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EKO\_SlovakAid MD\Firmy\Hospodarenie\Data\2017+2018\working\"/>
    </mc:Choice>
  </mc:AlternateContent>
  <bookViews>
    <workbookView xWindow="0" yWindow="0" windowWidth="12000" windowHeight="4635"/>
  </bookViews>
  <sheets>
    <sheet name="calculations" sheetId="8" r:id="rId1"/>
    <sheet name="support" sheetId="9" r:id="rId2"/>
    <sheet name="data_structure" sheetId="2" r:id="rId3"/>
    <sheet name="entities" sheetId="1" r:id="rId4"/>
    <sheet name="entity_scopes" sheetId="4" r:id="rId5"/>
    <sheet name="data" sheetId="3" r:id="rId6"/>
    <sheet name="indicators" sheetId="5" r:id="rId7"/>
    <sheet name="ratings" sheetId="7" r:id="rId8"/>
    <sheet name="medals" sheetId="6" r:id="rId9"/>
  </sheets>
  <definedNames>
    <definedName name="_xlnm._FilterDatabase" localSheetId="5" hidden="1">data!$A$1:$E$1</definedName>
    <definedName name="_xlnm._FilterDatabase" localSheetId="6" hidden="1">indicators!$A$1:$J$1825</definedName>
    <definedName name="_xlnm._FilterDatabase" localSheetId="7" hidden="1">ratings!$A$1:$F$1</definedName>
    <definedName name="data" localSheetId="5">data!$A$1:$D$9349</definedName>
    <definedName name="data_structure" localSheetId="2">data_structure!$A$1:$X$5</definedName>
    <definedName name="entities" localSheetId="3">entities!$A$1:$O$2</definedName>
    <definedName name="solver_adj" localSheetId="0" hidden="1">calculations!$W$200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calculations!$T$200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05" i="8" l="1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I1825" i="5"/>
  <c r="I1824" i="5"/>
  <c r="I1823" i="5"/>
  <c r="I1822" i="5"/>
  <c r="I1821" i="5"/>
  <c r="I1820" i="5"/>
  <c r="I1819" i="5"/>
  <c r="I1818" i="5"/>
  <c r="I1817" i="5"/>
  <c r="I1816" i="5"/>
  <c r="I1815" i="5"/>
  <c r="I1814" i="5"/>
  <c r="I1813" i="5"/>
  <c r="I1812" i="5"/>
  <c r="I1811" i="5"/>
  <c r="I1810" i="5"/>
  <c r="I1809" i="5"/>
  <c r="I1808" i="5"/>
  <c r="I1807" i="5"/>
  <c r="I1806" i="5"/>
  <c r="I1805" i="5"/>
  <c r="I1804" i="5"/>
  <c r="I1803" i="5"/>
  <c r="I1802" i="5"/>
  <c r="I1801" i="5"/>
  <c r="I1800" i="5"/>
  <c r="I1799" i="5"/>
  <c r="I1798" i="5"/>
  <c r="I1797" i="5"/>
  <c r="I1796" i="5"/>
  <c r="I1795" i="5"/>
  <c r="I1794" i="5"/>
  <c r="I1793" i="5"/>
  <c r="I1792" i="5"/>
  <c r="I1791" i="5"/>
  <c r="I1790" i="5"/>
  <c r="I1789" i="5"/>
  <c r="I1788" i="5"/>
  <c r="I1787" i="5"/>
  <c r="I1786" i="5"/>
  <c r="I1785" i="5"/>
  <c r="I1784" i="5"/>
  <c r="I1783" i="5"/>
  <c r="I1782" i="5"/>
  <c r="I1781" i="5"/>
  <c r="I1780" i="5"/>
  <c r="I1779" i="5"/>
  <c r="I1778" i="5"/>
  <c r="I1777" i="5"/>
  <c r="I1776" i="5"/>
  <c r="I1775" i="5"/>
  <c r="I1774" i="5"/>
  <c r="I1773" i="5"/>
  <c r="I1772" i="5"/>
  <c r="I1771" i="5"/>
  <c r="I1770" i="5"/>
  <c r="I1769" i="5"/>
  <c r="I1768" i="5"/>
  <c r="I1767" i="5"/>
  <c r="I1766" i="5"/>
  <c r="I1765" i="5"/>
  <c r="I1764" i="5"/>
  <c r="I1763" i="5"/>
  <c r="I1762" i="5"/>
  <c r="I1761" i="5"/>
  <c r="I1760" i="5"/>
  <c r="I1759" i="5"/>
  <c r="I1758" i="5"/>
  <c r="I1757" i="5"/>
  <c r="I1756" i="5"/>
  <c r="I1755" i="5"/>
  <c r="I1754" i="5"/>
  <c r="I1753" i="5"/>
  <c r="I1752" i="5"/>
  <c r="I1751" i="5"/>
  <c r="I1750" i="5"/>
  <c r="I1749" i="5"/>
  <c r="I1748" i="5"/>
  <c r="I1747" i="5"/>
  <c r="I1746" i="5"/>
  <c r="I1745" i="5"/>
  <c r="I1744" i="5"/>
  <c r="I1743" i="5"/>
  <c r="I1742" i="5"/>
  <c r="I1741" i="5"/>
  <c r="I1740" i="5"/>
  <c r="I1739" i="5"/>
  <c r="I1738" i="5"/>
  <c r="I1737" i="5"/>
  <c r="I1736" i="5"/>
  <c r="I1735" i="5"/>
  <c r="I1734" i="5"/>
  <c r="I1733" i="5"/>
  <c r="I1732" i="5"/>
  <c r="I1731" i="5"/>
  <c r="I1730" i="5"/>
  <c r="I1729" i="5"/>
  <c r="I1728" i="5"/>
  <c r="I1727" i="5"/>
  <c r="I1726" i="5"/>
  <c r="I1725" i="5"/>
  <c r="I1724" i="5"/>
  <c r="I1723" i="5"/>
  <c r="I1722" i="5"/>
  <c r="I1721" i="5"/>
  <c r="I1720" i="5"/>
  <c r="I1719" i="5"/>
  <c r="I1718" i="5"/>
  <c r="I1717" i="5"/>
  <c r="I1716" i="5"/>
  <c r="I1715" i="5"/>
  <c r="I1714" i="5"/>
  <c r="I1713" i="5"/>
  <c r="I1712" i="5"/>
  <c r="I1711" i="5"/>
  <c r="I1710" i="5"/>
  <c r="I1709" i="5"/>
  <c r="I1708" i="5"/>
  <c r="I1707" i="5"/>
  <c r="I1706" i="5"/>
  <c r="I1705" i="5"/>
  <c r="I1704" i="5"/>
  <c r="I1703" i="5"/>
  <c r="I1702" i="5"/>
  <c r="I1701" i="5"/>
  <c r="I1700" i="5"/>
  <c r="I1699" i="5"/>
  <c r="I1698" i="5"/>
  <c r="I1697" i="5"/>
  <c r="I1696" i="5"/>
  <c r="I1695" i="5"/>
  <c r="I1694" i="5"/>
  <c r="I1693" i="5"/>
  <c r="I1692" i="5"/>
  <c r="I1691" i="5"/>
  <c r="I1690" i="5"/>
  <c r="I1689" i="5"/>
  <c r="I1688" i="5"/>
  <c r="I1687" i="5"/>
  <c r="I1686" i="5"/>
  <c r="I1685" i="5"/>
  <c r="I1684" i="5"/>
  <c r="I1683" i="5"/>
  <c r="I1682" i="5"/>
  <c r="I1681" i="5"/>
  <c r="I1680" i="5"/>
  <c r="I1679" i="5"/>
  <c r="I1678" i="5"/>
  <c r="I1677" i="5"/>
  <c r="I1676" i="5"/>
  <c r="I1675" i="5"/>
  <c r="I1674" i="5"/>
  <c r="I1673" i="5"/>
  <c r="I1672" i="5"/>
  <c r="I1671" i="5"/>
  <c r="I1670" i="5"/>
  <c r="I1669" i="5"/>
  <c r="I1668" i="5"/>
  <c r="I1667" i="5"/>
  <c r="I1666" i="5"/>
  <c r="I1665" i="5"/>
  <c r="I1664" i="5"/>
  <c r="I1663" i="5"/>
  <c r="I1662" i="5"/>
  <c r="I1661" i="5"/>
  <c r="I1660" i="5"/>
  <c r="I1659" i="5"/>
  <c r="I1658" i="5"/>
  <c r="I1657" i="5"/>
  <c r="I1656" i="5"/>
  <c r="I1655" i="5"/>
  <c r="I1654" i="5"/>
  <c r="I1653" i="5"/>
  <c r="I1652" i="5"/>
  <c r="I1651" i="5"/>
  <c r="I1650" i="5"/>
  <c r="I1649" i="5"/>
  <c r="I1648" i="5"/>
  <c r="I1647" i="5"/>
  <c r="I1646" i="5"/>
  <c r="I1645" i="5"/>
  <c r="I1644" i="5"/>
  <c r="I1643" i="5"/>
  <c r="I1642" i="5"/>
  <c r="I1641" i="5"/>
  <c r="I1640" i="5"/>
  <c r="I1639" i="5"/>
  <c r="I1638" i="5"/>
  <c r="I1637" i="5"/>
  <c r="I1636" i="5"/>
  <c r="I1635" i="5"/>
  <c r="I1634" i="5"/>
  <c r="I1633" i="5"/>
  <c r="I1632" i="5"/>
  <c r="I1631" i="5"/>
  <c r="I1630" i="5"/>
  <c r="I1629" i="5"/>
  <c r="I1628" i="5"/>
  <c r="I1627" i="5"/>
  <c r="I1626" i="5"/>
  <c r="I1625" i="5"/>
  <c r="I1624" i="5"/>
  <c r="I1623" i="5"/>
  <c r="I1622" i="5"/>
  <c r="I1621" i="5"/>
  <c r="I1620" i="5"/>
  <c r="I1619" i="5"/>
  <c r="I1618" i="5"/>
  <c r="I1617" i="5"/>
  <c r="I1616" i="5"/>
  <c r="I1615" i="5"/>
  <c r="I1614" i="5"/>
  <c r="I1613" i="5"/>
  <c r="I1612" i="5"/>
  <c r="I1611" i="5"/>
  <c r="I1610" i="5"/>
  <c r="I1609" i="5"/>
  <c r="I1608" i="5"/>
  <c r="I1607" i="5"/>
  <c r="I1606" i="5"/>
  <c r="I1605" i="5"/>
  <c r="I1604" i="5"/>
  <c r="I1603" i="5"/>
  <c r="I1602" i="5"/>
  <c r="I1601" i="5"/>
  <c r="I1600" i="5"/>
  <c r="I1599" i="5"/>
  <c r="I1598" i="5"/>
  <c r="I1597" i="5"/>
  <c r="I1596" i="5"/>
  <c r="I1595" i="5"/>
  <c r="I1594" i="5"/>
  <c r="I1593" i="5"/>
  <c r="I1592" i="5"/>
  <c r="I1591" i="5"/>
  <c r="I1590" i="5"/>
  <c r="I1589" i="5"/>
  <c r="I1588" i="5"/>
  <c r="I1587" i="5"/>
  <c r="I1586" i="5"/>
  <c r="I1585" i="5"/>
  <c r="I1584" i="5"/>
  <c r="I1583" i="5"/>
  <c r="I1582" i="5"/>
  <c r="I1581" i="5"/>
  <c r="I1580" i="5"/>
  <c r="I1579" i="5"/>
  <c r="I1578" i="5"/>
  <c r="I1577" i="5"/>
  <c r="I1576" i="5"/>
  <c r="I1575" i="5"/>
  <c r="I1574" i="5"/>
  <c r="I1573" i="5"/>
  <c r="I1572" i="5"/>
  <c r="I1571" i="5"/>
  <c r="I1570" i="5"/>
  <c r="I1569" i="5"/>
  <c r="I1568" i="5"/>
  <c r="I1567" i="5"/>
  <c r="I1566" i="5"/>
  <c r="I1565" i="5"/>
  <c r="I1564" i="5"/>
  <c r="I1563" i="5"/>
  <c r="I1562" i="5"/>
  <c r="I1561" i="5"/>
  <c r="I1560" i="5"/>
  <c r="I1559" i="5"/>
  <c r="I1558" i="5"/>
  <c r="I1557" i="5"/>
  <c r="I1556" i="5"/>
  <c r="I1555" i="5"/>
  <c r="I1554" i="5"/>
  <c r="I1553" i="5"/>
  <c r="I1552" i="5"/>
  <c r="I1551" i="5"/>
  <c r="I1550" i="5"/>
  <c r="I1549" i="5"/>
  <c r="I1548" i="5"/>
  <c r="I1547" i="5"/>
  <c r="I1546" i="5"/>
  <c r="I1545" i="5"/>
  <c r="I1544" i="5"/>
  <c r="I1543" i="5"/>
  <c r="I1542" i="5"/>
  <c r="I1541" i="5"/>
  <c r="I1540" i="5"/>
  <c r="I1539" i="5"/>
  <c r="I1538" i="5"/>
  <c r="I1537" i="5"/>
  <c r="I1536" i="5"/>
  <c r="I1535" i="5"/>
  <c r="I1534" i="5"/>
  <c r="I1533" i="5"/>
  <c r="I1532" i="5"/>
  <c r="I1531" i="5"/>
  <c r="I1530" i="5"/>
  <c r="I1529" i="5"/>
  <c r="I1528" i="5"/>
  <c r="I1527" i="5"/>
  <c r="I1526" i="5"/>
  <c r="I1525" i="5"/>
  <c r="I1524" i="5"/>
  <c r="I1523" i="5"/>
  <c r="I1522" i="5"/>
  <c r="I1521" i="5"/>
  <c r="I1520" i="5"/>
  <c r="I1519" i="5"/>
  <c r="I1518" i="5"/>
  <c r="I1517" i="5"/>
  <c r="I1516" i="5"/>
  <c r="I1515" i="5"/>
  <c r="I1514" i="5"/>
  <c r="I1513" i="5"/>
  <c r="I1512" i="5"/>
  <c r="I1511" i="5"/>
  <c r="I1510" i="5"/>
  <c r="I1509" i="5"/>
  <c r="I1508" i="5"/>
  <c r="I1507" i="5"/>
  <c r="I1506" i="5"/>
  <c r="I1505" i="5"/>
  <c r="I1504" i="5"/>
  <c r="I1503" i="5"/>
  <c r="I1502" i="5"/>
  <c r="I1501" i="5"/>
  <c r="I1500" i="5"/>
  <c r="I1499" i="5"/>
  <c r="I1498" i="5"/>
  <c r="I1497" i="5"/>
  <c r="I1496" i="5"/>
  <c r="I1495" i="5"/>
  <c r="I1494" i="5"/>
  <c r="I1493" i="5"/>
  <c r="I1492" i="5"/>
  <c r="I1491" i="5"/>
  <c r="I1490" i="5"/>
  <c r="I1489" i="5"/>
  <c r="I1488" i="5"/>
  <c r="I1487" i="5"/>
  <c r="I1486" i="5"/>
  <c r="I1485" i="5"/>
  <c r="I1484" i="5"/>
  <c r="I1483" i="5"/>
  <c r="I1482" i="5"/>
  <c r="I1481" i="5"/>
  <c r="I1480" i="5"/>
  <c r="I1479" i="5"/>
  <c r="I1478" i="5"/>
  <c r="I1477" i="5"/>
  <c r="I1476" i="5"/>
  <c r="I1475" i="5"/>
  <c r="I1474" i="5"/>
  <c r="I1473" i="5"/>
  <c r="I1472" i="5"/>
  <c r="I1471" i="5"/>
  <c r="I1470" i="5"/>
  <c r="I1469" i="5"/>
  <c r="I1468" i="5"/>
  <c r="I1467" i="5"/>
  <c r="I1466" i="5"/>
  <c r="I1465" i="5"/>
  <c r="I1464" i="5"/>
  <c r="I1463" i="5"/>
  <c r="I1462" i="5"/>
  <c r="I1461" i="5"/>
  <c r="I1460" i="5"/>
  <c r="I1459" i="5"/>
  <c r="I1458" i="5"/>
  <c r="I1457" i="5"/>
  <c r="I1456" i="5"/>
  <c r="I1455" i="5"/>
  <c r="I1454" i="5"/>
  <c r="I1453" i="5"/>
  <c r="I1452" i="5"/>
  <c r="I1451" i="5"/>
  <c r="I1450" i="5"/>
  <c r="I1449" i="5"/>
  <c r="I1448" i="5"/>
  <c r="I1447" i="5"/>
  <c r="I1446" i="5"/>
  <c r="I1445" i="5"/>
  <c r="I1444" i="5"/>
  <c r="I1443" i="5"/>
  <c r="I1442" i="5"/>
  <c r="I1441" i="5"/>
  <c r="I1440" i="5"/>
  <c r="I1439" i="5"/>
  <c r="I1438" i="5"/>
  <c r="I1437" i="5"/>
  <c r="I1436" i="5"/>
  <c r="I1435" i="5"/>
  <c r="I1434" i="5"/>
  <c r="I1433" i="5"/>
  <c r="I1432" i="5"/>
  <c r="I1431" i="5"/>
  <c r="I1430" i="5"/>
  <c r="I1429" i="5"/>
  <c r="I1428" i="5"/>
  <c r="I1427" i="5"/>
  <c r="I1426" i="5"/>
  <c r="I1425" i="5"/>
  <c r="I1424" i="5"/>
  <c r="I1423" i="5"/>
  <c r="I1422" i="5"/>
  <c r="I1421" i="5"/>
  <c r="I1420" i="5"/>
  <c r="I1419" i="5"/>
  <c r="I1418" i="5"/>
  <c r="I1417" i="5"/>
  <c r="I1416" i="5"/>
  <c r="I1415" i="5"/>
  <c r="I1414" i="5"/>
  <c r="I1413" i="5"/>
  <c r="I1412" i="5"/>
  <c r="I1411" i="5"/>
  <c r="I1410" i="5"/>
  <c r="I1409" i="5"/>
  <c r="I1408" i="5"/>
  <c r="I1407" i="5"/>
  <c r="I1406" i="5"/>
  <c r="I1405" i="5"/>
  <c r="I1404" i="5"/>
  <c r="I1403" i="5"/>
  <c r="I1402" i="5"/>
  <c r="I1401" i="5"/>
  <c r="I1400" i="5"/>
  <c r="I1399" i="5"/>
  <c r="I1398" i="5"/>
  <c r="I1397" i="5"/>
  <c r="I1396" i="5"/>
  <c r="I1395" i="5"/>
  <c r="I1394" i="5"/>
  <c r="I1393" i="5"/>
  <c r="I1392" i="5"/>
  <c r="I1391" i="5"/>
  <c r="I1390" i="5"/>
  <c r="I1389" i="5"/>
  <c r="I1388" i="5"/>
  <c r="I1387" i="5"/>
  <c r="I1386" i="5"/>
  <c r="I1385" i="5"/>
  <c r="I1384" i="5"/>
  <c r="I1383" i="5"/>
  <c r="I1382" i="5"/>
  <c r="I1381" i="5"/>
  <c r="I1380" i="5"/>
  <c r="I1379" i="5"/>
  <c r="I1378" i="5"/>
  <c r="I1377" i="5"/>
  <c r="I1376" i="5"/>
  <c r="I1375" i="5"/>
  <c r="I1374" i="5"/>
  <c r="I1373" i="5"/>
  <c r="I1372" i="5"/>
  <c r="I1371" i="5"/>
  <c r="I1370" i="5"/>
  <c r="I1369" i="5"/>
  <c r="I1368" i="5"/>
  <c r="I1367" i="5"/>
  <c r="I1366" i="5"/>
  <c r="I1365" i="5"/>
  <c r="I1364" i="5"/>
  <c r="I1363" i="5"/>
  <c r="I1362" i="5"/>
  <c r="I1361" i="5"/>
  <c r="I1360" i="5"/>
  <c r="I1359" i="5"/>
  <c r="I1358" i="5"/>
  <c r="I1357" i="5"/>
  <c r="I1356" i="5"/>
  <c r="I1355" i="5"/>
  <c r="I1354" i="5"/>
  <c r="I1353" i="5"/>
  <c r="I1352" i="5"/>
  <c r="I1351" i="5"/>
  <c r="I1350" i="5"/>
  <c r="I1349" i="5"/>
  <c r="I1348" i="5"/>
  <c r="I1347" i="5"/>
  <c r="I1346" i="5"/>
  <c r="I1345" i="5"/>
  <c r="I1344" i="5"/>
  <c r="I1343" i="5"/>
  <c r="I1342" i="5"/>
  <c r="I1341" i="5"/>
  <c r="I1340" i="5"/>
  <c r="I1339" i="5"/>
  <c r="I1338" i="5"/>
  <c r="I1337" i="5"/>
  <c r="I1336" i="5"/>
  <c r="I1335" i="5"/>
  <c r="I1334" i="5"/>
  <c r="I1333" i="5"/>
  <c r="I1332" i="5"/>
  <c r="I1331" i="5"/>
  <c r="I1330" i="5"/>
  <c r="I1329" i="5"/>
  <c r="I1328" i="5"/>
  <c r="I1327" i="5"/>
  <c r="I1326" i="5"/>
  <c r="I1325" i="5"/>
  <c r="I1324" i="5"/>
  <c r="I1323" i="5"/>
  <c r="I1322" i="5"/>
  <c r="I1321" i="5"/>
  <c r="I1320" i="5"/>
  <c r="I1319" i="5"/>
  <c r="I1318" i="5"/>
  <c r="I1317" i="5"/>
  <c r="I1316" i="5"/>
  <c r="I1315" i="5"/>
  <c r="I1314" i="5"/>
  <c r="I1313" i="5"/>
  <c r="I1312" i="5"/>
  <c r="I1311" i="5"/>
  <c r="I1310" i="5"/>
  <c r="I1309" i="5"/>
  <c r="I1308" i="5"/>
  <c r="I1307" i="5"/>
  <c r="I1306" i="5"/>
  <c r="I1305" i="5"/>
  <c r="I1304" i="5"/>
  <c r="I1303" i="5"/>
  <c r="I1302" i="5"/>
  <c r="I1301" i="5"/>
  <c r="I1300" i="5"/>
  <c r="I1299" i="5"/>
  <c r="I1298" i="5"/>
  <c r="I1297" i="5"/>
  <c r="I1296" i="5"/>
  <c r="I1295" i="5"/>
  <c r="I1294" i="5"/>
  <c r="I1293" i="5"/>
  <c r="I1292" i="5"/>
  <c r="I1291" i="5"/>
  <c r="I1290" i="5"/>
  <c r="I1289" i="5"/>
  <c r="I1288" i="5"/>
  <c r="I1287" i="5"/>
  <c r="I1286" i="5"/>
  <c r="I1285" i="5"/>
  <c r="I1284" i="5"/>
  <c r="I1283" i="5"/>
  <c r="I1282" i="5"/>
  <c r="I1281" i="5"/>
  <c r="I1280" i="5"/>
  <c r="I1279" i="5"/>
  <c r="I1278" i="5"/>
  <c r="I1277" i="5"/>
  <c r="I1276" i="5"/>
  <c r="I1275" i="5"/>
  <c r="I1274" i="5"/>
  <c r="I1273" i="5"/>
  <c r="I1272" i="5"/>
  <c r="I1271" i="5"/>
  <c r="I1270" i="5"/>
  <c r="I1269" i="5"/>
  <c r="I1268" i="5"/>
  <c r="I1267" i="5"/>
  <c r="I1266" i="5"/>
  <c r="I1265" i="5"/>
  <c r="I1264" i="5"/>
  <c r="I1263" i="5"/>
  <c r="I1262" i="5"/>
  <c r="I1261" i="5"/>
  <c r="I1260" i="5"/>
  <c r="I1259" i="5"/>
  <c r="I1258" i="5"/>
  <c r="I1257" i="5"/>
  <c r="I1256" i="5"/>
  <c r="I1255" i="5"/>
  <c r="I1254" i="5"/>
  <c r="I1253" i="5"/>
  <c r="I1252" i="5"/>
  <c r="I1251" i="5"/>
  <c r="I1250" i="5"/>
  <c r="I1249" i="5"/>
  <c r="I1248" i="5"/>
  <c r="I1247" i="5"/>
  <c r="I1246" i="5"/>
  <c r="I1245" i="5"/>
  <c r="I1244" i="5"/>
  <c r="I1243" i="5"/>
  <c r="I1242" i="5"/>
  <c r="I1241" i="5"/>
  <c r="I1240" i="5"/>
  <c r="I1239" i="5"/>
  <c r="I1238" i="5"/>
  <c r="I1237" i="5"/>
  <c r="I1236" i="5"/>
  <c r="I1235" i="5"/>
  <c r="I1234" i="5"/>
  <c r="I1233" i="5"/>
  <c r="I1232" i="5"/>
  <c r="I1231" i="5"/>
  <c r="I1230" i="5"/>
  <c r="I1229" i="5"/>
  <c r="I1228" i="5"/>
  <c r="I1227" i="5"/>
  <c r="I1226" i="5"/>
  <c r="I1225" i="5"/>
  <c r="I1224" i="5"/>
  <c r="I1223" i="5"/>
  <c r="I1222" i="5"/>
  <c r="I1221" i="5"/>
  <c r="I1220" i="5"/>
  <c r="I1219" i="5"/>
  <c r="I1218" i="5"/>
  <c r="I1217" i="5"/>
  <c r="I1216" i="5"/>
  <c r="I1215" i="5"/>
  <c r="I1214" i="5"/>
  <c r="I1213" i="5"/>
  <c r="I1212" i="5"/>
  <c r="I1211" i="5"/>
  <c r="I1210" i="5"/>
  <c r="I1209" i="5"/>
  <c r="I1208" i="5"/>
  <c r="I1207" i="5"/>
  <c r="I1206" i="5"/>
  <c r="I1205" i="5"/>
  <c r="I1204" i="5"/>
  <c r="I1203" i="5"/>
  <c r="I1202" i="5"/>
  <c r="I1201" i="5"/>
  <c r="I1200" i="5"/>
  <c r="I1199" i="5"/>
  <c r="I1198" i="5"/>
  <c r="I1197" i="5"/>
  <c r="I1196" i="5"/>
  <c r="I1195" i="5"/>
  <c r="I1194" i="5"/>
  <c r="I1193" i="5"/>
  <c r="I1192" i="5"/>
  <c r="I1191" i="5"/>
  <c r="I1190" i="5"/>
  <c r="I1189" i="5"/>
  <c r="I1188" i="5"/>
  <c r="I1187" i="5"/>
  <c r="I1186" i="5"/>
  <c r="I1185" i="5"/>
  <c r="I1184" i="5"/>
  <c r="I1183" i="5"/>
  <c r="I1182" i="5"/>
  <c r="I1181" i="5"/>
  <c r="I1180" i="5"/>
  <c r="I1179" i="5"/>
  <c r="I1178" i="5"/>
  <c r="I1177" i="5"/>
  <c r="I1176" i="5"/>
  <c r="I1175" i="5"/>
  <c r="I1174" i="5"/>
  <c r="I1173" i="5"/>
  <c r="I1172" i="5"/>
  <c r="I1171" i="5"/>
  <c r="I1170" i="5"/>
  <c r="I1169" i="5"/>
  <c r="I1168" i="5"/>
  <c r="I1167" i="5"/>
  <c r="I1166" i="5"/>
  <c r="I1165" i="5"/>
  <c r="I1164" i="5"/>
  <c r="I1163" i="5"/>
  <c r="I1162" i="5"/>
  <c r="I1161" i="5"/>
  <c r="I1160" i="5"/>
  <c r="I1159" i="5"/>
  <c r="I1158" i="5"/>
  <c r="I1157" i="5"/>
  <c r="I1156" i="5"/>
  <c r="I1155" i="5"/>
  <c r="I1154" i="5"/>
  <c r="I1153" i="5"/>
  <c r="I1152" i="5"/>
  <c r="I1151" i="5"/>
  <c r="I1150" i="5"/>
  <c r="I1149" i="5"/>
  <c r="I1148" i="5"/>
  <c r="I1147" i="5"/>
  <c r="I1146" i="5"/>
  <c r="I1145" i="5"/>
  <c r="I1144" i="5"/>
  <c r="I1143" i="5"/>
  <c r="I1142" i="5"/>
  <c r="I1141" i="5"/>
  <c r="I1140" i="5"/>
  <c r="I1139" i="5"/>
  <c r="I1138" i="5"/>
  <c r="I1137" i="5"/>
  <c r="I1136" i="5"/>
  <c r="I1135" i="5"/>
  <c r="I1134" i="5"/>
  <c r="I1133" i="5"/>
  <c r="I1132" i="5"/>
  <c r="I1131" i="5"/>
  <c r="I1130" i="5"/>
  <c r="I1129" i="5"/>
  <c r="I1128" i="5"/>
  <c r="I1127" i="5"/>
  <c r="I1126" i="5"/>
  <c r="I1125" i="5"/>
  <c r="I1124" i="5"/>
  <c r="I1123" i="5"/>
  <c r="I1122" i="5"/>
  <c r="I1121" i="5"/>
  <c r="I1120" i="5"/>
  <c r="I1119" i="5"/>
  <c r="I1118" i="5"/>
  <c r="I1117" i="5"/>
  <c r="I1116" i="5"/>
  <c r="I1115" i="5"/>
  <c r="I1114" i="5"/>
  <c r="I1113" i="5"/>
  <c r="I1112" i="5"/>
  <c r="I1111" i="5"/>
  <c r="I1110" i="5"/>
  <c r="I1109" i="5"/>
  <c r="I1108" i="5"/>
  <c r="I1107" i="5"/>
  <c r="I1106" i="5"/>
  <c r="I1105" i="5"/>
  <c r="I1104" i="5"/>
  <c r="I1103" i="5"/>
  <c r="I1102" i="5"/>
  <c r="I1101" i="5"/>
  <c r="I1100" i="5"/>
  <c r="I1099" i="5"/>
  <c r="I1098" i="5"/>
  <c r="I1097" i="5"/>
  <c r="I1096" i="5"/>
  <c r="I1095" i="5"/>
  <c r="I1094" i="5"/>
  <c r="I1093" i="5"/>
  <c r="I1092" i="5"/>
  <c r="I1091" i="5"/>
  <c r="I1090" i="5"/>
  <c r="I1089" i="5"/>
  <c r="I1088" i="5"/>
  <c r="I1087" i="5"/>
  <c r="I1086" i="5"/>
  <c r="I1085" i="5"/>
  <c r="I1084" i="5"/>
  <c r="I1083" i="5"/>
  <c r="I1082" i="5"/>
  <c r="I1081" i="5"/>
  <c r="I1080" i="5"/>
  <c r="I1079" i="5"/>
  <c r="I1078" i="5"/>
  <c r="I1077" i="5"/>
  <c r="I1076" i="5"/>
  <c r="I1075" i="5"/>
  <c r="I1074" i="5"/>
  <c r="I1073" i="5"/>
  <c r="I1072" i="5"/>
  <c r="I1071" i="5"/>
  <c r="I1070" i="5"/>
  <c r="I1069" i="5"/>
  <c r="I1068" i="5"/>
  <c r="I1067" i="5"/>
  <c r="I1066" i="5"/>
  <c r="I1065" i="5"/>
  <c r="I1064" i="5"/>
  <c r="I1063" i="5"/>
  <c r="I1062" i="5"/>
  <c r="I1061" i="5"/>
  <c r="I1060" i="5"/>
  <c r="I1059" i="5"/>
  <c r="I1058" i="5"/>
  <c r="I1057" i="5"/>
  <c r="I1056" i="5"/>
  <c r="I1055" i="5"/>
  <c r="I1054" i="5"/>
  <c r="I1053" i="5"/>
  <c r="I1052" i="5"/>
  <c r="I1051" i="5"/>
  <c r="I1050" i="5"/>
  <c r="I1049" i="5"/>
  <c r="I1048" i="5"/>
  <c r="I1047" i="5"/>
  <c r="I1046" i="5"/>
  <c r="I1045" i="5"/>
  <c r="I1044" i="5"/>
  <c r="I1043" i="5"/>
  <c r="I1042" i="5"/>
  <c r="I1041" i="5"/>
  <c r="I1040" i="5"/>
  <c r="I1039" i="5"/>
  <c r="I1038" i="5"/>
  <c r="I1037" i="5"/>
  <c r="I1036" i="5"/>
  <c r="I1035" i="5"/>
  <c r="I1034" i="5"/>
  <c r="I1033" i="5"/>
  <c r="I1032" i="5"/>
  <c r="I1031" i="5"/>
  <c r="I1030" i="5"/>
  <c r="I1029" i="5"/>
  <c r="I1028" i="5"/>
  <c r="I1027" i="5"/>
  <c r="I1026" i="5"/>
  <c r="I1025" i="5"/>
  <c r="I1024" i="5"/>
  <c r="I1023" i="5"/>
  <c r="I1022" i="5"/>
  <c r="I1021" i="5"/>
  <c r="I1020" i="5"/>
  <c r="I1019" i="5"/>
  <c r="I1018" i="5"/>
  <c r="I1017" i="5"/>
  <c r="I1016" i="5"/>
  <c r="I1015" i="5"/>
  <c r="I1014" i="5"/>
  <c r="I1013" i="5"/>
  <c r="I1012" i="5"/>
  <c r="I1011" i="5"/>
  <c r="I1010" i="5"/>
  <c r="I1009" i="5"/>
  <c r="I1008" i="5"/>
  <c r="I1007" i="5"/>
  <c r="I1006" i="5"/>
  <c r="I1005" i="5"/>
  <c r="I1004" i="5"/>
  <c r="I1003" i="5"/>
  <c r="I1002" i="5"/>
  <c r="I1001" i="5"/>
  <c r="I1000" i="5"/>
  <c r="I999" i="5"/>
  <c r="I998" i="5"/>
  <c r="I997" i="5"/>
  <c r="I996" i="5"/>
  <c r="I995" i="5"/>
  <c r="I994" i="5"/>
  <c r="I993" i="5"/>
  <c r="I992" i="5"/>
  <c r="I991" i="5"/>
  <c r="I990" i="5"/>
  <c r="I989" i="5"/>
  <c r="I988" i="5"/>
  <c r="I987" i="5"/>
  <c r="I986" i="5"/>
  <c r="I985" i="5"/>
  <c r="I984" i="5"/>
  <c r="I983" i="5"/>
  <c r="I982" i="5"/>
  <c r="I981" i="5"/>
  <c r="I980" i="5"/>
  <c r="I979" i="5"/>
  <c r="I978" i="5"/>
  <c r="I977" i="5"/>
  <c r="I976" i="5"/>
  <c r="I975" i="5"/>
  <c r="I974" i="5"/>
  <c r="I973" i="5"/>
  <c r="I972" i="5"/>
  <c r="I971" i="5"/>
  <c r="I970" i="5"/>
  <c r="I969" i="5"/>
  <c r="I968" i="5"/>
  <c r="I967" i="5"/>
  <c r="I966" i="5"/>
  <c r="I965" i="5"/>
  <c r="I964" i="5"/>
  <c r="I963" i="5"/>
  <c r="I962" i="5"/>
  <c r="I961" i="5"/>
  <c r="I960" i="5"/>
  <c r="I959" i="5"/>
  <c r="I958" i="5"/>
  <c r="I957" i="5"/>
  <c r="I956" i="5"/>
  <c r="I955" i="5"/>
  <c r="I954" i="5"/>
  <c r="I953" i="5"/>
  <c r="I952" i="5"/>
  <c r="I951" i="5"/>
  <c r="I950" i="5"/>
  <c r="I949" i="5"/>
  <c r="I948" i="5"/>
  <c r="I947" i="5"/>
  <c r="I946" i="5"/>
  <c r="I945" i="5"/>
  <c r="I944" i="5"/>
  <c r="I943" i="5"/>
  <c r="I942" i="5"/>
  <c r="I941" i="5"/>
  <c r="I940" i="5"/>
  <c r="I939" i="5"/>
  <c r="I938" i="5"/>
  <c r="I937" i="5"/>
  <c r="I936" i="5"/>
  <c r="I935" i="5"/>
  <c r="I934" i="5"/>
  <c r="I933" i="5"/>
  <c r="I932" i="5"/>
  <c r="I931" i="5"/>
  <c r="I930" i="5"/>
  <c r="I929" i="5"/>
  <c r="I928" i="5"/>
  <c r="I927" i="5"/>
  <c r="I926" i="5"/>
  <c r="I925" i="5"/>
  <c r="I924" i="5"/>
  <c r="I923" i="5"/>
  <c r="I922" i="5"/>
  <c r="I921" i="5"/>
  <c r="I920" i="5"/>
  <c r="I919" i="5"/>
  <c r="I918" i="5"/>
  <c r="I917" i="5"/>
  <c r="I916" i="5"/>
  <c r="I915" i="5"/>
  <c r="I914" i="5"/>
  <c r="I913" i="5"/>
  <c r="I912" i="5"/>
  <c r="I911" i="5"/>
  <c r="I910" i="5"/>
  <c r="I909" i="5"/>
  <c r="I908" i="5"/>
  <c r="I907" i="5"/>
  <c r="I906" i="5"/>
  <c r="I905" i="5"/>
  <c r="I904" i="5"/>
  <c r="I903" i="5"/>
  <c r="I902" i="5"/>
  <c r="I901" i="5"/>
  <c r="I900" i="5"/>
  <c r="I899" i="5"/>
  <c r="I898" i="5"/>
  <c r="I897" i="5"/>
  <c r="I896" i="5"/>
  <c r="I895" i="5"/>
  <c r="I894" i="5"/>
  <c r="I893" i="5"/>
  <c r="I892" i="5"/>
  <c r="I891" i="5"/>
  <c r="I890" i="5"/>
  <c r="I889" i="5"/>
  <c r="I888" i="5"/>
  <c r="I887" i="5"/>
  <c r="I886" i="5"/>
  <c r="I885" i="5"/>
  <c r="I884" i="5"/>
  <c r="I883" i="5"/>
  <c r="I882" i="5"/>
  <c r="I881" i="5"/>
  <c r="I880" i="5"/>
  <c r="I879" i="5"/>
  <c r="I878" i="5"/>
  <c r="I877" i="5"/>
  <c r="I876" i="5"/>
  <c r="I875" i="5"/>
  <c r="I874" i="5"/>
  <c r="I873" i="5"/>
  <c r="I872" i="5"/>
  <c r="I871" i="5"/>
  <c r="I870" i="5"/>
  <c r="I869" i="5"/>
  <c r="I868" i="5"/>
  <c r="I867" i="5"/>
  <c r="I866" i="5"/>
  <c r="I865" i="5"/>
  <c r="I864" i="5"/>
  <c r="I863" i="5"/>
  <c r="I862" i="5"/>
  <c r="I861" i="5"/>
  <c r="I860" i="5"/>
  <c r="I859" i="5"/>
  <c r="I858" i="5"/>
  <c r="I857" i="5"/>
  <c r="I856" i="5"/>
  <c r="I855" i="5"/>
  <c r="I854" i="5"/>
  <c r="I853" i="5"/>
  <c r="I852" i="5"/>
  <c r="I851" i="5"/>
  <c r="I850" i="5"/>
  <c r="I849" i="5"/>
  <c r="I848" i="5"/>
  <c r="I847" i="5"/>
  <c r="I846" i="5"/>
  <c r="I845" i="5"/>
  <c r="I844" i="5"/>
  <c r="I843" i="5"/>
  <c r="I842" i="5"/>
  <c r="I841" i="5"/>
  <c r="I840" i="5"/>
  <c r="I839" i="5"/>
  <c r="I838" i="5"/>
  <c r="I837" i="5"/>
  <c r="I836" i="5"/>
  <c r="I835" i="5"/>
  <c r="I834" i="5"/>
  <c r="I833" i="5"/>
  <c r="I832" i="5"/>
  <c r="I831" i="5"/>
  <c r="I830" i="5"/>
  <c r="I829" i="5"/>
  <c r="I828" i="5"/>
  <c r="I827" i="5"/>
  <c r="I826" i="5"/>
  <c r="I825" i="5"/>
  <c r="I824" i="5"/>
  <c r="I823" i="5"/>
  <c r="I822" i="5"/>
  <c r="I821" i="5"/>
  <c r="I820" i="5"/>
  <c r="I819" i="5"/>
  <c r="I818" i="5"/>
  <c r="I817" i="5"/>
  <c r="I816" i="5"/>
  <c r="I815" i="5"/>
  <c r="I814" i="5"/>
  <c r="I813" i="5"/>
  <c r="I812" i="5"/>
  <c r="I811" i="5"/>
  <c r="I810" i="5"/>
  <c r="I809" i="5"/>
  <c r="I808" i="5"/>
  <c r="I807" i="5"/>
  <c r="I806" i="5"/>
  <c r="I805" i="5"/>
  <c r="I804" i="5"/>
  <c r="I803" i="5"/>
  <c r="I802" i="5"/>
  <c r="I801" i="5"/>
  <c r="I800" i="5"/>
  <c r="I799" i="5"/>
  <c r="I798" i="5"/>
  <c r="I797" i="5"/>
  <c r="I796" i="5"/>
  <c r="I795" i="5"/>
  <c r="I794" i="5"/>
  <c r="I793" i="5"/>
  <c r="I792" i="5"/>
  <c r="I791" i="5"/>
  <c r="I790" i="5"/>
  <c r="I789" i="5"/>
  <c r="I788" i="5"/>
  <c r="I787" i="5"/>
  <c r="I786" i="5"/>
  <c r="I785" i="5"/>
  <c r="I784" i="5"/>
  <c r="I783" i="5"/>
  <c r="I782" i="5"/>
  <c r="I781" i="5"/>
  <c r="I780" i="5"/>
  <c r="I779" i="5"/>
  <c r="I778" i="5"/>
  <c r="I777" i="5"/>
  <c r="I776" i="5"/>
  <c r="I775" i="5"/>
  <c r="I774" i="5"/>
  <c r="I773" i="5"/>
  <c r="I772" i="5"/>
  <c r="I771" i="5"/>
  <c r="I770" i="5"/>
  <c r="I769" i="5"/>
  <c r="I768" i="5"/>
  <c r="I767" i="5"/>
  <c r="I766" i="5"/>
  <c r="I765" i="5"/>
  <c r="I764" i="5"/>
  <c r="I763" i="5"/>
  <c r="I762" i="5"/>
  <c r="I761" i="5"/>
  <c r="I760" i="5"/>
  <c r="I759" i="5"/>
  <c r="I758" i="5"/>
  <c r="I757" i="5"/>
  <c r="I756" i="5"/>
  <c r="I755" i="5"/>
  <c r="I754" i="5"/>
  <c r="I753" i="5"/>
  <c r="I752" i="5"/>
  <c r="I751" i="5"/>
  <c r="I750" i="5"/>
  <c r="I749" i="5"/>
  <c r="I748" i="5"/>
  <c r="I747" i="5"/>
  <c r="I746" i="5"/>
  <c r="I745" i="5"/>
  <c r="I744" i="5"/>
  <c r="I743" i="5"/>
  <c r="I742" i="5"/>
  <c r="I741" i="5"/>
  <c r="I740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3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2" i="5"/>
  <c r="I701" i="5"/>
  <c r="I700" i="5"/>
  <c r="I699" i="5"/>
  <c r="I698" i="5"/>
  <c r="I697" i="5"/>
  <c r="I696" i="5"/>
  <c r="I695" i="5"/>
  <c r="I694" i="5"/>
  <c r="I693" i="5"/>
  <c r="I692" i="5"/>
  <c r="I691" i="5"/>
  <c r="I690" i="5"/>
  <c r="I689" i="5"/>
  <c r="I688" i="5"/>
  <c r="I687" i="5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2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4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3" i="5"/>
  <c r="I622" i="5"/>
  <c r="I621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5" i="5"/>
  <c r="I594" i="5"/>
  <c r="I593" i="5"/>
  <c r="I592" i="5"/>
  <c r="I591" i="5"/>
  <c r="I590" i="5"/>
  <c r="I589" i="5"/>
  <c r="I588" i="5"/>
  <c r="I587" i="5"/>
  <c r="I586" i="5"/>
  <c r="I585" i="5"/>
  <c r="I584" i="5"/>
  <c r="I583" i="5"/>
  <c r="I582" i="5"/>
  <c r="I581" i="5"/>
  <c r="I580" i="5"/>
  <c r="I579" i="5"/>
  <c r="I578" i="5"/>
  <c r="I577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D1825" i="5"/>
  <c r="D1824" i="5"/>
  <c r="D1823" i="5"/>
  <c r="D1822" i="5"/>
  <c r="D1821" i="5"/>
  <c r="D1820" i="5"/>
  <c r="D1819" i="5"/>
  <c r="D1818" i="5"/>
  <c r="D1817" i="5"/>
  <c r="D1816" i="5"/>
  <c r="D1815" i="5"/>
  <c r="D1814" i="5"/>
  <c r="D1813" i="5"/>
  <c r="D1812" i="5"/>
  <c r="D1811" i="5"/>
  <c r="D1810" i="5"/>
  <c r="D1809" i="5"/>
  <c r="D1808" i="5"/>
  <c r="D1807" i="5"/>
  <c r="D1806" i="5"/>
  <c r="D1805" i="5"/>
  <c r="D1804" i="5"/>
  <c r="D1803" i="5"/>
  <c r="D1802" i="5"/>
  <c r="D1801" i="5"/>
  <c r="D1800" i="5"/>
  <c r="D1799" i="5"/>
  <c r="D1798" i="5"/>
  <c r="D1797" i="5"/>
  <c r="D1796" i="5"/>
  <c r="D1795" i="5"/>
  <c r="D1794" i="5"/>
  <c r="D1793" i="5"/>
  <c r="D1792" i="5"/>
  <c r="D1791" i="5"/>
  <c r="D1790" i="5"/>
  <c r="D1789" i="5"/>
  <c r="D1788" i="5"/>
  <c r="D1787" i="5"/>
  <c r="D1786" i="5"/>
  <c r="D1785" i="5"/>
  <c r="D1784" i="5"/>
  <c r="D1783" i="5"/>
  <c r="D1782" i="5"/>
  <c r="D1781" i="5"/>
  <c r="D1780" i="5"/>
  <c r="D1779" i="5"/>
  <c r="D1778" i="5"/>
  <c r="D1777" i="5"/>
  <c r="D1776" i="5"/>
  <c r="D1775" i="5"/>
  <c r="D1774" i="5"/>
  <c r="D1773" i="5"/>
  <c r="D1772" i="5"/>
  <c r="D1771" i="5"/>
  <c r="D1770" i="5"/>
  <c r="D1769" i="5"/>
  <c r="D1768" i="5"/>
  <c r="D1767" i="5"/>
  <c r="D1766" i="5"/>
  <c r="D1765" i="5"/>
  <c r="D1764" i="5"/>
  <c r="D1763" i="5"/>
  <c r="D1762" i="5"/>
  <c r="D1761" i="5"/>
  <c r="D1760" i="5"/>
  <c r="D1759" i="5"/>
  <c r="D1758" i="5"/>
  <c r="D1757" i="5"/>
  <c r="D1756" i="5"/>
  <c r="D1755" i="5"/>
  <c r="D1754" i="5"/>
  <c r="D1753" i="5"/>
  <c r="D1752" i="5"/>
  <c r="D1751" i="5"/>
  <c r="D1750" i="5"/>
  <c r="D1749" i="5"/>
  <c r="D1748" i="5"/>
  <c r="D1747" i="5"/>
  <c r="D1746" i="5"/>
  <c r="D1745" i="5"/>
  <c r="D1744" i="5"/>
  <c r="D1743" i="5"/>
  <c r="D1742" i="5"/>
  <c r="D1741" i="5"/>
  <c r="D1740" i="5"/>
  <c r="D1739" i="5"/>
  <c r="D1738" i="5"/>
  <c r="D1737" i="5"/>
  <c r="D1736" i="5"/>
  <c r="D1735" i="5"/>
  <c r="D1734" i="5"/>
  <c r="D1733" i="5"/>
  <c r="D1732" i="5"/>
  <c r="D1731" i="5"/>
  <c r="D1730" i="5"/>
  <c r="D1729" i="5"/>
  <c r="D1728" i="5"/>
  <c r="D1727" i="5"/>
  <c r="D1726" i="5"/>
  <c r="D1725" i="5"/>
  <c r="D1724" i="5"/>
  <c r="D1723" i="5"/>
  <c r="D1722" i="5"/>
  <c r="D1721" i="5"/>
  <c r="D1720" i="5"/>
  <c r="D1719" i="5"/>
  <c r="D1718" i="5"/>
  <c r="D1717" i="5"/>
  <c r="D1716" i="5"/>
  <c r="D1715" i="5"/>
  <c r="D1714" i="5"/>
  <c r="D1713" i="5"/>
  <c r="D1712" i="5"/>
  <c r="D1711" i="5"/>
  <c r="D1710" i="5"/>
  <c r="D1709" i="5"/>
  <c r="D1708" i="5"/>
  <c r="D1707" i="5"/>
  <c r="D1706" i="5"/>
  <c r="D1705" i="5"/>
  <c r="D1704" i="5"/>
  <c r="D1703" i="5"/>
  <c r="D1702" i="5"/>
  <c r="D1701" i="5"/>
  <c r="D1700" i="5"/>
  <c r="D1699" i="5"/>
  <c r="D1698" i="5"/>
  <c r="D1697" i="5"/>
  <c r="D1696" i="5"/>
  <c r="D1695" i="5"/>
  <c r="D1694" i="5"/>
  <c r="D1693" i="5"/>
  <c r="D1692" i="5"/>
  <c r="D1691" i="5"/>
  <c r="D1690" i="5"/>
  <c r="D1689" i="5"/>
  <c r="D1688" i="5"/>
  <c r="D1687" i="5"/>
  <c r="D1686" i="5"/>
  <c r="D1685" i="5"/>
  <c r="D1684" i="5"/>
  <c r="D1683" i="5"/>
  <c r="D1682" i="5"/>
  <c r="D1681" i="5"/>
  <c r="D1680" i="5"/>
  <c r="D1679" i="5"/>
  <c r="D1678" i="5"/>
  <c r="D1677" i="5"/>
  <c r="D1676" i="5"/>
  <c r="D1675" i="5"/>
  <c r="D1674" i="5"/>
  <c r="D1673" i="5"/>
  <c r="D1672" i="5"/>
  <c r="D1671" i="5"/>
  <c r="D1670" i="5"/>
  <c r="D1669" i="5"/>
  <c r="D1668" i="5"/>
  <c r="D1667" i="5"/>
  <c r="D1666" i="5"/>
  <c r="D1665" i="5"/>
  <c r="D1664" i="5"/>
  <c r="D1663" i="5"/>
  <c r="D1662" i="5"/>
  <c r="D1661" i="5"/>
  <c r="D1660" i="5"/>
  <c r="D1659" i="5"/>
  <c r="D1658" i="5"/>
  <c r="D1657" i="5"/>
  <c r="D1656" i="5"/>
  <c r="D1655" i="5"/>
  <c r="D1654" i="5"/>
  <c r="D1653" i="5"/>
  <c r="D1652" i="5"/>
  <c r="D1651" i="5"/>
  <c r="D1650" i="5"/>
  <c r="D1649" i="5"/>
  <c r="D1648" i="5"/>
  <c r="D1647" i="5"/>
  <c r="D1646" i="5"/>
  <c r="D1645" i="5"/>
  <c r="D1644" i="5"/>
  <c r="D1643" i="5"/>
  <c r="D1642" i="5"/>
  <c r="D1641" i="5"/>
  <c r="D1640" i="5"/>
  <c r="D1639" i="5"/>
  <c r="D1638" i="5"/>
  <c r="D1637" i="5"/>
  <c r="D1636" i="5"/>
  <c r="D1635" i="5"/>
  <c r="D1634" i="5"/>
  <c r="D1633" i="5"/>
  <c r="D1632" i="5"/>
  <c r="D1631" i="5"/>
  <c r="D1630" i="5"/>
  <c r="D1629" i="5"/>
  <c r="D1628" i="5"/>
  <c r="D1627" i="5"/>
  <c r="D1626" i="5"/>
  <c r="D1625" i="5"/>
  <c r="D1624" i="5"/>
  <c r="D1623" i="5"/>
  <c r="D1622" i="5"/>
  <c r="D1621" i="5"/>
  <c r="D1620" i="5"/>
  <c r="D1619" i="5"/>
  <c r="D1618" i="5"/>
  <c r="D1617" i="5"/>
  <c r="D1616" i="5"/>
  <c r="D1615" i="5"/>
  <c r="D1614" i="5"/>
  <c r="D1613" i="5"/>
  <c r="D1612" i="5"/>
  <c r="D1611" i="5"/>
  <c r="D1610" i="5"/>
  <c r="D1609" i="5"/>
  <c r="D1608" i="5"/>
  <c r="D1607" i="5"/>
  <c r="D1606" i="5"/>
  <c r="D1605" i="5"/>
  <c r="D1604" i="5"/>
  <c r="D1603" i="5"/>
  <c r="D1602" i="5"/>
  <c r="D1601" i="5"/>
  <c r="D1600" i="5"/>
  <c r="D1599" i="5"/>
  <c r="D1598" i="5"/>
  <c r="D1597" i="5"/>
  <c r="D1596" i="5"/>
  <c r="D1595" i="5"/>
  <c r="D1594" i="5"/>
  <c r="D1593" i="5"/>
  <c r="D1592" i="5"/>
  <c r="D1591" i="5"/>
  <c r="D1590" i="5"/>
  <c r="D1589" i="5"/>
  <c r="D1588" i="5"/>
  <c r="D1587" i="5"/>
  <c r="D1586" i="5"/>
  <c r="D1585" i="5"/>
  <c r="D1584" i="5"/>
  <c r="D1583" i="5"/>
  <c r="D1582" i="5"/>
  <c r="D1581" i="5"/>
  <c r="D1580" i="5"/>
  <c r="D1579" i="5"/>
  <c r="D1578" i="5"/>
  <c r="D1577" i="5"/>
  <c r="D1576" i="5"/>
  <c r="D1575" i="5"/>
  <c r="D1574" i="5"/>
  <c r="D1573" i="5"/>
  <c r="D1572" i="5"/>
  <c r="D1571" i="5"/>
  <c r="D1570" i="5"/>
  <c r="D1569" i="5"/>
  <c r="D1568" i="5"/>
  <c r="D1567" i="5"/>
  <c r="D1566" i="5"/>
  <c r="D1565" i="5"/>
  <c r="D1564" i="5"/>
  <c r="D1563" i="5"/>
  <c r="D1562" i="5"/>
  <c r="D1561" i="5"/>
  <c r="D1560" i="5"/>
  <c r="D1559" i="5"/>
  <c r="D1558" i="5"/>
  <c r="D1557" i="5"/>
  <c r="D1556" i="5"/>
  <c r="D1555" i="5"/>
  <c r="D1554" i="5"/>
  <c r="D1553" i="5"/>
  <c r="D1552" i="5"/>
  <c r="D1551" i="5"/>
  <c r="D1550" i="5"/>
  <c r="D1549" i="5"/>
  <c r="D1548" i="5"/>
  <c r="D1547" i="5"/>
  <c r="D1546" i="5"/>
  <c r="D1545" i="5"/>
  <c r="D1544" i="5"/>
  <c r="D1543" i="5"/>
  <c r="D1542" i="5"/>
  <c r="D1541" i="5"/>
  <c r="D1540" i="5"/>
  <c r="D1539" i="5"/>
  <c r="D1538" i="5"/>
  <c r="D1537" i="5"/>
  <c r="D1536" i="5"/>
  <c r="D1535" i="5"/>
  <c r="D1534" i="5"/>
  <c r="D1533" i="5"/>
  <c r="D1532" i="5"/>
  <c r="D1531" i="5"/>
  <c r="D1530" i="5"/>
  <c r="D1529" i="5"/>
  <c r="D1528" i="5"/>
  <c r="D1527" i="5"/>
  <c r="D1526" i="5"/>
  <c r="D1525" i="5"/>
  <c r="D1524" i="5"/>
  <c r="D1523" i="5"/>
  <c r="D1522" i="5"/>
  <c r="D1521" i="5"/>
  <c r="D1520" i="5"/>
  <c r="D1519" i="5"/>
  <c r="D1518" i="5"/>
  <c r="D1517" i="5"/>
  <c r="D1516" i="5"/>
  <c r="D1515" i="5"/>
  <c r="D1514" i="5"/>
  <c r="D1513" i="5"/>
  <c r="D1512" i="5"/>
  <c r="D1511" i="5"/>
  <c r="D1510" i="5"/>
  <c r="D1509" i="5"/>
  <c r="D1508" i="5"/>
  <c r="D1507" i="5"/>
  <c r="D1506" i="5"/>
  <c r="D1505" i="5"/>
  <c r="D1504" i="5"/>
  <c r="D1503" i="5"/>
  <c r="D1502" i="5"/>
  <c r="D1501" i="5"/>
  <c r="D1500" i="5"/>
  <c r="D1499" i="5"/>
  <c r="D1498" i="5"/>
  <c r="D1497" i="5"/>
  <c r="D1496" i="5"/>
  <c r="D1495" i="5"/>
  <c r="D1494" i="5"/>
  <c r="D1493" i="5"/>
  <c r="D1492" i="5"/>
  <c r="D1491" i="5"/>
  <c r="D1490" i="5"/>
  <c r="D1489" i="5"/>
  <c r="D1488" i="5"/>
  <c r="D1487" i="5"/>
  <c r="D1486" i="5"/>
  <c r="D1485" i="5"/>
  <c r="D1484" i="5"/>
  <c r="D1483" i="5"/>
  <c r="D1482" i="5"/>
  <c r="D1481" i="5"/>
  <c r="D1480" i="5"/>
  <c r="D1479" i="5"/>
  <c r="D1478" i="5"/>
  <c r="D1477" i="5"/>
  <c r="D1476" i="5"/>
  <c r="D1475" i="5"/>
  <c r="D1474" i="5"/>
  <c r="D1473" i="5"/>
  <c r="D1472" i="5"/>
  <c r="D1471" i="5"/>
  <c r="D1470" i="5"/>
  <c r="D1469" i="5"/>
  <c r="D1468" i="5"/>
  <c r="D1467" i="5"/>
  <c r="D1466" i="5"/>
  <c r="D1465" i="5"/>
  <c r="D1464" i="5"/>
  <c r="D1463" i="5"/>
  <c r="D1462" i="5"/>
  <c r="D1461" i="5"/>
  <c r="D1460" i="5"/>
  <c r="D1459" i="5"/>
  <c r="D1458" i="5"/>
  <c r="D1457" i="5"/>
  <c r="D1456" i="5"/>
  <c r="D1455" i="5"/>
  <c r="D1454" i="5"/>
  <c r="D1453" i="5"/>
  <c r="D1452" i="5"/>
  <c r="D1451" i="5"/>
  <c r="D1450" i="5"/>
  <c r="D1449" i="5"/>
  <c r="D1448" i="5"/>
  <c r="D1447" i="5"/>
  <c r="D1446" i="5"/>
  <c r="D1445" i="5"/>
  <c r="D1444" i="5"/>
  <c r="D1443" i="5"/>
  <c r="D1442" i="5"/>
  <c r="D1441" i="5"/>
  <c r="D1440" i="5"/>
  <c r="D1439" i="5"/>
  <c r="D1438" i="5"/>
  <c r="D1437" i="5"/>
  <c r="D1436" i="5"/>
  <c r="D1435" i="5"/>
  <c r="D1434" i="5"/>
  <c r="D1433" i="5"/>
  <c r="D1432" i="5"/>
  <c r="D1431" i="5"/>
  <c r="D1430" i="5"/>
  <c r="D1429" i="5"/>
  <c r="D1428" i="5"/>
  <c r="D1427" i="5"/>
  <c r="D1426" i="5"/>
  <c r="D1425" i="5"/>
  <c r="D1424" i="5"/>
  <c r="D1423" i="5"/>
  <c r="D1422" i="5"/>
  <c r="D1421" i="5"/>
  <c r="D1420" i="5"/>
  <c r="D1419" i="5"/>
  <c r="D1418" i="5"/>
  <c r="D1417" i="5"/>
  <c r="D1416" i="5"/>
  <c r="D1415" i="5"/>
  <c r="D1414" i="5"/>
  <c r="D1413" i="5"/>
  <c r="D1412" i="5"/>
  <c r="D1411" i="5"/>
  <c r="D1410" i="5"/>
  <c r="D1409" i="5"/>
  <c r="D1408" i="5"/>
  <c r="D1407" i="5"/>
  <c r="D1406" i="5"/>
  <c r="D1405" i="5"/>
  <c r="D1404" i="5"/>
  <c r="D1403" i="5"/>
  <c r="D1402" i="5"/>
  <c r="D1401" i="5"/>
  <c r="D1400" i="5"/>
  <c r="D1399" i="5"/>
  <c r="D1398" i="5"/>
  <c r="D1397" i="5"/>
  <c r="D1396" i="5"/>
  <c r="D1395" i="5"/>
  <c r="D1394" i="5"/>
  <c r="D1393" i="5"/>
  <c r="D1392" i="5"/>
  <c r="D1391" i="5"/>
  <c r="D1390" i="5"/>
  <c r="D1389" i="5"/>
  <c r="D1388" i="5"/>
  <c r="D1387" i="5"/>
  <c r="D1386" i="5"/>
  <c r="D1385" i="5"/>
  <c r="D1384" i="5"/>
  <c r="D1383" i="5"/>
  <c r="D1382" i="5"/>
  <c r="D1381" i="5"/>
  <c r="D1380" i="5"/>
  <c r="D1379" i="5"/>
  <c r="D1378" i="5"/>
  <c r="D1377" i="5"/>
  <c r="D1376" i="5"/>
  <c r="D1375" i="5"/>
  <c r="D1374" i="5"/>
  <c r="D1373" i="5"/>
  <c r="D1372" i="5"/>
  <c r="D1371" i="5"/>
  <c r="D1370" i="5"/>
  <c r="D1369" i="5"/>
  <c r="D1368" i="5"/>
  <c r="D1367" i="5"/>
  <c r="D1366" i="5"/>
  <c r="D1365" i="5"/>
  <c r="D1364" i="5"/>
  <c r="D1363" i="5"/>
  <c r="D1362" i="5"/>
  <c r="D1361" i="5"/>
  <c r="D1360" i="5"/>
  <c r="D1359" i="5"/>
  <c r="D1358" i="5"/>
  <c r="D1357" i="5"/>
  <c r="D1356" i="5"/>
  <c r="D1355" i="5"/>
  <c r="D1354" i="5"/>
  <c r="D1353" i="5"/>
  <c r="D1352" i="5"/>
  <c r="D1351" i="5"/>
  <c r="D1350" i="5"/>
  <c r="D1349" i="5"/>
  <c r="D1348" i="5"/>
  <c r="D1347" i="5"/>
  <c r="D1346" i="5"/>
  <c r="D1345" i="5"/>
  <c r="D1344" i="5"/>
  <c r="D1343" i="5"/>
  <c r="D1342" i="5"/>
  <c r="D1341" i="5"/>
  <c r="D1340" i="5"/>
  <c r="D1339" i="5"/>
  <c r="D1338" i="5"/>
  <c r="D1337" i="5"/>
  <c r="D1336" i="5"/>
  <c r="D1335" i="5"/>
  <c r="D1334" i="5"/>
  <c r="D1333" i="5"/>
  <c r="D1332" i="5"/>
  <c r="D1331" i="5"/>
  <c r="D1330" i="5"/>
  <c r="D1329" i="5"/>
  <c r="D1328" i="5"/>
  <c r="D1327" i="5"/>
  <c r="D1326" i="5"/>
  <c r="D1325" i="5"/>
  <c r="D1324" i="5"/>
  <c r="D1323" i="5"/>
  <c r="D1322" i="5"/>
  <c r="D1321" i="5"/>
  <c r="D1320" i="5"/>
  <c r="D1319" i="5"/>
  <c r="D1318" i="5"/>
  <c r="D1317" i="5"/>
  <c r="D1316" i="5"/>
  <c r="D1315" i="5"/>
  <c r="D1314" i="5"/>
  <c r="D1313" i="5"/>
  <c r="D1312" i="5"/>
  <c r="D1311" i="5"/>
  <c r="D1310" i="5"/>
  <c r="D1309" i="5"/>
  <c r="D1308" i="5"/>
  <c r="D1307" i="5"/>
  <c r="D1306" i="5"/>
  <c r="D1305" i="5"/>
  <c r="D1304" i="5"/>
  <c r="D1303" i="5"/>
  <c r="D1302" i="5"/>
  <c r="D1301" i="5"/>
  <c r="D1300" i="5"/>
  <c r="D1299" i="5"/>
  <c r="D1298" i="5"/>
  <c r="D1297" i="5"/>
  <c r="D1296" i="5"/>
  <c r="D1295" i="5"/>
  <c r="D1294" i="5"/>
  <c r="D1293" i="5"/>
  <c r="D1292" i="5"/>
  <c r="D1291" i="5"/>
  <c r="D1290" i="5"/>
  <c r="D1289" i="5"/>
  <c r="D1288" i="5"/>
  <c r="D1287" i="5"/>
  <c r="D1286" i="5"/>
  <c r="D1285" i="5"/>
  <c r="D1284" i="5"/>
  <c r="D1283" i="5"/>
  <c r="D1282" i="5"/>
  <c r="D1281" i="5"/>
  <c r="D1280" i="5"/>
  <c r="D1279" i="5"/>
  <c r="D1278" i="5"/>
  <c r="D1277" i="5"/>
  <c r="D1276" i="5"/>
  <c r="D1275" i="5"/>
  <c r="D1274" i="5"/>
  <c r="D1273" i="5"/>
  <c r="D1272" i="5"/>
  <c r="D1271" i="5"/>
  <c r="D1270" i="5"/>
  <c r="D1269" i="5"/>
  <c r="D1268" i="5"/>
  <c r="D1267" i="5"/>
  <c r="D1266" i="5"/>
  <c r="D1265" i="5"/>
  <c r="D1264" i="5"/>
  <c r="D1263" i="5"/>
  <c r="D1262" i="5"/>
  <c r="D1261" i="5"/>
  <c r="D1260" i="5"/>
  <c r="D1259" i="5"/>
  <c r="D1258" i="5"/>
  <c r="D1257" i="5"/>
  <c r="D1256" i="5"/>
  <c r="D1255" i="5"/>
  <c r="D1254" i="5"/>
  <c r="D1253" i="5"/>
  <c r="D1252" i="5"/>
  <c r="D1251" i="5"/>
  <c r="D1250" i="5"/>
  <c r="D1249" i="5"/>
  <c r="D1248" i="5"/>
  <c r="D1247" i="5"/>
  <c r="D1246" i="5"/>
  <c r="D1245" i="5"/>
  <c r="D1244" i="5"/>
  <c r="D1243" i="5"/>
  <c r="D1242" i="5"/>
  <c r="D1241" i="5"/>
  <c r="D1240" i="5"/>
  <c r="D1239" i="5"/>
  <c r="D1238" i="5"/>
  <c r="D1237" i="5"/>
  <c r="D1236" i="5"/>
  <c r="D1235" i="5"/>
  <c r="D1234" i="5"/>
  <c r="D1233" i="5"/>
  <c r="D1232" i="5"/>
  <c r="D1231" i="5"/>
  <c r="D1230" i="5"/>
  <c r="D1229" i="5"/>
  <c r="D1228" i="5"/>
  <c r="D1227" i="5"/>
  <c r="D1226" i="5"/>
  <c r="D1225" i="5"/>
  <c r="D1224" i="5"/>
  <c r="D1223" i="5"/>
  <c r="D1222" i="5"/>
  <c r="D1221" i="5"/>
  <c r="D1220" i="5"/>
  <c r="D1219" i="5"/>
  <c r="D1218" i="5"/>
  <c r="D1217" i="5"/>
  <c r="D1216" i="5"/>
  <c r="D1215" i="5"/>
  <c r="D1214" i="5"/>
  <c r="D1213" i="5"/>
  <c r="D1212" i="5"/>
  <c r="D1211" i="5"/>
  <c r="D1210" i="5"/>
  <c r="D1209" i="5"/>
  <c r="D1208" i="5"/>
  <c r="D1207" i="5"/>
  <c r="D1206" i="5"/>
  <c r="D1205" i="5"/>
  <c r="D1204" i="5"/>
  <c r="D1203" i="5"/>
  <c r="D1202" i="5"/>
  <c r="D1201" i="5"/>
  <c r="D1200" i="5"/>
  <c r="D1199" i="5"/>
  <c r="D1198" i="5"/>
  <c r="D1197" i="5"/>
  <c r="D1196" i="5"/>
  <c r="D1195" i="5"/>
  <c r="D1194" i="5"/>
  <c r="D1193" i="5"/>
  <c r="D1192" i="5"/>
  <c r="D1191" i="5"/>
  <c r="D1190" i="5"/>
  <c r="D1189" i="5"/>
  <c r="D1188" i="5"/>
  <c r="D1187" i="5"/>
  <c r="D1186" i="5"/>
  <c r="D1185" i="5"/>
  <c r="D1184" i="5"/>
  <c r="D1183" i="5"/>
  <c r="D1182" i="5"/>
  <c r="D1181" i="5"/>
  <c r="D1180" i="5"/>
  <c r="D1179" i="5"/>
  <c r="D1178" i="5"/>
  <c r="D1177" i="5"/>
  <c r="D1176" i="5"/>
  <c r="D1175" i="5"/>
  <c r="D1174" i="5"/>
  <c r="D1173" i="5"/>
  <c r="D1172" i="5"/>
  <c r="D1171" i="5"/>
  <c r="D1170" i="5"/>
  <c r="D1169" i="5"/>
  <c r="D1168" i="5"/>
  <c r="D1167" i="5"/>
  <c r="D1166" i="5"/>
  <c r="D1165" i="5"/>
  <c r="D1164" i="5"/>
  <c r="D1163" i="5"/>
  <c r="D1162" i="5"/>
  <c r="D1161" i="5"/>
  <c r="D1160" i="5"/>
  <c r="D1159" i="5"/>
  <c r="D1158" i="5"/>
  <c r="D1157" i="5"/>
  <c r="D1156" i="5"/>
  <c r="D1155" i="5"/>
  <c r="D1154" i="5"/>
  <c r="D1153" i="5"/>
  <c r="D1152" i="5"/>
  <c r="D1151" i="5"/>
  <c r="D1150" i="5"/>
  <c r="D1149" i="5"/>
  <c r="D1148" i="5"/>
  <c r="D1147" i="5"/>
  <c r="D1146" i="5"/>
  <c r="D1145" i="5"/>
  <c r="D1144" i="5"/>
  <c r="D1143" i="5"/>
  <c r="D1142" i="5"/>
  <c r="D1141" i="5"/>
  <c r="D1140" i="5"/>
  <c r="D1139" i="5"/>
  <c r="D1138" i="5"/>
  <c r="D1137" i="5"/>
  <c r="D1136" i="5"/>
  <c r="D1135" i="5"/>
  <c r="D1134" i="5"/>
  <c r="D1133" i="5"/>
  <c r="D1132" i="5"/>
  <c r="D1131" i="5"/>
  <c r="D1130" i="5"/>
  <c r="D1129" i="5"/>
  <c r="D1128" i="5"/>
  <c r="D1127" i="5"/>
  <c r="D1126" i="5"/>
  <c r="D1125" i="5"/>
  <c r="D1124" i="5"/>
  <c r="D1123" i="5"/>
  <c r="D1122" i="5"/>
  <c r="D1121" i="5"/>
  <c r="D1120" i="5"/>
  <c r="D1119" i="5"/>
  <c r="D1118" i="5"/>
  <c r="D1117" i="5"/>
  <c r="D1116" i="5"/>
  <c r="D1115" i="5"/>
  <c r="D1114" i="5"/>
  <c r="D1113" i="5"/>
  <c r="D1112" i="5"/>
  <c r="D1111" i="5"/>
  <c r="D1110" i="5"/>
  <c r="D1109" i="5"/>
  <c r="D1108" i="5"/>
  <c r="D1107" i="5"/>
  <c r="D1106" i="5"/>
  <c r="D1105" i="5"/>
  <c r="D1104" i="5"/>
  <c r="D1103" i="5"/>
  <c r="D1102" i="5"/>
  <c r="D1101" i="5"/>
  <c r="D1100" i="5"/>
  <c r="D1099" i="5"/>
  <c r="D1098" i="5"/>
  <c r="D1097" i="5"/>
  <c r="D1096" i="5"/>
  <c r="D1095" i="5"/>
  <c r="D1094" i="5"/>
  <c r="D1093" i="5"/>
  <c r="D1092" i="5"/>
  <c r="D1091" i="5"/>
  <c r="D1090" i="5"/>
  <c r="D1089" i="5"/>
  <c r="D1088" i="5"/>
  <c r="D1087" i="5"/>
  <c r="D1086" i="5"/>
  <c r="D1085" i="5"/>
  <c r="D1084" i="5"/>
  <c r="D1083" i="5"/>
  <c r="D1082" i="5"/>
  <c r="D1081" i="5"/>
  <c r="D1080" i="5"/>
  <c r="D1079" i="5"/>
  <c r="D1078" i="5"/>
  <c r="D1077" i="5"/>
  <c r="D1076" i="5"/>
  <c r="D1075" i="5"/>
  <c r="D1074" i="5"/>
  <c r="D1073" i="5"/>
  <c r="D1072" i="5"/>
  <c r="D1071" i="5"/>
  <c r="D1070" i="5"/>
  <c r="D1069" i="5"/>
  <c r="D1068" i="5"/>
  <c r="D1067" i="5"/>
  <c r="D1066" i="5"/>
  <c r="D1065" i="5"/>
  <c r="D1064" i="5"/>
  <c r="D1063" i="5"/>
  <c r="D1062" i="5"/>
  <c r="D1061" i="5"/>
  <c r="D1060" i="5"/>
  <c r="D1059" i="5"/>
  <c r="D1058" i="5"/>
  <c r="D1057" i="5"/>
  <c r="D1056" i="5"/>
  <c r="D1055" i="5"/>
  <c r="D1054" i="5"/>
  <c r="D1053" i="5"/>
  <c r="D1052" i="5"/>
  <c r="D1051" i="5"/>
  <c r="D1050" i="5"/>
  <c r="D1049" i="5"/>
  <c r="D1048" i="5"/>
  <c r="D1047" i="5"/>
  <c r="D1046" i="5"/>
  <c r="D1045" i="5"/>
  <c r="D1044" i="5"/>
  <c r="D1043" i="5"/>
  <c r="D1042" i="5"/>
  <c r="D1041" i="5"/>
  <c r="D1040" i="5"/>
  <c r="D1039" i="5"/>
  <c r="D1038" i="5"/>
  <c r="D1037" i="5"/>
  <c r="D1036" i="5"/>
  <c r="D1035" i="5"/>
  <c r="D1034" i="5"/>
  <c r="D1033" i="5"/>
  <c r="D1032" i="5"/>
  <c r="D1031" i="5"/>
  <c r="D1030" i="5"/>
  <c r="D1029" i="5"/>
  <c r="D1028" i="5"/>
  <c r="D1027" i="5"/>
  <c r="D1026" i="5"/>
  <c r="D1025" i="5"/>
  <c r="D1024" i="5"/>
  <c r="D1023" i="5"/>
  <c r="D1022" i="5"/>
  <c r="D1021" i="5"/>
  <c r="D1020" i="5"/>
  <c r="D1019" i="5"/>
  <c r="D1018" i="5"/>
  <c r="D1017" i="5"/>
  <c r="D1016" i="5"/>
  <c r="D1015" i="5"/>
  <c r="D1014" i="5"/>
  <c r="D1013" i="5"/>
  <c r="D1012" i="5"/>
  <c r="D1011" i="5"/>
  <c r="D1010" i="5"/>
  <c r="D1009" i="5"/>
  <c r="D1008" i="5"/>
  <c r="D1007" i="5"/>
  <c r="D1006" i="5"/>
  <c r="D1005" i="5"/>
  <c r="D1004" i="5"/>
  <c r="D1003" i="5"/>
  <c r="D1002" i="5"/>
  <c r="D1001" i="5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9349" i="3" l="1"/>
  <c r="D9348" i="3"/>
  <c r="D9347" i="3"/>
  <c r="D9346" i="3"/>
  <c r="D9345" i="3"/>
  <c r="D9344" i="3"/>
  <c r="D9343" i="3"/>
  <c r="D9342" i="3"/>
  <c r="D9341" i="3"/>
  <c r="D9340" i="3"/>
  <c r="D9339" i="3"/>
  <c r="D9338" i="3"/>
  <c r="D9337" i="3"/>
  <c r="D9336" i="3"/>
  <c r="D9335" i="3"/>
  <c r="D9334" i="3"/>
  <c r="D9333" i="3"/>
  <c r="D9332" i="3"/>
  <c r="D9331" i="3"/>
  <c r="D9330" i="3"/>
  <c r="D9329" i="3"/>
  <c r="D9328" i="3"/>
  <c r="D9327" i="3"/>
  <c r="D9326" i="3"/>
  <c r="D9325" i="3"/>
  <c r="D9324" i="3"/>
  <c r="D9323" i="3"/>
  <c r="D9322" i="3"/>
  <c r="D9321" i="3"/>
  <c r="D9320" i="3"/>
  <c r="D9319" i="3"/>
  <c r="D9318" i="3"/>
  <c r="D9317" i="3"/>
  <c r="D9316" i="3"/>
  <c r="D9315" i="3"/>
  <c r="D9314" i="3"/>
  <c r="D9313" i="3"/>
  <c r="D9312" i="3"/>
  <c r="D9311" i="3"/>
  <c r="D9310" i="3"/>
  <c r="D9309" i="3"/>
  <c r="D9308" i="3"/>
  <c r="D9307" i="3"/>
  <c r="D9306" i="3"/>
  <c r="D9305" i="3"/>
  <c r="D9304" i="3"/>
  <c r="D9303" i="3"/>
  <c r="D9302" i="3"/>
  <c r="D9301" i="3"/>
  <c r="D9300" i="3"/>
  <c r="D9299" i="3"/>
  <c r="D9298" i="3"/>
  <c r="D9297" i="3"/>
  <c r="D9296" i="3"/>
  <c r="D9295" i="3"/>
  <c r="D9294" i="3"/>
  <c r="D9293" i="3"/>
  <c r="D9292" i="3"/>
  <c r="D9291" i="3"/>
  <c r="D9290" i="3"/>
  <c r="D9289" i="3"/>
  <c r="D9288" i="3"/>
  <c r="D9287" i="3"/>
  <c r="D9286" i="3"/>
  <c r="D9285" i="3"/>
  <c r="D9284" i="3"/>
  <c r="D9283" i="3"/>
  <c r="D9282" i="3"/>
  <c r="D9281" i="3"/>
  <c r="D9280" i="3"/>
  <c r="D9279" i="3"/>
  <c r="D9278" i="3"/>
  <c r="D9277" i="3"/>
  <c r="D9276" i="3"/>
  <c r="D9275" i="3"/>
  <c r="D9274" i="3"/>
  <c r="D9273" i="3"/>
  <c r="D9272" i="3"/>
  <c r="D9271" i="3"/>
  <c r="D9270" i="3"/>
  <c r="D9269" i="3"/>
  <c r="D9268" i="3"/>
  <c r="D9267" i="3"/>
  <c r="D9266" i="3"/>
  <c r="D9265" i="3"/>
  <c r="D9264" i="3"/>
  <c r="D9263" i="3"/>
  <c r="D9262" i="3"/>
  <c r="D9261" i="3"/>
  <c r="D9260" i="3"/>
  <c r="D9259" i="3"/>
  <c r="D9258" i="3"/>
  <c r="D9257" i="3"/>
  <c r="D9256" i="3"/>
  <c r="D9255" i="3"/>
  <c r="D9254" i="3"/>
  <c r="D9253" i="3"/>
  <c r="D9252" i="3"/>
  <c r="D9251" i="3"/>
  <c r="D9250" i="3"/>
  <c r="D9249" i="3"/>
  <c r="D9248" i="3"/>
  <c r="D9247" i="3"/>
  <c r="D9246" i="3"/>
  <c r="D9245" i="3"/>
  <c r="D9244" i="3"/>
  <c r="D9243" i="3"/>
  <c r="D9242" i="3"/>
  <c r="D9241" i="3"/>
  <c r="D9240" i="3"/>
  <c r="D9239" i="3"/>
  <c r="D9238" i="3"/>
  <c r="D9237" i="3"/>
  <c r="D9236" i="3"/>
  <c r="D9235" i="3"/>
  <c r="D9234" i="3"/>
  <c r="D9233" i="3"/>
  <c r="D9232" i="3"/>
  <c r="D9231" i="3"/>
  <c r="D9230" i="3"/>
  <c r="D9229" i="3"/>
  <c r="D9228" i="3"/>
  <c r="D9227" i="3"/>
  <c r="D9226" i="3"/>
  <c r="D9225" i="3"/>
  <c r="D9224" i="3"/>
  <c r="D9223" i="3"/>
  <c r="D9222" i="3"/>
  <c r="D9221" i="3"/>
  <c r="D9220" i="3"/>
  <c r="D9219" i="3"/>
  <c r="D9218" i="3"/>
  <c r="D9217" i="3"/>
  <c r="D9216" i="3"/>
  <c r="D9215" i="3"/>
  <c r="D9214" i="3"/>
  <c r="D9213" i="3"/>
  <c r="D9212" i="3"/>
  <c r="D9211" i="3"/>
  <c r="D9210" i="3"/>
  <c r="D9209" i="3"/>
  <c r="D9208" i="3"/>
  <c r="D9207" i="3"/>
  <c r="D9206" i="3"/>
  <c r="D9205" i="3"/>
  <c r="D9204" i="3"/>
  <c r="D9203" i="3"/>
  <c r="D9202" i="3"/>
  <c r="D9201" i="3"/>
  <c r="D9200" i="3"/>
  <c r="D9199" i="3"/>
  <c r="D9198" i="3"/>
  <c r="D9197" i="3"/>
  <c r="D9196" i="3"/>
  <c r="D9195" i="3"/>
  <c r="D9194" i="3"/>
  <c r="D9193" i="3"/>
  <c r="D9192" i="3"/>
  <c r="D9191" i="3"/>
  <c r="D9190" i="3"/>
  <c r="D9189" i="3"/>
  <c r="D9188" i="3"/>
  <c r="D9187" i="3"/>
  <c r="D9186" i="3"/>
  <c r="D9185" i="3"/>
  <c r="D9184" i="3"/>
  <c r="D9183" i="3"/>
  <c r="D9182" i="3"/>
  <c r="D9181" i="3"/>
  <c r="D9180" i="3"/>
  <c r="D9179" i="3"/>
  <c r="D9178" i="3"/>
  <c r="D9177" i="3"/>
  <c r="D9176" i="3"/>
  <c r="D9175" i="3"/>
  <c r="D9174" i="3"/>
  <c r="D9173" i="3"/>
  <c r="D9172" i="3"/>
  <c r="D9171" i="3"/>
  <c r="D9170" i="3"/>
  <c r="D9169" i="3"/>
  <c r="D9168" i="3"/>
  <c r="D9167" i="3"/>
  <c r="D9166" i="3"/>
  <c r="D9165" i="3"/>
  <c r="D9164" i="3"/>
  <c r="D9163" i="3"/>
  <c r="D9162" i="3"/>
  <c r="D9161" i="3"/>
  <c r="D9160" i="3"/>
  <c r="D9159" i="3"/>
  <c r="D9158" i="3"/>
  <c r="D9157" i="3"/>
  <c r="D9156" i="3"/>
  <c r="D9155" i="3"/>
  <c r="D9154" i="3"/>
  <c r="D9153" i="3"/>
  <c r="D9152" i="3"/>
  <c r="D9151" i="3"/>
  <c r="D9150" i="3"/>
  <c r="D9149" i="3"/>
  <c r="D9148" i="3"/>
  <c r="D9147" i="3"/>
  <c r="D9146" i="3"/>
  <c r="D9145" i="3"/>
  <c r="D9144" i="3"/>
  <c r="D9143" i="3"/>
  <c r="D9142" i="3"/>
  <c r="D9141" i="3"/>
  <c r="D9140" i="3"/>
  <c r="D9139" i="3"/>
  <c r="D9138" i="3"/>
  <c r="D9137" i="3"/>
  <c r="D9136" i="3"/>
  <c r="D9135" i="3"/>
  <c r="D9134" i="3"/>
  <c r="D9133" i="3"/>
  <c r="D9132" i="3"/>
  <c r="D9131" i="3"/>
  <c r="D9130" i="3"/>
  <c r="D9129" i="3"/>
  <c r="D9128" i="3"/>
  <c r="D9127" i="3"/>
  <c r="D9126" i="3"/>
  <c r="D9125" i="3"/>
  <c r="D9124" i="3"/>
  <c r="D9123" i="3"/>
  <c r="D9122" i="3"/>
  <c r="D9121" i="3"/>
  <c r="D9120" i="3"/>
  <c r="D9119" i="3"/>
  <c r="D9118" i="3"/>
  <c r="D9117" i="3"/>
  <c r="D9116" i="3"/>
  <c r="D9115" i="3"/>
  <c r="D9114" i="3"/>
  <c r="D9113" i="3"/>
  <c r="D9112" i="3"/>
  <c r="D9111" i="3"/>
  <c r="D9110" i="3"/>
  <c r="D9109" i="3"/>
  <c r="D9108" i="3"/>
  <c r="D9107" i="3"/>
  <c r="D9106" i="3"/>
  <c r="D9105" i="3"/>
  <c r="D9104" i="3"/>
  <c r="D9103" i="3"/>
  <c r="D9102" i="3"/>
  <c r="D9101" i="3"/>
  <c r="D9100" i="3"/>
  <c r="D9099" i="3"/>
  <c r="D9098" i="3"/>
  <c r="D9097" i="3"/>
  <c r="D9096" i="3"/>
  <c r="D9095" i="3"/>
  <c r="D9094" i="3"/>
  <c r="D9093" i="3"/>
  <c r="D9092" i="3"/>
  <c r="D9091" i="3"/>
  <c r="D9090" i="3"/>
  <c r="D9089" i="3"/>
  <c r="D9088" i="3"/>
  <c r="D9087" i="3"/>
  <c r="D9086" i="3"/>
  <c r="D9085" i="3"/>
  <c r="D9084" i="3"/>
  <c r="D9083" i="3"/>
  <c r="D9082" i="3"/>
  <c r="D9081" i="3"/>
  <c r="D9080" i="3"/>
  <c r="D9079" i="3"/>
  <c r="D9078" i="3"/>
  <c r="D9077" i="3"/>
  <c r="D9076" i="3"/>
  <c r="D9075" i="3"/>
  <c r="D9074" i="3"/>
  <c r="D9073" i="3"/>
  <c r="D9072" i="3"/>
  <c r="D9071" i="3"/>
  <c r="D9070" i="3"/>
  <c r="D9069" i="3"/>
  <c r="D9068" i="3"/>
  <c r="D9067" i="3"/>
  <c r="D9066" i="3"/>
  <c r="D9065" i="3"/>
  <c r="D9064" i="3"/>
  <c r="D9063" i="3"/>
  <c r="D9062" i="3"/>
  <c r="D9061" i="3"/>
  <c r="D9060" i="3"/>
  <c r="D9059" i="3"/>
  <c r="D9058" i="3"/>
  <c r="D9057" i="3"/>
  <c r="D9056" i="3"/>
  <c r="D9055" i="3"/>
  <c r="D9054" i="3"/>
  <c r="D9053" i="3"/>
  <c r="D9052" i="3"/>
  <c r="D9051" i="3"/>
  <c r="D9050" i="3"/>
  <c r="D9049" i="3"/>
  <c r="D9048" i="3"/>
  <c r="D9047" i="3"/>
  <c r="D9046" i="3"/>
  <c r="D9045" i="3"/>
  <c r="D9044" i="3"/>
  <c r="D9043" i="3"/>
  <c r="D9042" i="3"/>
  <c r="D9041" i="3"/>
  <c r="D9040" i="3"/>
  <c r="D9039" i="3"/>
  <c r="D9038" i="3"/>
  <c r="D9037" i="3"/>
  <c r="D9036" i="3"/>
  <c r="D9035" i="3"/>
  <c r="D9034" i="3"/>
  <c r="D9033" i="3"/>
  <c r="D9032" i="3"/>
  <c r="D9031" i="3"/>
  <c r="D9030" i="3"/>
  <c r="D9029" i="3"/>
  <c r="D9028" i="3"/>
  <c r="D9027" i="3"/>
  <c r="D9026" i="3"/>
  <c r="D9025" i="3"/>
  <c r="D9024" i="3"/>
  <c r="D9023" i="3"/>
  <c r="D9022" i="3"/>
  <c r="D9021" i="3"/>
  <c r="D9020" i="3"/>
  <c r="D9019" i="3"/>
  <c r="D9018" i="3"/>
  <c r="D9017" i="3"/>
  <c r="D9016" i="3"/>
  <c r="D9015" i="3"/>
  <c r="D9014" i="3"/>
  <c r="D9013" i="3"/>
  <c r="D9012" i="3"/>
  <c r="D9011" i="3"/>
  <c r="D9010" i="3"/>
  <c r="D9009" i="3"/>
  <c r="D9008" i="3"/>
  <c r="D9007" i="3"/>
  <c r="D9006" i="3"/>
  <c r="D9005" i="3"/>
  <c r="D9004" i="3"/>
  <c r="D9003" i="3"/>
  <c r="D9002" i="3"/>
  <c r="D9001" i="3"/>
  <c r="D9000" i="3"/>
  <c r="D8999" i="3"/>
  <c r="D8998" i="3"/>
  <c r="D8997" i="3"/>
  <c r="D8996" i="3"/>
  <c r="D8995" i="3"/>
  <c r="D8994" i="3"/>
  <c r="D8993" i="3"/>
  <c r="D8992" i="3"/>
  <c r="D8991" i="3"/>
  <c r="D8990" i="3"/>
  <c r="D8989" i="3"/>
  <c r="D8988" i="3"/>
  <c r="D8987" i="3"/>
  <c r="D8986" i="3"/>
  <c r="D8985" i="3"/>
  <c r="D8984" i="3"/>
  <c r="D8983" i="3"/>
  <c r="D8982" i="3"/>
  <c r="D8981" i="3"/>
  <c r="D8980" i="3"/>
  <c r="D8979" i="3"/>
  <c r="D8978" i="3"/>
  <c r="D8977" i="3"/>
  <c r="D8976" i="3"/>
  <c r="D8975" i="3"/>
  <c r="D8974" i="3"/>
  <c r="D8973" i="3"/>
  <c r="D8972" i="3"/>
  <c r="D8971" i="3"/>
  <c r="D8970" i="3"/>
  <c r="D8969" i="3"/>
  <c r="D8968" i="3"/>
  <c r="D8967" i="3"/>
  <c r="D8966" i="3"/>
  <c r="D8965" i="3"/>
  <c r="D8964" i="3"/>
  <c r="D8963" i="3"/>
  <c r="D8962" i="3"/>
  <c r="D8961" i="3"/>
  <c r="D8960" i="3"/>
  <c r="D8959" i="3"/>
  <c r="D8958" i="3"/>
  <c r="D8957" i="3"/>
  <c r="D8956" i="3"/>
  <c r="D8955" i="3"/>
  <c r="D8954" i="3"/>
  <c r="D8953" i="3"/>
  <c r="D8952" i="3"/>
  <c r="D8951" i="3"/>
  <c r="D8950" i="3"/>
  <c r="D8949" i="3"/>
  <c r="D8948" i="3"/>
  <c r="D8947" i="3"/>
  <c r="D8946" i="3"/>
  <c r="D8945" i="3"/>
  <c r="D8944" i="3"/>
  <c r="D8943" i="3"/>
  <c r="D8942" i="3"/>
  <c r="D8941" i="3"/>
  <c r="D8940" i="3"/>
  <c r="D8939" i="3"/>
  <c r="D8938" i="3"/>
  <c r="D8937" i="3"/>
  <c r="D8936" i="3"/>
  <c r="D8935" i="3"/>
  <c r="D8934" i="3"/>
  <c r="D8933" i="3"/>
  <c r="D8932" i="3"/>
  <c r="D8931" i="3"/>
  <c r="D8930" i="3"/>
  <c r="D8929" i="3"/>
  <c r="D8928" i="3"/>
  <c r="D8927" i="3"/>
  <c r="D8926" i="3"/>
  <c r="D8925" i="3"/>
  <c r="D8924" i="3"/>
  <c r="D8923" i="3"/>
  <c r="D8922" i="3"/>
  <c r="D8921" i="3"/>
  <c r="D8920" i="3"/>
  <c r="D8919" i="3"/>
  <c r="D8918" i="3"/>
  <c r="D8917" i="3"/>
  <c r="D8916" i="3"/>
  <c r="D8915" i="3"/>
  <c r="D8914" i="3"/>
  <c r="D8913" i="3"/>
  <c r="D8912" i="3"/>
  <c r="D8911" i="3"/>
  <c r="D8910" i="3"/>
  <c r="D8909" i="3"/>
  <c r="D8908" i="3"/>
  <c r="D8907" i="3"/>
  <c r="D8906" i="3"/>
  <c r="D8905" i="3"/>
  <c r="D8904" i="3"/>
  <c r="D8903" i="3"/>
  <c r="D8902" i="3"/>
  <c r="D8901" i="3"/>
  <c r="D8900" i="3"/>
  <c r="D8899" i="3"/>
  <c r="D8898" i="3"/>
  <c r="D8897" i="3"/>
  <c r="D8896" i="3"/>
  <c r="D8895" i="3"/>
  <c r="D8894" i="3"/>
  <c r="D8893" i="3"/>
  <c r="D8892" i="3"/>
  <c r="D8891" i="3"/>
  <c r="D8890" i="3"/>
  <c r="D8889" i="3"/>
  <c r="D8888" i="3"/>
  <c r="D8887" i="3"/>
  <c r="D8886" i="3"/>
  <c r="D8885" i="3"/>
  <c r="D8884" i="3"/>
  <c r="D8883" i="3"/>
  <c r="D8882" i="3"/>
  <c r="D8881" i="3"/>
  <c r="D8880" i="3"/>
  <c r="D8879" i="3"/>
  <c r="D8878" i="3"/>
  <c r="D8877" i="3"/>
  <c r="D8876" i="3"/>
  <c r="D8875" i="3"/>
  <c r="D8874" i="3"/>
  <c r="D8873" i="3"/>
  <c r="D8872" i="3"/>
  <c r="D8871" i="3"/>
  <c r="D8870" i="3"/>
  <c r="D8869" i="3"/>
  <c r="D8868" i="3"/>
  <c r="D8867" i="3"/>
  <c r="D8866" i="3"/>
  <c r="D8865" i="3"/>
  <c r="D8864" i="3"/>
  <c r="D8863" i="3"/>
  <c r="D8862" i="3"/>
  <c r="D8861" i="3"/>
  <c r="D8860" i="3"/>
  <c r="D8859" i="3"/>
  <c r="D8858" i="3"/>
  <c r="D8857" i="3"/>
  <c r="D8856" i="3"/>
  <c r="D8855" i="3"/>
  <c r="D8854" i="3"/>
  <c r="D8853" i="3"/>
  <c r="D8852" i="3"/>
  <c r="D8851" i="3"/>
  <c r="D8850" i="3"/>
  <c r="D8849" i="3"/>
  <c r="D8848" i="3"/>
  <c r="D8847" i="3"/>
  <c r="D8846" i="3"/>
  <c r="D8845" i="3"/>
  <c r="D8844" i="3"/>
  <c r="D8843" i="3"/>
  <c r="D8842" i="3"/>
  <c r="D8841" i="3"/>
  <c r="D8840" i="3"/>
  <c r="D8839" i="3"/>
  <c r="D8838" i="3"/>
  <c r="D8837" i="3"/>
  <c r="D8836" i="3"/>
  <c r="D8835" i="3"/>
  <c r="D8834" i="3"/>
  <c r="D8833" i="3"/>
  <c r="D8832" i="3"/>
  <c r="D8831" i="3"/>
  <c r="D8830" i="3"/>
  <c r="D8829" i="3"/>
  <c r="D8828" i="3"/>
  <c r="D8827" i="3"/>
  <c r="D8826" i="3"/>
  <c r="D8825" i="3"/>
  <c r="D8824" i="3"/>
  <c r="D8823" i="3"/>
  <c r="D8822" i="3"/>
  <c r="D8821" i="3"/>
  <c r="D8820" i="3"/>
  <c r="D8819" i="3"/>
  <c r="D8818" i="3"/>
  <c r="D8817" i="3"/>
  <c r="D8816" i="3"/>
  <c r="D8815" i="3"/>
  <c r="D8814" i="3"/>
  <c r="D8813" i="3"/>
  <c r="D8812" i="3"/>
  <c r="D8811" i="3"/>
  <c r="D8810" i="3"/>
  <c r="D8809" i="3"/>
  <c r="D8808" i="3"/>
  <c r="D8807" i="3"/>
  <c r="D8806" i="3"/>
  <c r="D8805" i="3"/>
  <c r="D8804" i="3"/>
  <c r="D8803" i="3"/>
  <c r="D8802" i="3"/>
  <c r="D8801" i="3"/>
  <c r="D8800" i="3"/>
  <c r="D8799" i="3"/>
  <c r="D8798" i="3"/>
  <c r="D8797" i="3"/>
  <c r="D8796" i="3"/>
  <c r="D8795" i="3"/>
  <c r="D8794" i="3"/>
  <c r="D8793" i="3"/>
  <c r="D8792" i="3"/>
  <c r="D8791" i="3"/>
  <c r="D8790" i="3"/>
  <c r="D8789" i="3"/>
  <c r="D8788" i="3"/>
  <c r="D8787" i="3"/>
  <c r="D8786" i="3"/>
  <c r="D8785" i="3"/>
  <c r="D8784" i="3"/>
  <c r="D8783" i="3"/>
  <c r="D8782" i="3"/>
  <c r="D8781" i="3"/>
  <c r="D8780" i="3"/>
  <c r="D8779" i="3"/>
  <c r="D8778" i="3"/>
  <c r="D8777" i="3"/>
  <c r="D8776" i="3"/>
  <c r="D8775" i="3"/>
  <c r="D8774" i="3"/>
  <c r="D8773" i="3"/>
  <c r="D8772" i="3"/>
  <c r="D8771" i="3"/>
  <c r="D8770" i="3"/>
  <c r="D8769" i="3"/>
  <c r="D8768" i="3"/>
  <c r="D8767" i="3"/>
  <c r="D8766" i="3"/>
  <c r="D8765" i="3"/>
  <c r="D8764" i="3"/>
  <c r="D8763" i="3"/>
  <c r="D8762" i="3"/>
  <c r="D8761" i="3"/>
  <c r="D8760" i="3"/>
  <c r="D8759" i="3"/>
  <c r="D8758" i="3"/>
  <c r="D8757" i="3"/>
  <c r="D8756" i="3"/>
  <c r="D8755" i="3"/>
  <c r="D8754" i="3"/>
  <c r="D8753" i="3"/>
  <c r="D8752" i="3"/>
  <c r="D8751" i="3"/>
  <c r="D8750" i="3"/>
  <c r="D8749" i="3"/>
  <c r="D8748" i="3"/>
  <c r="D8747" i="3"/>
  <c r="D8746" i="3"/>
  <c r="D8745" i="3"/>
  <c r="D8744" i="3"/>
  <c r="D8743" i="3"/>
  <c r="D8742" i="3"/>
  <c r="D8741" i="3"/>
  <c r="D8740" i="3"/>
  <c r="D8739" i="3"/>
  <c r="D8738" i="3"/>
  <c r="D8737" i="3"/>
  <c r="D8736" i="3"/>
  <c r="D8735" i="3"/>
  <c r="D8734" i="3"/>
  <c r="D8733" i="3"/>
  <c r="D8732" i="3"/>
  <c r="D8731" i="3"/>
  <c r="D8730" i="3"/>
  <c r="D8729" i="3"/>
  <c r="D8728" i="3"/>
  <c r="D8727" i="3"/>
  <c r="D8726" i="3"/>
  <c r="D8725" i="3"/>
  <c r="D8724" i="3"/>
  <c r="D8723" i="3"/>
  <c r="D8722" i="3"/>
  <c r="D8721" i="3"/>
  <c r="D8720" i="3"/>
  <c r="D8719" i="3"/>
  <c r="D8718" i="3"/>
  <c r="D8717" i="3"/>
  <c r="D8716" i="3"/>
  <c r="D8715" i="3"/>
  <c r="D8714" i="3"/>
  <c r="D8713" i="3"/>
  <c r="D8712" i="3"/>
  <c r="D8711" i="3"/>
  <c r="D8710" i="3"/>
  <c r="D8709" i="3"/>
  <c r="D8708" i="3"/>
  <c r="D8707" i="3"/>
  <c r="D8706" i="3"/>
  <c r="D8705" i="3"/>
  <c r="D8704" i="3"/>
  <c r="D8703" i="3"/>
  <c r="D8702" i="3"/>
  <c r="D8701" i="3"/>
  <c r="D8700" i="3"/>
  <c r="D8699" i="3"/>
  <c r="D8698" i="3"/>
  <c r="D8697" i="3"/>
  <c r="D8696" i="3"/>
  <c r="D8695" i="3"/>
  <c r="D8694" i="3"/>
  <c r="D8693" i="3"/>
  <c r="D8692" i="3"/>
  <c r="D8691" i="3"/>
  <c r="D8690" i="3"/>
  <c r="D8689" i="3"/>
  <c r="D8688" i="3"/>
  <c r="D8687" i="3"/>
  <c r="D8686" i="3"/>
  <c r="D8685" i="3"/>
  <c r="D8684" i="3"/>
  <c r="D8683" i="3"/>
  <c r="D8682" i="3"/>
  <c r="D8681" i="3"/>
  <c r="D8680" i="3"/>
  <c r="D8679" i="3"/>
  <c r="D8678" i="3"/>
  <c r="D8677" i="3"/>
  <c r="D8676" i="3"/>
  <c r="D8675" i="3"/>
  <c r="D8674" i="3"/>
  <c r="D8673" i="3"/>
  <c r="D8672" i="3"/>
  <c r="D8671" i="3"/>
  <c r="D8670" i="3"/>
  <c r="D8669" i="3"/>
  <c r="D8668" i="3"/>
  <c r="D8667" i="3"/>
  <c r="D8666" i="3"/>
  <c r="D8665" i="3"/>
  <c r="D8664" i="3"/>
  <c r="D8663" i="3"/>
  <c r="D8662" i="3"/>
  <c r="D8661" i="3"/>
  <c r="D8660" i="3"/>
  <c r="D8659" i="3"/>
  <c r="D8658" i="3"/>
  <c r="D8657" i="3"/>
  <c r="D8656" i="3"/>
  <c r="D8655" i="3"/>
  <c r="D8654" i="3"/>
  <c r="D8653" i="3"/>
  <c r="D8652" i="3"/>
  <c r="D8651" i="3"/>
  <c r="D8650" i="3"/>
  <c r="D8649" i="3"/>
  <c r="D8648" i="3"/>
  <c r="D8647" i="3"/>
  <c r="D8646" i="3"/>
  <c r="D8645" i="3"/>
  <c r="D8644" i="3"/>
  <c r="D8643" i="3"/>
  <c r="D8642" i="3"/>
  <c r="D8641" i="3"/>
  <c r="D8640" i="3"/>
  <c r="D8639" i="3"/>
  <c r="D8638" i="3"/>
  <c r="D8637" i="3"/>
  <c r="D8636" i="3"/>
  <c r="D8635" i="3"/>
  <c r="D8634" i="3"/>
  <c r="D8633" i="3"/>
  <c r="D8632" i="3"/>
  <c r="D8631" i="3"/>
  <c r="D8630" i="3"/>
  <c r="D8629" i="3"/>
  <c r="D8628" i="3"/>
  <c r="D8627" i="3"/>
  <c r="D8626" i="3"/>
  <c r="D8625" i="3"/>
  <c r="D8624" i="3"/>
  <c r="D8623" i="3"/>
  <c r="D8622" i="3"/>
  <c r="D8621" i="3"/>
  <c r="D8620" i="3"/>
  <c r="D8619" i="3"/>
  <c r="D8618" i="3"/>
  <c r="D8617" i="3"/>
  <c r="D8616" i="3"/>
  <c r="D8615" i="3"/>
  <c r="D8614" i="3"/>
  <c r="D8613" i="3"/>
  <c r="D8612" i="3"/>
  <c r="D8611" i="3"/>
  <c r="D8610" i="3"/>
  <c r="D8609" i="3"/>
  <c r="D8608" i="3"/>
  <c r="D8607" i="3"/>
  <c r="D8606" i="3"/>
  <c r="D8605" i="3"/>
  <c r="D8604" i="3"/>
  <c r="D8603" i="3"/>
  <c r="D8602" i="3"/>
  <c r="D8601" i="3"/>
  <c r="D8600" i="3"/>
  <c r="D8599" i="3"/>
  <c r="D8598" i="3"/>
  <c r="D8597" i="3"/>
  <c r="D8596" i="3"/>
  <c r="D8595" i="3"/>
  <c r="D8594" i="3"/>
  <c r="D8593" i="3"/>
  <c r="D8592" i="3"/>
  <c r="D8591" i="3"/>
  <c r="D8590" i="3"/>
  <c r="D8589" i="3"/>
  <c r="D8588" i="3"/>
  <c r="D8587" i="3"/>
  <c r="D8586" i="3"/>
  <c r="D8585" i="3"/>
  <c r="D8584" i="3"/>
  <c r="D8583" i="3"/>
  <c r="D8582" i="3"/>
  <c r="D8581" i="3"/>
  <c r="D8580" i="3"/>
  <c r="D8579" i="3"/>
  <c r="D8578" i="3"/>
  <c r="D8577" i="3"/>
  <c r="D8576" i="3"/>
  <c r="D8575" i="3"/>
  <c r="D8574" i="3"/>
  <c r="D8573" i="3"/>
  <c r="D8572" i="3"/>
  <c r="D8571" i="3"/>
  <c r="D8570" i="3"/>
  <c r="D8569" i="3"/>
  <c r="D8568" i="3"/>
  <c r="D8567" i="3"/>
  <c r="D8566" i="3"/>
  <c r="D8565" i="3"/>
  <c r="D8564" i="3"/>
  <c r="D8563" i="3"/>
  <c r="D8562" i="3"/>
  <c r="D8561" i="3"/>
  <c r="D8560" i="3"/>
  <c r="D8559" i="3"/>
  <c r="D8558" i="3"/>
  <c r="D8557" i="3"/>
  <c r="D8556" i="3"/>
  <c r="D8555" i="3"/>
  <c r="D8554" i="3"/>
  <c r="D8553" i="3"/>
  <c r="D8552" i="3"/>
  <c r="D8551" i="3"/>
  <c r="D8550" i="3"/>
  <c r="D8549" i="3"/>
  <c r="D8548" i="3"/>
  <c r="D8547" i="3"/>
  <c r="D8546" i="3"/>
  <c r="D8545" i="3"/>
  <c r="D8544" i="3"/>
  <c r="D8543" i="3"/>
  <c r="D8542" i="3"/>
  <c r="D8541" i="3"/>
  <c r="D8540" i="3"/>
  <c r="D8539" i="3"/>
  <c r="D8538" i="3"/>
  <c r="D8537" i="3"/>
  <c r="D8536" i="3"/>
  <c r="D8535" i="3"/>
  <c r="D8534" i="3"/>
  <c r="D8533" i="3"/>
  <c r="D8532" i="3"/>
  <c r="D8531" i="3"/>
  <c r="D8530" i="3"/>
  <c r="D8529" i="3"/>
  <c r="D8528" i="3"/>
  <c r="D8527" i="3"/>
  <c r="D8526" i="3"/>
  <c r="D8525" i="3"/>
  <c r="D8524" i="3"/>
  <c r="D8523" i="3"/>
  <c r="D8522" i="3"/>
  <c r="D8521" i="3"/>
  <c r="D8520" i="3"/>
  <c r="D8519" i="3"/>
  <c r="D8518" i="3"/>
  <c r="D8517" i="3"/>
  <c r="D8516" i="3"/>
  <c r="D8515" i="3"/>
  <c r="D8514" i="3"/>
  <c r="D8513" i="3"/>
  <c r="D8512" i="3"/>
  <c r="D8511" i="3"/>
  <c r="D8510" i="3"/>
  <c r="D8509" i="3"/>
  <c r="D8508" i="3"/>
  <c r="D8507" i="3"/>
  <c r="D8506" i="3"/>
  <c r="D8505" i="3"/>
  <c r="D8504" i="3"/>
  <c r="D8503" i="3"/>
  <c r="D8502" i="3"/>
  <c r="D8501" i="3"/>
  <c r="D8500" i="3"/>
  <c r="D8499" i="3"/>
  <c r="D8498" i="3"/>
  <c r="D8497" i="3"/>
  <c r="D8496" i="3"/>
  <c r="D8495" i="3"/>
  <c r="D8494" i="3"/>
  <c r="D8493" i="3"/>
  <c r="D8492" i="3"/>
  <c r="D8491" i="3"/>
  <c r="D8490" i="3"/>
  <c r="D8489" i="3"/>
  <c r="D8488" i="3"/>
  <c r="D8487" i="3"/>
  <c r="D8486" i="3"/>
  <c r="D8485" i="3"/>
  <c r="D8484" i="3"/>
  <c r="D8483" i="3"/>
  <c r="D8482" i="3"/>
  <c r="D8481" i="3"/>
  <c r="D8480" i="3"/>
  <c r="D8479" i="3"/>
  <c r="D8478" i="3"/>
  <c r="D8477" i="3"/>
  <c r="D8476" i="3"/>
  <c r="D8475" i="3"/>
  <c r="D8474" i="3"/>
  <c r="D8473" i="3"/>
  <c r="D8472" i="3"/>
  <c r="D8471" i="3"/>
  <c r="D8470" i="3"/>
  <c r="D8469" i="3"/>
  <c r="D8468" i="3"/>
  <c r="D8467" i="3"/>
  <c r="D8466" i="3"/>
  <c r="D8465" i="3"/>
  <c r="D8464" i="3"/>
  <c r="D8463" i="3"/>
  <c r="D8462" i="3"/>
  <c r="D8461" i="3"/>
  <c r="D8460" i="3"/>
  <c r="D8459" i="3"/>
  <c r="D8458" i="3"/>
  <c r="D8457" i="3"/>
  <c r="D8456" i="3"/>
  <c r="D8455" i="3"/>
  <c r="D8454" i="3"/>
  <c r="D8453" i="3"/>
  <c r="D8452" i="3"/>
  <c r="D8451" i="3"/>
  <c r="D8450" i="3"/>
  <c r="D8449" i="3"/>
  <c r="D8448" i="3"/>
  <c r="D8447" i="3"/>
  <c r="D8446" i="3"/>
  <c r="D8445" i="3"/>
  <c r="D8444" i="3"/>
  <c r="D8443" i="3"/>
  <c r="D8442" i="3"/>
  <c r="D8441" i="3"/>
  <c r="D8440" i="3"/>
  <c r="D8439" i="3"/>
  <c r="D8438" i="3"/>
  <c r="D8437" i="3"/>
  <c r="D8436" i="3"/>
  <c r="D8435" i="3"/>
  <c r="D8434" i="3"/>
  <c r="D8433" i="3"/>
  <c r="D8432" i="3"/>
  <c r="D8431" i="3"/>
  <c r="D8430" i="3"/>
  <c r="D8429" i="3"/>
  <c r="D8428" i="3"/>
  <c r="D8427" i="3"/>
  <c r="D8426" i="3"/>
  <c r="D8425" i="3"/>
  <c r="D8424" i="3"/>
  <c r="D8423" i="3"/>
  <c r="D8422" i="3"/>
  <c r="D8421" i="3"/>
  <c r="D8420" i="3"/>
  <c r="D8419" i="3"/>
  <c r="D8418" i="3"/>
  <c r="D8417" i="3"/>
  <c r="D8416" i="3"/>
  <c r="D8415" i="3"/>
  <c r="D8414" i="3"/>
  <c r="D8413" i="3"/>
  <c r="D8412" i="3"/>
  <c r="D8411" i="3"/>
  <c r="D8410" i="3"/>
  <c r="D8409" i="3"/>
  <c r="D8408" i="3"/>
  <c r="D8407" i="3"/>
  <c r="D8406" i="3"/>
  <c r="D8405" i="3"/>
  <c r="D8404" i="3"/>
  <c r="D8403" i="3"/>
  <c r="D8402" i="3"/>
  <c r="D8401" i="3"/>
  <c r="D8400" i="3"/>
  <c r="D8399" i="3"/>
  <c r="D8398" i="3"/>
  <c r="D8397" i="3"/>
  <c r="D8396" i="3"/>
  <c r="D8395" i="3"/>
  <c r="D8394" i="3"/>
  <c r="D8393" i="3"/>
  <c r="D8392" i="3"/>
  <c r="D8391" i="3"/>
  <c r="D8390" i="3"/>
  <c r="D8389" i="3"/>
  <c r="D8388" i="3"/>
  <c r="D8387" i="3"/>
  <c r="D8386" i="3"/>
  <c r="D8385" i="3"/>
  <c r="D8384" i="3"/>
  <c r="D8383" i="3"/>
  <c r="D8382" i="3"/>
  <c r="D8381" i="3"/>
  <c r="D8380" i="3"/>
  <c r="D8379" i="3"/>
  <c r="D8378" i="3"/>
  <c r="D8377" i="3"/>
  <c r="D8376" i="3"/>
  <c r="D8375" i="3"/>
  <c r="D8374" i="3"/>
  <c r="D8373" i="3"/>
  <c r="D8372" i="3"/>
  <c r="D8371" i="3"/>
  <c r="D8370" i="3"/>
  <c r="D8369" i="3"/>
  <c r="D8368" i="3"/>
  <c r="D8367" i="3"/>
  <c r="D8366" i="3"/>
  <c r="D8365" i="3"/>
  <c r="D8364" i="3"/>
  <c r="D8363" i="3"/>
  <c r="D8362" i="3"/>
  <c r="D8361" i="3"/>
  <c r="D8360" i="3"/>
  <c r="D8359" i="3"/>
  <c r="D8358" i="3"/>
  <c r="D8357" i="3"/>
  <c r="D8356" i="3"/>
  <c r="D8355" i="3"/>
  <c r="D8354" i="3"/>
  <c r="D8353" i="3"/>
  <c r="D8352" i="3"/>
  <c r="D8351" i="3"/>
  <c r="D8350" i="3"/>
  <c r="D8349" i="3"/>
  <c r="D8348" i="3"/>
  <c r="D8347" i="3"/>
  <c r="D8346" i="3"/>
  <c r="D8345" i="3"/>
  <c r="D8344" i="3"/>
  <c r="D8343" i="3"/>
  <c r="D8342" i="3"/>
  <c r="D8341" i="3"/>
  <c r="D8340" i="3"/>
  <c r="D8339" i="3"/>
  <c r="D8338" i="3"/>
  <c r="D8337" i="3"/>
  <c r="D8336" i="3"/>
  <c r="D8335" i="3"/>
  <c r="D8334" i="3"/>
  <c r="D8333" i="3"/>
  <c r="D8332" i="3"/>
  <c r="D8331" i="3"/>
  <c r="D8330" i="3"/>
  <c r="D8329" i="3"/>
  <c r="D8328" i="3"/>
  <c r="D8327" i="3"/>
  <c r="D8326" i="3"/>
  <c r="D8325" i="3"/>
  <c r="D8324" i="3"/>
  <c r="D8323" i="3"/>
  <c r="D8322" i="3"/>
  <c r="D8321" i="3"/>
  <c r="D8320" i="3"/>
  <c r="D8319" i="3"/>
  <c r="D8318" i="3"/>
  <c r="D8317" i="3"/>
  <c r="D8316" i="3"/>
  <c r="D8315" i="3"/>
  <c r="D8314" i="3"/>
  <c r="D8313" i="3"/>
  <c r="D8312" i="3"/>
  <c r="D8311" i="3"/>
  <c r="D8310" i="3"/>
  <c r="D8309" i="3"/>
  <c r="D8308" i="3"/>
  <c r="D8307" i="3"/>
  <c r="D8306" i="3"/>
  <c r="D8305" i="3"/>
  <c r="D8304" i="3"/>
  <c r="D8303" i="3"/>
  <c r="D8302" i="3"/>
  <c r="D8301" i="3"/>
  <c r="D8300" i="3"/>
  <c r="D8299" i="3"/>
  <c r="D8298" i="3"/>
  <c r="D8297" i="3"/>
  <c r="D8296" i="3"/>
  <c r="D8295" i="3"/>
  <c r="D8294" i="3"/>
  <c r="D8293" i="3"/>
  <c r="D8292" i="3"/>
  <c r="D8291" i="3"/>
  <c r="D8290" i="3"/>
  <c r="D8289" i="3"/>
  <c r="D8288" i="3"/>
  <c r="D8287" i="3"/>
  <c r="D8286" i="3"/>
  <c r="D8285" i="3"/>
  <c r="D8284" i="3"/>
  <c r="D8283" i="3"/>
  <c r="D8282" i="3"/>
  <c r="D8281" i="3"/>
  <c r="D8280" i="3"/>
  <c r="D8279" i="3"/>
  <c r="D8278" i="3"/>
  <c r="D8277" i="3"/>
  <c r="D8276" i="3"/>
  <c r="D8275" i="3"/>
  <c r="D8274" i="3"/>
  <c r="D8273" i="3"/>
  <c r="D8272" i="3"/>
  <c r="D8271" i="3"/>
  <c r="D8270" i="3"/>
  <c r="D8269" i="3"/>
  <c r="D8268" i="3"/>
  <c r="D8267" i="3"/>
  <c r="D8266" i="3"/>
  <c r="D8265" i="3"/>
  <c r="D8264" i="3"/>
  <c r="D8263" i="3"/>
  <c r="D8262" i="3"/>
  <c r="D8261" i="3"/>
  <c r="D8260" i="3"/>
  <c r="D8259" i="3"/>
  <c r="D8258" i="3"/>
  <c r="D8257" i="3"/>
  <c r="D8256" i="3"/>
  <c r="D8255" i="3"/>
  <c r="D8254" i="3"/>
  <c r="D8253" i="3"/>
  <c r="D8252" i="3"/>
  <c r="D8251" i="3"/>
  <c r="D8250" i="3"/>
  <c r="D8249" i="3"/>
  <c r="D8248" i="3"/>
  <c r="D8247" i="3"/>
  <c r="D8246" i="3"/>
  <c r="D8245" i="3"/>
  <c r="D8244" i="3"/>
  <c r="D8243" i="3"/>
  <c r="D8242" i="3"/>
  <c r="D8241" i="3"/>
  <c r="D8240" i="3"/>
  <c r="D8239" i="3"/>
  <c r="D8238" i="3"/>
  <c r="D8237" i="3"/>
  <c r="D8236" i="3"/>
  <c r="D8235" i="3"/>
  <c r="D8234" i="3"/>
  <c r="D8233" i="3"/>
  <c r="D8232" i="3"/>
  <c r="D8231" i="3"/>
  <c r="D8230" i="3"/>
  <c r="D8229" i="3"/>
  <c r="D8228" i="3"/>
  <c r="D8227" i="3"/>
  <c r="D8226" i="3"/>
  <c r="D8225" i="3"/>
  <c r="D8224" i="3"/>
  <c r="D8223" i="3"/>
  <c r="D8222" i="3"/>
  <c r="D8221" i="3"/>
  <c r="D8220" i="3"/>
  <c r="D8219" i="3"/>
  <c r="D8218" i="3"/>
  <c r="D8217" i="3"/>
  <c r="D8216" i="3"/>
  <c r="D8215" i="3"/>
  <c r="D8214" i="3"/>
  <c r="D8213" i="3"/>
  <c r="D8212" i="3"/>
  <c r="D8211" i="3"/>
  <c r="D8210" i="3"/>
  <c r="D8209" i="3"/>
  <c r="D8208" i="3"/>
  <c r="D8207" i="3"/>
  <c r="D8206" i="3"/>
  <c r="D8205" i="3"/>
  <c r="D8204" i="3"/>
  <c r="D8203" i="3"/>
  <c r="D8202" i="3"/>
  <c r="D8201" i="3"/>
  <c r="D8200" i="3"/>
  <c r="D8199" i="3"/>
  <c r="D8198" i="3"/>
  <c r="D8197" i="3"/>
  <c r="D8196" i="3"/>
  <c r="D8195" i="3"/>
  <c r="D8194" i="3"/>
  <c r="D8193" i="3"/>
  <c r="D8192" i="3"/>
  <c r="D8191" i="3"/>
  <c r="D8190" i="3"/>
  <c r="D8189" i="3"/>
  <c r="D8188" i="3"/>
  <c r="D8187" i="3"/>
  <c r="D8186" i="3"/>
  <c r="D8185" i="3"/>
  <c r="D8184" i="3"/>
  <c r="D8183" i="3"/>
  <c r="D8182" i="3"/>
  <c r="D8181" i="3"/>
  <c r="D8180" i="3"/>
  <c r="D8179" i="3"/>
  <c r="D8178" i="3"/>
  <c r="D8177" i="3"/>
  <c r="D8176" i="3"/>
  <c r="D8175" i="3"/>
  <c r="D8174" i="3"/>
  <c r="D8173" i="3"/>
  <c r="D8172" i="3"/>
  <c r="D8171" i="3"/>
  <c r="D8170" i="3"/>
  <c r="D8169" i="3"/>
  <c r="D8168" i="3"/>
  <c r="D8167" i="3"/>
  <c r="D8166" i="3"/>
  <c r="D8165" i="3"/>
  <c r="D8164" i="3"/>
  <c r="D8163" i="3"/>
  <c r="D8162" i="3"/>
  <c r="D8161" i="3"/>
  <c r="D8160" i="3"/>
  <c r="D8159" i="3"/>
  <c r="D8158" i="3"/>
  <c r="D8157" i="3"/>
  <c r="D8156" i="3"/>
  <c r="D8155" i="3"/>
  <c r="D8154" i="3"/>
  <c r="D8153" i="3"/>
  <c r="D8152" i="3"/>
  <c r="D8151" i="3"/>
  <c r="D8150" i="3"/>
  <c r="D8149" i="3"/>
  <c r="D8148" i="3"/>
  <c r="D8147" i="3"/>
  <c r="D8146" i="3"/>
  <c r="D8145" i="3"/>
  <c r="D8144" i="3"/>
  <c r="D8143" i="3"/>
  <c r="D8142" i="3"/>
  <c r="D8141" i="3"/>
  <c r="D8140" i="3"/>
  <c r="D8139" i="3"/>
  <c r="D8138" i="3"/>
  <c r="D8137" i="3"/>
  <c r="D8136" i="3"/>
  <c r="D8135" i="3"/>
  <c r="D8134" i="3"/>
  <c r="D8133" i="3"/>
  <c r="D8132" i="3"/>
  <c r="D8131" i="3"/>
  <c r="D8130" i="3"/>
  <c r="D8129" i="3"/>
  <c r="D8128" i="3"/>
  <c r="D8127" i="3"/>
  <c r="D8126" i="3"/>
  <c r="D8125" i="3"/>
  <c r="D8124" i="3"/>
  <c r="D8123" i="3"/>
  <c r="D8122" i="3"/>
  <c r="D8121" i="3"/>
  <c r="D8120" i="3"/>
  <c r="D8119" i="3"/>
  <c r="D8118" i="3"/>
  <c r="D8117" i="3"/>
  <c r="D8116" i="3"/>
  <c r="D8115" i="3"/>
  <c r="D8114" i="3"/>
  <c r="D8113" i="3"/>
  <c r="D8112" i="3"/>
  <c r="D8111" i="3"/>
  <c r="D8110" i="3"/>
  <c r="D8109" i="3"/>
  <c r="D8108" i="3"/>
  <c r="D8107" i="3"/>
  <c r="D8106" i="3"/>
  <c r="D8105" i="3"/>
  <c r="D8104" i="3"/>
  <c r="D8103" i="3"/>
  <c r="D8102" i="3"/>
  <c r="D8101" i="3"/>
  <c r="D8100" i="3"/>
  <c r="D8099" i="3"/>
  <c r="D8098" i="3"/>
  <c r="D8097" i="3"/>
  <c r="D8096" i="3"/>
  <c r="D8095" i="3"/>
  <c r="D8094" i="3"/>
  <c r="D8093" i="3"/>
  <c r="D8092" i="3"/>
  <c r="D8091" i="3"/>
  <c r="D8090" i="3"/>
  <c r="D8089" i="3"/>
  <c r="D8088" i="3"/>
  <c r="D8087" i="3"/>
  <c r="D8086" i="3"/>
  <c r="D8085" i="3"/>
  <c r="D8084" i="3"/>
  <c r="D8083" i="3"/>
  <c r="D8082" i="3"/>
  <c r="D8081" i="3"/>
  <c r="D8080" i="3"/>
  <c r="D8079" i="3"/>
  <c r="D8078" i="3"/>
  <c r="D8077" i="3"/>
  <c r="D8076" i="3"/>
  <c r="D8075" i="3"/>
  <c r="D8074" i="3"/>
  <c r="D8073" i="3"/>
  <c r="D8072" i="3"/>
  <c r="D8071" i="3"/>
  <c r="D8070" i="3"/>
  <c r="D8069" i="3"/>
  <c r="D8068" i="3"/>
  <c r="D8067" i="3"/>
  <c r="D8066" i="3"/>
  <c r="D8065" i="3"/>
  <c r="D8064" i="3"/>
  <c r="D8063" i="3"/>
  <c r="D8062" i="3"/>
  <c r="D8061" i="3"/>
  <c r="D8060" i="3"/>
  <c r="D8059" i="3"/>
  <c r="D8058" i="3"/>
  <c r="D8057" i="3"/>
  <c r="D8056" i="3"/>
  <c r="D8055" i="3"/>
  <c r="D8054" i="3"/>
  <c r="D8053" i="3"/>
  <c r="D8052" i="3"/>
  <c r="D8051" i="3"/>
  <c r="D8050" i="3"/>
  <c r="D8049" i="3"/>
  <c r="D8048" i="3"/>
  <c r="D8047" i="3"/>
  <c r="D8046" i="3"/>
  <c r="D8045" i="3"/>
  <c r="D8044" i="3"/>
  <c r="D8043" i="3"/>
  <c r="D8042" i="3"/>
  <c r="D8041" i="3"/>
  <c r="D8040" i="3"/>
  <c r="D8039" i="3"/>
  <c r="D8038" i="3"/>
  <c r="D8037" i="3"/>
  <c r="D8036" i="3"/>
  <c r="D8035" i="3"/>
  <c r="D8034" i="3"/>
  <c r="D8033" i="3"/>
  <c r="D8032" i="3"/>
  <c r="D8031" i="3"/>
  <c r="D8030" i="3"/>
  <c r="D8029" i="3"/>
  <c r="D8028" i="3"/>
  <c r="D8027" i="3"/>
  <c r="D8026" i="3"/>
  <c r="D8025" i="3"/>
  <c r="D8024" i="3"/>
  <c r="D8023" i="3"/>
  <c r="D8022" i="3"/>
  <c r="D8021" i="3"/>
  <c r="D8020" i="3"/>
  <c r="D8019" i="3"/>
  <c r="D8018" i="3"/>
  <c r="D8017" i="3"/>
  <c r="D8016" i="3"/>
  <c r="D8015" i="3"/>
  <c r="D8014" i="3"/>
  <c r="D8013" i="3"/>
  <c r="D8012" i="3"/>
  <c r="D8011" i="3"/>
  <c r="D8010" i="3"/>
  <c r="D8009" i="3"/>
  <c r="D8008" i="3"/>
  <c r="D8007" i="3"/>
  <c r="D8006" i="3"/>
  <c r="D8005" i="3"/>
  <c r="D8004" i="3"/>
  <c r="D8003" i="3"/>
  <c r="D8002" i="3"/>
  <c r="D8001" i="3"/>
  <c r="D8000" i="3"/>
  <c r="D7999" i="3"/>
  <c r="D7998" i="3"/>
  <c r="D7997" i="3"/>
  <c r="D7996" i="3"/>
  <c r="D7995" i="3"/>
  <c r="D7994" i="3"/>
  <c r="D7993" i="3"/>
  <c r="D7992" i="3"/>
  <c r="D7991" i="3"/>
  <c r="D7990" i="3"/>
  <c r="D7989" i="3"/>
  <c r="D7988" i="3"/>
  <c r="D7987" i="3"/>
  <c r="D7986" i="3"/>
  <c r="D7985" i="3"/>
  <c r="D7984" i="3"/>
  <c r="D7983" i="3"/>
  <c r="D7982" i="3"/>
  <c r="D7981" i="3"/>
  <c r="D7980" i="3"/>
  <c r="D7979" i="3"/>
  <c r="D7978" i="3"/>
  <c r="D7977" i="3"/>
  <c r="D7976" i="3"/>
  <c r="D7975" i="3"/>
  <c r="D7974" i="3"/>
  <c r="D7973" i="3"/>
  <c r="D7972" i="3"/>
  <c r="D7971" i="3"/>
  <c r="D7970" i="3"/>
  <c r="D7969" i="3"/>
  <c r="D7968" i="3"/>
  <c r="D7967" i="3"/>
  <c r="D7966" i="3"/>
  <c r="D7965" i="3"/>
  <c r="D7964" i="3"/>
  <c r="D7963" i="3"/>
  <c r="D7962" i="3"/>
  <c r="D7961" i="3"/>
  <c r="D7960" i="3"/>
  <c r="D7959" i="3"/>
  <c r="D7958" i="3"/>
  <c r="D7957" i="3"/>
  <c r="D7956" i="3"/>
  <c r="D7955" i="3"/>
  <c r="D7954" i="3"/>
  <c r="D7953" i="3"/>
  <c r="D7952" i="3"/>
  <c r="D7951" i="3"/>
  <c r="D7950" i="3"/>
  <c r="D7949" i="3"/>
  <c r="D7948" i="3"/>
  <c r="D7947" i="3"/>
  <c r="D7946" i="3"/>
  <c r="D7945" i="3"/>
  <c r="D7944" i="3"/>
  <c r="D7943" i="3"/>
  <c r="D7942" i="3"/>
  <c r="D7941" i="3"/>
  <c r="D7940" i="3"/>
  <c r="D7939" i="3"/>
  <c r="D7938" i="3"/>
  <c r="D7937" i="3"/>
  <c r="D7936" i="3"/>
  <c r="D7935" i="3"/>
  <c r="D7934" i="3"/>
  <c r="D7933" i="3"/>
  <c r="D7932" i="3"/>
  <c r="D7931" i="3"/>
  <c r="D7930" i="3"/>
  <c r="D7929" i="3"/>
  <c r="D7928" i="3"/>
  <c r="D7927" i="3"/>
  <c r="D7926" i="3"/>
  <c r="D7925" i="3"/>
  <c r="D7924" i="3"/>
  <c r="D7923" i="3"/>
  <c r="D7922" i="3"/>
  <c r="D7921" i="3"/>
  <c r="D7920" i="3"/>
  <c r="D7919" i="3"/>
  <c r="D7918" i="3"/>
  <c r="D7917" i="3"/>
  <c r="D7916" i="3"/>
  <c r="D7915" i="3"/>
  <c r="D7914" i="3"/>
  <c r="D7913" i="3"/>
  <c r="D7912" i="3"/>
  <c r="D7911" i="3"/>
  <c r="D7910" i="3"/>
  <c r="D7909" i="3"/>
  <c r="D7908" i="3"/>
  <c r="D7907" i="3"/>
  <c r="D7906" i="3"/>
  <c r="D7905" i="3"/>
  <c r="D7904" i="3"/>
  <c r="D7903" i="3"/>
  <c r="D7902" i="3"/>
  <c r="D7901" i="3"/>
  <c r="D7900" i="3"/>
  <c r="D7899" i="3"/>
  <c r="D7898" i="3"/>
  <c r="D7897" i="3"/>
  <c r="D7896" i="3"/>
  <c r="D7895" i="3"/>
  <c r="D7894" i="3"/>
  <c r="D7893" i="3"/>
  <c r="D7892" i="3"/>
  <c r="D7891" i="3"/>
  <c r="D7890" i="3"/>
  <c r="D7889" i="3"/>
  <c r="D7888" i="3"/>
  <c r="D7887" i="3"/>
  <c r="D7886" i="3"/>
  <c r="D7885" i="3"/>
  <c r="D7884" i="3"/>
  <c r="D7883" i="3"/>
  <c r="D7882" i="3"/>
  <c r="D7881" i="3"/>
  <c r="D7880" i="3"/>
  <c r="D7879" i="3"/>
  <c r="D7878" i="3"/>
  <c r="D7877" i="3"/>
  <c r="D7876" i="3"/>
  <c r="D7875" i="3"/>
  <c r="D7874" i="3"/>
  <c r="D7873" i="3"/>
  <c r="D7872" i="3"/>
  <c r="D7871" i="3"/>
  <c r="D7870" i="3"/>
  <c r="D7869" i="3"/>
  <c r="D7868" i="3"/>
  <c r="D7867" i="3"/>
  <c r="D7866" i="3"/>
  <c r="D7865" i="3"/>
  <c r="D7864" i="3"/>
  <c r="D7863" i="3"/>
  <c r="D7862" i="3"/>
  <c r="D7861" i="3"/>
  <c r="D7860" i="3"/>
  <c r="D7859" i="3"/>
  <c r="D7858" i="3"/>
  <c r="D7857" i="3"/>
  <c r="D7856" i="3"/>
  <c r="D7855" i="3"/>
  <c r="D7854" i="3"/>
  <c r="D7853" i="3"/>
  <c r="D7852" i="3"/>
  <c r="D7851" i="3"/>
  <c r="D7850" i="3"/>
  <c r="D7849" i="3"/>
  <c r="D7848" i="3"/>
  <c r="D7847" i="3"/>
  <c r="D7846" i="3"/>
  <c r="D7845" i="3"/>
  <c r="D7844" i="3"/>
  <c r="D7843" i="3"/>
  <c r="D7842" i="3"/>
  <c r="D7841" i="3"/>
  <c r="D7840" i="3"/>
  <c r="D7839" i="3"/>
  <c r="D7838" i="3"/>
  <c r="D7837" i="3"/>
  <c r="D7836" i="3"/>
  <c r="D7835" i="3"/>
  <c r="D7834" i="3"/>
  <c r="D7833" i="3"/>
  <c r="D7832" i="3"/>
  <c r="D7831" i="3"/>
  <c r="D7830" i="3"/>
  <c r="D7829" i="3"/>
  <c r="D7828" i="3"/>
  <c r="D7827" i="3"/>
  <c r="D7826" i="3"/>
  <c r="D7825" i="3"/>
  <c r="D7824" i="3"/>
  <c r="D7823" i="3"/>
  <c r="D7822" i="3"/>
  <c r="D7821" i="3"/>
  <c r="D7820" i="3"/>
  <c r="D7819" i="3"/>
  <c r="D7818" i="3"/>
  <c r="D7817" i="3"/>
  <c r="D7816" i="3"/>
  <c r="D7815" i="3"/>
  <c r="D7814" i="3"/>
  <c r="D7813" i="3"/>
  <c r="D7812" i="3"/>
  <c r="D7811" i="3"/>
  <c r="D7810" i="3"/>
  <c r="D7809" i="3"/>
  <c r="D7808" i="3"/>
  <c r="D7807" i="3"/>
  <c r="D7806" i="3"/>
  <c r="D7805" i="3"/>
  <c r="D7804" i="3"/>
  <c r="D7803" i="3"/>
  <c r="D7802" i="3"/>
  <c r="D7801" i="3"/>
  <c r="D7800" i="3"/>
  <c r="D7799" i="3"/>
  <c r="D7798" i="3"/>
  <c r="D7797" i="3"/>
  <c r="D7796" i="3"/>
  <c r="D7795" i="3"/>
  <c r="D7794" i="3"/>
  <c r="D7793" i="3"/>
  <c r="D7792" i="3"/>
  <c r="D7791" i="3"/>
  <c r="D7790" i="3"/>
  <c r="D7789" i="3"/>
  <c r="D7788" i="3"/>
  <c r="D7787" i="3"/>
  <c r="D7786" i="3"/>
  <c r="D7785" i="3"/>
  <c r="D7784" i="3"/>
  <c r="D7783" i="3"/>
  <c r="D7782" i="3"/>
  <c r="D7781" i="3"/>
  <c r="D7780" i="3"/>
  <c r="D7779" i="3"/>
  <c r="D7778" i="3"/>
  <c r="D7777" i="3"/>
  <c r="D7776" i="3"/>
  <c r="D7775" i="3"/>
  <c r="D7774" i="3"/>
  <c r="D7773" i="3"/>
  <c r="D7772" i="3"/>
  <c r="D7771" i="3"/>
  <c r="D7770" i="3"/>
  <c r="D7769" i="3"/>
  <c r="D7768" i="3"/>
  <c r="D7767" i="3"/>
  <c r="D7766" i="3"/>
  <c r="D7765" i="3"/>
  <c r="D7764" i="3"/>
  <c r="D7763" i="3"/>
  <c r="D7762" i="3"/>
  <c r="D7761" i="3"/>
  <c r="D7760" i="3"/>
  <c r="D7759" i="3"/>
  <c r="D7758" i="3"/>
  <c r="D7757" i="3"/>
  <c r="D7756" i="3"/>
  <c r="D7755" i="3"/>
  <c r="D7754" i="3"/>
  <c r="D7753" i="3"/>
  <c r="D7752" i="3"/>
  <c r="D7751" i="3"/>
  <c r="D7750" i="3"/>
  <c r="D7749" i="3"/>
  <c r="D7748" i="3"/>
  <c r="D7747" i="3"/>
  <c r="D7746" i="3"/>
  <c r="D7745" i="3"/>
  <c r="D7744" i="3"/>
  <c r="D7743" i="3"/>
  <c r="D7742" i="3"/>
  <c r="D7741" i="3"/>
  <c r="D7740" i="3"/>
  <c r="D7739" i="3"/>
  <c r="D7738" i="3"/>
  <c r="D7737" i="3"/>
  <c r="D7736" i="3"/>
  <c r="D7735" i="3"/>
  <c r="D7734" i="3"/>
  <c r="D7733" i="3"/>
  <c r="D7732" i="3"/>
  <c r="D7731" i="3"/>
  <c r="D7730" i="3"/>
  <c r="D7729" i="3"/>
  <c r="D7728" i="3"/>
  <c r="D7727" i="3"/>
  <c r="D7726" i="3"/>
  <c r="D7725" i="3"/>
  <c r="D7724" i="3"/>
  <c r="D7723" i="3"/>
  <c r="D7722" i="3"/>
  <c r="D7721" i="3"/>
  <c r="D7720" i="3"/>
  <c r="D7719" i="3"/>
  <c r="D7718" i="3"/>
  <c r="D7717" i="3"/>
  <c r="D7716" i="3"/>
  <c r="D7715" i="3"/>
  <c r="D7714" i="3"/>
  <c r="D7713" i="3"/>
  <c r="D7712" i="3"/>
  <c r="D7711" i="3"/>
  <c r="D7710" i="3"/>
  <c r="D7709" i="3"/>
  <c r="D7708" i="3"/>
  <c r="D7707" i="3"/>
  <c r="D7706" i="3"/>
  <c r="D7705" i="3"/>
  <c r="D7704" i="3"/>
  <c r="D7703" i="3"/>
  <c r="D7702" i="3"/>
  <c r="D7701" i="3"/>
  <c r="D7700" i="3"/>
  <c r="D7699" i="3"/>
  <c r="D7698" i="3"/>
  <c r="D7697" i="3"/>
  <c r="D7696" i="3"/>
  <c r="D7695" i="3"/>
  <c r="D7694" i="3"/>
  <c r="D7693" i="3"/>
  <c r="D7692" i="3"/>
  <c r="D7691" i="3"/>
  <c r="D7690" i="3"/>
  <c r="D7689" i="3"/>
  <c r="D7688" i="3"/>
  <c r="D7687" i="3"/>
  <c r="D7686" i="3"/>
  <c r="D7685" i="3"/>
  <c r="D7684" i="3"/>
  <c r="D7683" i="3"/>
  <c r="D7682" i="3"/>
  <c r="D7681" i="3"/>
  <c r="D7680" i="3"/>
  <c r="D7679" i="3"/>
  <c r="D7678" i="3"/>
  <c r="D7677" i="3"/>
  <c r="D7676" i="3"/>
  <c r="D7675" i="3"/>
  <c r="D7674" i="3"/>
  <c r="D7673" i="3"/>
  <c r="D7672" i="3"/>
  <c r="D7671" i="3"/>
  <c r="D7670" i="3"/>
  <c r="D7669" i="3"/>
  <c r="D7668" i="3"/>
  <c r="D7667" i="3"/>
  <c r="D7666" i="3"/>
  <c r="D7665" i="3"/>
  <c r="D7664" i="3"/>
  <c r="D7663" i="3"/>
  <c r="D7662" i="3"/>
  <c r="D7661" i="3"/>
  <c r="D7660" i="3"/>
  <c r="D7659" i="3"/>
  <c r="D7658" i="3"/>
  <c r="D7657" i="3"/>
  <c r="D7656" i="3"/>
  <c r="D7655" i="3"/>
  <c r="D7654" i="3"/>
  <c r="D7653" i="3"/>
  <c r="D7652" i="3"/>
  <c r="D7651" i="3"/>
  <c r="D7650" i="3"/>
  <c r="D7649" i="3"/>
  <c r="D7648" i="3"/>
  <c r="D7647" i="3"/>
  <c r="D7646" i="3"/>
  <c r="D7645" i="3"/>
  <c r="D7644" i="3"/>
  <c r="D7643" i="3"/>
  <c r="D7642" i="3"/>
  <c r="D7641" i="3"/>
  <c r="D7640" i="3"/>
  <c r="D7639" i="3"/>
  <c r="D7638" i="3"/>
  <c r="D7637" i="3"/>
  <c r="D7636" i="3"/>
  <c r="D7635" i="3"/>
  <c r="D7634" i="3"/>
  <c r="D7633" i="3"/>
  <c r="D7632" i="3"/>
  <c r="D7631" i="3"/>
  <c r="D7630" i="3"/>
  <c r="D7629" i="3"/>
  <c r="D7628" i="3"/>
  <c r="D7627" i="3"/>
  <c r="D7626" i="3"/>
  <c r="D7625" i="3"/>
  <c r="D7624" i="3"/>
  <c r="D7623" i="3"/>
  <c r="D7622" i="3"/>
  <c r="D7621" i="3"/>
  <c r="D7620" i="3"/>
  <c r="D7619" i="3"/>
  <c r="D7618" i="3"/>
  <c r="D7617" i="3"/>
  <c r="D7616" i="3"/>
  <c r="D7615" i="3"/>
  <c r="D7614" i="3"/>
  <c r="D7613" i="3"/>
  <c r="D7612" i="3"/>
  <c r="D7611" i="3"/>
  <c r="D7610" i="3"/>
  <c r="D7609" i="3"/>
  <c r="D7608" i="3"/>
  <c r="D7607" i="3"/>
  <c r="D7606" i="3"/>
  <c r="D7605" i="3"/>
  <c r="D7604" i="3"/>
  <c r="D7603" i="3"/>
  <c r="D7602" i="3"/>
  <c r="D7601" i="3"/>
  <c r="D7600" i="3"/>
  <c r="D7599" i="3"/>
  <c r="D7598" i="3"/>
  <c r="D7597" i="3"/>
  <c r="D7596" i="3"/>
  <c r="D7595" i="3"/>
  <c r="D7594" i="3"/>
  <c r="D7593" i="3"/>
  <c r="D7592" i="3"/>
  <c r="D7591" i="3"/>
  <c r="D7590" i="3"/>
  <c r="D7589" i="3"/>
  <c r="D7588" i="3"/>
  <c r="D7587" i="3"/>
  <c r="D7586" i="3"/>
  <c r="D7585" i="3"/>
  <c r="D7584" i="3"/>
  <c r="D7583" i="3"/>
  <c r="D7582" i="3"/>
  <c r="D7581" i="3"/>
  <c r="D7580" i="3"/>
  <c r="D7579" i="3"/>
  <c r="D7578" i="3"/>
  <c r="D7577" i="3"/>
  <c r="D7576" i="3"/>
  <c r="D7575" i="3"/>
  <c r="D7574" i="3"/>
  <c r="D7573" i="3"/>
  <c r="D7572" i="3"/>
  <c r="D7571" i="3"/>
  <c r="D7570" i="3"/>
  <c r="D7569" i="3"/>
  <c r="D7568" i="3"/>
  <c r="D7567" i="3"/>
  <c r="D7566" i="3"/>
  <c r="D7565" i="3"/>
  <c r="D7564" i="3"/>
  <c r="D7563" i="3"/>
  <c r="D7562" i="3"/>
  <c r="D7561" i="3"/>
  <c r="D7560" i="3"/>
  <c r="D7559" i="3"/>
  <c r="D7558" i="3"/>
  <c r="D7557" i="3"/>
  <c r="D7556" i="3"/>
  <c r="D7555" i="3"/>
  <c r="D7554" i="3"/>
  <c r="D7553" i="3"/>
  <c r="D7552" i="3"/>
  <c r="D7551" i="3"/>
  <c r="D7550" i="3"/>
  <c r="D7549" i="3"/>
  <c r="D7548" i="3"/>
  <c r="D7547" i="3"/>
  <c r="D7546" i="3"/>
  <c r="D7545" i="3"/>
  <c r="D7544" i="3"/>
  <c r="D7543" i="3"/>
  <c r="D7542" i="3"/>
  <c r="D7541" i="3"/>
  <c r="D7540" i="3"/>
  <c r="D7539" i="3"/>
  <c r="D7538" i="3"/>
  <c r="D7537" i="3"/>
  <c r="D7536" i="3"/>
  <c r="D7535" i="3"/>
  <c r="D7534" i="3"/>
  <c r="D7533" i="3"/>
  <c r="D7532" i="3"/>
  <c r="D7531" i="3"/>
  <c r="D7530" i="3"/>
  <c r="D7529" i="3"/>
  <c r="D7528" i="3"/>
  <c r="D7527" i="3"/>
  <c r="D7526" i="3"/>
  <c r="D7525" i="3"/>
  <c r="D7524" i="3"/>
  <c r="D7523" i="3"/>
  <c r="D7522" i="3"/>
  <c r="D7521" i="3"/>
  <c r="D7520" i="3"/>
  <c r="D7519" i="3"/>
  <c r="D7518" i="3"/>
  <c r="D7517" i="3"/>
  <c r="D7516" i="3"/>
  <c r="D7515" i="3"/>
  <c r="D7514" i="3"/>
  <c r="D7513" i="3"/>
  <c r="D7512" i="3"/>
  <c r="D7511" i="3"/>
  <c r="D7510" i="3"/>
  <c r="D7509" i="3"/>
  <c r="D7508" i="3"/>
  <c r="D7507" i="3"/>
  <c r="D7506" i="3"/>
  <c r="D7505" i="3"/>
  <c r="D7504" i="3"/>
  <c r="D7503" i="3"/>
  <c r="D7502" i="3"/>
  <c r="D7501" i="3"/>
  <c r="D7500" i="3"/>
  <c r="D7499" i="3"/>
  <c r="D7498" i="3"/>
  <c r="D7497" i="3"/>
  <c r="D7496" i="3"/>
  <c r="D7495" i="3"/>
  <c r="D7494" i="3"/>
  <c r="D7493" i="3"/>
  <c r="D7492" i="3"/>
  <c r="D7491" i="3"/>
  <c r="D7490" i="3"/>
  <c r="D7489" i="3"/>
  <c r="D7488" i="3"/>
  <c r="D7487" i="3"/>
  <c r="D7486" i="3"/>
  <c r="D7485" i="3"/>
  <c r="D7484" i="3"/>
  <c r="D7483" i="3"/>
  <c r="D7482" i="3"/>
  <c r="D7481" i="3"/>
  <c r="D7480" i="3"/>
  <c r="D7479" i="3"/>
  <c r="D7478" i="3"/>
  <c r="D7477" i="3"/>
  <c r="D7476" i="3"/>
  <c r="D7475" i="3"/>
  <c r="D7474" i="3"/>
  <c r="D7473" i="3"/>
  <c r="D7472" i="3"/>
  <c r="D7471" i="3"/>
  <c r="D7470" i="3"/>
  <c r="D7469" i="3"/>
  <c r="D7468" i="3"/>
  <c r="D7467" i="3"/>
  <c r="D7466" i="3"/>
  <c r="D7465" i="3"/>
  <c r="D7464" i="3"/>
  <c r="D7463" i="3"/>
  <c r="D7462" i="3"/>
  <c r="D7461" i="3"/>
  <c r="D7460" i="3"/>
  <c r="D7459" i="3"/>
  <c r="D7458" i="3"/>
  <c r="D7457" i="3"/>
  <c r="D7456" i="3"/>
  <c r="D7455" i="3"/>
  <c r="D7454" i="3"/>
  <c r="D7453" i="3"/>
  <c r="D7452" i="3"/>
  <c r="D7451" i="3"/>
  <c r="D7450" i="3"/>
  <c r="D7449" i="3"/>
  <c r="D7448" i="3"/>
  <c r="D7447" i="3"/>
  <c r="D7446" i="3"/>
  <c r="D7445" i="3"/>
  <c r="D7444" i="3"/>
  <c r="D7443" i="3"/>
  <c r="D7442" i="3"/>
  <c r="D7441" i="3"/>
  <c r="D7440" i="3"/>
  <c r="D7439" i="3"/>
  <c r="D7438" i="3"/>
  <c r="D7437" i="3"/>
  <c r="D7436" i="3"/>
  <c r="D7435" i="3"/>
  <c r="D7434" i="3"/>
  <c r="D7433" i="3"/>
  <c r="D7432" i="3"/>
  <c r="D7431" i="3"/>
  <c r="D7430" i="3"/>
  <c r="D7429" i="3"/>
  <c r="D7428" i="3"/>
  <c r="D7427" i="3"/>
  <c r="D7426" i="3"/>
  <c r="D7425" i="3"/>
  <c r="D7424" i="3"/>
  <c r="D7423" i="3"/>
  <c r="D7422" i="3"/>
  <c r="D7421" i="3"/>
  <c r="D7420" i="3"/>
  <c r="D7419" i="3"/>
  <c r="D7418" i="3"/>
  <c r="D7417" i="3"/>
  <c r="D7416" i="3"/>
  <c r="D7415" i="3"/>
  <c r="D7414" i="3"/>
  <c r="D7413" i="3"/>
  <c r="D7412" i="3"/>
  <c r="D7411" i="3"/>
  <c r="D7410" i="3"/>
  <c r="D7409" i="3"/>
  <c r="D7408" i="3"/>
  <c r="D7407" i="3"/>
  <c r="D7406" i="3"/>
  <c r="D7405" i="3"/>
  <c r="D7404" i="3"/>
  <c r="D7403" i="3"/>
  <c r="D7402" i="3"/>
  <c r="D7401" i="3"/>
  <c r="D7400" i="3"/>
  <c r="D7399" i="3"/>
  <c r="D7398" i="3"/>
  <c r="D7397" i="3"/>
  <c r="D7396" i="3"/>
  <c r="D7395" i="3"/>
  <c r="D7394" i="3"/>
  <c r="D7393" i="3"/>
  <c r="D7392" i="3"/>
  <c r="D7391" i="3"/>
  <c r="D7390" i="3"/>
  <c r="D7389" i="3"/>
  <c r="D7388" i="3"/>
  <c r="D7387" i="3"/>
  <c r="D7386" i="3"/>
  <c r="D7385" i="3"/>
  <c r="D7384" i="3"/>
  <c r="D7383" i="3"/>
  <c r="D7382" i="3"/>
  <c r="D7381" i="3"/>
  <c r="D7380" i="3"/>
  <c r="D7379" i="3"/>
  <c r="D7378" i="3"/>
  <c r="D7377" i="3"/>
  <c r="D7376" i="3"/>
  <c r="D7375" i="3"/>
  <c r="D7374" i="3"/>
  <c r="D7373" i="3"/>
  <c r="D7372" i="3"/>
  <c r="D7371" i="3"/>
  <c r="D7370" i="3"/>
  <c r="D7369" i="3"/>
  <c r="D7368" i="3"/>
  <c r="D7367" i="3"/>
  <c r="D7366" i="3"/>
  <c r="D7365" i="3"/>
  <c r="D7364" i="3"/>
  <c r="D7363" i="3"/>
  <c r="D7362" i="3"/>
  <c r="D7361" i="3"/>
  <c r="D7360" i="3"/>
  <c r="D7359" i="3"/>
  <c r="D7358" i="3"/>
  <c r="D7357" i="3"/>
  <c r="D7356" i="3"/>
  <c r="D7355" i="3"/>
  <c r="D7354" i="3"/>
  <c r="D7353" i="3"/>
  <c r="D7352" i="3"/>
  <c r="D7351" i="3"/>
  <c r="D7350" i="3"/>
  <c r="D7349" i="3"/>
  <c r="D7348" i="3"/>
  <c r="D7347" i="3"/>
  <c r="D7346" i="3"/>
  <c r="D7345" i="3"/>
  <c r="D7344" i="3"/>
  <c r="D7343" i="3"/>
  <c r="D7342" i="3"/>
  <c r="D7341" i="3"/>
  <c r="D7340" i="3"/>
  <c r="D7339" i="3"/>
  <c r="D7338" i="3"/>
  <c r="D7337" i="3"/>
  <c r="D7336" i="3"/>
  <c r="D7335" i="3"/>
  <c r="D7334" i="3"/>
  <c r="D7333" i="3"/>
  <c r="D7332" i="3"/>
  <c r="D7331" i="3"/>
  <c r="D7330" i="3"/>
  <c r="D7329" i="3"/>
  <c r="D7328" i="3"/>
  <c r="D7327" i="3"/>
  <c r="D7326" i="3"/>
  <c r="D7325" i="3"/>
  <c r="D7324" i="3"/>
  <c r="D7323" i="3"/>
  <c r="D7322" i="3"/>
  <c r="D7321" i="3"/>
  <c r="D7320" i="3"/>
  <c r="D7319" i="3"/>
  <c r="D7318" i="3"/>
  <c r="D7317" i="3"/>
  <c r="D7316" i="3"/>
  <c r="D7315" i="3"/>
  <c r="D7314" i="3"/>
  <c r="D7313" i="3"/>
  <c r="D7312" i="3"/>
  <c r="D7311" i="3"/>
  <c r="D7310" i="3"/>
  <c r="D7309" i="3"/>
  <c r="D7308" i="3"/>
  <c r="D7307" i="3"/>
  <c r="D7306" i="3"/>
  <c r="D7305" i="3"/>
  <c r="D7304" i="3"/>
  <c r="D7303" i="3"/>
  <c r="D7302" i="3"/>
  <c r="D7301" i="3"/>
  <c r="D7300" i="3"/>
  <c r="D7299" i="3"/>
  <c r="D7298" i="3"/>
  <c r="D7297" i="3"/>
  <c r="D7296" i="3"/>
  <c r="D7295" i="3"/>
  <c r="D7294" i="3"/>
  <c r="D7293" i="3"/>
  <c r="D7292" i="3"/>
  <c r="D7291" i="3"/>
  <c r="D7290" i="3"/>
  <c r="D7289" i="3"/>
  <c r="D7288" i="3"/>
  <c r="D7287" i="3"/>
  <c r="D7286" i="3"/>
  <c r="D7285" i="3"/>
  <c r="D7284" i="3"/>
  <c r="D7283" i="3"/>
  <c r="D7282" i="3"/>
  <c r="D7281" i="3"/>
  <c r="D7280" i="3"/>
  <c r="D7279" i="3"/>
  <c r="D7278" i="3"/>
  <c r="D7277" i="3"/>
  <c r="D7276" i="3"/>
  <c r="D7275" i="3"/>
  <c r="D7274" i="3"/>
  <c r="D7273" i="3"/>
  <c r="D7272" i="3"/>
  <c r="D7271" i="3"/>
  <c r="D7270" i="3"/>
  <c r="D7269" i="3"/>
  <c r="D7268" i="3"/>
  <c r="D7267" i="3"/>
  <c r="D7266" i="3"/>
  <c r="D7265" i="3"/>
  <c r="D7264" i="3"/>
  <c r="D7263" i="3"/>
  <c r="D7262" i="3"/>
  <c r="D7261" i="3"/>
  <c r="D7260" i="3"/>
  <c r="D7259" i="3"/>
  <c r="D7258" i="3"/>
  <c r="D7257" i="3"/>
  <c r="D7256" i="3"/>
  <c r="D7255" i="3"/>
  <c r="D7254" i="3"/>
  <c r="D7253" i="3"/>
  <c r="D7252" i="3"/>
  <c r="D7251" i="3"/>
  <c r="D7250" i="3"/>
  <c r="D7249" i="3"/>
  <c r="D7248" i="3"/>
  <c r="D7247" i="3"/>
  <c r="D7246" i="3"/>
  <c r="D7245" i="3"/>
  <c r="D7244" i="3"/>
  <c r="D7243" i="3"/>
  <c r="D7242" i="3"/>
  <c r="D7241" i="3"/>
  <c r="D7240" i="3"/>
  <c r="D7239" i="3"/>
  <c r="D7238" i="3"/>
  <c r="D7237" i="3"/>
  <c r="D7236" i="3"/>
  <c r="D7235" i="3"/>
  <c r="D7234" i="3"/>
  <c r="D7233" i="3"/>
  <c r="D7232" i="3"/>
  <c r="D7231" i="3"/>
  <c r="D7230" i="3"/>
  <c r="D7229" i="3"/>
  <c r="D7228" i="3"/>
  <c r="D7227" i="3"/>
  <c r="D7226" i="3"/>
  <c r="D7225" i="3"/>
  <c r="D7224" i="3"/>
  <c r="D7223" i="3"/>
  <c r="D7222" i="3"/>
  <c r="D7221" i="3"/>
  <c r="D7220" i="3"/>
  <c r="D7219" i="3"/>
  <c r="D7218" i="3"/>
  <c r="D7217" i="3"/>
  <c r="D7216" i="3"/>
  <c r="D7215" i="3"/>
  <c r="D7214" i="3"/>
  <c r="D7213" i="3"/>
  <c r="D7212" i="3"/>
  <c r="D7211" i="3"/>
  <c r="D7210" i="3"/>
  <c r="D7209" i="3"/>
  <c r="D7208" i="3"/>
  <c r="D7207" i="3"/>
  <c r="D7206" i="3"/>
  <c r="D7205" i="3"/>
  <c r="D7204" i="3"/>
  <c r="D7203" i="3"/>
  <c r="D7202" i="3"/>
  <c r="D7201" i="3"/>
  <c r="D7200" i="3"/>
  <c r="D7199" i="3"/>
  <c r="D7198" i="3"/>
  <c r="D7197" i="3"/>
  <c r="D7196" i="3"/>
  <c r="D7195" i="3"/>
  <c r="D7194" i="3"/>
  <c r="D7193" i="3"/>
  <c r="D7192" i="3"/>
  <c r="D7191" i="3"/>
  <c r="D7190" i="3"/>
  <c r="D7189" i="3"/>
  <c r="D7188" i="3"/>
  <c r="D7187" i="3"/>
  <c r="D7186" i="3"/>
  <c r="D7185" i="3"/>
  <c r="D7184" i="3"/>
  <c r="D7183" i="3"/>
  <c r="D7182" i="3"/>
  <c r="D7181" i="3"/>
  <c r="D7180" i="3"/>
  <c r="D7179" i="3"/>
  <c r="D7178" i="3"/>
  <c r="D7177" i="3"/>
  <c r="D7176" i="3"/>
  <c r="D7175" i="3"/>
  <c r="D7174" i="3"/>
  <c r="D7173" i="3"/>
  <c r="D7172" i="3"/>
  <c r="D7171" i="3"/>
  <c r="D7170" i="3"/>
  <c r="D7169" i="3"/>
  <c r="D7168" i="3"/>
  <c r="D7167" i="3"/>
  <c r="D7166" i="3"/>
  <c r="D7165" i="3"/>
  <c r="D7164" i="3"/>
  <c r="D7163" i="3"/>
  <c r="D7162" i="3"/>
  <c r="D7161" i="3"/>
  <c r="D7160" i="3"/>
  <c r="D7159" i="3"/>
  <c r="D7158" i="3"/>
  <c r="D7157" i="3"/>
  <c r="D7156" i="3"/>
  <c r="D7155" i="3"/>
  <c r="D7154" i="3"/>
  <c r="D7153" i="3"/>
  <c r="D7152" i="3"/>
  <c r="D7151" i="3"/>
  <c r="D7150" i="3"/>
  <c r="D7149" i="3"/>
  <c r="D7148" i="3"/>
  <c r="D7147" i="3"/>
  <c r="D7146" i="3"/>
  <c r="D7145" i="3"/>
  <c r="D7144" i="3"/>
  <c r="D7143" i="3"/>
  <c r="D7142" i="3"/>
  <c r="D7141" i="3"/>
  <c r="D7140" i="3"/>
  <c r="D7139" i="3"/>
  <c r="D7138" i="3"/>
  <c r="D7137" i="3"/>
  <c r="D7136" i="3"/>
  <c r="D7135" i="3"/>
  <c r="D7134" i="3"/>
  <c r="D7133" i="3"/>
  <c r="D7132" i="3"/>
  <c r="D7131" i="3"/>
  <c r="D7130" i="3"/>
  <c r="D7129" i="3"/>
  <c r="D7128" i="3"/>
  <c r="D7127" i="3"/>
  <c r="D7126" i="3"/>
  <c r="D7125" i="3"/>
  <c r="D7124" i="3"/>
  <c r="D7123" i="3"/>
  <c r="D7122" i="3"/>
  <c r="D7121" i="3"/>
  <c r="D7120" i="3"/>
  <c r="D7119" i="3"/>
  <c r="D7118" i="3"/>
  <c r="D7117" i="3"/>
  <c r="D7116" i="3"/>
  <c r="D7115" i="3"/>
  <c r="D7114" i="3"/>
  <c r="D7113" i="3"/>
  <c r="D7112" i="3"/>
  <c r="D7111" i="3"/>
  <c r="D7110" i="3"/>
  <c r="D7109" i="3"/>
  <c r="D7108" i="3"/>
  <c r="D7107" i="3"/>
  <c r="D7106" i="3"/>
  <c r="D7105" i="3"/>
  <c r="D7104" i="3"/>
  <c r="D7103" i="3"/>
  <c r="D7102" i="3"/>
  <c r="D7101" i="3"/>
  <c r="D7100" i="3"/>
  <c r="D7099" i="3"/>
  <c r="D7098" i="3"/>
  <c r="D7097" i="3"/>
  <c r="D7096" i="3"/>
  <c r="D7095" i="3"/>
  <c r="D7094" i="3"/>
  <c r="D7093" i="3"/>
  <c r="D7092" i="3"/>
  <c r="D7091" i="3"/>
  <c r="D7090" i="3"/>
  <c r="D7089" i="3"/>
  <c r="D7088" i="3"/>
  <c r="D7087" i="3"/>
  <c r="D7086" i="3"/>
  <c r="D7085" i="3"/>
  <c r="D7084" i="3"/>
  <c r="D7083" i="3"/>
  <c r="D7082" i="3"/>
  <c r="D7081" i="3"/>
  <c r="D7080" i="3"/>
  <c r="D7079" i="3"/>
  <c r="D7078" i="3"/>
  <c r="D7077" i="3"/>
  <c r="D7076" i="3"/>
  <c r="D7075" i="3"/>
  <c r="D7074" i="3"/>
  <c r="D7073" i="3"/>
  <c r="D7072" i="3"/>
  <c r="D7071" i="3"/>
  <c r="D7070" i="3"/>
  <c r="D7069" i="3"/>
  <c r="D7068" i="3"/>
  <c r="D7067" i="3"/>
  <c r="D7066" i="3"/>
  <c r="D7065" i="3"/>
  <c r="D7064" i="3"/>
  <c r="D7063" i="3"/>
  <c r="D7062" i="3"/>
  <c r="D7061" i="3"/>
  <c r="D7060" i="3"/>
  <c r="D7059" i="3"/>
  <c r="D7058" i="3"/>
  <c r="D7057" i="3"/>
  <c r="D7056" i="3"/>
  <c r="D7055" i="3"/>
  <c r="D7054" i="3"/>
  <c r="D7053" i="3"/>
  <c r="D7052" i="3"/>
  <c r="D7051" i="3"/>
  <c r="D7050" i="3"/>
  <c r="D7049" i="3"/>
  <c r="D7048" i="3"/>
  <c r="D7047" i="3"/>
  <c r="D7046" i="3"/>
  <c r="D7045" i="3"/>
  <c r="D7044" i="3"/>
  <c r="D7043" i="3"/>
  <c r="D7042" i="3"/>
  <c r="D7041" i="3"/>
  <c r="D7040" i="3"/>
  <c r="D7039" i="3"/>
  <c r="D7038" i="3"/>
  <c r="D7037" i="3"/>
  <c r="D7036" i="3"/>
  <c r="D7035" i="3"/>
  <c r="D7034" i="3"/>
  <c r="D7033" i="3"/>
  <c r="D7032" i="3"/>
  <c r="D7031" i="3"/>
  <c r="D7030" i="3"/>
  <c r="D7029" i="3"/>
  <c r="D7028" i="3"/>
  <c r="D7027" i="3"/>
  <c r="D7026" i="3"/>
  <c r="D7025" i="3"/>
  <c r="D7024" i="3"/>
  <c r="D7023" i="3"/>
  <c r="D7022" i="3"/>
  <c r="D7021" i="3"/>
  <c r="D7020" i="3"/>
  <c r="D7019" i="3"/>
  <c r="D7018" i="3"/>
  <c r="D7017" i="3"/>
  <c r="D7016" i="3"/>
  <c r="D7015" i="3"/>
  <c r="D7014" i="3"/>
  <c r="D7013" i="3"/>
  <c r="D7012" i="3"/>
  <c r="D7011" i="3"/>
  <c r="D7010" i="3"/>
  <c r="D7009" i="3"/>
  <c r="D7008" i="3"/>
  <c r="D7007" i="3"/>
  <c r="D7006" i="3"/>
  <c r="D7005" i="3"/>
  <c r="D7004" i="3"/>
  <c r="D7003" i="3"/>
  <c r="D7002" i="3"/>
  <c r="D7001" i="3"/>
  <c r="D7000" i="3"/>
  <c r="D6999" i="3"/>
  <c r="D6998" i="3"/>
  <c r="D6997" i="3"/>
  <c r="D6996" i="3"/>
  <c r="D6995" i="3"/>
  <c r="D6994" i="3"/>
  <c r="D6993" i="3"/>
  <c r="D6992" i="3"/>
  <c r="D6991" i="3"/>
  <c r="D6990" i="3"/>
  <c r="D6989" i="3"/>
  <c r="D6988" i="3"/>
  <c r="D6987" i="3"/>
  <c r="D6986" i="3"/>
  <c r="D6985" i="3"/>
  <c r="D6984" i="3"/>
  <c r="D6983" i="3"/>
  <c r="D6982" i="3"/>
  <c r="D6981" i="3"/>
  <c r="D6980" i="3"/>
  <c r="D6979" i="3"/>
  <c r="D6978" i="3"/>
  <c r="D6977" i="3"/>
  <c r="D6976" i="3"/>
  <c r="D6975" i="3"/>
  <c r="D6974" i="3"/>
  <c r="D6973" i="3"/>
  <c r="D6972" i="3"/>
  <c r="D6971" i="3"/>
  <c r="D6970" i="3"/>
  <c r="D6969" i="3"/>
  <c r="D6968" i="3"/>
  <c r="D6967" i="3"/>
  <c r="D6966" i="3"/>
  <c r="D6965" i="3"/>
  <c r="D6964" i="3"/>
  <c r="D6963" i="3"/>
  <c r="D6962" i="3"/>
  <c r="D6961" i="3"/>
  <c r="D6960" i="3"/>
  <c r="D6959" i="3"/>
  <c r="D6958" i="3"/>
  <c r="D6957" i="3"/>
  <c r="D6956" i="3"/>
  <c r="D6955" i="3"/>
  <c r="D6954" i="3"/>
  <c r="D6953" i="3"/>
  <c r="D6952" i="3"/>
  <c r="D6951" i="3"/>
  <c r="D6950" i="3"/>
  <c r="D6949" i="3"/>
  <c r="D6948" i="3"/>
  <c r="D6947" i="3"/>
  <c r="D6946" i="3"/>
  <c r="D6945" i="3"/>
  <c r="D6944" i="3"/>
  <c r="D6943" i="3"/>
  <c r="D6942" i="3"/>
  <c r="D6941" i="3"/>
  <c r="D6940" i="3"/>
  <c r="D6939" i="3"/>
  <c r="D6938" i="3"/>
  <c r="D6937" i="3"/>
  <c r="D6936" i="3"/>
  <c r="D6935" i="3"/>
  <c r="D6934" i="3"/>
  <c r="D6933" i="3"/>
  <c r="D6932" i="3"/>
  <c r="D6931" i="3"/>
  <c r="D6930" i="3"/>
  <c r="D6929" i="3"/>
  <c r="D6928" i="3"/>
  <c r="D6927" i="3"/>
  <c r="D6926" i="3"/>
  <c r="D6925" i="3"/>
  <c r="D6924" i="3"/>
  <c r="D6923" i="3"/>
  <c r="D6922" i="3"/>
  <c r="D6921" i="3"/>
  <c r="D6920" i="3"/>
  <c r="D6919" i="3"/>
  <c r="D6918" i="3"/>
  <c r="D6917" i="3"/>
  <c r="D6916" i="3"/>
  <c r="D6915" i="3"/>
  <c r="D6914" i="3"/>
  <c r="D6913" i="3"/>
  <c r="D6912" i="3"/>
  <c r="D6911" i="3"/>
  <c r="D6910" i="3"/>
  <c r="D6909" i="3"/>
  <c r="D6908" i="3"/>
  <c r="D6907" i="3"/>
  <c r="D6906" i="3"/>
  <c r="D6905" i="3"/>
  <c r="D6904" i="3"/>
  <c r="D6903" i="3"/>
  <c r="D6902" i="3"/>
  <c r="D6901" i="3"/>
  <c r="D6900" i="3"/>
  <c r="D6899" i="3"/>
  <c r="D6898" i="3"/>
  <c r="D6897" i="3"/>
  <c r="D6896" i="3"/>
  <c r="D6895" i="3"/>
  <c r="D6894" i="3"/>
  <c r="D6893" i="3"/>
  <c r="D6892" i="3"/>
  <c r="D6891" i="3"/>
  <c r="D6890" i="3"/>
  <c r="D6889" i="3"/>
  <c r="D6888" i="3"/>
  <c r="D6887" i="3"/>
  <c r="D6886" i="3"/>
  <c r="D6885" i="3"/>
  <c r="D6884" i="3"/>
  <c r="D6883" i="3"/>
  <c r="D6882" i="3"/>
  <c r="D6881" i="3"/>
  <c r="D6880" i="3"/>
  <c r="D6879" i="3"/>
  <c r="D6878" i="3"/>
  <c r="D6877" i="3"/>
  <c r="D6876" i="3"/>
  <c r="D6875" i="3"/>
  <c r="D6874" i="3"/>
  <c r="D6873" i="3"/>
  <c r="D6872" i="3"/>
  <c r="D6871" i="3"/>
  <c r="D6870" i="3"/>
  <c r="D6869" i="3"/>
  <c r="D6868" i="3"/>
  <c r="D6867" i="3"/>
  <c r="D6866" i="3"/>
  <c r="D6865" i="3"/>
  <c r="D6864" i="3"/>
  <c r="D6863" i="3"/>
  <c r="D6862" i="3"/>
  <c r="D6861" i="3"/>
  <c r="D6860" i="3"/>
  <c r="D6859" i="3"/>
  <c r="D6858" i="3"/>
  <c r="D6857" i="3"/>
  <c r="D6856" i="3"/>
  <c r="D6855" i="3"/>
  <c r="D6854" i="3"/>
  <c r="D6853" i="3"/>
  <c r="D6852" i="3"/>
  <c r="D6851" i="3"/>
  <c r="D6850" i="3"/>
  <c r="D6849" i="3"/>
  <c r="D6848" i="3"/>
  <c r="D6847" i="3"/>
  <c r="D6846" i="3"/>
  <c r="D6845" i="3"/>
  <c r="D6844" i="3"/>
  <c r="D6843" i="3"/>
  <c r="D6842" i="3"/>
  <c r="D6841" i="3"/>
  <c r="D6840" i="3"/>
  <c r="D6839" i="3"/>
  <c r="D6838" i="3"/>
  <c r="D6837" i="3"/>
  <c r="D6836" i="3"/>
  <c r="D6835" i="3"/>
  <c r="D6834" i="3"/>
  <c r="D6833" i="3"/>
  <c r="D6832" i="3"/>
  <c r="D6831" i="3"/>
  <c r="D6830" i="3"/>
  <c r="D6829" i="3"/>
  <c r="D6828" i="3"/>
  <c r="D6827" i="3"/>
  <c r="D6826" i="3"/>
  <c r="D6825" i="3"/>
  <c r="D6824" i="3"/>
  <c r="D6823" i="3"/>
  <c r="D6822" i="3"/>
  <c r="D6821" i="3"/>
  <c r="D6820" i="3"/>
  <c r="D6819" i="3"/>
  <c r="D6818" i="3"/>
  <c r="D6817" i="3"/>
  <c r="D6816" i="3"/>
  <c r="D6815" i="3"/>
  <c r="D6814" i="3"/>
  <c r="D6813" i="3"/>
  <c r="D6812" i="3"/>
  <c r="D6811" i="3"/>
  <c r="D6810" i="3"/>
  <c r="D6809" i="3"/>
  <c r="D6808" i="3"/>
  <c r="D6807" i="3"/>
  <c r="D6806" i="3"/>
  <c r="D6805" i="3"/>
  <c r="D6804" i="3"/>
  <c r="D6803" i="3"/>
  <c r="D6802" i="3"/>
  <c r="D6801" i="3"/>
  <c r="D6800" i="3"/>
  <c r="D6799" i="3"/>
  <c r="D6798" i="3"/>
  <c r="D6797" i="3"/>
  <c r="D6796" i="3"/>
  <c r="D6795" i="3"/>
  <c r="D6794" i="3"/>
  <c r="D6793" i="3"/>
  <c r="D6792" i="3"/>
  <c r="D6791" i="3"/>
  <c r="D6790" i="3"/>
  <c r="D6789" i="3"/>
  <c r="D6788" i="3"/>
  <c r="D6787" i="3"/>
  <c r="D6786" i="3"/>
  <c r="D6785" i="3"/>
  <c r="D6784" i="3"/>
  <c r="D6783" i="3"/>
  <c r="D6782" i="3"/>
  <c r="D6781" i="3"/>
  <c r="D6780" i="3"/>
  <c r="D6779" i="3"/>
  <c r="D6778" i="3"/>
  <c r="D6777" i="3"/>
  <c r="D6776" i="3"/>
  <c r="D6775" i="3"/>
  <c r="D6774" i="3"/>
  <c r="D6773" i="3"/>
  <c r="D6772" i="3"/>
  <c r="D6771" i="3"/>
  <c r="D6770" i="3"/>
  <c r="D6769" i="3"/>
  <c r="D6768" i="3"/>
  <c r="D6767" i="3"/>
  <c r="D6766" i="3"/>
  <c r="D6765" i="3"/>
  <c r="D6764" i="3"/>
  <c r="D6763" i="3"/>
  <c r="D6762" i="3"/>
  <c r="D6761" i="3"/>
  <c r="D6760" i="3"/>
  <c r="D6759" i="3"/>
  <c r="D6758" i="3"/>
  <c r="D6757" i="3"/>
  <c r="D6756" i="3"/>
  <c r="D6755" i="3"/>
  <c r="D6754" i="3"/>
  <c r="D6753" i="3"/>
  <c r="D6752" i="3"/>
  <c r="D6751" i="3"/>
  <c r="D6750" i="3"/>
  <c r="D6749" i="3"/>
  <c r="D6748" i="3"/>
  <c r="D6747" i="3"/>
  <c r="D6746" i="3"/>
  <c r="D6745" i="3"/>
  <c r="D6744" i="3"/>
  <c r="D6743" i="3"/>
  <c r="D6742" i="3"/>
  <c r="D6741" i="3"/>
  <c r="D6740" i="3"/>
  <c r="D6739" i="3"/>
  <c r="D6738" i="3"/>
  <c r="D6737" i="3"/>
  <c r="D6736" i="3"/>
  <c r="D6735" i="3"/>
  <c r="D6734" i="3"/>
  <c r="D6733" i="3"/>
  <c r="D6732" i="3"/>
  <c r="D6731" i="3"/>
  <c r="D6730" i="3"/>
  <c r="D6729" i="3"/>
  <c r="D6728" i="3"/>
  <c r="D6727" i="3"/>
  <c r="D6726" i="3"/>
  <c r="D6725" i="3"/>
  <c r="D6724" i="3"/>
  <c r="D6723" i="3"/>
  <c r="D6722" i="3"/>
  <c r="D6721" i="3"/>
  <c r="D6720" i="3"/>
  <c r="D6719" i="3"/>
  <c r="D6718" i="3"/>
  <c r="D6717" i="3"/>
  <c r="D6716" i="3"/>
  <c r="D6715" i="3"/>
  <c r="D6714" i="3"/>
  <c r="D6713" i="3"/>
  <c r="D6712" i="3"/>
  <c r="D6711" i="3"/>
  <c r="D6710" i="3"/>
  <c r="D6709" i="3"/>
  <c r="D6708" i="3"/>
  <c r="D6707" i="3"/>
  <c r="D6706" i="3"/>
  <c r="D6705" i="3"/>
  <c r="D6704" i="3"/>
  <c r="D6703" i="3"/>
  <c r="D6702" i="3"/>
  <c r="D6701" i="3"/>
  <c r="D6700" i="3"/>
  <c r="D6699" i="3"/>
  <c r="D6698" i="3"/>
  <c r="D6697" i="3"/>
  <c r="D6696" i="3"/>
  <c r="D6695" i="3"/>
  <c r="D6694" i="3"/>
  <c r="D6693" i="3"/>
  <c r="D6692" i="3"/>
  <c r="D6691" i="3"/>
  <c r="D6690" i="3"/>
  <c r="D6689" i="3"/>
  <c r="D6688" i="3"/>
  <c r="D6687" i="3"/>
  <c r="D6686" i="3"/>
  <c r="D6685" i="3"/>
  <c r="D6684" i="3"/>
  <c r="D6683" i="3"/>
  <c r="D6682" i="3"/>
  <c r="D6681" i="3"/>
  <c r="D6680" i="3"/>
  <c r="D6679" i="3"/>
  <c r="D6678" i="3"/>
  <c r="D6677" i="3"/>
  <c r="D6676" i="3"/>
  <c r="D6675" i="3"/>
  <c r="D6674" i="3"/>
  <c r="D6673" i="3"/>
  <c r="D6672" i="3"/>
  <c r="D6671" i="3"/>
  <c r="D6670" i="3"/>
  <c r="D6669" i="3"/>
  <c r="D6668" i="3"/>
  <c r="D6667" i="3"/>
  <c r="D6666" i="3"/>
  <c r="D6665" i="3"/>
  <c r="D6664" i="3"/>
  <c r="D6663" i="3"/>
  <c r="D6662" i="3"/>
  <c r="D6661" i="3"/>
  <c r="D6660" i="3"/>
  <c r="D6659" i="3"/>
  <c r="D6658" i="3"/>
  <c r="D6657" i="3"/>
  <c r="D6656" i="3"/>
  <c r="D6655" i="3"/>
  <c r="D6654" i="3"/>
  <c r="D6653" i="3"/>
  <c r="D6652" i="3"/>
  <c r="D6651" i="3"/>
  <c r="D6650" i="3"/>
  <c r="D6649" i="3"/>
  <c r="D6648" i="3"/>
  <c r="D6647" i="3"/>
  <c r="D6646" i="3"/>
  <c r="D6645" i="3"/>
  <c r="D6644" i="3"/>
  <c r="D6643" i="3"/>
  <c r="D6642" i="3"/>
  <c r="D6641" i="3"/>
  <c r="D6640" i="3"/>
  <c r="D6639" i="3"/>
  <c r="D6638" i="3"/>
  <c r="D6637" i="3"/>
  <c r="D6636" i="3"/>
  <c r="D6635" i="3"/>
  <c r="D6634" i="3"/>
  <c r="D6633" i="3"/>
  <c r="D6632" i="3"/>
  <c r="D6631" i="3"/>
  <c r="D6630" i="3"/>
  <c r="D6629" i="3"/>
  <c r="D6628" i="3"/>
  <c r="D6627" i="3"/>
  <c r="D6626" i="3"/>
  <c r="D6625" i="3"/>
  <c r="D6624" i="3"/>
  <c r="D6623" i="3"/>
  <c r="D6622" i="3"/>
  <c r="D6621" i="3"/>
  <c r="D6620" i="3"/>
  <c r="D6619" i="3"/>
  <c r="D6618" i="3"/>
  <c r="D6617" i="3"/>
  <c r="D6616" i="3"/>
  <c r="D6615" i="3"/>
  <c r="D6614" i="3"/>
  <c r="D6613" i="3"/>
  <c r="D6612" i="3"/>
  <c r="D6611" i="3"/>
  <c r="D6610" i="3"/>
  <c r="D6609" i="3"/>
  <c r="D6608" i="3"/>
  <c r="D6607" i="3"/>
  <c r="D6606" i="3"/>
  <c r="D6605" i="3"/>
  <c r="D6604" i="3"/>
  <c r="D6603" i="3"/>
  <c r="D6602" i="3"/>
  <c r="D6601" i="3"/>
  <c r="D6600" i="3"/>
  <c r="D6599" i="3"/>
  <c r="D6598" i="3"/>
  <c r="D6597" i="3"/>
  <c r="D6596" i="3"/>
  <c r="D6595" i="3"/>
  <c r="D6594" i="3"/>
  <c r="D6593" i="3"/>
  <c r="D6592" i="3"/>
  <c r="D6591" i="3"/>
  <c r="D6590" i="3"/>
  <c r="D6589" i="3"/>
  <c r="D6588" i="3"/>
  <c r="D6587" i="3"/>
  <c r="D6586" i="3"/>
  <c r="D6585" i="3"/>
  <c r="D6584" i="3"/>
  <c r="D6583" i="3"/>
  <c r="D6582" i="3"/>
  <c r="D6581" i="3"/>
  <c r="D6580" i="3"/>
  <c r="D6579" i="3"/>
  <c r="D6578" i="3"/>
  <c r="D6577" i="3"/>
  <c r="D6576" i="3"/>
  <c r="D6575" i="3"/>
  <c r="D6574" i="3"/>
  <c r="D6573" i="3"/>
  <c r="D6572" i="3"/>
  <c r="D6571" i="3"/>
  <c r="D6570" i="3"/>
  <c r="D6569" i="3"/>
  <c r="D6568" i="3"/>
  <c r="D6567" i="3"/>
  <c r="D6566" i="3"/>
  <c r="D6565" i="3"/>
  <c r="D6564" i="3"/>
  <c r="D6563" i="3"/>
  <c r="D6562" i="3"/>
  <c r="D6561" i="3"/>
  <c r="D6560" i="3"/>
  <c r="D6559" i="3"/>
  <c r="D6558" i="3"/>
  <c r="D6557" i="3"/>
  <c r="D6556" i="3"/>
  <c r="D6555" i="3"/>
  <c r="D6554" i="3"/>
  <c r="D6553" i="3"/>
  <c r="D6552" i="3"/>
  <c r="D6551" i="3"/>
  <c r="D6550" i="3"/>
  <c r="D6549" i="3"/>
  <c r="D6548" i="3"/>
  <c r="D6547" i="3"/>
  <c r="D6546" i="3"/>
  <c r="D6545" i="3"/>
  <c r="D6544" i="3"/>
  <c r="D6543" i="3"/>
  <c r="D6542" i="3"/>
  <c r="D6541" i="3"/>
  <c r="D6540" i="3"/>
  <c r="D6539" i="3"/>
  <c r="D6538" i="3"/>
  <c r="D6537" i="3"/>
  <c r="D6536" i="3"/>
  <c r="D6535" i="3"/>
  <c r="D6534" i="3"/>
  <c r="D6533" i="3"/>
  <c r="D6532" i="3"/>
  <c r="D6531" i="3"/>
  <c r="D6530" i="3"/>
  <c r="D6529" i="3"/>
  <c r="D6528" i="3"/>
  <c r="D6527" i="3"/>
  <c r="D6526" i="3"/>
  <c r="D6525" i="3"/>
  <c r="D6524" i="3"/>
  <c r="D6523" i="3"/>
  <c r="D6522" i="3"/>
  <c r="D6521" i="3"/>
  <c r="D6520" i="3"/>
  <c r="D6519" i="3"/>
  <c r="D6518" i="3"/>
  <c r="D6517" i="3"/>
  <c r="D6516" i="3"/>
  <c r="D6515" i="3"/>
  <c r="D6514" i="3"/>
  <c r="D6513" i="3"/>
  <c r="D6512" i="3"/>
  <c r="D6511" i="3"/>
  <c r="D6510" i="3"/>
  <c r="D6509" i="3"/>
  <c r="D6508" i="3"/>
  <c r="D6507" i="3"/>
  <c r="D6506" i="3"/>
  <c r="D6505" i="3"/>
  <c r="D6504" i="3"/>
  <c r="D6503" i="3"/>
  <c r="D6502" i="3"/>
  <c r="D6501" i="3"/>
  <c r="D6500" i="3"/>
  <c r="D6499" i="3"/>
  <c r="D6498" i="3"/>
  <c r="D6497" i="3"/>
  <c r="D6496" i="3"/>
  <c r="D6495" i="3"/>
  <c r="D6494" i="3"/>
  <c r="D6493" i="3"/>
  <c r="D6492" i="3"/>
  <c r="D6491" i="3"/>
  <c r="D6490" i="3"/>
  <c r="D6489" i="3"/>
  <c r="D6488" i="3"/>
  <c r="D6487" i="3"/>
  <c r="D6486" i="3"/>
  <c r="D6485" i="3"/>
  <c r="D6484" i="3"/>
  <c r="D6483" i="3"/>
  <c r="D6482" i="3"/>
  <c r="D6481" i="3"/>
  <c r="D6480" i="3"/>
  <c r="D6479" i="3"/>
  <c r="D6478" i="3"/>
  <c r="D6477" i="3"/>
  <c r="D6476" i="3"/>
  <c r="D6475" i="3"/>
  <c r="D6474" i="3"/>
  <c r="D6473" i="3"/>
  <c r="D6472" i="3"/>
  <c r="D6471" i="3"/>
  <c r="D6470" i="3"/>
  <c r="D6469" i="3"/>
  <c r="D6468" i="3"/>
  <c r="D6467" i="3"/>
  <c r="D6466" i="3"/>
  <c r="D6465" i="3"/>
  <c r="D6464" i="3"/>
  <c r="D6463" i="3"/>
  <c r="D6462" i="3"/>
  <c r="D6461" i="3"/>
  <c r="D6460" i="3"/>
  <c r="D6459" i="3"/>
  <c r="D6458" i="3"/>
  <c r="D6457" i="3"/>
  <c r="D6456" i="3"/>
  <c r="D6455" i="3"/>
  <c r="D6454" i="3"/>
  <c r="D6453" i="3"/>
  <c r="D6452" i="3"/>
  <c r="D6451" i="3"/>
  <c r="D6450" i="3"/>
  <c r="D6449" i="3"/>
  <c r="D6448" i="3"/>
  <c r="D6447" i="3"/>
  <c r="D6446" i="3"/>
  <c r="D6445" i="3"/>
  <c r="D6444" i="3"/>
  <c r="D6443" i="3"/>
  <c r="D6442" i="3"/>
  <c r="D6441" i="3"/>
  <c r="D6440" i="3"/>
  <c r="D6439" i="3"/>
  <c r="D6438" i="3"/>
  <c r="D6437" i="3"/>
  <c r="D6436" i="3"/>
  <c r="D6435" i="3"/>
  <c r="D6434" i="3"/>
  <c r="D6433" i="3"/>
  <c r="D6432" i="3"/>
  <c r="D6431" i="3"/>
  <c r="D6430" i="3"/>
  <c r="D6429" i="3"/>
  <c r="D6428" i="3"/>
  <c r="D6427" i="3"/>
  <c r="D6426" i="3"/>
  <c r="D6425" i="3"/>
  <c r="D6424" i="3"/>
  <c r="D6423" i="3"/>
  <c r="D6422" i="3"/>
  <c r="D6421" i="3"/>
  <c r="D6420" i="3"/>
  <c r="D6419" i="3"/>
  <c r="D6418" i="3"/>
  <c r="D6417" i="3"/>
  <c r="D6416" i="3"/>
  <c r="D6415" i="3"/>
  <c r="D6414" i="3"/>
  <c r="D6413" i="3"/>
  <c r="D6412" i="3"/>
  <c r="D6411" i="3"/>
  <c r="D6410" i="3"/>
  <c r="D6409" i="3"/>
  <c r="D6408" i="3"/>
  <c r="D6407" i="3"/>
  <c r="D6406" i="3"/>
  <c r="D6405" i="3"/>
  <c r="D6404" i="3"/>
  <c r="D6403" i="3"/>
  <c r="D6402" i="3"/>
  <c r="D6401" i="3"/>
  <c r="D6400" i="3"/>
  <c r="D6399" i="3"/>
  <c r="D6398" i="3"/>
  <c r="D6397" i="3"/>
  <c r="D6396" i="3"/>
  <c r="D6395" i="3"/>
  <c r="D6394" i="3"/>
  <c r="D6393" i="3"/>
  <c r="D6392" i="3"/>
  <c r="D6391" i="3"/>
  <c r="D6390" i="3"/>
  <c r="D6389" i="3"/>
  <c r="D6388" i="3"/>
  <c r="D6387" i="3"/>
  <c r="D6386" i="3"/>
  <c r="D6385" i="3"/>
  <c r="D6384" i="3"/>
  <c r="D6383" i="3"/>
  <c r="D6382" i="3"/>
  <c r="D6381" i="3"/>
  <c r="D6380" i="3"/>
  <c r="D6379" i="3"/>
  <c r="D6378" i="3"/>
  <c r="D6377" i="3"/>
  <c r="D6376" i="3"/>
  <c r="D6375" i="3"/>
  <c r="D6374" i="3"/>
  <c r="D6373" i="3"/>
  <c r="D6372" i="3"/>
  <c r="D6371" i="3"/>
  <c r="D6370" i="3"/>
  <c r="D6369" i="3"/>
  <c r="D6368" i="3"/>
  <c r="D6367" i="3"/>
  <c r="D6366" i="3"/>
  <c r="D6365" i="3"/>
  <c r="D6364" i="3"/>
  <c r="D6363" i="3"/>
  <c r="D6362" i="3"/>
  <c r="D6361" i="3"/>
  <c r="D6360" i="3"/>
  <c r="D6359" i="3"/>
  <c r="D6358" i="3"/>
  <c r="D6357" i="3"/>
  <c r="D6356" i="3"/>
  <c r="D6355" i="3"/>
  <c r="D6354" i="3"/>
  <c r="D6353" i="3"/>
  <c r="D6352" i="3"/>
  <c r="D6351" i="3"/>
  <c r="D6350" i="3"/>
  <c r="D6349" i="3"/>
  <c r="D6348" i="3"/>
  <c r="D6347" i="3"/>
  <c r="D6346" i="3"/>
  <c r="D6345" i="3"/>
  <c r="D6344" i="3"/>
  <c r="D6343" i="3"/>
  <c r="D6342" i="3"/>
  <c r="D6341" i="3"/>
  <c r="D6340" i="3"/>
  <c r="D6339" i="3"/>
  <c r="D6338" i="3"/>
  <c r="D6337" i="3"/>
  <c r="D6336" i="3"/>
  <c r="D6335" i="3"/>
  <c r="D6334" i="3"/>
  <c r="D6333" i="3"/>
  <c r="D6332" i="3"/>
  <c r="D6331" i="3"/>
  <c r="D6330" i="3"/>
  <c r="D6329" i="3"/>
  <c r="D6328" i="3"/>
  <c r="D6327" i="3"/>
  <c r="D6326" i="3"/>
  <c r="D6325" i="3"/>
  <c r="D6324" i="3"/>
  <c r="D6323" i="3"/>
  <c r="D6322" i="3"/>
  <c r="D6321" i="3"/>
  <c r="D6320" i="3"/>
  <c r="D6319" i="3"/>
  <c r="D6318" i="3"/>
  <c r="D6317" i="3"/>
  <c r="D6316" i="3"/>
  <c r="D6315" i="3"/>
  <c r="D6314" i="3"/>
  <c r="D6313" i="3"/>
  <c r="D6312" i="3"/>
  <c r="D6311" i="3"/>
  <c r="D6310" i="3"/>
  <c r="D6309" i="3"/>
  <c r="D6308" i="3"/>
  <c r="D6307" i="3"/>
  <c r="D6306" i="3"/>
  <c r="D6305" i="3"/>
  <c r="D6304" i="3"/>
  <c r="D6303" i="3"/>
  <c r="D6302" i="3"/>
  <c r="D6301" i="3"/>
  <c r="D6300" i="3"/>
  <c r="D6299" i="3"/>
  <c r="D6298" i="3"/>
  <c r="D6297" i="3"/>
  <c r="D6296" i="3"/>
  <c r="D6295" i="3"/>
  <c r="D6294" i="3"/>
  <c r="D6293" i="3"/>
  <c r="D6292" i="3"/>
  <c r="D6291" i="3"/>
  <c r="D6290" i="3"/>
  <c r="D6289" i="3"/>
  <c r="D6288" i="3"/>
  <c r="D6287" i="3"/>
  <c r="D6286" i="3"/>
  <c r="D6285" i="3"/>
  <c r="D6284" i="3"/>
  <c r="D6283" i="3"/>
  <c r="D6282" i="3"/>
  <c r="D6281" i="3"/>
  <c r="D6280" i="3"/>
  <c r="D6279" i="3"/>
  <c r="D6278" i="3"/>
  <c r="D6277" i="3"/>
  <c r="D6276" i="3"/>
  <c r="D6275" i="3"/>
  <c r="D6274" i="3"/>
  <c r="D6273" i="3"/>
  <c r="D6272" i="3"/>
  <c r="D6271" i="3"/>
  <c r="D6270" i="3"/>
  <c r="D6269" i="3"/>
  <c r="D6268" i="3"/>
  <c r="D6267" i="3"/>
  <c r="D6266" i="3"/>
  <c r="D6265" i="3"/>
  <c r="D6264" i="3"/>
  <c r="D6263" i="3"/>
  <c r="D6262" i="3"/>
  <c r="D6261" i="3"/>
  <c r="D6260" i="3"/>
  <c r="D6259" i="3"/>
  <c r="D6258" i="3"/>
  <c r="D6257" i="3"/>
  <c r="D6256" i="3"/>
  <c r="D6255" i="3"/>
  <c r="D6254" i="3"/>
  <c r="D6253" i="3"/>
  <c r="D6252" i="3"/>
  <c r="D6251" i="3"/>
  <c r="D6250" i="3"/>
  <c r="D6249" i="3"/>
  <c r="D6248" i="3"/>
  <c r="D6247" i="3"/>
  <c r="D6246" i="3"/>
  <c r="D6245" i="3"/>
  <c r="D6244" i="3"/>
  <c r="D6243" i="3"/>
  <c r="D6242" i="3"/>
  <c r="D6241" i="3"/>
  <c r="D6240" i="3"/>
  <c r="D6239" i="3"/>
  <c r="D6238" i="3"/>
  <c r="D6237" i="3"/>
  <c r="D6236" i="3"/>
  <c r="D6235" i="3"/>
  <c r="D6234" i="3"/>
  <c r="D6233" i="3"/>
  <c r="D6232" i="3"/>
  <c r="D6231" i="3"/>
  <c r="D6230" i="3"/>
  <c r="D6229" i="3"/>
  <c r="D6228" i="3"/>
  <c r="D6227" i="3"/>
  <c r="D6226" i="3"/>
  <c r="D6225" i="3"/>
  <c r="D6224" i="3"/>
  <c r="D6223" i="3"/>
  <c r="D6222" i="3"/>
  <c r="D6221" i="3"/>
  <c r="D6220" i="3"/>
  <c r="D6219" i="3"/>
  <c r="D6218" i="3"/>
  <c r="D6217" i="3"/>
  <c r="D6216" i="3"/>
  <c r="D6215" i="3"/>
  <c r="D6214" i="3"/>
  <c r="D6213" i="3"/>
  <c r="D6212" i="3"/>
  <c r="D6211" i="3"/>
  <c r="D6210" i="3"/>
  <c r="D6209" i="3"/>
  <c r="D6208" i="3"/>
  <c r="D6207" i="3"/>
  <c r="D6206" i="3"/>
  <c r="D6205" i="3"/>
  <c r="D6204" i="3"/>
  <c r="D6203" i="3"/>
  <c r="D6202" i="3"/>
  <c r="D6201" i="3"/>
  <c r="D6200" i="3"/>
  <c r="D6199" i="3"/>
  <c r="D6198" i="3"/>
  <c r="D6197" i="3"/>
  <c r="D6196" i="3"/>
  <c r="D6195" i="3"/>
  <c r="D6194" i="3"/>
  <c r="D6193" i="3"/>
  <c r="D6192" i="3"/>
  <c r="D6191" i="3"/>
  <c r="D6190" i="3"/>
  <c r="D6189" i="3"/>
  <c r="D6188" i="3"/>
  <c r="D6187" i="3"/>
  <c r="D6186" i="3"/>
  <c r="D6185" i="3"/>
  <c r="D6184" i="3"/>
  <c r="D6183" i="3"/>
  <c r="D6182" i="3"/>
  <c r="D6181" i="3"/>
  <c r="D6180" i="3"/>
  <c r="D6179" i="3"/>
  <c r="D6178" i="3"/>
  <c r="D6177" i="3"/>
  <c r="D6176" i="3"/>
  <c r="D6175" i="3"/>
  <c r="D6174" i="3"/>
  <c r="D6173" i="3"/>
  <c r="D6172" i="3"/>
  <c r="D6171" i="3"/>
  <c r="D6170" i="3"/>
  <c r="D6169" i="3"/>
  <c r="D6168" i="3"/>
  <c r="D6167" i="3"/>
  <c r="D6166" i="3"/>
  <c r="D6165" i="3"/>
  <c r="D6164" i="3"/>
  <c r="D6163" i="3"/>
  <c r="D6162" i="3"/>
  <c r="D6161" i="3"/>
  <c r="D6160" i="3"/>
  <c r="D6159" i="3"/>
  <c r="D6158" i="3"/>
  <c r="D6157" i="3"/>
  <c r="D6156" i="3"/>
  <c r="D6155" i="3"/>
  <c r="D6154" i="3"/>
  <c r="D6153" i="3"/>
  <c r="D6152" i="3"/>
  <c r="D6151" i="3"/>
  <c r="D6150" i="3"/>
  <c r="D6149" i="3"/>
  <c r="D6148" i="3"/>
  <c r="D6147" i="3"/>
  <c r="D6146" i="3"/>
  <c r="D6145" i="3"/>
  <c r="D6144" i="3"/>
  <c r="D6143" i="3"/>
  <c r="D6142" i="3"/>
  <c r="D6141" i="3"/>
  <c r="D6140" i="3"/>
  <c r="D6139" i="3"/>
  <c r="D6138" i="3"/>
  <c r="D6137" i="3"/>
  <c r="D6136" i="3"/>
  <c r="D6135" i="3"/>
  <c r="D6134" i="3"/>
  <c r="D6133" i="3"/>
  <c r="D6132" i="3"/>
  <c r="D6131" i="3"/>
  <c r="D6130" i="3"/>
  <c r="D6129" i="3"/>
  <c r="D6128" i="3"/>
  <c r="D6127" i="3"/>
  <c r="D6126" i="3"/>
  <c r="D6125" i="3"/>
  <c r="D6124" i="3"/>
  <c r="D6123" i="3"/>
  <c r="D6122" i="3"/>
  <c r="D6121" i="3"/>
  <c r="D6120" i="3"/>
  <c r="D6119" i="3"/>
  <c r="D6118" i="3"/>
  <c r="D6117" i="3"/>
  <c r="D6116" i="3"/>
  <c r="D6115" i="3"/>
  <c r="D6114" i="3"/>
  <c r="D6113" i="3"/>
  <c r="D6112" i="3"/>
  <c r="D6111" i="3"/>
  <c r="D6110" i="3"/>
  <c r="D6109" i="3"/>
  <c r="D6108" i="3"/>
  <c r="D6107" i="3"/>
  <c r="D6106" i="3"/>
  <c r="D6105" i="3"/>
  <c r="D6104" i="3"/>
  <c r="D6103" i="3"/>
  <c r="D6102" i="3"/>
  <c r="D6101" i="3"/>
  <c r="D6100" i="3"/>
  <c r="D6099" i="3"/>
  <c r="D6098" i="3"/>
  <c r="D6097" i="3"/>
  <c r="D6096" i="3"/>
  <c r="D6095" i="3"/>
  <c r="D6094" i="3"/>
  <c r="D6093" i="3"/>
  <c r="D6092" i="3"/>
  <c r="D6091" i="3"/>
  <c r="D6090" i="3"/>
  <c r="D6089" i="3"/>
  <c r="D6088" i="3"/>
  <c r="D6087" i="3"/>
  <c r="D6086" i="3"/>
  <c r="D6085" i="3"/>
  <c r="D6084" i="3"/>
  <c r="D6083" i="3"/>
  <c r="D6082" i="3"/>
  <c r="D6081" i="3"/>
  <c r="D6080" i="3"/>
  <c r="D6079" i="3"/>
  <c r="D6078" i="3"/>
  <c r="D6077" i="3"/>
  <c r="D6076" i="3"/>
  <c r="D6075" i="3"/>
  <c r="D6074" i="3"/>
  <c r="D6073" i="3"/>
  <c r="D6072" i="3"/>
  <c r="D6071" i="3"/>
  <c r="D6070" i="3"/>
  <c r="D6069" i="3"/>
  <c r="D6068" i="3"/>
  <c r="D6067" i="3"/>
  <c r="D6066" i="3"/>
  <c r="D6065" i="3"/>
  <c r="D6064" i="3"/>
  <c r="D6063" i="3"/>
  <c r="D6062" i="3"/>
  <c r="D6061" i="3"/>
  <c r="D6060" i="3"/>
  <c r="D6059" i="3"/>
  <c r="D6058" i="3"/>
  <c r="D6057" i="3"/>
  <c r="D6056" i="3"/>
  <c r="D6055" i="3"/>
  <c r="D6054" i="3"/>
  <c r="D6053" i="3"/>
  <c r="D6052" i="3"/>
  <c r="D6051" i="3"/>
  <c r="D6050" i="3"/>
  <c r="D6049" i="3"/>
  <c r="D6048" i="3"/>
  <c r="D6047" i="3"/>
  <c r="D6046" i="3"/>
  <c r="D6045" i="3"/>
  <c r="D6044" i="3"/>
  <c r="D6043" i="3"/>
  <c r="D6042" i="3"/>
  <c r="D6041" i="3"/>
  <c r="D6040" i="3"/>
  <c r="D6039" i="3"/>
  <c r="D6038" i="3"/>
  <c r="D6037" i="3"/>
  <c r="D6036" i="3"/>
  <c r="D6035" i="3"/>
  <c r="D6034" i="3"/>
  <c r="D6033" i="3"/>
  <c r="D6032" i="3"/>
  <c r="D6031" i="3"/>
  <c r="D6030" i="3"/>
  <c r="D6029" i="3"/>
  <c r="D6028" i="3"/>
  <c r="D6027" i="3"/>
  <c r="D6026" i="3"/>
  <c r="D6025" i="3"/>
  <c r="D6024" i="3"/>
  <c r="D6023" i="3"/>
  <c r="D6022" i="3"/>
  <c r="D6021" i="3"/>
  <c r="D6020" i="3"/>
  <c r="D6019" i="3"/>
  <c r="D6018" i="3"/>
  <c r="D6017" i="3"/>
  <c r="D6016" i="3"/>
  <c r="D6015" i="3"/>
  <c r="D6014" i="3"/>
  <c r="D6013" i="3"/>
  <c r="D6012" i="3"/>
  <c r="D6011" i="3"/>
  <c r="D6010" i="3"/>
  <c r="D6009" i="3"/>
  <c r="D6008" i="3"/>
  <c r="D6007" i="3"/>
  <c r="D6006" i="3"/>
  <c r="D6005" i="3"/>
  <c r="D6004" i="3"/>
  <c r="D6003" i="3"/>
  <c r="D6002" i="3"/>
  <c r="D6001" i="3"/>
  <c r="D6000" i="3"/>
  <c r="D5999" i="3"/>
  <c r="D5998" i="3"/>
  <c r="D5997" i="3"/>
  <c r="D5996" i="3"/>
  <c r="D5995" i="3"/>
  <c r="D5994" i="3"/>
  <c r="D5993" i="3"/>
  <c r="D5992" i="3"/>
  <c r="D5991" i="3"/>
  <c r="D5990" i="3"/>
  <c r="D5989" i="3"/>
  <c r="D5988" i="3"/>
  <c r="D5987" i="3"/>
  <c r="D5986" i="3"/>
  <c r="D5985" i="3"/>
  <c r="D5984" i="3"/>
  <c r="D5983" i="3"/>
  <c r="D5982" i="3"/>
  <c r="D5981" i="3"/>
  <c r="D5980" i="3"/>
  <c r="D5979" i="3"/>
  <c r="D5978" i="3"/>
  <c r="D5977" i="3"/>
  <c r="D5976" i="3"/>
  <c r="D5975" i="3"/>
  <c r="D5974" i="3"/>
  <c r="D5973" i="3"/>
  <c r="D5972" i="3"/>
  <c r="D5971" i="3"/>
  <c r="D5970" i="3"/>
  <c r="D5969" i="3"/>
  <c r="D5968" i="3"/>
  <c r="D5967" i="3"/>
  <c r="D5966" i="3"/>
  <c r="D5965" i="3"/>
  <c r="D5964" i="3"/>
  <c r="D5963" i="3"/>
  <c r="D5962" i="3"/>
  <c r="D5961" i="3"/>
  <c r="D5960" i="3"/>
  <c r="D5959" i="3"/>
  <c r="D5958" i="3"/>
  <c r="D5957" i="3"/>
  <c r="D5956" i="3"/>
  <c r="D5955" i="3"/>
  <c r="D5954" i="3"/>
  <c r="D5953" i="3"/>
  <c r="D5952" i="3"/>
  <c r="D5951" i="3"/>
  <c r="D5950" i="3"/>
  <c r="D5949" i="3"/>
  <c r="D5948" i="3"/>
  <c r="D5947" i="3"/>
  <c r="D5946" i="3"/>
  <c r="D5945" i="3"/>
  <c r="D5944" i="3"/>
  <c r="D5943" i="3"/>
  <c r="D5942" i="3"/>
  <c r="D5941" i="3"/>
  <c r="D5940" i="3"/>
  <c r="D5939" i="3"/>
  <c r="D5938" i="3"/>
  <c r="D5937" i="3"/>
  <c r="D5936" i="3"/>
  <c r="D5935" i="3"/>
  <c r="D5934" i="3"/>
  <c r="D5933" i="3"/>
  <c r="D5932" i="3"/>
  <c r="D5931" i="3"/>
  <c r="D5930" i="3"/>
  <c r="D5929" i="3"/>
  <c r="D5928" i="3"/>
  <c r="D5927" i="3"/>
  <c r="D5926" i="3"/>
  <c r="D5925" i="3"/>
  <c r="D5924" i="3"/>
  <c r="D5923" i="3"/>
  <c r="D5922" i="3"/>
  <c r="D5921" i="3"/>
  <c r="D5920" i="3"/>
  <c r="D5919" i="3"/>
  <c r="D5918" i="3"/>
  <c r="D5917" i="3"/>
  <c r="D5916" i="3"/>
  <c r="D5915" i="3"/>
  <c r="D5914" i="3"/>
  <c r="D5913" i="3"/>
  <c r="D5912" i="3"/>
  <c r="D5911" i="3"/>
  <c r="D5910" i="3"/>
  <c r="D5909" i="3"/>
  <c r="D5908" i="3"/>
  <c r="D5907" i="3"/>
  <c r="D5906" i="3"/>
  <c r="D5905" i="3"/>
  <c r="D5904" i="3"/>
  <c r="D5903" i="3"/>
  <c r="D5902" i="3"/>
  <c r="D5901" i="3"/>
  <c r="D5900" i="3"/>
  <c r="D5899" i="3"/>
  <c r="D5898" i="3"/>
  <c r="D5897" i="3"/>
  <c r="D5896" i="3"/>
  <c r="D5895" i="3"/>
  <c r="D5894" i="3"/>
  <c r="D5893" i="3"/>
  <c r="D5892" i="3"/>
  <c r="D5891" i="3"/>
  <c r="D5890" i="3"/>
  <c r="D5889" i="3"/>
  <c r="D5888" i="3"/>
  <c r="D5887" i="3"/>
  <c r="D5886" i="3"/>
  <c r="D5885" i="3"/>
  <c r="D5884" i="3"/>
  <c r="D5883" i="3"/>
  <c r="D5882" i="3"/>
  <c r="D5881" i="3"/>
  <c r="D5880" i="3"/>
  <c r="D5879" i="3"/>
  <c r="D5878" i="3"/>
  <c r="D5877" i="3"/>
  <c r="D5876" i="3"/>
  <c r="D5875" i="3"/>
  <c r="D5874" i="3"/>
  <c r="D5873" i="3"/>
  <c r="D5872" i="3"/>
  <c r="D5871" i="3"/>
  <c r="D5870" i="3"/>
  <c r="D5869" i="3"/>
  <c r="D5868" i="3"/>
  <c r="D5867" i="3"/>
  <c r="D5866" i="3"/>
  <c r="D5865" i="3"/>
  <c r="D5864" i="3"/>
  <c r="D5863" i="3"/>
  <c r="D5862" i="3"/>
  <c r="D5861" i="3"/>
  <c r="D5860" i="3"/>
  <c r="D5859" i="3"/>
  <c r="D5858" i="3"/>
  <c r="D5857" i="3"/>
  <c r="D5856" i="3"/>
  <c r="D5855" i="3"/>
  <c r="D5854" i="3"/>
  <c r="D5853" i="3"/>
  <c r="D5852" i="3"/>
  <c r="D5851" i="3"/>
  <c r="D5850" i="3"/>
  <c r="D5849" i="3"/>
  <c r="D5848" i="3"/>
  <c r="D5847" i="3"/>
  <c r="D5846" i="3"/>
  <c r="D5845" i="3"/>
  <c r="D5844" i="3"/>
  <c r="D5843" i="3"/>
  <c r="D5842" i="3"/>
  <c r="D5841" i="3"/>
  <c r="D5840" i="3"/>
  <c r="D5839" i="3"/>
  <c r="D5838" i="3"/>
  <c r="D5837" i="3"/>
  <c r="D5836" i="3"/>
  <c r="D5835" i="3"/>
  <c r="D5834" i="3"/>
  <c r="D5833" i="3"/>
  <c r="D5832" i="3"/>
  <c r="D5831" i="3"/>
  <c r="D5830" i="3"/>
  <c r="D5829" i="3"/>
  <c r="D5828" i="3"/>
  <c r="D5827" i="3"/>
  <c r="D5826" i="3"/>
  <c r="D5825" i="3"/>
  <c r="D5824" i="3"/>
  <c r="D5823" i="3"/>
  <c r="D5822" i="3"/>
  <c r="D5821" i="3"/>
  <c r="D5820" i="3"/>
  <c r="D5819" i="3"/>
  <c r="D5818" i="3"/>
  <c r="D5817" i="3"/>
  <c r="D5816" i="3"/>
  <c r="D5815" i="3"/>
  <c r="D5814" i="3"/>
  <c r="D5813" i="3"/>
  <c r="D5812" i="3"/>
  <c r="D5811" i="3"/>
  <c r="D5810" i="3"/>
  <c r="D5809" i="3"/>
  <c r="D5808" i="3"/>
  <c r="D5807" i="3"/>
  <c r="D5806" i="3"/>
  <c r="D5805" i="3"/>
  <c r="D5804" i="3"/>
  <c r="D5803" i="3"/>
  <c r="D5802" i="3"/>
  <c r="D5801" i="3"/>
  <c r="D5800" i="3"/>
  <c r="D5799" i="3"/>
  <c r="D5798" i="3"/>
  <c r="D5797" i="3"/>
  <c r="D5796" i="3"/>
  <c r="D5795" i="3"/>
  <c r="D5794" i="3"/>
  <c r="D5793" i="3"/>
  <c r="D5792" i="3"/>
  <c r="D5791" i="3"/>
  <c r="D5790" i="3"/>
  <c r="D5789" i="3"/>
  <c r="D5788" i="3"/>
  <c r="D5787" i="3"/>
  <c r="D5786" i="3"/>
  <c r="D5785" i="3"/>
  <c r="D5784" i="3"/>
  <c r="D5783" i="3"/>
  <c r="D5782" i="3"/>
  <c r="D5781" i="3"/>
  <c r="D5780" i="3"/>
  <c r="D5779" i="3"/>
  <c r="D5778" i="3"/>
  <c r="D5777" i="3"/>
  <c r="D5776" i="3"/>
  <c r="D5775" i="3"/>
  <c r="D5774" i="3"/>
  <c r="D5773" i="3"/>
  <c r="D5772" i="3"/>
  <c r="D5771" i="3"/>
  <c r="D5770" i="3"/>
  <c r="D5769" i="3"/>
  <c r="D5768" i="3"/>
  <c r="D5767" i="3"/>
  <c r="D5766" i="3"/>
  <c r="D5765" i="3"/>
  <c r="D5764" i="3"/>
  <c r="D5763" i="3"/>
  <c r="D5762" i="3"/>
  <c r="D5761" i="3"/>
  <c r="D5760" i="3"/>
  <c r="D5759" i="3"/>
  <c r="D5758" i="3"/>
  <c r="D5757" i="3"/>
  <c r="D5756" i="3"/>
  <c r="D5755" i="3"/>
  <c r="D5754" i="3"/>
  <c r="D5753" i="3"/>
  <c r="D5752" i="3"/>
  <c r="D5751" i="3"/>
  <c r="D5750" i="3"/>
  <c r="D5749" i="3"/>
  <c r="D5748" i="3"/>
  <c r="D5747" i="3"/>
  <c r="D5746" i="3"/>
  <c r="D5745" i="3"/>
  <c r="D5744" i="3"/>
  <c r="D5743" i="3"/>
  <c r="D5742" i="3"/>
  <c r="D5741" i="3"/>
  <c r="D5740" i="3"/>
  <c r="D5739" i="3"/>
  <c r="D5738" i="3"/>
  <c r="D5737" i="3"/>
  <c r="D5736" i="3"/>
  <c r="D5735" i="3"/>
  <c r="D5734" i="3"/>
  <c r="D5733" i="3"/>
  <c r="D5732" i="3"/>
  <c r="D5731" i="3"/>
  <c r="D5730" i="3"/>
  <c r="D5729" i="3"/>
  <c r="D5728" i="3"/>
  <c r="D5727" i="3"/>
  <c r="D5726" i="3"/>
  <c r="D5725" i="3"/>
  <c r="D5724" i="3"/>
  <c r="D5723" i="3"/>
  <c r="D5722" i="3"/>
  <c r="D5721" i="3"/>
  <c r="D5720" i="3"/>
  <c r="D5719" i="3"/>
  <c r="D5718" i="3"/>
  <c r="D5717" i="3"/>
  <c r="D5716" i="3"/>
  <c r="D5715" i="3"/>
  <c r="D5714" i="3"/>
  <c r="D5713" i="3"/>
  <c r="D5712" i="3"/>
  <c r="D5711" i="3"/>
  <c r="D5710" i="3"/>
  <c r="D5709" i="3"/>
  <c r="D5708" i="3"/>
  <c r="D5707" i="3"/>
  <c r="D5706" i="3"/>
  <c r="D5705" i="3"/>
  <c r="D5704" i="3"/>
  <c r="D5703" i="3"/>
  <c r="D5702" i="3"/>
  <c r="D5701" i="3"/>
  <c r="D5700" i="3"/>
  <c r="D5699" i="3"/>
  <c r="D5698" i="3"/>
  <c r="D5697" i="3"/>
  <c r="D5696" i="3"/>
  <c r="D5695" i="3"/>
  <c r="D5694" i="3"/>
  <c r="D5693" i="3"/>
  <c r="D5692" i="3"/>
  <c r="D5691" i="3"/>
  <c r="D5690" i="3"/>
  <c r="D5689" i="3"/>
  <c r="D5688" i="3"/>
  <c r="D5687" i="3"/>
  <c r="D5686" i="3"/>
  <c r="D5685" i="3"/>
  <c r="D5684" i="3"/>
  <c r="D5683" i="3"/>
  <c r="D5682" i="3"/>
  <c r="D5681" i="3"/>
  <c r="D5680" i="3"/>
  <c r="D5679" i="3"/>
  <c r="D5678" i="3"/>
  <c r="D5677" i="3"/>
  <c r="D5676" i="3"/>
  <c r="D5675" i="3"/>
  <c r="D5674" i="3"/>
  <c r="D5673" i="3"/>
  <c r="D5672" i="3"/>
  <c r="D5671" i="3"/>
  <c r="D5670" i="3"/>
  <c r="D5669" i="3"/>
  <c r="D5668" i="3"/>
  <c r="D5667" i="3"/>
  <c r="D5666" i="3"/>
  <c r="D5665" i="3"/>
  <c r="D5664" i="3"/>
  <c r="D5663" i="3"/>
  <c r="D5662" i="3"/>
  <c r="D5661" i="3"/>
  <c r="D5660" i="3"/>
  <c r="D5659" i="3"/>
  <c r="D5658" i="3"/>
  <c r="D5657" i="3"/>
  <c r="D5656" i="3"/>
  <c r="D5655" i="3"/>
  <c r="D5654" i="3"/>
  <c r="D5653" i="3"/>
  <c r="D5652" i="3"/>
  <c r="D5651" i="3"/>
  <c r="D5650" i="3"/>
  <c r="D5649" i="3"/>
  <c r="D5648" i="3"/>
  <c r="D5647" i="3"/>
  <c r="D5646" i="3"/>
  <c r="D5645" i="3"/>
  <c r="D5644" i="3"/>
  <c r="D5643" i="3"/>
  <c r="D5642" i="3"/>
  <c r="D5641" i="3"/>
  <c r="D5640" i="3"/>
  <c r="D5639" i="3"/>
  <c r="D5638" i="3"/>
  <c r="D5637" i="3"/>
  <c r="D5636" i="3"/>
  <c r="D5635" i="3"/>
  <c r="D5634" i="3"/>
  <c r="D5633" i="3"/>
  <c r="D5632" i="3"/>
  <c r="D5631" i="3"/>
  <c r="D5630" i="3"/>
  <c r="D5629" i="3"/>
  <c r="D5628" i="3"/>
  <c r="D5627" i="3"/>
  <c r="D5626" i="3"/>
  <c r="D5625" i="3"/>
  <c r="D5624" i="3"/>
  <c r="D5623" i="3"/>
  <c r="D5622" i="3"/>
  <c r="D5621" i="3"/>
  <c r="D5620" i="3"/>
  <c r="D5619" i="3"/>
  <c r="D5618" i="3"/>
  <c r="D5617" i="3"/>
  <c r="D5616" i="3"/>
  <c r="D5615" i="3"/>
  <c r="D5614" i="3"/>
  <c r="D5613" i="3"/>
  <c r="D5612" i="3"/>
  <c r="D5611" i="3"/>
  <c r="D5610" i="3"/>
  <c r="D5609" i="3"/>
  <c r="D5608" i="3"/>
  <c r="D5607" i="3"/>
  <c r="D5606" i="3"/>
  <c r="D5605" i="3"/>
  <c r="D5604" i="3"/>
  <c r="D5603" i="3"/>
  <c r="D5602" i="3"/>
  <c r="D5601" i="3"/>
  <c r="D5600" i="3"/>
  <c r="D5599" i="3"/>
  <c r="D5598" i="3"/>
  <c r="D5597" i="3"/>
  <c r="D5596" i="3"/>
  <c r="D5595" i="3"/>
  <c r="D5594" i="3"/>
  <c r="D5593" i="3"/>
  <c r="D5592" i="3"/>
  <c r="D5591" i="3"/>
  <c r="D5590" i="3"/>
  <c r="D5589" i="3"/>
  <c r="D5588" i="3"/>
  <c r="D5587" i="3"/>
  <c r="D5586" i="3"/>
  <c r="D5585" i="3"/>
  <c r="D5584" i="3"/>
  <c r="D5583" i="3"/>
  <c r="D5582" i="3"/>
  <c r="D5581" i="3"/>
  <c r="D5580" i="3"/>
  <c r="D5579" i="3"/>
  <c r="D5578" i="3"/>
  <c r="D5577" i="3"/>
  <c r="D5576" i="3"/>
  <c r="D5575" i="3"/>
  <c r="D5574" i="3"/>
  <c r="D5573" i="3"/>
  <c r="D5572" i="3"/>
  <c r="D5571" i="3"/>
  <c r="D5570" i="3"/>
  <c r="D5569" i="3"/>
  <c r="D5568" i="3"/>
  <c r="D5567" i="3"/>
  <c r="D5566" i="3"/>
  <c r="D5565" i="3"/>
  <c r="D5564" i="3"/>
  <c r="D5563" i="3"/>
  <c r="D5562" i="3"/>
  <c r="D5561" i="3"/>
  <c r="D5560" i="3"/>
  <c r="D5559" i="3"/>
  <c r="D5558" i="3"/>
  <c r="D5557" i="3"/>
  <c r="D5556" i="3"/>
  <c r="D5555" i="3"/>
  <c r="D5554" i="3"/>
  <c r="D5553" i="3"/>
  <c r="D5552" i="3"/>
  <c r="D5551" i="3"/>
  <c r="D5550" i="3"/>
  <c r="D5549" i="3"/>
  <c r="D5548" i="3"/>
  <c r="D5547" i="3"/>
  <c r="D5546" i="3"/>
  <c r="D5545" i="3"/>
  <c r="D5544" i="3"/>
  <c r="D5543" i="3"/>
  <c r="D5542" i="3"/>
  <c r="D5541" i="3"/>
  <c r="D5540" i="3"/>
  <c r="D5539" i="3"/>
  <c r="D5538" i="3"/>
  <c r="D5537" i="3"/>
  <c r="D5536" i="3"/>
  <c r="D5535" i="3"/>
  <c r="D5534" i="3"/>
  <c r="D5533" i="3"/>
  <c r="D5532" i="3"/>
  <c r="D5531" i="3"/>
  <c r="D5530" i="3"/>
  <c r="D5529" i="3"/>
  <c r="D5528" i="3"/>
  <c r="D5527" i="3"/>
  <c r="D5526" i="3"/>
  <c r="D5525" i="3"/>
  <c r="D5524" i="3"/>
  <c r="D5523" i="3"/>
  <c r="D5522" i="3"/>
  <c r="D5521" i="3"/>
  <c r="D5520" i="3"/>
  <c r="D5519" i="3"/>
  <c r="D5518" i="3"/>
  <c r="D5517" i="3"/>
  <c r="D5516" i="3"/>
  <c r="D5515" i="3"/>
  <c r="D5514" i="3"/>
  <c r="D5513" i="3"/>
  <c r="D5512" i="3"/>
  <c r="D5511" i="3"/>
  <c r="D5510" i="3"/>
  <c r="D5509" i="3"/>
  <c r="D5508" i="3"/>
  <c r="D5507" i="3"/>
  <c r="D5506" i="3"/>
  <c r="D5505" i="3"/>
  <c r="D5504" i="3"/>
  <c r="D5503" i="3"/>
  <c r="D5502" i="3"/>
  <c r="D5501" i="3"/>
  <c r="D5500" i="3"/>
  <c r="D5499" i="3"/>
  <c r="D5498" i="3"/>
  <c r="D5497" i="3"/>
  <c r="D5496" i="3"/>
  <c r="D5495" i="3"/>
  <c r="D5494" i="3"/>
  <c r="D5493" i="3"/>
  <c r="D5492" i="3"/>
  <c r="D5491" i="3"/>
  <c r="D5490" i="3"/>
  <c r="D5489" i="3"/>
  <c r="D5488" i="3"/>
  <c r="D5487" i="3"/>
  <c r="D5486" i="3"/>
  <c r="D5485" i="3"/>
  <c r="D5484" i="3"/>
  <c r="D5483" i="3"/>
  <c r="D5482" i="3"/>
  <c r="D5481" i="3"/>
  <c r="D5480" i="3"/>
  <c r="D5479" i="3"/>
  <c r="D5478" i="3"/>
  <c r="D5477" i="3"/>
  <c r="D5476" i="3"/>
  <c r="D5475" i="3"/>
  <c r="D5474" i="3"/>
  <c r="D5473" i="3"/>
  <c r="D5472" i="3"/>
  <c r="D5471" i="3"/>
  <c r="D5470" i="3"/>
  <c r="D5469" i="3"/>
  <c r="D5468" i="3"/>
  <c r="D5467" i="3"/>
  <c r="D5466" i="3"/>
  <c r="D5465" i="3"/>
  <c r="D5464" i="3"/>
  <c r="D5463" i="3"/>
  <c r="D5462" i="3"/>
  <c r="D5461" i="3"/>
  <c r="D5460" i="3"/>
  <c r="D5459" i="3"/>
  <c r="D5458" i="3"/>
  <c r="D5457" i="3"/>
  <c r="D5456" i="3"/>
  <c r="D5455" i="3"/>
  <c r="D5454" i="3"/>
  <c r="D5453" i="3"/>
  <c r="D5452" i="3"/>
  <c r="D5451" i="3"/>
  <c r="D5450" i="3"/>
  <c r="D5449" i="3"/>
  <c r="D5448" i="3"/>
  <c r="D5447" i="3"/>
  <c r="D5446" i="3"/>
  <c r="D5445" i="3"/>
  <c r="D5444" i="3"/>
  <c r="D5443" i="3"/>
  <c r="D5442" i="3"/>
  <c r="D5441" i="3"/>
  <c r="D5440" i="3"/>
  <c r="D5439" i="3"/>
  <c r="D5438" i="3"/>
  <c r="D5437" i="3"/>
  <c r="D5436" i="3"/>
  <c r="D5435" i="3"/>
  <c r="D5434" i="3"/>
  <c r="D5433" i="3"/>
  <c r="D5432" i="3"/>
  <c r="D5431" i="3"/>
  <c r="D5430" i="3"/>
  <c r="D5429" i="3"/>
  <c r="D5428" i="3"/>
  <c r="D5427" i="3"/>
  <c r="D5426" i="3"/>
  <c r="D5425" i="3"/>
  <c r="D5424" i="3"/>
  <c r="D5423" i="3"/>
  <c r="D5422" i="3"/>
  <c r="D5421" i="3"/>
  <c r="D5420" i="3"/>
  <c r="D5419" i="3"/>
  <c r="D5418" i="3"/>
  <c r="D5417" i="3"/>
  <c r="D5416" i="3"/>
  <c r="D5415" i="3"/>
  <c r="D5414" i="3"/>
  <c r="D5413" i="3"/>
  <c r="D5412" i="3"/>
  <c r="D5411" i="3"/>
  <c r="D5410" i="3"/>
  <c r="D5409" i="3"/>
  <c r="D5408" i="3"/>
  <c r="D5407" i="3"/>
  <c r="D5406" i="3"/>
  <c r="D5405" i="3"/>
  <c r="D5404" i="3"/>
  <c r="D5403" i="3"/>
  <c r="D5402" i="3"/>
  <c r="D5401" i="3"/>
  <c r="D5400" i="3"/>
  <c r="D5399" i="3"/>
  <c r="D5398" i="3"/>
  <c r="D5397" i="3"/>
  <c r="D5396" i="3"/>
  <c r="D5395" i="3"/>
  <c r="D5394" i="3"/>
  <c r="D5393" i="3"/>
  <c r="D5392" i="3"/>
  <c r="D5391" i="3"/>
  <c r="D5390" i="3"/>
  <c r="D5389" i="3"/>
  <c r="D5388" i="3"/>
  <c r="D5387" i="3"/>
  <c r="D5386" i="3"/>
  <c r="D5385" i="3"/>
  <c r="D5384" i="3"/>
  <c r="D5383" i="3"/>
  <c r="D5382" i="3"/>
  <c r="D5381" i="3"/>
  <c r="D5380" i="3"/>
  <c r="D5379" i="3"/>
  <c r="D5378" i="3"/>
  <c r="D5377" i="3"/>
  <c r="D5376" i="3"/>
  <c r="D5375" i="3"/>
  <c r="D5374" i="3"/>
  <c r="D5373" i="3"/>
  <c r="D5372" i="3"/>
  <c r="D5371" i="3"/>
  <c r="D5370" i="3"/>
  <c r="D5369" i="3"/>
  <c r="D5368" i="3"/>
  <c r="D5367" i="3"/>
  <c r="D5366" i="3"/>
  <c r="D5365" i="3"/>
  <c r="D5364" i="3"/>
  <c r="D5363" i="3"/>
  <c r="D5362" i="3"/>
  <c r="D5361" i="3"/>
  <c r="D5360" i="3"/>
  <c r="D5359" i="3"/>
  <c r="D5358" i="3"/>
  <c r="D5357" i="3"/>
  <c r="D5356" i="3"/>
  <c r="D5355" i="3"/>
  <c r="D5354" i="3"/>
  <c r="D5353" i="3"/>
  <c r="D5352" i="3"/>
  <c r="D5351" i="3"/>
  <c r="D5350" i="3"/>
  <c r="D5349" i="3"/>
  <c r="D5348" i="3"/>
  <c r="D5347" i="3"/>
  <c r="D5346" i="3"/>
  <c r="D5345" i="3"/>
  <c r="D5344" i="3"/>
  <c r="D5343" i="3"/>
  <c r="D5342" i="3"/>
  <c r="D5341" i="3"/>
  <c r="D5340" i="3"/>
  <c r="D5339" i="3"/>
  <c r="D5338" i="3"/>
  <c r="D5337" i="3"/>
  <c r="D5336" i="3"/>
  <c r="D5335" i="3"/>
  <c r="D5334" i="3"/>
  <c r="D5333" i="3"/>
  <c r="D5332" i="3"/>
  <c r="D5331" i="3"/>
  <c r="D5330" i="3"/>
  <c r="D5329" i="3"/>
  <c r="D5328" i="3"/>
  <c r="D5327" i="3"/>
  <c r="D5326" i="3"/>
  <c r="D5325" i="3"/>
  <c r="D5324" i="3"/>
  <c r="D5323" i="3"/>
  <c r="D5322" i="3"/>
  <c r="D5321" i="3"/>
  <c r="D5320" i="3"/>
  <c r="D5319" i="3"/>
  <c r="D5318" i="3"/>
  <c r="D5317" i="3"/>
  <c r="D5316" i="3"/>
  <c r="D5315" i="3"/>
  <c r="D5314" i="3"/>
  <c r="D5313" i="3"/>
  <c r="D5312" i="3"/>
  <c r="D5311" i="3"/>
  <c r="D5310" i="3"/>
  <c r="D5309" i="3"/>
  <c r="D5308" i="3"/>
  <c r="D5307" i="3"/>
  <c r="D5306" i="3"/>
  <c r="D5305" i="3"/>
  <c r="D5304" i="3"/>
  <c r="D5303" i="3"/>
  <c r="D5302" i="3"/>
  <c r="D5301" i="3"/>
  <c r="D5300" i="3"/>
  <c r="D5299" i="3"/>
  <c r="D5298" i="3"/>
  <c r="D5297" i="3"/>
  <c r="D5296" i="3"/>
  <c r="D5295" i="3"/>
  <c r="D5294" i="3"/>
  <c r="D5293" i="3"/>
  <c r="D5292" i="3"/>
  <c r="D5291" i="3"/>
  <c r="D5290" i="3"/>
  <c r="D5289" i="3"/>
  <c r="D5288" i="3"/>
  <c r="D5287" i="3"/>
  <c r="D5286" i="3"/>
  <c r="D5285" i="3"/>
  <c r="D5284" i="3"/>
  <c r="D5283" i="3"/>
  <c r="D5282" i="3"/>
  <c r="D5281" i="3"/>
  <c r="D5280" i="3"/>
  <c r="D5279" i="3"/>
  <c r="D5278" i="3"/>
  <c r="D5277" i="3"/>
  <c r="D5276" i="3"/>
  <c r="D5275" i="3"/>
  <c r="D5274" i="3"/>
  <c r="D5273" i="3"/>
  <c r="D5272" i="3"/>
  <c r="D5271" i="3"/>
  <c r="D5270" i="3"/>
  <c r="D5269" i="3"/>
  <c r="D5268" i="3"/>
  <c r="D5267" i="3"/>
  <c r="D5266" i="3"/>
  <c r="D5265" i="3"/>
  <c r="D5264" i="3"/>
  <c r="D5263" i="3"/>
  <c r="D5262" i="3"/>
  <c r="D5261" i="3"/>
  <c r="D5260" i="3"/>
  <c r="D5259" i="3"/>
  <c r="D5258" i="3"/>
  <c r="D5257" i="3"/>
  <c r="D5256" i="3"/>
  <c r="D5255" i="3"/>
  <c r="D5254" i="3"/>
  <c r="D5253" i="3"/>
  <c r="D5252" i="3"/>
  <c r="D5251" i="3"/>
  <c r="D5250" i="3"/>
  <c r="D5249" i="3"/>
  <c r="D5248" i="3"/>
  <c r="D5247" i="3"/>
  <c r="D5246" i="3"/>
  <c r="D5245" i="3"/>
  <c r="D5244" i="3"/>
  <c r="D5243" i="3"/>
  <c r="D5242" i="3"/>
  <c r="D5241" i="3"/>
  <c r="D5240" i="3"/>
  <c r="D5239" i="3"/>
  <c r="D5238" i="3"/>
  <c r="D5237" i="3"/>
  <c r="D5236" i="3"/>
  <c r="D5235" i="3"/>
  <c r="D5234" i="3"/>
  <c r="D5233" i="3"/>
  <c r="D5232" i="3"/>
  <c r="D5231" i="3"/>
  <c r="D5230" i="3"/>
  <c r="D5229" i="3"/>
  <c r="D5228" i="3"/>
  <c r="D5227" i="3"/>
  <c r="D5226" i="3"/>
  <c r="D5225" i="3"/>
  <c r="D5224" i="3"/>
  <c r="D5223" i="3"/>
  <c r="D5222" i="3"/>
  <c r="D5221" i="3"/>
  <c r="D5220" i="3"/>
  <c r="D5219" i="3"/>
  <c r="D5218" i="3"/>
  <c r="D5217" i="3"/>
  <c r="D5216" i="3"/>
  <c r="D5215" i="3"/>
  <c r="D5214" i="3"/>
  <c r="D5213" i="3"/>
  <c r="D5212" i="3"/>
  <c r="D5211" i="3"/>
  <c r="D5210" i="3"/>
  <c r="D5209" i="3"/>
  <c r="D5208" i="3"/>
  <c r="D5207" i="3"/>
  <c r="D5206" i="3"/>
  <c r="D5205" i="3"/>
  <c r="D5204" i="3"/>
  <c r="D5203" i="3"/>
  <c r="D5202" i="3"/>
  <c r="D5201" i="3"/>
  <c r="D5200" i="3"/>
  <c r="D5199" i="3"/>
  <c r="D5198" i="3"/>
  <c r="D5197" i="3"/>
  <c r="D5196" i="3"/>
  <c r="D5195" i="3"/>
  <c r="D5194" i="3"/>
  <c r="D5193" i="3"/>
  <c r="D5192" i="3"/>
  <c r="D5191" i="3"/>
  <c r="D5190" i="3"/>
  <c r="D5189" i="3"/>
  <c r="D5188" i="3"/>
  <c r="D5187" i="3"/>
  <c r="D5186" i="3"/>
  <c r="D5185" i="3"/>
  <c r="D5184" i="3"/>
  <c r="D5183" i="3"/>
  <c r="D5182" i="3"/>
  <c r="D5181" i="3"/>
  <c r="D5180" i="3"/>
  <c r="D5179" i="3"/>
  <c r="D5178" i="3"/>
  <c r="D5177" i="3"/>
  <c r="D5176" i="3"/>
  <c r="D5175" i="3"/>
  <c r="D5174" i="3"/>
  <c r="D5173" i="3"/>
  <c r="D5172" i="3"/>
  <c r="D5171" i="3"/>
  <c r="D5170" i="3"/>
  <c r="D5169" i="3"/>
  <c r="D5168" i="3"/>
  <c r="D5167" i="3"/>
  <c r="D5166" i="3"/>
  <c r="D5165" i="3"/>
  <c r="D5164" i="3"/>
  <c r="D5163" i="3"/>
  <c r="D5162" i="3"/>
  <c r="D5161" i="3"/>
  <c r="D5160" i="3"/>
  <c r="D5159" i="3"/>
  <c r="D5158" i="3"/>
  <c r="D5157" i="3"/>
  <c r="D5156" i="3"/>
  <c r="D5155" i="3"/>
  <c r="D5154" i="3"/>
  <c r="D5153" i="3"/>
  <c r="D5152" i="3"/>
  <c r="D5151" i="3"/>
  <c r="D5150" i="3"/>
  <c r="D5149" i="3"/>
  <c r="D5148" i="3"/>
  <c r="D5147" i="3"/>
  <c r="D5146" i="3"/>
  <c r="D5145" i="3"/>
  <c r="D5144" i="3"/>
  <c r="D5143" i="3"/>
  <c r="D5142" i="3"/>
  <c r="D5141" i="3"/>
  <c r="D5140" i="3"/>
  <c r="D5139" i="3"/>
  <c r="D5138" i="3"/>
  <c r="D5137" i="3"/>
  <c r="D5136" i="3"/>
  <c r="D5135" i="3"/>
  <c r="D5134" i="3"/>
  <c r="D5133" i="3"/>
  <c r="D5132" i="3"/>
  <c r="D5131" i="3"/>
  <c r="D5130" i="3"/>
  <c r="D5129" i="3"/>
  <c r="D5128" i="3"/>
  <c r="D5127" i="3"/>
  <c r="D5126" i="3"/>
  <c r="D5125" i="3"/>
  <c r="D5124" i="3"/>
  <c r="D5123" i="3"/>
  <c r="D5122" i="3"/>
  <c r="D5121" i="3"/>
  <c r="D5120" i="3"/>
  <c r="D5119" i="3"/>
  <c r="D5118" i="3"/>
  <c r="D5117" i="3"/>
  <c r="D5116" i="3"/>
  <c r="D5115" i="3"/>
  <c r="D5114" i="3"/>
  <c r="D5113" i="3"/>
  <c r="D5112" i="3"/>
  <c r="D5111" i="3"/>
  <c r="D5110" i="3"/>
  <c r="D5109" i="3"/>
  <c r="D5108" i="3"/>
  <c r="D5107" i="3"/>
  <c r="D5106" i="3"/>
  <c r="D5105" i="3"/>
  <c r="D5104" i="3"/>
  <c r="D5103" i="3"/>
  <c r="D5102" i="3"/>
  <c r="D5101" i="3"/>
  <c r="D5100" i="3"/>
  <c r="D5099" i="3"/>
  <c r="D5098" i="3"/>
  <c r="D5097" i="3"/>
  <c r="D5096" i="3"/>
  <c r="D5095" i="3"/>
  <c r="D5094" i="3"/>
  <c r="D5093" i="3"/>
  <c r="D5092" i="3"/>
  <c r="D5091" i="3"/>
  <c r="D5090" i="3"/>
  <c r="D5089" i="3"/>
  <c r="D5088" i="3"/>
  <c r="D5087" i="3"/>
  <c r="D5086" i="3"/>
  <c r="D5085" i="3"/>
  <c r="D5084" i="3"/>
  <c r="D5083" i="3"/>
  <c r="D5082" i="3"/>
  <c r="D5081" i="3"/>
  <c r="D5080" i="3"/>
  <c r="D5079" i="3"/>
  <c r="D5078" i="3"/>
  <c r="D5077" i="3"/>
  <c r="D5076" i="3"/>
  <c r="D5075" i="3"/>
  <c r="D5074" i="3"/>
  <c r="D5073" i="3"/>
  <c r="D5072" i="3"/>
  <c r="D5071" i="3"/>
  <c r="D5070" i="3"/>
  <c r="D5069" i="3"/>
  <c r="D5068" i="3"/>
  <c r="D5067" i="3"/>
  <c r="D5066" i="3"/>
  <c r="D5065" i="3"/>
  <c r="D5064" i="3"/>
  <c r="D5063" i="3"/>
  <c r="D5062" i="3"/>
  <c r="D5061" i="3"/>
  <c r="D5060" i="3"/>
  <c r="D5059" i="3"/>
  <c r="D5058" i="3"/>
  <c r="D5057" i="3"/>
  <c r="D5056" i="3"/>
  <c r="D5055" i="3"/>
  <c r="D5054" i="3"/>
  <c r="D5053" i="3"/>
  <c r="D5052" i="3"/>
  <c r="D5051" i="3"/>
  <c r="D5050" i="3"/>
  <c r="D5049" i="3"/>
  <c r="D5048" i="3"/>
  <c r="D5047" i="3"/>
  <c r="D5046" i="3"/>
  <c r="D5045" i="3"/>
  <c r="D5044" i="3"/>
  <c r="D5043" i="3"/>
  <c r="D5042" i="3"/>
  <c r="D5041" i="3"/>
  <c r="D5040" i="3"/>
  <c r="D5039" i="3"/>
  <c r="D5038" i="3"/>
  <c r="D5037" i="3"/>
  <c r="D5036" i="3"/>
  <c r="D5035" i="3"/>
  <c r="D5034" i="3"/>
  <c r="D5033" i="3"/>
  <c r="D5032" i="3"/>
  <c r="D5031" i="3"/>
  <c r="D5030" i="3"/>
  <c r="D5029" i="3"/>
  <c r="D5028" i="3"/>
  <c r="D5027" i="3"/>
  <c r="D5026" i="3"/>
  <c r="D5025" i="3"/>
  <c r="D5024" i="3"/>
  <c r="D5023" i="3"/>
  <c r="D5022" i="3"/>
  <c r="D5021" i="3"/>
  <c r="D5020" i="3"/>
  <c r="D5019" i="3"/>
  <c r="D5018" i="3"/>
  <c r="D5017" i="3"/>
  <c r="D5016" i="3"/>
  <c r="D5015" i="3"/>
  <c r="D5014" i="3"/>
  <c r="D5013" i="3"/>
  <c r="D5012" i="3"/>
  <c r="D5011" i="3"/>
  <c r="D5010" i="3"/>
  <c r="D5009" i="3"/>
  <c r="D5008" i="3"/>
  <c r="D5007" i="3"/>
  <c r="D5006" i="3"/>
  <c r="D5005" i="3"/>
  <c r="D5004" i="3"/>
  <c r="D5003" i="3"/>
  <c r="D5002" i="3"/>
  <c r="D5001" i="3"/>
  <c r="D5000" i="3"/>
  <c r="D4999" i="3"/>
  <c r="D4998" i="3"/>
  <c r="D4997" i="3"/>
  <c r="D4996" i="3"/>
  <c r="D4995" i="3"/>
  <c r="D4994" i="3"/>
  <c r="D4993" i="3"/>
  <c r="D4992" i="3"/>
  <c r="D4991" i="3"/>
  <c r="D4990" i="3"/>
  <c r="D4989" i="3"/>
  <c r="D4988" i="3"/>
  <c r="D4987" i="3"/>
  <c r="D4986" i="3"/>
  <c r="D4985" i="3"/>
  <c r="D4984" i="3"/>
  <c r="D4983" i="3"/>
  <c r="D4982" i="3"/>
  <c r="D4981" i="3"/>
  <c r="D4980" i="3"/>
  <c r="D4979" i="3"/>
  <c r="D4978" i="3"/>
  <c r="D4977" i="3"/>
  <c r="D4976" i="3"/>
  <c r="D4975" i="3"/>
  <c r="D4974" i="3"/>
  <c r="D4973" i="3"/>
  <c r="D4972" i="3"/>
  <c r="D4971" i="3"/>
  <c r="D4970" i="3"/>
  <c r="D4969" i="3"/>
  <c r="D4968" i="3"/>
  <c r="D4967" i="3"/>
  <c r="D4966" i="3"/>
  <c r="D4965" i="3"/>
  <c r="D4964" i="3"/>
  <c r="D4963" i="3"/>
  <c r="D4962" i="3"/>
  <c r="D4961" i="3"/>
  <c r="D4960" i="3"/>
  <c r="D4959" i="3"/>
  <c r="D4958" i="3"/>
  <c r="D4957" i="3"/>
  <c r="D4956" i="3"/>
  <c r="D4955" i="3"/>
  <c r="D4954" i="3"/>
  <c r="D4953" i="3"/>
  <c r="D4952" i="3"/>
  <c r="D4951" i="3"/>
  <c r="D4950" i="3"/>
  <c r="D4949" i="3"/>
  <c r="D4948" i="3"/>
  <c r="D4947" i="3"/>
  <c r="D4946" i="3"/>
  <c r="D4945" i="3"/>
  <c r="D4944" i="3"/>
  <c r="D4943" i="3"/>
  <c r="D4942" i="3"/>
  <c r="D4941" i="3"/>
  <c r="D4940" i="3"/>
  <c r="D4939" i="3"/>
  <c r="D4938" i="3"/>
  <c r="D4937" i="3"/>
  <c r="D4936" i="3"/>
  <c r="D4935" i="3"/>
  <c r="D4934" i="3"/>
  <c r="D4933" i="3"/>
  <c r="D4932" i="3"/>
  <c r="D4931" i="3"/>
  <c r="D4930" i="3"/>
  <c r="D4929" i="3"/>
  <c r="D4928" i="3"/>
  <c r="D4927" i="3"/>
  <c r="D4926" i="3"/>
  <c r="D4925" i="3"/>
  <c r="D4924" i="3"/>
  <c r="D4923" i="3"/>
  <c r="D4922" i="3"/>
  <c r="D4921" i="3"/>
  <c r="D4920" i="3"/>
  <c r="D4919" i="3"/>
  <c r="D4918" i="3"/>
  <c r="D4917" i="3"/>
  <c r="D4916" i="3"/>
  <c r="D4915" i="3"/>
  <c r="D4914" i="3"/>
  <c r="D4913" i="3"/>
  <c r="D4912" i="3"/>
  <c r="D4911" i="3"/>
  <c r="D4910" i="3"/>
  <c r="D4909" i="3"/>
  <c r="D4908" i="3"/>
  <c r="D4907" i="3"/>
  <c r="D4906" i="3"/>
  <c r="D4905" i="3"/>
  <c r="D4904" i="3"/>
  <c r="D4903" i="3"/>
  <c r="D4902" i="3"/>
  <c r="D4901" i="3"/>
  <c r="D4900" i="3"/>
  <c r="D4899" i="3"/>
  <c r="D4898" i="3"/>
  <c r="D4897" i="3"/>
  <c r="D4896" i="3"/>
  <c r="D4895" i="3"/>
  <c r="D4894" i="3"/>
  <c r="D4893" i="3"/>
  <c r="D4892" i="3"/>
  <c r="D4891" i="3"/>
  <c r="D4890" i="3"/>
  <c r="D4889" i="3"/>
  <c r="D4888" i="3"/>
  <c r="D4887" i="3"/>
  <c r="D4886" i="3"/>
  <c r="D4885" i="3"/>
  <c r="D4884" i="3"/>
  <c r="D4883" i="3"/>
  <c r="D4882" i="3"/>
  <c r="D4881" i="3"/>
  <c r="D4880" i="3"/>
  <c r="D4879" i="3"/>
  <c r="D4878" i="3"/>
  <c r="D4877" i="3"/>
  <c r="D4876" i="3"/>
  <c r="D4875" i="3"/>
  <c r="D4874" i="3"/>
  <c r="D4873" i="3"/>
  <c r="D4872" i="3"/>
  <c r="D4871" i="3"/>
  <c r="D4870" i="3"/>
  <c r="D4869" i="3"/>
  <c r="D4868" i="3"/>
  <c r="D4867" i="3"/>
  <c r="D4866" i="3"/>
  <c r="D4865" i="3"/>
  <c r="D4864" i="3"/>
  <c r="D4863" i="3"/>
  <c r="D4862" i="3"/>
  <c r="D4861" i="3"/>
  <c r="D4860" i="3"/>
  <c r="D4859" i="3"/>
  <c r="D4858" i="3"/>
  <c r="D4857" i="3"/>
  <c r="D4856" i="3"/>
  <c r="D4855" i="3"/>
  <c r="D4854" i="3"/>
  <c r="D4853" i="3"/>
  <c r="D4852" i="3"/>
  <c r="D4851" i="3"/>
  <c r="D4850" i="3"/>
  <c r="D4849" i="3"/>
  <c r="D4848" i="3"/>
  <c r="D4847" i="3"/>
  <c r="D4846" i="3"/>
  <c r="D4845" i="3"/>
  <c r="D4844" i="3"/>
  <c r="D4843" i="3"/>
  <c r="D4842" i="3"/>
  <c r="D4841" i="3"/>
  <c r="D4840" i="3"/>
  <c r="D4839" i="3"/>
  <c r="D4838" i="3"/>
  <c r="D4837" i="3"/>
  <c r="D4836" i="3"/>
  <c r="D4835" i="3"/>
  <c r="D4834" i="3"/>
  <c r="D4833" i="3"/>
  <c r="D4832" i="3"/>
  <c r="D4831" i="3"/>
  <c r="D4830" i="3"/>
  <c r="D4829" i="3"/>
  <c r="D4828" i="3"/>
  <c r="D4827" i="3"/>
  <c r="D4826" i="3"/>
  <c r="D4825" i="3"/>
  <c r="D4824" i="3"/>
  <c r="D4823" i="3"/>
  <c r="D4822" i="3"/>
  <c r="D4821" i="3"/>
  <c r="D4820" i="3"/>
  <c r="D4819" i="3"/>
  <c r="D4818" i="3"/>
  <c r="D4817" i="3"/>
  <c r="D4816" i="3"/>
  <c r="D4815" i="3"/>
  <c r="D4814" i="3"/>
  <c r="D4813" i="3"/>
  <c r="D4812" i="3"/>
  <c r="D4811" i="3"/>
  <c r="D4810" i="3"/>
  <c r="D4809" i="3"/>
  <c r="D4808" i="3"/>
  <c r="D4807" i="3"/>
  <c r="D4806" i="3"/>
  <c r="D4805" i="3"/>
  <c r="D4804" i="3"/>
  <c r="D4803" i="3"/>
  <c r="D4802" i="3"/>
  <c r="D4801" i="3"/>
  <c r="D4800" i="3"/>
  <c r="D4799" i="3"/>
  <c r="D4798" i="3"/>
  <c r="D4797" i="3"/>
  <c r="D4796" i="3"/>
  <c r="D4795" i="3"/>
  <c r="D4794" i="3"/>
  <c r="D4793" i="3"/>
  <c r="D4792" i="3"/>
  <c r="D4791" i="3"/>
  <c r="D4790" i="3"/>
  <c r="D4789" i="3"/>
  <c r="D4788" i="3"/>
  <c r="D4787" i="3"/>
  <c r="D4786" i="3"/>
  <c r="D4785" i="3"/>
  <c r="D4784" i="3"/>
  <c r="D4783" i="3"/>
  <c r="D4782" i="3"/>
  <c r="D4781" i="3"/>
  <c r="D4780" i="3"/>
  <c r="D4779" i="3"/>
  <c r="D4778" i="3"/>
  <c r="D4777" i="3"/>
  <c r="D4776" i="3"/>
  <c r="D4775" i="3"/>
  <c r="D4774" i="3"/>
  <c r="D4773" i="3"/>
  <c r="D4772" i="3"/>
  <c r="D4771" i="3"/>
  <c r="D4770" i="3"/>
  <c r="D4769" i="3"/>
  <c r="D4768" i="3"/>
  <c r="D4767" i="3"/>
  <c r="D4766" i="3"/>
  <c r="D4765" i="3"/>
  <c r="D4764" i="3"/>
  <c r="D4763" i="3"/>
  <c r="D4762" i="3"/>
  <c r="D4761" i="3"/>
  <c r="D4760" i="3"/>
  <c r="D4759" i="3"/>
  <c r="D4758" i="3"/>
  <c r="D4757" i="3"/>
  <c r="D4756" i="3"/>
  <c r="D4755" i="3"/>
  <c r="D4754" i="3"/>
  <c r="D4753" i="3"/>
  <c r="D4752" i="3"/>
  <c r="D4751" i="3"/>
  <c r="D4750" i="3"/>
  <c r="D4749" i="3"/>
  <c r="D4748" i="3"/>
  <c r="D4747" i="3"/>
  <c r="D4746" i="3"/>
  <c r="D4745" i="3"/>
  <c r="D4744" i="3"/>
  <c r="D4743" i="3"/>
  <c r="D4742" i="3"/>
  <c r="D4741" i="3"/>
  <c r="D4740" i="3"/>
  <c r="D4739" i="3"/>
  <c r="D4738" i="3"/>
  <c r="D4737" i="3"/>
  <c r="D4736" i="3"/>
  <c r="D4735" i="3"/>
  <c r="D4734" i="3"/>
  <c r="D4733" i="3"/>
  <c r="D4732" i="3"/>
  <c r="D4731" i="3"/>
  <c r="D4730" i="3"/>
  <c r="D4729" i="3"/>
  <c r="D4728" i="3"/>
  <c r="D4727" i="3"/>
  <c r="D4726" i="3"/>
  <c r="D4725" i="3"/>
  <c r="D4724" i="3"/>
  <c r="D4723" i="3"/>
  <c r="D4722" i="3"/>
  <c r="D4721" i="3"/>
  <c r="D4720" i="3"/>
  <c r="D4719" i="3"/>
  <c r="D4718" i="3"/>
  <c r="D4717" i="3"/>
  <c r="D4716" i="3"/>
  <c r="D4715" i="3"/>
  <c r="D4714" i="3"/>
  <c r="D4713" i="3"/>
  <c r="D4712" i="3"/>
  <c r="D4711" i="3"/>
  <c r="D4710" i="3"/>
  <c r="D4709" i="3"/>
  <c r="D4708" i="3"/>
  <c r="D4707" i="3"/>
  <c r="D4706" i="3"/>
  <c r="D4705" i="3"/>
  <c r="D4704" i="3"/>
  <c r="D4703" i="3"/>
  <c r="D4702" i="3"/>
  <c r="D4701" i="3"/>
  <c r="D4700" i="3"/>
  <c r="D4699" i="3"/>
  <c r="D4698" i="3"/>
  <c r="D4697" i="3"/>
  <c r="D4696" i="3"/>
  <c r="D4695" i="3"/>
  <c r="D4694" i="3"/>
  <c r="D4693" i="3"/>
  <c r="D4692" i="3"/>
  <c r="D4691" i="3"/>
  <c r="D4690" i="3"/>
  <c r="D4689" i="3"/>
  <c r="D4688" i="3"/>
  <c r="D4687" i="3"/>
  <c r="D4686" i="3"/>
  <c r="D4685" i="3"/>
  <c r="D4684" i="3"/>
  <c r="D4683" i="3"/>
  <c r="D4682" i="3"/>
  <c r="D4681" i="3"/>
  <c r="D4680" i="3"/>
  <c r="D4679" i="3"/>
  <c r="D4678" i="3"/>
  <c r="D4677" i="3"/>
  <c r="D4676" i="3"/>
  <c r="D4675" i="3"/>
  <c r="D4674" i="3"/>
  <c r="D4673" i="3"/>
  <c r="D4672" i="3"/>
  <c r="D4671" i="3"/>
  <c r="D4670" i="3"/>
  <c r="D4669" i="3"/>
  <c r="D4668" i="3"/>
  <c r="D4667" i="3"/>
  <c r="D4666" i="3"/>
  <c r="D4665" i="3"/>
  <c r="D4664" i="3"/>
  <c r="D4663" i="3"/>
  <c r="D4662" i="3"/>
  <c r="D4661" i="3"/>
  <c r="D4660" i="3"/>
  <c r="D4659" i="3"/>
  <c r="D4658" i="3"/>
  <c r="D4657" i="3"/>
  <c r="D4656" i="3"/>
  <c r="D4655" i="3"/>
  <c r="D4654" i="3"/>
  <c r="D4653" i="3"/>
  <c r="D4652" i="3"/>
  <c r="D4651" i="3"/>
  <c r="D4650" i="3"/>
  <c r="D4649" i="3"/>
  <c r="D4648" i="3"/>
  <c r="D4647" i="3"/>
  <c r="D4646" i="3"/>
  <c r="D4645" i="3"/>
  <c r="D4644" i="3"/>
  <c r="D4643" i="3"/>
  <c r="D4642" i="3"/>
  <c r="D4641" i="3"/>
  <c r="D4640" i="3"/>
  <c r="D4639" i="3"/>
  <c r="D4638" i="3"/>
  <c r="D4637" i="3"/>
  <c r="D4636" i="3"/>
  <c r="D4635" i="3"/>
  <c r="D4634" i="3"/>
  <c r="D4633" i="3"/>
  <c r="D4632" i="3"/>
  <c r="D4631" i="3"/>
  <c r="D4630" i="3"/>
  <c r="D4629" i="3"/>
  <c r="D4628" i="3"/>
  <c r="D4627" i="3"/>
  <c r="D4626" i="3"/>
  <c r="D4625" i="3"/>
  <c r="D4624" i="3"/>
  <c r="D4623" i="3"/>
  <c r="D4622" i="3"/>
  <c r="D4621" i="3"/>
  <c r="D4620" i="3"/>
  <c r="D4619" i="3"/>
  <c r="D4618" i="3"/>
  <c r="D4617" i="3"/>
  <c r="D4616" i="3"/>
  <c r="D4615" i="3"/>
  <c r="D4614" i="3"/>
  <c r="D4613" i="3"/>
  <c r="D4612" i="3"/>
  <c r="D4611" i="3"/>
  <c r="D4610" i="3"/>
  <c r="D4609" i="3"/>
  <c r="D4608" i="3"/>
  <c r="D4607" i="3"/>
  <c r="D4606" i="3"/>
  <c r="D4605" i="3"/>
  <c r="D4604" i="3"/>
  <c r="D4603" i="3"/>
  <c r="D4602" i="3"/>
  <c r="D4601" i="3"/>
  <c r="D4600" i="3"/>
  <c r="D4599" i="3"/>
  <c r="D4598" i="3"/>
  <c r="D4597" i="3"/>
  <c r="D4596" i="3"/>
  <c r="D4595" i="3"/>
  <c r="D4594" i="3"/>
  <c r="D4593" i="3"/>
  <c r="D4592" i="3"/>
  <c r="D4591" i="3"/>
  <c r="D4590" i="3"/>
  <c r="D4589" i="3"/>
  <c r="D4588" i="3"/>
  <c r="D4587" i="3"/>
  <c r="D4586" i="3"/>
  <c r="D4585" i="3"/>
  <c r="D4584" i="3"/>
  <c r="D4583" i="3"/>
  <c r="D4582" i="3"/>
  <c r="D4581" i="3"/>
  <c r="D4580" i="3"/>
  <c r="D4579" i="3"/>
  <c r="D4578" i="3"/>
  <c r="D4577" i="3"/>
  <c r="D4576" i="3"/>
  <c r="D4575" i="3"/>
  <c r="D4574" i="3"/>
  <c r="D4573" i="3"/>
  <c r="D4572" i="3"/>
  <c r="D4571" i="3"/>
  <c r="D4570" i="3"/>
  <c r="D4569" i="3"/>
  <c r="D4568" i="3"/>
  <c r="D4567" i="3"/>
  <c r="D4566" i="3"/>
  <c r="D4565" i="3"/>
  <c r="D4564" i="3"/>
  <c r="D4563" i="3"/>
  <c r="D4562" i="3"/>
  <c r="D4561" i="3"/>
  <c r="D4560" i="3"/>
  <c r="D4559" i="3"/>
  <c r="D4558" i="3"/>
  <c r="D4557" i="3"/>
  <c r="D4556" i="3"/>
  <c r="D4555" i="3"/>
  <c r="D4554" i="3"/>
  <c r="D4553" i="3"/>
  <c r="D4552" i="3"/>
  <c r="D4551" i="3"/>
  <c r="D4550" i="3"/>
  <c r="D4549" i="3"/>
  <c r="D4548" i="3"/>
  <c r="D4547" i="3"/>
  <c r="D4546" i="3"/>
  <c r="D4545" i="3"/>
  <c r="D4544" i="3"/>
  <c r="D4543" i="3"/>
  <c r="D4542" i="3"/>
  <c r="D4541" i="3"/>
  <c r="D4540" i="3"/>
  <c r="D4539" i="3"/>
  <c r="D4538" i="3"/>
  <c r="D4537" i="3"/>
  <c r="D4536" i="3"/>
  <c r="D4535" i="3"/>
  <c r="D4534" i="3"/>
  <c r="D4533" i="3"/>
  <c r="D4532" i="3"/>
  <c r="D4531" i="3"/>
  <c r="D4530" i="3"/>
  <c r="D4529" i="3"/>
  <c r="D4528" i="3"/>
  <c r="D4527" i="3"/>
  <c r="D4526" i="3"/>
  <c r="D4525" i="3"/>
  <c r="D4524" i="3"/>
  <c r="D4523" i="3"/>
  <c r="D4522" i="3"/>
  <c r="D4521" i="3"/>
  <c r="D4520" i="3"/>
  <c r="D4519" i="3"/>
  <c r="D4518" i="3"/>
  <c r="D4517" i="3"/>
  <c r="D4516" i="3"/>
  <c r="D4515" i="3"/>
  <c r="D4514" i="3"/>
  <c r="D4513" i="3"/>
  <c r="D4512" i="3"/>
  <c r="D4511" i="3"/>
  <c r="D4510" i="3"/>
  <c r="D4509" i="3"/>
  <c r="D4508" i="3"/>
  <c r="D4507" i="3"/>
  <c r="D4506" i="3"/>
  <c r="D4505" i="3"/>
  <c r="D4504" i="3"/>
  <c r="D4503" i="3"/>
  <c r="D4502" i="3"/>
  <c r="D4501" i="3"/>
  <c r="D4500" i="3"/>
  <c r="D4499" i="3"/>
  <c r="D4498" i="3"/>
  <c r="D4497" i="3"/>
  <c r="D4496" i="3"/>
  <c r="D4495" i="3"/>
  <c r="D4494" i="3"/>
  <c r="D4493" i="3"/>
  <c r="D4492" i="3"/>
  <c r="D4491" i="3"/>
  <c r="D4490" i="3"/>
  <c r="D4489" i="3"/>
  <c r="D4488" i="3"/>
  <c r="D4487" i="3"/>
  <c r="D4486" i="3"/>
  <c r="D4485" i="3"/>
  <c r="D4484" i="3"/>
  <c r="D4483" i="3"/>
  <c r="D4482" i="3"/>
  <c r="D4481" i="3"/>
  <c r="D4480" i="3"/>
  <c r="D4479" i="3"/>
  <c r="D4478" i="3"/>
  <c r="D4477" i="3"/>
  <c r="D4476" i="3"/>
  <c r="D4475" i="3"/>
  <c r="D4474" i="3"/>
  <c r="D4473" i="3"/>
  <c r="D4472" i="3"/>
  <c r="D4471" i="3"/>
  <c r="D4470" i="3"/>
  <c r="D4469" i="3"/>
  <c r="D4468" i="3"/>
  <c r="D4467" i="3"/>
  <c r="D4466" i="3"/>
  <c r="D4465" i="3"/>
  <c r="D4464" i="3"/>
  <c r="D4463" i="3"/>
  <c r="D4462" i="3"/>
  <c r="D4461" i="3"/>
  <c r="D4460" i="3"/>
  <c r="D4459" i="3"/>
  <c r="D4458" i="3"/>
  <c r="D4457" i="3"/>
  <c r="D4456" i="3"/>
  <c r="D4455" i="3"/>
  <c r="D4454" i="3"/>
  <c r="D4453" i="3"/>
  <c r="D4452" i="3"/>
  <c r="D4451" i="3"/>
  <c r="D4450" i="3"/>
  <c r="D4449" i="3"/>
  <c r="D4448" i="3"/>
  <c r="D4447" i="3"/>
  <c r="D4446" i="3"/>
  <c r="D4445" i="3"/>
  <c r="D4444" i="3"/>
  <c r="D4443" i="3"/>
  <c r="D4442" i="3"/>
  <c r="D4441" i="3"/>
  <c r="D4440" i="3"/>
  <c r="D4439" i="3"/>
  <c r="D4438" i="3"/>
  <c r="D4437" i="3"/>
  <c r="D4436" i="3"/>
  <c r="D4435" i="3"/>
  <c r="D4434" i="3"/>
  <c r="D4433" i="3"/>
  <c r="D4432" i="3"/>
  <c r="D4431" i="3"/>
  <c r="D4430" i="3"/>
  <c r="D4429" i="3"/>
  <c r="D4428" i="3"/>
  <c r="D4427" i="3"/>
  <c r="D4426" i="3"/>
  <c r="D4425" i="3"/>
  <c r="D4424" i="3"/>
  <c r="D4423" i="3"/>
  <c r="D4422" i="3"/>
  <c r="D4421" i="3"/>
  <c r="D4420" i="3"/>
  <c r="D4419" i="3"/>
  <c r="D4418" i="3"/>
  <c r="D4417" i="3"/>
  <c r="D4416" i="3"/>
  <c r="D4415" i="3"/>
  <c r="D4414" i="3"/>
  <c r="D4413" i="3"/>
  <c r="D4412" i="3"/>
  <c r="D4411" i="3"/>
  <c r="D4410" i="3"/>
  <c r="D4409" i="3"/>
  <c r="D4408" i="3"/>
  <c r="D4407" i="3"/>
  <c r="D4406" i="3"/>
  <c r="D4405" i="3"/>
  <c r="D4404" i="3"/>
  <c r="D4403" i="3"/>
  <c r="D4402" i="3"/>
  <c r="D4401" i="3"/>
  <c r="D4400" i="3"/>
  <c r="D4399" i="3"/>
  <c r="D4398" i="3"/>
  <c r="D4397" i="3"/>
  <c r="D4396" i="3"/>
  <c r="D4395" i="3"/>
  <c r="D4394" i="3"/>
  <c r="D4393" i="3"/>
  <c r="D4392" i="3"/>
  <c r="D4391" i="3"/>
  <c r="D4390" i="3"/>
  <c r="D4389" i="3"/>
  <c r="D4388" i="3"/>
  <c r="D4387" i="3"/>
  <c r="D4386" i="3"/>
  <c r="D4385" i="3"/>
  <c r="D4384" i="3"/>
  <c r="D4383" i="3"/>
  <c r="D4382" i="3"/>
  <c r="D4381" i="3"/>
  <c r="D4380" i="3"/>
  <c r="D4379" i="3"/>
  <c r="D4378" i="3"/>
  <c r="D4377" i="3"/>
  <c r="D4376" i="3"/>
  <c r="D4375" i="3"/>
  <c r="D4374" i="3"/>
  <c r="D4373" i="3"/>
  <c r="D4372" i="3"/>
  <c r="D4371" i="3"/>
  <c r="D4370" i="3"/>
  <c r="D4369" i="3"/>
  <c r="D4368" i="3"/>
  <c r="D4367" i="3"/>
  <c r="D4366" i="3"/>
  <c r="D4365" i="3"/>
  <c r="D4364" i="3"/>
  <c r="D4363" i="3"/>
  <c r="D4362" i="3"/>
  <c r="D4361" i="3"/>
  <c r="D4360" i="3"/>
  <c r="D4359" i="3"/>
  <c r="D4358" i="3"/>
  <c r="D4357" i="3"/>
  <c r="D4356" i="3"/>
  <c r="D4355" i="3"/>
  <c r="D4354" i="3"/>
  <c r="D4353" i="3"/>
  <c r="D4352" i="3"/>
  <c r="D4351" i="3"/>
  <c r="D4350" i="3"/>
  <c r="D4349" i="3"/>
  <c r="D4348" i="3"/>
  <c r="D4347" i="3"/>
  <c r="D4346" i="3"/>
  <c r="D4345" i="3"/>
  <c r="D4344" i="3"/>
  <c r="D4343" i="3"/>
  <c r="D4342" i="3"/>
  <c r="D4341" i="3"/>
  <c r="D4340" i="3"/>
  <c r="D4339" i="3"/>
  <c r="D4338" i="3"/>
  <c r="D4337" i="3"/>
  <c r="D4336" i="3"/>
  <c r="D4335" i="3"/>
  <c r="D4334" i="3"/>
  <c r="D4333" i="3"/>
  <c r="D4332" i="3"/>
  <c r="D4331" i="3"/>
  <c r="D4330" i="3"/>
  <c r="D4329" i="3"/>
  <c r="D4328" i="3"/>
  <c r="D4327" i="3"/>
  <c r="D4326" i="3"/>
  <c r="D4325" i="3"/>
  <c r="D4324" i="3"/>
  <c r="D4323" i="3"/>
  <c r="D4322" i="3"/>
  <c r="D4321" i="3"/>
  <c r="D4320" i="3"/>
  <c r="D4319" i="3"/>
  <c r="D4318" i="3"/>
  <c r="D4317" i="3"/>
  <c r="D4316" i="3"/>
  <c r="D4315" i="3"/>
  <c r="D4314" i="3"/>
  <c r="D4313" i="3"/>
  <c r="D4312" i="3"/>
  <c r="D4311" i="3"/>
  <c r="D4310" i="3"/>
  <c r="D4309" i="3"/>
  <c r="D4308" i="3"/>
  <c r="D4307" i="3"/>
  <c r="D4306" i="3"/>
  <c r="D4305" i="3"/>
  <c r="D4304" i="3"/>
  <c r="D4303" i="3"/>
  <c r="D4302" i="3"/>
  <c r="D4301" i="3"/>
  <c r="D4300" i="3"/>
  <c r="D4299" i="3"/>
  <c r="D4298" i="3"/>
  <c r="D4297" i="3"/>
  <c r="D4296" i="3"/>
  <c r="D4295" i="3"/>
  <c r="D4294" i="3"/>
  <c r="D4293" i="3"/>
  <c r="D4292" i="3"/>
  <c r="D4291" i="3"/>
  <c r="D4290" i="3"/>
  <c r="D4289" i="3"/>
  <c r="D4288" i="3"/>
  <c r="D4287" i="3"/>
  <c r="D4286" i="3"/>
  <c r="D4285" i="3"/>
  <c r="D4284" i="3"/>
  <c r="D4283" i="3"/>
  <c r="D4282" i="3"/>
  <c r="D4281" i="3"/>
  <c r="D4280" i="3"/>
  <c r="D4279" i="3"/>
  <c r="D4278" i="3"/>
  <c r="D4277" i="3"/>
  <c r="D4276" i="3"/>
  <c r="D4275" i="3"/>
  <c r="D4274" i="3"/>
  <c r="D4273" i="3"/>
  <c r="D4272" i="3"/>
  <c r="D4271" i="3"/>
  <c r="D4270" i="3"/>
  <c r="D4269" i="3"/>
  <c r="D4268" i="3"/>
  <c r="D4267" i="3"/>
  <c r="D4266" i="3"/>
  <c r="D4265" i="3"/>
  <c r="D4264" i="3"/>
  <c r="D4263" i="3"/>
  <c r="D4262" i="3"/>
  <c r="D4261" i="3"/>
  <c r="D4260" i="3"/>
  <c r="D4259" i="3"/>
  <c r="D4258" i="3"/>
  <c r="D4257" i="3"/>
  <c r="D4256" i="3"/>
  <c r="D4255" i="3"/>
  <c r="D4254" i="3"/>
  <c r="D4253" i="3"/>
  <c r="D4252" i="3"/>
  <c r="D4251" i="3"/>
  <c r="D4250" i="3"/>
  <c r="D4249" i="3"/>
  <c r="D4248" i="3"/>
  <c r="D4247" i="3"/>
  <c r="D4246" i="3"/>
  <c r="D4245" i="3"/>
  <c r="D4244" i="3"/>
  <c r="D4243" i="3"/>
  <c r="D4242" i="3"/>
  <c r="D4241" i="3"/>
  <c r="D4240" i="3"/>
  <c r="D4239" i="3"/>
  <c r="D4238" i="3"/>
  <c r="D4237" i="3"/>
  <c r="D4236" i="3"/>
  <c r="D4235" i="3"/>
  <c r="D4234" i="3"/>
  <c r="D4233" i="3"/>
  <c r="D4232" i="3"/>
  <c r="D4231" i="3"/>
  <c r="D4230" i="3"/>
  <c r="D4229" i="3"/>
  <c r="D4228" i="3"/>
  <c r="D4227" i="3"/>
  <c r="D4226" i="3"/>
  <c r="D4225" i="3"/>
  <c r="D4224" i="3"/>
  <c r="D4223" i="3"/>
  <c r="D4222" i="3"/>
  <c r="D4221" i="3"/>
  <c r="D4220" i="3"/>
  <c r="D4219" i="3"/>
  <c r="D4218" i="3"/>
  <c r="D4217" i="3"/>
  <c r="D4216" i="3"/>
  <c r="D4215" i="3"/>
  <c r="D4214" i="3"/>
  <c r="D4213" i="3"/>
  <c r="D4212" i="3"/>
  <c r="D4211" i="3"/>
  <c r="D4210" i="3"/>
  <c r="D4209" i="3"/>
  <c r="D4208" i="3"/>
  <c r="D4207" i="3"/>
  <c r="D4206" i="3"/>
  <c r="D4205" i="3"/>
  <c r="D4204" i="3"/>
  <c r="D4203" i="3"/>
  <c r="D4202" i="3"/>
  <c r="D4201" i="3"/>
  <c r="D4200" i="3"/>
  <c r="D4199" i="3"/>
  <c r="D4198" i="3"/>
  <c r="D4197" i="3"/>
  <c r="D4196" i="3"/>
  <c r="D4195" i="3"/>
  <c r="D4194" i="3"/>
  <c r="D4193" i="3"/>
  <c r="D4192" i="3"/>
  <c r="D4191" i="3"/>
  <c r="D4190" i="3"/>
  <c r="D4189" i="3"/>
  <c r="D4188" i="3"/>
  <c r="D4187" i="3"/>
  <c r="D4186" i="3"/>
  <c r="D4185" i="3"/>
  <c r="D4184" i="3"/>
  <c r="D4183" i="3"/>
  <c r="D4182" i="3"/>
  <c r="D4181" i="3"/>
  <c r="D4180" i="3"/>
  <c r="D4179" i="3"/>
  <c r="D4178" i="3"/>
  <c r="D4177" i="3"/>
  <c r="D4176" i="3"/>
  <c r="D4175" i="3"/>
  <c r="D4174" i="3"/>
  <c r="D4173" i="3"/>
  <c r="D4172" i="3"/>
  <c r="D4171" i="3"/>
  <c r="D4170" i="3"/>
  <c r="D4169" i="3"/>
  <c r="D4168" i="3"/>
  <c r="D4167" i="3"/>
  <c r="D4166" i="3"/>
  <c r="D4165" i="3"/>
  <c r="D4164" i="3"/>
  <c r="D4163" i="3"/>
  <c r="D4162" i="3"/>
  <c r="D4161" i="3"/>
  <c r="D4160" i="3"/>
  <c r="D4159" i="3"/>
  <c r="D4158" i="3"/>
  <c r="D4157" i="3"/>
  <c r="D4156" i="3"/>
  <c r="D4155" i="3"/>
  <c r="D4154" i="3"/>
  <c r="D4153" i="3"/>
  <c r="D4152" i="3"/>
  <c r="D4151" i="3"/>
  <c r="D4150" i="3"/>
  <c r="D4149" i="3"/>
  <c r="D4148" i="3"/>
  <c r="D4147" i="3"/>
  <c r="D4146" i="3"/>
  <c r="D4145" i="3"/>
  <c r="D4144" i="3"/>
  <c r="D4143" i="3"/>
  <c r="D4142" i="3"/>
  <c r="D4141" i="3"/>
  <c r="D4140" i="3"/>
  <c r="D4139" i="3"/>
  <c r="D4138" i="3"/>
  <c r="D4137" i="3"/>
  <c r="D4136" i="3"/>
  <c r="D4135" i="3"/>
  <c r="D4134" i="3"/>
  <c r="D4133" i="3"/>
  <c r="D4132" i="3"/>
  <c r="D4131" i="3"/>
  <c r="D4130" i="3"/>
  <c r="D4129" i="3"/>
  <c r="D4128" i="3"/>
  <c r="D4127" i="3"/>
  <c r="D4126" i="3"/>
  <c r="D4125" i="3"/>
  <c r="D4124" i="3"/>
  <c r="D4123" i="3"/>
  <c r="D4122" i="3"/>
  <c r="D4121" i="3"/>
  <c r="D4120" i="3"/>
  <c r="D4119" i="3"/>
  <c r="D4118" i="3"/>
  <c r="D4117" i="3"/>
  <c r="D4116" i="3"/>
  <c r="D4115" i="3"/>
  <c r="D4114" i="3"/>
  <c r="D4113" i="3"/>
  <c r="D4112" i="3"/>
  <c r="D4111" i="3"/>
  <c r="D4110" i="3"/>
  <c r="D4109" i="3"/>
  <c r="D4108" i="3"/>
  <c r="D4107" i="3"/>
  <c r="D4106" i="3"/>
  <c r="D4105" i="3"/>
  <c r="D4104" i="3"/>
  <c r="D4103" i="3"/>
  <c r="D4102" i="3"/>
  <c r="D4101" i="3"/>
  <c r="D4100" i="3"/>
  <c r="D4099" i="3"/>
  <c r="D4098" i="3"/>
  <c r="D4097" i="3"/>
  <c r="D4096" i="3"/>
  <c r="D4095" i="3"/>
  <c r="D4094" i="3"/>
  <c r="D4093" i="3"/>
  <c r="D4092" i="3"/>
  <c r="D4091" i="3"/>
  <c r="D4090" i="3"/>
  <c r="D4089" i="3"/>
  <c r="D4088" i="3"/>
  <c r="D4087" i="3"/>
  <c r="D4086" i="3"/>
  <c r="D4085" i="3"/>
  <c r="D4084" i="3"/>
  <c r="D4083" i="3"/>
  <c r="D4082" i="3"/>
  <c r="D4081" i="3"/>
  <c r="D4080" i="3"/>
  <c r="D4079" i="3"/>
  <c r="D4078" i="3"/>
  <c r="D4077" i="3"/>
  <c r="D4076" i="3"/>
  <c r="D4075" i="3"/>
  <c r="D4074" i="3"/>
  <c r="D4073" i="3"/>
  <c r="D4072" i="3"/>
  <c r="D4071" i="3"/>
  <c r="D4070" i="3"/>
  <c r="D4069" i="3"/>
  <c r="D4068" i="3"/>
  <c r="D4067" i="3"/>
  <c r="D4066" i="3"/>
  <c r="D4065" i="3"/>
  <c r="D4064" i="3"/>
  <c r="D4063" i="3"/>
  <c r="D4062" i="3"/>
  <c r="D4061" i="3"/>
  <c r="D4060" i="3"/>
  <c r="D4059" i="3"/>
  <c r="D4058" i="3"/>
  <c r="D4057" i="3"/>
  <c r="D4056" i="3"/>
  <c r="D4055" i="3"/>
  <c r="D4054" i="3"/>
  <c r="D4053" i="3"/>
  <c r="D4052" i="3"/>
  <c r="D4051" i="3"/>
  <c r="D4050" i="3"/>
  <c r="D4049" i="3"/>
  <c r="D4048" i="3"/>
  <c r="D4047" i="3"/>
  <c r="D4046" i="3"/>
  <c r="D4045" i="3"/>
  <c r="D4044" i="3"/>
  <c r="D4043" i="3"/>
  <c r="D4042" i="3"/>
  <c r="D4041" i="3"/>
  <c r="D4040" i="3"/>
  <c r="D4039" i="3"/>
  <c r="D4038" i="3"/>
  <c r="D4037" i="3"/>
  <c r="D4036" i="3"/>
  <c r="D4035" i="3"/>
  <c r="D4034" i="3"/>
  <c r="D4033" i="3"/>
  <c r="D4032" i="3"/>
  <c r="D4031" i="3"/>
  <c r="D4030" i="3"/>
  <c r="D4029" i="3"/>
  <c r="D4028" i="3"/>
  <c r="D4027" i="3"/>
  <c r="D4026" i="3"/>
  <c r="D4025" i="3"/>
  <c r="D4024" i="3"/>
  <c r="D4023" i="3"/>
  <c r="D4022" i="3"/>
  <c r="D4021" i="3"/>
  <c r="D4020" i="3"/>
  <c r="D4019" i="3"/>
  <c r="D4018" i="3"/>
  <c r="D4017" i="3"/>
  <c r="D4016" i="3"/>
  <c r="D4015" i="3"/>
  <c r="D4014" i="3"/>
  <c r="D4013" i="3"/>
  <c r="D4012" i="3"/>
  <c r="D4011" i="3"/>
  <c r="D4010" i="3"/>
  <c r="D4009" i="3"/>
  <c r="D4008" i="3"/>
  <c r="D4007" i="3"/>
  <c r="D4006" i="3"/>
  <c r="D4005" i="3"/>
  <c r="D4004" i="3"/>
  <c r="D4003" i="3"/>
  <c r="D4002" i="3"/>
  <c r="D4001" i="3"/>
  <c r="D4000" i="3"/>
  <c r="D3999" i="3"/>
  <c r="D3998" i="3"/>
  <c r="D3997" i="3"/>
  <c r="D3996" i="3"/>
  <c r="D3995" i="3"/>
  <c r="D3994" i="3"/>
  <c r="D3993" i="3"/>
  <c r="D3992" i="3"/>
  <c r="D3991" i="3"/>
  <c r="D3990" i="3"/>
  <c r="D3989" i="3"/>
  <c r="D3988" i="3"/>
  <c r="D3987" i="3"/>
  <c r="D3986" i="3"/>
  <c r="D3985" i="3"/>
  <c r="D3984" i="3"/>
  <c r="D3983" i="3"/>
  <c r="D3982" i="3"/>
  <c r="D3981" i="3"/>
  <c r="D3980" i="3"/>
  <c r="D3979" i="3"/>
  <c r="D3978" i="3"/>
  <c r="D3977" i="3"/>
  <c r="D3976" i="3"/>
  <c r="D3975" i="3"/>
  <c r="D3974" i="3"/>
  <c r="D3973" i="3"/>
  <c r="D3972" i="3"/>
  <c r="D3971" i="3"/>
  <c r="D3970" i="3"/>
  <c r="D3969" i="3"/>
  <c r="D3968" i="3"/>
  <c r="D3967" i="3"/>
  <c r="D3966" i="3"/>
  <c r="D3965" i="3"/>
  <c r="D3964" i="3"/>
  <c r="D3963" i="3"/>
  <c r="D3962" i="3"/>
  <c r="D3961" i="3"/>
  <c r="D3960" i="3"/>
  <c r="D3959" i="3"/>
  <c r="D3958" i="3"/>
  <c r="D3957" i="3"/>
  <c r="D3956" i="3"/>
  <c r="D3955" i="3"/>
  <c r="D3954" i="3"/>
  <c r="D3953" i="3"/>
  <c r="D3952" i="3"/>
  <c r="D3951" i="3"/>
  <c r="D3950" i="3"/>
  <c r="D3949" i="3"/>
  <c r="D3948" i="3"/>
  <c r="D3947" i="3"/>
  <c r="D3946" i="3"/>
  <c r="D3945" i="3"/>
  <c r="D3944" i="3"/>
  <c r="D3943" i="3"/>
  <c r="D3942" i="3"/>
  <c r="D3941" i="3"/>
  <c r="D3940" i="3"/>
  <c r="D3939" i="3"/>
  <c r="D3938" i="3"/>
  <c r="D3937" i="3"/>
  <c r="D3936" i="3"/>
  <c r="D3935" i="3"/>
  <c r="D3934" i="3"/>
  <c r="D3933" i="3"/>
  <c r="D3932" i="3"/>
  <c r="D3931" i="3"/>
  <c r="D3930" i="3"/>
  <c r="D3929" i="3"/>
  <c r="D3928" i="3"/>
  <c r="D3927" i="3"/>
  <c r="D3926" i="3"/>
  <c r="D3925" i="3"/>
  <c r="D3924" i="3"/>
  <c r="D3923" i="3"/>
  <c r="D3922" i="3"/>
  <c r="D3921" i="3"/>
  <c r="D3920" i="3"/>
  <c r="D3919" i="3"/>
  <c r="D3918" i="3"/>
  <c r="D3917" i="3"/>
  <c r="D3916" i="3"/>
  <c r="D3915" i="3"/>
  <c r="D3914" i="3"/>
  <c r="D3913" i="3"/>
  <c r="D3912" i="3"/>
  <c r="D3911" i="3"/>
  <c r="D3910" i="3"/>
  <c r="D3909" i="3"/>
  <c r="D3908" i="3"/>
  <c r="D3907" i="3"/>
  <c r="D3906" i="3"/>
  <c r="D3905" i="3"/>
  <c r="D3904" i="3"/>
  <c r="D3903" i="3"/>
  <c r="D3902" i="3"/>
  <c r="D3901" i="3"/>
  <c r="D3900" i="3"/>
  <c r="D3899" i="3"/>
  <c r="D3898" i="3"/>
  <c r="D3897" i="3"/>
  <c r="D3896" i="3"/>
  <c r="D3895" i="3"/>
  <c r="D3894" i="3"/>
  <c r="D3893" i="3"/>
  <c r="D3892" i="3"/>
  <c r="D3891" i="3"/>
  <c r="D3890" i="3"/>
  <c r="D3889" i="3"/>
  <c r="D3888" i="3"/>
  <c r="D3887" i="3"/>
  <c r="D3886" i="3"/>
  <c r="D3885" i="3"/>
  <c r="D3884" i="3"/>
  <c r="D3883" i="3"/>
  <c r="D3882" i="3"/>
  <c r="D3881" i="3"/>
  <c r="D3880" i="3"/>
  <c r="D3879" i="3"/>
  <c r="D3878" i="3"/>
  <c r="D3877" i="3"/>
  <c r="D3876" i="3"/>
  <c r="D3875" i="3"/>
  <c r="D3874" i="3"/>
  <c r="D3873" i="3"/>
  <c r="D3872" i="3"/>
  <c r="D3871" i="3"/>
  <c r="D3870" i="3"/>
  <c r="D3869" i="3"/>
  <c r="D3868" i="3"/>
  <c r="D3867" i="3"/>
  <c r="D3866" i="3"/>
  <c r="D3865" i="3"/>
  <c r="D3864" i="3"/>
  <c r="D3863" i="3"/>
  <c r="D3862" i="3"/>
  <c r="D3861" i="3"/>
  <c r="D3860" i="3"/>
  <c r="D3859" i="3"/>
  <c r="D3858" i="3"/>
  <c r="D3857" i="3"/>
  <c r="D3856" i="3"/>
  <c r="D3855" i="3"/>
  <c r="D3854" i="3"/>
  <c r="D3853" i="3"/>
  <c r="D3852" i="3"/>
  <c r="D3851" i="3"/>
  <c r="D3850" i="3"/>
  <c r="D3849" i="3"/>
  <c r="D3848" i="3"/>
  <c r="D3847" i="3"/>
  <c r="D3846" i="3"/>
  <c r="D3845" i="3"/>
  <c r="D3844" i="3"/>
  <c r="D3843" i="3"/>
  <c r="D3842" i="3"/>
  <c r="D3841" i="3"/>
  <c r="D3840" i="3"/>
  <c r="D3839" i="3"/>
  <c r="D3838" i="3"/>
  <c r="D3837" i="3"/>
  <c r="D3836" i="3"/>
  <c r="D3835" i="3"/>
  <c r="D3834" i="3"/>
  <c r="D3833" i="3"/>
  <c r="D3832" i="3"/>
  <c r="D3831" i="3"/>
  <c r="D3830" i="3"/>
  <c r="D3829" i="3"/>
  <c r="D3828" i="3"/>
  <c r="D3827" i="3"/>
  <c r="D3826" i="3"/>
  <c r="D3825" i="3"/>
  <c r="D3824" i="3"/>
  <c r="D3823" i="3"/>
  <c r="D3822" i="3"/>
  <c r="D3821" i="3"/>
  <c r="D3820" i="3"/>
  <c r="D3819" i="3"/>
  <c r="D3818" i="3"/>
  <c r="D3817" i="3"/>
  <c r="D3816" i="3"/>
  <c r="D3815" i="3"/>
  <c r="D3814" i="3"/>
  <c r="D3813" i="3"/>
  <c r="D3812" i="3"/>
  <c r="D3811" i="3"/>
  <c r="D3810" i="3"/>
  <c r="D3809" i="3"/>
  <c r="D3808" i="3"/>
  <c r="D3807" i="3"/>
  <c r="D3806" i="3"/>
  <c r="D3805" i="3"/>
  <c r="D3804" i="3"/>
  <c r="D3803" i="3"/>
  <c r="D3802" i="3"/>
  <c r="D3801" i="3"/>
  <c r="D3800" i="3"/>
  <c r="D3799" i="3"/>
  <c r="D3798" i="3"/>
  <c r="D3797" i="3"/>
  <c r="D3796" i="3"/>
  <c r="D3795" i="3"/>
  <c r="D3794" i="3"/>
  <c r="D3793" i="3"/>
  <c r="D3792" i="3"/>
  <c r="D3791" i="3"/>
  <c r="D3790" i="3"/>
  <c r="D3789" i="3"/>
  <c r="D3788" i="3"/>
  <c r="D3787" i="3"/>
  <c r="D3786" i="3"/>
  <c r="D3785" i="3"/>
  <c r="D3784" i="3"/>
  <c r="D3783" i="3"/>
  <c r="D3782" i="3"/>
  <c r="D3781" i="3"/>
  <c r="D3780" i="3"/>
  <c r="D3779" i="3"/>
  <c r="D3778" i="3"/>
  <c r="D3777" i="3"/>
  <c r="D3776" i="3"/>
  <c r="D3775" i="3"/>
  <c r="D3774" i="3"/>
  <c r="D3773" i="3"/>
  <c r="D3772" i="3"/>
  <c r="D3771" i="3"/>
  <c r="D3770" i="3"/>
  <c r="D3769" i="3"/>
  <c r="D3768" i="3"/>
  <c r="D3767" i="3"/>
  <c r="D3766" i="3"/>
  <c r="D3765" i="3"/>
  <c r="D3764" i="3"/>
  <c r="D3763" i="3"/>
  <c r="D3762" i="3"/>
  <c r="D3761" i="3"/>
  <c r="D3760" i="3"/>
  <c r="D3759" i="3"/>
  <c r="D3758" i="3"/>
  <c r="D3757" i="3"/>
  <c r="D3756" i="3"/>
  <c r="D3755" i="3"/>
  <c r="D3754" i="3"/>
  <c r="D3753" i="3"/>
  <c r="D3752" i="3"/>
  <c r="D3751" i="3"/>
  <c r="D3750" i="3"/>
  <c r="D3749" i="3"/>
  <c r="D3748" i="3"/>
  <c r="D3747" i="3"/>
  <c r="D3746" i="3"/>
  <c r="D3745" i="3"/>
  <c r="D3744" i="3"/>
  <c r="D3743" i="3"/>
  <c r="D3742" i="3"/>
  <c r="D3741" i="3"/>
  <c r="D3740" i="3"/>
  <c r="D3739" i="3"/>
  <c r="D3738" i="3"/>
  <c r="D3737" i="3"/>
  <c r="D3736" i="3"/>
  <c r="D3735" i="3"/>
  <c r="D3734" i="3"/>
  <c r="D3733" i="3"/>
  <c r="D3732" i="3"/>
  <c r="D3731" i="3"/>
  <c r="D3730" i="3"/>
  <c r="D3729" i="3"/>
  <c r="D3728" i="3"/>
  <c r="D3727" i="3"/>
  <c r="D3726" i="3"/>
  <c r="D3725" i="3"/>
  <c r="D3724" i="3"/>
  <c r="D3723" i="3"/>
  <c r="D3722" i="3"/>
  <c r="D3721" i="3"/>
  <c r="D3720" i="3"/>
  <c r="D3719" i="3"/>
  <c r="D3718" i="3"/>
  <c r="D3717" i="3"/>
  <c r="D3716" i="3"/>
  <c r="D3715" i="3"/>
  <c r="D3714" i="3"/>
  <c r="D3713" i="3"/>
  <c r="D3712" i="3"/>
  <c r="D3711" i="3"/>
  <c r="D3710" i="3"/>
  <c r="D3709" i="3"/>
  <c r="D3708" i="3"/>
  <c r="D3707" i="3"/>
  <c r="D3706" i="3"/>
  <c r="D3705" i="3"/>
  <c r="D3704" i="3"/>
  <c r="D3703" i="3"/>
  <c r="D3702" i="3"/>
  <c r="D3701" i="3"/>
  <c r="D3700" i="3"/>
  <c r="D3699" i="3"/>
  <c r="D3698" i="3"/>
  <c r="D3697" i="3"/>
  <c r="D3696" i="3"/>
  <c r="D3695" i="3"/>
  <c r="D3694" i="3"/>
  <c r="D3693" i="3"/>
  <c r="D3692" i="3"/>
  <c r="D3691" i="3"/>
  <c r="D3690" i="3"/>
  <c r="D3689" i="3"/>
  <c r="D3688" i="3"/>
  <c r="D3687" i="3"/>
  <c r="D3686" i="3"/>
  <c r="D3685" i="3"/>
  <c r="D3684" i="3"/>
  <c r="D3683" i="3"/>
  <c r="D3682" i="3"/>
  <c r="D3681" i="3"/>
  <c r="D3680" i="3"/>
  <c r="D3679" i="3"/>
  <c r="D3678" i="3"/>
  <c r="D3677" i="3"/>
  <c r="D3676" i="3"/>
  <c r="D3675" i="3"/>
  <c r="D3674" i="3"/>
  <c r="D3673" i="3"/>
  <c r="D3672" i="3"/>
  <c r="D3671" i="3"/>
  <c r="D3670" i="3"/>
  <c r="D3669" i="3"/>
  <c r="D3668" i="3"/>
  <c r="D3667" i="3"/>
  <c r="D3666" i="3"/>
  <c r="D3665" i="3"/>
  <c r="D3664" i="3"/>
  <c r="D3663" i="3"/>
  <c r="D3662" i="3"/>
  <c r="D3661" i="3"/>
  <c r="D3660" i="3"/>
  <c r="D3659" i="3"/>
  <c r="D3658" i="3"/>
  <c r="D3657" i="3"/>
  <c r="D3656" i="3"/>
  <c r="D3655" i="3"/>
  <c r="D3654" i="3"/>
  <c r="D3653" i="3"/>
  <c r="D3652" i="3"/>
  <c r="D3651" i="3"/>
  <c r="D3650" i="3"/>
  <c r="D3649" i="3"/>
  <c r="D3648" i="3"/>
  <c r="D3647" i="3"/>
  <c r="D3646" i="3"/>
  <c r="D3645" i="3"/>
  <c r="D3644" i="3"/>
  <c r="D3643" i="3"/>
  <c r="D3642" i="3"/>
  <c r="D3641" i="3"/>
  <c r="D3640" i="3"/>
  <c r="D3639" i="3"/>
  <c r="D3638" i="3"/>
  <c r="D3637" i="3"/>
  <c r="D3636" i="3"/>
  <c r="D3635" i="3"/>
  <c r="D3634" i="3"/>
  <c r="D3633" i="3"/>
  <c r="D3632" i="3"/>
  <c r="D3631" i="3"/>
  <c r="D3630" i="3"/>
  <c r="D3629" i="3"/>
  <c r="D3628" i="3"/>
  <c r="D3627" i="3"/>
  <c r="D3626" i="3"/>
  <c r="D3625" i="3"/>
  <c r="D3624" i="3"/>
  <c r="D3623" i="3"/>
  <c r="D3622" i="3"/>
  <c r="D3621" i="3"/>
  <c r="D3620" i="3"/>
  <c r="D3619" i="3"/>
  <c r="D3618" i="3"/>
  <c r="D3617" i="3"/>
  <c r="D3616" i="3"/>
  <c r="D3615" i="3"/>
  <c r="D3614" i="3"/>
  <c r="D3613" i="3"/>
  <c r="D3612" i="3"/>
  <c r="D3611" i="3"/>
  <c r="D3610" i="3"/>
  <c r="D3609" i="3"/>
  <c r="D3608" i="3"/>
  <c r="D3607" i="3"/>
  <c r="D3606" i="3"/>
  <c r="D3605" i="3"/>
  <c r="D3604" i="3"/>
  <c r="D3603" i="3"/>
  <c r="D3602" i="3"/>
  <c r="D3601" i="3"/>
  <c r="D3600" i="3"/>
  <c r="D3599" i="3"/>
  <c r="D3598" i="3"/>
  <c r="D3597" i="3"/>
  <c r="D3596" i="3"/>
  <c r="D3595" i="3"/>
  <c r="D3594" i="3"/>
  <c r="D3593" i="3"/>
  <c r="D3592" i="3"/>
  <c r="D3591" i="3"/>
  <c r="D3590" i="3"/>
  <c r="D3589" i="3"/>
  <c r="D3588" i="3"/>
  <c r="D3587" i="3"/>
  <c r="D3586" i="3"/>
  <c r="D3585" i="3"/>
  <c r="D3584" i="3"/>
  <c r="D3583" i="3"/>
  <c r="D3582" i="3"/>
  <c r="D3581" i="3"/>
  <c r="D3580" i="3"/>
  <c r="D3579" i="3"/>
  <c r="D3578" i="3"/>
  <c r="D3577" i="3"/>
  <c r="D3576" i="3"/>
  <c r="D3575" i="3"/>
  <c r="D3574" i="3"/>
  <c r="D3573" i="3"/>
  <c r="D3572" i="3"/>
  <c r="D3571" i="3"/>
  <c r="D3570" i="3"/>
  <c r="D3569" i="3"/>
  <c r="D3568" i="3"/>
  <c r="D3567" i="3"/>
  <c r="D3566" i="3"/>
  <c r="D3565" i="3"/>
  <c r="D3564" i="3"/>
  <c r="D3563" i="3"/>
  <c r="D3562" i="3"/>
  <c r="D3561" i="3"/>
  <c r="D3560" i="3"/>
  <c r="D3559" i="3"/>
  <c r="D3558" i="3"/>
  <c r="D3557" i="3"/>
  <c r="D3556" i="3"/>
  <c r="D3555" i="3"/>
  <c r="D3554" i="3"/>
  <c r="D3553" i="3"/>
  <c r="D3552" i="3"/>
  <c r="D3551" i="3"/>
  <c r="D3550" i="3"/>
  <c r="D3549" i="3"/>
  <c r="D3548" i="3"/>
  <c r="D3547" i="3"/>
  <c r="D3546" i="3"/>
  <c r="D3545" i="3"/>
  <c r="D3544" i="3"/>
  <c r="D3543" i="3"/>
  <c r="D3542" i="3"/>
  <c r="D3541" i="3"/>
  <c r="D3540" i="3"/>
  <c r="D3539" i="3"/>
  <c r="D3538" i="3"/>
  <c r="D3537" i="3"/>
  <c r="D3536" i="3"/>
  <c r="D3535" i="3"/>
  <c r="D3534" i="3"/>
  <c r="D3533" i="3"/>
  <c r="D3532" i="3"/>
  <c r="D3531" i="3"/>
  <c r="D3530" i="3"/>
  <c r="D3529" i="3"/>
  <c r="D3528" i="3"/>
  <c r="D3527" i="3"/>
  <c r="D3526" i="3"/>
  <c r="D3525" i="3"/>
  <c r="D3524" i="3"/>
  <c r="D3523" i="3"/>
  <c r="D3522" i="3"/>
  <c r="D3521" i="3"/>
  <c r="D3520" i="3"/>
  <c r="D3519" i="3"/>
  <c r="D3518" i="3"/>
  <c r="D3517" i="3"/>
  <c r="D3516" i="3"/>
  <c r="D3515" i="3"/>
  <c r="D3514" i="3"/>
  <c r="D3513" i="3"/>
  <c r="D3512" i="3"/>
  <c r="D3511" i="3"/>
  <c r="D3510" i="3"/>
  <c r="D3509" i="3"/>
  <c r="D3508" i="3"/>
  <c r="D3507" i="3"/>
  <c r="D3506" i="3"/>
  <c r="D3505" i="3"/>
  <c r="D3504" i="3"/>
  <c r="D3503" i="3"/>
  <c r="D3502" i="3"/>
  <c r="D3501" i="3"/>
  <c r="D3500" i="3"/>
  <c r="D3499" i="3"/>
  <c r="D3498" i="3"/>
  <c r="D3497" i="3"/>
  <c r="D3496" i="3"/>
  <c r="D3495" i="3"/>
  <c r="D3494" i="3"/>
  <c r="D3493" i="3"/>
  <c r="D3492" i="3"/>
  <c r="D3491" i="3"/>
  <c r="D3490" i="3"/>
  <c r="D3489" i="3"/>
  <c r="D3488" i="3"/>
  <c r="D3487" i="3"/>
  <c r="D3486" i="3"/>
  <c r="D3485" i="3"/>
  <c r="D3484" i="3"/>
  <c r="D3483" i="3"/>
  <c r="D3482" i="3"/>
  <c r="D3481" i="3"/>
  <c r="D3480" i="3"/>
  <c r="D3479" i="3"/>
  <c r="D3478" i="3"/>
  <c r="D3477" i="3"/>
  <c r="D3476" i="3"/>
  <c r="D3475" i="3"/>
  <c r="D3474" i="3"/>
  <c r="D3473" i="3"/>
  <c r="D3472" i="3"/>
  <c r="D3471" i="3"/>
  <c r="D3470" i="3"/>
  <c r="D3469" i="3"/>
  <c r="D3468" i="3"/>
  <c r="D3467" i="3"/>
  <c r="D3466" i="3"/>
  <c r="D3465" i="3"/>
  <c r="D3464" i="3"/>
  <c r="D3463" i="3"/>
  <c r="D3462" i="3"/>
  <c r="D3461" i="3"/>
  <c r="D3460" i="3"/>
  <c r="D3459" i="3"/>
  <c r="D3458" i="3"/>
  <c r="D3457" i="3"/>
  <c r="D3456" i="3"/>
  <c r="D3455" i="3"/>
  <c r="D3454" i="3"/>
  <c r="D3453" i="3"/>
  <c r="D3452" i="3"/>
  <c r="D3451" i="3"/>
  <c r="D3450" i="3"/>
  <c r="D3449" i="3"/>
  <c r="D3448" i="3"/>
  <c r="D3447" i="3"/>
  <c r="D3446" i="3"/>
  <c r="D3445" i="3"/>
  <c r="D3444" i="3"/>
  <c r="D3443" i="3"/>
  <c r="D3442" i="3"/>
  <c r="D3441" i="3"/>
  <c r="D3440" i="3"/>
  <c r="D3439" i="3"/>
  <c r="D3438" i="3"/>
  <c r="D3437" i="3"/>
  <c r="D3436" i="3"/>
  <c r="D3435" i="3"/>
  <c r="D3434" i="3"/>
  <c r="D3433" i="3"/>
  <c r="D3432" i="3"/>
  <c r="D3431" i="3"/>
  <c r="D3430" i="3"/>
  <c r="D3429" i="3"/>
  <c r="D3428" i="3"/>
  <c r="D3427" i="3"/>
  <c r="D3426" i="3"/>
  <c r="D3425" i="3"/>
  <c r="D3424" i="3"/>
  <c r="D3423" i="3"/>
  <c r="D3422" i="3"/>
  <c r="D3421" i="3"/>
  <c r="D3420" i="3"/>
  <c r="D3419" i="3"/>
  <c r="D3418" i="3"/>
  <c r="D3417" i="3"/>
  <c r="D3416" i="3"/>
  <c r="D3415" i="3"/>
  <c r="D3414" i="3"/>
  <c r="D3413" i="3"/>
  <c r="D3412" i="3"/>
  <c r="D3411" i="3"/>
  <c r="D3410" i="3"/>
  <c r="D3409" i="3"/>
  <c r="D3408" i="3"/>
  <c r="D3407" i="3"/>
  <c r="D3406" i="3"/>
  <c r="D3405" i="3"/>
  <c r="D3404" i="3"/>
  <c r="D3403" i="3"/>
  <c r="D3402" i="3"/>
  <c r="D3401" i="3"/>
  <c r="D3400" i="3"/>
  <c r="D3399" i="3"/>
  <c r="D3398" i="3"/>
  <c r="D3397" i="3"/>
  <c r="D3396" i="3"/>
  <c r="D3395" i="3"/>
  <c r="D3394" i="3"/>
  <c r="D3393" i="3"/>
  <c r="D3392" i="3"/>
  <c r="D3391" i="3"/>
  <c r="D3390" i="3"/>
  <c r="D3389" i="3"/>
  <c r="D3388" i="3"/>
  <c r="D3387" i="3"/>
  <c r="D3386" i="3"/>
  <c r="D3385" i="3"/>
  <c r="D3384" i="3"/>
  <c r="D3383" i="3"/>
  <c r="D3382" i="3"/>
  <c r="D3381" i="3"/>
  <c r="D3380" i="3"/>
  <c r="D3379" i="3"/>
  <c r="D3378" i="3"/>
  <c r="D3377" i="3"/>
  <c r="D3376" i="3"/>
  <c r="D3375" i="3"/>
  <c r="D3374" i="3"/>
  <c r="D3373" i="3"/>
  <c r="D3372" i="3"/>
  <c r="D3371" i="3"/>
  <c r="D3370" i="3"/>
  <c r="D3369" i="3"/>
  <c r="D3368" i="3"/>
  <c r="D3367" i="3"/>
  <c r="D3366" i="3"/>
  <c r="D3365" i="3"/>
  <c r="D3364" i="3"/>
  <c r="D3363" i="3"/>
  <c r="D3362" i="3"/>
  <c r="D3361" i="3"/>
  <c r="D3360" i="3"/>
  <c r="D3359" i="3"/>
  <c r="D3358" i="3"/>
  <c r="D3357" i="3"/>
  <c r="D3356" i="3"/>
  <c r="D3355" i="3"/>
  <c r="D3354" i="3"/>
  <c r="D3353" i="3"/>
  <c r="D3352" i="3"/>
  <c r="D3351" i="3"/>
  <c r="D3350" i="3"/>
  <c r="D3349" i="3"/>
  <c r="D3348" i="3"/>
  <c r="D3347" i="3"/>
  <c r="D3346" i="3"/>
  <c r="D3345" i="3"/>
  <c r="D3344" i="3"/>
  <c r="D3343" i="3"/>
  <c r="D3342" i="3"/>
  <c r="D3341" i="3"/>
  <c r="D3340" i="3"/>
  <c r="D3339" i="3"/>
  <c r="D3338" i="3"/>
  <c r="D3337" i="3"/>
  <c r="D3336" i="3"/>
  <c r="D3335" i="3"/>
  <c r="D3334" i="3"/>
  <c r="D3333" i="3"/>
  <c r="D3332" i="3"/>
  <c r="D3331" i="3"/>
  <c r="D3330" i="3"/>
  <c r="D3329" i="3"/>
  <c r="D3328" i="3"/>
  <c r="D3327" i="3"/>
  <c r="D3326" i="3"/>
  <c r="D3325" i="3"/>
  <c r="D3324" i="3"/>
  <c r="D3323" i="3"/>
  <c r="D3322" i="3"/>
  <c r="D3321" i="3"/>
  <c r="D3320" i="3"/>
  <c r="D3319" i="3"/>
  <c r="D3318" i="3"/>
  <c r="D3317" i="3"/>
  <c r="D3316" i="3"/>
  <c r="D3315" i="3"/>
  <c r="D3314" i="3"/>
  <c r="D3313" i="3"/>
  <c r="D3312" i="3"/>
  <c r="D3311" i="3"/>
  <c r="D3310" i="3"/>
  <c r="D3309" i="3"/>
  <c r="D3308" i="3"/>
  <c r="D3307" i="3"/>
  <c r="D3306" i="3"/>
  <c r="D3305" i="3"/>
  <c r="D3304" i="3"/>
  <c r="D3303" i="3"/>
  <c r="D3302" i="3"/>
  <c r="D3301" i="3"/>
  <c r="D3300" i="3"/>
  <c r="D3299" i="3"/>
  <c r="D3298" i="3"/>
  <c r="D3297" i="3"/>
  <c r="D3296" i="3"/>
  <c r="D3295" i="3"/>
  <c r="D3294" i="3"/>
  <c r="D3293" i="3"/>
  <c r="D3292" i="3"/>
  <c r="D3291" i="3"/>
  <c r="D3290" i="3"/>
  <c r="D3289" i="3"/>
  <c r="D3288" i="3"/>
  <c r="D3287" i="3"/>
  <c r="D3286" i="3"/>
  <c r="D3285" i="3"/>
  <c r="D3284" i="3"/>
  <c r="D3283" i="3"/>
  <c r="D3282" i="3"/>
  <c r="D3281" i="3"/>
  <c r="D3280" i="3"/>
  <c r="D3279" i="3"/>
  <c r="D3278" i="3"/>
  <c r="D3277" i="3"/>
  <c r="D3276" i="3"/>
  <c r="D3275" i="3"/>
  <c r="D3274" i="3"/>
  <c r="D3273" i="3"/>
  <c r="D3272" i="3"/>
  <c r="D3271" i="3"/>
  <c r="D3270" i="3"/>
  <c r="D3269" i="3"/>
  <c r="D3268" i="3"/>
  <c r="D3267" i="3"/>
  <c r="D3266" i="3"/>
  <c r="D3265" i="3"/>
  <c r="D3264" i="3"/>
  <c r="D3263" i="3"/>
  <c r="D3262" i="3"/>
  <c r="D3261" i="3"/>
  <c r="D3260" i="3"/>
  <c r="D3259" i="3"/>
  <c r="D3258" i="3"/>
  <c r="D3257" i="3"/>
  <c r="D3256" i="3"/>
  <c r="D3255" i="3"/>
  <c r="D3254" i="3"/>
  <c r="D3253" i="3"/>
  <c r="D3252" i="3"/>
  <c r="D3251" i="3"/>
  <c r="D3250" i="3"/>
  <c r="D3249" i="3"/>
  <c r="D3248" i="3"/>
  <c r="D3247" i="3"/>
  <c r="D3246" i="3"/>
  <c r="D3245" i="3"/>
  <c r="D3244" i="3"/>
  <c r="D3243" i="3"/>
  <c r="D3242" i="3"/>
  <c r="D3241" i="3"/>
  <c r="D3240" i="3"/>
  <c r="D3239" i="3"/>
  <c r="D3238" i="3"/>
  <c r="D3237" i="3"/>
  <c r="D3236" i="3"/>
  <c r="D3235" i="3"/>
  <c r="D3234" i="3"/>
  <c r="D3233" i="3"/>
  <c r="D3232" i="3"/>
  <c r="D3231" i="3"/>
  <c r="D3230" i="3"/>
  <c r="D3229" i="3"/>
  <c r="D3228" i="3"/>
  <c r="D3227" i="3"/>
  <c r="D3226" i="3"/>
  <c r="D3225" i="3"/>
  <c r="D3224" i="3"/>
  <c r="D3223" i="3"/>
  <c r="D3222" i="3"/>
  <c r="D3221" i="3"/>
  <c r="D3220" i="3"/>
  <c r="D3219" i="3"/>
  <c r="D3218" i="3"/>
  <c r="D3217" i="3"/>
  <c r="D3216" i="3"/>
  <c r="D3215" i="3"/>
  <c r="D3214" i="3"/>
  <c r="D3213" i="3"/>
  <c r="D3212" i="3"/>
  <c r="D3211" i="3"/>
  <c r="D3210" i="3"/>
  <c r="D3209" i="3"/>
  <c r="D3208" i="3"/>
  <c r="D3207" i="3"/>
  <c r="D3206" i="3"/>
  <c r="D3205" i="3"/>
  <c r="D3204" i="3"/>
  <c r="D3203" i="3"/>
  <c r="D3202" i="3"/>
  <c r="D3201" i="3"/>
  <c r="D3200" i="3"/>
  <c r="D3199" i="3"/>
  <c r="D3198" i="3"/>
  <c r="D3197" i="3"/>
  <c r="D3196" i="3"/>
  <c r="D3195" i="3"/>
  <c r="D3194" i="3"/>
  <c r="D3193" i="3"/>
  <c r="D3192" i="3"/>
  <c r="D3191" i="3"/>
  <c r="D3190" i="3"/>
  <c r="D3189" i="3"/>
  <c r="D3188" i="3"/>
  <c r="D3187" i="3"/>
  <c r="D3186" i="3"/>
  <c r="D3185" i="3"/>
  <c r="D3184" i="3"/>
  <c r="D3183" i="3"/>
  <c r="D3182" i="3"/>
  <c r="D3181" i="3"/>
  <c r="D3180" i="3"/>
  <c r="D3179" i="3"/>
  <c r="D3178" i="3"/>
  <c r="D3177" i="3"/>
  <c r="D3176" i="3"/>
  <c r="D3175" i="3"/>
  <c r="D3174" i="3"/>
  <c r="D3173" i="3"/>
  <c r="D3172" i="3"/>
  <c r="D3171" i="3"/>
  <c r="D3170" i="3"/>
  <c r="D3169" i="3"/>
  <c r="D3168" i="3"/>
  <c r="D3167" i="3"/>
  <c r="D3166" i="3"/>
  <c r="D3165" i="3"/>
  <c r="D3164" i="3"/>
  <c r="D3163" i="3"/>
  <c r="D3162" i="3"/>
  <c r="D3161" i="3"/>
  <c r="D3160" i="3"/>
  <c r="D3159" i="3"/>
  <c r="D3158" i="3"/>
  <c r="D3157" i="3"/>
  <c r="D3156" i="3"/>
  <c r="D3155" i="3"/>
  <c r="D3154" i="3"/>
  <c r="D3153" i="3"/>
  <c r="D3152" i="3"/>
  <c r="D3151" i="3"/>
  <c r="D3150" i="3"/>
  <c r="D3149" i="3"/>
  <c r="D3148" i="3"/>
  <c r="D3147" i="3"/>
  <c r="D3146" i="3"/>
  <c r="D3145" i="3"/>
  <c r="D3144" i="3"/>
  <c r="D3143" i="3"/>
  <c r="D3142" i="3"/>
  <c r="D3141" i="3"/>
  <c r="D3140" i="3"/>
  <c r="D3139" i="3"/>
  <c r="D3138" i="3"/>
  <c r="D3137" i="3"/>
  <c r="D3136" i="3"/>
  <c r="D3135" i="3"/>
  <c r="D3134" i="3"/>
  <c r="D3133" i="3"/>
  <c r="D3132" i="3"/>
  <c r="D3131" i="3"/>
  <c r="D3130" i="3"/>
  <c r="D3129" i="3"/>
  <c r="D3128" i="3"/>
  <c r="D3127" i="3"/>
  <c r="D3126" i="3"/>
  <c r="D3125" i="3"/>
  <c r="D3124" i="3"/>
  <c r="D3123" i="3"/>
  <c r="D3122" i="3"/>
  <c r="D3121" i="3"/>
  <c r="D3120" i="3"/>
  <c r="D3119" i="3"/>
  <c r="D3118" i="3"/>
  <c r="D3117" i="3"/>
  <c r="D3116" i="3"/>
  <c r="D3115" i="3"/>
  <c r="D3114" i="3"/>
  <c r="D3113" i="3"/>
  <c r="D3112" i="3"/>
  <c r="D3111" i="3"/>
  <c r="D3110" i="3"/>
  <c r="D3109" i="3"/>
  <c r="D3108" i="3"/>
  <c r="D3107" i="3"/>
  <c r="D3106" i="3"/>
  <c r="D3105" i="3"/>
  <c r="D3104" i="3"/>
  <c r="D3103" i="3"/>
  <c r="D3102" i="3"/>
  <c r="D3101" i="3"/>
  <c r="D3100" i="3"/>
  <c r="D3099" i="3"/>
  <c r="D3098" i="3"/>
  <c r="D3097" i="3"/>
  <c r="D3096" i="3"/>
  <c r="D3095" i="3"/>
  <c r="D3094" i="3"/>
  <c r="D3093" i="3"/>
  <c r="D3092" i="3"/>
  <c r="D3091" i="3"/>
  <c r="D3090" i="3"/>
  <c r="D3089" i="3"/>
  <c r="D3088" i="3"/>
  <c r="D3087" i="3"/>
  <c r="D3086" i="3"/>
  <c r="D3085" i="3"/>
  <c r="D3084" i="3"/>
  <c r="D3083" i="3"/>
  <c r="D3082" i="3"/>
  <c r="D3081" i="3"/>
  <c r="D3080" i="3"/>
  <c r="D3079" i="3"/>
  <c r="D3078" i="3"/>
  <c r="D3077" i="3"/>
  <c r="D3076" i="3"/>
  <c r="D3075" i="3"/>
  <c r="D3074" i="3"/>
  <c r="D3073" i="3"/>
  <c r="D3072" i="3"/>
  <c r="D3071" i="3"/>
  <c r="D3070" i="3"/>
  <c r="D3069" i="3"/>
  <c r="D3068" i="3"/>
  <c r="D3067" i="3"/>
  <c r="D3066" i="3"/>
  <c r="D3065" i="3"/>
  <c r="D3064" i="3"/>
  <c r="D3063" i="3"/>
  <c r="D3062" i="3"/>
  <c r="D3061" i="3"/>
  <c r="D3060" i="3"/>
  <c r="D3059" i="3"/>
  <c r="D3058" i="3"/>
  <c r="D3057" i="3"/>
  <c r="D3056" i="3"/>
  <c r="D3055" i="3"/>
  <c r="D3054" i="3"/>
  <c r="D3053" i="3"/>
  <c r="D3052" i="3"/>
  <c r="D3051" i="3"/>
  <c r="D3050" i="3"/>
  <c r="D3049" i="3"/>
  <c r="D3048" i="3"/>
  <c r="D3047" i="3"/>
  <c r="D3046" i="3"/>
  <c r="D3045" i="3"/>
  <c r="D3044" i="3"/>
  <c r="D3043" i="3"/>
  <c r="D3042" i="3"/>
  <c r="D3041" i="3"/>
  <c r="D3040" i="3"/>
  <c r="D3039" i="3"/>
  <c r="D3038" i="3"/>
  <c r="D3037" i="3"/>
  <c r="D3036" i="3"/>
  <c r="D3035" i="3"/>
  <c r="D3034" i="3"/>
  <c r="D3033" i="3"/>
  <c r="D3032" i="3"/>
  <c r="D3031" i="3"/>
  <c r="D3030" i="3"/>
  <c r="D3029" i="3"/>
  <c r="D3028" i="3"/>
  <c r="D3027" i="3"/>
  <c r="D3026" i="3"/>
  <c r="D3025" i="3"/>
  <c r="D3024" i="3"/>
  <c r="D3023" i="3"/>
  <c r="D3022" i="3"/>
  <c r="D3021" i="3"/>
  <c r="D3020" i="3"/>
  <c r="D3019" i="3"/>
  <c r="D3018" i="3"/>
  <c r="D3017" i="3"/>
  <c r="D3016" i="3"/>
  <c r="D3015" i="3"/>
  <c r="D3014" i="3"/>
  <c r="D3013" i="3"/>
  <c r="D3012" i="3"/>
  <c r="D3011" i="3"/>
  <c r="D3010" i="3"/>
  <c r="D3009" i="3"/>
  <c r="D3008" i="3"/>
  <c r="D3007" i="3"/>
  <c r="D3006" i="3"/>
  <c r="D3005" i="3"/>
  <c r="D3004" i="3"/>
  <c r="D3003" i="3"/>
  <c r="D3002" i="3"/>
  <c r="D3001" i="3"/>
  <c r="D3000" i="3"/>
  <c r="D2999" i="3"/>
  <c r="D2998" i="3"/>
  <c r="D2997" i="3"/>
  <c r="D2996" i="3"/>
  <c r="D2995" i="3"/>
  <c r="D2994" i="3"/>
  <c r="D2993" i="3"/>
  <c r="D2992" i="3"/>
  <c r="D2991" i="3"/>
  <c r="D2990" i="3"/>
  <c r="D2989" i="3"/>
  <c r="D2988" i="3"/>
  <c r="D2987" i="3"/>
  <c r="D2986" i="3"/>
  <c r="D2985" i="3"/>
  <c r="D2984" i="3"/>
  <c r="D2983" i="3"/>
  <c r="D2982" i="3"/>
  <c r="D2981" i="3"/>
  <c r="D2980" i="3"/>
  <c r="D2979" i="3"/>
  <c r="D2978" i="3"/>
  <c r="D2977" i="3"/>
  <c r="D2976" i="3"/>
  <c r="D2975" i="3"/>
  <c r="D2974" i="3"/>
  <c r="D2973" i="3"/>
  <c r="D2972" i="3"/>
  <c r="D2971" i="3"/>
  <c r="D2970" i="3"/>
  <c r="D2969" i="3"/>
  <c r="D2968" i="3"/>
  <c r="D2967" i="3"/>
  <c r="D2966" i="3"/>
  <c r="D2965" i="3"/>
  <c r="D2964" i="3"/>
  <c r="D2963" i="3"/>
  <c r="D2962" i="3"/>
  <c r="D2961" i="3"/>
  <c r="D2960" i="3"/>
  <c r="D2959" i="3"/>
  <c r="D2958" i="3"/>
  <c r="D2957" i="3"/>
  <c r="D2956" i="3"/>
  <c r="D2955" i="3"/>
  <c r="D2954" i="3"/>
  <c r="D2953" i="3"/>
  <c r="D2952" i="3"/>
  <c r="D2951" i="3"/>
  <c r="D2950" i="3"/>
  <c r="D2949" i="3"/>
  <c r="D2948" i="3"/>
  <c r="D2947" i="3"/>
  <c r="D2946" i="3"/>
  <c r="D2945" i="3"/>
  <c r="D2944" i="3"/>
  <c r="D2943" i="3"/>
  <c r="D2942" i="3"/>
  <c r="D2941" i="3"/>
  <c r="D2940" i="3"/>
  <c r="D2939" i="3"/>
  <c r="D2938" i="3"/>
  <c r="D2937" i="3"/>
  <c r="D2936" i="3"/>
  <c r="D2935" i="3"/>
  <c r="D2934" i="3"/>
  <c r="D2933" i="3"/>
  <c r="D2932" i="3"/>
  <c r="D2931" i="3"/>
  <c r="D2930" i="3"/>
  <c r="D2929" i="3"/>
  <c r="D2928" i="3"/>
  <c r="D2927" i="3"/>
  <c r="D2926" i="3"/>
  <c r="D2925" i="3"/>
  <c r="D2924" i="3"/>
  <c r="D2923" i="3"/>
  <c r="D2922" i="3"/>
  <c r="D2921" i="3"/>
  <c r="D2920" i="3"/>
  <c r="D2919" i="3"/>
  <c r="D2918" i="3"/>
  <c r="D2917" i="3"/>
  <c r="D2916" i="3"/>
  <c r="D2915" i="3"/>
  <c r="D2914" i="3"/>
  <c r="D2913" i="3"/>
  <c r="D2912" i="3"/>
  <c r="D2911" i="3"/>
  <c r="D2910" i="3"/>
  <c r="D2909" i="3"/>
  <c r="D2908" i="3"/>
  <c r="D2907" i="3"/>
  <c r="D2906" i="3"/>
  <c r="D2905" i="3"/>
  <c r="D2904" i="3"/>
  <c r="D2903" i="3"/>
  <c r="D2902" i="3"/>
  <c r="D2901" i="3"/>
  <c r="D2900" i="3"/>
  <c r="D2899" i="3"/>
  <c r="D2898" i="3"/>
  <c r="D2897" i="3"/>
  <c r="D2896" i="3"/>
  <c r="D2895" i="3"/>
  <c r="D2894" i="3"/>
  <c r="D2893" i="3"/>
  <c r="D2892" i="3"/>
  <c r="D2891" i="3"/>
  <c r="D2890" i="3"/>
  <c r="D2889" i="3"/>
  <c r="D2888" i="3"/>
  <c r="D2887" i="3"/>
  <c r="D2886" i="3"/>
  <c r="D2885" i="3"/>
  <c r="D2884" i="3"/>
  <c r="D2883" i="3"/>
  <c r="D2882" i="3"/>
  <c r="D2881" i="3"/>
  <c r="D2880" i="3"/>
  <c r="D2879" i="3"/>
  <c r="D2878" i="3"/>
  <c r="D2877" i="3"/>
  <c r="D2876" i="3"/>
  <c r="D2875" i="3"/>
  <c r="D2874" i="3"/>
  <c r="D2873" i="3"/>
  <c r="D2872" i="3"/>
  <c r="D2871" i="3"/>
  <c r="D2870" i="3"/>
  <c r="D2869" i="3"/>
  <c r="D2868" i="3"/>
  <c r="D2867" i="3"/>
  <c r="D2866" i="3"/>
  <c r="D2865" i="3"/>
  <c r="D2864" i="3"/>
  <c r="D2863" i="3"/>
  <c r="D2862" i="3"/>
  <c r="D2861" i="3"/>
  <c r="D2860" i="3"/>
  <c r="D2859" i="3"/>
  <c r="D2858" i="3"/>
  <c r="D2857" i="3"/>
  <c r="D2856" i="3"/>
  <c r="D2855" i="3"/>
  <c r="D2854" i="3"/>
  <c r="D2853" i="3"/>
  <c r="D2852" i="3"/>
  <c r="D2851" i="3"/>
  <c r="D2850" i="3"/>
  <c r="D2849" i="3"/>
  <c r="D2848" i="3"/>
  <c r="D2847" i="3"/>
  <c r="D2846" i="3"/>
  <c r="D2845" i="3"/>
  <c r="D2844" i="3"/>
  <c r="D2843" i="3"/>
  <c r="D2842" i="3"/>
  <c r="D2841" i="3"/>
  <c r="D2840" i="3"/>
  <c r="D2839" i="3"/>
  <c r="D2838" i="3"/>
  <c r="D2837" i="3"/>
  <c r="D2836" i="3"/>
  <c r="D2835" i="3"/>
  <c r="D2834" i="3"/>
  <c r="D2833" i="3"/>
  <c r="D2832" i="3"/>
  <c r="D2831" i="3"/>
  <c r="D2830" i="3"/>
  <c r="D2829" i="3"/>
  <c r="D2828" i="3"/>
  <c r="D2827" i="3"/>
  <c r="D2826" i="3"/>
  <c r="D2825" i="3"/>
  <c r="D2824" i="3"/>
  <c r="D2823" i="3"/>
  <c r="D2822" i="3"/>
  <c r="D2821" i="3"/>
  <c r="D2820" i="3"/>
  <c r="D2819" i="3"/>
  <c r="D2818" i="3"/>
  <c r="D2817" i="3"/>
  <c r="D2816" i="3"/>
  <c r="D2815" i="3"/>
  <c r="D2814" i="3"/>
  <c r="D2813" i="3"/>
  <c r="D2812" i="3"/>
  <c r="D2811" i="3"/>
  <c r="D2810" i="3"/>
  <c r="D2809" i="3"/>
  <c r="D2808" i="3"/>
  <c r="D2807" i="3"/>
  <c r="D2806" i="3"/>
  <c r="D2805" i="3"/>
  <c r="D2804" i="3"/>
  <c r="D2803" i="3"/>
  <c r="D2802" i="3"/>
  <c r="D2801" i="3"/>
  <c r="D2800" i="3"/>
  <c r="D2799" i="3"/>
  <c r="D2798" i="3"/>
  <c r="D2797" i="3"/>
  <c r="D2796" i="3"/>
  <c r="D2795" i="3"/>
  <c r="D2794" i="3"/>
  <c r="D2793" i="3"/>
  <c r="D2792" i="3"/>
  <c r="D2791" i="3"/>
  <c r="D2790" i="3"/>
  <c r="D2789" i="3"/>
  <c r="D2788" i="3"/>
  <c r="D2787" i="3"/>
  <c r="D2786" i="3"/>
  <c r="D2785" i="3"/>
  <c r="D2784" i="3"/>
  <c r="D2783" i="3"/>
  <c r="D2782" i="3"/>
  <c r="D2781" i="3"/>
  <c r="D2780" i="3"/>
  <c r="D2779" i="3"/>
  <c r="D2778" i="3"/>
  <c r="D2777" i="3"/>
  <c r="D2776" i="3"/>
  <c r="D2775" i="3"/>
  <c r="D2774" i="3"/>
  <c r="D2773" i="3"/>
  <c r="D2772" i="3"/>
  <c r="D2771" i="3"/>
  <c r="D2770" i="3"/>
  <c r="D2769" i="3"/>
  <c r="D2768" i="3"/>
  <c r="D2767" i="3"/>
  <c r="D2766" i="3"/>
  <c r="D2765" i="3"/>
  <c r="D2764" i="3"/>
  <c r="D2763" i="3"/>
  <c r="D2762" i="3"/>
  <c r="D2761" i="3"/>
  <c r="D2760" i="3"/>
  <c r="D2759" i="3"/>
  <c r="D2758" i="3"/>
  <c r="D2757" i="3"/>
  <c r="D2756" i="3"/>
  <c r="D2755" i="3"/>
  <c r="D2754" i="3"/>
  <c r="D2753" i="3"/>
  <c r="D2752" i="3"/>
  <c r="D2751" i="3"/>
  <c r="D2750" i="3"/>
  <c r="D2749" i="3"/>
  <c r="D2748" i="3"/>
  <c r="D2747" i="3"/>
  <c r="D2746" i="3"/>
  <c r="D2745" i="3"/>
  <c r="D2744" i="3"/>
  <c r="D2743" i="3"/>
  <c r="D2742" i="3"/>
  <c r="D2741" i="3"/>
  <c r="D2740" i="3"/>
  <c r="D2739" i="3"/>
  <c r="D2738" i="3"/>
  <c r="D2737" i="3"/>
  <c r="D2736" i="3"/>
  <c r="D2735" i="3"/>
  <c r="D2734" i="3"/>
  <c r="D2733" i="3"/>
  <c r="D2732" i="3"/>
  <c r="D2731" i="3"/>
  <c r="D2730" i="3"/>
  <c r="D2729" i="3"/>
  <c r="D2728" i="3"/>
  <c r="D2727" i="3"/>
  <c r="D2726" i="3"/>
  <c r="D2725" i="3"/>
  <c r="D2724" i="3"/>
  <c r="D2723" i="3"/>
  <c r="D2722" i="3"/>
  <c r="D2721" i="3"/>
  <c r="D2720" i="3"/>
  <c r="D2719" i="3"/>
  <c r="D2718" i="3"/>
  <c r="D2717" i="3"/>
  <c r="D2716" i="3"/>
  <c r="D2715" i="3"/>
  <c r="D2714" i="3"/>
  <c r="D2713" i="3"/>
  <c r="D2712" i="3"/>
  <c r="D2711" i="3"/>
  <c r="D2710" i="3"/>
  <c r="D2709" i="3"/>
  <c r="D2708" i="3"/>
  <c r="D2707" i="3"/>
  <c r="D2706" i="3"/>
  <c r="D2705" i="3"/>
  <c r="D2704" i="3"/>
  <c r="D2703" i="3"/>
  <c r="D2702" i="3"/>
  <c r="D2701" i="3"/>
  <c r="D2700" i="3"/>
  <c r="D2699" i="3"/>
  <c r="D2698" i="3"/>
  <c r="D2697" i="3"/>
  <c r="D2696" i="3"/>
  <c r="D2695" i="3"/>
  <c r="D2694" i="3"/>
  <c r="D2693" i="3"/>
  <c r="D2692" i="3"/>
  <c r="D2691" i="3"/>
  <c r="D2690" i="3"/>
  <c r="D2689" i="3"/>
  <c r="D2688" i="3"/>
  <c r="D2687" i="3"/>
  <c r="D2686" i="3"/>
  <c r="D2685" i="3"/>
  <c r="D2684" i="3"/>
  <c r="D2683" i="3"/>
  <c r="D2682" i="3"/>
  <c r="D2681" i="3"/>
  <c r="D2680" i="3"/>
  <c r="D2679" i="3"/>
  <c r="D2678" i="3"/>
  <c r="D2677" i="3"/>
  <c r="D2676" i="3"/>
  <c r="D2675" i="3"/>
  <c r="D2674" i="3"/>
  <c r="D2673" i="3"/>
  <c r="D2672" i="3"/>
  <c r="D2671" i="3"/>
  <c r="D2670" i="3"/>
  <c r="D2669" i="3"/>
  <c r="D2668" i="3"/>
  <c r="D2667" i="3"/>
  <c r="D2666" i="3"/>
  <c r="D2665" i="3"/>
  <c r="D2664" i="3"/>
  <c r="D2663" i="3"/>
  <c r="D2662" i="3"/>
  <c r="D2661" i="3"/>
  <c r="D2660" i="3"/>
  <c r="D2659" i="3"/>
  <c r="D2658" i="3"/>
  <c r="D2657" i="3"/>
  <c r="D2656" i="3"/>
  <c r="D2655" i="3"/>
  <c r="D2654" i="3"/>
  <c r="D2653" i="3"/>
  <c r="D2652" i="3"/>
  <c r="D2651" i="3"/>
  <c r="D2650" i="3"/>
  <c r="D2649" i="3"/>
  <c r="D2648" i="3"/>
  <c r="D2647" i="3"/>
  <c r="D2646" i="3"/>
  <c r="D2645" i="3"/>
  <c r="D2644" i="3"/>
  <c r="D2643" i="3"/>
  <c r="D2642" i="3"/>
  <c r="D2641" i="3"/>
  <c r="D2640" i="3"/>
  <c r="D2639" i="3"/>
  <c r="D2638" i="3"/>
  <c r="D2637" i="3"/>
  <c r="D2636" i="3"/>
  <c r="D2635" i="3"/>
  <c r="D2634" i="3"/>
  <c r="D2633" i="3"/>
  <c r="D2632" i="3"/>
  <c r="D2631" i="3"/>
  <c r="D2630" i="3"/>
  <c r="D2629" i="3"/>
  <c r="D2628" i="3"/>
  <c r="D2627" i="3"/>
  <c r="D2626" i="3"/>
  <c r="D2625" i="3"/>
  <c r="D2624" i="3"/>
  <c r="D2623" i="3"/>
  <c r="D2622" i="3"/>
  <c r="D2621" i="3"/>
  <c r="D2620" i="3"/>
  <c r="D2619" i="3"/>
  <c r="D2618" i="3"/>
  <c r="D2617" i="3"/>
  <c r="D2616" i="3"/>
  <c r="D2615" i="3"/>
  <c r="D2614" i="3"/>
  <c r="D2613" i="3"/>
  <c r="D2612" i="3"/>
  <c r="D2611" i="3"/>
  <c r="D2610" i="3"/>
  <c r="D2609" i="3"/>
  <c r="D2608" i="3"/>
  <c r="D2607" i="3"/>
  <c r="D2606" i="3"/>
  <c r="D2605" i="3"/>
  <c r="D2604" i="3"/>
  <c r="D2603" i="3"/>
  <c r="D2602" i="3"/>
  <c r="D2601" i="3"/>
  <c r="D2600" i="3"/>
  <c r="D2599" i="3"/>
  <c r="D2598" i="3"/>
  <c r="D2597" i="3"/>
  <c r="D2596" i="3"/>
  <c r="D2595" i="3"/>
  <c r="D2594" i="3"/>
  <c r="D2593" i="3"/>
  <c r="D2592" i="3"/>
  <c r="D2591" i="3"/>
  <c r="D2590" i="3"/>
  <c r="D2589" i="3"/>
  <c r="D2588" i="3"/>
  <c r="D2587" i="3"/>
  <c r="D2586" i="3"/>
  <c r="D2585" i="3"/>
  <c r="D2584" i="3"/>
  <c r="D2583" i="3"/>
  <c r="D2582" i="3"/>
  <c r="D2581" i="3"/>
  <c r="D2580" i="3"/>
  <c r="D2579" i="3"/>
  <c r="D2578" i="3"/>
  <c r="D2577" i="3"/>
  <c r="D2576" i="3"/>
  <c r="D2575" i="3"/>
  <c r="D2574" i="3"/>
  <c r="D2573" i="3"/>
  <c r="D2572" i="3"/>
  <c r="D2571" i="3"/>
  <c r="D2570" i="3"/>
  <c r="D2569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48" i="3"/>
  <c r="D2547" i="3"/>
  <c r="D2546" i="3"/>
  <c r="D2545" i="3"/>
  <c r="D2544" i="3"/>
  <c r="D2543" i="3"/>
  <c r="D2542" i="3"/>
  <c r="D2541" i="3"/>
  <c r="D2540" i="3"/>
  <c r="D2539" i="3"/>
  <c r="D2538" i="3"/>
  <c r="D2537" i="3"/>
  <c r="D2536" i="3"/>
  <c r="D2535" i="3"/>
  <c r="D2534" i="3"/>
  <c r="D2533" i="3"/>
  <c r="D2532" i="3"/>
  <c r="D2531" i="3"/>
  <c r="D2530" i="3"/>
  <c r="D2529" i="3"/>
  <c r="D2528" i="3"/>
  <c r="D2527" i="3"/>
  <c r="D2526" i="3"/>
  <c r="D2525" i="3"/>
  <c r="D2524" i="3"/>
  <c r="D2523" i="3"/>
  <c r="D2522" i="3"/>
  <c r="D2521" i="3"/>
  <c r="D2520" i="3"/>
  <c r="D2519" i="3"/>
  <c r="D2518" i="3"/>
  <c r="D2517" i="3"/>
  <c r="D2516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95" i="3"/>
  <c r="D2494" i="3"/>
  <c r="D2493" i="3"/>
  <c r="D2492" i="3"/>
  <c r="D2491" i="3"/>
  <c r="D2490" i="3"/>
  <c r="D2489" i="3"/>
  <c r="D2488" i="3"/>
  <c r="D2487" i="3"/>
  <c r="D2486" i="3"/>
  <c r="D2485" i="3"/>
  <c r="D2484" i="3"/>
  <c r="D2483" i="3"/>
  <c r="D2482" i="3"/>
  <c r="D2481" i="3"/>
  <c r="D2480" i="3"/>
  <c r="D2479" i="3"/>
  <c r="D2478" i="3"/>
  <c r="D2477" i="3"/>
  <c r="D2476" i="3"/>
  <c r="D2475" i="3"/>
  <c r="D2474" i="3"/>
  <c r="D2473" i="3"/>
  <c r="D2472" i="3"/>
  <c r="D2471" i="3"/>
  <c r="D2470" i="3"/>
  <c r="D2469" i="3"/>
  <c r="D2468" i="3"/>
  <c r="D2467" i="3"/>
  <c r="D2466" i="3"/>
  <c r="D2465" i="3"/>
  <c r="D2464" i="3"/>
  <c r="D2463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42" i="3"/>
  <c r="D2441" i="3"/>
  <c r="D2440" i="3"/>
  <c r="D2439" i="3"/>
  <c r="D2438" i="3"/>
  <c r="D2437" i="3"/>
  <c r="D2436" i="3"/>
  <c r="D2435" i="3"/>
  <c r="D2434" i="3"/>
  <c r="D2433" i="3"/>
  <c r="D2432" i="3"/>
  <c r="D2431" i="3"/>
  <c r="D2430" i="3"/>
  <c r="D2429" i="3"/>
  <c r="D2428" i="3"/>
  <c r="D2427" i="3"/>
  <c r="D2426" i="3"/>
  <c r="D2425" i="3"/>
  <c r="D2424" i="3"/>
  <c r="D2423" i="3"/>
  <c r="D2422" i="3"/>
  <c r="D2421" i="3"/>
  <c r="D2420" i="3"/>
  <c r="D2419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89" i="3"/>
  <c r="D2388" i="3"/>
  <c r="D2387" i="3"/>
  <c r="D2386" i="3"/>
  <c r="D2385" i="3"/>
  <c r="D2384" i="3"/>
  <c r="D2383" i="3"/>
  <c r="D2382" i="3"/>
  <c r="D2381" i="3"/>
  <c r="D2380" i="3"/>
  <c r="D2379" i="3"/>
  <c r="D2378" i="3"/>
  <c r="D2377" i="3"/>
  <c r="D2376" i="3"/>
  <c r="D2375" i="3"/>
  <c r="D2374" i="3"/>
  <c r="D2373" i="3"/>
  <c r="D2372" i="3"/>
  <c r="D2371" i="3"/>
  <c r="D2370" i="3"/>
  <c r="D2369" i="3"/>
  <c r="D2368" i="3"/>
  <c r="D2367" i="3"/>
  <c r="D2366" i="3"/>
  <c r="D2365" i="3"/>
  <c r="D2364" i="3"/>
  <c r="D2363" i="3"/>
  <c r="D2362" i="3"/>
  <c r="D2361" i="3"/>
  <c r="D2360" i="3"/>
  <c r="D2359" i="3"/>
  <c r="D2358" i="3"/>
  <c r="D2357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36" i="3"/>
  <c r="D2335" i="3"/>
  <c r="D2334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D2318" i="3"/>
  <c r="D2317" i="3"/>
  <c r="D2316" i="3"/>
  <c r="D2315" i="3"/>
  <c r="D2314" i="3"/>
  <c r="D2313" i="3"/>
  <c r="D2312" i="3"/>
  <c r="D2311" i="3"/>
  <c r="D2310" i="3"/>
  <c r="D2309" i="3"/>
  <c r="D2308" i="3"/>
  <c r="D2307" i="3"/>
  <c r="D2306" i="3"/>
  <c r="D2305" i="3"/>
  <c r="D2304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83" i="3"/>
  <c r="D2282" i="3"/>
  <c r="D2281" i="3"/>
  <c r="D2280" i="3"/>
  <c r="D2279" i="3"/>
  <c r="D2278" i="3"/>
  <c r="D2277" i="3"/>
  <c r="D2276" i="3"/>
  <c r="D2275" i="3"/>
  <c r="D2274" i="3"/>
  <c r="D2273" i="3"/>
  <c r="D2272" i="3"/>
  <c r="D2271" i="3"/>
  <c r="D2270" i="3"/>
  <c r="D2269" i="3"/>
  <c r="D2268" i="3"/>
  <c r="D2267" i="3"/>
  <c r="D2266" i="3"/>
  <c r="D2265" i="3"/>
  <c r="D2264" i="3"/>
  <c r="D2263" i="3"/>
  <c r="D2262" i="3"/>
  <c r="D2261" i="3"/>
  <c r="D2260" i="3"/>
  <c r="D2259" i="3"/>
  <c r="D2258" i="3"/>
  <c r="D2257" i="3"/>
  <c r="D2256" i="3"/>
  <c r="D2255" i="3"/>
  <c r="D2254" i="3"/>
  <c r="D2253" i="3"/>
  <c r="D2252" i="3"/>
  <c r="D2251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230" i="3"/>
  <c r="D2229" i="3"/>
  <c r="D2228" i="3"/>
  <c r="D2227" i="3"/>
  <c r="D2226" i="3"/>
  <c r="D2225" i="3"/>
  <c r="D2224" i="3"/>
  <c r="D2223" i="3"/>
  <c r="D2222" i="3"/>
  <c r="D2221" i="3"/>
  <c r="D2220" i="3"/>
  <c r="D2219" i="3"/>
  <c r="D2218" i="3"/>
  <c r="D2217" i="3"/>
  <c r="D2216" i="3"/>
  <c r="D2215" i="3"/>
  <c r="D2214" i="3"/>
  <c r="D2213" i="3"/>
  <c r="D2212" i="3"/>
  <c r="D2211" i="3"/>
  <c r="D2210" i="3"/>
  <c r="D2209" i="3"/>
  <c r="D2208" i="3"/>
  <c r="D2207" i="3"/>
  <c r="D2206" i="3"/>
  <c r="D2205" i="3"/>
  <c r="D2204" i="3"/>
  <c r="D2203" i="3"/>
  <c r="D2202" i="3"/>
  <c r="D2201" i="3"/>
  <c r="D2200" i="3"/>
  <c r="D2199" i="3"/>
  <c r="D2198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77" i="3"/>
  <c r="D2176" i="3"/>
  <c r="D2175" i="3"/>
  <c r="D2174" i="3"/>
  <c r="D2173" i="3"/>
  <c r="D2172" i="3"/>
  <c r="D2171" i="3"/>
  <c r="D2170" i="3"/>
  <c r="D2169" i="3"/>
  <c r="D2168" i="3"/>
  <c r="D2167" i="3"/>
  <c r="D2166" i="3"/>
  <c r="D2165" i="3"/>
  <c r="D2164" i="3"/>
  <c r="D2163" i="3"/>
  <c r="D2162" i="3"/>
  <c r="D2161" i="3"/>
  <c r="D2160" i="3"/>
  <c r="D2159" i="3"/>
  <c r="D2158" i="3"/>
  <c r="D2157" i="3"/>
  <c r="D2156" i="3"/>
  <c r="D2155" i="3"/>
  <c r="D2154" i="3"/>
  <c r="D2153" i="3"/>
  <c r="D2152" i="3"/>
  <c r="D2151" i="3"/>
  <c r="D2150" i="3"/>
  <c r="D2149" i="3"/>
  <c r="D2148" i="3"/>
  <c r="D2147" i="3"/>
  <c r="D2146" i="3"/>
  <c r="D2145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124" i="3"/>
  <c r="D2123" i="3"/>
  <c r="D2122" i="3"/>
  <c r="D2121" i="3"/>
  <c r="D2120" i="3"/>
  <c r="D2119" i="3"/>
  <c r="D2118" i="3"/>
  <c r="D2117" i="3"/>
  <c r="D2116" i="3"/>
  <c r="D2115" i="3"/>
  <c r="D2114" i="3"/>
  <c r="D2113" i="3"/>
  <c r="D2112" i="3"/>
  <c r="D2111" i="3"/>
  <c r="D2110" i="3"/>
  <c r="D2109" i="3"/>
  <c r="D2108" i="3"/>
  <c r="D2107" i="3"/>
  <c r="D2106" i="3"/>
  <c r="D2105" i="3"/>
  <c r="D2104" i="3"/>
  <c r="D2103" i="3"/>
  <c r="D2102" i="3"/>
  <c r="D2101" i="3"/>
  <c r="D2100" i="3"/>
  <c r="D2099" i="3"/>
  <c r="D2098" i="3"/>
  <c r="D2097" i="3"/>
  <c r="D2096" i="3"/>
  <c r="D2095" i="3"/>
  <c r="D2094" i="3"/>
  <c r="D2093" i="3"/>
  <c r="D2092" i="3"/>
  <c r="D2091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71" i="3"/>
  <c r="D2070" i="3"/>
  <c r="D2069" i="3"/>
  <c r="D2068" i="3"/>
  <c r="D2067" i="3"/>
  <c r="D2066" i="3"/>
  <c r="D2065" i="3"/>
  <c r="D2064" i="3"/>
  <c r="D2063" i="3"/>
  <c r="D2062" i="3"/>
  <c r="D2061" i="3"/>
  <c r="D2060" i="3"/>
  <c r="D2059" i="3"/>
  <c r="D2058" i="3"/>
  <c r="D2057" i="3"/>
  <c r="D2056" i="3"/>
  <c r="D2055" i="3"/>
  <c r="D2054" i="3"/>
  <c r="D2053" i="3"/>
  <c r="D2052" i="3"/>
  <c r="D2051" i="3"/>
  <c r="D2050" i="3"/>
  <c r="D2049" i="3"/>
  <c r="D2048" i="3"/>
  <c r="D2047" i="3"/>
  <c r="D2046" i="3"/>
  <c r="D2045" i="3"/>
  <c r="D2044" i="3"/>
  <c r="D2043" i="3"/>
  <c r="D2042" i="3"/>
  <c r="D2041" i="3"/>
  <c r="D2040" i="3"/>
  <c r="D2039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2018" i="3"/>
  <c r="D2017" i="3"/>
  <c r="D2016" i="3"/>
  <c r="D2015" i="3"/>
  <c r="D2014" i="3"/>
  <c r="D2013" i="3"/>
  <c r="D2012" i="3"/>
  <c r="D2011" i="3"/>
  <c r="D2010" i="3"/>
  <c r="D2009" i="3"/>
  <c r="D2008" i="3"/>
  <c r="D2007" i="3"/>
  <c r="D2006" i="3"/>
  <c r="D2005" i="3"/>
  <c r="D2004" i="3"/>
  <c r="D2003" i="3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60" i="9"/>
  <c r="E59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I2" i="5" s="1"/>
  <c r="E13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AH176" i="8" l="1"/>
  <c r="AI176" i="8"/>
  <c r="AJ176" i="8"/>
  <c r="AK176" i="8"/>
  <c r="AL176" i="8"/>
  <c r="AM176" i="8"/>
  <c r="AN176" i="8"/>
  <c r="AO176" i="8"/>
  <c r="AP176" i="8"/>
  <c r="AQ176" i="8"/>
  <c r="AR176" i="8"/>
  <c r="AS176" i="8"/>
  <c r="AT176" i="8"/>
  <c r="AU176" i="8"/>
  <c r="AV176" i="8"/>
  <c r="AW176" i="8"/>
  <c r="AX176" i="8"/>
  <c r="AY176" i="8"/>
  <c r="AZ176" i="8"/>
  <c r="BA176" i="8"/>
  <c r="BB176" i="8"/>
  <c r="BC176" i="8"/>
  <c r="BD176" i="8"/>
  <c r="BE176" i="8"/>
  <c r="BF176" i="8"/>
  <c r="BG176" i="8"/>
  <c r="BH176" i="8"/>
  <c r="BI176" i="8"/>
  <c r="BJ176" i="8"/>
  <c r="BK176" i="8"/>
  <c r="BL176" i="8"/>
  <c r="BM176" i="8"/>
  <c r="BN176" i="8"/>
  <c r="BO176" i="8"/>
  <c r="BP176" i="8"/>
  <c r="BQ176" i="8"/>
  <c r="BR176" i="8"/>
  <c r="BS176" i="8"/>
  <c r="BT176" i="8"/>
  <c r="BU176" i="8"/>
  <c r="BV176" i="8"/>
  <c r="BW176" i="8"/>
  <c r="BX176" i="8"/>
  <c r="BY176" i="8"/>
  <c r="BZ176" i="8"/>
  <c r="CA176" i="8"/>
  <c r="CB176" i="8"/>
  <c r="CC176" i="8"/>
  <c r="CD176" i="8"/>
  <c r="CE176" i="8"/>
  <c r="CF176" i="8"/>
  <c r="CG176" i="8"/>
  <c r="CH176" i="8"/>
  <c r="CI176" i="8"/>
  <c r="CJ176" i="8"/>
  <c r="CK176" i="8"/>
  <c r="CL176" i="8"/>
  <c r="CL193" i="8"/>
  <c r="CK193" i="8"/>
  <c r="CJ193" i="8"/>
  <c r="CI193" i="8"/>
  <c r="CH193" i="8"/>
  <c r="CG193" i="8"/>
  <c r="CF193" i="8"/>
  <c r="CE193" i="8"/>
  <c r="CD193" i="8"/>
  <c r="CC193" i="8"/>
  <c r="CB193" i="8"/>
  <c r="CA193" i="8"/>
  <c r="BZ193" i="8"/>
  <c r="BY193" i="8"/>
  <c r="BX193" i="8"/>
  <c r="BW193" i="8"/>
  <c r="BV193" i="8"/>
  <c r="BU193" i="8"/>
  <c r="BT193" i="8"/>
  <c r="BS193" i="8"/>
  <c r="BR193" i="8"/>
  <c r="BQ193" i="8"/>
  <c r="BP193" i="8"/>
  <c r="BO193" i="8"/>
  <c r="BN193" i="8"/>
  <c r="BM193" i="8"/>
  <c r="BL193" i="8"/>
  <c r="BK193" i="8"/>
  <c r="BJ193" i="8"/>
  <c r="BI193" i="8"/>
  <c r="BH193" i="8"/>
  <c r="BG193" i="8"/>
  <c r="BF193" i="8"/>
  <c r="BE193" i="8"/>
  <c r="BD193" i="8"/>
  <c r="BC193" i="8"/>
  <c r="BB193" i="8"/>
  <c r="BA193" i="8"/>
  <c r="AZ193" i="8"/>
  <c r="AY193" i="8"/>
  <c r="AX193" i="8"/>
  <c r="AW193" i="8"/>
  <c r="AV193" i="8"/>
  <c r="AU193" i="8"/>
  <c r="AT193" i="8"/>
  <c r="AS193" i="8"/>
  <c r="AR193" i="8"/>
  <c r="AQ193" i="8"/>
  <c r="AP193" i="8"/>
  <c r="AO193" i="8"/>
  <c r="AN193" i="8"/>
  <c r="AM193" i="8"/>
  <c r="AL193" i="8"/>
  <c r="AK193" i="8"/>
  <c r="AJ193" i="8"/>
  <c r="AI193" i="8"/>
  <c r="AH193" i="8"/>
  <c r="BT328" i="8" l="1"/>
  <c r="BU328" i="8"/>
  <c r="BV328" i="8"/>
  <c r="BW328" i="8"/>
  <c r="BX328" i="8"/>
  <c r="BY328" i="8"/>
  <c r="BZ328" i="8"/>
  <c r="CA328" i="8"/>
  <c r="CB328" i="8"/>
  <c r="CC328" i="8"/>
  <c r="CD328" i="8"/>
  <c r="CE328" i="8"/>
  <c r="CF328" i="8"/>
  <c r="CG328" i="8"/>
  <c r="CH328" i="8"/>
  <c r="CI328" i="8"/>
  <c r="CJ328" i="8"/>
  <c r="CK328" i="8"/>
  <c r="CL328" i="8"/>
  <c r="BT330" i="8"/>
  <c r="BU330" i="8"/>
  <c r="BV330" i="8"/>
  <c r="BW330" i="8"/>
  <c r="BX330" i="8"/>
  <c r="BY330" i="8"/>
  <c r="BZ330" i="8"/>
  <c r="CA330" i="8"/>
  <c r="CB330" i="8"/>
  <c r="CC330" i="8"/>
  <c r="CD330" i="8"/>
  <c r="CE330" i="8"/>
  <c r="CF330" i="8"/>
  <c r="CG330" i="8"/>
  <c r="CH330" i="8"/>
  <c r="CI330" i="8"/>
  <c r="CJ330" i="8"/>
  <c r="CK330" i="8"/>
  <c r="CL330" i="8"/>
  <c r="BT311" i="8"/>
  <c r="BU311" i="8"/>
  <c r="BV311" i="8"/>
  <c r="BW311" i="8"/>
  <c r="BX311" i="8"/>
  <c r="BY311" i="8"/>
  <c r="BZ311" i="8"/>
  <c r="CA311" i="8"/>
  <c r="CB311" i="8"/>
  <c r="CC311" i="8"/>
  <c r="CD311" i="8"/>
  <c r="CE311" i="8"/>
  <c r="CF311" i="8"/>
  <c r="CG311" i="8"/>
  <c r="CH311" i="8"/>
  <c r="CI311" i="8"/>
  <c r="CJ311" i="8"/>
  <c r="CK311" i="8"/>
  <c r="CL311" i="8"/>
  <c r="BT313" i="8"/>
  <c r="BU313" i="8"/>
  <c r="BV313" i="8"/>
  <c r="BW313" i="8"/>
  <c r="BX313" i="8"/>
  <c r="BY313" i="8"/>
  <c r="BZ313" i="8"/>
  <c r="CA313" i="8"/>
  <c r="CB313" i="8"/>
  <c r="CC313" i="8"/>
  <c r="CD313" i="8"/>
  <c r="CE313" i="8"/>
  <c r="CF313" i="8"/>
  <c r="CG313" i="8"/>
  <c r="CH313" i="8"/>
  <c r="CI313" i="8"/>
  <c r="CJ313" i="8"/>
  <c r="CK313" i="8"/>
  <c r="CL313" i="8"/>
  <c r="AI205" i="8"/>
  <c r="AJ205" i="8"/>
  <c r="AK205" i="8"/>
  <c r="AL205" i="8"/>
  <c r="AM205" i="8"/>
  <c r="AN205" i="8"/>
  <c r="AO205" i="8"/>
  <c r="AP205" i="8"/>
  <c r="AQ205" i="8"/>
  <c r="AR205" i="8"/>
  <c r="AS205" i="8"/>
  <c r="AT205" i="8"/>
  <c r="AU205" i="8"/>
  <c r="AV205" i="8"/>
  <c r="AW205" i="8"/>
  <c r="AX205" i="8"/>
  <c r="AY205" i="8"/>
  <c r="AZ205" i="8"/>
  <c r="BA205" i="8"/>
  <c r="BB205" i="8"/>
  <c r="BC205" i="8"/>
  <c r="BD205" i="8"/>
  <c r="BE205" i="8"/>
  <c r="BF205" i="8"/>
  <c r="BG205" i="8"/>
  <c r="BH205" i="8"/>
  <c r="BI205" i="8"/>
  <c r="BJ205" i="8"/>
  <c r="BK205" i="8"/>
  <c r="BL205" i="8"/>
  <c r="BM205" i="8"/>
  <c r="BN205" i="8"/>
  <c r="BO205" i="8"/>
  <c r="BP205" i="8"/>
  <c r="BQ205" i="8"/>
  <c r="BR205" i="8"/>
  <c r="BS205" i="8"/>
  <c r="BT205" i="8"/>
  <c r="BU205" i="8"/>
  <c r="BV205" i="8"/>
  <c r="BW205" i="8"/>
  <c r="BX205" i="8"/>
  <c r="BY205" i="8"/>
  <c r="BZ205" i="8"/>
  <c r="CA205" i="8"/>
  <c r="CB205" i="8"/>
  <c r="CC205" i="8"/>
  <c r="CD205" i="8"/>
  <c r="CE205" i="8"/>
  <c r="CF205" i="8"/>
  <c r="CG205" i="8"/>
  <c r="CH205" i="8"/>
  <c r="CI205" i="8"/>
  <c r="CJ205" i="8"/>
  <c r="CK205" i="8"/>
  <c r="CL205" i="8"/>
  <c r="AI206" i="8"/>
  <c r="AJ206" i="8"/>
  <c r="AK206" i="8"/>
  <c r="AL206" i="8"/>
  <c r="AM206" i="8"/>
  <c r="AN206" i="8"/>
  <c r="AO206" i="8"/>
  <c r="AP206" i="8"/>
  <c r="AQ206" i="8"/>
  <c r="AR206" i="8"/>
  <c r="AS206" i="8"/>
  <c r="AT206" i="8"/>
  <c r="AU206" i="8"/>
  <c r="AV206" i="8"/>
  <c r="AW206" i="8"/>
  <c r="AX206" i="8"/>
  <c r="AY206" i="8"/>
  <c r="AZ206" i="8"/>
  <c r="BA206" i="8"/>
  <c r="BB206" i="8"/>
  <c r="BC206" i="8"/>
  <c r="BD206" i="8"/>
  <c r="BE206" i="8"/>
  <c r="BF206" i="8"/>
  <c r="BG206" i="8"/>
  <c r="BH206" i="8"/>
  <c r="BI206" i="8"/>
  <c r="BJ206" i="8"/>
  <c r="BK206" i="8"/>
  <c r="BL206" i="8"/>
  <c r="BM206" i="8"/>
  <c r="BN206" i="8"/>
  <c r="BO206" i="8"/>
  <c r="BP206" i="8"/>
  <c r="BQ206" i="8"/>
  <c r="BR206" i="8"/>
  <c r="BS206" i="8"/>
  <c r="BT206" i="8"/>
  <c r="BU206" i="8"/>
  <c r="BV206" i="8"/>
  <c r="BW206" i="8"/>
  <c r="BX206" i="8"/>
  <c r="BY206" i="8"/>
  <c r="BZ206" i="8"/>
  <c r="CA206" i="8"/>
  <c r="CB206" i="8"/>
  <c r="CC206" i="8"/>
  <c r="CD206" i="8"/>
  <c r="CE206" i="8"/>
  <c r="CF206" i="8"/>
  <c r="CG206" i="8"/>
  <c r="CH206" i="8"/>
  <c r="CI206" i="8"/>
  <c r="CJ206" i="8"/>
  <c r="CK206" i="8"/>
  <c r="CL206" i="8"/>
  <c r="AI207" i="8"/>
  <c r="AJ207" i="8"/>
  <c r="AK207" i="8"/>
  <c r="AL207" i="8"/>
  <c r="AM207" i="8"/>
  <c r="AN207" i="8"/>
  <c r="AO207" i="8"/>
  <c r="AP207" i="8"/>
  <c r="AQ207" i="8"/>
  <c r="AR207" i="8"/>
  <c r="AS207" i="8"/>
  <c r="AT207" i="8"/>
  <c r="AU207" i="8"/>
  <c r="AV207" i="8"/>
  <c r="AW207" i="8"/>
  <c r="AX207" i="8"/>
  <c r="AY207" i="8"/>
  <c r="AZ207" i="8"/>
  <c r="BA207" i="8"/>
  <c r="BB207" i="8"/>
  <c r="BC207" i="8"/>
  <c r="BD207" i="8"/>
  <c r="BE207" i="8"/>
  <c r="BF207" i="8"/>
  <c r="BG207" i="8"/>
  <c r="BH207" i="8"/>
  <c r="BI207" i="8"/>
  <c r="BJ207" i="8"/>
  <c r="BK207" i="8"/>
  <c r="BL207" i="8"/>
  <c r="BM207" i="8"/>
  <c r="BN207" i="8"/>
  <c r="BO207" i="8"/>
  <c r="BP207" i="8"/>
  <c r="BQ207" i="8"/>
  <c r="BR207" i="8"/>
  <c r="BS207" i="8"/>
  <c r="BT207" i="8"/>
  <c r="BU207" i="8"/>
  <c r="BV207" i="8"/>
  <c r="BW207" i="8"/>
  <c r="BX207" i="8"/>
  <c r="BY207" i="8"/>
  <c r="BZ207" i="8"/>
  <c r="CA207" i="8"/>
  <c r="CB207" i="8"/>
  <c r="CC207" i="8"/>
  <c r="CD207" i="8"/>
  <c r="CE207" i="8"/>
  <c r="CF207" i="8"/>
  <c r="CG207" i="8"/>
  <c r="CH207" i="8"/>
  <c r="CI207" i="8"/>
  <c r="CJ207" i="8"/>
  <c r="CK207" i="8"/>
  <c r="CL207" i="8"/>
  <c r="AI209" i="8"/>
  <c r="AJ209" i="8"/>
  <c r="AK209" i="8"/>
  <c r="AL209" i="8"/>
  <c r="AM209" i="8"/>
  <c r="AN209" i="8"/>
  <c r="AO209" i="8"/>
  <c r="AP209" i="8"/>
  <c r="AQ209" i="8"/>
  <c r="AR209" i="8"/>
  <c r="AS209" i="8"/>
  <c r="AT209" i="8"/>
  <c r="AU209" i="8"/>
  <c r="AV209" i="8"/>
  <c r="AW209" i="8"/>
  <c r="AX209" i="8"/>
  <c r="AY209" i="8"/>
  <c r="AZ209" i="8"/>
  <c r="BA209" i="8"/>
  <c r="BB209" i="8"/>
  <c r="BC209" i="8"/>
  <c r="BD209" i="8"/>
  <c r="BE209" i="8"/>
  <c r="BF209" i="8"/>
  <c r="BG209" i="8"/>
  <c r="BH209" i="8"/>
  <c r="BI209" i="8"/>
  <c r="BJ209" i="8"/>
  <c r="BK209" i="8"/>
  <c r="BL209" i="8"/>
  <c r="BM209" i="8"/>
  <c r="BN209" i="8"/>
  <c r="BO209" i="8"/>
  <c r="BP209" i="8"/>
  <c r="BQ209" i="8"/>
  <c r="BR209" i="8"/>
  <c r="BS209" i="8"/>
  <c r="BT209" i="8"/>
  <c r="BU209" i="8"/>
  <c r="BV209" i="8"/>
  <c r="BW209" i="8"/>
  <c r="BX209" i="8"/>
  <c r="BY209" i="8"/>
  <c r="BZ209" i="8"/>
  <c r="CA209" i="8"/>
  <c r="CB209" i="8"/>
  <c r="CC209" i="8"/>
  <c r="CD209" i="8"/>
  <c r="CE209" i="8"/>
  <c r="CF209" i="8"/>
  <c r="CG209" i="8"/>
  <c r="CH209" i="8"/>
  <c r="CI209" i="8"/>
  <c r="CJ209" i="8"/>
  <c r="CK209" i="8"/>
  <c r="CL209" i="8"/>
  <c r="AI210" i="8"/>
  <c r="AJ210" i="8"/>
  <c r="AK210" i="8"/>
  <c r="AL210" i="8"/>
  <c r="AM210" i="8"/>
  <c r="AN210" i="8"/>
  <c r="AO210" i="8"/>
  <c r="AP210" i="8"/>
  <c r="AQ210" i="8"/>
  <c r="AR210" i="8"/>
  <c r="AS210" i="8"/>
  <c r="AT210" i="8"/>
  <c r="AU210" i="8"/>
  <c r="AV210" i="8"/>
  <c r="AW210" i="8"/>
  <c r="AX210" i="8"/>
  <c r="AY210" i="8"/>
  <c r="AZ210" i="8"/>
  <c r="BA210" i="8"/>
  <c r="BB210" i="8"/>
  <c r="BC210" i="8"/>
  <c r="BD210" i="8"/>
  <c r="BE210" i="8"/>
  <c r="BF210" i="8"/>
  <c r="BG210" i="8"/>
  <c r="BH210" i="8"/>
  <c r="BI210" i="8"/>
  <c r="BJ210" i="8"/>
  <c r="BK210" i="8"/>
  <c r="BL210" i="8"/>
  <c r="BM210" i="8"/>
  <c r="BN210" i="8"/>
  <c r="BO210" i="8"/>
  <c r="BP210" i="8"/>
  <c r="BQ210" i="8"/>
  <c r="BR210" i="8"/>
  <c r="BS210" i="8"/>
  <c r="BT210" i="8"/>
  <c r="BU210" i="8"/>
  <c r="BV210" i="8"/>
  <c r="BW210" i="8"/>
  <c r="BX210" i="8"/>
  <c r="BY210" i="8"/>
  <c r="BZ210" i="8"/>
  <c r="CA210" i="8"/>
  <c r="CB210" i="8"/>
  <c r="CC210" i="8"/>
  <c r="CD210" i="8"/>
  <c r="CE210" i="8"/>
  <c r="CF210" i="8"/>
  <c r="CG210" i="8"/>
  <c r="CH210" i="8"/>
  <c r="CI210" i="8"/>
  <c r="CJ210" i="8"/>
  <c r="CK210" i="8"/>
  <c r="CL210" i="8"/>
  <c r="AI211" i="8"/>
  <c r="AJ211" i="8"/>
  <c r="AK211" i="8"/>
  <c r="AL211" i="8"/>
  <c r="AM211" i="8"/>
  <c r="AN211" i="8"/>
  <c r="AO211" i="8"/>
  <c r="AP211" i="8"/>
  <c r="AQ211" i="8"/>
  <c r="AR211" i="8"/>
  <c r="AS211" i="8"/>
  <c r="AT211" i="8"/>
  <c r="AU211" i="8"/>
  <c r="AV211" i="8"/>
  <c r="AW211" i="8"/>
  <c r="AX211" i="8"/>
  <c r="AY211" i="8"/>
  <c r="AZ211" i="8"/>
  <c r="BA211" i="8"/>
  <c r="BB211" i="8"/>
  <c r="BC211" i="8"/>
  <c r="BD211" i="8"/>
  <c r="BE211" i="8"/>
  <c r="BF211" i="8"/>
  <c r="BG211" i="8"/>
  <c r="BH211" i="8"/>
  <c r="BI211" i="8"/>
  <c r="BJ211" i="8"/>
  <c r="BK211" i="8"/>
  <c r="BL211" i="8"/>
  <c r="BM211" i="8"/>
  <c r="BN211" i="8"/>
  <c r="BO211" i="8"/>
  <c r="BP211" i="8"/>
  <c r="BQ211" i="8"/>
  <c r="BR211" i="8"/>
  <c r="BS211" i="8"/>
  <c r="BT211" i="8"/>
  <c r="BU211" i="8"/>
  <c r="BV211" i="8"/>
  <c r="BW211" i="8"/>
  <c r="BX211" i="8"/>
  <c r="BY211" i="8"/>
  <c r="BZ211" i="8"/>
  <c r="CA211" i="8"/>
  <c r="CB211" i="8"/>
  <c r="CC211" i="8"/>
  <c r="CD211" i="8"/>
  <c r="CE211" i="8"/>
  <c r="CF211" i="8"/>
  <c r="CG211" i="8"/>
  <c r="CH211" i="8"/>
  <c r="CI211" i="8"/>
  <c r="CJ211" i="8"/>
  <c r="CK211" i="8"/>
  <c r="CL211" i="8"/>
  <c r="AI213" i="8"/>
  <c r="AJ213" i="8"/>
  <c r="AK213" i="8"/>
  <c r="AL213" i="8"/>
  <c r="AM213" i="8"/>
  <c r="AN213" i="8"/>
  <c r="AO213" i="8"/>
  <c r="AP213" i="8"/>
  <c r="AQ213" i="8"/>
  <c r="AR213" i="8"/>
  <c r="AS213" i="8"/>
  <c r="AT213" i="8"/>
  <c r="AU213" i="8"/>
  <c r="AV213" i="8"/>
  <c r="AW213" i="8"/>
  <c r="AX213" i="8"/>
  <c r="AY213" i="8"/>
  <c r="AZ213" i="8"/>
  <c r="BA213" i="8"/>
  <c r="BB213" i="8"/>
  <c r="BC213" i="8"/>
  <c r="BD213" i="8"/>
  <c r="BE213" i="8"/>
  <c r="BF213" i="8"/>
  <c r="BG213" i="8"/>
  <c r="BH213" i="8"/>
  <c r="BI213" i="8"/>
  <c r="BJ213" i="8"/>
  <c r="BK213" i="8"/>
  <c r="BL213" i="8"/>
  <c r="BM213" i="8"/>
  <c r="BN213" i="8"/>
  <c r="BO213" i="8"/>
  <c r="BP213" i="8"/>
  <c r="BQ213" i="8"/>
  <c r="BR213" i="8"/>
  <c r="BS213" i="8"/>
  <c r="BT213" i="8"/>
  <c r="BU213" i="8"/>
  <c r="BV213" i="8"/>
  <c r="BW213" i="8"/>
  <c r="BX213" i="8"/>
  <c r="BY213" i="8"/>
  <c r="BZ213" i="8"/>
  <c r="CA213" i="8"/>
  <c r="CB213" i="8"/>
  <c r="CC213" i="8"/>
  <c r="CD213" i="8"/>
  <c r="CE213" i="8"/>
  <c r="CF213" i="8"/>
  <c r="CG213" i="8"/>
  <c r="CH213" i="8"/>
  <c r="CI213" i="8"/>
  <c r="CJ213" i="8"/>
  <c r="CK213" i="8"/>
  <c r="CL213" i="8"/>
  <c r="AI214" i="8"/>
  <c r="AJ214" i="8"/>
  <c r="AK214" i="8"/>
  <c r="AL214" i="8"/>
  <c r="AM214" i="8"/>
  <c r="AN214" i="8"/>
  <c r="AO214" i="8"/>
  <c r="AP214" i="8"/>
  <c r="AQ214" i="8"/>
  <c r="AR214" i="8"/>
  <c r="AS214" i="8"/>
  <c r="AT214" i="8"/>
  <c r="AU214" i="8"/>
  <c r="AV214" i="8"/>
  <c r="AW214" i="8"/>
  <c r="AX214" i="8"/>
  <c r="AY214" i="8"/>
  <c r="AZ214" i="8"/>
  <c r="BA214" i="8"/>
  <c r="BB214" i="8"/>
  <c r="BC214" i="8"/>
  <c r="BD214" i="8"/>
  <c r="BE214" i="8"/>
  <c r="BF214" i="8"/>
  <c r="BG214" i="8"/>
  <c r="BH214" i="8"/>
  <c r="BI214" i="8"/>
  <c r="BJ214" i="8"/>
  <c r="BK214" i="8"/>
  <c r="BL214" i="8"/>
  <c r="BM214" i="8"/>
  <c r="BN214" i="8"/>
  <c r="BO214" i="8"/>
  <c r="BP214" i="8"/>
  <c r="BQ214" i="8"/>
  <c r="BR214" i="8"/>
  <c r="BS214" i="8"/>
  <c r="BT214" i="8"/>
  <c r="BU214" i="8"/>
  <c r="BV214" i="8"/>
  <c r="BW214" i="8"/>
  <c r="BX214" i="8"/>
  <c r="BY214" i="8"/>
  <c r="BZ214" i="8"/>
  <c r="CA214" i="8"/>
  <c r="CB214" i="8"/>
  <c r="CC214" i="8"/>
  <c r="CD214" i="8"/>
  <c r="CE214" i="8"/>
  <c r="CF214" i="8"/>
  <c r="CG214" i="8"/>
  <c r="CH214" i="8"/>
  <c r="CI214" i="8"/>
  <c r="CJ214" i="8"/>
  <c r="CK214" i="8"/>
  <c r="CL214" i="8"/>
  <c r="AI216" i="8"/>
  <c r="AJ216" i="8"/>
  <c r="AK216" i="8"/>
  <c r="AL216" i="8"/>
  <c r="AM216" i="8"/>
  <c r="AN216" i="8"/>
  <c r="AO216" i="8"/>
  <c r="AP216" i="8"/>
  <c r="AQ216" i="8"/>
  <c r="AR216" i="8"/>
  <c r="AS216" i="8"/>
  <c r="AT216" i="8"/>
  <c r="AU216" i="8"/>
  <c r="AV216" i="8"/>
  <c r="AW216" i="8"/>
  <c r="AX216" i="8"/>
  <c r="AY216" i="8"/>
  <c r="AZ216" i="8"/>
  <c r="BA216" i="8"/>
  <c r="BB216" i="8"/>
  <c r="BC216" i="8"/>
  <c r="BD216" i="8"/>
  <c r="BE216" i="8"/>
  <c r="BF216" i="8"/>
  <c r="BG216" i="8"/>
  <c r="BH216" i="8"/>
  <c r="BI216" i="8"/>
  <c r="BJ216" i="8"/>
  <c r="BK216" i="8"/>
  <c r="BL216" i="8"/>
  <c r="BM216" i="8"/>
  <c r="BN216" i="8"/>
  <c r="BO216" i="8"/>
  <c r="BP216" i="8"/>
  <c r="BQ216" i="8"/>
  <c r="BR216" i="8"/>
  <c r="BS216" i="8"/>
  <c r="BT216" i="8"/>
  <c r="BU216" i="8"/>
  <c r="BV216" i="8"/>
  <c r="BW216" i="8"/>
  <c r="BX216" i="8"/>
  <c r="BY216" i="8"/>
  <c r="BZ216" i="8"/>
  <c r="CA216" i="8"/>
  <c r="CB216" i="8"/>
  <c r="CC216" i="8"/>
  <c r="CD216" i="8"/>
  <c r="CE216" i="8"/>
  <c r="CF216" i="8"/>
  <c r="CG216" i="8"/>
  <c r="CH216" i="8"/>
  <c r="CI216" i="8"/>
  <c r="CJ216" i="8"/>
  <c r="CK216" i="8"/>
  <c r="CL216" i="8"/>
  <c r="AI217" i="8"/>
  <c r="AJ217" i="8"/>
  <c r="AK217" i="8"/>
  <c r="AL217" i="8"/>
  <c r="AM217" i="8"/>
  <c r="AN217" i="8"/>
  <c r="AO217" i="8"/>
  <c r="AP217" i="8"/>
  <c r="AQ217" i="8"/>
  <c r="AR217" i="8"/>
  <c r="AS217" i="8"/>
  <c r="AT217" i="8"/>
  <c r="AU217" i="8"/>
  <c r="AV217" i="8"/>
  <c r="AW217" i="8"/>
  <c r="AX217" i="8"/>
  <c r="AY217" i="8"/>
  <c r="AZ217" i="8"/>
  <c r="BA217" i="8"/>
  <c r="BB217" i="8"/>
  <c r="BC217" i="8"/>
  <c r="BD217" i="8"/>
  <c r="BE217" i="8"/>
  <c r="BF217" i="8"/>
  <c r="BG217" i="8"/>
  <c r="BH217" i="8"/>
  <c r="BI217" i="8"/>
  <c r="BJ217" i="8"/>
  <c r="BK217" i="8"/>
  <c r="BL217" i="8"/>
  <c r="BM217" i="8"/>
  <c r="BN217" i="8"/>
  <c r="BO217" i="8"/>
  <c r="BP217" i="8"/>
  <c r="BQ217" i="8"/>
  <c r="BR217" i="8"/>
  <c r="BS217" i="8"/>
  <c r="BT217" i="8"/>
  <c r="BU217" i="8"/>
  <c r="BV217" i="8"/>
  <c r="BW217" i="8"/>
  <c r="BX217" i="8"/>
  <c r="BY217" i="8"/>
  <c r="BZ217" i="8"/>
  <c r="CA217" i="8"/>
  <c r="CB217" i="8"/>
  <c r="CC217" i="8"/>
  <c r="CD217" i="8"/>
  <c r="CE217" i="8"/>
  <c r="CF217" i="8"/>
  <c r="CG217" i="8"/>
  <c r="CH217" i="8"/>
  <c r="CI217" i="8"/>
  <c r="CJ217" i="8"/>
  <c r="CK217" i="8"/>
  <c r="CL217" i="8"/>
  <c r="AI222" i="8"/>
  <c r="AJ222" i="8"/>
  <c r="AK222" i="8"/>
  <c r="AL222" i="8"/>
  <c r="AM222" i="8"/>
  <c r="AN222" i="8"/>
  <c r="AO222" i="8"/>
  <c r="AP222" i="8"/>
  <c r="AQ222" i="8"/>
  <c r="AR222" i="8"/>
  <c r="AS222" i="8"/>
  <c r="AT222" i="8"/>
  <c r="AU222" i="8"/>
  <c r="AV222" i="8"/>
  <c r="AW222" i="8"/>
  <c r="AX222" i="8"/>
  <c r="AY222" i="8"/>
  <c r="AZ222" i="8"/>
  <c r="BA222" i="8"/>
  <c r="BB222" i="8"/>
  <c r="BC222" i="8"/>
  <c r="BD222" i="8"/>
  <c r="BE222" i="8"/>
  <c r="BF222" i="8"/>
  <c r="BG222" i="8"/>
  <c r="BH222" i="8"/>
  <c r="BI222" i="8"/>
  <c r="BJ222" i="8"/>
  <c r="BK222" i="8"/>
  <c r="BL222" i="8"/>
  <c r="BM222" i="8"/>
  <c r="BN222" i="8"/>
  <c r="BO222" i="8"/>
  <c r="BP222" i="8"/>
  <c r="BQ222" i="8"/>
  <c r="BR222" i="8"/>
  <c r="BS222" i="8"/>
  <c r="BT222" i="8"/>
  <c r="BU222" i="8"/>
  <c r="BV222" i="8"/>
  <c r="BW222" i="8"/>
  <c r="BX222" i="8"/>
  <c r="BY222" i="8"/>
  <c r="BZ222" i="8"/>
  <c r="CA222" i="8"/>
  <c r="CB222" i="8"/>
  <c r="CC222" i="8"/>
  <c r="CD222" i="8"/>
  <c r="CE222" i="8"/>
  <c r="CF222" i="8"/>
  <c r="CG222" i="8"/>
  <c r="CH222" i="8"/>
  <c r="CI222" i="8"/>
  <c r="CJ222" i="8"/>
  <c r="CK222" i="8"/>
  <c r="CL222" i="8"/>
  <c r="AI223" i="8"/>
  <c r="AJ223" i="8"/>
  <c r="AK223" i="8"/>
  <c r="AL223" i="8"/>
  <c r="AM223" i="8"/>
  <c r="AN223" i="8"/>
  <c r="AO223" i="8"/>
  <c r="AP223" i="8"/>
  <c r="AQ223" i="8"/>
  <c r="AR223" i="8"/>
  <c r="AS223" i="8"/>
  <c r="AT223" i="8"/>
  <c r="AU223" i="8"/>
  <c r="AV223" i="8"/>
  <c r="AW223" i="8"/>
  <c r="AX223" i="8"/>
  <c r="AY223" i="8"/>
  <c r="AZ223" i="8"/>
  <c r="BA223" i="8"/>
  <c r="BB223" i="8"/>
  <c r="BC223" i="8"/>
  <c r="BD223" i="8"/>
  <c r="BE223" i="8"/>
  <c r="BF223" i="8"/>
  <c r="BG223" i="8"/>
  <c r="BH223" i="8"/>
  <c r="BI223" i="8"/>
  <c r="BJ223" i="8"/>
  <c r="BK223" i="8"/>
  <c r="BL223" i="8"/>
  <c r="BM223" i="8"/>
  <c r="BN223" i="8"/>
  <c r="BO223" i="8"/>
  <c r="BP223" i="8"/>
  <c r="BQ223" i="8"/>
  <c r="BR223" i="8"/>
  <c r="BS223" i="8"/>
  <c r="BT223" i="8"/>
  <c r="BU223" i="8"/>
  <c r="BV223" i="8"/>
  <c r="BW223" i="8"/>
  <c r="BX223" i="8"/>
  <c r="BY223" i="8"/>
  <c r="BZ223" i="8"/>
  <c r="CA223" i="8"/>
  <c r="CB223" i="8"/>
  <c r="CC223" i="8"/>
  <c r="CD223" i="8"/>
  <c r="CE223" i="8"/>
  <c r="CF223" i="8"/>
  <c r="CG223" i="8"/>
  <c r="CH223" i="8"/>
  <c r="CI223" i="8"/>
  <c r="CJ223" i="8"/>
  <c r="CK223" i="8"/>
  <c r="CL223" i="8"/>
  <c r="AI224" i="8"/>
  <c r="AJ224" i="8"/>
  <c r="AK224" i="8"/>
  <c r="AL224" i="8"/>
  <c r="AM224" i="8"/>
  <c r="AN224" i="8"/>
  <c r="AO224" i="8"/>
  <c r="AP224" i="8"/>
  <c r="AQ224" i="8"/>
  <c r="AR224" i="8"/>
  <c r="AS224" i="8"/>
  <c r="AT224" i="8"/>
  <c r="AU224" i="8"/>
  <c r="AV224" i="8"/>
  <c r="AW224" i="8"/>
  <c r="AX224" i="8"/>
  <c r="AY224" i="8"/>
  <c r="AZ224" i="8"/>
  <c r="BA224" i="8"/>
  <c r="BB224" i="8"/>
  <c r="BC224" i="8"/>
  <c r="BD224" i="8"/>
  <c r="BE224" i="8"/>
  <c r="BF224" i="8"/>
  <c r="BG224" i="8"/>
  <c r="BH224" i="8"/>
  <c r="BI224" i="8"/>
  <c r="BJ224" i="8"/>
  <c r="BK224" i="8"/>
  <c r="BL224" i="8"/>
  <c r="BM224" i="8"/>
  <c r="BN224" i="8"/>
  <c r="BO224" i="8"/>
  <c r="BP224" i="8"/>
  <c r="BQ224" i="8"/>
  <c r="BR224" i="8"/>
  <c r="BS224" i="8"/>
  <c r="BT224" i="8"/>
  <c r="BU224" i="8"/>
  <c r="BV224" i="8"/>
  <c r="BW224" i="8"/>
  <c r="BX224" i="8"/>
  <c r="BY224" i="8"/>
  <c r="BZ224" i="8"/>
  <c r="CA224" i="8"/>
  <c r="CB224" i="8"/>
  <c r="CC224" i="8"/>
  <c r="CD224" i="8"/>
  <c r="CE224" i="8"/>
  <c r="CF224" i="8"/>
  <c r="CG224" i="8"/>
  <c r="CH224" i="8"/>
  <c r="CI224" i="8"/>
  <c r="CJ224" i="8"/>
  <c r="CK224" i="8"/>
  <c r="CL224" i="8"/>
  <c r="AI226" i="8"/>
  <c r="AJ226" i="8"/>
  <c r="AK226" i="8"/>
  <c r="AL226" i="8"/>
  <c r="AM226" i="8"/>
  <c r="AN226" i="8"/>
  <c r="AO226" i="8"/>
  <c r="AP226" i="8"/>
  <c r="AQ226" i="8"/>
  <c r="AR226" i="8"/>
  <c r="AS226" i="8"/>
  <c r="AT226" i="8"/>
  <c r="AU226" i="8"/>
  <c r="AV226" i="8"/>
  <c r="AW226" i="8"/>
  <c r="AX226" i="8"/>
  <c r="AY226" i="8"/>
  <c r="AZ226" i="8"/>
  <c r="BA226" i="8"/>
  <c r="BB226" i="8"/>
  <c r="BC226" i="8"/>
  <c r="BD226" i="8"/>
  <c r="BE226" i="8"/>
  <c r="BF226" i="8"/>
  <c r="BG226" i="8"/>
  <c r="BH226" i="8"/>
  <c r="BI226" i="8"/>
  <c r="BJ226" i="8"/>
  <c r="BK226" i="8"/>
  <c r="BL226" i="8"/>
  <c r="BM226" i="8"/>
  <c r="BN226" i="8"/>
  <c r="BO226" i="8"/>
  <c r="BP226" i="8"/>
  <c r="BQ226" i="8"/>
  <c r="BR226" i="8"/>
  <c r="BS226" i="8"/>
  <c r="BT226" i="8"/>
  <c r="BU226" i="8"/>
  <c r="BV226" i="8"/>
  <c r="BW226" i="8"/>
  <c r="BX226" i="8"/>
  <c r="BY226" i="8"/>
  <c r="BZ226" i="8"/>
  <c r="CA226" i="8"/>
  <c r="CB226" i="8"/>
  <c r="CC226" i="8"/>
  <c r="CD226" i="8"/>
  <c r="CE226" i="8"/>
  <c r="CF226" i="8"/>
  <c r="CG226" i="8"/>
  <c r="CH226" i="8"/>
  <c r="CI226" i="8"/>
  <c r="CJ226" i="8"/>
  <c r="CK226" i="8"/>
  <c r="CL226" i="8"/>
  <c r="AI227" i="8"/>
  <c r="AJ227" i="8"/>
  <c r="AK227" i="8"/>
  <c r="AL227" i="8"/>
  <c r="AM227" i="8"/>
  <c r="AN227" i="8"/>
  <c r="AO227" i="8"/>
  <c r="AP227" i="8"/>
  <c r="AQ227" i="8"/>
  <c r="AR227" i="8"/>
  <c r="AS227" i="8"/>
  <c r="AT227" i="8"/>
  <c r="AU227" i="8"/>
  <c r="AV227" i="8"/>
  <c r="AW227" i="8"/>
  <c r="AX227" i="8"/>
  <c r="AY227" i="8"/>
  <c r="AZ227" i="8"/>
  <c r="BA227" i="8"/>
  <c r="BB227" i="8"/>
  <c r="BC227" i="8"/>
  <c r="BD227" i="8"/>
  <c r="BE227" i="8"/>
  <c r="BF227" i="8"/>
  <c r="BG227" i="8"/>
  <c r="BH227" i="8"/>
  <c r="BI227" i="8"/>
  <c r="BJ227" i="8"/>
  <c r="BK227" i="8"/>
  <c r="BL227" i="8"/>
  <c r="BM227" i="8"/>
  <c r="BN227" i="8"/>
  <c r="BO227" i="8"/>
  <c r="BP227" i="8"/>
  <c r="BQ227" i="8"/>
  <c r="BR227" i="8"/>
  <c r="BS227" i="8"/>
  <c r="BT227" i="8"/>
  <c r="BU227" i="8"/>
  <c r="BV227" i="8"/>
  <c r="BW227" i="8"/>
  <c r="BX227" i="8"/>
  <c r="BY227" i="8"/>
  <c r="BZ227" i="8"/>
  <c r="CA227" i="8"/>
  <c r="CB227" i="8"/>
  <c r="CC227" i="8"/>
  <c r="CD227" i="8"/>
  <c r="CE227" i="8"/>
  <c r="CF227" i="8"/>
  <c r="CG227" i="8"/>
  <c r="CH227" i="8"/>
  <c r="CI227" i="8"/>
  <c r="CJ227" i="8"/>
  <c r="CK227" i="8"/>
  <c r="CL227" i="8"/>
  <c r="AI228" i="8"/>
  <c r="AJ228" i="8"/>
  <c r="AK228" i="8"/>
  <c r="AL228" i="8"/>
  <c r="AM228" i="8"/>
  <c r="AN228" i="8"/>
  <c r="AO228" i="8"/>
  <c r="AP228" i="8"/>
  <c r="AQ228" i="8"/>
  <c r="AR228" i="8"/>
  <c r="AS228" i="8"/>
  <c r="AT228" i="8"/>
  <c r="AU228" i="8"/>
  <c r="AV228" i="8"/>
  <c r="AW228" i="8"/>
  <c r="AX228" i="8"/>
  <c r="AY228" i="8"/>
  <c r="AZ228" i="8"/>
  <c r="BA228" i="8"/>
  <c r="BB228" i="8"/>
  <c r="BC228" i="8"/>
  <c r="BD228" i="8"/>
  <c r="BE228" i="8"/>
  <c r="BF228" i="8"/>
  <c r="BG228" i="8"/>
  <c r="BH228" i="8"/>
  <c r="BI228" i="8"/>
  <c r="BJ228" i="8"/>
  <c r="BK228" i="8"/>
  <c r="BL228" i="8"/>
  <c r="BM228" i="8"/>
  <c r="BN228" i="8"/>
  <c r="BO228" i="8"/>
  <c r="BP228" i="8"/>
  <c r="BQ228" i="8"/>
  <c r="BR228" i="8"/>
  <c r="BS228" i="8"/>
  <c r="BT228" i="8"/>
  <c r="BU228" i="8"/>
  <c r="BV228" i="8"/>
  <c r="BW228" i="8"/>
  <c r="BX228" i="8"/>
  <c r="BY228" i="8"/>
  <c r="BZ228" i="8"/>
  <c r="CA228" i="8"/>
  <c r="CB228" i="8"/>
  <c r="CC228" i="8"/>
  <c r="CD228" i="8"/>
  <c r="CE228" i="8"/>
  <c r="CF228" i="8"/>
  <c r="CG228" i="8"/>
  <c r="CH228" i="8"/>
  <c r="CI228" i="8"/>
  <c r="CJ228" i="8"/>
  <c r="CK228" i="8"/>
  <c r="CL228" i="8"/>
  <c r="AI230" i="8"/>
  <c r="AJ230" i="8"/>
  <c r="AK230" i="8"/>
  <c r="AL230" i="8"/>
  <c r="AM230" i="8"/>
  <c r="AN230" i="8"/>
  <c r="AO230" i="8"/>
  <c r="AP230" i="8"/>
  <c r="AQ230" i="8"/>
  <c r="AR230" i="8"/>
  <c r="AS230" i="8"/>
  <c r="AT230" i="8"/>
  <c r="AU230" i="8"/>
  <c r="AV230" i="8"/>
  <c r="AW230" i="8"/>
  <c r="AX230" i="8"/>
  <c r="AY230" i="8"/>
  <c r="AZ230" i="8"/>
  <c r="BA230" i="8"/>
  <c r="BB230" i="8"/>
  <c r="BC230" i="8"/>
  <c r="BD230" i="8"/>
  <c r="BE230" i="8"/>
  <c r="BF230" i="8"/>
  <c r="BG230" i="8"/>
  <c r="BH230" i="8"/>
  <c r="BI230" i="8"/>
  <c r="BJ230" i="8"/>
  <c r="BK230" i="8"/>
  <c r="BL230" i="8"/>
  <c r="BM230" i="8"/>
  <c r="BN230" i="8"/>
  <c r="BO230" i="8"/>
  <c r="BP230" i="8"/>
  <c r="BQ230" i="8"/>
  <c r="BR230" i="8"/>
  <c r="BS230" i="8"/>
  <c r="BT230" i="8"/>
  <c r="BU230" i="8"/>
  <c r="BV230" i="8"/>
  <c r="BW230" i="8"/>
  <c r="BX230" i="8"/>
  <c r="BY230" i="8"/>
  <c r="BZ230" i="8"/>
  <c r="CA230" i="8"/>
  <c r="CB230" i="8"/>
  <c r="CC230" i="8"/>
  <c r="CD230" i="8"/>
  <c r="CE230" i="8"/>
  <c r="CF230" i="8"/>
  <c r="CG230" i="8"/>
  <c r="CH230" i="8"/>
  <c r="CI230" i="8"/>
  <c r="CJ230" i="8"/>
  <c r="CK230" i="8"/>
  <c r="CL230" i="8"/>
  <c r="AI231" i="8"/>
  <c r="AJ231" i="8"/>
  <c r="AK231" i="8"/>
  <c r="AL231" i="8"/>
  <c r="AM231" i="8"/>
  <c r="AN231" i="8"/>
  <c r="AO231" i="8"/>
  <c r="AP231" i="8"/>
  <c r="AQ231" i="8"/>
  <c r="AR231" i="8"/>
  <c r="AS231" i="8"/>
  <c r="AT231" i="8"/>
  <c r="AU231" i="8"/>
  <c r="AV231" i="8"/>
  <c r="AW231" i="8"/>
  <c r="AX231" i="8"/>
  <c r="AY231" i="8"/>
  <c r="AZ231" i="8"/>
  <c r="BA231" i="8"/>
  <c r="BB231" i="8"/>
  <c r="BC231" i="8"/>
  <c r="BD231" i="8"/>
  <c r="BE231" i="8"/>
  <c r="BF231" i="8"/>
  <c r="BG231" i="8"/>
  <c r="BH231" i="8"/>
  <c r="BI231" i="8"/>
  <c r="BJ231" i="8"/>
  <c r="BK231" i="8"/>
  <c r="BL231" i="8"/>
  <c r="BM231" i="8"/>
  <c r="BN231" i="8"/>
  <c r="BO231" i="8"/>
  <c r="BP231" i="8"/>
  <c r="BQ231" i="8"/>
  <c r="BR231" i="8"/>
  <c r="BS231" i="8"/>
  <c r="BT231" i="8"/>
  <c r="BU231" i="8"/>
  <c r="BV231" i="8"/>
  <c r="BW231" i="8"/>
  <c r="BX231" i="8"/>
  <c r="BY231" i="8"/>
  <c r="BZ231" i="8"/>
  <c r="CA231" i="8"/>
  <c r="CB231" i="8"/>
  <c r="CC231" i="8"/>
  <c r="CD231" i="8"/>
  <c r="CE231" i="8"/>
  <c r="CF231" i="8"/>
  <c r="CG231" i="8"/>
  <c r="CH231" i="8"/>
  <c r="CI231" i="8"/>
  <c r="CJ231" i="8"/>
  <c r="CK231" i="8"/>
  <c r="CL231" i="8"/>
  <c r="AI233" i="8"/>
  <c r="AJ233" i="8"/>
  <c r="AK233" i="8"/>
  <c r="AL233" i="8"/>
  <c r="AM233" i="8"/>
  <c r="AN233" i="8"/>
  <c r="AO233" i="8"/>
  <c r="AP233" i="8"/>
  <c r="AQ233" i="8"/>
  <c r="AR233" i="8"/>
  <c r="AS233" i="8"/>
  <c r="AT233" i="8"/>
  <c r="AU233" i="8"/>
  <c r="AV233" i="8"/>
  <c r="AW233" i="8"/>
  <c r="AX233" i="8"/>
  <c r="AY233" i="8"/>
  <c r="AZ233" i="8"/>
  <c r="BA233" i="8"/>
  <c r="BB233" i="8"/>
  <c r="BC233" i="8"/>
  <c r="BD233" i="8"/>
  <c r="BE233" i="8"/>
  <c r="BF233" i="8"/>
  <c r="BG233" i="8"/>
  <c r="BH233" i="8"/>
  <c r="BI233" i="8"/>
  <c r="BJ233" i="8"/>
  <c r="BK233" i="8"/>
  <c r="BL233" i="8"/>
  <c r="BM233" i="8"/>
  <c r="BN233" i="8"/>
  <c r="BO233" i="8"/>
  <c r="BP233" i="8"/>
  <c r="BQ233" i="8"/>
  <c r="BR233" i="8"/>
  <c r="BS233" i="8"/>
  <c r="BT233" i="8"/>
  <c r="BU233" i="8"/>
  <c r="BV233" i="8"/>
  <c r="BW233" i="8"/>
  <c r="BX233" i="8"/>
  <c r="BY233" i="8"/>
  <c r="BZ233" i="8"/>
  <c r="CA233" i="8"/>
  <c r="CB233" i="8"/>
  <c r="CC233" i="8"/>
  <c r="CD233" i="8"/>
  <c r="CE233" i="8"/>
  <c r="CF233" i="8"/>
  <c r="CG233" i="8"/>
  <c r="CH233" i="8"/>
  <c r="CI233" i="8"/>
  <c r="CJ233" i="8"/>
  <c r="CK233" i="8"/>
  <c r="CL233" i="8"/>
  <c r="AI234" i="8"/>
  <c r="AJ234" i="8"/>
  <c r="AK234" i="8"/>
  <c r="AL234" i="8"/>
  <c r="AM234" i="8"/>
  <c r="AN234" i="8"/>
  <c r="AO234" i="8"/>
  <c r="AP234" i="8"/>
  <c r="AQ234" i="8"/>
  <c r="AR234" i="8"/>
  <c r="AS234" i="8"/>
  <c r="AT234" i="8"/>
  <c r="AU234" i="8"/>
  <c r="AV234" i="8"/>
  <c r="AW234" i="8"/>
  <c r="AX234" i="8"/>
  <c r="AY234" i="8"/>
  <c r="AZ234" i="8"/>
  <c r="BA234" i="8"/>
  <c r="BB234" i="8"/>
  <c r="BC234" i="8"/>
  <c r="BD234" i="8"/>
  <c r="BE234" i="8"/>
  <c r="BF234" i="8"/>
  <c r="BG234" i="8"/>
  <c r="BH234" i="8"/>
  <c r="BI234" i="8"/>
  <c r="BJ234" i="8"/>
  <c r="BK234" i="8"/>
  <c r="BL234" i="8"/>
  <c r="BM234" i="8"/>
  <c r="BN234" i="8"/>
  <c r="BO234" i="8"/>
  <c r="BP234" i="8"/>
  <c r="BQ234" i="8"/>
  <c r="BR234" i="8"/>
  <c r="BS234" i="8"/>
  <c r="BT234" i="8"/>
  <c r="BU234" i="8"/>
  <c r="BV234" i="8"/>
  <c r="BW234" i="8"/>
  <c r="BX234" i="8"/>
  <c r="BY234" i="8"/>
  <c r="BZ234" i="8"/>
  <c r="CA234" i="8"/>
  <c r="CB234" i="8"/>
  <c r="CC234" i="8"/>
  <c r="CD234" i="8"/>
  <c r="CE234" i="8"/>
  <c r="CF234" i="8"/>
  <c r="CG234" i="8"/>
  <c r="CH234" i="8"/>
  <c r="CI234" i="8"/>
  <c r="CJ234" i="8"/>
  <c r="CK234" i="8"/>
  <c r="CL234" i="8"/>
  <c r="AH234" i="8"/>
  <c r="AH233" i="8"/>
  <c r="AH231" i="8"/>
  <c r="AH230" i="8"/>
  <c r="AH228" i="8"/>
  <c r="AH227" i="8"/>
  <c r="AH226" i="8"/>
  <c r="AH224" i="8"/>
  <c r="AH223" i="8"/>
  <c r="AH222" i="8"/>
  <c r="AH207" i="8"/>
  <c r="AH206" i="8"/>
  <c r="AH217" i="8"/>
  <c r="AH216" i="8"/>
  <c r="AH214" i="8"/>
  <c r="AH213" i="8"/>
  <c r="AH211" i="8"/>
  <c r="AH210" i="8"/>
  <c r="AH209" i="8"/>
  <c r="E236" i="8"/>
  <c r="C236" i="8"/>
  <c r="E235" i="8"/>
  <c r="B233" i="8"/>
  <c r="E232" i="8"/>
  <c r="B230" i="8"/>
  <c r="E229" i="8"/>
  <c r="B226" i="8"/>
  <c r="E225" i="8"/>
  <c r="E224" i="8"/>
  <c r="E223" i="8"/>
  <c r="E222" i="8"/>
  <c r="B222" i="8" s="1"/>
  <c r="B216" i="8"/>
  <c r="B213" i="8"/>
  <c r="B209" i="8"/>
  <c r="E207" i="8"/>
  <c r="E206" i="8"/>
  <c r="B205" i="8" s="1"/>
  <c r="E205" i="8"/>
  <c r="B335" i="8"/>
  <c r="B332" i="8"/>
  <c r="B328" i="8"/>
  <c r="B324" i="8"/>
  <c r="B318" i="8"/>
  <c r="B315" i="8"/>
  <c r="B311" i="8"/>
  <c r="B301" i="8"/>
  <c r="B298" i="8"/>
  <c r="B294" i="8"/>
  <c r="B284" i="8"/>
  <c r="B281" i="8"/>
  <c r="B277" i="8"/>
  <c r="B267" i="8"/>
  <c r="B264" i="8"/>
  <c r="B260" i="8"/>
  <c r="B250" i="8"/>
  <c r="B247" i="8"/>
  <c r="B243" i="8"/>
  <c r="B199" i="8"/>
  <c r="B196" i="8"/>
  <c r="B192" i="8"/>
  <c r="B188" i="8"/>
  <c r="E326" i="8"/>
  <c r="E325" i="8"/>
  <c r="E324" i="8"/>
  <c r="E309" i="8"/>
  <c r="E308" i="8"/>
  <c r="E307" i="8"/>
  <c r="B307" i="8" s="1"/>
  <c r="E292" i="8"/>
  <c r="E291" i="8"/>
  <c r="B290" i="8" s="1"/>
  <c r="E290" i="8"/>
  <c r="E275" i="8"/>
  <c r="E274" i="8"/>
  <c r="E273" i="8"/>
  <c r="B273" i="8" s="1"/>
  <c r="E258" i="8"/>
  <c r="E257" i="8"/>
  <c r="E256" i="8"/>
  <c r="B256" i="8" s="1"/>
  <c r="E241" i="8"/>
  <c r="E240" i="8"/>
  <c r="E239" i="8"/>
  <c r="B239" i="8" s="1"/>
  <c r="E190" i="8"/>
  <c r="E189" i="8"/>
  <c r="E188" i="8"/>
  <c r="B182" i="8"/>
  <c r="B179" i="8"/>
  <c r="B175" i="8"/>
  <c r="E173" i="8"/>
  <c r="E172" i="8"/>
  <c r="E171" i="8"/>
  <c r="B171" i="8" s="1"/>
  <c r="E276" i="8"/>
  <c r="E293" i="8" s="1"/>
  <c r="E310" i="8" s="1"/>
  <c r="E327" i="8" s="1"/>
  <c r="C338" i="8"/>
  <c r="C304" i="8"/>
  <c r="C287" i="8"/>
  <c r="E270" i="8"/>
  <c r="E287" i="8" s="1"/>
  <c r="E304" i="8" s="1"/>
  <c r="E321" i="8" s="1"/>
  <c r="E338" i="8" s="1"/>
  <c r="C270" i="8"/>
  <c r="E269" i="8"/>
  <c r="E286" i="8" s="1"/>
  <c r="E303" i="8" s="1"/>
  <c r="E320" i="8" s="1"/>
  <c r="E337" i="8" s="1"/>
  <c r="E266" i="8"/>
  <c r="E283" i="8" s="1"/>
  <c r="E300" i="8" s="1"/>
  <c r="E317" i="8" s="1"/>
  <c r="E334" i="8" s="1"/>
  <c r="E263" i="8"/>
  <c r="E280" i="8" s="1"/>
  <c r="E297" i="8" s="1"/>
  <c r="E314" i="8" s="1"/>
  <c r="E331" i="8" s="1"/>
  <c r="E259" i="8"/>
  <c r="U200" i="8" l="1"/>
  <c r="U199" i="8"/>
  <c r="U197" i="8"/>
  <c r="U196" i="8"/>
  <c r="U194" i="8"/>
  <c r="U193" i="8"/>
  <c r="U192" i="8"/>
  <c r="U190" i="8"/>
  <c r="U189" i="8"/>
  <c r="U188" i="8"/>
  <c r="U183" i="8"/>
  <c r="U182" i="8"/>
  <c r="U180" i="8"/>
  <c r="U179" i="8"/>
  <c r="U177" i="8"/>
  <c r="U176" i="8"/>
  <c r="U175" i="8"/>
  <c r="U172" i="8"/>
  <c r="U173" i="8"/>
  <c r="U171" i="8"/>
  <c r="AI171" i="8"/>
  <c r="AJ171" i="8"/>
  <c r="AK171" i="8"/>
  <c r="AL171" i="8"/>
  <c r="AM171" i="8"/>
  <c r="AN171" i="8"/>
  <c r="AO171" i="8"/>
  <c r="AP171" i="8"/>
  <c r="AQ171" i="8"/>
  <c r="AR171" i="8"/>
  <c r="AS171" i="8"/>
  <c r="AT171" i="8"/>
  <c r="AU171" i="8"/>
  <c r="AV171" i="8"/>
  <c r="AW171" i="8"/>
  <c r="AX171" i="8"/>
  <c r="AY171" i="8"/>
  <c r="AZ171" i="8"/>
  <c r="BA171" i="8"/>
  <c r="BB171" i="8"/>
  <c r="BC171" i="8"/>
  <c r="BD171" i="8"/>
  <c r="BE171" i="8"/>
  <c r="BF171" i="8"/>
  <c r="BG171" i="8"/>
  <c r="BH171" i="8"/>
  <c r="BI171" i="8"/>
  <c r="BJ171" i="8"/>
  <c r="BK171" i="8"/>
  <c r="BL171" i="8"/>
  <c r="BM171" i="8"/>
  <c r="BN171" i="8"/>
  <c r="BO171" i="8"/>
  <c r="BP171" i="8"/>
  <c r="BQ171" i="8"/>
  <c r="BR171" i="8"/>
  <c r="BS171" i="8"/>
  <c r="BT171" i="8"/>
  <c r="BU171" i="8"/>
  <c r="BV171" i="8"/>
  <c r="BW171" i="8"/>
  <c r="BX171" i="8"/>
  <c r="BY171" i="8"/>
  <c r="BZ171" i="8"/>
  <c r="CA171" i="8"/>
  <c r="CB171" i="8"/>
  <c r="CC171" i="8"/>
  <c r="CD171" i="8"/>
  <c r="CE171" i="8"/>
  <c r="CF171" i="8"/>
  <c r="CG171" i="8"/>
  <c r="CH171" i="8"/>
  <c r="CI171" i="8"/>
  <c r="CJ171" i="8"/>
  <c r="CK171" i="8"/>
  <c r="CL171" i="8"/>
  <c r="AI172" i="8"/>
  <c r="AJ172" i="8"/>
  <c r="AK172" i="8"/>
  <c r="AL172" i="8"/>
  <c r="AM172" i="8"/>
  <c r="AN172" i="8"/>
  <c r="AO172" i="8"/>
  <c r="AP172" i="8"/>
  <c r="AQ172" i="8"/>
  <c r="AR172" i="8"/>
  <c r="AS172" i="8"/>
  <c r="AT172" i="8"/>
  <c r="AU172" i="8"/>
  <c r="AV172" i="8"/>
  <c r="AW172" i="8"/>
  <c r="AX172" i="8"/>
  <c r="AY172" i="8"/>
  <c r="AZ172" i="8"/>
  <c r="BA172" i="8"/>
  <c r="BB172" i="8"/>
  <c r="BC172" i="8"/>
  <c r="BD172" i="8"/>
  <c r="BE172" i="8"/>
  <c r="BF172" i="8"/>
  <c r="BG172" i="8"/>
  <c r="BH172" i="8"/>
  <c r="BI172" i="8"/>
  <c r="BJ172" i="8"/>
  <c r="BK172" i="8"/>
  <c r="BL172" i="8"/>
  <c r="BM172" i="8"/>
  <c r="BN172" i="8"/>
  <c r="BO172" i="8"/>
  <c r="BP172" i="8"/>
  <c r="BQ172" i="8"/>
  <c r="BR172" i="8"/>
  <c r="BS172" i="8"/>
  <c r="BT172" i="8"/>
  <c r="BU172" i="8"/>
  <c r="BV172" i="8"/>
  <c r="BW172" i="8"/>
  <c r="BX172" i="8"/>
  <c r="BY172" i="8"/>
  <c r="BZ172" i="8"/>
  <c r="CA172" i="8"/>
  <c r="CB172" i="8"/>
  <c r="CC172" i="8"/>
  <c r="CD172" i="8"/>
  <c r="CE172" i="8"/>
  <c r="CF172" i="8"/>
  <c r="CG172" i="8"/>
  <c r="CH172" i="8"/>
  <c r="CI172" i="8"/>
  <c r="CJ172" i="8"/>
  <c r="CK172" i="8"/>
  <c r="CL172" i="8"/>
  <c r="AI173" i="8"/>
  <c r="AJ173" i="8"/>
  <c r="AK173" i="8"/>
  <c r="AL173" i="8"/>
  <c r="AM173" i="8"/>
  <c r="AN173" i="8"/>
  <c r="AO173" i="8"/>
  <c r="AP173" i="8"/>
  <c r="AQ173" i="8"/>
  <c r="AR173" i="8"/>
  <c r="AS173" i="8"/>
  <c r="AT173" i="8"/>
  <c r="AU173" i="8"/>
  <c r="AV173" i="8"/>
  <c r="AW173" i="8"/>
  <c r="AX173" i="8"/>
  <c r="AY173" i="8"/>
  <c r="AZ173" i="8"/>
  <c r="BA173" i="8"/>
  <c r="BB173" i="8"/>
  <c r="BC173" i="8"/>
  <c r="BD173" i="8"/>
  <c r="BE173" i="8"/>
  <c r="BF173" i="8"/>
  <c r="BG173" i="8"/>
  <c r="BH173" i="8"/>
  <c r="BI173" i="8"/>
  <c r="BJ173" i="8"/>
  <c r="BK173" i="8"/>
  <c r="BL173" i="8"/>
  <c r="BM173" i="8"/>
  <c r="BN173" i="8"/>
  <c r="BO173" i="8"/>
  <c r="BP173" i="8"/>
  <c r="BQ173" i="8"/>
  <c r="BR173" i="8"/>
  <c r="BS173" i="8"/>
  <c r="BT173" i="8"/>
  <c r="BU173" i="8"/>
  <c r="BV173" i="8"/>
  <c r="BW173" i="8"/>
  <c r="BX173" i="8"/>
  <c r="BY173" i="8"/>
  <c r="BZ173" i="8"/>
  <c r="CA173" i="8"/>
  <c r="CB173" i="8"/>
  <c r="CC173" i="8"/>
  <c r="CD173" i="8"/>
  <c r="CE173" i="8"/>
  <c r="CF173" i="8"/>
  <c r="CG173" i="8"/>
  <c r="CH173" i="8"/>
  <c r="CI173" i="8"/>
  <c r="CJ173" i="8"/>
  <c r="CK173" i="8"/>
  <c r="CL173" i="8"/>
  <c r="AI175" i="8"/>
  <c r="AJ175" i="8"/>
  <c r="AK175" i="8"/>
  <c r="AL175" i="8"/>
  <c r="AM175" i="8"/>
  <c r="AN175" i="8"/>
  <c r="AO175" i="8"/>
  <c r="AP175" i="8"/>
  <c r="AQ175" i="8"/>
  <c r="AR175" i="8"/>
  <c r="AS175" i="8"/>
  <c r="AT175" i="8"/>
  <c r="AU175" i="8"/>
  <c r="AV175" i="8"/>
  <c r="AW175" i="8"/>
  <c r="AX175" i="8"/>
  <c r="AY175" i="8"/>
  <c r="AZ175" i="8"/>
  <c r="BA175" i="8"/>
  <c r="BB175" i="8"/>
  <c r="BC175" i="8"/>
  <c r="BD175" i="8"/>
  <c r="BE175" i="8"/>
  <c r="BF175" i="8"/>
  <c r="BG175" i="8"/>
  <c r="BH175" i="8"/>
  <c r="BI175" i="8"/>
  <c r="BJ175" i="8"/>
  <c r="BK175" i="8"/>
  <c r="BL175" i="8"/>
  <c r="BM175" i="8"/>
  <c r="BN175" i="8"/>
  <c r="BO175" i="8"/>
  <c r="BP175" i="8"/>
  <c r="BQ175" i="8"/>
  <c r="BR175" i="8"/>
  <c r="BS175" i="8"/>
  <c r="BT175" i="8"/>
  <c r="BU175" i="8"/>
  <c r="BV175" i="8"/>
  <c r="BW175" i="8"/>
  <c r="BX175" i="8"/>
  <c r="BY175" i="8"/>
  <c r="BZ175" i="8"/>
  <c r="CA175" i="8"/>
  <c r="CB175" i="8"/>
  <c r="CC175" i="8"/>
  <c r="CD175" i="8"/>
  <c r="CE175" i="8"/>
  <c r="CF175" i="8"/>
  <c r="CG175" i="8"/>
  <c r="CH175" i="8"/>
  <c r="CI175" i="8"/>
  <c r="CJ175" i="8"/>
  <c r="CK175" i="8"/>
  <c r="CL175" i="8"/>
  <c r="AI177" i="8"/>
  <c r="AJ177" i="8"/>
  <c r="AK177" i="8"/>
  <c r="AL177" i="8"/>
  <c r="AM177" i="8"/>
  <c r="AN177" i="8"/>
  <c r="AO177" i="8"/>
  <c r="AP177" i="8"/>
  <c r="AQ177" i="8"/>
  <c r="AR177" i="8"/>
  <c r="AS177" i="8"/>
  <c r="AT177" i="8"/>
  <c r="AU177" i="8"/>
  <c r="AV177" i="8"/>
  <c r="AW177" i="8"/>
  <c r="AX177" i="8"/>
  <c r="AY177" i="8"/>
  <c r="AZ177" i="8"/>
  <c r="BA177" i="8"/>
  <c r="BB177" i="8"/>
  <c r="BC177" i="8"/>
  <c r="BD177" i="8"/>
  <c r="BE177" i="8"/>
  <c r="BF177" i="8"/>
  <c r="BG177" i="8"/>
  <c r="BH177" i="8"/>
  <c r="BI177" i="8"/>
  <c r="BJ177" i="8"/>
  <c r="BK177" i="8"/>
  <c r="BL177" i="8"/>
  <c r="BM177" i="8"/>
  <c r="BN177" i="8"/>
  <c r="BO177" i="8"/>
  <c r="BP177" i="8"/>
  <c r="BQ177" i="8"/>
  <c r="BR177" i="8"/>
  <c r="BS177" i="8"/>
  <c r="BT177" i="8"/>
  <c r="BU177" i="8"/>
  <c r="BV177" i="8"/>
  <c r="BW177" i="8"/>
  <c r="BX177" i="8"/>
  <c r="BY177" i="8"/>
  <c r="BZ177" i="8"/>
  <c r="CA177" i="8"/>
  <c r="CB177" i="8"/>
  <c r="CC177" i="8"/>
  <c r="CD177" i="8"/>
  <c r="CE177" i="8"/>
  <c r="CF177" i="8"/>
  <c r="CG177" i="8"/>
  <c r="CH177" i="8"/>
  <c r="CI177" i="8"/>
  <c r="CJ177" i="8"/>
  <c r="CK177" i="8"/>
  <c r="CL177" i="8"/>
  <c r="AI179" i="8"/>
  <c r="AJ179" i="8"/>
  <c r="AK179" i="8"/>
  <c r="AL179" i="8"/>
  <c r="AM179" i="8"/>
  <c r="AN179" i="8"/>
  <c r="AO179" i="8"/>
  <c r="AP179" i="8"/>
  <c r="AQ179" i="8"/>
  <c r="AR179" i="8"/>
  <c r="AS179" i="8"/>
  <c r="AT179" i="8"/>
  <c r="AU179" i="8"/>
  <c r="AV179" i="8"/>
  <c r="AW179" i="8"/>
  <c r="AX179" i="8"/>
  <c r="AY179" i="8"/>
  <c r="AZ179" i="8"/>
  <c r="BA179" i="8"/>
  <c r="BB179" i="8"/>
  <c r="BC179" i="8"/>
  <c r="BD179" i="8"/>
  <c r="BE179" i="8"/>
  <c r="BF179" i="8"/>
  <c r="BG179" i="8"/>
  <c r="BH179" i="8"/>
  <c r="BI179" i="8"/>
  <c r="BJ179" i="8"/>
  <c r="BK179" i="8"/>
  <c r="BL179" i="8"/>
  <c r="BM179" i="8"/>
  <c r="BN179" i="8"/>
  <c r="BO179" i="8"/>
  <c r="BP179" i="8"/>
  <c r="BQ179" i="8"/>
  <c r="BR179" i="8"/>
  <c r="BS179" i="8"/>
  <c r="BT179" i="8"/>
  <c r="BU179" i="8"/>
  <c r="BV179" i="8"/>
  <c r="BW179" i="8"/>
  <c r="BX179" i="8"/>
  <c r="BY179" i="8"/>
  <c r="BZ179" i="8"/>
  <c r="CA179" i="8"/>
  <c r="CB179" i="8"/>
  <c r="CC179" i="8"/>
  <c r="CD179" i="8"/>
  <c r="CE179" i="8"/>
  <c r="CF179" i="8"/>
  <c r="CG179" i="8"/>
  <c r="CH179" i="8"/>
  <c r="CI179" i="8"/>
  <c r="CJ179" i="8"/>
  <c r="CK179" i="8"/>
  <c r="CL179" i="8"/>
  <c r="AI180" i="8"/>
  <c r="AJ180" i="8"/>
  <c r="AK180" i="8"/>
  <c r="AL180" i="8"/>
  <c r="AM180" i="8"/>
  <c r="AN180" i="8"/>
  <c r="AO180" i="8"/>
  <c r="AP180" i="8"/>
  <c r="AQ180" i="8"/>
  <c r="AR180" i="8"/>
  <c r="AS180" i="8"/>
  <c r="AT180" i="8"/>
  <c r="AU180" i="8"/>
  <c r="AV180" i="8"/>
  <c r="AW180" i="8"/>
  <c r="AX180" i="8"/>
  <c r="AY180" i="8"/>
  <c r="AZ180" i="8"/>
  <c r="BA180" i="8"/>
  <c r="BB180" i="8"/>
  <c r="BC180" i="8"/>
  <c r="BD180" i="8"/>
  <c r="BE180" i="8"/>
  <c r="BF180" i="8"/>
  <c r="BG180" i="8"/>
  <c r="BH180" i="8"/>
  <c r="BI180" i="8"/>
  <c r="BJ180" i="8"/>
  <c r="BK180" i="8"/>
  <c r="BL180" i="8"/>
  <c r="BM180" i="8"/>
  <c r="BN180" i="8"/>
  <c r="BO180" i="8"/>
  <c r="BP180" i="8"/>
  <c r="BQ180" i="8"/>
  <c r="BR180" i="8"/>
  <c r="BS180" i="8"/>
  <c r="BT180" i="8"/>
  <c r="BU180" i="8"/>
  <c r="BV180" i="8"/>
  <c r="BW180" i="8"/>
  <c r="BX180" i="8"/>
  <c r="BY180" i="8"/>
  <c r="BZ180" i="8"/>
  <c r="CA180" i="8"/>
  <c r="CB180" i="8"/>
  <c r="CC180" i="8"/>
  <c r="CD180" i="8"/>
  <c r="CE180" i="8"/>
  <c r="CF180" i="8"/>
  <c r="CG180" i="8"/>
  <c r="CH180" i="8"/>
  <c r="CI180" i="8"/>
  <c r="CJ180" i="8"/>
  <c r="CK180" i="8"/>
  <c r="CL180" i="8"/>
  <c r="AI182" i="8"/>
  <c r="AJ182" i="8"/>
  <c r="AK182" i="8"/>
  <c r="AL182" i="8"/>
  <c r="AM182" i="8"/>
  <c r="AN182" i="8"/>
  <c r="AO182" i="8"/>
  <c r="AP182" i="8"/>
  <c r="AQ182" i="8"/>
  <c r="AR182" i="8"/>
  <c r="AS182" i="8"/>
  <c r="AT182" i="8"/>
  <c r="AU182" i="8"/>
  <c r="AV182" i="8"/>
  <c r="AW182" i="8"/>
  <c r="AX182" i="8"/>
  <c r="AY182" i="8"/>
  <c r="AZ182" i="8"/>
  <c r="BA182" i="8"/>
  <c r="BB182" i="8"/>
  <c r="BC182" i="8"/>
  <c r="BD182" i="8"/>
  <c r="BE182" i="8"/>
  <c r="BF182" i="8"/>
  <c r="BG182" i="8"/>
  <c r="BH182" i="8"/>
  <c r="BI182" i="8"/>
  <c r="BJ182" i="8"/>
  <c r="BK182" i="8"/>
  <c r="BL182" i="8"/>
  <c r="BM182" i="8"/>
  <c r="BN182" i="8"/>
  <c r="BO182" i="8"/>
  <c r="BP182" i="8"/>
  <c r="BQ182" i="8"/>
  <c r="BR182" i="8"/>
  <c r="BS182" i="8"/>
  <c r="BT182" i="8"/>
  <c r="BU182" i="8"/>
  <c r="BV182" i="8"/>
  <c r="BW182" i="8"/>
  <c r="BX182" i="8"/>
  <c r="BY182" i="8"/>
  <c r="BZ182" i="8"/>
  <c r="CA182" i="8"/>
  <c r="CB182" i="8"/>
  <c r="CC182" i="8"/>
  <c r="CD182" i="8"/>
  <c r="CE182" i="8"/>
  <c r="CF182" i="8"/>
  <c r="CG182" i="8"/>
  <c r="CH182" i="8"/>
  <c r="CI182" i="8"/>
  <c r="CJ182" i="8"/>
  <c r="CK182" i="8"/>
  <c r="CL182" i="8"/>
  <c r="AI183" i="8"/>
  <c r="AJ183" i="8"/>
  <c r="AK183" i="8"/>
  <c r="AL183" i="8"/>
  <c r="AM183" i="8"/>
  <c r="AN183" i="8"/>
  <c r="AO183" i="8"/>
  <c r="AP183" i="8"/>
  <c r="AQ183" i="8"/>
  <c r="AR183" i="8"/>
  <c r="AS183" i="8"/>
  <c r="AT183" i="8"/>
  <c r="AU183" i="8"/>
  <c r="AV183" i="8"/>
  <c r="AW183" i="8"/>
  <c r="AX183" i="8"/>
  <c r="AY183" i="8"/>
  <c r="AZ183" i="8"/>
  <c r="BA183" i="8"/>
  <c r="BB183" i="8"/>
  <c r="BC183" i="8"/>
  <c r="BC251" i="8" s="1"/>
  <c r="BD183" i="8"/>
  <c r="BE183" i="8"/>
  <c r="BF183" i="8"/>
  <c r="BG183" i="8"/>
  <c r="BH183" i="8"/>
  <c r="BI183" i="8"/>
  <c r="BJ183" i="8"/>
  <c r="BK183" i="8"/>
  <c r="BL183" i="8"/>
  <c r="BM183" i="8"/>
  <c r="BN183" i="8"/>
  <c r="BO183" i="8"/>
  <c r="BP183" i="8"/>
  <c r="BQ183" i="8"/>
  <c r="BR183" i="8"/>
  <c r="BR251" i="8" s="1"/>
  <c r="BS183" i="8"/>
  <c r="BT183" i="8"/>
  <c r="BU183" i="8"/>
  <c r="BV183" i="8"/>
  <c r="BW183" i="8"/>
  <c r="BX183" i="8"/>
  <c r="BY183" i="8"/>
  <c r="BZ183" i="8"/>
  <c r="CA183" i="8"/>
  <c r="CB183" i="8"/>
  <c r="CC183" i="8"/>
  <c r="CD183" i="8"/>
  <c r="CE183" i="8"/>
  <c r="CF183" i="8"/>
  <c r="CG183" i="8"/>
  <c r="CH183" i="8"/>
  <c r="CI183" i="8"/>
  <c r="CJ183" i="8"/>
  <c r="CK183" i="8"/>
  <c r="CL183" i="8"/>
  <c r="AI188" i="8"/>
  <c r="AJ188" i="8"/>
  <c r="AK188" i="8"/>
  <c r="AL188" i="8"/>
  <c r="AM188" i="8"/>
  <c r="AN188" i="8"/>
  <c r="AO188" i="8"/>
  <c r="AP188" i="8"/>
  <c r="AQ188" i="8"/>
  <c r="AR188" i="8"/>
  <c r="AS188" i="8"/>
  <c r="AT188" i="8"/>
  <c r="AU188" i="8"/>
  <c r="AV188" i="8"/>
  <c r="AW188" i="8"/>
  <c r="AX188" i="8"/>
  <c r="AY188" i="8"/>
  <c r="AZ188" i="8"/>
  <c r="BA188" i="8"/>
  <c r="BB188" i="8"/>
  <c r="BC188" i="8"/>
  <c r="BD188" i="8"/>
  <c r="BE188" i="8"/>
  <c r="BF188" i="8"/>
  <c r="BG188" i="8"/>
  <c r="BH188" i="8"/>
  <c r="BI188" i="8"/>
  <c r="BJ188" i="8"/>
  <c r="BK188" i="8"/>
  <c r="BL188" i="8"/>
  <c r="BM188" i="8"/>
  <c r="BN188" i="8"/>
  <c r="BO188" i="8"/>
  <c r="BP188" i="8"/>
  <c r="BQ188" i="8"/>
  <c r="BR188" i="8"/>
  <c r="BS188" i="8"/>
  <c r="BT188" i="8"/>
  <c r="BU188" i="8"/>
  <c r="BV188" i="8"/>
  <c r="BW188" i="8"/>
  <c r="BX188" i="8"/>
  <c r="BY188" i="8"/>
  <c r="BZ188" i="8"/>
  <c r="CA188" i="8"/>
  <c r="CB188" i="8"/>
  <c r="CC188" i="8"/>
  <c r="CD188" i="8"/>
  <c r="CE188" i="8"/>
  <c r="CF188" i="8"/>
  <c r="CG188" i="8"/>
  <c r="CH188" i="8"/>
  <c r="CI188" i="8"/>
  <c r="CJ188" i="8"/>
  <c r="CK188" i="8"/>
  <c r="CL188" i="8"/>
  <c r="AI189" i="8"/>
  <c r="AJ189" i="8"/>
  <c r="AK189" i="8"/>
  <c r="AL189" i="8"/>
  <c r="AM189" i="8"/>
  <c r="AN189" i="8"/>
  <c r="AO189" i="8"/>
  <c r="AP189" i="8"/>
  <c r="AQ189" i="8"/>
  <c r="AR189" i="8"/>
  <c r="AS189" i="8"/>
  <c r="AT189" i="8"/>
  <c r="AU189" i="8"/>
  <c r="AV189" i="8"/>
  <c r="AW189" i="8"/>
  <c r="AX189" i="8"/>
  <c r="AY189" i="8"/>
  <c r="AZ189" i="8"/>
  <c r="BA189" i="8"/>
  <c r="BB189" i="8"/>
  <c r="BC189" i="8"/>
  <c r="BD189" i="8"/>
  <c r="BE189" i="8"/>
  <c r="BF189" i="8"/>
  <c r="BG189" i="8"/>
  <c r="BH189" i="8"/>
  <c r="BI189" i="8"/>
  <c r="BJ189" i="8"/>
  <c r="BK189" i="8"/>
  <c r="BL189" i="8"/>
  <c r="BM189" i="8"/>
  <c r="BN189" i="8"/>
  <c r="BO189" i="8"/>
  <c r="BP189" i="8"/>
  <c r="BQ189" i="8"/>
  <c r="BR189" i="8"/>
  <c r="BS189" i="8"/>
  <c r="BT189" i="8"/>
  <c r="BU189" i="8"/>
  <c r="BV189" i="8"/>
  <c r="BW189" i="8"/>
  <c r="BX189" i="8"/>
  <c r="BY189" i="8"/>
  <c r="BZ189" i="8"/>
  <c r="CA189" i="8"/>
  <c r="CB189" i="8"/>
  <c r="CC189" i="8"/>
  <c r="CD189" i="8"/>
  <c r="CE189" i="8"/>
  <c r="CF189" i="8"/>
  <c r="CG189" i="8"/>
  <c r="CH189" i="8"/>
  <c r="CI189" i="8"/>
  <c r="CJ189" i="8"/>
  <c r="CK189" i="8"/>
  <c r="CL189" i="8"/>
  <c r="AI190" i="8"/>
  <c r="AJ190" i="8"/>
  <c r="AK190" i="8"/>
  <c r="AL190" i="8"/>
  <c r="AM190" i="8"/>
  <c r="AN190" i="8"/>
  <c r="AO190" i="8"/>
  <c r="AP190" i="8"/>
  <c r="AQ190" i="8"/>
  <c r="AR190" i="8"/>
  <c r="AS190" i="8"/>
  <c r="AT190" i="8"/>
  <c r="AU190" i="8"/>
  <c r="AV190" i="8"/>
  <c r="AW190" i="8"/>
  <c r="AX190" i="8"/>
  <c r="AY190" i="8"/>
  <c r="AZ190" i="8"/>
  <c r="BA190" i="8"/>
  <c r="BB190" i="8"/>
  <c r="BC190" i="8"/>
  <c r="BD190" i="8"/>
  <c r="BE190" i="8"/>
  <c r="BF190" i="8"/>
  <c r="BG190" i="8"/>
  <c r="BH190" i="8"/>
  <c r="BI190" i="8"/>
  <c r="BJ190" i="8"/>
  <c r="BK190" i="8"/>
  <c r="BL190" i="8"/>
  <c r="BM190" i="8"/>
  <c r="BN190" i="8"/>
  <c r="BO190" i="8"/>
  <c r="BP190" i="8"/>
  <c r="BQ190" i="8"/>
  <c r="BR190" i="8"/>
  <c r="BS190" i="8"/>
  <c r="BT190" i="8"/>
  <c r="BU190" i="8"/>
  <c r="BV190" i="8"/>
  <c r="BW190" i="8"/>
  <c r="BX190" i="8"/>
  <c r="BY190" i="8"/>
  <c r="BZ190" i="8"/>
  <c r="CA190" i="8"/>
  <c r="CB190" i="8"/>
  <c r="CC190" i="8"/>
  <c r="CD190" i="8"/>
  <c r="CE190" i="8"/>
  <c r="CF190" i="8"/>
  <c r="CG190" i="8"/>
  <c r="CH190" i="8"/>
  <c r="CI190" i="8"/>
  <c r="CJ190" i="8"/>
  <c r="CK190" i="8"/>
  <c r="CL190" i="8"/>
  <c r="AI192" i="8"/>
  <c r="AJ192" i="8"/>
  <c r="AK192" i="8"/>
  <c r="AL192" i="8"/>
  <c r="AM192" i="8"/>
  <c r="AN192" i="8"/>
  <c r="AO192" i="8"/>
  <c r="AP192" i="8"/>
  <c r="AQ192" i="8"/>
  <c r="AR192" i="8"/>
  <c r="AS192" i="8"/>
  <c r="AT192" i="8"/>
  <c r="AU192" i="8"/>
  <c r="AV192" i="8"/>
  <c r="AW192" i="8"/>
  <c r="AX192" i="8"/>
  <c r="AY192" i="8"/>
  <c r="AZ192" i="8"/>
  <c r="BA192" i="8"/>
  <c r="BB192" i="8"/>
  <c r="BC192" i="8"/>
  <c r="BD192" i="8"/>
  <c r="BE192" i="8"/>
  <c r="BF192" i="8"/>
  <c r="BG192" i="8"/>
  <c r="BH192" i="8"/>
  <c r="BI192" i="8"/>
  <c r="BJ192" i="8"/>
  <c r="BK192" i="8"/>
  <c r="BL192" i="8"/>
  <c r="BM192" i="8"/>
  <c r="BN192" i="8"/>
  <c r="BO192" i="8"/>
  <c r="BP192" i="8"/>
  <c r="BQ192" i="8"/>
  <c r="BR192" i="8"/>
  <c r="BS192" i="8"/>
  <c r="BT192" i="8"/>
  <c r="BU192" i="8"/>
  <c r="BV192" i="8"/>
  <c r="BW192" i="8"/>
  <c r="BX192" i="8"/>
  <c r="BY192" i="8"/>
  <c r="BZ192" i="8"/>
  <c r="CA192" i="8"/>
  <c r="CB192" i="8"/>
  <c r="CC192" i="8"/>
  <c r="CD192" i="8"/>
  <c r="CE192" i="8"/>
  <c r="CF192" i="8"/>
  <c r="CG192" i="8"/>
  <c r="CH192" i="8"/>
  <c r="CI192" i="8"/>
  <c r="CJ192" i="8"/>
  <c r="CK192" i="8"/>
  <c r="CL192" i="8"/>
  <c r="AI194" i="8"/>
  <c r="AJ194" i="8"/>
  <c r="AK194" i="8"/>
  <c r="AL194" i="8"/>
  <c r="AM194" i="8"/>
  <c r="AN194" i="8"/>
  <c r="AO194" i="8"/>
  <c r="AP194" i="8"/>
  <c r="AQ194" i="8"/>
  <c r="AR194" i="8"/>
  <c r="AS194" i="8"/>
  <c r="AT194" i="8"/>
  <c r="AU194" i="8"/>
  <c r="AV194" i="8"/>
  <c r="AW194" i="8"/>
  <c r="AX194" i="8"/>
  <c r="AY194" i="8"/>
  <c r="AZ194" i="8"/>
  <c r="BA194" i="8"/>
  <c r="BB194" i="8"/>
  <c r="BC194" i="8"/>
  <c r="BD194" i="8"/>
  <c r="BE194" i="8"/>
  <c r="BF194" i="8"/>
  <c r="BG194" i="8"/>
  <c r="BH194" i="8"/>
  <c r="BI194" i="8"/>
  <c r="BJ194" i="8"/>
  <c r="BK194" i="8"/>
  <c r="BL194" i="8"/>
  <c r="BM194" i="8"/>
  <c r="BN194" i="8"/>
  <c r="BO194" i="8"/>
  <c r="BP194" i="8"/>
  <c r="BQ194" i="8"/>
  <c r="BR194" i="8"/>
  <c r="BS194" i="8"/>
  <c r="BT194" i="8"/>
  <c r="BU194" i="8"/>
  <c r="BV194" i="8"/>
  <c r="BW194" i="8"/>
  <c r="BX194" i="8"/>
  <c r="BY194" i="8"/>
  <c r="BZ194" i="8"/>
  <c r="CA194" i="8"/>
  <c r="CB194" i="8"/>
  <c r="CC194" i="8"/>
  <c r="CD194" i="8"/>
  <c r="CE194" i="8"/>
  <c r="CF194" i="8"/>
  <c r="CG194" i="8"/>
  <c r="CH194" i="8"/>
  <c r="CI194" i="8"/>
  <c r="CJ194" i="8"/>
  <c r="CK194" i="8"/>
  <c r="CL194" i="8"/>
  <c r="AI196" i="8"/>
  <c r="AJ196" i="8"/>
  <c r="AK196" i="8"/>
  <c r="AL196" i="8"/>
  <c r="AM196" i="8"/>
  <c r="AN196" i="8"/>
  <c r="AO196" i="8"/>
  <c r="AP196" i="8"/>
  <c r="AQ196" i="8"/>
  <c r="AR196" i="8"/>
  <c r="AS196" i="8"/>
  <c r="AT196" i="8"/>
  <c r="AU196" i="8"/>
  <c r="AV196" i="8"/>
  <c r="AW196" i="8"/>
  <c r="AX196" i="8"/>
  <c r="AY196" i="8"/>
  <c r="AZ196" i="8"/>
  <c r="BA196" i="8"/>
  <c r="BB196" i="8"/>
  <c r="BC196" i="8"/>
  <c r="BD196" i="8"/>
  <c r="BE196" i="8"/>
  <c r="BF196" i="8"/>
  <c r="BG196" i="8"/>
  <c r="BH196" i="8"/>
  <c r="BI196" i="8"/>
  <c r="BJ196" i="8"/>
  <c r="BK196" i="8"/>
  <c r="BL196" i="8"/>
  <c r="BM196" i="8"/>
  <c r="BN196" i="8"/>
  <c r="BO196" i="8"/>
  <c r="BP196" i="8"/>
  <c r="BQ196" i="8"/>
  <c r="BR196" i="8"/>
  <c r="BS196" i="8"/>
  <c r="BT196" i="8"/>
  <c r="BU196" i="8"/>
  <c r="BV196" i="8"/>
  <c r="BW196" i="8"/>
  <c r="BX196" i="8"/>
  <c r="BY196" i="8"/>
  <c r="BZ196" i="8"/>
  <c r="CA196" i="8"/>
  <c r="CB196" i="8"/>
  <c r="CC196" i="8"/>
  <c r="CD196" i="8"/>
  <c r="CE196" i="8"/>
  <c r="CF196" i="8"/>
  <c r="CG196" i="8"/>
  <c r="CH196" i="8"/>
  <c r="CI196" i="8"/>
  <c r="CJ196" i="8"/>
  <c r="CK196" i="8"/>
  <c r="CL196" i="8"/>
  <c r="AI197" i="8"/>
  <c r="AJ197" i="8"/>
  <c r="AK197" i="8"/>
  <c r="AL197" i="8"/>
  <c r="AM197" i="8"/>
  <c r="AN197" i="8"/>
  <c r="AO197" i="8"/>
  <c r="AP197" i="8"/>
  <c r="AQ197" i="8"/>
  <c r="AR197" i="8"/>
  <c r="AS197" i="8"/>
  <c r="AT197" i="8"/>
  <c r="AU197" i="8"/>
  <c r="AV197" i="8"/>
  <c r="AW197" i="8"/>
  <c r="AX197" i="8"/>
  <c r="AY197" i="8"/>
  <c r="AZ197" i="8"/>
  <c r="BA197" i="8"/>
  <c r="BB197" i="8"/>
  <c r="BC197" i="8"/>
  <c r="BD197" i="8"/>
  <c r="BE197" i="8"/>
  <c r="BF197" i="8"/>
  <c r="BG197" i="8"/>
  <c r="BH197" i="8"/>
  <c r="BI197" i="8"/>
  <c r="BJ197" i="8"/>
  <c r="BK197" i="8"/>
  <c r="BL197" i="8"/>
  <c r="BM197" i="8"/>
  <c r="BN197" i="8"/>
  <c r="BO197" i="8"/>
  <c r="BP197" i="8"/>
  <c r="BQ197" i="8"/>
  <c r="BR197" i="8"/>
  <c r="BS197" i="8"/>
  <c r="BT197" i="8"/>
  <c r="BU197" i="8"/>
  <c r="BV197" i="8"/>
  <c r="BW197" i="8"/>
  <c r="BX197" i="8"/>
  <c r="BY197" i="8"/>
  <c r="BZ197" i="8"/>
  <c r="CA197" i="8"/>
  <c r="CB197" i="8"/>
  <c r="CC197" i="8"/>
  <c r="CD197" i="8"/>
  <c r="CE197" i="8"/>
  <c r="CF197" i="8"/>
  <c r="CG197" i="8"/>
  <c r="CH197" i="8"/>
  <c r="CI197" i="8"/>
  <c r="CJ197" i="8"/>
  <c r="CK197" i="8"/>
  <c r="CL197" i="8"/>
  <c r="AI199" i="8"/>
  <c r="AJ199" i="8"/>
  <c r="AK199" i="8"/>
  <c r="AL199" i="8"/>
  <c r="AM199" i="8"/>
  <c r="AN199" i="8"/>
  <c r="AO199" i="8"/>
  <c r="AP199" i="8"/>
  <c r="AQ199" i="8"/>
  <c r="AR199" i="8"/>
  <c r="AS199" i="8"/>
  <c r="AT199" i="8"/>
  <c r="AU199" i="8"/>
  <c r="AV199" i="8"/>
  <c r="AW199" i="8"/>
  <c r="AX199" i="8"/>
  <c r="AY199" i="8"/>
  <c r="AZ199" i="8"/>
  <c r="BA199" i="8"/>
  <c r="BB199" i="8"/>
  <c r="BC199" i="8"/>
  <c r="BD199" i="8"/>
  <c r="BE199" i="8"/>
  <c r="BF199" i="8"/>
  <c r="BG199" i="8"/>
  <c r="BH199" i="8"/>
  <c r="BI199" i="8"/>
  <c r="BJ199" i="8"/>
  <c r="BK199" i="8"/>
  <c r="BL199" i="8"/>
  <c r="BM199" i="8"/>
  <c r="BN199" i="8"/>
  <c r="BO199" i="8"/>
  <c r="BP199" i="8"/>
  <c r="BQ199" i="8"/>
  <c r="BR199" i="8"/>
  <c r="BS199" i="8"/>
  <c r="BT199" i="8"/>
  <c r="BU199" i="8"/>
  <c r="BV199" i="8"/>
  <c r="BW199" i="8"/>
  <c r="BX199" i="8"/>
  <c r="BY199" i="8"/>
  <c r="BZ199" i="8"/>
  <c r="CA199" i="8"/>
  <c r="CB199" i="8"/>
  <c r="CC199" i="8"/>
  <c r="CD199" i="8"/>
  <c r="CE199" i="8"/>
  <c r="CF199" i="8"/>
  <c r="CG199" i="8"/>
  <c r="CH199" i="8"/>
  <c r="CI199" i="8"/>
  <c r="CJ199" i="8"/>
  <c r="CK199" i="8"/>
  <c r="CL199" i="8"/>
  <c r="AI200" i="8"/>
  <c r="AJ200" i="8"/>
  <c r="AK200" i="8"/>
  <c r="AL200" i="8"/>
  <c r="AM200" i="8"/>
  <c r="AN200" i="8"/>
  <c r="AO200" i="8"/>
  <c r="AP200" i="8"/>
  <c r="AQ200" i="8"/>
  <c r="AR200" i="8"/>
  <c r="AS200" i="8"/>
  <c r="AT200" i="8"/>
  <c r="AU200" i="8"/>
  <c r="AV200" i="8"/>
  <c r="AW200" i="8"/>
  <c r="AX200" i="8"/>
  <c r="AY200" i="8"/>
  <c r="AZ200" i="8"/>
  <c r="BA200" i="8"/>
  <c r="BB200" i="8"/>
  <c r="BC200" i="8"/>
  <c r="BC268" i="8" s="1"/>
  <c r="BC336" i="8" s="1"/>
  <c r="BD200" i="8"/>
  <c r="BE200" i="8"/>
  <c r="BF200" i="8"/>
  <c r="BG200" i="8"/>
  <c r="BH200" i="8"/>
  <c r="BI200" i="8"/>
  <c r="BJ200" i="8"/>
  <c r="BK200" i="8"/>
  <c r="BL200" i="8"/>
  <c r="BM200" i="8"/>
  <c r="BN200" i="8"/>
  <c r="BO200" i="8"/>
  <c r="BP200" i="8"/>
  <c r="BQ200" i="8"/>
  <c r="BR200" i="8"/>
  <c r="BR268" i="8" s="1"/>
  <c r="BR336" i="8" s="1"/>
  <c r="BS200" i="8"/>
  <c r="BT200" i="8"/>
  <c r="BU200" i="8"/>
  <c r="BV200" i="8"/>
  <c r="BW200" i="8"/>
  <c r="BX200" i="8"/>
  <c r="BY200" i="8"/>
  <c r="BZ200" i="8"/>
  <c r="CA200" i="8"/>
  <c r="CB200" i="8"/>
  <c r="CC200" i="8"/>
  <c r="CD200" i="8"/>
  <c r="CE200" i="8"/>
  <c r="CF200" i="8"/>
  <c r="CG200" i="8"/>
  <c r="CH200" i="8"/>
  <c r="CI200" i="8"/>
  <c r="CJ200" i="8"/>
  <c r="CK200" i="8"/>
  <c r="CL200" i="8"/>
  <c r="AH200" i="8"/>
  <c r="AH199" i="8"/>
  <c r="AH197" i="8"/>
  <c r="AH196" i="8"/>
  <c r="AH194" i="8"/>
  <c r="AH192" i="8"/>
  <c r="AH190" i="8"/>
  <c r="AH189" i="8"/>
  <c r="AH188" i="8"/>
  <c r="AH183" i="8"/>
  <c r="AH182" i="8"/>
  <c r="AH180" i="8"/>
  <c r="AH179" i="8"/>
  <c r="AH177" i="8"/>
  <c r="AH175" i="8"/>
  <c r="AH173" i="8"/>
  <c r="AH172" i="8"/>
  <c r="AH171" i="8"/>
  <c r="X180" i="8" l="1"/>
  <c r="AC180" i="8" a="1"/>
  <c r="AC180" i="8" s="1"/>
  <c r="CT180" i="8" a="1"/>
  <c r="CT180" i="8" s="1"/>
  <c r="DB180" i="8" a="1"/>
  <c r="DB180" i="8" s="1"/>
  <c r="DJ180" i="8" a="1"/>
  <c r="DJ180" i="8" s="1"/>
  <c r="DR180" i="8" a="1"/>
  <c r="DR180" i="8" s="1"/>
  <c r="DZ180" i="8" a="1"/>
  <c r="DZ180" i="8" s="1"/>
  <c r="EO180" i="8" a="1"/>
  <c r="EO180" i="8" s="1"/>
  <c r="N180" i="8"/>
  <c r="CU180" i="8" a="1"/>
  <c r="CU180" i="8" s="1"/>
  <c r="DC180" i="8" a="1"/>
  <c r="DC180" i="8" s="1"/>
  <c r="FI180" i="8" s="1"/>
  <c r="DK180" i="8" a="1"/>
  <c r="DK180" i="8" s="1"/>
  <c r="DS180" i="8" a="1"/>
  <c r="DS180" i="8" s="1"/>
  <c r="FY180" i="8" s="1"/>
  <c r="EA180" i="8" a="1"/>
  <c r="EA180" i="8" s="1"/>
  <c r="EH180" i="8" a="1"/>
  <c r="EH180" i="8" s="1"/>
  <c r="EP180" i="8" a="1"/>
  <c r="EP180" i="8" s="1"/>
  <c r="CV180" i="8" a="1"/>
  <c r="CV180" i="8" s="1"/>
  <c r="DD180" i="8" a="1"/>
  <c r="DD180" i="8" s="1"/>
  <c r="DL180" i="8" a="1"/>
  <c r="DL180" i="8" s="1"/>
  <c r="DT180" i="8" a="1"/>
  <c r="DT180" i="8" s="1"/>
  <c r="EB180" i="8" a="1"/>
  <c r="EB180" i="8" s="1"/>
  <c r="EI180" i="8" a="1"/>
  <c r="EI180" i="8" s="1"/>
  <c r="EQ180" i="8" a="1"/>
  <c r="EQ180" i="8" s="1"/>
  <c r="CW180" i="8" a="1"/>
  <c r="CW180" i="8" s="1"/>
  <c r="FC180" i="8" s="1"/>
  <c r="DE180" i="8" a="1"/>
  <c r="DE180" i="8" s="1"/>
  <c r="DM180" i="8" a="1"/>
  <c r="DM180" i="8" s="1"/>
  <c r="DU180" i="8" a="1"/>
  <c r="DU180" i="8" s="1"/>
  <c r="GA180" i="8" s="1"/>
  <c r="EC180" i="8" a="1"/>
  <c r="EC180" i="8" s="1"/>
  <c r="EJ180" i="8" a="1"/>
  <c r="EJ180" i="8" s="1"/>
  <c r="ER180" i="8" a="1"/>
  <c r="ER180" i="8" s="1"/>
  <c r="CP180" i="8" a="1"/>
  <c r="CP180" i="8" s="1"/>
  <c r="CX180" i="8" a="1"/>
  <c r="CX180" i="8" s="1"/>
  <c r="FD180" i="8" s="1"/>
  <c r="DF180" i="8" a="1"/>
  <c r="DF180" i="8" s="1"/>
  <c r="DN180" i="8" a="1"/>
  <c r="DN180" i="8" s="1"/>
  <c r="DV180" i="8" a="1"/>
  <c r="DV180" i="8" s="1"/>
  <c r="ED180" i="8" a="1"/>
  <c r="ED180" i="8" s="1"/>
  <c r="EK180" i="8" a="1"/>
  <c r="EK180" i="8" s="1"/>
  <c r="GQ180" i="8" s="1"/>
  <c r="ES180" i="8" a="1"/>
  <c r="ES180" i="8" s="1"/>
  <c r="GY180" i="8" s="1"/>
  <c r="R180" i="8"/>
  <c r="CQ180" i="8" a="1"/>
  <c r="CQ180" i="8" s="1"/>
  <c r="EW180" i="8" s="1"/>
  <c r="CY180" i="8" a="1"/>
  <c r="CY180" i="8" s="1"/>
  <c r="DG180" i="8" a="1"/>
  <c r="DG180" i="8" s="1"/>
  <c r="DO180" i="8" a="1"/>
  <c r="DO180" i="8" s="1"/>
  <c r="FU180" i="8" s="1"/>
  <c r="DW180" i="8" a="1"/>
  <c r="DW180" i="8" s="1"/>
  <c r="GC180" i="8" s="1"/>
  <c r="EE180" i="8" a="1"/>
  <c r="EE180" i="8" s="1"/>
  <c r="GK180" i="8" s="1"/>
  <c r="EL180" i="8" a="1"/>
  <c r="EL180" i="8" s="1"/>
  <c r="CO180" i="8" a="1"/>
  <c r="CO180" i="8" s="1"/>
  <c r="Q180" i="8"/>
  <c r="CR180" i="8" a="1"/>
  <c r="CR180" i="8" s="1"/>
  <c r="CZ180" i="8" a="1"/>
  <c r="CZ180" i="8" s="1"/>
  <c r="DH180" i="8" a="1"/>
  <c r="DH180" i="8" s="1"/>
  <c r="DP180" i="8" a="1"/>
  <c r="DP180" i="8" s="1"/>
  <c r="DX180" i="8" a="1"/>
  <c r="DX180" i="8" s="1"/>
  <c r="GD180" i="8" s="1"/>
  <c r="EF180" i="8" a="1"/>
  <c r="EF180" i="8" s="1"/>
  <c r="EM180" i="8" a="1"/>
  <c r="EM180" i="8" s="1"/>
  <c r="P180" i="8"/>
  <c r="CS180" i="8" a="1"/>
  <c r="CS180" i="8" s="1"/>
  <c r="EY180" i="8" s="1"/>
  <c r="DA180" i="8" a="1"/>
  <c r="DA180" i="8" s="1"/>
  <c r="FG180" i="8" s="1"/>
  <c r="DI180" i="8" a="1"/>
  <c r="DI180" i="8" s="1"/>
  <c r="DQ180" i="8" a="1"/>
  <c r="DQ180" i="8" s="1"/>
  <c r="DY180" i="8" a="1"/>
  <c r="DY180" i="8" s="1"/>
  <c r="EG180" i="8" a="1"/>
  <c r="EG180" i="8" s="1"/>
  <c r="GM180" i="8" s="1"/>
  <c r="EN180" i="8" a="1"/>
  <c r="EN180" i="8" s="1"/>
  <c r="GT180" i="8" s="1"/>
  <c r="O180" i="8"/>
  <c r="X175" i="8"/>
  <c r="CR175" i="8" a="1"/>
  <c r="CR175" i="8" s="1"/>
  <c r="CX175" i="8" a="1"/>
  <c r="CX175" i="8" s="1"/>
  <c r="DE175" i="8" a="1"/>
  <c r="DE175" i="8" s="1"/>
  <c r="DK175" i="8" a="1"/>
  <c r="DK175" i="8" s="1"/>
  <c r="DX175" i="8" a="1"/>
  <c r="DX175" i="8" s="1"/>
  <c r="ED175" i="8" a="1"/>
  <c r="ED175" i="8" s="1"/>
  <c r="EK175" i="8" a="1"/>
  <c r="EK175" i="8" s="1"/>
  <c r="EQ175" i="8" a="1"/>
  <c r="EQ175" i="8" s="1"/>
  <c r="R175" i="8"/>
  <c r="CS175" i="8" a="1"/>
  <c r="CS175" i="8" s="1"/>
  <c r="EY175" i="8" s="1"/>
  <c r="CY175" i="8" a="1"/>
  <c r="CY175" i="8" s="1"/>
  <c r="FE175" i="8" s="1"/>
  <c r="DL175" i="8" a="1"/>
  <c r="DL175" i="8" s="1"/>
  <c r="FR175" i="8" s="1"/>
  <c r="DR175" i="8" a="1"/>
  <c r="DR175" i="8" s="1"/>
  <c r="DY175" i="8" a="1"/>
  <c r="DY175" i="8" s="1"/>
  <c r="GE175" i="8" s="1"/>
  <c r="EE175" i="8" a="1"/>
  <c r="EE175" i="8" s="1"/>
  <c r="GK175" i="8" s="1"/>
  <c r="ER175" i="8" a="1"/>
  <c r="ER175" i="8" s="1"/>
  <c r="GX175" i="8" s="1"/>
  <c r="Q175" i="8"/>
  <c r="CO175" i="8" a="1"/>
  <c r="CO175" i="8" s="1"/>
  <c r="CZ175" i="8" a="1"/>
  <c r="CZ175" i="8" s="1"/>
  <c r="FF175" i="8" s="1"/>
  <c r="DF175" i="8" a="1"/>
  <c r="DF175" i="8" s="1"/>
  <c r="DM175" i="8" a="1"/>
  <c r="DM175" i="8" s="1"/>
  <c r="DS175" i="8" a="1"/>
  <c r="DS175" i="8" s="1"/>
  <c r="FY175" i="8" s="1"/>
  <c r="EF175" i="8" a="1"/>
  <c r="EF175" i="8" s="1"/>
  <c r="GL175" i="8" s="1"/>
  <c r="EL175" i="8" a="1"/>
  <c r="EL175" i="8" s="1"/>
  <c r="GR175" i="8" s="1"/>
  <c r="ES175" i="8" a="1"/>
  <c r="ES175" i="8" s="1"/>
  <c r="GY175" i="8" s="1"/>
  <c r="P175" i="8"/>
  <c r="CT175" i="8" a="1"/>
  <c r="CT175" i="8" s="1"/>
  <c r="EZ175" i="8" s="1"/>
  <c r="DA175" i="8" a="1"/>
  <c r="DA175" i="8" s="1"/>
  <c r="DG175" i="8" a="1"/>
  <c r="DG175" i="8" s="1"/>
  <c r="DT175" i="8" a="1"/>
  <c r="DT175" i="8" s="1"/>
  <c r="FZ175" i="8" s="1"/>
  <c r="DZ175" i="8" a="1"/>
  <c r="DZ175" i="8" s="1"/>
  <c r="GF175" i="8" s="1"/>
  <c r="EG175" i="8" a="1"/>
  <c r="EG175" i="8" s="1"/>
  <c r="EM175" i="8" a="1"/>
  <c r="EM175" i="8" s="1"/>
  <c r="GS175" i="8" s="1"/>
  <c r="O175" i="8"/>
  <c r="CU175" i="8" a="1"/>
  <c r="CU175" i="8" s="1"/>
  <c r="FA175" i="8" s="1"/>
  <c r="DH175" i="8" a="1"/>
  <c r="DH175" i="8" s="1"/>
  <c r="FN175" i="8" s="1"/>
  <c r="DN175" i="8" a="1"/>
  <c r="DN175" i="8" s="1"/>
  <c r="FT175" i="8" s="1"/>
  <c r="DU175" i="8" a="1"/>
  <c r="DU175" i="8" s="1"/>
  <c r="GA175" i="8" s="1"/>
  <c r="EA175" i="8" a="1"/>
  <c r="EA175" i="8" s="1"/>
  <c r="GG175" i="8" s="1"/>
  <c r="EN175" i="8" a="1"/>
  <c r="EN175" i="8" s="1"/>
  <c r="N175" i="8"/>
  <c r="CV175" i="8" a="1"/>
  <c r="CV175" i="8" s="1"/>
  <c r="DB175" i="8" a="1"/>
  <c r="DB175" i="8" s="1"/>
  <c r="FH175" i="8" s="1"/>
  <c r="DI175" i="8" a="1"/>
  <c r="DI175" i="8" s="1"/>
  <c r="FO175" i="8" s="1"/>
  <c r="DO175" i="8" a="1"/>
  <c r="DO175" i="8" s="1"/>
  <c r="FU175" i="8" s="1"/>
  <c r="EB175" i="8" a="1"/>
  <c r="EB175" i="8" s="1"/>
  <c r="EH175" i="8" a="1"/>
  <c r="EH175" i="8" s="1"/>
  <c r="GN175" i="8" s="1"/>
  <c r="EO175" i="8" a="1"/>
  <c r="EO175" i="8" s="1"/>
  <c r="GU175" i="8" s="1"/>
  <c r="CP175" i="8" a="1"/>
  <c r="CP175" i="8" s="1"/>
  <c r="EV175" i="8" s="1"/>
  <c r="CW175" i="8" a="1"/>
  <c r="CW175" i="8" s="1"/>
  <c r="FC175" i="8" s="1"/>
  <c r="DC175" i="8" a="1"/>
  <c r="DC175" i="8" s="1"/>
  <c r="FI175" i="8" s="1"/>
  <c r="DP175" i="8" a="1"/>
  <c r="DP175" i="8" s="1"/>
  <c r="FV175" i="8" s="1"/>
  <c r="DV175" i="8" a="1"/>
  <c r="DV175" i="8" s="1"/>
  <c r="GB175" i="8" s="1"/>
  <c r="EC175" i="8" a="1"/>
  <c r="EC175" i="8" s="1"/>
  <c r="GI175" i="8" s="1"/>
  <c r="EI175" i="8" a="1"/>
  <c r="EI175" i="8" s="1"/>
  <c r="GO175" i="8" s="1"/>
  <c r="CQ175" i="8" a="1"/>
  <c r="CQ175" i="8" s="1"/>
  <c r="EW175" i="8" s="1"/>
  <c r="DD175" i="8" a="1"/>
  <c r="DD175" i="8" s="1"/>
  <c r="DJ175" i="8" a="1"/>
  <c r="DJ175" i="8" s="1"/>
  <c r="FP175" i="8" s="1"/>
  <c r="DQ175" i="8" a="1"/>
  <c r="DQ175" i="8" s="1"/>
  <c r="FW175" i="8" s="1"/>
  <c r="DW175" i="8" a="1"/>
  <c r="DW175" i="8" s="1"/>
  <c r="GC175" i="8" s="1"/>
  <c r="EJ175" i="8" a="1"/>
  <c r="EJ175" i="8" s="1"/>
  <c r="EP175" i="8" a="1"/>
  <c r="EP175" i="8" s="1"/>
  <c r="GV175" i="8" s="1"/>
  <c r="X200" i="8"/>
  <c r="EO200" i="8"/>
  <c r="EG200" i="8"/>
  <c r="GM200" i="8" s="1"/>
  <c r="DY200" i="8"/>
  <c r="GE200" i="8" s="1"/>
  <c r="DQ200" i="8"/>
  <c r="FW200" i="8" s="1"/>
  <c r="DI200" i="8"/>
  <c r="DA200" i="8"/>
  <c r="CS200" i="8"/>
  <c r="EN200" i="8"/>
  <c r="GT200" i="8" s="1"/>
  <c r="EF200" i="8"/>
  <c r="DX200" i="8"/>
  <c r="GD200" i="8" s="1"/>
  <c r="DP200" i="8"/>
  <c r="FV200" i="8" s="1"/>
  <c r="DH200" i="8"/>
  <c r="FN200" i="8" s="1"/>
  <c r="CZ200" i="8"/>
  <c r="CR200" i="8"/>
  <c r="EM200" i="8"/>
  <c r="EE200" i="8"/>
  <c r="GK200" i="8" s="1"/>
  <c r="DW200" i="8"/>
  <c r="DO200" i="8"/>
  <c r="FU200" i="8" s="1"/>
  <c r="DG200" i="8"/>
  <c r="CY200" i="8"/>
  <c r="FE200" i="8" s="1"/>
  <c r="CQ200" i="8"/>
  <c r="EL200" i="8"/>
  <c r="ED200" i="8"/>
  <c r="DV200" i="8"/>
  <c r="DN200" i="8"/>
  <c r="DF200" i="8"/>
  <c r="CX200" i="8"/>
  <c r="CP200" i="8"/>
  <c r="ES200" i="8"/>
  <c r="EK200" i="8"/>
  <c r="EC200" i="8"/>
  <c r="DU200" i="8"/>
  <c r="DM200" i="8"/>
  <c r="DE200" i="8"/>
  <c r="CW200" i="8"/>
  <c r="CO200" i="8"/>
  <c r="EV200" i="8" s="1"/>
  <c r="ER200" i="8"/>
  <c r="EJ200" i="8"/>
  <c r="EB200" i="8"/>
  <c r="DT200" i="8"/>
  <c r="FZ200" i="8" s="1"/>
  <c r="DL200" i="8"/>
  <c r="DD200" i="8"/>
  <c r="FJ200" i="8" s="1"/>
  <c r="CV200" i="8"/>
  <c r="EQ200" i="8"/>
  <c r="GW200" i="8" s="1"/>
  <c r="EI200" i="8"/>
  <c r="EA200" i="8"/>
  <c r="DS200" i="8"/>
  <c r="DK200" i="8"/>
  <c r="FQ200" i="8" s="1"/>
  <c r="DC200" i="8"/>
  <c r="CU200" i="8"/>
  <c r="FA200" i="8" s="1"/>
  <c r="EP200" i="8"/>
  <c r="GV200" i="8" s="1"/>
  <c r="EH200" i="8"/>
  <c r="GN200" i="8" s="1"/>
  <c r="DZ200" i="8"/>
  <c r="GF200" i="8" s="1"/>
  <c r="DR200" i="8"/>
  <c r="DJ200" i="8"/>
  <c r="FP200" i="8" s="1"/>
  <c r="DB200" i="8"/>
  <c r="FH200" i="8" s="1"/>
  <c r="CT200" i="8"/>
  <c r="EZ200" i="8" s="1"/>
  <c r="R200" i="8"/>
  <c r="Q200" i="8"/>
  <c r="P200" i="8"/>
  <c r="AC200" i="8" s="1"/>
  <c r="O200" i="8"/>
  <c r="N200" i="8"/>
  <c r="X177" i="8"/>
  <c r="CO177" i="8" a="1"/>
  <c r="CO177" i="8" s="1"/>
  <c r="CU177" i="8" a="1"/>
  <c r="CU177" i="8" s="1"/>
  <c r="DH177" i="8" a="1"/>
  <c r="DH177" i="8" s="1"/>
  <c r="DN177" i="8" a="1"/>
  <c r="DN177" i="8" s="1"/>
  <c r="DU177" i="8" a="1"/>
  <c r="DU177" i="8" s="1"/>
  <c r="EA177" i="8" a="1"/>
  <c r="EA177" i="8" s="1"/>
  <c r="EN177" i="8" a="1"/>
  <c r="EN177" i="8" s="1"/>
  <c r="P177" i="8"/>
  <c r="CV177" i="8" a="1"/>
  <c r="CV177" i="8" s="1"/>
  <c r="DB177" i="8" a="1"/>
  <c r="DB177" i="8" s="1"/>
  <c r="DI177" i="8" a="1"/>
  <c r="DI177" i="8" s="1"/>
  <c r="FO177" i="8" s="1"/>
  <c r="DO177" i="8" a="1"/>
  <c r="DO177" i="8" s="1"/>
  <c r="FU177" i="8" s="1"/>
  <c r="EB177" i="8" a="1"/>
  <c r="EB177" i="8" s="1"/>
  <c r="EH177" i="8" a="1"/>
  <c r="EH177" i="8" s="1"/>
  <c r="EO177" i="8" a="1"/>
  <c r="EO177" i="8" s="1"/>
  <c r="GU177" i="8" s="1"/>
  <c r="O177" i="8"/>
  <c r="CP177" i="8" a="1"/>
  <c r="CP177" i="8" s="1"/>
  <c r="EV177" i="8" s="1"/>
  <c r="CW177" i="8" a="1"/>
  <c r="CW177" i="8" s="1"/>
  <c r="FC177" i="8" s="1"/>
  <c r="DC177" i="8" a="1"/>
  <c r="DC177" i="8" s="1"/>
  <c r="DP177" i="8" a="1"/>
  <c r="DP177" i="8" s="1"/>
  <c r="FV177" i="8" s="1"/>
  <c r="DV177" i="8" a="1"/>
  <c r="DV177" i="8" s="1"/>
  <c r="GB177" i="8" s="1"/>
  <c r="EC177" i="8" a="1"/>
  <c r="EC177" i="8" s="1"/>
  <c r="GI177" i="8" s="1"/>
  <c r="EI177" i="8" a="1"/>
  <c r="EI177" i="8" s="1"/>
  <c r="N177" i="8"/>
  <c r="CQ177" i="8" a="1"/>
  <c r="CQ177" i="8" s="1"/>
  <c r="EW177" i="8" s="1"/>
  <c r="DD177" i="8" a="1"/>
  <c r="DD177" i="8" s="1"/>
  <c r="FJ177" i="8" s="1"/>
  <c r="DJ177" i="8" a="1"/>
  <c r="DJ177" i="8" s="1"/>
  <c r="FP177" i="8" s="1"/>
  <c r="DQ177" i="8" a="1"/>
  <c r="DQ177" i="8" s="1"/>
  <c r="FW177" i="8" s="1"/>
  <c r="DW177" i="8" a="1"/>
  <c r="DW177" i="8" s="1"/>
  <c r="GC177" i="8" s="1"/>
  <c r="EJ177" i="8" a="1"/>
  <c r="EJ177" i="8" s="1"/>
  <c r="GP177" i="8" s="1"/>
  <c r="EP177" i="8" a="1"/>
  <c r="EP177" i="8" s="1"/>
  <c r="GV177" i="8" s="1"/>
  <c r="CR177" i="8" a="1"/>
  <c r="CR177" i="8" s="1"/>
  <c r="CX177" i="8" a="1"/>
  <c r="CX177" i="8" s="1"/>
  <c r="FD177" i="8" s="1"/>
  <c r="DE177" i="8" a="1"/>
  <c r="DE177" i="8" s="1"/>
  <c r="FK177" i="8" s="1"/>
  <c r="DK177" i="8" a="1"/>
  <c r="DK177" i="8" s="1"/>
  <c r="FQ177" i="8" s="1"/>
  <c r="DX177" i="8" a="1"/>
  <c r="DX177" i="8" s="1"/>
  <c r="GD177" i="8" s="1"/>
  <c r="ED177" i="8" a="1"/>
  <c r="ED177" i="8" s="1"/>
  <c r="GJ177" i="8" s="1"/>
  <c r="EK177" i="8" a="1"/>
  <c r="EK177" i="8" s="1"/>
  <c r="GQ177" i="8" s="1"/>
  <c r="EQ177" i="8" a="1"/>
  <c r="EQ177" i="8" s="1"/>
  <c r="GW177" i="8" s="1"/>
  <c r="CS177" i="8" a="1"/>
  <c r="CS177" i="8" s="1"/>
  <c r="EY177" i="8" s="1"/>
  <c r="CY177" i="8" a="1"/>
  <c r="CY177" i="8" s="1"/>
  <c r="FE177" i="8" s="1"/>
  <c r="DL177" i="8" a="1"/>
  <c r="DL177" i="8" s="1"/>
  <c r="FR177" i="8" s="1"/>
  <c r="DR177" i="8" a="1"/>
  <c r="DR177" i="8" s="1"/>
  <c r="FX177" i="8" s="1"/>
  <c r="DY177" i="8" a="1"/>
  <c r="DY177" i="8" s="1"/>
  <c r="GE177" i="8" s="1"/>
  <c r="EE177" i="8" a="1"/>
  <c r="EE177" i="8" s="1"/>
  <c r="GK177" i="8" s="1"/>
  <c r="ER177" i="8" a="1"/>
  <c r="ER177" i="8" s="1"/>
  <c r="GX177" i="8" s="1"/>
  <c r="CZ177" i="8" a="1"/>
  <c r="CZ177" i="8" s="1"/>
  <c r="DF177" i="8" a="1"/>
  <c r="DF177" i="8" s="1"/>
  <c r="DM177" i="8" a="1"/>
  <c r="DM177" i="8" s="1"/>
  <c r="FS177" i="8" s="1"/>
  <c r="DS177" i="8" a="1"/>
  <c r="DS177" i="8" s="1"/>
  <c r="FY177" i="8" s="1"/>
  <c r="EF177" i="8" a="1"/>
  <c r="EF177" i="8" s="1"/>
  <c r="GL177" i="8" s="1"/>
  <c r="EL177" i="8" a="1"/>
  <c r="EL177" i="8" s="1"/>
  <c r="ES177" i="8" a="1"/>
  <c r="ES177" i="8" s="1"/>
  <c r="R177" i="8"/>
  <c r="CT177" i="8" a="1"/>
  <c r="CT177" i="8" s="1"/>
  <c r="EZ177" i="8" s="1"/>
  <c r="DA177" i="8" a="1"/>
  <c r="DA177" i="8" s="1"/>
  <c r="FG177" i="8" s="1"/>
  <c r="DG177" i="8" a="1"/>
  <c r="DG177" i="8" s="1"/>
  <c r="FM177" i="8" s="1"/>
  <c r="DT177" i="8" a="1"/>
  <c r="DT177" i="8" s="1"/>
  <c r="FZ177" i="8" s="1"/>
  <c r="DZ177" i="8" a="1"/>
  <c r="DZ177" i="8" s="1"/>
  <c r="GF177" i="8" s="1"/>
  <c r="EG177" i="8" a="1"/>
  <c r="EG177" i="8" s="1"/>
  <c r="EM177" i="8" a="1"/>
  <c r="EM177" i="8" s="1"/>
  <c r="GS177" i="8" s="1"/>
  <c r="Q177" i="8"/>
  <c r="X192" i="8"/>
  <c r="ES192" i="8" a="1"/>
  <c r="ES192" i="8" s="1"/>
  <c r="EJ192" i="8" a="1"/>
  <c r="EJ192" i="8" s="1"/>
  <c r="DT192" i="8" a="1"/>
  <c r="DT192" i="8" s="1"/>
  <c r="DG192" i="8" a="1"/>
  <c r="DG192" i="8" s="1"/>
  <c r="DA192" i="8" a="1"/>
  <c r="DA192" i="8" s="1"/>
  <c r="CT192" i="8" a="1"/>
  <c r="CT192" i="8" s="1"/>
  <c r="P192" i="8"/>
  <c r="EN192" i="8" a="1"/>
  <c r="EN192" i="8" s="1"/>
  <c r="GT192" i="8" s="1"/>
  <c r="EI192" i="8" a="1"/>
  <c r="EI192" i="8" s="1"/>
  <c r="GO192" i="8" s="1"/>
  <c r="ED192" i="8" a="1"/>
  <c r="ED192" i="8" s="1"/>
  <c r="GJ192" i="8" s="1"/>
  <c r="DY192" i="8" a="1"/>
  <c r="DY192" i="8" s="1"/>
  <c r="DS192" i="8" a="1"/>
  <c r="DS192" i="8" s="1"/>
  <c r="DM192" i="8" a="1"/>
  <c r="DM192" i="8" s="1"/>
  <c r="DF192" i="8" a="1"/>
  <c r="DF192" i="8" s="1"/>
  <c r="CZ192" i="8" a="1"/>
  <c r="CZ192" i="8" s="1"/>
  <c r="FF192" i="8" s="1"/>
  <c r="O192" i="8"/>
  <c r="ER192" i="8" a="1"/>
  <c r="ER192" i="8" s="1"/>
  <c r="EM192" i="8" a="1"/>
  <c r="EM192" i="8" s="1"/>
  <c r="DX192" i="8" a="1"/>
  <c r="DX192" i="8" s="1"/>
  <c r="DR192" i="8" a="1"/>
  <c r="DR192" i="8" s="1"/>
  <c r="DL192" i="8" a="1"/>
  <c r="DL192" i="8" s="1"/>
  <c r="CY192" i="8" a="1"/>
  <c r="CY192" i="8" s="1"/>
  <c r="CS192" i="8" a="1"/>
  <c r="CS192" i="8" s="1"/>
  <c r="N192" i="8"/>
  <c r="EQ192" i="8" a="1"/>
  <c r="EQ192" i="8" s="1"/>
  <c r="GW192" i="8" s="1"/>
  <c r="EH192" i="8" a="1"/>
  <c r="EH192" i="8" s="1"/>
  <c r="EC192" i="8" a="1"/>
  <c r="EC192" i="8" s="1"/>
  <c r="DW192" i="8" a="1"/>
  <c r="DW192" i="8" s="1"/>
  <c r="DK192" i="8" a="1"/>
  <c r="DK192" i="8" s="1"/>
  <c r="FQ192" i="8" s="1"/>
  <c r="DE192" i="8" a="1"/>
  <c r="DE192" i="8" s="1"/>
  <c r="CX192" i="8" a="1"/>
  <c r="CX192" i="8" s="1"/>
  <c r="CR192" i="8" a="1"/>
  <c r="CR192" i="8" s="1"/>
  <c r="EX192" i="8" s="1"/>
  <c r="EL192" i="8" a="1"/>
  <c r="EL192" i="8" s="1"/>
  <c r="GR192" i="8" s="1"/>
  <c r="EB192" i="8" a="1"/>
  <c r="EB192" i="8" s="1"/>
  <c r="DQ192" i="8" a="1"/>
  <c r="DQ192" i="8" s="1"/>
  <c r="DJ192" i="8" a="1"/>
  <c r="DJ192" i="8" s="1"/>
  <c r="DD192" i="8" a="1"/>
  <c r="DD192" i="8" s="1"/>
  <c r="FJ192" i="8" s="1"/>
  <c r="CQ192" i="8" a="1"/>
  <c r="CQ192" i="8" s="1"/>
  <c r="EP192" i="8" a="1"/>
  <c r="EP192" i="8" s="1"/>
  <c r="EG192" i="8" a="1"/>
  <c r="EG192" i="8" s="1"/>
  <c r="EA192" i="8" a="1"/>
  <c r="EA192" i="8" s="1"/>
  <c r="DV192" i="8" a="1"/>
  <c r="DV192" i="8" s="1"/>
  <c r="DP192" i="8" a="1"/>
  <c r="DP192" i="8" s="1"/>
  <c r="DC192" i="8" a="1"/>
  <c r="DC192" i="8" s="1"/>
  <c r="CW192" i="8" a="1"/>
  <c r="CW192" i="8" s="1"/>
  <c r="FC192" i="8" s="1"/>
  <c r="CP192" i="8" a="1"/>
  <c r="CP192" i="8" s="1"/>
  <c r="EK192" i="8" a="1"/>
  <c r="EK192" i="8" s="1"/>
  <c r="GQ192" i="8" s="1"/>
  <c r="EF192" i="8" a="1"/>
  <c r="EF192" i="8" s="1"/>
  <c r="GL192" i="8" s="1"/>
  <c r="DO192" i="8" a="1"/>
  <c r="DO192" i="8" s="1"/>
  <c r="FU192" i="8" s="1"/>
  <c r="DI192" i="8" a="1"/>
  <c r="DI192" i="8" s="1"/>
  <c r="FO192" i="8" s="1"/>
  <c r="DB192" i="8" a="1"/>
  <c r="DB192" i="8" s="1"/>
  <c r="FH192" i="8" s="1"/>
  <c r="CV192" i="8" a="1"/>
  <c r="CV192" i="8" s="1"/>
  <c r="R192" i="8"/>
  <c r="EO192" i="8" a="1"/>
  <c r="EO192" i="8" s="1"/>
  <c r="GU192" i="8" s="1"/>
  <c r="EE192" i="8" a="1"/>
  <c r="EE192" i="8" s="1"/>
  <c r="GK192" i="8" s="1"/>
  <c r="DZ192" i="8" a="1"/>
  <c r="DZ192" i="8" s="1"/>
  <c r="GF192" i="8" s="1"/>
  <c r="DU192" i="8" a="1"/>
  <c r="DU192" i="8" s="1"/>
  <c r="GA192" i="8" s="1"/>
  <c r="DN192" i="8" a="1"/>
  <c r="DN192" i="8" s="1"/>
  <c r="FT192" i="8" s="1"/>
  <c r="DH192" i="8" a="1"/>
  <c r="DH192" i="8" s="1"/>
  <c r="FN192" i="8" s="1"/>
  <c r="CU192" i="8" a="1"/>
  <c r="CU192" i="8" s="1"/>
  <c r="FA192" i="8" s="1"/>
  <c r="CO192" i="8" a="1"/>
  <c r="CO192" i="8" s="1"/>
  <c r="Q192" i="8"/>
  <c r="X189" i="8"/>
  <c r="EL189" i="8"/>
  <c r="GR189" i="8" s="1"/>
  <c r="ED189" i="8"/>
  <c r="DV189" i="8"/>
  <c r="DN189" i="8"/>
  <c r="DF189" i="8"/>
  <c r="CX189" i="8"/>
  <c r="CP189" i="8"/>
  <c r="R189" i="8"/>
  <c r="ES189" i="8"/>
  <c r="GY189" i="8" s="1"/>
  <c r="EK189" i="8"/>
  <c r="EC189" i="8"/>
  <c r="DU189" i="8"/>
  <c r="DM189" i="8"/>
  <c r="DE189" i="8"/>
  <c r="CW189" i="8"/>
  <c r="CO189" i="8"/>
  <c r="EV189" i="8" s="1"/>
  <c r="Q189" i="8"/>
  <c r="ER189" i="8"/>
  <c r="EJ189" i="8"/>
  <c r="EB189" i="8"/>
  <c r="DT189" i="8"/>
  <c r="DL189" i="8"/>
  <c r="DD189" i="8"/>
  <c r="CV189" i="8"/>
  <c r="P189" i="8"/>
  <c r="AC189" i="8" s="1"/>
  <c r="EQ189" i="8"/>
  <c r="EI189" i="8"/>
  <c r="EA189" i="8"/>
  <c r="DS189" i="8"/>
  <c r="DK189" i="8"/>
  <c r="DC189" i="8"/>
  <c r="CU189" i="8"/>
  <c r="O189" i="8"/>
  <c r="EP189" i="8"/>
  <c r="EH189" i="8"/>
  <c r="DZ189" i="8"/>
  <c r="DR189" i="8"/>
  <c r="DJ189" i="8"/>
  <c r="DB189" i="8"/>
  <c r="CT189" i="8"/>
  <c r="N189" i="8"/>
  <c r="EO189" i="8"/>
  <c r="EG189" i="8"/>
  <c r="GM189" i="8" s="1"/>
  <c r="DY189" i="8"/>
  <c r="GE189" i="8" s="1"/>
  <c r="DQ189" i="8"/>
  <c r="DI189" i="8"/>
  <c r="FO189" i="8" s="1"/>
  <c r="DA189" i="8"/>
  <c r="FG189" i="8" s="1"/>
  <c r="CS189" i="8"/>
  <c r="EN189" i="8"/>
  <c r="EF189" i="8"/>
  <c r="DX189" i="8"/>
  <c r="GD189" i="8" s="1"/>
  <c r="DP189" i="8"/>
  <c r="FV189" i="8" s="1"/>
  <c r="DH189" i="8"/>
  <c r="CZ189" i="8"/>
  <c r="FF189" i="8" s="1"/>
  <c r="CR189" i="8"/>
  <c r="EX189" i="8" s="1"/>
  <c r="EM189" i="8"/>
  <c r="GS189" i="8" s="1"/>
  <c r="EE189" i="8"/>
  <c r="GK189" i="8" s="1"/>
  <c r="DW189" i="8"/>
  <c r="GC189" i="8" s="1"/>
  <c r="DO189" i="8"/>
  <c r="FU189" i="8" s="1"/>
  <c r="DG189" i="8"/>
  <c r="FM189" i="8" s="1"/>
  <c r="CY189" i="8"/>
  <c r="FE189" i="8" s="1"/>
  <c r="CQ189" i="8"/>
  <c r="EW189" i="8" s="1"/>
  <c r="X176" i="8"/>
  <c r="CZ176" i="8" a="1"/>
  <c r="CZ176" i="8" s="1"/>
  <c r="DF176" i="8" a="1"/>
  <c r="DF176" i="8" s="1"/>
  <c r="DM176" i="8" a="1"/>
  <c r="DM176" i="8" s="1"/>
  <c r="DS176" i="8" a="1"/>
  <c r="DS176" i="8" s="1"/>
  <c r="EF176" i="8" a="1"/>
  <c r="EF176" i="8" s="1"/>
  <c r="EL176" i="8" a="1"/>
  <c r="EL176" i="8" s="1"/>
  <c r="ES176" i="8" a="1"/>
  <c r="ES176" i="8" s="1"/>
  <c r="CO176" i="8" a="1"/>
  <c r="CO176" i="8" s="1"/>
  <c r="CT176" i="8" a="1"/>
  <c r="CT176" i="8" s="1"/>
  <c r="DA176" i="8" a="1"/>
  <c r="DA176" i="8" s="1"/>
  <c r="FG176" i="8" s="1"/>
  <c r="DG176" i="8" a="1"/>
  <c r="DG176" i="8" s="1"/>
  <c r="DT176" i="8" a="1"/>
  <c r="DT176" i="8" s="1"/>
  <c r="DZ176" i="8" a="1"/>
  <c r="DZ176" i="8" s="1"/>
  <c r="EG176" i="8" a="1"/>
  <c r="EG176" i="8" s="1"/>
  <c r="EM176" i="8" a="1"/>
  <c r="EM176" i="8" s="1"/>
  <c r="GS176" i="8" s="1"/>
  <c r="CU176" i="8" a="1"/>
  <c r="CU176" i="8" s="1"/>
  <c r="DH176" i="8" a="1"/>
  <c r="DH176" i="8" s="1"/>
  <c r="DN176" i="8" a="1"/>
  <c r="DN176" i="8" s="1"/>
  <c r="DU176" i="8" a="1"/>
  <c r="DU176" i="8" s="1"/>
  <c r="EA176" i="8" a="1"/>
  <c r="EA176" i="8" s="1"/>
  <c r="EN176" i="8" a="1"/>
  <c r="EN176" i="8" s="1"/>
  <c r="CV176" i="8" a="1"/>
  <c r="CV176" i="8" s="1"/>
  <c r="FB176" i="8" s="1"/>
  <c r="DB176" i="8" a="1"/>
  <c r="DB176" i="8" s="1"/>
  <c r="DI176" i="8" a="1"/>
  <c r="DI176" i="8" s="1"/>
  <c r="DO176" i="8" a="1"/>
  <c r="DO176" i="8" s="1"/>
  <c r="EB176" i="8" a="1"/>
  <c r="EB176" i="8" s="1"/>
  <c r="EH176" i="8" a="1"/>
  <c r="EH176" i="8" s="1"/>
  <c r="GN176" i="8" s="1"/>
  <c r="EO176" i="8" a="1"/>
  <c r="EO176" i="8" s="1"/>
  <c r="R176" i="8"/>
  <c r="CP176" i="8" a="1"/>
  <c r="CP176" i="8" s="1"/>
  <c r="EV176" i="8" s="1"/>
  <c r="CW176" i="8" a="1"/>
  <c r="CW176" i="8" s="1"/>
  <c r="FC176" i="8" s="1"/>
  <c r="DC176" i="8" a="1"/>
  <c r="DC176" i="8" s="1"/>
  <c r="DP176" i="8" a="1"/>
  <c r="DP176" i="8" s="1"/>
  <c r="FV176" i="8" s="1"/>
  <c r="DV176" i="8" a="1"/>
  <c r="DV176" i="8" s="1"/>
  <c r="EC176" i="8" a="1"/>
  <c r="EC176" i="8" s="1"/>
  <c r="EI176" i="8" a="1"/>
  <c r="EI176" i="8" s="1"/>
  <c r="Q176" i="8"/>
  <c r="CQ176" i="8" a="1"/>
  <c r="CQ176" i="8" s="1"/>
  <c r="EW176" i="8" s="1"/>
  <c r="DD176" i="8" a="1"/>
  <c r="DD176" i="8" s="1"/>
  <c r="DJ176" i="8" a="1"/>
  <c r="DJ176" i="8" s="1"/>
  <c r="FP176" i="8" s="1"/>
  <c r="DQ176" i="8" a="1"/>
  <c r="DQ176" i="8" s="1"/>
  <c r="FW176" i="8" s="1"/>
  <c r="DW176" i="8" a="1"/>
  <c r="DW176" i="8" s="1"/>
  <c r="GC176" i="8" s="1"/>
  <c r="EJ176" i="8" a="1"/>
  <c r="EJ176" i="8" s="1"/>
  <c r="EP176" i="8" a="1"/>
  <c r="EP176" i="8" s="1"/>
  <c r="P176" i="8"/>
  <c r="CR176" i="8" a="1"/>
  <c r="CR176" i="8" s="1"/>
  <c r="EX176" i="8" s="1"/>
  <c r="CX176" i="8" a="1"/>
  <c r="CX176" i="8" s="1"/>
  <c r="FD176" i="8" s="1"/>
  <c r="DE176" i="8" a="1"/>
  <c r="DE176" i="8" s="1"/>
  <c r="DK176" i="8" a="1"/>
  <c r="DK176" i="8" s="1"/>
  <c r="DX176" i="8" a="1"/>
  <c r="DX176" i="8" s="1"/>
  <c r="GD176" i="8" s="1"/>
  <c r="ED176" i="8" a="1"/>
  <c r="ED176" i="8" s="1"/>
  <c r="GJ176" i="8" s="1"/>
  <c r="EK176" i="8" a="1"/>
  <c r="EK176" i="8" s="1"/>
  <c r="EQ176" i="8" a="1"/>
  <c r="EQ176" i="8" s="1"/>
  <c r="O176" i="8"/>
  <c r="CS176" i="8" a="1"/>
  <c r="CS176" i="8" s="1"/>
  <c r="EY176" i="8" s="1"/>
  <c r="CY176" i="8" a="1"/>
  <c r="CY176" i="8" s="1"/>
  <c r="DL176" i="8" a="1"/>
  <c r="DL176" i="8" s="1"/>
  <c r="FR176" i="8" s="1"/>
  <c r="DR176" i="8" a="1"/>
  <c r="DR176" i="8" s="1"/>
  <c r="FX176" i="8" s="1"/>
  <c r="DY176" i="8" a="1"/>
  <c r="DY176" i="8" s="1"/>
  <c r="EE176" i="8" a="1"/>
  <c r="EE176" i="8" s="1"/>
  <c r="ER176" i="8" a="1"/>
  <c r="ER176" i="8" s="1"/>
  <c r="GX176" i="8" s="1"/>
  <c r="N176" i="8"/>
  <c r="X190" i="8"/>
  <c r="ES190" i="8"/>
  <c r="EK190" i="8"/>
  <c r="EC190" i="8"/>
  <c r="DU190" i="8"/>
  <c r="DM190" i="8"/>
  <c r="DE190" i="8"/>
  <c r="CW190" i="8"/>
  <c r="CO190" i="8"/>
  <c r="ER190" i="8"/>
  <c r="EJ190" i="8"/>
  <c r="GP190" i="8" s="1"/>
  <c r="EB190" i="8"/>
  <c r="DT190" i="8"/>
  <c r="DL190" i="8"/>
  <c r="FR190" i="8" s="1"/>
  <c r="DD190" i="8"/>
  <c r="FJ190" i="8" s="1"/>
  <c r="CV190" i="8"/>
  <c r="EQ190" i="8"/>
  <c r="EI190" i="8"/>
  <c r="EA190" i="8"/>
  <c r="GG190" i="8" s="1"/>
  <c r="DS190" i="8"/>
  <c r="DK190" i="8"/>
  <c r="DC190" i="8"/>
  <c r="FI190" i="8" s="1"/>
  <c r="CU190" i="8"/>
  <c r="FA190" i="8" s="1"/>
  <c r="EP190" i="8"/>
  <c r="EH190" i="8"/>
  <c r="DZ190" i="8"/>
  <c r="DR190" i="8"/>
  <c r="DJ190" i="8"/>
  <c r="DB190" i="8"/>
  <c r="CT190" i="8"/>
  <c r="R190" i="8"/>
  <c r="EO190" i="8"/>
  <c r="EG190" i="8"/>
  <c r="DY190" i="8"/>
  <c r="DQ190" i="8"/>
  <c r="DI190" i="8"/>
  <c r="DA190" i="8"/>
  <c r="CS190" i="8"/>
  <c r="Q190" i="8"/>
  <c r="EN190" i="8"/>
  <c r="EF190" i="8"/>
  <c r="DX190" i="8"/>
  <c r="DP190" i="8"/>
  <c r="DH190" i="8"/>
  <c r="CZ190" i="8"/>
  <c r="CR190" i="8"/>
  <c r="P190" i="8"/>
  <c r="AC190" i="8" s="1"/>
  <c r="EM190" i="8"/>
  <c r="EE190" i="8"/>
  <c r="DW190" i="8"/>
  <c r="DO190" i="8"/>
  <c r="DG190" i="8"/>
  <c r="CY190" i="8"/>
  <c r="CQ190" i="8"/>
  <c r="O190" i="8"/>
  <c r="EL190" i="8"/>
  <c r="GR190" i="8" s="1"/>
  <c r="ED190" i="8"/>
  <c r="GJ190" i="8" s="1"/>
  <c r="DV190" i="8"/>
  <c r="GB190" i="8" s="1"/>
  <c r="DN190" i="8"/>
  <c r="FT190" i="8" s="1"/>
  <c r="DF190" i="8"/>
  <c r="FL190" i="8" s="1"/>
  <c r="CX190" i="8"/>
  <c r="FD190" i="8" s="1"/>
  <c r="CP190" i="8"/>
  <c r="N190" i="8"/>
  <c r="X179" i="8"/>
  <c r="CR179" i="8"/>
  <c r="CZ179" i="8"/>
  <c r="DH179" i="8"/>
  <c r="DP179" i="8"/>
  <c r="DX179" i="8"/>
  <c r="EF179" i="8"/>
  <c r="EN179" i="8"/>
  <c r="CS179" i="8"/>
  <c r="EY179" i="8" s="1"/>
  <c r="DA179" i="8"/>
  <c r="DI179" i="8"/>
  <c r="FO179" i="8" s="1"/>
  <c r="DQ179" i="8"/>
  <c r="FW179" i="8" s="1"/>
  <c r="DY179" i="8"/>
  <c r="EG179" i="8"/>
  <c r="EO179" i="8"/>
  <c r="GU179" i="8" s="1"/>
  <c r="R179" i="8"/>
  <c r="CT179" i="8"/>
  <c r="EZ179" i="8" s="1"/>
  <c r="DB179" i="8"/>
  <c r="FH179" i="8" s="1"/>
  <c r="DJ179" i="8"/>
  <c r="FP179" i="8" s="1"/>
  <c r="DR179" i="8"/>
  <c r="FX179" i="8" s="1"/>
  <c r="DZ179" i="8"/>
  <c r="GF179" i="8" s="1"/>
  <c r="EH179" i="8"/>
  <c r="GN179" i="8" s="1"/>
  <c r="EP179" i="8"/>
  <c r="GV179" i="8" s="1"/>
  <c r="Q179" i="8"/>
  <c r="CU179" i="8"/>
  <c r="FA179" i="8" s="1"/>
  <c r="DC179" i="8"/>
  <c r="FI179" i="8" s="1"/>
  <c r="DK179" i="8"/>
  <c r="FQ179" i="8" s="1"/>
  <c r="DS179" i="8"/>
  <c r="FY179" i="8" s="1"/>
  <c r="EA179" i="8"/>
  <c r="GG179" i="8" s="1"/>
  <c r="EI179" i="8"/>
  <c r="GO179" i="8" s="1"/>
  <c r="EQ179" i="8"/>
  <c r="GW179" i="8" s="1"/>
  <c r="P179" i="8"/>
  <c r="AC179" i="8" s="1"/>
  <c r="CV179" i="8"/>
  <c r="FB179" i="8" s="1"/>
  <c r="DD179" i="8"/>
  <c r="FJ179" i="8" s="1"/>
  <c r="DL179" i="8"/>
  <c r="FR179" i="8" s="1"/>
  <c r="DT179" i="8"/>
  <c r="FZ179" i="8" s="1"/>
  <c r="EB179" i="8"/>
  <c r="GH179" i="8" s="1"/>
  <c r="EJ179" i="8"/>
  <c r="GP179" i="8" s="1"/>
  <c r="ER179" i="8"/>
  <c r="GX179" i="8" s="1"/>
  <c r="O179" i="8"/>
  <c r="CW179" i="8"/>
  <c r="FC179" i="8" s="1"/>
  <c r="DE179" i="8"/>
  <c r="FK179" i="8" s="1"/>
  <c r="DM179" i="8"/>
  <c r="FS179" i="8" s="1"/>
  <c r="DU179" i="8"/>
  <c r="GA179" i="8" s="1"/>
  <c r="EC179" i="8"/>
  <c r="GI179" i="8" s="1"/>
  <c r="EK179" i="8"/>
  <c r="GQ179" i="8" s="1"/>
  <c r="ES179" i="8"/>
  <c r="GY179" i="8" s="1"/>
  <c r="N179" i="8"/>
  <c r="CP179" i="8"/>
  <c r="CX179" i="8"/>
  <c r="FD179" i="8" s="1"/>
  <c r="DF179" i="8"/>
  <c r="FL179" i="8" s="1"/>
  <c r="DN179" i="8"/>
  <c r="DV179" i="8"/>
  <c r="GB179" i="8" s="1"/>
  <c r="ED179" i="8"/>
  <c r="GJ179" i="8" s="1"/>
  <c r="EL179" i="8"/>
  <c r="GR179" i="8" s="1"/>
  <c r="CO179" i="8"/>
  <c r="EV179" i="8" s="1"/>
  <c r="CQ179" i="8"/>
  <c r="EW179" i="8" s="1"/>
  <c r="CY179" i="8"/>
  <c r="FE179" i="8" s="1"/>
  <c r="DG179" i="8"/>
  <c r="FM179" i="8" s="1"/>
  <c r="DO179" i="8"/>
  <c r="FU179" i="8" s="1"/>
  <c r="DW179" i="8"/>
  <c r="GC179" i="8" s="1"/>
  <c r="EE179" i="8"/>
  <c r="GK179" i="8" s="1"/>
  <c r="EM179" i="8"/>
  <c r="GS179" i="8" s="1"/>
  <c r="X193" i="8"/>
  <c r="EQ193" i="8" a="1"/>
  <c r="EQ193" i="8" s="1"/>
  <c r="GW193" i="8" s="1"/>
  <c r="EL193" i="8" a="1"/>
  <c r="EL193" i="8" s="1"/>
  <c r="EC193" i="8" a="1"/>
  <c r="EC193" i="8" s="1"/>
  <c r="DT193" i="8" a="1"/>
  <c r="DT193" i="8" s="1"/>
  <c r="DK193" i="8" a="1"/>
  <c r="DK193" i="8" s="1"/>
  <c r="DF193" i="8" a="1"/>
  <c r="DF193" i="8" s="1"/>
  <c r="CW193" i="8" a="1"/>
  <c r="CW193" i="8" s="1"/>
  <c r="EP193" i="8" a="1"/>
  <c r="EP193" i="8" s="1"/>
  <c r="EG193" i="8" a="1"/>
  <c r="EG193" i="8" s="1"/>
  <c r="DX193" i="8" a="1"/>
  <c r="DX193" i="8" s="1"/>
  <c r="DO193" i="8" a="1"/>
  <c r="DO193" i="8" s="1"/>
  <c r="DJ193" i="8" a="1"/>
  <c r="DJ193" i="8" s="1"/>
  <c r="DA193" i="8" a="1"/>
  <c r="DA193" i="8" s="1"/>
  <c r="CR193" i="8" a="1"/>
  <c r="CR193" i="8" s="1"/>
  <c r="R193" i="8"/>
  <c r="EK193" i="8" a="1"/>
  <c r="EK193" i="8" s="1"/>
  <c r="EB193" i="8" a="1"/>
  <c r="EB193" i="8" s="1"/>
  <c r="DS193" i="8" a="1"/>
  <c r="DS193" i="8" s="1"/>
  <c r="DN193" i="8" a="1"/>
  <c r="DN193" i="8" s="1"/>
  <c r="DE193" i="8" a="1"/>
  <c r="DE193" i="8" s="1"/>
  <c r="CV193" i="8" a="1"/>
  <c r="CV193" i="8" s="1"/>
  <c r="Q193" i="8"/>
  <c r="EO193" i="8" a="1"/>
  <c r="EO193" i="8" s="1"/>
  <c r="EF193" i="8" a="1"/>
  <c r="EF193" i="8" s="1"/>
  <c r="DW193" i="8" a="1"/>
  <c r="DW193" i="8" s="1"/>
  <c r="DR193" i="8" a="1"/>
  <c r="DR193" i="8" s="1"/>
  <c r="DI193" i="8" a="1"/>
  <c r="DI193" i="8" s="1"/>
  <c r="CZ193" i="8" a="1"/>
  <c r="CZ193" i="8" s="1"/>
  <c r="CQ193" i="8" a="1"/>
  <c r="CQ193" i="8" s="1"/>
  <c r="P193" i="8"/>
  <c r="ES193" i="8" a="1"/>
  <c r="ES193" i="8" s="1"/>
  <c r="EJ193" i="8" a="1"/>
  <c r="EJ193" i="8" s="1"/>
  <c r="EA193" i="8" a="1"/>
  <c r="EA193" i="8" s="1"/>
  <c r="DV193" i="8" a="1"/>
  <c r="DV193" i="8" s="1"/>
  <c r="DM193" i="8" a="1"/>
  <c r="DM193" i="8" s="1"/>
  <c r="DD193" i="8" a="1"/>
  <c r="DD193" i="8" s="1"/>
  <c r="CU193" i="8" a="1"/>
  <c r="CU193" i="8" s="1"/>
  <c r="CP193" i="8" a="1"/>
  <c r="CP193" i="8" s="1"/>
  <c r="O193" i="8"/>
  <c r="EN193" i="8" a="1"/>
  <c r="EN193" i="8" s="1"/>
  <c r="EE193" i="8" a="1"/>
  <c r="EE193" i="8" s="1"/>
  <c r="DZ193" i="8" a="1"/>
  <c r="DZ193" i="8" s="1"/>
  <c r="DQ193" i="8" a="1"/>
  <c r="DQ193" i="8" s="1"/>
  <c r="DH193" i="8" a="1"/>
  <c r="DH193" i="8" s="1"/>
  <c r="CY193" i="8" a="1"/>
  <c r="CY193" i="8" s="1"/>
  <c r="CT193" i="8" a="1"/>
  <c r="CT193" i="8" s="1"/>
  <c r="N193" i="8"/>
  <c r="ER193" i="8" a="1"/>
  <c r="ER193" i="8" s="1"/>
  <c r="GX193" i="8" s="1"/>
  <c r="EI193" i="8" a="1"/>
  <c r="EI193" i="8" s="1"/>
  <c r="ED193" i="8" a="1"/>
  <c r="ED193" i="8" s="1"/>
  <c r="GJ193" i="8" s="1"/>
  <c r="DU193" i="8" a="1"/>
  <c r="DU193" i="8" s="1"/>
  <c r="GA193" i="8" s="1"/>
  <c r="DL193" i="8" a="1"/>
  <c r="DL193" i="8" s="1"/>
  <c r="FR193" i="8" s="1"/>
  <c r="DC193" i="8" a="1"/>
  <c r="DC193" i="8" s="1"/>
  <c r="CX193" i="8" a="1"/>
  <c r="CX193" i="8" s="1"/>
  <c r="CO193" i="8" a="1"/>
  <c r="CO193" i="8" s="1"/>
  <c r="EM193" i="8" a="1"/>
  <c r="EM193" i="8" s="1"/>
  <c r="GS193" i="8" s="1"/>
  <c r="EH193" i="8" a="1"/>
  <c r="EH193" i="8" s="1"/>
  <c r="GN193" i="8" s="1"/>
  <c r="DY193" i="8" a="1"/>
  <c r="DY193" i="8" s="1"/>
  <c r="GE193" i="8" s="1"/>
  <c r="DP193" i="8" a="1"/>
  <c r="DP193" i="8" s="1"/>
  <c r="FV193" i="8" s="1"/>
  <c r="DG193" i="8" a="1"/>
  <c r="DG193" i="8" s="1"/>
  <c r="DB193" i="8" a="1"/>
  <c r="DB193" i="8" s="1"/>
  <c r="FH193" i="8" s="1"/>
  <c r="CS193" i="8" a="1"/>
  <c r="CS193" i="8" s="1"/>
  <c r="EY193" i="8" s="1"/>
  <c r="BC319" i="8"/>
  <c r="BR319" i="8"/>
  <c r="X194" i="8"/>
  <c r="EP194" i="8" a="1"/>
  <c r="EP194" i="8" s="1"/>
  <c r="GV194" i="8" s="1"/>
  <c r="EO194" i="8" a="1"/>
  <c r="EO194" i="8" s="1"/>
  <c r="EF194" i="8" a="1"/>
  <c r="EF194" i="8" s="1"/>
  <c r="ES194" i="8" a="1"/>
  <c r="ES194" i="8" s="1"/>
  <c r="GY194" i="8" s="1"/>
  <c r="EN194" i="8" a="1"/>
  <c r="EN194" i="8" s="1"/>
  <c r="ER194" i="8" a="1"/>
  <c r="ER194" i="8" s="1"/>
  <c r="GX194" i="8" s="1"/>
  <c r="EI194" i="8" a="1"/>
  <c r="EI194" i="8" s="1"/>
  <c r="EQ194" i="8" a="1"/>
  <c r="EQ194" i="8" s="1"/>
  <c r="EA194" i="8" a="1"/>
  <c r="EA194" i="8" s="1"/>
  <c r="GG194" i="8" s="1"/>
  <c r="DR194" i="8" a="1"/>
  <c r="DR194" i="8" s="1"/>
  <c r="DM194" i="8" a="1"/>
  <c r="DM194" i="8" s="1"/>
  <c r="DD194" i="8" a="1"/>
  <c r="DD194" i="8" s="1"/>
  <c r="FJ194" i="8" s="1"/>
  <c r="CU194" i="8" a="1"/>
  <c r="CU194" i="8" s="1"/>
  <c r="N194" i="8"/>
  <c r="EL194" i="8" a="1"/>
  <c r="EL194" i="8" s="1"/>
  <c r="GR194" i="8" s="1"/>
  <c r="EE194" i="8" a="1"/>
  <c r="EE194" i="8" s="1"/>
  <c r="GK194" i="8" s="1"/>
  <c r="DV194" i="8" a="1"/>
  <c r="DV194" i="8" s="1"/>
  <c r="DQ194" i="8" a="1"/>
  <c r="DQ194" i="8" s="1"/>
  <c r="DH194" i="8" a="1"/>
  <c r="DH194" i="8" s="1"/>
  <c r="CY194" i="8" a="1"/>
  <c r="CY194" i="8" s="1"/>
  <c r="FE194" i="8" s="1"/>
  <c r="CP194" i="8" a="1"/>
  <c r="CP194" i="8" s="1"/>
  <c r="EK194" i="8" a="1"/>
  <c r="EK194" i="8" s="1"/>
  <c r="DZ194" i="8" a="1"/>
  <c r="DZ194" i="8" s="1"/>
  <c r="DU194" i="8" a="1"/>
  <c r="DU194" i="8" s="1"/>
  <c r="DL194" i="8" a="1"/>
  <c r="DL194" i="8" s="1"/>
  <c r="FR194" i="8" s="1"/>
  <c r="DC194" i="8" a="1"/>
  <c r="DC194" i="8" s="1"/>
  <c r="FI194" i="8" s="1"/>
  <c r="CT194" i="8" a="1"/>
  <c r="CT194" i="8" s="1"/>
  <c r="CO194" i="8" a="1"/>
  <c r="CO194" i="8" s="1"/>
  <c r="EJ194" i="8" a="1"/>
  <c r="EJ194" i="8" s="1"/>
  <c r="GP194" i="8" s="1"/>
  <c r="ED194" i="8" a="1"/>
  <c r="ED194" i="8" s="1"/>
  <c r="DY194" i="8" a="1"/>
  <c r="DY194" i="8" s="1"/>
  <c r="DP194" i="8" a="1"/>
  <c r="DP194" i="8" s="1"/>
  <c r="DG194" i="8" a="1"/>
  <c r="DG194" i="8" s="1"/>
  <c r="CX194" i="8" a="1"/>
  <c r="CX194" i="8" s="1"/>
  <c r="CS194" i="8" a="1"/>
  <c r="CS194" i="8" s="1"/>
  <c r="EY194" i="8" s="1"/>
  <c r="EC194" i="8" a="1"/>
  <c r="EC194" i="8" s="1"/>
  <c r="GI194" i="8" s="1"/>
  <c r="DT194" i="8" a="1"/>
  <c r="DT194" i="8" s="1"/>
  <c r="DK194" i="8" a="1"/>
  <c r="DK194" i="8" s="1"/>
  <c r="DB194" i="8" a="1"/>
  <c r="DB194" i="8" s="1"/>
  <c r="FH194" i="8" s="1"/>
  <c r="CW194" i="8" a="1"/>
  <c r="CW194" i="8" s="1"/>
  <c r="FC194" i="8" s="1"/>
  <c r="R194" i="8"/>
  <c r="EH194" i="8" a="1"/>
  <c r="EH194" i="8" s="1"/>
  <c r="DX194" i="8" a="1"/>
  <c r="DX194" i="8" s="1"/>
  <c r="GD194" i="8" s="1"/>
  <c r="DO194" i="8" a="1"/>
  <c r="DO194" i="8" s="1"/>
  <c r="FU194" i="8" s="1"/>
  <c r="DF194" i="8" a="1"/>
  <c r="DF194" i="8" s="1"/>
  <c r="DA194" i="8" a="1"/>
  <c r="DA194" i="8" s="1"/>
  <c r="CR194" i="8" a="1"/>
  <c r="CR194" i="8" s="1"/>
  <c r="Q194" i="8"/>
  <c r="EG194" i="8" a="1"/>
  <c r="EG194" i="8" s="1"/>
  <c r="GM194" i="8" s="1"/>
  <c r="EB194" i="8" a="1"/>
  <c r="EB194" i="8" s="1"/>
  <c r="GH194" i="8" s="1"/>
  <c r="DS194" i="8" a="1"/>
  <c r="DS194" i="8" s="1"/>
  <c r="FY194" i="8" s="1"/>
  <c r="DJ194" i="8" a="1"/>
  <c r="DJ194" i="8" s="1"/>
  <c r="DE194" i="8" a="1"/>
  <c r="DE194" i="8" s="1"/>
  <c r="FK194" i="8" s="1"/>
  <c r="CV194" i="8" a="1"/>
  <c r="CV194" i="8" s="1"/>
  <c r="FB194" i="8" s="1"/>
  <c r="P194" i="8"/>
  <c r="EM194" i="8" a="1"/>
  <c r="EM194" i="8" s="1"/>
  <c r="GS194" i="8" s="1"/>
  <c r="DW194" i="8" a="1"/>
  <c r="DW194" i="8" s="1"/>
  <c r="GC194" i="8" s="1"/>
  <c r="DN194" i="8" a="1"/>
  <c r="DN194" i="8" s="1"/>
  <c r="FT194" i="8" s="1"/>
  <c r="DI194" i="8" a="1"/>
  <c r="DI194" i="8" s="1"/>
  <c r="FO194" i="8" s="1"/>
  <c r="CZ194" i="8" a="1"/>
  <c r="CZ194" i="8" s="1"/>
  <c r="FF194" i="8" s="1"/>
  <c r="CQ194" i="8" a="1"/>
  <c r="CQ194" i="8" s="1"/>
  <c r="EW194" i="8" s="1"/>
  <c r="O194" i="8"/>
  <c r="X196" i="8"/>
  <c r="EL196" i="8"/>
  <c r="ED196" i="8"/>
  <c r="DV196" i="8"/>
  <c r="DN196" i="8"/>
  <c r="DF196" i="8"/>
  <c r="CX196" i="8"/>
  <c r="CP196" i="8"/>
  <c r="ES196" i="8"/>
  <c r="EK196" i="8"/>
  <c r="EC196" i="8"/>
  <c r="DU196" i="8"/>
  <c r="DM196" i="8"/>
  <c r="DE196" i="8"/>
  <c r="CW196" i="8"/>
  <c r="CO196" i="8"/>
  <c r="EV196" i="8" s="1"/>
  <c r="ER196" i="8"/>
  <c r="EJ196" i="8"/>
  <c r="GP196" i="8" s="1"/>
  <c r="EB196" i="8"/>
  <c r="DT196" i="8"/>
  <c r="FZ196" i="8" s="1"/>
  <c r="DL196" i="8"/>
  <c r="DD196" i="8"/>
  <c r="CV196" i="8"/>
  <c r="EQ196" i="8"/>
  <c r="GW196" i="8" s="1"/>
  <c r="EI196" i="8"/>
  <c r="EA196" i="8"/>
  <c r="GG196" i="8" s="1"/>
  <c r="DS196" i="8"/>
  <c r="DK196" i="8"/>
  <c r="FQ196" i="8" s="1"/>
  <c r="DC196" i="8"/>
  <c r="CU196" i="8"/>
  <c r="EP196" i="8"/>
  <c r="EH196" i="8"/>
  <c r="DZ196" i="8"/>
  <c r="DR196" i="8"/>
  <c r="DJ196" i="8"/>
  <c r="DB196" i="8"/>
  <c r="FH196" i="8" s="1"/>
  <c r="CT196" i="8"/>
  <c r="EZ196" i="8" s="1"/>
  <c r="EN196" i="8"/>
  <c r="EF196" i="8"/>
  <c r="DX196" i="8"/>
  <c r="DP196" i="8"/>
  <c r="DH196" i="8"/>
  <c r="FN196" i="8" s="1"/>
  <c r="CZ196" i="8"/>
  <c r="CR196" i="8"/>
  <c r="EX196" i="8" s="1"/>
  <c r="EM196" i="8"/>
  <c r="GS196" i="8" s="1"/>
  <c r="EE196" i="8"/>
  <c r="GK196" i="8" s="1"/>
  <c r="DG196" i="8"/>
  <c r="FM196" i="8" s="1"/>
  <c r="Q196" i="8"/>
  <c r="EO196" i="8"/>
  <c r="DA196" i="8"/>
  <c r="FG196" i="8" s="1"/>
  <c r="P196" i="8"/>
  <c r="AC196" i="8" s="1"/>
  <c r="EG196" i="8"/>
  <c r="GM196" i="8" s="1"/>
  <c r="CY196" i="8"/>
  <c r="FE196" i="8" s="1"/>
  <c r="O196" i="8"/>
  <c r="DY196" i="8"/>
  <c r="GE196" i="8" s="1"/>
  <c r="CS196" i="8"/>
  <c r="N196" i="8"/>
  <c r="DW196" i="8"/>
  <c r="GC196" i="8" s="1"/>
  <c r="CQ196" i="8"/>
  <c r="EW196" i="8" s="1"/>
  <c r="DQ196" i="8"/>
  <c r="FW196" i="8" s="1"/>
  <c r="DO196" i="8"/>
  <c r="FU196" i="8" s="1"/>
  <c r="DI196" i="8"/>
  <c r="FO196" i="8" s="1"/>
  <c r="R196" i="8"/>
  <c r="X172" i="8"/>
  <c r="CP172" i="8"/>
  <c r="CX172" i="8"/>
  <c r="DF172" i="8"/>
  <c r="DN172" i="8"/>
  <c r="DV172" i="8"/>
  <c r="ED172" i="8"/>
  <c r="EL172" i="8"/>
  <c r="CQ172" i="8"/>
  <c r="CY172" i="8"/>
  <c r="DG172" i="8"/>
  <c r="FM172" i="8" s="1"/>
  <c r="DO172" i="8"/>
  <c r="FU172" i="8" s="1"/>
  <c r="DW172" i="8"/>
  <c r="GC172" i="8" s="1"/>
  <c r="EE172" i="8"/>
  <c r="EM172" i="8"/>
  <c r="GS172" i="8" s="1"/>
  <c r="CR172" i="8"/>
  <c r="CZ172" i="8"/>
  <c r="DH172" i="8"/>
  <c r="DP172" i="8"/>
  <c r="FV172" i="8" s="1"/>
  <c r="DX172" i="8"/>
  <c r="GD172" i="8" s="1"/>
  <c r="EF172" i="8"/>
  <c r="GL172" i="8" s="1"/>
  <c r="EN172" i="8"/>
  <c r="R172" i="8"/>
  <c r="CS172" i="8"/>
  <c r="EY172" i="8" s="1"/>
  <c r="DA172" i="8"/>
  <c r="FG172" i="8" s="1"/>
  <c r="DI172" i="8"/>
  <c r="FO172" i="8" s="1"/>
  <c r="DQ172" i="8"/>
  <c r="FW172" i="8" s="1"/>
  <c r="DY172" i="8"/>
  <c r="GE172" i="8" s="1"/>
  <c r="EG172" i="8"/>
  <c r="GM172" i="8" s="1"/>
  <c r="EO172" i="8"/>
  <c r="GU172" i="8" s="1"/>
  <c r="Q172" i="8"/>
  <c r="CO172" i="8"/>
  <c r="CT172" i="8"/>
  <c r="EZ172" i="8" s="1"/>
  <c r="DB172" i="8"/>
  <c r="FH172" i="8" s="1"/>
  <c r="DJ172" i="8"/>
  <c r="FP172" i="8" s="1"/>
  <c r="DR172" i="8"/>
  <c r="FX172" i="8" s="1"/>
  <c r="DZ172" i="8"/>
  <c r="EH172" i="8"/>
  <c r="EP172" i="8"/>
  <c r="GV172" i="8" s="1"/>
  <c r="P172" i="8"/>
  <c r="AC172" i="8" s="1"/>
  <c r="CU172" i="8"/>
  <c r="FA172" i="8" s="1"/>
  <c r="DC172" i="8"/>
  <c r="FI172" i="8" s="1"/>
  <c r="DK172" i="8"/>
  <c r="FQ172" i="8" s="1"/>
  <c r="DS172" i="8"/>
  <c r="FY172" i="8" s="1"/>
  <c r="EA172" i="8"/>
  <c r="GG172" i="8" s="1"/>
  <c r="EI172" i="8"/>
  <c r="GO172" i="8" s="1"/>
  <c r="EQ172" i="8"/>
  <c r="GW172" i="8" s="1"/>
  <c r="O172" i="8"/>
  <c r="CV172" i="8"/>
  <c r="FB172" i="8" s="1"/>
  <c r="DD172" i="8"/>
  <c r="FJ172" i="8" s="1"/>
  <c r="DL172" i="8"/>
  <c r="FR172" i="8" s="1"/>
  <c r="DT172" i="8"/>
  <c r="FZ172" i="8" s="1"/>
  <c r="EB172" i="8"/>
  <c r="GH172" i="8" s="1"/>
  <c r="EJ172" i="8"/>
  <c r="GP172" i="8" s="1"/>
  <c r="ER172" i="8"/>
  <c r="GX172" i="8" s="1"/>
  <c r="N172" i="8"/>
  <c r="CW172" i="8"/>
  <c r="FC172" i="8" s="1"/>
  <c r="DE172" i="8"/>
  <c r="FK172" i="8" s="1"/>
  <c r="DM172" i="8"/>
  <c r="FS172" i="8" s="1"/>
  <c r="DU172" i="8"/>
  <c r="GA172" i="8" s="1"/>
  <c r="EC172" i="8"/>
  <c r="GI172" i="8" s="1"/>
  <c r="EK172" i="8"/>
  <c r="GQ172" i="8" s="1"/>
  <c r="ES172" i="8"/>
  <c r="GY172" i="8" s="1"/>
  <c r="AC197" i="8" a="1"/>
  <c r="AC197" i="8" s="1"/>
  <c r="ES197" i="8" a="1"/>
  <c r="ES197" i="8" s="1"/>
  <c r="EK197" i="8" a="1"/>
  <c r="EK197" i="8" s="1"/>
  <c r="EC197" i="8" a="1"/>
  <c r="EC197" i="8" s="1"/>
  <c r="DU197" i="8" a="1"/>
  <c r="DU197" i="8" s="1"/>
  <c r="DM197" i="8" a="1"/>
  <c r="DM197" i="8" s="1"/>
  <c r="DE197" i="8" a="1"/>
  <c r="DE197" i="8" s="1"/>
  <c r="CW197" i="8" a="1"/>
  <c r="CW197" i="8" s="1"/>
  <c r="CO197" i="8" a="1"/>
  <c r="CO197" i="8" s="1"/>
  <c r="X197" i="8"/>
  <c r="ER197" i="8" a="1"/>
  <c r="ER197" i="8" s="1"/>
  <c r="EJ197" i="8" a="1"/>
  <c r="EJ197" i="8" s="1"/>
  <c r="EB197" i="8" a="1"/>
  <c r="EB197" i="8" s="1"/>
  <c r="DT197" i="8" a="1"/>
  <c r="DT197" i="8" s="1"/>
  <c r="DL197" i="8" a="1"/>
  <c r="DL197" i="8" s="1"/>
  <c r="DD197" i="8" a="1"/>
  <c r="DD197" i="8" s="1"/>
  <c r="CV197" i="8" a="1"/>
  <c r="CV197" i="8" s="1"/>
  <c r="FC197" i="8" s="1"/>
  <c r="EQ197" i="8" a="1"/>
  <c r="EQ197" i="8" s="1"/>
  <c r="GX197" i="8" s="1"/>
  <c r="EI197" i="8" a="1"/>
  <c r="EI197" i="8" s="1"/>
  <c r="EA197" i="8" a="1"/>
  <c r="EA197" i="8" s="1"/>
  <c r="DS197" i="8" a="1"/>
  <c r="DS197" i="8" s="1"/>
  <c r="DK197" i="8" a="1"/>
  <c r="DK197" i="8" s="1"/>
  <c r="DC197" i="8" a="1"/>
  <c r="DC197" i="8" s="1"/>
  <c r="CU197" i="8" a="1"/>
  <c r="CU197" i="8" s="1"/>
  <c r="EP197" i="8" a="1"/>
  <c r="EP197" i="8" s="1"/>
  <c r="EH197" i="8" a="1"/>
  <c r="EH197" i="8" s="1"/>
  <c r="GN197" i="8" s="1"/>
  <c r="DZ197" i="8" a="1"/>
  <c r="DZ197" i="8" s="1"/>
  <c r="DR197" i="8" a="1"/>
  <c r="DR197" i="8" s="1"/>
  <c r="DJ197" i="8" a="1"/>
  <c r="DJ197" i="8" s="1"/>
  <c r="DB197" i="8" a="1"/>
  <c r="DB197" i="8" s="1"/>
  <c r="CT197" i="8" a="1"/>
  <c r="CT197" i="8" s="1"/>
  <c r="EO197" i="8" a="1"/>
  <c r="EO197" i="8" s="1"/>
  <c r="EG197" i="8" a="1"/>
  <c r="EG197" i="8" s="1"/>
  <c r="DY197" i="8" a="1"/>
  <c r="DY197" i="8" s="1"/>
  <c r="GF197" i="8" s="1"/>
  <c r="DQ197" i="8" a="1"/>
  <c r="DQ197" i="8" s="1"/>
  <c r="DI197" i="8" a="1"/>
  <c r="DI197" i="8" s="1"/>
  <c r="DA197" i="8" a="1"/>
  <c r="DA197" i="8" s="1"/>
  <c r="CS197" i="8" a="1"/>
  <c r="CS197" i="8" s="1"/>
  <c r="EN197" i="8" a="1"/>
  <c r="EN197" i="8" s="1"/>
  <c r="EF197" i="8" a="1"/>
  <c r="EF197" i="8" s="1"/>
  <c r="DX197" i="8" a="1"/>
  <c r="DX197" i="8" s="1"/>
  <c r="DP197" i="8" a="1"/>
  <c r="DP197" i="8" s="1"/>
  <c r="FV197" i="8" s="1"/>
  <c r="DH197" i="8" a="1"/>
  <c r="DH197" i="8" s="1"/>
  <c r="EM197" i="8" a="1"/>
  <c r="EM197" i="8" s="1"/>
  <c r="EE197" i="8" a="1"/>
  <c r="EE197" i="8" s="1"/>
  <c r="DW197" i="8" a="1"/>
  <c r="DW197" i="8" s="1"/>
  <c r="DO197" i="8" a="1"/>
  <c r="DO197" i="8" s="1"/>
  <c r="DG197" i="8" a="1"/>
  <c r="DG197" i="8" s="1"/>
  <c r="CY197" i="8" a="1"/>
  <c r="CY197" i="8" s="1"/>
  <c r="FE197" i="8" s="1"/>
  <c r="CQ197" i="8" a="1"/>
  <c r="CQ197" i="8" s="1"/>
  <c r="EL197" i="8" a="1"/>
  <c r="EL197" i="8" s="1"/>
  <c r="GR197" i="8" s="1"/>
  <c r="ED197" i="8" a="1"/>
  <c r="ED197" i="8" s="1"/>
  <c r="DV197" i="8" a="1"/>
  <c r="DV197" i="8" s="1"/>
  <c r="DN197" i="8" a="1"/>
  <c r="DN197" i="8" s="1"/>
  <c r="DF197" i="8" a="1"/>
  <c r="DF197" i="8" s="1"/>
  <c r="FL197" i="8" s="1"/>
  <c r="CX197" i="8" a="1"/>
  <c r="CX197" i="8" s="1"/>
  <c r="FD197" i="8" s="1"/>
  <c r="CP197" i="8" a="1"/>
  <c r="CP197" i="8" s="1"/>
  <c r="EV197" i="8" s="1"/>
  <c r="CR197" i="8" a="1"/>
  <c r="CR197" i="8" s="1"/>
  <c r="EX197" i="8" s="1"/>
  <c r="R197" i="8"/>
  <c r="Q197" i="8"/>
  <c r="P197" i="8"/>
  <c r="O197" i="8"/>
  <c r="N197" i="8"/>
  <c r="CZ197" i="8" a="1"/>
  <c r="CZ197" i="8" s="1"/>
  <c r="X171" i="8"/>
  <c r="CP171" i="8"/>
  <c r="CX171" i="8"/>
  <c r="FD171" i="8" s="1"/>
  <c r="DF171" i="8"/>
  <c r="DN171" i="8"/>
  <c r="DV171" i="8"/>
  <c r="ED171" i="8"/>
  <c r="EL171" i="8"/>
  <c r="Q171" i="8"/>
  <c r="CQ171" i="8"/>
  <c r="EW171" i="8" s="1"/>
  <c r="CY171" i="8"/>
  <c r="FE171" i="8" s="1"/>
  <c r="DG171" i="8"/>
  <c r="FM171" i="8" s="1"/>
  <c r="DO171" i="8"/>
  <c r="FU171" i="8" s="1"/>
  <c r="DW171" i="8"/>
  <c r="GC171" i="8" s="1"/>
  <c r="EE171" i="8"/>
  <c r="GK171" i="8" s="1"/>
  <c r="EM171" i="8"/>
  <c r="GS171" i="8" s="1"/>
  <c r="P171" i="8"/>
  <c r="AC171" i="8" s="1"/>
  <c r="CR171" i="8"/>
  <c r="EX171" i="8" s="1"/>
  <c r="CZ171" i="8"/>
  <c r="FF171" i="8" s="1"/>
  <c r="DH171" i="8"/>
  <c r="FN171" i="8" s="1"/>
  <c r="DP171" i="8"/>
  <c r="FV171" i="8" s="1"/>
  <c r="DX171" i="8"/>
  <c r="GD171" i="8" s="1"/>
  <c r="EF171" i="8"/>
  <c r="GL171" i="8" s="1"/>
  <c r="EN171" i="8"/>
  <c r="GT171" i="8" s="1"/>
  <c r="O171" i="8"/>
  <c r="CS171" i="8"/>
  <c r="EY171" i="8" s="1"/>
  <c r="DA171" i="8"/>
  <c r="FG171" i="8" s="1"/>
  <c r="DI171" i="8"/>
  <c r="FO171" i="8" s="1"/>
  <c r="DQ171" i="8"/>
  <c r="FW171" i="8" s="1"/>
  <c r="DY171" i="8"/>
  <c r="GE171" i="8" s="1"/>
  <c r="EG171" i="8"/>
  <c r="GM171" i="8" s="1"/>
  <c r="EO171" i="8"/>
  <c r="GU171" i="8" s="1"/>
  <c r="N171" i="8"/>
  <c r="CT171" i="8"/>
  <c r="EZ171" i="8" s="1"/>
  <c r="DB171" i="8"/>
  <c r="FH171" i="8" s="1"/>
  <c r="DJ171" i="8"/>
  <c r="FP171" i="8" s="1"/>
  <c r="DR171" i="8"/>
  <c r="FX171" i="8" s="1"/>
  <c r="DZ171" i="8"/>
  <c r="GF171" i="8" s="1"/>
  <c r="EH171" i="8"/>
  <c r="GN171" i="8" s="1"/>
  <c r="EP171" i="8"/>
  <c r="GV171" i="8" s="1"/>
  <c r="CO171" i="8"/>
  <c r="EV171" i="8" s="1"/>
  <c r="CU171" i="8"/>
  <c r="FA171" i="8" s="1"/>
  <c r="DC171" i="8"/>
  <c r="FI171" i="8" s="1"/>
  <c r="DK171" i="8"/>
  <c r="FQ171" i="8" s="1"/>
  <c r="DS171" i="8"/>
  <c r="FY171" i="8" s="1"/>
  <c r="EA171" i="8"/>
  <c r="GG171" i="8" s="1"/>
  <c r="EI171" i="8"/>
  <c r="GO171" i="8" s="1"/>
  <c r="EQ171" i="8"/>
  <c r="GW171" i="8" s="1"/>
  <c r="CV171" i="8"/>
  <c r="DD171" i="8"/>
  <c r="FJ171" i="8" s="1"/>
  <c r="DL171" i="8"/>
  <c r="DT171" i="8"/>
  <c r="FZ171" i="8" s="1"/>
  <c r="EB171" i="8"/>
  <c r="GH171" i="8" s="1"/>
  <c r="EJ171" i="8"/>
  <c r="GP171" i="8" s="1"/>
  <c r="ER171" i="8"/>
  <c r="GX171" i="8" s="1"/>
  <c r="CW171" i="8"/>
  <c r="DE171" i="8"/>
  <c r="DM171" i="8"/>
  <c r="FS171" i="8" s="1"/>
  <c r="DU171" i="8"/>
  <c r="EC171" i="8"/>
  <c r="GI171" i="8" s="1"/>
  <c r="EK171" i="8"/>
  <c r="GQ171" i="8" s="1"/>
  <c r="ES171" i="8"/>
  <c r="GY171" i="8" s="1"/>
  <c r="R171" i="8"/>
  <c r="X182" i="8"/>
  <c r="AC182" i="8" a="1"/>
  <c r="AC182" i="8" s="1"/>
  <c r="EN182" i="8" a="1"/>
  <c r="EN182" i="8" s="1"/>
  <c r="EF182" i="8" a="1"/>
  <c r="EF182" i="8" s="1"/>
  <c r="DX182" i="8" a="1"/>
  <c r="DX182" i="8" s="1"/>
  <c r="DP182" i="8" a="1"/>
  <c r="DP182" i="8" s="1"/>
  <c r="DH182" i="8" a="1"/>
  <c r="DH182" i="8" s="1"/>
  <c r="CZ182" i="8" a="1"/>
  <c r="CZ182" i="8" s="1"/>
  <c r="CR182" i="8" a="1"/>
  <c r="CR182" i="8" s="1"/>
  <c r="Q182" i="8"/>
  <c r="EM182" i="8" a="1"/>
  <c r="EM182" i="8" s="1"/>
  <c r="EE182" i="8" a="1"/>
  <c r="EE182" i="8" s="1"/>
  <c r="DW182" i="8" a="1"/>
  <c r="DW182" i="8" s="1"/>
  <c r="DO182" i="8" a="1"/>
  <c r="DO182" i="8" s="1"/>
  <c r="DG182" i="8" a="1"/>
  <c r="DG182" i="8" s="1"/>
  <c r="CY182" i="8" a="1"/>
  <c r="CY182" i="8" s="1"/>
  <c r="CQ182" i="8" a="1"/>
  <c r="CQ182" i="8" s="1"/>
  <c r="P182" i="8"/>
  <c r="EL182" i="8" a="1"/>
  <c r="EL182" i="8" s="1"/>
  <c r="GR182" i="8" s="1"/>
  <c r="ED182" i="8" a="1"/>
  <c r="ED182" i="8" s="1"/>
  <c r="GJ182" i="8" s="1"/>
  <c r="DV182" i="8" a="1"/>
  <c r="DV182" i="8" s="1"/>
  <c r="DN182" i="8" a="1"/>
  <c r="DN182" i="8" s="1"/>
  <c r="DF182" i="8" a="1"/>
  <c r="DF182" i="8" s="1"/>
  <c r="CX182" i="8" a="1"/>
  <c r="CX182" i="8" s="1"/>
  <c r="CP182" i="8" a="1"/>
  <c r="CP182" i="8" s="1"/>
  <c r="O182" i="8"/>
  <c r="ES182" i="8" a="1"/>
  <c r="ES182" i="8" s="1"/>
  <c r="GY182" i="8" s="1"/>
  <c r="EK182" i="8" a="1"/>
  <c r="EK182" i="8" s="1"/>
  <c r="GQ182" i="8" s="1"/>
  <c r="EC182" i="8" a="1"/>
  <c r="EC182" i="8" s="1"/>
  <c r="DU182" i="8" a="1"/>
  <c r="DU182" i="8" s="1"/>
  <c r="DM182" i="8" a="1"/>
  <c r="DM182" i="8" s="1"/>
  <c r="DE182" i="8" a="1"/>
  <c r="DE182" i="8" s="1"/>
  <c r="CW182" i="8" a="1"/>
  <c r="CW182" i="8" s="1"/>
  <c r="CO182" i="8" a="1"/>
  <c r="CO182" i="8" s="1"/>
  <c r="N182" i="8"/>
  <c r="ER182" i="8" a="1"/>
  <c r="ER182" i="8" s="1"/>
  <c r="EJ182" i="8" a="1"/>
  <c r="EJ182" i="8" s="1"/>
  <c r="EB182" i="8" a="1"/>
  <c r="EB182" i="8" s="1"/>
  <c r="DT182" i="8" a="1"/>
  <c r="DT182" i="8" s="1"/>
  <c r="DL182" i="8" a="1"/>
  <c r="DL182" i="8" s="1"/>
  <c r="DD182" i="8" a="1"/>
  <c r="DD182" i="8" s="1"/>
  <c r="CV182" i="8" a="1"/>
  <c r="CV182" i="8" s="1"/>
  <c r="FB182" i="8" s="1"/>
  <c r="EQ182" i="8" a="1"/>
  <c r="EQ182" i="8" s="1"/>
  <c r="GW182" i="8" s="1"/>
  <c r="EI182" i="8" a="1"/>
  <c r="EI182" i="8" s="1"/>
  <c r="GP182" i="8" s="1"/>
  <c r="EA182" i="8" a="1"/>
  <c r="EA182" i="8" s="1"/>
  <c r="DS182" i="8" a="1"/>
  <c r="DS182" i="8" s="1"/>
  <c r="DK182" i="8" a="1"/>
  <c r="DK182" i="8" s="1"/>
  <c r="DC182" i="8" a="1"/>
  <c r="DC182" i="8" s="1"/>
  <c r="CU182" i="8" a="1"/>
  <c r="CU182" i="8" s="1"/>
  <c r="EP182" i="8" a="1"/>
  <c r="EP182" i="8" s="1"/>
  <c r="EH182" i="8" a="1"/>
  <c r="EH182" i="8" s="1"/>
  <c r="DZ182" i="8" a="1"/>
  <c r="DZ182" i="8" s="1"/>
  <c r="GF182" i="8" s="1"/>
  <c r="DR182" i="8" a="1"/>
  <c r="DR182" i="8" s="1"/>
  <c r="DJ182" i="8" a="1"/>
  <c r="DJ182" i="8" s="1"/>
  <c r="DB182" i="8" a="1"/>
  <c r="DB182" i="8" s="1"/>
  <c r="CT182" i="8" a="1"/>
  <c r="CT182" i="8" s="1"/>
  <c r="EO182" i="8" a="1"/>
  <c r="EO182" i="8" s="1"/>
  <c r="EG182" i="8" a="1"/>
  <c r="EG182" i="8" s="1"/>
  <c r="GM182" i="8" s="1"/>
  <c r="DY182" i="8" a="1"/>
  <c r="DY182" i="8" s="1"/>
  <c r="GE182" i="8" s="1"/>
  <c r="DQ182" i="8" a="1"/>
  <c r="DQ182" i="8" s="1"/>
  <c r="FW182" i="8" s="1"/>
  <c r="DI182" i="8" a="1"/>
  <c r="DI182" i="8" s="1"/>
  <c r="FO182" i="8" s="1"/>
  <c r="DA182" i="8" a="1"/>
  <c r="DA182" i="8" s="1"/>
  <c r="FG182" i="8" s="1"/>
  <c r="CS182" i="8" a="1"/>
  <c r="CS182" i="8" s="1"/>
  <c r="EY182" i="8" s="1"/>
  <c r="R182" i="8"/>
  <c r="X183" i="8"/>
  <c r="CT183" i="8"/>
  <c r="DB183" i="8"/>
  <c r="DJ183" i="8"/>
  <c r="DR183" i="8"/>
  <c r="DZ183" i="8"/>
  <c r="EH183" i="8"/>
  <c r="EP183" i="8"/>
  <c r="CU183" i="8"/>
  <c r="DC183" i="8"/>
  <c r="DK183" i="8"/>
  <c r="FQ183" i="8" s="1"/>
  <c r="DS183" i="8"/>
  <c r="FY183" i="8" s="1"/>
  <c r="EA183" i="8"/>
  <c r="GG183" i="8" s="1"/>
  <c r="EI183" i="8"/>
  <c r="GO183" i="8" s="1"/>
  <c r="EQ183" i="8"/>
  <c r="CV183" i="8"/>
  <c r="DD183" i="8"/>
  <c r="DL183" i="8"/>
  <c r="DT183" i="8"/>
  <c r="FZ183" i="8" s="1"/>
  <c r="EB183" i="8"/>
  <c r="GH183" i="8" s="1"/>
  <c r="EJ183" i="8"/>
  <c r="GP183" i="8" s="1"/>
  <c r="ER183" i="8"/>
  <c r="GX183" i="8" s="1"/>
  <c r="R183" i="8"/>
  <c r="CW183" i="8"/>
  <c r="FC183" i="8" s="1"/>
  <c r="DE183" i="8"/>
  <c r="FK183" i="8" s="1"/>
  <c r="DM183" i="8"/>
  <c r="FS183" i="8" s="1"/>
  <c r="DU183" i="8"/>
  <c r="GA183" i="8" s="1"/>
  <c r="EC183" i="8"/>
  <c r="GI183" i="8" s="1"/>
  <c r="EK183" i="8"/>
  <c r="GQ183" i="8" s="1"/>
  <c r="ES183" i="8"/>
  <c r="GY183" i="8" s="1"/>
  <c r="Q183" i="8"/>
  <c r="CP183" i="8"/>
  <c r="CX183" i="8"/>
  <c r="FD183" i="8" s="1"/>
  <c r="DF183" i="8"/>
  <c r="FL183" i="8" s="1"/>
  <c r="DN183" i="8"/>
  <c r="FT183" i="8" s="1"/>
  <c r="DV183" i="8"/>
  <c r="ED183" i="8"/>
  <c r="EL183" i="8"/>
  <c r="P183" i="8"/>
  <c r="AC183" i="8" s="1"/>
  <c r="CQ183" i="8"/>
  <c r="EW183" i="8" s="1"/>
  <c r="CY183" i="8"/>
  <c r="FE183" i="8" s="1"/>
  <c r="DG183" i="8"/>
  <c r="FM183" i="8" s="1"/>
  <c r="DO183" i="8"/>
  <c r="FU183" i="8" s="1"/>
  <c r="DW183" i="8"/>
  <c r="GC183" i="8" s="1"/>
  <c r="EE183" i="8"/>
  <c r="GK183" i="8" s="1"/>
  <c r="EM183" i="8"/>
  <c r="GS183" i="8" s="1"/>
  <c r="O183" i="8"/>
  <c r="CR183" i="8"/>
  <c r="EX183" i="8" s="1"/>
  <c r="CZ183" i="8"/>
  <c r="FF183" i="8" s="1"/>
  <c r="DH183" i="8"/>
  <c r="FN183" i="8" s="1"/>
  <c r="DP183" i="8"/>
  <c r="FV183" i="8" s="1"/>
  <c r="DX183" i="8"/>
  <c r="GD183" i="8" s="1"/>
  <c r="EF183" i="8"/>
  <c r="GL183" i="8" s="1"/>
  <c r="EN183" i="8"/>
  <c r="GT183" i="8" s="1"/>
  <c r="CO183" i="8"/>
  <c r="N183" i="8"/>
  <c r="CS183" i="8"/>
  <c r="EY183" i="8" s="1"/>
  <c r="DA183" i="8"/>
  <c r="FG183" i="8" s="1"/>
  <c r="DI183" i="8"/>
  <c r="FO183" i="8" s="1"/>
  <c r="DQ183" i="8"/>
  <c r="FW183" i="8" s="1"/>
  <c r="DY183" i="8"/>
  <c r="EG183" i="8"/>
  <c r="EO183" i="8"/>
  <c r="GU183" i="8" s="1"/>
  <c r="X173" i="8"/>
  <c r="CP173" i="8"/>
  <c r="CX173" i="8"/>
  <c r="FD173" i="8" s="1"/>
  <c r="DF173" i="8"/>
  <c r="DN173" i="8"/>
  <c r="DV173" i="8"/>
  <c r="ED173" i="8"/>
  <c r="EL173" i="8"/>
  <c r="O173" i="8"/>
  <c r="CQ173" i="8"/>
  <c r="EW173" i="8" s="1"/>
  <c r="CY173" i="8"/>
  <c r="FE173" i="8" s="1"/>
  <c r="DG173" i="8"/>
  <c r="FM173" i="8" s="1"/>
  <c r="DO173" i="8"/>
  <c r="FU173" i="8" s="1"/>
  <c r="DW173" i="8"/>
  <c r="GC173" i="8" s="1"/>
  <c r="EE173" i="8"/>
  <c r="GK173" i="8" s="1"/>
  <c r="EM173" i="8"/>
  <c r="GS173" i="8" s="1"/>
  <c r="N173" i="8"/>
  <c r="CR173" i="8"/>
  <c r="EX173" i="8" s="1"/>
  <c r="CZ173" i="8"/>
  <c r="FF173" i="8" s="1"/>
  <c r="DH173" i="8"/>
  <c r="FN173" i="8" s="1"/>
  <c r="DP173" i="8"/>
  <c r="FV173" i="8" s="1"/>
  <c r="DX173" i="8"/>
  <c r="GD173" i="8" s="1"/>
  <c r="EF173" i="8"/>
  <c r="GL173" i="8" s="1"/>
  <c r="EN173" i="8"/>
  <c r="GT173" i="8" s="1"/>
  <c r="CO173" i="8"/>
  <c r="CS173" i="8"/>
  <c r="EY173" i="8" s="1"/>
  <c r="DA173" i="8"/>
  <c r="FG173" i="8" s="1"/>
  <c r="DI173" i="8"/>
  <c r="FO173" i="8" s="1"/>
  <c r="DQ173" i="8"/>
  <c r="FW173" i="8" s="1"/>
  <c r="DY173" i="8"/>
  <c r="GE173" i="8" s="1"/>
  <c r="EG173" i="8"/>
  <c r="GM173" i="8" s="1"/>
  <c r="EO173" i="8"/>
  <c r="GU173" i="8" s="1"/>
  <c r="CT173" i="8"/>
  <c r="DB173" i="8"/>
  <c r="DJ173" i="8"/>
  <c r="FP173" i="8" s="1"/>
  <c r="DR173" i="8"/>
  <c r="FX173" i="8" s="1"/>
  <c r="DZ173" i="8"/>
  <c r="GF173" i="8" s="1"/>
  <c r="EH173" i="8"/>
  <c r="GN173" i="8" s="1"/>
  <c r="EP173" i="8"/>
  <c r="CU173" i="8"/>
  <c r="DC173" i="8"/>
  <c r="DK173" i="8"/>
  <c r="DS173" i="8"/>
  <c r="FY173" i="8" s="1"/>
  <c r="EA173" i="8"/>
  <c r="GG173" i="8" s="1"/>
  <c r="EI173" i="8"/>
  <c r="GO173" i="8" s="1"/>
  <c r="EQ173" i="8"/>
  <c r="GW173" i="8" s="1"/>
  <c r="R173" i="8"/>
  <c r="CV173" i="8"/>
  <c r="FB173" i="8" s="1"/>
  <c r="DD173" i="8"/>
  <c r="FJ173" i="8" s="1"/>
  <c r="DL173" i="8"/>
  <c r="FR173" i="8" s="1"/>
  <c r="DT173" i="8"/>
  <c r="FZ173" i="8" s="1"/>
  <c r="EB173" i="8"/>
  <c r="GH173" i="8" s="1"/>
  <c r="EJ173" i="8"/>
  <c r="GP173" i="8" s="1"/>
  <c r="ER173" i="8"/>
  <c r="GX173" i="8" s="1"/>
  <c r="Q173" i="8"/>
  <c r="CW173" i="8"/>
  <c r="FC173" i="8" s="1"/>
  <c r="DE173" i="8"/>
  <c r="FK173" i="8" s="1"/>
  <c r="DM173" i="8"/>
  <c r="FS173" i="8" s="1"/>
  <c r="DU173" i="8"/>
  <c r="GA173" i="8" s="1"/>
  <c r="EC173" i="8"/>
  <c r="GI173" i="8" s="1"/>
  <c r="EK173" i="8"/>
  <c r="GQ173" i="8" s="1"/>
  <c r="ES173" i="8"/>
  <c r="GY173" i="8" s="1"/>
  <c r="P173" i="8"/>
  <c r="AC173" i="8" s="1"/>
  <c r="X188" i="8"/>
  <c r="EM188" i="8"/>
  <c r="EE188" i="8"/>
  <c r="DW188" i="8"/>
  <c r="DO188" i="8"/>
  <c r="DG188" i="8"/>
  <c r="CY188" i="8"/>
  <c r="CQ188" i="8"/>
  <c r="O188" i="8"/>
  <c r="EL188" i="8"/>
  <c r="ED188" i="8"/>
  <c r="GJ188" i="8" s="1"/>
  <c r="DV188" i="8"/>
  <c r="GB188" i="8" s="1"/>
  <c r="DN188" i="8"/>
  <c r="FT188" i="8" s="1"/>
  <c r="DF188" i="8"/>
  <c r="FL188" i="8" s="1"/>
  <c r="CX188" i="8"/>
  <c r="CP188" i="8"/>
  <c r="N188" i="8"/>
  <c r="ES188" i="8"/>
  <c r="EK188" i="8"/>
  <c r="EC188" i="8"/>
  <c r="DU188" i="8"/>
  <c r="DM188" i="8"/>
  <c r="DE188" i="8"/>
  <c r="CW188" i="8"/>
  <c r="CO188" i="8"/>
  <c r="EV188" i="8" s="1"/>
  <c r="ER188" i="8"/>
  <c r="GX188" i="8" s="1"/>
  <c r="EJ188" i="8"/>
  <c r="GP188" i="8" s="1"/>
  <c r="EB188" i="8"/>
  <c r="DT188" i="8"/>
  <c r="DL188" i="8"/>
  <c r="DD188" i="8"/>
  <c r="CV188" i="8"/>
  <c r="FB188" i="8" s="1"/>
  <c r="EQ188" i="8"/>
  <c r="GW188" i="8" s="1"/>
  <c r="EI188" i="8"/>
  <c r="GO188" i="8" s="1"/>
  <c r="EA188" i="8"/>
  <c r="GG188" i="8" s="1"/>
  <c r="DS188" i="8"/>
  <c r="DK188" i="8"/>
  <c r="DC188" i="8"/>
  <c r="CU188" i="8"/>
  <c r="EP188" i="8"/>
  <c r="EH188" i="8"/>
  <c r="DZ188" i="8"/>
  <c r="DR188" i="8"/>
  <c r="DJ188" i="8"/>
  <c r="DB188" i="8"/>
  <c r="CT188" i="8"/>
  <c r="R188" i="8"/>
  <c r="EO188" i="8"/>
  <c r="EG188" i="8"/>
  <c r="DY188" i="8"/>
  <c r="DQ188" i="8"/>
  <c r="DI188" i="8"/>
  <c r="DA188" i="8"/>
  <c r="CS188" i="8"/>
  <c r="Q188" i="8"/>
  <c r="EN188" i="8"/>
  <c r="EF188" i="8"/>
  <c r="DX188" i="8"/>
  <c r="GD188" i="8" s="1"/>
  <c r="DP188" i="8"/>
  <c r="FV188" i="8" s="1"/>
  <c r="DH188" i="8"/>
  <c r="FN188" i="8" s="1"/>
  <c r="CZ188" i="8"/>
  <c r="FF188" i="8" s="1"/>
  <c r="CR188" i="8"/>
  <c r="EX188" i="8" s="1"/>
  <c r="P188" i="8"/>
  <c r="AC188" i="8" s="1"/>
  <c r="AC199" i="8" a="1"/>
  <c r="AC199" i="8" s="1"/>
  <c r="X199" i="8"/>
  <c r="EP199" i="8" a="1"/>
  <c r="EP199" i="8" s="1"/>
  <c r="EH199" i="8" a="1"/>
  <c r="EH199" i="8" s="1"/>
  <c r="DZ199" i="8" a="1"/>
  <c r="DZ199" i="8" s="1"/>
  <c r="GF199" i="8" s="1"/>
  <c r="DS199" i="8" a="1"/>
  <c r="DS199" i="8" s="1"/>
  <c r="FY199" i="8" s="1"/>
  <c r="DL199" i="8" a="1"/>
  <c r="DL199" i="8" s="1"/>
  <c r="FR199" i="8" s="1"/>
  <c r="DD199" i="8" a="1"/>
  <c r="DD199" i="8" s="1"/>
  <c r="CV199" i="8" a="1"/>
  <c r="CV199" i="8" s="1"/>
  <c r="EO199" i="8" a="1"/>
  <c r="EO199" i="8" s="1"/>
  <c r="EG199" i="8" a="1"/>
  <c r="EG199" i="8" s="1"/>
  <c r="DY199" i="8" a="1"/>
  <c r="DY199" i="8" s="1"/>
  <c r="DR199" i="8" a="1"/>
  <c r="DR199" i="8" s="1"/>
  <c r="DK199" i="8" a="1"/>
  <c r="DK199" i="8" s="1"/>
  <c r="DC199" i="8" a="1"/>
  <c r="DC199" i="8" s="1"/>
  <c r="CU199" i="8" a="1"/>
  <c r="CU199" i="8" s="1"/>
  <c r="EN199" i="8" a="1"/>
  <c r="EN199" i="8" s="1"/>
  <c r="EF199" i="8" a="1"/>
  <c r="EF199" i="8" s="1"/>
  <c r="DX199" i="8" a="1"/>
  <c r="DX199" i="8" s="1"/>
  <c r="DQ199" i="8" a="1"/>
  <c r="DQ199" i="8" s="1"/>
  <c r="DJ199" i="8" a="1"/>
  <c r="DJ199" i="8" s="1"/>
  <c r="DB199" i="8" a="1"/>
  <c r="DB199" i="8" s="1"/>
  <c r="FH199" i="8" s="1"/>
  <c r="CT199" i="8" a="1"/>
  <c r="CT199" i="8" s="1"/>
  <c r="EZ199" i="8" s="1"/>
  <c r="EM199" i="8" a="1"/>
  <c r="EM199" i="8" s="1"/>
  <c r="EE199" i="8" a="1"/>
  <c r="EE199" i="8" s="1"/>
  <c r="DW199" i="8" a="1"/>
  <c r="DW199" i="8" s="1"/>
  <c r="DP199" i="8" a="1"/>
  <c r="DP199" i="8" s="1"/>
  <c r="DI199" i="8" a="1"/>
  <c r="DI199" i="8" s="1"/>
  <c r="DA199" i="8" a="1"/>
  <c r="DA199" i="8" s="1"/>
  <c r="CS199" i="8" a="1"/>
  <c r="CS199" i="8" s="1"/>
  <c r="EL199" i="8" a="1"/>
  <c r="EL199" i="8" s="1"/>
  <c r="GS199" i="8" s="1"/>
  <c r="ED199" i="8" a="1"/>
  <c r="ED199" i="8" s="1"/>
  <c r="DO199" i="8" a="1"/>
  <c r="DO199" i="8" s="1"/>
  <c r="DH199" i="8" a="1"/>
  <c r="DH199" i="8" s="1"/>
  <c r="CZ199" i="8" a="1"/>
  <c r="CZ199" i="8" s="1"/>
  <c r="CR199" i="8" a="1"/>
  <c r="CR199" i="8" s="1"/>
  <c r="ES199" i="8" a="1"/>
  <c r="ES199" i="8" s="1"/>
  <c r="EK199" i="8" a="1"/>
  <c r="EK199" i="8" s="1"/>
  <c r="GQ199" i="8" s="1"/>
  <c r="EC199" i="8" a="1"/>
  <c r="EC199" i="8" s="1"/>
  <c r="GI199" i="8" s="1"/>
  <c r="DV199" i="8" a="1"/>
  <c r="DV199" i="8" s="1"/>
  <c r="DG199" i="8" a="1"/>
  <c r="DG199" i="8" s="1"/>
  <c r="CY199" i="8" a="1"/>
  <c r="CY199" i="8" s="1"/>
  <c r="CQ199" i="8" a="1"/>
  <c r="CQ199" i="8" s="1"/>
  <c r="ER199" i="8" a="1"/>
  <c r="ER199" i="8" s="1"/>
  <c r="EJ199" i="8" a="1"/>
  <c r="EJ199" i="8" s="1"/>
  <c r="EB199" i="8" a="1"/>
  <c r="EB199" i="8" s="1"/>
  <c r="DU199" i="8" a="1"/>
  <c r="DU199" i="8" s="1"/>
  <c r="GB199" i="8" s="1"/>
  <c r="DN199" i="8" a="1"/>
  <c r="DN199" i="8" s="1"/>
  <c r="DF199" i="8" a="1"/>
  <c r="DF199" i="8" s="1"/>
  <c r="CX199" i="8" a="1"/>
  <c r="CX199" i="8" s="1"/>
  <c r="CP199" i="8" a="1"/>
  <c r="CP199" i="8" s="1"/>
  <c r="EQ199" i="8" a="1"/>
  <c r="EQ199" i="8" s="1"/>
  <c r="GW199" i="8" s="1"/>
  <c r="EI199" i="8" a="1"/>
  <c r="EI199" i="8" s="1"/>
  <c r="EA199" i="8" a="1"/>
  <c r="EA199" i="8" s="1"/>
  <c r="GG199" i="8" s="1"/>
  <c r="DT199" i="8" a="1"/>
  <c r="DT199" i="8" s="1"/>
  <c r="FZ199" i="8" s="1"/>
  <c r="DM199" i="8" a="1"/>
  <c r="DM199" i="8" s="1"/>
  <c r="DE199" i="8" a="1"/>
  <c r="DE199" i="8" s="1"/>
  <c r="FK199" i="8" s="1"/>
  <c r="CW199" i="8" a="1"/>
  <c r="CW199" i="8" s="1"/>
  <c r="FC199" i="8" s="1"/>
  <c r="CO199" i="8" a="1"/>
  <c r="CO199" i="8" s="1"/>
  <c r="O199" i="8"/>
  <c r="N199" i="8"/>
  <c r="R199" i="8"/>
  <c r="Q199" i="8"/>
  <c r="P199" i="8"/>
  <c r="FR197" i="8"/>
  <c r="GH180" i="8"/>
  <c r="FZ180" i="8"/>
  <c r="FR180" i="8"/>
  <c r="FJ180" i="8"/>
  <c r="EV180" i="8"/>
  <c r="FJ182" i="8"/>
  <c r="FR182" i="8"/>
  <c r="FZ182" i="8"/>
  <c r="GH182" i="8"/>
  <c r="GX182" i="8"/>
  <c r="EW197" i="8"/>
  <c r="FS197" i="8"/>
  <c r="FU199" i="8"/>
  <c r="FC182" i="8"/>
  <c r="FK182" i="8"/>
  <c r="FS182" i="8"/>
  <c r="GA182" i="8"/>
  <c r="GI182" i="8"/>
  <c r="FF197" i="8"/>
  <c r="FT197" i="8"/>
  <c r="GA197" i="8"/>
  <c r="GI197" i="8"/>
  <c r="GQ197" i="8"/>
  <c r="FH180" i="8"/>
  <c r="FB180" i="8"/>
  <c r="EV182" i="8"/>
  <c r="FD182" i="8"/>
  <c r="FL182" i="8"/>
  <c r="FT182" i="8"/>
  <c r="GB182" i="8"/>
  <c r="FG197" i="8"/>
  <c r="FN197" i="8"/>
  <c r="GB197" i="8"/>
  <c r="GJ197" i="8"/>
  <c r="GJ180" i="8"/>
  <c r="GS180" i="8"/>
  <c r="GL180" i="8"/>
  <c r="GE180" i="8"/>
  <c r="FW180" i="8"/>
  <c r="FO180" i="8"/>
  <c r="FA180" i="8"/>
  <c r="EZ197" i="8"/>
  <c r="FH197" i="8"/>
  <c r="FO197" i="8"/>
  <c r="FV180" i="8"/>
  <c r="FN180" i="8"/>
  <c r="EZ180" i="8"/>
  <c r="FA197" i="8"/>
  <c r="FI197" i="8"/>
  <c r="FP197" i="8"/>
  <c r="FB199" i="8"/>
  <c r="FJ199" i="8"/>
  <c r="GT197" i="8"/>
  <c r="GV199" i="8"/>
  <c r="GX180" i="8"/>
  <c r="GP180" i="8"/>
  <c r="FE180" i="8"/>
  <c r="EZ182" i="8"/>
  <c r="FH182" i="8"/>
  <c r="FP182" i="8"/>
  <c r="GN182" i="8"/>
  <c r="GV182" i="8"/>
  <c r="FK197" i="8"/>
  <c r="FX197" i="8"/>
  <c r="GU197" i="8"/>
  <c r="GV180" i="8"/>
  <c r="FZ197" i="8"/>
  <c r="GH197" i="8"/>
  <c r="GP197" i="8"/>
  <c r="GF180" i="8"/>
  <c r="FX180" i="8"/>
  <c r="FP180" i="8"/>
  <c r="GK199" i="8"/>
  <c r="GD197" i="8"/>
  <c r="GL197" i="8"/>
  <c r="GB180" i="8"/>
  <c r="FT180" i="8"/>
  <c r="FL180" i="8"/>
  <c r="GO199" i="8"/>
  <c r="C202" i="8"/>
  <c r="E202" i="8"/>
  <c r="E201" i="8"/>
  <c r="E198" i="8"/>
  <c r="E195" i="8"/>
  <c r="E191" i="8"/>
  <c r="FX182" i="8" l="1"/>
  <c r="EY197" i="8"/>
  <c r="GY199" i="8"/>
  <c r="FP199" i="8"/>
  <c r="GU182" i="8"/>
  <c r="GR180" i="8"/>
  <c r="GO180" i="8"/>
  <c r="GG180" i="8"/>
  <c r="GC199" i="8"/>
  <c r="GI180" i="8"/>
  <c r="FQ180" i="8"/>
  <c r="FL199" i="8"/>
  <c r="GW180" i="8"/>
  <c r="FB197" i="8"/>
  <c r="EX180" i="8"/>
  <c r="AB180" i="8" s="1" a="1"/>
  <c r="AB180" i="8" s="1"/>
  <c r="AA180" i="8" s="1" a="1"/>
  <c r="AA180" i="8" s="1"/>
  <c r="FS199" i="8"/>
  <c r="FF180" i="8"/>
  <c r="FM180" i="8"/>
  <c r="FW197" i="8"/>
  <c r="GO197" i="8"/>
  <c r="FJ176" i="8"/>
  <c r="GB176" i="8"/>
  <c r="FT176" i="8"/>
  <c r="FZ176" i="8"/>
  <c r="GV176" i="8"/>
  <c r="GK193" i="8"/>
  <c r="GG193" i="8"/>
  <c r="GC193" i="8"/>
  <c r="GM193" i="8"/>
  <c r="FE193" i="8"/>
  <c r="FA193" i="8"/>
  <c r="EW193" i="8"/>
  <c r="EV193" i="8"/>
  <c r="FD193" i="8"/>
  <c r="FM193" i="8"/>
  <c r="FM176" i="8"/>
  <c r="FO176" i="8"/>
  <c r="FA176" i="8"/>
  <c r="FH176" i="8"/>
  <c r="GW176" i="8"/>
  <c r="GE176" i="8"/>
  <c r="GP176" i="8"/>
  <c r="GI176" i="8"/>
  <c r="GA176" i="8"/>
  <c r="GH176" i="8"/>
  <c r="GM176" i="8"/>
  <c r="GM197" i="8"/>
  <c r="GV197" i="8"/>
  <c r="EX199" i="8"/>
  <c r="FO199" i="8"/>
  <c r="FW199" i="8"/>
  <c r="EW199" i="8"/>
  <c r="FF199" i="8"/>
  <c r="FV199" i="8"/>
  <c r="GD199" i="8"/>
  <c r="GM199" i="8"/>
  <c r="GT199" i="8"/>
  <c r="GG182" i="8"/>
  <c r="GS197" i="8"/>
  <c r="GG197" i="8"/>
  <c r="FS180" i="8"/>
  <c r="GH199" i="8"/>
  <c r="EY199" i="8"/>
  <c r="FQ199" i="8"/>
  <c r="EY188" i="8"/>
  <c r="EZ188" i="8"/>
  <c r="FI188" i="8"/>
  <c r="FR188" i="8"/>
  <c r="FS188" i="8"/>
  <c r="FM188" i="8"/>
  <c r="GB173" i="8"/>
  <c r="GM183" i="8"/>
  <c r="GR183" i="8"/>
  <c r="GF183" i="8"/>
  <c r="FI182" i="8"/>
  <c r="FE182" i="8"/>
  <c r="FF182" i="8"/>
  <c r="GP199" i="8"/>
  <c r="FG199" i="8"/>
  <c r="FX199" i="8"/>
  <c r="FG188" i="8"/>
  <c r="FH188" i="8"/>
  <c r="FQ188" i="8"/>
  <c r="FZ188" i="8"/>
  <c r="GA188" i="8"/>
  <c r="FU188" i="8"/>
  <c r="FT173" i="8"/>
  <c r="GE183" i="8"/>
  <c r="GJ183" i="8"/>
  <c r="FX183" i="8"/>
  <c r="FQ182" i="8"/>
  <c r="FM182" i="8"/>
  <c r="FN182" i="8"/>
  <c r="GB171" i="8"/>
  <c r="GX199" i="8"/>
  <c r="GE199" i="8"/>
  <c r="FO188" i="8"/>
  <c r="FP188" i="8"/>
  <c r="FY188" i="8"/>
  <c r="GH188" i="8"/>
  <c r="GI188" i="8"/>
  <c r="GC188" i="8"/>
  <c r="FL173" i="8"/>
  <c r="GB183" i="8"/>
  <c r="FP183" i="8"/>
  <c r="FY182" i="8"/>
  <c r="FU182" i="8"/>
  <c r="FV182" i="8"/>
  <c r="FT171" i="8"/>
  <c r="FW188" i="8"/>
  <c r="FX188" i="8"/>
  <c r="GQ188" i="8"/>
  <c r="GK188" i="8"/>
  <c r="FH183" i="8"/>
  <c r="GC182" i="8"/>
  <c r="GD182" i="8"/>
  <c r="FL171" i="8"/>
  <c r="FD199" i="8"/>
  <c r="FE199" i="8"/>
  <c r="GL199" i="8"/>
  <c r="GU199" i="8"/>
  <c r="GE188" i="8"/>
  <c r="GF188" i="8"/>
  <c r="GY188" i="8"/>
  <c r="GR188" i="8"/>
  <c r="GS188" i="8"/>
  <c r="FQ173" i="8"/>
  <c r="FH173" i="8"/>
  <c r="FR183" i="8"/>
  <c r="FI183" i="8"/>
  <c r="EZ183" i="8"/>
  <c r="GO182" i="8"/>
  <c r="GK182" i="8"/>
  <c r="GL182" i="8"/>
  <c r="GA171" i="8"/>
  <c r="FR171" i="8"/>
  <c r="FM199" i="8"/>
  <c r="GL188" i="8"/>
  <c r="GM188" i="8"/>
  <c r="GN188" i="8"/>
  <c r="FI173" i="8"/>
  <c r="EZ173" i="8"/>
  <c r="EV173" i="8"/>
  <c r="FJ183" i="8"/>
  <c r="FA183" i="8"/>
  <c r="GS182" i="8"/>
  <c r="GT182" i="8"/>
  <c r="EV199" i="8"/>
  <c r="FT199" i="8"/>
  <c r="GJ199" i="8"/>
  <c r="FA199" i="8"/>
  <c r="GT188" i="8"/>
  <c r="GU188" i="8"/>
  <c r="GV188" i="8"/>
  <c r="FC188" i="8"/>
  <c r="EW188" i="8"/>
  <c r="FA173" i="8"/>
  <c r="GR173" i="8"/>
  <c r="FB183" i="8"/>
  <c r="GV183" i="8"/>
  <c r="FK171" i="8"/>
  <c r="FB171" i="8"/>
  <c r="FN199" i="8"/>
  <c r="GN199" i="8"/>
  <c r="GA199" i="8"/>
  <c r="GR199" i="8"/>
  <c r="FI199" i="8"/>
  <c r="FA188" i="8"/>
  <c r="FJ188" i="8"/>
  <c r="FK188" i="8"/>
  <c r="FD188" i="8"/>
  <c r="FE188" i="8"/>
  <c r="GV173" i="8"/>
  <c r="GJ173" i="8"/>
  <c r="EV183" i="8"/>
  <c r="GW183" i="8"/>
  <c r="GN183" i="8"/>
  <c r="FA182" i="8"/>
  <c r="EW182" i="8"/>
  <c r="AD182" i="8" s="1" a="1"/>
  <c r="AD182" i="8" s="1"/>
  <c r="AE182" i="8" s="1" a="1"/>
  <c r="AE182" i="8" s="1"/>
  <c r="EX182" i="8"/>
  <c r="GJ171" i="8"/>
  <c r="GC197" i="8"/>
  <c r="FQ197" i="8"/>
  <c r="GN172" i="8"/>
  <c r="GT172" i="8"/>
  <c r="GK172" i="8"/>
  <c r="GB172" i="8"/>
  <c r="GL196" i="8"/>
  <c r="GV196" i="8"/>
  <c r="FB196" i="8"/>
  <c r="FC196" i="8"/>
  <c r="FD196" i="8"/>
  <c r="FG194" i="8"/>
  <c r="FQ194" i="8"/>
  <c r="GJ194" i="8"/>
  <c r="GQ194" i="8"/>
  <c r="GO194" i="8"/>
  <c r="GY193" i="8"/>
  <c r="GU193" i="8"/>
  <c r="FC193" i="8"/>
  <c r="GK190" i="8"/>
  <c r="GL190" i="8"/>
  <c r="GM190" i="8"/>
  <c r="GN190" i="8"/>
  <c r="GW190" i="8"/>
  <c r="EV190" i="8"/>
  <c r="FE176" i="8"/>
  <c r="FK176" i="8"/>
  <c r="FI176" i="8"/>
  <c r="GT189" i="8"/>
  <c r="GB192" i="8"/>
  <c r="GH192" i="8"/>
  <c r="GN192" i="8"/>
  <c r="GS192" i="8"/>
  <c r="GP192" i="8"/>
  <c r="FI177" i="8"/>
  <c r="FN177" i="8"/>
  <c r="GO200" i="8"/>
  <c r="GX200" i="8"/>
  <c r="GY200" i="8"/>
  <c r="EW200" i="8"/>
  <c r="FF200" i="8"/>
  <c r="FO200" i="8"/>
  <c r="FG175" i="8"/>
  <c r="FL175" i="8"/>
  <c r="FQ175" i="8"/>
  <c r="GN180" i="8"/>
  <c r="GK197" i="8"/>
  <c r="FY197" i="8"/>
  <c r="GF172" i="8"/>
  <c r="FT172" i="8"/>
  <c r="GT196" i="8"/>
  <c r="FA196" i="8"/>
  <c r="FJ196" i="8"/>
  <c r="FK196" i="8"/>
  <c r="FL196" i="8"/>
  <c r="FL194" i="8"/>
  <c r="FZ194" i="8"/>
  <c r="EV194" i="8"/>
  <c r="FA194" i="8"/>
  <c r="EZ193" i="8"/>
  <c r="AE193" i="8"/>
  <c r="AD193" i="8"/>
  <c r="AB193" i="8"/>
  <c r="AA193" i="8"/>
  <c r="EX193" i="8"/>
  <c r="FL193" i="8"/>
  <c r="GT179" i="8"/>
  <c r="GS190" i="8"/>
  <c r="GT190" i="8"/>
  <c r="GU190" i="8"/>
  <c r="GV190" i="8"/>
  <c r="FB190" i="8"/>
  <c r="FC190" i="8"/>
  <c r="GY176" i="8"/>
  <c r="EY189" i="8"/>
  <c r="EZ189" i="8"/>
  <c r="FA189" i="8"/>
  <c r="FB189" i="8"/>
  <c r="GG192" i="8"/>
  <c r="GX192" i="8"/>
  <c r="GY192" i="8"/>
  <c r="FH177" i="8"/>
  <c r="FA177" i="8"/>
  <c r="FK175" i="8"/>
  <c r="FL172" i="8"/>
  <c r="FI196" i="8"/>
  <c r="FR196" i="8"/>
  <c r="FS196" i="8"/>
  <c r="FT196" i="8"/>
  <c r="FP194" i="8"/>
  <c r="GT194" i="8"/>
  <c r="FI193" i="8"/>
  <c r="FB193" i="8"/>
  <c r="FG193" i="8"/>
  <c r="FQ193" i="8"/>
  <c r="GL179" i="8"/>
  <c r="FK190" i="8"/>
  <c r="GR176" i="8"/>
  <c r="FH189" i="8"/>
  <c r="FI189" i="8"/>
  <c r="FJ189" i="8"/>
  <c r="FC189" i="8"/>
  <c r="GM192" i="8"/>
  <c r="FB177" i="8"/>
  <c r="FB200" i="8"/>
  <c r="FC200" i="8"/>
  <c r="FD200" i="8"/>
  <c r="FM200" i="8"/>
  <c r="FB175" i="8"/>
  <c r="FD175" i="8"/>
  <c r="FD172" i="8"/>
  <c r="GA196" i="8"/>
  <c r="GB196" i="8"/>
  <c r="EZ194" i="8"/>
  <c r="FN194" i="8"/>
  <c r="FS194" i="8"/>
  <c r="FN193" i="8"/>
  <c r="FJ193" i="8"/>
  <c r="FF193" i="8"/>
  <c r="FK193" i="8"/>
  <c r="FP193" i="8"/>
  <c r="FZ193" i="8"/>
  <c r="GM179" i="8"/>
  <c r="GD179" i="8"/>
  <c r="EW190" i="8"/>
  <c r="EX190" i="8"/>
  <c r="EY190" i="8"/>
  <c r="EZ190" i="8"/>
  <c r="FS190" i="8"/>
  <c r="AA176" i="8"/>
  <c r="AB176" i="8"/>
  <c r="AD176" i="8"/>
  <c r="AE176" i="8"/>
  <c r="GT176" i="8"/>
  <c r="GF176" i="8"/>
  <c r="GL176" i="8"/>
  <c r="FP189" i="8"/>
  <c r="FQ189" i="8"/>
  <c r="FR189" i="8"/>
  <c r="FK189" i="8"/>
  <c r="FD189" i="8"/>
  <c r="GV192" i="8"/>
  <c r="FD192" i="8"/>
  <c r="EY192" i="8"/>
  <c r="FL177" i="8"/>
  <c r="EX177" i="8"/>
  <c r="FK200" i="8"/>
  <c r="FL200" i="8"/>
  <c r="FJ175" i="8"/>
  <c r="AE175" i="8"/>
  <c r="AD175" i="8"/>
  <c r="AB175" i="8"/>
  <c r="AA175" i="8"/>
  <c r="EX175" i="8"/>
  <c r="GE197" i="8"/>
  <c r="GW197" i="8"/>
  <c r="GY197" i="8"/>
  <c r="FN172" i="8"/>
  <c r="FE172" i="8"/>
  <c r="FF196" i="8"/>
  <c r="FP196" i="8"/>
  <c r="FY196" i="8"/>
  <c r="GH196" i="8"/>
  <c r="GI196" i="8"/>
  <c r="GJ196" i="8"/>
  <c r="GN194" i="8"/>
  <c r="FD194" i="8"/>
  <c r="FW194" i="8"/>
  <c r="FX194" i="8"/>
  <c r="GL194" i="8"/>
  <c r="FW193" i="8"/>
  <c r="FS193" i="8"/>
  <c r="FO193" i="8"/>
  <c r="FT193" i="8"/>
  <c r="FU193" i="8"/>
  <c r="GI193" i="8"/>
  <c r="GE179" i="8"/>
  <c r="FV179" i="8"/>
  <c r="FE190" i="8"/>
  <c r="FF190" i="8"/>
  <c r="FG190" i="8"/>
  <c r="FH190" i="8"/>
  <c r="FQ190" i="8"/>
  <c r="FZ190" i="8"/>
  <c r="GA190" i="8"/>
  <c r="GK176" i="8"/>
  <c r="GQ176" i="8"/>
  <c r="GO176" i="8"/>
  <c r="GU176" i="8"/>
  <c r="GG176" i="8"/>
  <c r="FY176" i="8"/>
  <c r="FN189" i="8"/>
  <c r="FW189" i="8"/>
  <c r="FX189" i="8"/>
  <c r="FY189" i="8"/>
  <c r="FZ189" i="8"/>
  <c r="FS189" i="8"/>
  <c r="FL189" i="8"/>
  <c r="AA192" i="8"/>
  <c r="AD192" i="8"/>
  <c r="AE192" i="8"/>
  <c r="AB192" i="8"/>
  <c r="EV192" i="8"/>
  <c r="EW192" i="8"/>
  <c r="FK192" i="8"/>
  <c r="FE192" i="8"/>
  <c r="FL192" i="8"/>
  <c r="EZ192" i="8"/>
  <c r="FF177" i="8"/>
  <c r="GO177" i="8"/>
  <c r="GT177" i="8"/>
  <c r="FI200" i="8"/>
  <c r="FR200" i="8"/>
  <c r="FS200" i="8"/>
  <c r="FT200" i="8"/>
  <c r="GC200" i="8"/>
  <c r="GL200" i="8"/>
  <c r="GU200" i="8"/>
  <c r="GT175" i="8"/>
  <c r="GM175" i="8"/>
  <c r="GW175" i="8"/>
  <c r="FF172" i="8"/>
  <c r="EW172" i="8"/>
  <c r="FX196" i="8"/>
  <c r="GQ196" i="8"/>
  <c r="GR196" i="8"/>
  <c r="FM194" i="8"/>
  <c r="GB194" i="8"/>
  <c r="GU194" i="8"/>
  <c r="GF193" i="8"/>
  <c r="GB193" i="8"/>
  <c r="FX193" i="8"/>
  <c r="FY193" i="8"/>
  <c r="GD193" i="8"/>
  <c r="GR193" i="8"/>
  <c r="FT179" i="8"/>
  <c r="FN179" i="8"/>
  <c r="FM190" i="8"/>
  <c r="FN190" i="8"/>
  <c r="FO190" i="8"/>
  <c r="FP190" i="8"/>
  <c r="FY190" i="8"/>
  <c r="GH190" i="8"/>
  <c r="GI190" i="8"/>
  <c r="FS176" i="8"/>
  <c r="GF189" i="8"/>
  <c r="GG189" i="8"/>
  <c r="GH189" i="8"/>
  <c r="GA189" i="8"/>
  <c r="FT189" i="8"/>
  <c r="FR192" i="8"/>
  <c r="FS192" i="8"/>
  <c r="FG192" i="8"/>
  <c r="AA177" i="8"/>
  <c r="AD177" i="8"/>
  <c r="AB177" i="8"/>
  <c r="AE177" i="8"/>
  <c r="GN177" i="8"/>
  <c r="GG177" i="8"/>
  <c r="GA200" i="8"/>
  <c r="GB200" i="8"/>
  <c r="GQ175" i="8"/>
  <c r="FM197" i="8"/>
  <c r="FJ197" i="8"/>
  <c r="EV172" i="8"/>
  <c r="EX172" i="8"/>
  <c r="GR172" i="8"/>
  <c r="GU196" i="8"/>
  <c r="FV196" i="8"/>
  <c r="GF196" i="8"/>
  <c r="GO196" i="8"/>
  <c r="GX196" i="8"/>
  <c r="GY196" i="8"/>
  <c r="AA194" i="8"/>
  <c r="AD194" i="8"/>
  <c r="AE194" i="8"/>
  <c r="AB194" i="8"/>
  <c r="FV194" i="8"/>
  <c r="GA194" i="8"/>
  <c r="GO193" i="8"/>
  <c r="GH193" i="8"/>
  <c r="FF179" i="8"/>
  <c r="FU190" i="8"/>
  <c r="FV190" i="8"/>
  <c r="FW190" i="8"/>
  <c r="FX190" i="8"/>
  <c r="GQ190" i="8"/>
  <c r="FL176" i="8"/>
  <c r="GN189" i="8"/>
  <c r="GO189" i="8"/>
  <c r="GP189" i="8"/>
  <c r="GI189" i="8"/>
  <c r="GB189" i="8"/>
  <c r="FB192" i="8"/>
  <c r="FI192" i="8"/>
  <c r="FP192" i="8"/>
  <c r="GC192" i="8"/>
  <c r="FX192" i="8"/>
  <c r="FY192" i="8"/>
  <c r="FM192" i="8"/>
  <c r="GY177" i="8"/>
  <c r="GH177" i="8"/>
  <c r="GA177" i="8"/>
  <c r="FY200" i="8"/>
  <c r="GH200" i="8"/>
  <c r="GI200" i="8"/>
  <c r="GJ200" i="8"/>
  <c r="GS200" i="8"/>
  <c r="EY200" i="8"/>
  <c r="GH175" i="8"/>
  <c r="GJ175" i="8"/>
  <c r="FK180" i="8"/>
  <c r="FC171" i="8"/>
  <c r="GR171" i="8"/>
  <c r="FU197" i="8"/>
  <c r="GJ172" i="8"/>
  <c r="EY196" i="8"/>
  <c r="AD196" i="8" s="1" a="1"/>
  <c r="AD196" i="8" s="1"/>
  <c r="GD196" i="8"/>
  <c r="GN196" i="8"/>
  <c r="EX194" i="8"/>
  <c r="GE194" i="8"/>
  <c r="GF194" i="8"/>
  <c r="GW194" i="8"/>
  <c r="GT193" i="8"/>
  <c r="GP193" i="8"/>
  <c r="GL193" i="8"/>
  <c r="GQ193" i="8"/>
  <c r="GV193" i="8"/>
  <c r="FG179" i="8"/>
  <c r="EX179" i="8"/>
  <c r="GC190" i="8"/>
  <c r="GD190" i="8"/>
  <c r="GE190" i="8"/>
  <c r="GF190" i="8"/>
  <c r="GO190" i="8"/>
  <c r="GX190" i="8"/>
  <c r="GY190" i="8"/>
  <c r="FQ176" i="8"/>
  <c r="FU176" i="8"/>
  <c r="FN176" i="8"/>
  <c r="EZ176" i="8"/>
  <c r="FF176" i="8"/>
  <c r="GL189" i="8"/>
  <c r="GU189" i="8"/>
  <c r="GV189" i="8"/>
  <c r="GW189" i="8"/>
  <c r="GX189" i="8"/>
  <c r="GQ189" i="8"/>
  <c r="GJ189" i="8"/>
  <c r="FV192" i="8"/>
  <c r="FW192" i="8"/>
  <c r="GI192" i="8"/>
  <c r="GD192" i="8"/>
  <c r="GE192" i="8"/>
  <c r="FZ192" i="8"/>
  <c r="GM177" i="8"/>
  <c r="GR177" i="8"/>
  <c r="FT177" i="8"/>
  <c r="FX200" i="8"/>
  <c r="GG200" i="8"/>
  <c r="GP200" i="8"/>
  <c r="GQ200" i="8"/>
  <c r="GR200" i="8"/>
  <c r="EX200" i="8"/>
  <c r="FG200" i="8"/>
  <c r="GP175" i="8"/>
  <c r="FM175" i="8"/>
  <c r="FS175" i="8"/>
  <c r="FX175" i="8"/>
  <c r="GD175" i="8"/>
  <c r="GU180" i="8"/>
  <c r="AD180" i="8" a="1"/>
  <c r="AD180" i="8" s="1"/>
  <c r="AB197" i="8" l="1" a="1"/>
  <c r="AB197" i="8" s="1"/>
  <c r="AA197" i="8" s="1" a="1"/>
  <c r="AA197" i="8" s="1"/>
  <c r="BL265" i="8" s="1"/>
  <c r="BL333" i="8" s="1"/>
  <c r="AD199" i="8" a="1"/>
  <c r="AD199" i="8" s="1"/>
  <c r="AE199" i="8" s="1" a="1"/>
  <c r="AE199" i="8" s="1"/>
  <c r="AB199" i="8" a="1"/>
  <c r="AB199" i="8" s="1"/>
  <c r="AD197" i="8" a="1"/>
  <c r="AD197" i="8" s="1"/>
  <c r="AB182" i="8" a="1"/>
  <c r="AB182" i="8" s="1"/>
  <c r="CE265" i="8"/>
  <c r="CE333" i="8" s="1"/>
  <c r="AX265" i="8"/>
  <c r="AX333" i="8" s="1"/>
  <c r="AO265" i="8"/>
  <c r="AO333" i="8" s="1"/>
  <c r="AP265" i="8"/>
  <c r="AP333" i="8" s="1"/>
  <c r="BD265" i="8"/>
  <c r="BD333" i="8" s="1"/>
  <c r="AL265" i="8"/>
  <c r="AL333" i="8" s="1"/>
  <c r="CI265" i="8"/>
  <c r="CI333" i="8" s="1"/>
  <c r="BG265" i="8"/>
  <c r="BG333" i="8" s="1"/>
  <c r="CL265" i="8"/>
  <c r="CL333" i="8" s="1"/>
  <c r="AY265" i="8"/>
  <c r="AY333" i="8" s="1"/>
  <c r="CD265" i="8"/>
  <c r="CD333" i="8" s="1"/>
  <c r="BU265" i="8"/>
  <c r="BU333" i="8" s="1"/>
  <c r="CJ265" i="8"/>
  <c r="CJ333" i="8" s="1"/>
  <c r="BK265" i="8"/>
  <c r="BK333" i="8" s="1"/>
  <c r="BR265" i="8"/>
  <c r="BR333" i="8" s="1"/>
  <c r="BJ265" i="8"/>
  <c r="BJ333" i="8" s="1"/>
  <c r="BF265" i="8"/>
  <c r="BF333" i="8" s="1"/>
  <c r="AW265" i="8"/>
  <c r="AW333" i="8" s="1"/>
  <c r="BP265" i="8"/>
  <c r="BP333" i="8" s="1"/>
  <c r="AK265" i="8"/>
  <c r="AK333" i="8" s="1"/>
  <c r="BX265" i="8"/>
  <c r="BX333" i="8" s="1"/>
  <c r="BH265" i="8"/>
  <c r="BH333" i="8" s="1"/>
  <c r="BN243" i="8"/>
  <c r="BE243" i="8"/>
  <c r="CB243" i="8"/>
  <c r="BJ243" i="8"/>
  <c r="AK243" i="8"/>
  <c r="AH243" i="8"/>
  <c r="BF243" i="8"/>
  <c r="AW243" i="8"/>
  <c r="BT243" i="8"/>
  <c r="BB243" i="8"/>
  <c r="V175" i="8" a="1"/>
  <c r="V175" i="8" s="1"/>
  <c r="T175" i="8" s="1"/>
  <c r="CE243" i="8"/>
  <c r="AX243" i="8"/>
  <c r="AO243" i="8"/>
  <c r="BL243" i="8"/>
  <c r="AT243" i="8"/>
  <c r="BW243" i="8"/>
  <c r="AP243" i="8"/>
  <c r="BD243" i="8"/>
  <c r="AL243" i="8"/>
  <c r="BO243" i="8"/>
  <c r="CK243" i="8"/>
  <c r="AV243" i="8"/>
  <c r="CI243" i="8"/>
  <c r="BG243" i="8"/>
  <c r="CL243" i="8"/>
  <c r="CC243" i="8"/>
  <c r="AN243" i="8"/>
  <c r="CA243" i="8"/>
  <c r="CH243" i="8"/>
  <c r="CD243" i="8"/>
  <c r="BU243" i="8"/>
  <c r="BS243" i="8"/>
  <c r="BZ243" i="8"/>
  <c r="BV243" i="8"/>
  <c r="BM243" i="8"/>
  <c r="CJ243" i="8"/>
  <c r="BK243" i="8"/>
  <c r="BR243" i="8"/>
  <c r="AS243" i="8"/>
  <c r="BY243" i="8"/>
  <c r="AJ243" i="8"/>
  <c r="AQ243" i="8"/>
  <c r="AU243" i="8"/>
  <c r="AI243" i="8"/>
  <c r="AM243" i="8"/>
  <c r="CF243" i="8"/>
  <c r="BQ243" i="8"/>
  <c r="BH243" i="8"/>
  <c r="BI243" i="8"/>
  <c r="BA243" i="8"/>
  <c r="BP243" i="8"/>
  <c r="AZ243" i="8"/>
  <c r="CG243" i="8"/>
  <c r="AR243" i="8"/>
  <c r="AY243" i="8"/>
  <c r="BC243" i="8"/>
  <c r="BX243" i="8"/>
  <c r="AD188" i="8" a="1"/>
  <c r="AD188" i="8" s="1"/>
  <c r="AE188" i="8" s="1" a="1"/>
  <c r="AE188" i="8" s="1"/>
  <c r="AB188" i="8" a="1"/>
  <c r="AB188" i="8" s="1"/>
  <c r="AQ244" i="8"/>
  <c r="BV244" i="8"/>
  <c r="BM244" i="8"/>
  <c r="CJ244" i="8"/>
  <c r="BK244" i="8"/>
  <c r="BR244" i="8"/>
  <c r="AS244" i="8"/>
  <c r="AS312" i="8" s="1"/>
  <c r="AI244" i="8"/>
  <c r="BN244" i="8"/>
  <c r="BE244" i="8"/>
  <c r="CB244" i="8"/>
  <c r="BC244" i="8"/>
  <c r="BJ244" i="8"/>
  <c r="AK244" i="8"/>
  <c r="BF244" i="8"/>
  <c r="BF312" i="8" s="1"/>
  <c r="AW244" i="8"/>
  <c r="BT244" i="8"/>
  <c r="AU244" i="8"/>
  <c r="BB244" i="8"/>
  <c r="CE244" i="8"/>
  <c r="AX244" i="8"/>
  <c r="AO244" i="8"/>
  <c r="BL244" i="8"/>
  <c r="BL312" i="8" s="1"/>
  <c r="AM244" i="8"/>
  <c r="AT244" i="8"/>
  <c r="BW244" i="8"/>
  <c r="AP244" i="8"/>
  <c r="BD244" i="8"/>
  <c r="AL244" i="8"/>
  <c r="BO244" i="8"/>
  <c r="CK244" i="8"/>
  <c r="CK312" i="8" s="1"/>
  <c r="AH244" i="8"/>
  <c r="AV244" i="8"/>
  <c r="CI244" i="8"/>
  <c r="BG244" i="8"/>
  <c r="CL244" i="8"/>
  <c r="CC244" i="8"/>
  <c r="V176" i="8" a="1"/>
  <c r="V176" i="8" s="1"/>
  <c r="T176" i="8" s="1"/>
  <c r="AN244" i="8"/>
  <c r="AN312" i="8" s="1"/>
  <c r="CA244" i="8"/>
  <c r="CH244" i="8"/>
  <c r="AY244" i="8"/>
  <c r="CD244" i="8"/>
  <c r="BU244" i="8"/>
  <c r="BS244" i="8"/>
  <c r="BZ244" i="8"/>
  <c r="BA244" i="8"/>
  <c r="AR244" i="8"/>
  <c r="AJ244" i="8"/>
  <c r="CG244" i="8"/>
  <c r="BX244" i="8"/>
  <c r="BY244" i="8"/>
  <c r="BQ244" i="8"/>
  <c r="BP244" i="8"/>
  <c r="BI244" i="8"/>
  <c r="BI312" i="8" s="1"/>
  <c r="BH244" i="8"/>
  <c r="AZ244" i="8"/>
  <c r="CF244" i="8"/>
  <c r="BG261" i="8"/>
  <c r="CL261" i="8"/>
  <c r="CL329" i="8" s="1"/>
  <c r="CC261" i="8"/>
  <c r="CC329" i="8" s="1"/>
  <c r="AN261" i="8"/>
  <c r="AN329" i="8" s="1"/>
  <c r="CA261" i="8"/>
  <c r="CA329" i="8" s="1"/>
  <c r="CH261" i="8"/>
  <c r="CH329" i="8" s="1"/>
  <c r="BI261" i="8"/>
  <c r="BI329" i="8" s="1"/>
  <c r="AY261" i="8"/>
  <c r="CD261" i="8"/>
  <c r="CD329" i="8" s="1"/>
  <c r="BU261" i="8"/>
  <c r="BU329" i="8" s="1"/>
  <c r="BS261" i="8"/>
  <c r="BS329" i="8" s="1"/>
  <c r="BZ261" i="8"/>
  <c r="BZ329" i="8" s="1"/>
  <c r="BA261" i="8"/>
  <c r="BA329" i="8" s="1"/>
  <c r="AQ261" i="8"/>
  <c r="BV261" i="8"/>
  <c r="BV329" i="8" s="1"/>
  <c r="BM261" i="8"/>
  <c r="BM329" i="8" s="1"/>
  <c r="CJ261" i="8"/>
  <c r="CJ329" i="8" s="1"/>
  <c r="BK261" i="8"/>
  <c r="BK329" i="8" s="1"/>
  <c r="BR261" i="8"/>
  <c r="BR329" i="8" s="1"/>
  <c r="AI261" i="8"/>
  <c r="BN261" i="8"/>
  <c r="BN329" i="8" s="1"/>
  <c r="BE261" i="8"/>
  <c r="BE329" i="8" s="1"/>
  <c r="CB261" i="8"/>
  <c r="CB329" i="8" s="1"/>
  <c r="BC261" i="8"/>
  <c r="BC329" i="8" s="1"/>
  <c r="BJ261" i="8"/>
  <c r="BJ329" i="8" s="1"/>
  <c r="AK261" i="8"/>
  <c r="AK329" i="8" s="1"/>
  <c r="BF261" i="8"/>
  <c r="BF329" i="8" s="1"/>
  <c r="AW261" i="8"/>
  <c r="AW329" i="8" s="1"/>
  <c r="BT261" i="8"/>
  <c r="BT329" i="8" s="1"/>
  <c r="AU261" i="8"/>
  <c r="AU329" i="8" s="1"/>
  <c r="BB261" i="8"/>
  <c r="BB329" i="8" s="1"/>
  <c r="CE261" i="8"/>
  <c r="CE329" i="8" s="1"/>
  <c r="AX261" i="8"/>
  <c r="AX329" i="8" s="1"/>
  <c r="AO261" i="8"/>
  <c r="AO329" i="8" s="1"/>
  <c r="BL261" i="8"/>
  <c r="BL329" i="8" s="1"/>
  <c r="AM261" i="8"/>
  <c r="AM329" i="8" s="1"/>
  <c r="AT261" i="8"/>
  <c r="AT329" i="8" s="1"/>
  <c r="BW261" i="8"/>
  <c r="BW329" i="8" s="1"/>
  <c r="AP261" i="8"/>
  <c r="AP329" i="8" s="1"/>
  <c r="AH261" i="8"/>
  <c r="AH329" i="8" s="1"/>
  <c r="BD261" i="8"/>
  <c r="BD329" i="8" s="1"/>
  <c r="AL261" i="8"/>
  <c r="AL329" i="8" s="1"/>
  <c r="BO261" i="8"/>
  <c r="CK261" i="8"/>
  <c r="CK329" i="8" s="1"/>
  <c r="V193" i="8" a="1"/>
  <c r="V193" i="8" s="1"/>
  <c r="T193" i="8" s="1"/>
  <c r="AV261" i="8"/>
  <c r="AV329" i="8" s="1"/>
  <c r="CI261" i="8"/>
  <c r="CI329" i="8" s="1"/>
  <c r="BQ261" i="8"/>
  <c r="BQ329" i="8" s="1"/>
  <c r="CG261" i="8"/>
  <c r="CG329" i="8" s="1"/>
  <c r="BH261" i="8"/>
  <c r="BH329" i="8" s="1"/>
  <c r="AR261" i="8"/>
  <c r="AR329" i="8" s="1"/>
  <c r="BY261" i="8"/>
  <c r="BY329" i="8" s="1"/>
  <c r="AZ261" i="8"/>
  <c r="AZ329" i="8" s="1"/>
  <c r="CF261" i="8"/>
  <c r="CF329" i="8" s="1"/>
  <c r="AS261" i="8"/>
  <c r="AS329" i="8" s="1"/>
  <c r="BX261" i="8"/>
  <c r="BX329" i="8" s="1"/>
  <c r="BP261" i="8"/>
  <c r="BP329" i="8" s="1"/>
  <c r="AJ261" i="8"/>
  <c r="AJ329" i="8" s="1"/>
  <c r="BO262" i="8"/>
  <c r="BO330" i="8" s="1"/>
  <c r="CK262" i="8"/>
  <c r="AV262" i="8"/>
  <c r="AV330" i="8" s="1"/>
  <c r="CI262" i="8"/>
  <c r="BQ262" i="8"/>
  <c r="BQ330" i="8" s="1"/>
  <c r="BG262" i="8"/>
  <c r="BG330" i="8" s="1"/>
  <c r="CL262" i="8"/>
  <c r="CC262" i="8"/>
  <c r="AN262" i="8"/>
  <c r="AN330" i="8" s="1"/>
  <c r="CA262" i="8"/>
  <c r="CH262" i="8"/>
  <c r="V194" i="8" a="1"/>
  <c r="V194" i="8" s="1"/>
  <c r="T194" i="8" s="1"/>
  <c r="BI262" i="8"/>
  <c r="BI330" i="8" s="1"/>
  <c r="AY262" i="8"/>
  <c r="AY330" i="8" s="1"/>
  <c r="CD262" i="8"/>
  <c r="BU262" i="8"/>
  <c r="BS262" i="8"/>
  <c r="BS330" i="8" s="1"/>
  <c r="BZ262" i="8"/>
  <c r="AQ262" i="8"/>
  <c r="AQ330" i="8" s="1"/>
  <c r="BV262" i="8"/>
  <c r="BM262" i="8"/>
  <c r="BM330" i="8" s="1"/>
  <c r="CJ262" i="8"/>
  <c r="BK262" i="8"/>
  <c r="BK330" i="8" s="1"/>
  <c r="BR262" i="8"/>
  <c r="BR330" i="8" s="1"/>
  <c r="AS262" i="8"/>
  <c r="AS330" i="8" s="1"/>
  <c r="AI262" i="8"/>
  <c r="AI330" i="8" s="1"/>
  <c r="BN262" i="8"/>
  <c r="BN330" i="8" s="1"/>
  <c r="BE262" i="8"/>
  <c r="BE330" i="8" s="1"/>
  <c r="CB262" i="8"/>
  <c r="BC262" i="8"/>
  <c r="BC330" i="8" s="1"/>
  <c r="BJ262" i="8"/>
  <c r="BJ330" i="8" s="1"/>
  <c r="BF262" i="8"/>
  <c r="BF330" i="8" s="1"/>
  <c r="AW262" i="8"/>
  <c r="AW330" i="8" s="1"/>
  <c r="BT262" i="8"/>
  <c r="AU262" i="8"/>
  <c r="AU330" i="8" s="1"/>
  <c r="BB262" i="8"/>
  <c r="BB330" i="8" s="1"/>
  <c r="CE262" i="8"/>
  <c r="AX262" i="8"/>
  <c r="AX330" i="8" s="1"/>
  <c r="AO262" i="8"/>
  <c r="AO330" i="8" s="1"/>
  <c r="BL262" i="8"/>
  <c r="BL330" i="8" s="1"/>
  <c r="AM262" i="8"/>
  <c r="AM330" i="8" s="1"/>
  <c r="AT262" i="8"/>
  <c r="AT330" i="8" s="1"/>
  <c r="BW262" i="8"/>
  <c r="AP262" i="8"/>
  <c r="AP330" i="8" s="1"/>
  <c r="BD262" i="8"/>
  <c r="BD330" i="8" s="1"/>
  <c r="AL262" i="8"/>
  <c r="AL330" i="8" s="1"/>
  <c r="AH262" i="8"/>
  <c r="AH330" i="8" s="1"/>
  <c r="BY262" i="8"/>
  <c r="BP262" i="8"/>
  <c r="BP330" i="8" s="1"/>
  <c r="AZ262" i="8"/>
  <c r="AZ330" i="8" s="1"/>
  <c r="BH262" i="8"/>
  <c r="BH330" i="8" s="1"/>
  <c r="AJ262" i="8"/>
  <c r="AJ330" i="8" s="1"/>
  <c r="CG262" i="8"/>
  <c r="BA262" i="8"/>
  <c r="BA330" i="8" s="1"/>
  <c r="CF262" i="8"/>
  <c r="AK262" i="8"/>
  <c r="AK330" i="8" s="1"/>
  <c r="BX262" i="8"/>
  <c r="AR262" i="8"/>
  <c r="AR330" i="8" s="1"/>
  <c r="AD171" i="8" a="1"/>
  <c r="AD171" i="8" s="1"/>
  <c r="AE171" i="8" s="1" a="1"/>
  <c r="AE171" i="8" s="1"/>
  <c r="AB171" i="8" a="1"/>
  <c r="AB171" i="8" s="1"/>
  <c r="V180" i="8" a="1"/>
  <c r="V180" i="8" s="1"/>
  <c r="T180" i="8" s="1"/>
  <c r="AH248" i="8"/>
  <c r="BO248" i="8"/>
  <c r="CK248" i="8"/>
  <c r="AV248" i="8"/>
  <c r="CI248" i="8"/>
  <c r="BQ248" i="8"/>
  <c r="BG248" i="8"/>
  <c r="CL248" i="8"/>
  <c r="CL316" i="8" s="1"/>
  <c r="CC248" i="8"/>
  <c r="AN248" i="8"/>
  <c r="CA248" i="8"/>
  <c r="CH248" i="8"/>
  <c r="BI248" i="8"/>
  <c r="AY248" i="8"/>
  <c r="CD248" i="8"/>
  <c r="BU248" i="8"/>
  <c r="BU316" i="8" s="1"/>
  <c r="BS248" i="8"/>
  <c r="BZ248" i="8"/>
  <c r="AQ248" i="8"/>
  <c r="BV248" i="8"/>
  <c r="BM248" i="8"/>
  <c r="CJ248" i="8"/>
  <c r="BK248" i="8"/>
  <c r="BR248" i="8"/>
  <c r="BR316" i="8" s="1"/>
  <c r="AS248" i="8"/>
  <c r="AI248" i="8"/>
  <c r="BN248" i="8"/>
  <c r="BE248" i="8"/>
  <c r="CB248" i="8"/>
  <c r="BC248" i="8"/>
  <c r="BJ248" i="8"/>
  <c r="BF248" i="8"/>
  <c r="AW248" i="8"/>
  <c r="BT248" i="8"/>
  <c r="AU248" i="8"/>
  <c r="BB248" i="8"/>
  <c r="CE248" i="8"/>
  <c r="AX248" i="8"/>
  <c r="AO248" i="8"/>
  <c r="BL248" i="8"/>
  <c r="AM248" i="8"/>
  <c r="AT248" i="8"/>
  <c r="BW248" i="8"/>
  <c r="AP248" i="8"/>
  <c r="AP316" i="8" s="1"/>
  <c r="BD248" i="8"/>
  <c r="AL248" i="8"/>
  <c r="AL316" i="8" s="1"/>
  <c r="BY248" i="8"/>
  <c r="BP248" i="8"/>
  <c r="AZ248" i="8"/>
  <c r="CG248" i="8"/>
  <c r="BH248" i="8"/>
  <c r="BH316" i="8" s="1"/>
  <c r="BA248" i="8"/>
  <c r="AK248" i="8"/>
  <c r="AJ248" i="8"/>
  <c r="CF248" i="8"/>
  <c r="BX248" i="8"/>
  <c r="AR248" i="8"/>
  <c r="AD179" i="8" a="1"/>
  <c r="AD179" i="8" s="1"/>
  <c r="AB179" i="8" a="1"/>
  <c r="AB179" i="8" s="1"/>
  <c r="AA179" i="8" s="1" a="1"/>
  <c r="AA179" i="8" s="1"/>
  <c r="AB189" i="8" a="1"/>
  <c r="AB189" i="8" s="1"/>
  <c r="AD189" i="8" a="1"/>
  <c r="AD189" i="8" s="1"/>
  <c r="AE189" i="8" s="1" a="1"/>
  <c r="AE189" i="8" s="1"/>
  <c r="AB183" i="8" a="1"/>
  <c r="AB183" i="8" s="1"/>
  <c r="AD183" i="8" a="1"/>
  <c r="AD183" i="8" s="1"/>
  <c r="AE183" i="8" s="1" a="1"/>
  <c r="AE183" i="8" s="1"/>
  <c r="AB172" i="8" a="1"/>
  <c r="AB172" i="8" s="1"/>
  <c r="AD172" i="8" a="1"/>
  <c r="AD172" i="8" s="1"/>
  <c r="AE172" i="8" s="1" a="1"/>
  <c r="AE172" i="8" s="1"/>
  <c r="AY245" i="8"/>
  <c r="AY313" i="8" s="1"/>
  <c r="CD245" i="8"/>
  <c r="BU245" i="8"/>
  <c r="BS245" i="8"/>
  <c r="BS313" i="8" s="1"/>
  <c r="BZ245" i="8"/>
  <c r="BA245" i="8"/>
  <c r="BA313" i="8" s="1"/>
  <c r="AQ245" i="8"/>
  <c r="BV245" i="8"/>
  <c r="BM245" i="8"/>
  <c r="BM313" i="8" s="1"/>
  <c r="CJ245" i="8"/>
  <c r="BK245" i="8"/>
  <c r="BR245" i="8"/>
  <c r="BR313" i="8" s="1"/>
  <c r="AS245" i="8"/>
  <c r="AS313" i="8" s="1"/>
  <c r="AI245" i="8"/>
  <c r="AI313" i="8" s="1"/>
  <c r="BN245" i="8"/>
  <c r="AH245" i="8"/>
  <c r="BE245" i="8"/>
  <c r="BE313" i="8" s="1"/>
  <c r="CB245" i="8"/>
  <c r="BC245" i="8"/>
  <c r="BC313" i="8" s="1"/>
  <c r="BJ245" i="8"/>
  <c r="BJ313" i="8" s="1"/>
  <c r="BF245" i="8"/>
  <c r="BF313" i="8" s="1"/>
  <c r="V177" i="8" a="1"/>
  <c r="V177" i="8" s="1"/>
  <c r="T177" i="8" s="1"/>
  <c r="AW245" i="8"/>
  <c r="AW313" i="8" s="1"/>
  <c r="BT245" i="8"/>
  <c r="AU245" i="8"/>
  <c r="BB245" i="8"/>
  <c r="CE245" i="8"/>
  <c r="AX245" i="8"/>
  <c r="AX313" i="8" s="1"/>
  <c r="AO245" i="8"/>
  <c r="AO313" i="8" s="1"/>
  <c r="BL245" i="8"/>
  <c r="BL313" i="8" s="1"/>
  <c r="AM245" i="8"/>
  <c r="AM313" i="8" s="1"/>
  <c r="AT245" i="8"/>
  <c r="AT313" i="8" s="1"/>
  <c r="BW245" i="8"/>
  <c r="AP245" i="8"/>
  <c r="BD245" i="8"/>
  <c r="BD313" i="8" s="1"/>
  <c r="AL245" i="8"/>
  <c r="AL313" i="8" s="1"/>
  <c r="BO245" i="8"/>
  <c r="BO313" i="8" s="1"/>
  <c r="CK245" i="8"/>
  <c r="AV245" i="8"/>
  <c r="AV313" i="8" s="1"/>
  <c r="CI245" i="8"/>
  <c r="BG245" i="8"/>
  <c r="BG313" i="8" s="1"/>
  <c r="CL245" i="8"/>
  <c r="CC245" i="8"/>
  <c r="AN245" i="8"/>
  <c r="AN313" i="8" s="1"/>
  <c r="CA245" i="8"/>
  <c r="CH245" i="8"/>
  <c r="BI245" i="8"/>
  <c r="BI313" i="8" s="1"/>
  <c r="BY245" i="8"/>
  <c r="AZ245" i="8"/>
  <c r="AZ313" i="8" s="1"/>
  <c r="AJ245" i="8"/>
  <c r="BQ245" i="8"/>
  <c r="BQ313" i="8" s="1"/>
  <c r="AR245" i="8"/>
  <c r="AR313" i="8" s="1"/>
  <c r="AK245" i="8"/>
  <c r="AK313" i="8" s="1"/>
  <c r="CF245" i="8"/>
  <c r="BP245" i="8"/>
  <c r="BP313" i="8" s="1"/>
  <c r="CG245" i="8"/>
  <c r="BH245" i="8"/>
  <c r="BX245" i="8"/>
  <c r="AY260" i="8"/>
  <c r="AY328" i="8" s="1"/>
  <c r="CD260" i="8"/>
  <c r="CD263" i="8" s="1"/>
  <c r="CD331" i="8" s="1"/>
  <c r="BU260" i="8"/>
  <c r="BU263" i="8" s="1"/>
  <c r="BU331" i="8" s="1"/>
  <c r="BS260" i="8"/>
  <c r="BZ260" i="8"/>
  <c r="BZ263" i="8" s="1"/>
  <c r="BZ331" i="8" s="1"/>
  <c r="BA260" i="8"/>
  <c r="AQ260" i="8"/>
  <c r="AQ328" i="8" s="1"/>
  <c r="BV260" i="8"/>
  <c r="BM260" i="8"/>
  <c r="CJ260" i="8"/>
  <c r="CJ263" i="8" s="1"/>
  <c r="CJ331" i="8" s="1"/>
  <c r="BK260" i="8"/>
  <c r="BR260" i="8"/>
  <c r="AS260" i="8"/>
  <c r="AI260" i="8"/>
  <c r="AI328" i="8" s="1"/>
  <c r="BN260" i="8"/>
  <c r="BE260" i="8"/>
  <c r="CB260" i="8"/>
  <c r="CB263" i="8" s="1"/>
  <c r="CB331" i="8" s="1"/>
  <c r="BC260" i="8"/>
  <c r="BJ260" i="8"/>
  <c r="BF260" i="8"/>
  <c r="AH260" i="8"/>
  <c r="AW260" i="8"/>
  <c r="BT260" i="8"/>
  <c r="AU260" i="8"/>
  <c r="BB260" i="8"/>
  <c r="CE260" i="8"/>
  <c r="AX260" i="8"/>
  <c r="V192" i="8" a="1"/>
  <c r="V192" i="8" s="1"/>
  <c r="T192" i="8" s="1"/>
  <c r="AO260" i="8"/>
  <c r="BL260" i="8"/>
  <c r="AM260" i="8"/>
  <c r="AT260" i="8"/>
  <c r="BW260" i="8"/>
  <c r="AP260" i="8"/>
  <c r="BD260" i="8"/>
  <c r="AL260" i="8"/>
  <c r="BO260" i="8"/>
  <c r="BO328" i="8" s="1"/>
  <c r="CK260" i="8"/>
  <c r="AV260" i="8"/>
  <c r="CI260" i="8"/>
  <c r="CI263" i="8" s="1"/>
  <c r="CI331" i="8" s="1"/>
  <c r="BG260" i="8"/>
  <c r="BG328" i="8" s="1"/>
  <c r="CL260" i="8"/>
  <c r="CL263" i="8" s="1"/>
  <c r="CL331" i="8" s="1"/>
  <c r="CC260" i="8"/>
  <c r="CC263" i="8" s="1"/>
  <c r="CC331" i="8" s="1"/>
  <c r="AN260" i="8"/>
  <c r="CA260" i="8"/>
  <c r="CH260" i="8"/>
  <c r="BI260" i="8"/>
  <c r="AZ260" i="8"/>
  <c r="AJ260" i="8"/>
  <c r="AR260" i="8"/>
  <c r="CG260" i="8"/>
  <c r="CG263" i="8" s="1"/>
  <c r="CG331" i="8" s="1"/>
  <c r="CF260" i="8"/>
  <c r="CF263" i="8" s="1"/>
  <c r="CF331" i="8" s="1"/>
  <c r="BY260" i="8"/>
  <c r="BX260" i="8"/>
  <c r="BX263" i="8" s="1"/>
  <c r="BX331" i="8" s="1"/>
  <c r="BQ260" i="8"/>
  <c r="AK260" i="8"/>
  <c r="BP260" i="8"/>
  <c r="BH260" i="8"/>
  <c r="AD190" i="8" a="1"/>
  <c r="AD190" i="8" s="1"/>
  <c r="AE190" i="8" s="1" a="1"/>
  <c r="AE190" i="8" s="1"/>
  <c r="AB190" i="8" a="1"/>
  <c r="AB190" i="8" s="1"/>
  <c r="AB173" i="8" a="1"/>
  <c r="AB173" i="8" s="1"/>
  <c r="AD173" i="8" a="1"/>
  <c r="AD173" i="8" s="1"/>
  <c r="AE173" i="8" s="1" a="1"/>
  <c r="AE173" i="8" s="1"/>
  <c r="V182" i="8" a="1"/>
  <c r="V182" i="8" s="1"/>
  <c r="T182" i="8" s="1"/>
  <c r="BW250" i="8"/>
  <c r="AP250" i="8"/>
  <c r="BD250" i="8"/>
  <c r="AL250" i="8"/>
  <c r="BY250" i="8"/>
  <c r="AH250" i="8"/>
  <c r="BO250" i="8"/>
  <c r="CK250" i="8"/>
  <c r="AV250" i="8"/>
  <c r="CI250" i="8"/>
  <c r="CI318" i="8" s="1"/>
  <c r="BQ250" i="8"/>
  <c r="BG250" i="8"/>
  <c r="CL250" i="8"/>
  <c r="CC250" i="8"/>
  <c r="AN250" i="8"/>
  <c r="CA250" i="8"/>
  <c r="CH250" i="8"/>
  <c r="CH318" i="8" s="1"/>
  <c r="AY250" i="8"/>
  <c r="CD250" i="8"/>
  <c r="CD318" i="8" s="1"/>
  <c r="BU250" i="8"/>
  <c r="BS250" i="8"/>
  <c r="BZ250" i="8"/>
  <c r="BA250" i="8"/>
  <c r="AQ250" i="8"/>
  <c r="BV250" i="8"/>
  <c r="BV318" i="8" s="1"/>
  <c r="BM250" i="8"/>
  <c r="CJ250" i="8"/>
  <c r="CJ318" i="8" s="1"/>
  <c r="BK250" i="8"/>
  <c r="BR250" i="8"/>
  <c r="AI250" i="8"/>
  <c r="BN250" i="8"/>
  <c r="BE250" i="8"/>
  <c r="CB250" i="8"/>
  <c r="CB318" i="8" s="1"/>
  <c r="BC250" i="8"/>
  <c r="BJ250" i="8"/>
  <c r="BF250" i="8"/>
  <c r="AW250" i="8"/>
  <c r="BT250" i="8"/>
  <c r="BT318" i="8" s="1"/>
  <c r="AU250" i="8"/>
  <c r="BB250" i="8"/>
  <c r="CE250" i="8"/>
  <c r="AX250" i="8"/>
  <c r="AO250" i="8"/>
  <c r="BL250" i="8"/>
  <c r="AM250" i="8"/>
  <c r="AT250" i="8"/>
  <c r="CG250" i="8"/>
  <c r="AK250" i="8"/>
  <c r="BX250" i="8"/>
  <c r="BP250" i="8"/>
  <c r="BH250" i="8"/>
  <c r="AZ250" i="8"/>
  <c r="AJ250" i="8"/>
  <c r="AR250" i="8"/>
  <c r="BI250" i="8"/>
  <c r="AS250" i="8"/>
  <c r="CF250" i="8"/>
  <c r="AB196" i="8" a="1"/>
  <c r="AB196" i="8" s="1"/>
  <c r="AA196" i="8" s="1" a="1"/>
  <c r="AA196" i="8" s="1"/>
  <c r="AB200" i="8" a="1"/>
  <c r="AB200" i="8" s="1"/>
  <c r="AD200" i="8" a="1"/>
  <c r="AD200" i="8" s="1"/>
  <c r="AE200" i="8" s="1" a="1"/>
  <c r="AE200" i="8" s="1"/>
  <c r="V199" i="8" a="1"/>
  <c r="V199" i="8" s="1"/>
  <c r="T199" i="8" s="1"/>
  <c r="BF267" i="8"/>
  <c r="AW267" i="8"/>
  <c r="BT267" i="8"/>
  <c r="BT335" i="8" s="1"/>
  <c r="AU267" i="8"/>
  <c r="BB267" i="8"/>
  <c r="CE267" i="8"/>
  <c r="CE335" i="8" s="1"/>
  <c r="AX267" i="8"/>
  <c r="AO267" i="8"/>
  <c r="BL267" i="8"/>
  <c r="AM267" i="8"/>
  <c r="AT267" i="8"/>
  <c r="CG267" i="8"/>
  <c r="CG335" i="8" s="1"/>
  <c r="BW267" i="8"/>
  <c r="BW335" i="8" s="1"/>
  <c r="AP267" i="8"/>
  <c r="BD267" i="8"/>
  <c r="AL267" i="8"/>
  <c r="BO267" i="8"/>
  <c r="CK267" i="8"/>
  <c r="CK335" i="8" s="1"/>
  <c r="AV267" i="8"/>
  <c r="CI267" i="8"/>
  <c r="CI335" i="8" s="1"/>
  <c r="BQ267" i="8"/>
  <c r="BG267" i="8"/>
  <c r="CL267" i="8"/>
  <c r="CL335" i="8" s="1"/>
  <c r="CC267" i="8"/>
  <c r="CC335" i="8" s="1"/>
  <c r="AN267" i="8"/>
  <c r="CA267" i="8"/>
  <c r="CA335" i="8" s="1"/>
  <c r="CH267" i="8"/>
  <c r="CH335" i="8" s="1"/>
  <c r="AY267" i="8"/>
  <c r="CD267" i="8"/>
  <c r="CD335" i="8" s="1"/>
  <c r="BU267" i="8"/>
  <c r="BU335" i="8" s="1"/>
  <c r="BS267" i="8"/>
  <c r="BZ267" i="8"/>
  <c r="BZ335" i="8" s="1"/>
  <c r="AQ267" i="8"/>
  <c r="BV267" i="8"/>
  <c r="BV335" i="8" s="1"/>
  <c r="BM267" i="8"/>
  <c r="CJ267" i="8"/>
  <c r="CJ335" i="8" s="1"/>
  <c r="BK267" i="8"/>
  <c r="BR267" i="8"/>
  <c r="AI267" i="8"/>
  <c r="BN267" i="8"/>
  <c r="BE267" i="8"/>
  <c r="CB267" i="8"/>
  <c r="CB335" i="8" s="1"/>
  <c r="BC267" i="8"/>
  <c r="BJ267" i="8"/>
  <c r="AK267" i="8"/>
  <c r="BX267" i="8"/>
  <c r="BX335" i="8" s="1"/>
  <c r="AH267" i="8"/>
  <c r="CF267" i="8"/>
  <c r="CF335" i="8" s="1"/>
  <c r="BY267" i="8"/>
  <c r="BY335" i="8" s="1"/>
  <c r="BI267" i="8"/>
  <c r="BH267" i="8"/>
  <c r="BA267" i="8"/>
  <c r="AZ267" i="8"/>
  <c r="AS267" i="8"/>
  <c r="AR267" i="8"/>
  <c r="AJ267" i="8"/>
  <c r="BP267" i="8"/>
  <c r="CF318" i="8" l="1"/>
  <c r="CE318" i="8"/>
  <c r="BW318" i="8"/>
  <c r="CK316" i="8"/>
  <c r="CA318" i="8"/>
  <c r="CK318" i="8"/>
  <c r="BA265" i="8"/>
  <c r="BA333" i="8" s="1"/>
  <c r="CF265" i="8"/>
  <c r="CF333" i="8" s="1"/>
  <c r="BC265" i="8"/>
  <c r="BC333" i="8" s="1"/>
  <c r="BM265" i="8"/>
  <c r="BM333" i="8" s="1"/>
  <c r="BI265" i="8"/>
  <c r="BI333" i="8" s="1"/>
  <c r="AV265" i="8"/>
  <c r="AV333" i="8" s="1"/>
  <c r="BW265" i="8"/>
  <c r="BW333" i="8" s="1"/>
  <c r="V197" i="8" a="1"/>
  <c r="V197" i="8" s="1"/>
  <c r="T197" i="8" s="1"/>
  <c r="BW316" i="8"/>
  <c r="CG318" i="8"/>
  <c r="AW316" i="8"/>
  <c r="AS316" i="8"/>
  <c r="AJ265" i="8"/>
  <c r="AJ333" i="8" s="1"/>
  <c r="AS265" i="8"/>
  <c r="AS333" i="8" s="1"/>
  <c r="CB265" i="8"/>
  <c r="CB333" i="8" s="1"/>
  <c r="BV265" i="8"/>
  <c r="BV333" i="8" s="1"/>
  <c r="CH265" i="8"/>
  <c r="CH333" i="8" s="1"/>
  <c r="CK265" i="8"/>
  <c r="CK333" i="8" s="1"/>
  <c r="CG265" i="8"/>
  <c r="CG333" i="8" s="1"/>
  <c r="BX318" i="8"/>
  <c r="BZ318" i="8"/>
  <c r="CC318" i="8"/>
  <c r="BX316" i="8"/>
  <c r="BP316" i="8"/>
  <c r="BL316" i="8"/>
  <c r="BF316" i="8"/>
  <c r="BQ265" i="8"/>
  <c r="BQ333" i="8" s="1"/>
  <c r="BB265" i="8"/>
  <c r="BB333" i="8" s="1"/>
  <c r="BE265" i="8"/>
  <c r="BE333" i="8" s="1"/>
  <c r="AQ265" i="8"/>
  <c r="AQ333" i="8" s="1"/>
  <c r="CA265" i="8"/>
  <c r="CA333" i="8" s="1"/>
  <c r="BO265" i="8"/>
  <c r="BO333" i="8" s="1"/>
  <c r="AT265" i="8"/>
  <c r="AT333" i="8" s="1"/>
  <c r="CL318" i="8"/>
  <c r="BY318" i="8"/>
  <c r="CF316" i="8"/>
  <c r="AO316" i="8"/>
  <c r="BJ316" i="8"/>
  <c r="BK316" i="8"/>
  <c r="CD316" i="8"/>
  <c r="BG316" i="8"/>
  <c r="AR265" i="8"/>
  <c r="AR333" i="8" s="1"/>
  <c r="AU265" i="8"/>
  <c r="AU333" i="8" s="1"/>
  <c r="BN265" i="8"/>
  <c r="BN333" i="8" s="1"/>
  <c r="BZ265" i="8"/>
  <c r="BZ333" i="8" s="1"/>
  <c r="AN265" i="8"/>
  <c r="AN333" i="8" s="1"/>
  <c r="BY265" i="8"/>
  <c r="BY333" i="8" s="1"/>
  <c r="AM265" i="8"/>
  <c r="AM333" i="8" s="1"/>
  <c r="BU318" i="8"/>
  <c r="AJ316" i="8"/>
  <c r="AX316" i="8"/>
  <c r="BC316" i="8"/>
  <c r="CJ316" i="8"/>
  <c r="AY316" i="8"/>
  <c r="BQ316" i="8"/>
  <c r="AZ265" i="8"/>
  <c r="AZ333" i="8" s="1"/>
  <c r="BT265" i="8"/>
  <c r="BT333" i="8" s="1"/>
  <c r="AI265" i="8"/>
  <c r="AI333" i="8" s="1"/>
  <c r="BS265" i="8"/>
  <c r="BS333" i="8" s="1"/>
  <c r="CC265" i="8"/>
  <c r="CC333" i="8" s="1"/>
  <c r="AH265" i="8"/>
  <c r="AH333" i="8" s="1"/>
  <c r="AK316" i="8"/>
  <c r="BD316" i="8"/>
  <c r="CE316" i="8"/>
  <c r="CB316" i="8"/>
  <c r="CI316" i="8"/>
  <c r="BQ312" i="8"/>
  <c r="AL312" i="8"/>
  <c r="BK312" i="8"/>
  <c r="CA263" i="8"/>
  <c r="CA331" i="8" s="1"/>
  <c r="BZ312" i="8"/>
  <c r="BY312" i="8"/>
  <c r="BU312" i="8"/>
  <c r="CL312" i="8"/>
  <c r="CE312" i="8"/>
  <c r="CJ312" i="8"/>
  <c r="BT263" i="8"/>
  <c r="BT331" i="8" s="1"/>
  <c r="BX312" i="8"/>
  <c r="CD312" i="8"/>
  <c r="AP312" i="8"/>
  <c r="BB312" i="8"/>
  <c r="CB312" i="8"/>
  <c r="BM312" i="8"/>
  <c r="CC312" i="8"/>
  <c r="CK263" i="8"/>
  <c r="CK331" i="8" s="1"/>
  <c r="CF312" i="8"/>
  <c r="CG312" i="8"/>
  <c r="CI312" i="8"/>
  <c r="BW312" i="8"/>
  <c r="BV312" i="8"/>
  <c r="CH312" i="8"/>
  <c r="BT312" i="8"/>
  <c r="BY263" i="8"/>
  <c r="BY331" i="8" s="1"/>
  <c r="BH312" i="8"/>
  <c r="CA312" i="8"/>
  <c r="AH312" i="8"/>
  <c r="BM316" i="8"/>
  <c r="BI316" i="8"/>
  <c r="BB316" i="8"/>
  <c r="BE316" i="8"/>
  <c r="AQ316" i="8"/>
  <c r="V200" i="8" a="1"/>
  <c r="V200" i="8" s="1"/>
  <c r="T200" i="8" s="1"/>
  <c r="AI268" i="8"/>
  <c r="AI336" i="8" s="1"/>
  <c r="BN268" i="8"/>
  <c r="BN336" i="8" s="1"/>
  <c r="BS268" i="8"/>
  <c r="BS336" i="8" s="1"/>
  <c r="BE268" i="8"/>
  <c r="BE336" i="8" s="1"/>
  <c r="CB268" i="8"/>
  <c r="CB336" i="8" s="1"/>
  <c r="BK268" i="8"/>
  <c r="BK336" i="8" s="1"/>
  <c r="BJ268" i="8"/>
  <c r="BJ336" i="8" s="1"/>
  <c r="CH268" i="8"/>
  <c r="AK268" i="8"/>
  <c r="AK336" i="8" s="1"/>
  <c r="BF268" i="8"/>
  <c r="BF336" i="8" s="1"/>
  <c r="AH268" i="8"/>
  <c r="AH336" i="8" s="1"/>
  <c r="CL268" i="8"/>
  <c r="CL336" i="8" s="1"/>
  <c r="AW268" i="8"/>
  <c r="AW336" i="8" s="1"/>
  <c r="BT268" i="8"/>
  <c r="BT336" i="8" s="1"/>
  <c r="AU268" i="8"/>
  <c r="AU336" i="8" s="1"/>
  <c r="BB268" i="8"/>
  <c r="BB336" i="8" s="1"/>
  <c r="CE268" i="8"/>
  <c r="CE336" i="8" s="1"/>
  <c r="AX268" i="8"/>
  <c r="AX336" i="8" s="1"/>
  <c r="AO268" i="8"/>
  <c r="AO336" i="8" s="1"/>
  <c r="BL268" i="8"/>
  <c r="BL336" i="8" s="1"/>
  <c r="AM268" i="8"/>
  <c r="AM336" i="8" s="1"/>
  <c r="AT268" i="8"/>
  <c r="AT336" i="8" s="1"/>
  <c r="BW268" i="8"/>
  <c r="BW336" i="8" s="1"/>
  <c r="AP268" i="8"/>
  <c r="AP336" i="8" s="1"/>
  <c r="BD268" i="8"/>
  <c r="BD336" i="8" s="1"/>
  <c r="AL268" i="8"/>
  <c r="AL336" i="8" s="1"/>
  <c r="BY268" i="8"/>
  <c r="BY336" i="8" s="1"/>
  <c r="BO268" i="8"/>
  <c r="BO336" i="8" s="1"/>
  <c r="CK268" i="8"/>
  <c r="CK336" i="8" s="1"/>
  <c r="AV268" i="8"/>
  <c r="AV336" i="8" s="1"/>
  <c r="BG268" i="8"/>
  <c r="BG336" i="8" s="1"/>
  <c r="CC268" i="8"/>
  <c r="AN268" i="8"/>
  <c r="AN336" i="8" s="1"/>
  <c r="AY268" i="8"/>
  <c r="AY336" i="8" s="1"/>
  <c r="CD268" i="8"/>
  <c r="CD336" i="8" s="1"/>
  <c r="BU268" i="8"/>
  <c r="BU336" i="8" s="1"/>
  <c r="AQ268" i="8"/>
  <c r="AQ336" i="8" s="1"/>
  <c r="BV268" i="8"/>
  <c r="BV336" i="8" s="1"/>
  <c r="BM268" i="8"/>
  <c r="BM336" i="8" s="1"/>
  <c r="CJ268" i="8"/>
  <c r="CJ336" i="8" s="1"/>
  <c r="CA268" i="8"/>
  <c r="CA336" i="8" s="1"/>
  <c r="AS268" i="8"/>
  <c r="AS336" i="8" s="1"/>
  <c r="CI268" i="8"/>
  <c r="CI336" i="8" s="1"/>
  <c r="BI268" i="8"/>
  <c r="BI336" i="8" s="1"/>
  <c r="BZ268" i="8"/>
  <c r="BZ336" i="8" s="1"/>
  <c r="AJ268" i="8"/>
  <c r="AJ336" i="8" s="1"/>
  <c r="CF268" i="8"/>
  <c r="CF336" i="8" s="1"/>
  <c r="BA268" i="8"/>
  <c r="BA336" i="8" s="1"/>
  <c r="BP268" i="8"/>
  <c r="BP336" i="8" s="1"/>
  <c r="BH268" i="8"/>
  <c r="BH336" i="8" s="1"/>
  <c r="CG268" i="8"/>
  <c r="CG336" i="8" s="1"/>
  <c r="AZ268" i="8"/>
  <c r="AZ336" i="8" s="1"/>
  <c r="BQ268" i="8"/>
  <c r="BQ336" i="8" s="1"/>
  <c r="AR268" i="8"/>
  <c r="AR336" i="8" s="1"/>
  <c r="BX268" i="8"/>
  <c r="BX336" i="8" s="1"/>
  <c r="AZ318" i="8"/>
  <c r="BL318" i="8"/>
  <c r="BK318" i="8"/>
  <c r="BG318" i="8"/>
  <c r="AL318" i="8"/>
  <c r="BD263" i="8"/>
  <c r="BD331" i="8" s="1"/>
  <c r="BD328" i="8"/>
  <c r="BK263" i="8"/>
  <c r="BK331" i="8" s="1"/>
  <c r="BK328" i="8"/>
  <c r="BH335" i="8"/>
  <c r="BC269" i="8"/>
  <c r="BC337" i="8" s="1"/>
  <c r="Z15" i="9" s="1"/>
  <c r="BC335" i="8"/>
  <c r="BM269" i="8"/>
  <c r="BM337" i="8" s="1"/>
  <c r="AJ15" i="9" s="1"/>
  <c r="BM335" i="8"/>
  <c r="AV269" i="8"/>
  <c r="AV337" i="8" s="1"/>
  <c r="S15" i="9" s="1"/>
  <c r="AV335" i="8"/>
  <c r="AT269" i="8"/>
  <c r="AT337" i="8" s="1"/>
  <c r="Q15" i="9" s="1"/>
  <c r="AT335" i="8"/>
  <c r="BT269" i="8"/>
  <c r="BT337" i="8" s="1"/>
  <c r="AQ15" i="9" s="1"/>
  <c r="AS318" i="8"/>
  <c r="AK318" i="8"/>
  <c r="BB318" i="8"/>
  <c r="BE318" i="8"/>
  <c r="AQ318" i="8"/>
  <c r="BI269" i="8"/>
  <c r="BI337" i="8" s="1"/>
  <c r="AF15" i="9" s="1"/>
  <c r="BI335" i="8"/>
  <c r="CB269" i="8"/>
  <c r="CB337" i="8" s="1"/>
  <c r="AY15" i="9" s="1"/>
  <c r="BV269" i="8"/>
  <c r="BV337" i="8" s="1"/>
  <c r="AS15" i="9" s="1"/>
  <c r="CK269" i="8"/>
  <c r="CK337" i="8" s="1"/>
  <c r="BH15" i="9" s="1"/>
  <c r="AM269" i="8"/>
  <c r="AM337" i="8" s="1"/>
  <c r="J15" i="9" s="1"/>
  <c r="AM335" i="8"/>
  <c r="AW269" i="8"/>
  <c r="AW337" i="8" s="1"/>
  <c r="T15" i="9" s="1"/>
  <c r="AW335" i="8"/>
  <c r="BI318" i="8"/>
  <c r="AU318" i="8"/>
  <c r="BN318" i="8"/>
  <c r="BA318" i="8"/>
  <c r="AN318" i="8"/>
  <c r="BO318" i="8"/>
  <c r="V173" i="8" a="1"/>
  <c r="V173" i="8" s="1"/>
  <c r="T173" i="8" s="1"/>
  <c r="BF241" i="8"/>
  <c r="BT241" i="8"/>
  <c r="BB241" i="8"/>
  <c r="AX241" i="8"/>
  <c r="BL241" i="8"/>
  <c r="AT241" i="8"/>
  <c r="CG241" i="8"/>
  <c r="AP241" i="8"/>
  <c r="BD241" i="8"/>
  <c r="AL241" i="8"/>
  <c r="CK241" i="8"/>
  <c r="AV241" i="8"/>
  <c r="CL241" i="8"/>
  <c r="CC241" i="8"/>
  <c r="AN241" i="8"/>
  <c r="CH241" i="8"/>
  <c r="CD241" i="8"/>
  <c r="BZ241" i="8"/>
  <c r="BV241" i="8"/>
  <c r="CJ241" i="8"/>
  <c r="BR241" i="8"/>
  <c r="BN241" i="8"/>
  <c r="CB241" i="8"/>
  <c r="BJ241" i="8"/>
  <c r="AS241" i="8"/>
  <c r="AI241" i="8"/>
  <c r="BU241" i="8"/>
  <c r="AM241" i="8"/>
  <c r="BM241" i="8"/>
  <c r="BX241" i="8"/>
  <c r="AH241" i="8"/>
  <c r="CF241" i="8"/>
  <c r="BP241" i="8"/>
  <c r="BW241" i="8"/>
  <c r="BG241" i="8"/>
  <c r="BK241" i="8"/>
  <c r="BC241" i="8"/>
  <c r="AW241" i="8"/>
  <c r="BH241" i="8"/>
  <c r="AK241" i="8"/>
  <c r="BO241" i="8"/>
  <c r="AO241" i="8"/>
  <c r="BY241" i="8"/>
  <c r="BS241" i="8"/>
  <c r="AZ241" i="8"/>
  <c r="BQ241" i="8"/>
  <c r="BI241" i="8"/>
  <c r="AR241" i="8"/>
  <c r="AY241" i="8"/>
  <c r="BA241" i="8"/>
  <c r="AJ241" i="8"/>
  <c r="AQ241" i="8"/>
  <c r="AU241" i="8"/>
  <c r="CE241" i="8"/>
  <c r="BE241" i="8"/>
  <c r="CI241" i="8"/>
  <c r="CA241" i="8"/>
  <c r="CA309" i="8" s="1"/>
  <c r="CH263" i="8"/>
  <c r="CH331" i="8" s="1"/>
  <c r="BL263" i="8"/>
  <c r="BL331" i="8" s="1"/>
  <c r="BL328" i="8"/>
  <c r="AW328" i="8"/>
  <c r="AW263" i="8"/>
  <c r="AW331" i="8" s="1"/>
  <c r="BA263" i="8"/>
  <c r="BA331" i="8" s="1"/>
  <c r="BA328" i="8"/>
  <c r="AH313" i="8"/>
  <c r="V172" i="8" a="1"/>
  <c r="V172" i="8" s="1"/>
  <c r="T172" i="8" s="1"/>
  <c r="AH240" i="8"/>
  <c r="CL240" i="8"/>
  <c r="CH240" i="8"/>
  <c r="CD240" i="8"/>
  <c r="BZ240" i="8"/>
  <c r="BV240" i="8"/>
  <c r="CJ240" i="8"/>
  <c r="CJ308" i="8" s="1"/>
  <c r="BR240" i="8"/>
  <c r="BN240" i="8"/>
  <c r="CB240" i="8"/>
  <c r="BJ240" i="8"/>
  <c r="BF240" i="8"/>
  <c r="CF240" i="8"/>
  <c r="BI240" i="8"/>
  <c r="AP240" i="8"/>
  <c r="BM240" i="8"/>
  <c r="BX240" i="8"/>
  <c r="BA240" i="8"/>
  <c r="AS240" i="8"/>
  <c r="BW240" i="8"/>
  <c r="AW240" i="8"/>
  <c r="CA240" i="8"/>
  <c r="BL240" i="8"/>
  <c r="CE240" i="8"/>
  <c r="CE308" i="8" s="1"/>
  <c r="BE240" i="8"/>
  <c r="CI240" i="8"/>
  <c r="AK240" i="8"/>
  <c r="BT240" i="8"/>
  <c r="CG240" i="8"/>
  <c r="CK240" i="8"/>
  <c r="BY240" i="8"/>
  <c r="CC240" i="8"/>
  <c r="AU240" i="8"/>
  <c r="BP240" i="8"/>
  <c r="AT240" i="8"/>
  <c r="BS240" i="8"/>
  <c r="BH240" i="8"/>
  <c r="BK240" i="8"/>
  <c r="AL240" i="8"/>
  <c r="BG240" i="8"/>
  <c r="AZ240" i="8"/>
  <c r="AY240" i="8"/>
  <c r="BD240" i="8"/>
  <c r="AQ240" i="8"/>
  <c r="BQ240" i="8"/>
  <c r="AJ240" i="8"/>
  <c r="AI240" i="8"/>
  <c r="AX240" i="8"/>
  <c r="BU240" i="8"/>
  <c r="AN240" i="8"/>
  <c r="AM240" i="8"/>
  <c r="BB240" i="8"/>
  <c r="BO240" i="8"/>
  <c r="AO240" i="8"/>
  <c r="BC240" i="8"/>
  <c r="AR240" i="8"/>
  <c r="AV240" i="8"/>
  <c r="CE263" i="8"/>
  <c r="CE331" i="8" s="1"/>
  <c r="AY263" i="8"/>
  <c r="AY331" i="8" s="1"/>
  <c r="AY329" i="8"/>
  <c r="AY312" i="8"/>
  <c r="AU312" i="8"/>
  <c r="BE312" i="8"/>
  <c r="CG246" i="8"/>
  <c r="CG314" i="8" s="1"/>
  <c r="AM311" i="8"/>
  <c r="AM246" i="8"/>
  <c r="BK311" i="8"/>
  <c r="BK246" i="8"/>
  <c r="CH246" i="8"/>
  <c r="CK246" i="8"/>
  <c r="CK314" i="8" s="1"/>
  <c r="AO311" i="8"/>
  <c r="AO246" i="8"/>
  <c r="AH311" i="8"/>
  <c r="AH246" i="8"/>
  <c r="AH314" i="8" s="1"/>
  <c r="BP335" i="8"/>
  <c r="BY269" i="8"/>
  <c r="BY337" i="8" s="1"/>
  <c r="AV15" i="9" s="1"/>
  <c r="BE269" i="8"/>
  <c r="BE337" i="8" s="1"/>
  <c r="AB15" i="9" s="1"/>
  <c r="BE335" i="8"/>
  <c r="AQ335" i="8"/>
  <c r="AQ269" i="8"/>
  <c r="AQ337" i="8" s="1"/>
  <c r="N15" i="9" s="1"/>
  <c r="AN335" i="8"/>
  <c r="BO335" i="8"/>
  <c r="BO269" i="8"/>
  <c r="BO337" i="8" s="1"/>
  <c r="AL15" i="9" s="1"/>
  <c r="BL269" i="8"/>
  <c r="BL337" i="8" s="1"/>
  <c r="AI15" i="9" s="1"/>
  <c r="BL335" i="8"/>
  <c r="BF269" i="8"/>
  <c r="BF337" i="8" s="1"/>
  <c r="AC15" i="9" s="1"/>
  <c r="BF335" i="8"/>
  <c r="AR318" i="8"/>
  <c r="AT318" i="8"/>
  <c r="AI318" i="8"/>
  <c r="AH318" i="8"/>
  <c r="AO328" i="8"/>
  <c r="AO263" i="8"/>
  <c r="AO331" i="8" s="1"/>
  <c r="AH263" i="8"/>
  <c r="AH331" i="8" s="1"/>
  <c r="AH328" i="8"/>
  <c r="AS263" i="8"/>
  <c r="AS331" i="8" s="1"/>
  <c r="AS328" i="8"/>
  <c r="BN313" i="8"/>
  <c r="AQ313" i="8"/>
  <c r="AZ312" i="8"/>
  <c r="AJ312" i="8"/>
  <c r="AV312" i="8"/>
  <c r="AT312" i="8"/>
  <c r="BN312" i="8"/>
  <c r="AQ312" i="8"/>
  <c r="AZ311" i="8"/>
  <c r="AZ246" i="8"/>
  <c r="AI311" i="8"/>
  <c r="AI246" i="8"/>
  <c r="CJ246" i="8"/>
  <c r="CJ314" i="8" s="1"/>
  <c r="CA246" i="8"/>
  <c r="CA314" i="8" s="1"/>
  <c r="BO311" i="8"/>
  <c r="BO246" i="8"/>
  <c r="AX311" i="8"/>
  <c r="AX246" i="8"/>
  <c r="AK311" i="8"/>
  <c r="AK246" i="8"/>
  <c r="V183" i="8" a="1"/>
  <c r="V183" i="8" s="1"/>
  <c r="T183" i="8" s="1"/>
  <c r="CE251" i="8"/>
  <c r="AX251" i="8"/>
  <c r="AX319" i="8" s="1"/>
  <c r="AO251" i="8"/>
  <c r="AO319" i="8" s="1"/>
  <c r="BL251" i="8"/>
  <c r="BL319" i="8" s="1"/>
  <c r="AM251" i="8"/>
  <c r="AM319" i="8" s="1"/>
  <c r="AT251" i="8"/>
  <c r="AT319" i="8" s="1"/>
  <c r="CG251" i="8"/>
  <c r="BW251" i="8"/>
  <c r="BW319" i="8" s="1"/>
  <c r="AP251" i="8"/>
  <c r="BD251" i="8"/>
  <c r="AL251" i="8"/>
  <c r="AL319" i="8" s="1"/>
  <c r="BY251" i="8"/>
  <c r="BY319" i="8" s="1"/>
  <c r="BO251" i="8"/>
  <c r="BO319" i="8" s="1"/>
  <c r="CK251" i="8"/>
  <c r="AV251" i="8"/>
  <c r="AV319" i="8" s="1"/>
  <c r="CI251" i="8"/>
  <c r="BG251" i="8"/>
  <c r="BG319" i="8" s="1"/>
  <c r="CL251" i="8"/>
  <c r="CL319" i="8" s="1"/>
  <c r="CC251" i="8"/>
  <c r="AN251" i="8"/>
  <c r="CA251" i="8"/>
  <c r="CH251" i="8"/>
  <c r="CH319" i="8" s="1"/>
  <c r="BI251" i="8"/>
  <c r="BI319" i="8" s="1"/>
  <c r="AY251" i="8"/>
  <c r="AY319" i="8" s="1"/>
  <c r="CD251" i="8"/>
  <c r="CD319" i="8" s="1"/>
  <c r="BU251" i="8"/>
  <c r="BS251" i="8"/>
  <c r="BS319" i="8" s="1"/>
  <c r="BZ251" i="8"/>
  <c r="AQ251" i="8"/>
  <c r="AQ319" i="8" s="1"/>
  <c r="BV251" i="8"/>
  <c r="BV319" i="8" s="1"/>
  <c r="BM251" i="8"/>
  <c r="BM319" i="8" s="1"/>
  <c r="CJ251" i="8"/>
  <c r="BK251" i="8"/>
  <c r="BK319" i="8" s="1"/>
  <c r="AI251" i="8"/>
  <c r="AI252" i="8" s="1"/>
  <c r="BN251" i="8"/>
  <c r="BN319" i="8" s="1"/>
  <c r="BE251" i="8"/>
  <c r="BE319" i="8" s="1"/>
  <c r="CB251" i="8"/>
  <c r="CB319" i="8" s="1"/>
  <c r="BJ251" i="8"/>
  <c r="BJ319" i="8" s="1"/>
  <c r="BF251" i="8"/>
  <c r="BF319" i="8" s="1"/>
  <c r="AW251" i="8"/>
  <c r="AW319" i="8" s="1"/>
  <c r="BT251" i="8"/>
  <c r="AU251" i="8"/>
  <c r="AU319" i="8" s="1"/>
  <c r="BB251" i="8"/>
  <c r="BB252" i="8" s="1"/>
  <c r="CF251" i="8"/>
  <c r="CF319" i="8" s="1"/>
  <c r="AH251" i="8"/>
  <c r="AH319" i="8" s="1"/>
  <c r="BX251" i="8"/>
  <c r="BX319" i="8" s="1"/>
  <c r="BQ251" i="8"/>
  <c r="BQ319" i="8" s="1"/>
  <c r="BA251" i="8"/>
  <c r="BA319" i="8" s="1"/>
  <c r="AZ251" i="8"/>
  <c r="AZ319" i="8" s="1"/>
  <c r="AS251" i="8"/>
  <c r="AS319" i="8" s="1"/>
  <c r="AK251" i="8"/>
  <c r="AJ251" i="8"/>
  <c r="AJ319" i="8" s="1"/>
  <c r="BP251" i="8"/>
  <c r="BH251" i="8"/>
  <c r="BH319" i="8" s="1"/>
  <c r="AR251" i="8"/>
  <c r="AR319" i="8" s="1"/>
  <c r="BW263" i="8"/>
  <c r="BW331" i="8" s="1"/>
  <c r="AQ263" i="8"/>
  <c r="AQ331" i="8" s="1"/>
  <c r="AQ329" i="8"/>
  <c r="AR312" i="8"/>
  <c r="AM312" i="8"/>
  <c r="AW312" i="8"/>
  <c r="AI312" i="8"/>
  <c r="BP311" i="8"/>
  <c r="BP246" i="8"/>
  <c r="AU311" i="8"/>
  <c r="AU246" i="8"/>
  <c r="BM311" i="8"/>
  <c r="BM246" i="8"/>
  <c r="AN311" i="8"/>
  <c r="AN246" i="8"/>
  <c r="AL311" i="8"/>
  <c r="AL246" i="8"/>
  <c r="CE246" i="8"/>
  <c r="CE314" i="8" s="1"/>
  <c r="BJ311" i="8"/>
  <c r="BJ246" i="8"/>
  <c r="AJ318" i="8"/>
  <c r="AJ252" i="8"/>
  <c r="AM318" i="8"/>
  <c r="AW318" i="8"/>
  <c r="BR318" i="8"/>
  <c r="BR252" i="8"/>
  <c r="BS318" i="8"/>
  <c r="CL252" i="8"/>
  <c r="BY252" i="8"/>
  <c r="BY320" i="8" s="1"/>
  <c r="AV48" i="9" s="1"/>
  <c r="AN263" i="8"/>
  <c r="AN331" i="8" s="1"/>
  <c r="AN328" i="8"/>
  <c r="AL263" i="8"/>
  <c r="AL331" i="8" s="1"/>
  <c r="AL328" i="8"/>
  <c r="BA312" i="8"/>
  <c r="V188" i="8" a="1"/>
  <c r="V188" i="8" s="1"/>
  <c r="T188" i="8" s="1"/>
  <c r="BF256" i="8"/>
  <c r="AW256" i="8"/>
  <c r="BT256" i="8"/>
  <c r="BT324" i="8" s="1"/>
  <c r="AU256" i="8"/>
  <c r="AU324" i="8" s="1"/>
  <c r="BB256" i="8"/>
  <c r="CE256" i="8"/>
  <c r="CE324" i="8" s="1"/>
  <c r="AX256" i="8"/>
  <c r="AO256" i="8"/>
  <c r="BL256" i="8"/>
  <c r="AM256" i="8"/>
  <c r="AM324" i="8" s="1"/>
  <c r="AT256" i="8"/>
  <c r="CG256" i="8"/>
  <c r="CG324" i="8" s="1"/>
  <c r="BW256" i="8"/>
  <c r="BW324" i="8" s="1"/>
  <c r="AP256" i="8"/>
  <c r="BD256" i="8"/>
  <c r="AL256" i="8"/>
  <c r="BO256" i="8"/>
  <c r="CK256" i="8"/>
  <c r="CK324" i="8" s="1"/>
  <c r="AV256" i="8"/>
  <c r="CI256" i="8"/>
  <c r="CI324" i="8" s="1"/>
  <c r="BQ256" i="8"/>
  <c r="BG256" i="8"/>
  <c r="CL256" i="8"/>
  <c r="CL324" i="8" s="1"/>
  <c r="CC256" i="8"/>
  <c r="CC324" i="8" s="1"/>
  <c r="AN256" i="8"/>
  <c r="CA256" i="8"/>
  <c r="CA324" i="8" s="1"/>
  <c r="CH256" i="8"/>
  <c r="CH324" i="8" s="1"/>
  <c r="AY256" i="8"/>
  <c r="CD256" i="8"/>
  <c r="CD324" i="8" s="1"/>
  <c r="BU256" i="8"/>
  <c r="BU324" i="8" s="1"/>
  <c r="BS256" i="8"/>
  <c r="BS324" i="8" s="1"/>
  <c r="BZ256" i="8"/>
  <c r="BZ324" i="8" s="1"/>
  <c r="AQ256" i="8"/>
  <c r="BV256" i="8"/>
  <c r="BV324" i="8" s="1"/>
  <c r="BM256" i="8"/>
  <c r="CJ256" i="8"/>
  <c r="CJ324" i="8" s="1"/>
  <c r="BK256" i="8"/>
  <c r="BK324" i="8" s="1"/>
  <c r="BR256" i="8"/>
  <c r="AI256" i="8"/>
  <c r="BN256" i="8"/>
  <c r="BE256" i="8"/>
  <c r="CB256" i="8"/>
  <c r="CB324" i="8" s="1"/>
  <c r="BC256" i="8"/>
  <c r="BC324" i="8" s="1"/>
  <c r="BJ256" i="8"/>
  <c r="AK256" i="8"/>
  <c r="BA256" i="8"/>
  <c r="BX256" i="8"/>
  <c r="BX324" i="8" s="1"/>
  <c r="AS256" i="8"/>
  <c r="AH256" i="8"/>
  <c r="CF256" i="8"/>
  <c r="CF324" i="8" s="1"/>
  <c r="BH256" i="8"/>
  <c r="AZ256" i="8"/>
  <c r="BY256" i="8"/>
  <c r="BY324" i="8" s="1"/>
  <c r="AR256" i="8"/>
  <c r="BI256" i="8"/>
  <c r="AJ256" i="8"/>
  <c r="BP256" i="8"/>
  <c r="BA311" i="8"/>
  <c r="BA246" i="8"/>
  <c r="BA314" i="8" s="1"/>
  <c r="AQ311" i="8"/>
  <c r="AQ246" i="8"/>
  <c r="BV246" i="8"/>
  <c r="CC246" i="8"/>
  <c r="CC314" i="8" s="1"/>
  <c r="BD311" i="8"/>
  <c r="BD246" i="8"/>
  <c r="CB246" i="8"/>
  <c r="CB314" i="8" s="1"/>
  <c r="AJ269" i="8"/>
  <c r="AJ337" i="8" s="1"/>
  <c r="G15" i="9" s="1"/>
  <c r="AJ335" i="8"/>
  <c r="CF269" i="8"/>
  <c r="CF337" i="8" s="1"/>
  <c r="BC15" i="9" s="1"/>
  <c r="BN269" i="8"/>
  <c r="BN337" i="8" s="1"/>
  <c r="AK15" i="9" s="1"/>
  <c r="BN335" i="8"/>
  <c r="BZ269" i="8"/>
  <c r="BZ337" i="8" s="1"/>
  <c r="AW15" i="9" s="1"/>
  <c r="AL269" i="8"/>
  <c r="AL337" i="8" s="1"/>
  <c r="I15" i="9" s="1"/>
  <c r="AL335" i="8"/>
  <c r="AO269" i="8"/>
  <c r="AO337" i="8" s="1"/>
  <c r="L15" i="9" s="1"/>
  <c r="AO335" i="8"/>
  <c r="V171" i="8" a="1"/>
  <c r="V171" i="8" s="1"/>
  <c r="T171" i="8" s="1"/>
  <c r="AH239" i="8"/>
  <c r="BJ239" i="8"/>
  <c r="BA239" i="8"/>
  <c r="CF239" i="8"/>
  <c r="CF307" i="8" s="1"/>
  <c r="CE239" i="8"/>
  <c r="BE239" i="8"/>
  <c r="CJ239" i="8"/>
  <c r="CI239" i="8"/>
  <c r="BX239" i="8"/>
  <c r="BX307" i="8" s="1"/>
  <c r="BW239" i="8"/>
  <c r="AW239" i="8"/>
  <c r="CA239" i="8"/>
  <c r="CA307" i="8" s="1"/>
  <c r="AT239" i="8"/>
  <c r="BP239" i="8"/>
  <c r="CD239" i="8"/>
  <c r="BT239" i="8"/>
  <c r="BB239" i="8"/>
  <c r="AS239" i="8"/>
  <c r="CL239" i="8"/>
  <c r="CB239" i="8"/>
  <c r="BV239" i="8"/>
  <c r="BV307" i="8" s="1"/>
  <c r="BK239" i="8"/>
  <c r="BG239" i="8"/>
  <c r="BL239" i="8"/>
  <c r="BY239" i="8"/>
  <c r="CC239" i="8"/>
  <c r="AU239" i="8"/>
  <c r="AJ239" i="8"/>
  <c r="AY239" i="8"/>
  <c r="BD239" i="8"/>
  <c r="CG239" i="8"/>
  <c r="AZ239" i="8"/>
  <c r="BN239" i="8"/>
  <c r="CK239" i="8"/>
  <c r="BC239" i="8"/>
  <c r="AQ239" i="8"/>
  <c r="AV239" i="8"/>
  <c r="BZ239" i="8"/>
  <c r="BZ307" i="8" s="1"/>
  <c r="BU239" i="8"/>
  <c r="BQ239" i="8"/>
  <c r="AX239" i="8"/>
  <c r="AN239" i="8"/>
  <c r="BR239" i="8"/>
  <c r="BI239" i="8"/>
  <c r="AP239" i="8"/>
  <c r="BM239" i="8"/>
  <c r="AK239" i="8"/>
  <c r="BO239" i="8"/>
  <c r="AO239" i="8"/>
  <c r="BS239" i="8"/>
  <c r="AL239" i="8"/>
  <c r="BH239" i="8"/>
  <c r="CH239" i="8"/>
  <c r="AR239" i="8"/>
  <c r="BF239" i="8"/>
  <c r="AI239" i="8"/>
  <c r="AM239" i="8"/>
  <c r="AS269" i="8"/>
  <c r="AS337" i="8" s="1"/>
  <c r="P15" i="9" s="1"/>
  <c r="AS335" i="8"/>
  <c r="BU269" i="8"/>
  <c r="BU337" i="8" s="1"/>
  <c r="AR15" i="9" s="1"/>
  <c r="AP335" i="8"/>
  <c r="BJ318" i="8"/>
  <c r="BJ252" i="8"/>
  <c r="V189" i="8" a="1"/>
  <c r="V189" i="8" s="1"/>
  <c r="T189" i="8" s="1"/>
  <c r="AI257" i="8"/>
  <c r="AI325" i="8" s="1"/>
  <c r="BN257" i="8"/>
  <c r="BN325" i="8" s="1"/>
  <c r="BE257" i="8"/>
  <c r="BE325" i="8" s="1"/>
  <c r="CB257" i="8"/>
  <c r="CB325" i="8" s="1"/>
  <c r="BC257" i="8"/>
  <c r="BJ257" i="8"/>
  <c r="BJ325" i="8" s="1"/>
  <c r="AK257" i="8"/>
  <c r="AK325" i="8" s="1"/>
  <c r="BF257" i="8"/>
  <c r="BF325" i="8" s="1"/>
  <c r="AW257" i="8"/>
  <c r="AW325" i="8" s="1"/>
  <c r="BT257" i="8"/>
  <c r="BT325" i="8" s="1"/>
  <c r="AU257" i="8"/>
  <c r="BB257" i="8"/>
  <c r="BB325" i="8" s="1"/>
  <c r="CE257" i="8"/>
  <c r="CE325" i="8" s="1"/>
  <c r="AX257" i="8"/>
  <c r="AX325" i="8" s="1"/>
  <c r="AO257" i="8"/>
  <c r="AO325" i="8" s="1"/>
  <c r="BL257" i="8"/>
  <c r="BL325" i="8" s="1"/>
  <c r="AM257" i="8"/>
  <c r="AT257" i="8"/>
  <c r="AT325" i="8" s="1"/>
  <c r="BW257" i="8"/>
  <c r="BW325" i="8" s="1"/>
  <c r="AP257" i="8"/>
  <c r="AP325" i="8" s="1"/>
  <c r="BD257" i="8"/>
  <c r="BD325" i="8" s="1"/>
  <c r="AL257" i="8"/>
  <c r="AL325" i="8" s="1"/>
  <c r="BY257" i="8"/>
  <c r="BY325" i="8" s="1"/>
  <c r="BO257" i="8"/>
  <c r="BO325" i="8" s="1"/>
  <c r="CK257" i="8"/>
  <c r="CK325" i="8" s="1"/>
  <c r="AV257" i="8"/>
  <c r="AV325" i="8" s="1"/>
  <c r="CI257" i="8"/>
  <c r="CI325" i="8" s="1"/>
  <c r="BG257" i="8"/>
  <c r="BG325" i="8" s="1"/>
  <c r="CL257" i="8"/>
  <c r="CL325" i="8" s="1"/>
  <c r="CC257" i="8"/>
  <c r="CC325" i="8" s="1"/>
  <c r="AH257" i="8"/>
  <c r="AH325" i="8" s="1"/>
  <c r="AN257" i="8"/>
  <c r="AN325" i="8" s="1"/>
  <c r="CA257" i="8"/>
  <c r="CA325" i="8" s="1"/>
  <c r="CH257" i="8"/>
  <c r="CH325" i="8" s="1"/>
  <c r="AY257" i="8"/>
  <c r="AY325" i="8" s="1"/>
  <c r="CD257" i="8"/>
  <c r="CD325" i="8" s="1"/>
  <c r="BU257" i="8"/>
  <c r="BU325" i="8" s="1"/>
  <c r="BS257" i="8"/>
  <c r="BZ257" i="8"/>
  <c r="BZ325" i="8" s="1"/>
  <c r="AQ257" i="8"/>
  <c r="AQ325" i="8" s="1"/>
  <c r="BV257" i="8"/>
  <c r="BV325" i="8" s="1"/>
  <c r="BM257" i="8"/>
  <c r="BM325" i="8" s="1"/>
  <c r="CJ257" i="8"/>
  <c r="CJ325" i="8" s="1"/>
  <c r="BK257" i="8"/>
  <c r="BR257" i="8"/>
  <c r="BR325" i="8" s="1"/>
  <c r="AS257" i="8"/>
  <c r="AS325" i="8" s="1"/>
  <c r="AJ257" i="8"/>
  <c r="AJ325" i="8" s="1"/>
  <c r="CF257" i="8"/>
  <c r="CF325" i="8" s="1"/>
  <c r="CG257" i="8"/>
  <c r="CG325" i="8" s="1"/>
  <c r="BQ257" i="8"/>
  <c r="BQ325" i="8" s="1"/>
  <c r="BI257" i="8"/>
  <c r="BI325" i="8" s="1"/>
  <c r="BP257" i="8"/>
  <c r="BP325" i="8" s="1"/>
  <c r="BH257" i="8"/>
  <c r="BH325" i="8" s="1"/>
  <c r="BA257" i="8"/>
  <c r="BA325" i="8" s="1"/>
  <c r="AZ257" i="8"/>
  <c r="AZ325" i="8" s="1"/>
  <c r="AR257" i="8"/>
  <c r="AR325" i="8" s="1"/>
  <c r="BX257" i="8"/>
  <c r="BX325" i="8" s="1"/>
  <c r="AI263" i="8"/>
  <c r="AI331" i="8" s="1"/>
  <c r="AI329" i="8"/>
  <c r="BP312" i="8"/>
  <c r="BO312" i="8"/>
  <c r="AO312" i="8"/>
  <c r="AK312" i="8"/>
  <c r="BR312" i="8"/>
  <c r="BX246" i="8"/>
  <c r="BX314" i="8" s="1"/>
  <c r="BI311" i="8"/>
  <c r="BI246" i="8"/>
  <c r="AJ311" i="8"/>
  <c r="AJ246" i="8"/>
  <c r="BZ246" i="8"/>
  <c r="BZ314" i="8" s="1"/>
  <c r="CL246" i="8"/>
  <c r="CL314" i="8" s="1"/>
  <c r="AP311" i="8"/>
  <c r="AP246" i="8"/>
  <c r="BB311" i="8"/>
  <c r="BB246" i="8"/>
  <c r="BE311" i="8"/>
  <c r="BE246" i="8"/>
  <c r="V190" i="8" a="1"/>
  <c r="V190" i="8" s="1"/>
  <c r="T190" i="8" s="1"/>
  <c r="AQ258" i="8"/>
  <c r="AQ326" i="8" s="1"/>
  <c r="BV258" i="8"/>
  <c r="BV326" i="8" s="1"/>
  <c r="BM258" i="8"/>
  <c r="BM326" i="8" s="1"/>
  <c r="CJ258" i="8"/>
  <c r="CJ326" i="8" s="1"/>
  <c r="BK258" i="8"/>
  <c r="BK326" i="8" s="1"/>
  <c r="BR258" i="8"/>
  <c r="BR326" i="8" s="1"/>
  <c r="AS258" i="8"/>
  <c r="AS326" i="8" s="1"/>
  <c r="AI258" i="8"/>
  <c r="AI326" i="8" s="1"/>
  <c r="BN258" i="8"/>
  <c r="BN326" i="8" s="1"/>
  <c r="BE258" i="8"/>
  <c r="BE326" i="8" s="1"/>
  <c r="CB258" i="8"/>
  <c r="CB326" i="8" s="1"/>
  <c r="BC258" i="8"/>
  <c r="BC326" i="8" s="1"/>
  <c r="BJ258" i="8"/>
  <c r="BJ326" i="8" s="1"/>
  <c r="AK258" i="8"/>
  <c r="AK326" i="8" s="1"/>
  <c r="BF258" i="8"/>
  <c r="BF326" i="8" s="1"/>
  <c r="AW258" i="8"/>
  <c r="AW326" i="8" s="1"/>
  <c r="BT258" i="8"/>
  <c r="BT326" i="8" s="1"/>
  <c r="AU258" i="8"/>
  <c r="AU326" i="8" s="1"/>
  <c r="BB258" i="8"/>
  <c r="BB326" i="8" s="1"/>
  <c r="CE258" i="8"/>
  <c r="CE326" i="8" s="1"/>
  <c r="AX258" i="8"/>
  <c r="AX326" i="8" s="1"/>
  <c r="AO258" i="8"/>
  <c r="AO326" i="8" s="1"/>
  <c r="BL258" i="8"/>
  <c r="BL326" i="8" s="1"/>
  <c r="AM258" i="8"/>
  <c r="AM326" i="8" s="1"/>
  <c r="AT258" i="8"/>
  <c r="AT326" i="8" s="1"/>
  <c r="CG258" i="8"/>
  <c r="CG326" i="8" s="1"/>
  <c r="BW258" i="8"/>
  <c r="BW326" i="8" s="1"/>
  <c r="AP258" i="8"/>
  <c r="AP326" i="8" s="1"/>
  <c r="BD258" i="8"/>
  <c r="BD326" i="8" s="1"/>
  <c r="AL258" i="8"/>
  <c r="AL326" i="8" s="1"/>
  <c r="BO258" i="8"/>
  <c r="BO326" i="8" s="1"/>
  <c r="CK258" i="8"/>
  <c r="CK326" i="8" s="1"/>
  <c r="AV258" i="8"/>
  <c r="AV326" i="8" s="1"/>
  <c r="CI258" i="8"/>
  <c r="CI326" i="8" s="1"/>
  <c r="BG258" i="8"/>
  <c r="BG326" i="8" s="1"/>
  <c r="CL258" i="8"/>
  <c r="CL326" i="8" s="1"/>
  <c r="CC258" i="8"/>
  <c r="CC326" i="8" s="1"/>
  <c r="AH258" i="8"/>
  <c r="AH326" i="8" s="1"/>
  <c r="AN258" i="8"/>
  <c r="AN326" i="8" s="1"/>
  <c r="CA258" i="8"/>
  <c r="CA326" i="8" s="1"/>
  <c r="CH258" i="8"/>
  <c r="CH326" i="8" s="1"/>
  <c r="AY258" i="8"/>
  <c r="AY326" i="8" s="1"/>
  <c r="CD258" i="8"/>
  <c r="CD326" i="8" s="1"/>
  <c r="BU258" i="8"/>
  <c r="BU326" i="8" s="1"/>
  <c r="BS258" i="8"/>
  <c r="BS326" i="8" s="1"/>
  <c r="BZ258" i="8"/>
  <c r="BZ326" i="8" s="1"/>
  <c r="BA258" i="8"/>
  <c r="BA326" i="8" s="1"/>
  <c r="BQ258" i="8"/>
  <c r="BQ326" i="8" s="1"/>
  <c r="AR258" i="8"/>
  <c r="AR326" i="8" s="1"/>
  <c r="BI258" i="8"/>
  <c r="BI326" i="8" s="1"/>
  <c r="AJ258" i="8"/>
  <c r="AJ326" i="8" s="1"/>
  <c r="BX258" i="8"/>
  <c r="BX326" i="8" s="1"/>
  <c r="BP258" i="8"/>
  <c r="BP326" i="8" s="1"/>
  <c r="BH258" i="8"/>
  <c r="BH326" i="8" s="1"/>
  <c r="BY258" i="8"/>
  <c r="BY326" i="8" s="1"/>
  <c r="AZ258" i="8"/>
  <c r="AZ326" i="8" s="1"/>
  <c r="CF258" i="8"/>
  <c r="CF326" i="8" s="1"/>
  <c r="AX263" i="8"/>
  <c r="AX331" i="8" s="1"/>
  <c r="AX328" i="8"/>
  <c r="BJ263" i="8"/>
  <c r="BJ331" i="8" s="1"/>
  <c r="BJ328" i="8"/>
  <c r="AO318" i="8"/>
  <c r="CD252" i="8"/>
  <c r="BD318" i="8"/>
  <c r="BD252" i="8"/>
  <c r="AR263" i="8"/>
  <c r="AR331" i="8" s="1"/>
  <c r="AR328" i="8"/>
  <c r="AP263" i="8"/>
  <c r="AP331" i="8" s="1"/>
  <c r="AP328" i="8"/>
  <c r="V196" i="8" a="1"/>
  <c r="V196" i="8" s="1"/>
  <c r="T196" i="8" s="1"/>
  <c r="BW264" i="8"/>
  <c r="AP264" i="8"/>
  <c r="BD264" i="8"/>
  <c r="AL264" i="8"/>
  <c r="AH264" i="8"/>
  <c r="BY264" i="8"/>
  <c r="BO264" i="8"/>
  <c r="CK264" i="8"/>
  <c r="AV264" i="8"/>
  <c r="CI264" i="8"/>
  <c r="BQ264" i="8"/>
  <c r="BG264" i="8"/>
  <c r="CL264" i="8"/>
  <c r="CC264" i="8"/>
  <c r="AN264" i="8"/>
  <c r="CA264" i="8"/>
  <c r="CH264" i="8"/>
  <c r="AY264" i="8"/>
  <c r="CD264" i="8"/>
  <c r="BU264" i="8"/>
  <c r="BS264" i="8"/>
  <c r="BZ264" i="8"/>
  <c r="BA264" i="8"/>
  <c r="AQ264" i="8"/>
  <c r="BV264" i="8"/>
  <c r="BM264" i="8"/>
  <c r="CJ264" i="8"/>
  <c r="BK264" i="8"/>
  <c r="BR264" i="8"/>
  <c r="AI264" i="8"/>
  <c r="BN264" i="8"/>
  <c r="BE264" i="8"/>
  <c r="CB264" i="8"/>
  <c r="BC264" i="8"/>
  <c r="BJ264" i="8"/>
  <c r="BF264" i="8"/>
  <c r="AW264" i="8"/>
  <c r="BT264" i="8"/>
  <c r="AU264" i="8"/>
  <c r="BB264" i="8"/>
  <c r="CE264" i="8"/>
  <c r="AX264" i="8"/>
  <c r="AO264" i="8"/>
  <c r="BL264" i="8"/>
  <c r="AM264" i="8"/>
  <c r="AT264" i="8"/>
  <c r="CG264" i="8"/>
  <c r="BX264" i="8"/>
  <c r="BP264" i="8"/>
  <c r="BH264" i="8"/>
  <c r="BI264" i="8"/>
  <c r="AS264" i="8"/>
  <c r="AR264" i="8"/>
  <c r="AK264" i="8"/>
  <c r="CF264" i="8"/>
  <c r="AZ264" i="8"/>
  <c r="AJ264" i="8"/>
  <c r="BP318" i="8"/>
  <c r="BP252" i="8"/>
  <c r="AX318" i="8"/>
  <c r="AX252" i="8"/>
  <c r="BC318" i="8"/>
  <c r="BC252" i="8"/>
  <c r="BC320" i="8" s="1"/>
  <c r="Z48" i="9" s="1"/>
  <c r="BM318" i="8"/>
  <c r="BM252" i="8"/>
  <c r="BM320" i="8" s="1"/>
  <c r="AJ48" i="9" s="1"/>
  <c r="AY318" i="8"/>
  <c r="AP318" i="8"/>
  <c r="AP252" i="8"/>
  <c r="BP263" i="8"/>
  <c r="BP331" i="8" s="1"/>
  <c r="BP328" i="8"/>
  <c r="AJ263" i="8"/>
  <c r="AJ331" i="8" s="1"/>
  <c r="AJ328" i="8"/>
  <c r="BB263" i="8"/>
  <c r="BB331" i="8" s="1"/>
  <c r="BB328" i="8"/>
  <c r="BM328" i="8"/>
  <c r="BM263" i="8"/>
  <c r="BM331" i="8" s="1"/>
  <c r="BK313" i="8"/>
  <c r="AV316" i="8"/>
  <c r="BO263" i="8"/>
  <c r="BO331" i="8" s="1"/>
  <c r="BO329" i="8"/>
  <c r="BS312" i="8"/>
  <c r="AX312" i="8"/>
  <c r="BJ312" i="8"/>
  <c r="BC311" i="8"/>
  <c r="BC246" i="8"/>
  <c r="BC314" i="8" s="1"/>
  <c r="BH311" i="8"/>
  <c r="BH246" i="8"/>
  <c r="BY246" i="8"/>
  <c r="BY314" i="8" s="1"/>
  <c r="BS311" i="8"/>
  <c r="BS246" i="8"/>
  <c r="BG311" i="8"/>
  <c r="BG246" i="8"/>
  <c r="BW246" i="8"/>
  <c r="BW314" i="8" s="1"/>
  <c r="BT246" i="8"/>
  <c r="BT314" i="8" s="1"/>
  <c r="BN311" i="8"/>
  <c r="BN246" i="8"/>
  <c r="BF263" i="8"/>
  <c r="BF331" i="8" s="1"/>
  <c r="BF328" i="8"/>
  <c r="BR263" i="8"/>
  <c r="BR331" i="8" s="1"/>
  <c r="BR328" i="8"/>
  <c r="BS263" i="8"/>
  <c r="BS331" i="8" s="1"/>
  <c r="BS328" i="8"/>
  <c r="AR269" i="8"/>
  <c r="AR337" i="8" s="1"/>
  <c r="O15" i="9" s="1"/>
  <c r="AR335" i="8"/>
  <c r="AH269" i="8"/>
  <c r="AH337" i="8" s="1"/>
  <c r="E15" i="9" s="1"/>
  <c r="AH335" i="8"/>
  <c r="AI335" i="8"/>
  <c r="AI269" i="8"/>
  <c r="AI337" i="8" s="1"/>
  <c r="F15" i="9" s="1"/>
  <c r="BS269" i="8"/>
  <c r="BS337" i="8" s="1"/>
  <c r="AP15" i="9" s="1"/>
  <c r="BS335" i="8"/>
  <c r="CL269" i="8"/>
  <c r="CL337" i="8" s="1"/>
  <c r="BI15" i="9" s="1"/>
  <c r="BD335" i="8"/>
  <c r="AX269" i="8"/>
  <c r="AX337" i="8" s="1"/>
  <c r="U15" i="9" s="1"/>
  <c r="AX335" i="8"/>
  <c r="BF318" i="8"/>
  <c r="BF252" i="8"/>
  <c r="BF320" i="8" s="1"/>
  <c r="AC48" i="9" s="1"/>
  <c r="BX269" i="8"/>
  <c r="BX337" i="8" s="1"/>
  <c r="AU15" i="9" s="1"/>
  <c r="BR269" i="8"/>
  <c r="BR337" i="8" s="1"/>
  <c r="AO15" i="9" s="1"/>
  <c r="BR335" i="8"/>
  <c r="BG335" i="8"/>
  <c r="BG269" i="8"/>
  <c r="BG337" i="8" s="1"/>
  <c r="AD15" i="9" s="1"/>
  <c r="BH318" i="8"/>
  <c r="BQ318" i="8"/>
  <c r="BQ252" i="8"/>
  <c r="BH263" i="8"/>
  <c r="BH331" i="8" s="1"/>
  <c r="BH328" i="8"/>
  <c r="BC263" i="8"/>
  <c r="BC331" i="8" s="1"/>
  <c r="BC328" i="8"/>
  <c r="AZ269" i="8"/>
  <c r="AZ337" i="8" s="1"/>
  <c r="W15" i="9" s="1"/>
  <c r="AZ335" i="8"/>
  <c r="AK335" i="8"/>
  <c r="BK269" i="8"/>
  <c r="BK337" i="8" s="1"/>
  <c r="AH15" i="9" s="1"/>
  <c r="BK335" i="8"/>
  <c r="CD269" i="8"/>
  <c r="CD337" i="8" s="1"/>
  <c r="BA15" i="9" s="1"/>
  <c r="BQ269" i="8"/>
  <c r="BQ337" i="8" s="1"/>
  <c r="AN15" i="9" s="1"/>
  <c r="BQ335" i="8"/>
  <c r="BW269" i="8"/>
  <c r="BW337" i="8" s="1"/>
  <c r="AT15" i="9" s="1"/>
  <c r="BB335" i="8"/>
  <c r="BA335" i="8"/>
  <c r="BJ269" i="8"/>
  <c r="BJ337" i="8" s="1"/>
  <c r="AG15" i="9" s="1"/>
  <c r="BJ335" i="8"/>
  <c r="CJ269" i="8"/>
  <c r="CJ337" i="8" s="1"/>
  <c r="BG15" i="9" s="1"/>
  <c r="AY335" i="8"/>
  <c r="AY269" i="8"/>
  <c r="AY337" i="8" s="1"/>
  <c r="V15" i="9" s="1"/>
  <c r="CI269" i="8"/>
  <c r="CI337" i="8" s="1"/>
  <c r="BF15" i="9" s="1"/>
  <c r="CG269" i="8"/>
  <c r="CG337" i="8" s="1"/>
  <c r="BD15" i="9" s="1"/>
  <c r="AU269" i="8"/>
  <c r="AU337" i="8" s="1"/>
  <c r="R15" i="9" s="1"/>
  <c r="AU335" i="8"/>
  <c r="CF252" i="8"/>
  <c r="CF320" i="8" s="1"/>
  <c r="BC48" i="9" s="1"/>
  <c r="BX252" i="8"/>
  <c r="BX320" i="8" s="1"/>
  <c r="AU48" i="9" s="1"/>
  <c r="CE252" i="8"/>
  <c r="CB252" i="8"/>
  <c r="CB320" i="8" s="1"/>
  <c r="AY48" i="9" s="1"/>
  <c r="AV318" i="8"/>
  <c r="AV252" i="8"/>
  <c r="AV320" i="8" s="1"/>
  <c r="S48" i="9" s="1"/>
  <c r="BW252" i="8"/>
  <c r="BW320" i="8" s="1"/>
  <c r="AT48" i="9" s="1"/>
  <c r="AK263" i="8"/>
  <c r="AK331" i="8" s="1"/>
  <c r="AK328" i="8"/>
  <c r="AZ263" i="8"/>
  <c r="AZ331" i="8" s="1"/>
  <c r="AZ328" i="8"/>
  <c r="AT263" i="8"/>
  <c r="AT331" i="8" s="1"/>
  <c r="AT328" i="8"/>
  <c r="AU263" i="8"/>
  <c r="AU331" i="8" s="1"/>
  <c r="AU328" i="8"/>
  <c r="BE328" i="8"/>
  <c r="BE263" i="8"/>
  <c r="BE331" i="8" s="1"/>
  <c r="BV263" i="8"/>
  <c r="BV331" i="8" s="1"/>
  <c r="AJ313" i="8"/>
  <c r="AP313" i="8"/>
  <c r="BB313" i="8"/>
  <c r="V179" i="8" a="1"/>
  <c r="V179" i="8" s="1"/>
  <c r="T179" i="8" s="1"/>
  <c r="BG247" i="8"/>
  <c r="CL247" i="8"/>
  <c r="CC247" i="8"/>
  <c r="AN247" i="8"/>
  <c r="CA247" i="8"/>
  <c r="CH247" i="8"/>
  <c r="BI247" i="8"/>
  <c r="AY247" i="8"/>
  <c r="CD247" i="8"/>
  <c r="BU247" i="8"/>
  <c r="BS247" i="8"/>
  <c r="BZ247" i="8"/>
  <c r="BA247" i="8"/>
  <c r="AQ247" i="8"/>
  <c r="BV247" i="8"/>
  <c r="BM247" i="8"/>
  <c r="CJ247" i="8"/>
  <c r="BK247" i="8"/>
  <c r="BR247" i="8"/>
  <c r="AI247" i="8"/>
  <c r="BN247" i="8"/>
  <c r="BE247" i="8"/>
  <c r="CB247" i="8"/>
  <c r="BC247" i="8"/>
  <c r="BJ247" i="8"/>
  <c r="AK247" i="8"/>
  <c r="BF247" i="8"/>
  <c r="AW247" i="8"/>
  <c r="BT247" i="8"/>
  <c r="AU247" i="8"/>
  <c r="BB247" i="8"/>
  <c r="CE247" i="8"/>
  <c r="AX247" i="8"/>
  <c r="AO247" i="8"/>
  <c r="BL247" i="8"/>
  <c r="AM247" i="8"/>
  <c r="AT247" i="8"/>
  <c r="BW247" i="8"/>
  <c r="AP247" i="8"/>
  <c r="AH247" i="8"/>
  <c r="BD247" i="8"/>
  <c r="AL247" i="8"/>
  <c r="BO247" i="8"/>
  <c r="CK247" i="8"/>
  <c r="AV247" i="8"/>
  <c r="CI247" i="8"/>
  <c r="BQ247" i="8"/>
  <c r="BH247" i="8"/>
  <c r="AZ247" i="8"/>
  <c r="AR247" i="8"/>
  <c r="AJ247" i="8"/>
  <c r="CG247" i="8"/>
  <c r="CF247" i="8"/>
  <c r="BY247" i="8"/>
  <c r="AS247" i="8"/>
  <c r="BX247" i="8"/>
  <c r="BP247" i="8"/>
  <c r="BD312" i="8"/>
  <c r="BC312" i="8"/>
  <c r="AY311" i="8"/>
  <c r="AY246" i="8"/>
  <c r="AY314" i="8" s="1"/>
  <c r="BQ311" i="8"/>
  <c r="BQ246" i="8"/>
  <c r="AS311" i="8"/>
  <c r="AS246" i="8"/>
  <c r="AS314" i="8" s="1"/>
  <c r="BU246" i="8"/>
  <c r="BU314" i="8" s="1"/>
  <c r="CI246" i="8"/>
  <c r="CI314" i="8" s="1"/>
  <c r="AT311" i="8"/>
  <c r="AT246" i="8"/>
  <c r="AT314" i="8" s="1"/>
  <c r="AW311" i="8"/>
  <c r="AW246" i="8"/>
  <c r="AW314" i="8" s="1"/>
  <c r="BQ263" i="8"/>
  <c r="BQ331" i="8" s="1"/>
  <c r="BQ328" i="8"/>
  <c r="BI263" i="8"/>
  <c r="BI331" i="8" s="1"/>
  <c r="BI328" i="8"/>
  <c r="AV263" i="8"/>
  <c r="AV331" i="8" s="1"/>
  <c r="AV328" i="8"/>
  <c r="AM263" i="8"/>
  <c r="AM331" i="8" s="1"/>
  <c r="AM328" i="8"/>
  <c r="BN263" i="8"/>
  <c r="BN331" i="8" s="1"/>
  <c r="BN328" i="8"/>
  <c r="BH313" i="8"/>
  <c r="AU313" i="8"/>
  <c r="BG263" i="8"/>
  <c r="BG331" i="8" s="1"/>
  <c r="BG329" i="8"/>
  <c r="BG312" i="8"/>
  <c r="AR311" i="8"/>
  <c r="AR246" i="8"/>
  <c r="AR314" i="8" s="1"/>
  <c r="CF246" i="8"/>
  <c r="CF314" i="8" s="1"/>
  <c r="BR311" i="8"/>
  <c r="BR246" i="8"/>
  <c r="BR314" i="8" s="1"/>
  <c r="CD246" i="8"/>
  <c r="CD314" i="8" s="1"/>
  <c r="AV311" i="8"/>
  <c r="AV246" i="8"/>
  <c r="AV314" i="8" s="1"/>
  <c r="BL311" i="8"/>
  <c r="BL246" i="8"/>
  <c r="BL314" i="8" s="1"/>
  <c r="BF311" i="8"/>
  <c r="BF246" i="8"/>
  <c r="CD266" i="8" l="1"/>
  <c r="CD334" i="8" s="1"/>
  <c r="BA14" i="9" s="1"/>
  <c r="CD332" i="8"/>
  <c r="BU242" i="8"/>
  <c r="BU307" i="8"/>
  <c r="CD242" i="8"/>
  <c r="CD307" i="8"/>
  <c r="CJ242" i="8"/>
  <c r="CJ253" i="8" s="1"/>
  <c r="CJ307" i="8"/>
  <c r="CD249" i="8"/>
  <c r="CD317" i="8" s="1"/>
  <c r="BA47" i="9" s="1"/>
  <c r="CD315" i="8"/>
  <c r="CI266" i="8"/>
  <c r="CI334" i="8" s="1"/>
  <c r="BF14" i="9" s="1"/>
  <c r="CI332" i="8"/>
  <c r="CA252" i="8"/>
  <c r="CA319" i="8"/>
  <c r="CK308" i="8"/>
  <c r="CA308" i="8"/>
  <c r="BV308" i="8"/>
  <c r="CI309" i="8"/>
  <c r="CF309" i="8"/>
  <c r="CH309" i="8"/>
  <c r="CC269" i="8"/>
  <c r="CC337" i="8" s="1"/>
  <c r="AZ15" i="9" s="1"/>
  <c r="CC336" i="8"/>
  <c r="CH269" i="8"/>
  <c r="CH337" i="8" s="1"/>
  <c r="BE15" i="9" s="1"/>
  <c r="CH336" i="8"/>
  <c r="BD269" i="8"/>
  <c r="BD337" i="8" s="1"/>
  <c r="AA15" i="9" s="1"/>
  <c r="CE266" i="8"/>
  <c r="CE334" i="8" s="1"/>
  <c r="BB14" i="9" s="1"/>
  <c r="CE332" i="8"/>
  <c r="CB266" i="8"/>
  <c r="CB334" i="8" s="1"/>
  <c r="AY14" i="9" s="1"/>
  <c r="CB332" i="8"/>
  <c r="BV266" i="8"/>
  <c r="BV334" i="8" s="1"/>
  <c r="AS14" i="9" s="1"/>
  <c r="BV332" i="8"/>
  <c r="CH266" i="8"/>
  <c r="CH334" i="8" s="1"/>
  <c r="BE14" i="9" s="1"/>
  <c r="CH332" i="8"/>
  <c r="BW266" i="8"/>
  <c r="BW334" i="8" s="1"/>
  <c r="AT14" i="9" s="1"/>
  <c r="BW332" i="8"/>
  <c r="CD320" i="8"/>
  <c r="BA48" i="9" s="1"/>
  <c r="CH307" i="8"/>
  <c r="CE307" i="8"/>
  <c r="BZ252" i="8"/>
  <c r="BZ320" i="8" s="1"/>
  <c r="AW48" i="9" s="1"/>
  <c r="BZ319" i="8"/>
  <c r="AN319" i="8"/>
  <c r="CG308" i="8"/>
  <c r="CF308" i="8"/>
  <c r="BZ308" i="8"/>
  <c r="CB309" i="8"/>
  <c r="CG309" i="8"/>
  <c r="AM316" i="8"/>
  <c r="AN316" i="8"/>
  <c r="CB242" i="8"/>
  <c r="CB307" i="8"/>
  <c r="CL320" i="8"/>
  <c r="BI48" i="9" s="1"/>
  <c r="AK319" i="8"/>
  <c r="CC252" i="8"/>
  <c r="CC320" i="8" s="1"/>
  <c r="AZ48" i="9" s="1"/>
  <c r="CC319" i="8"/>
  <c r="BT308" i="8"/>
  <c r="BW308" i="8"/>
  <c r="CD308" i="8"/>
  <c r="CE309" i="8"/>
  <c r="BX309" i="8"/>
  <c r="CC309" i="8"/>
  <c r="BY316" i="8"/>
  <c r="AZ316" i="8"/>
  <c r="BZ316" i="8"/>
  <c r="AU316" i="8"/>
  <c r="BU249" i="8"/>
  <c r="BU315" i="8"/>
  <c r="CL249" i="8"/>
  <c r="CL315" i="8"/>
  <c r="BP319" i="8"/>
  <c r="BO316" i="8"/>
  <c r="BX249" i="8"/>
  <c r="BX317" i="8" s="1"/>
  <c r="AU47" i="9" s="1"/>
  <c r="BX315" i="8"/>
  <c r="CB249" i="8"/>
  <c r="CB317" i="8" s="1"/>
  <c r="AY47" i="9" s="1"/>
  <c r="CB315" i="8"/>
  <c r="BX266" i="8"/>
  <c r="BX334" i="8" s="1"/>
  <c r="AU14" i="9" s="1"/>
  <c r="BX332" i="8"/>
  <c r="CA266" i="8"/>
  <c r="CA334" i="8" s="1"/>
  <c r="AX14" i="9" s="1"/>
  <c r="CA332" i="8"/>
  <c r="CK266" i="8"/>
  <c r="CK334" i="8" s="1"/>
  <c r="BH14" i="9" s="1"/>
  <c r="CK332" i="8"/>
  <c r="BY249" i="8"/>
  <c r="BY315" i="8"/>
  <c r="CI249" i="8"/>
  <c r="CI317" i="8" s="1"/>
  <c r="BF47" i="9" s="1"/>
  <c r="CI315" i="8"/>
  <c r="BW249" i="8"/>
  <c r="BW315" i="8"/>
  <c r="CH249" i="8"/>
  <c r="CH317" i="8" s="1"/>
  <c r="BE47" i="9" s="1"/>
  <c r="CH315" i="8"/>
  <c r="CH252" i="8"/>
  <c r="AK269" i="8"/>
  <c r="AK337" i="8" s="1"/>
  <c r="H15" i="9" s="1"/>
  <c r="CF266" i="8"/>
  <c r="CF334" i="8" s="1"/>
  <c r="BC14" i="9" s="1"/>
  <c r="CF332" i="8"/>
  <c r="CG266" i="8"/>
  <c r="CG334" i="8" s="1"/>
  <c r="BD14" i="9" s="1"/>
  <c r="CG332" i="8"/>
  <c r="CL242" i="8"/>
  <c r="CL310" i="8" s="1"/>
  <c r="BI45" i="9" s="1"/>
  <c r="CL307" i="8"/>
  <c r="AI319" i="8"/>
  <c r="BU252" i="8"/>
  <c r="BU320" i="8" s="1"/>
  <c r="AR48" i="9" s="1"/>
  <c r="BU319" i="8"/>
  <c r="BD319" i="8"/>
  <c r="BP269" i="8"/>
  <c r="BP337" i="8" s="1"/>
  <c r="AM15" i="9" s="1"/>
  <c r="CH308" i="8"/>
  <c r="CL309" i="8"/>
  <c r="AR316" i="8"/>
  <c r="AI316" i="8"/>
  <c r="CJ266" i="8"/>
  <c r="CJ334" i="8" s="1"/>
  <c r="BG14" i="9" s="1"/>
  <c r="CJ332" i="8"/>
  <c r="CG242" i="8"/>
  <c r="CG307" i="8"/>
  <c r="CK252" i="8"/>
  <c r="CK320" i="8" s="1"/>
  <c r="BH48" i="9" s="1"/>
  <c r="CK319" i="8"/>
  <c r="BY308" i="8"/>
  <c r="CD309" i="8"/>
  <c r="CJ249" i="8"/>
  <c r="CJ317" i="8" s="1"/>
  <c r="BG47" i="9" s="1"/>
  <c r="CJ315" i="8"/>
  <c r="CE249" i="8"/>
  <c r="CE317" i="8" s="1"/>
  <c r="BB47" i="9" s="1"/>
  <c r="CE315" i="8"/>
  <c r="BV249" i="8"/>
  <c r="BV317" i="8" s="1"/>
  <c r="AS47" i="9" s="1"/>
  <c r="BV315" i="8"/>
  <c r="CF249" i="8"/>
  <c r="CF315" i="8"/>
  <c r="BT249" i="8"/>
  <c r="BT317" i="8" s="1"/>
  <c r="AQ47" i="9" s="1"/>
  <c r="BT315" i="8"/>
  <c r="CA249" i="8"/>
  <c r="CA317" i="8" s="1"/>
  <c r="AX47" i="9" s="1"/>
  <c r="CA315" i="8"/>
  <c r="BV252" i="8"/>
  <c r="BV320" i="8" s="1"/>
  <c r="AS48" i="9" s="1"/>
  <c r="BH252" i="8"/>
  <c r="BA316" i="8"/>
  <c r="BT266" i="8"/>
  <c r="BT334" i="8" s="1"/>
  <c r="AQ14" i="9" s="1"/>
  <c r="BT332" i="8"/>
  <c r="BZ266" i="8"/>
  <c r="BZ334" i="8" s="1"/>
  <c r="AW14" i="9" s="1"/>
  <c r="BZ332" i="8"/>
  <c r="CC266" i="8"/>
  <c r="CC334" i="8" s="1"/>
  <c r="AZ14" i="9" s="1"/>
  <c r="CC332" i="8"/>
  <c r="BY266" i="8"/>
  <c r="BY334" i="8" s="1"/>
  <c r="AV14" i="9" s="1"/>
  <c r="BY332" i="8"/>
  <c r="CK242" i="8"/>
  <c r="CK307" i="8"/>
  <c r="CC307" i="8"/>
  <c r="BW307" i="8"/>
  <c r="BT252" i="8"/>
  <c r="BT320" i="8" s="1"/>
  <c r="AQ48" i="9" s="1"/>
  <c r="BT319" i="8"/>
  <c r="CE319" i="8"/>
  <c r="AN269" i="8"/>
  <c r="AN337" i="8" s="1"/>
  <c r="K15" i="9" s="1"/>
  <c r="CI308" i="8"/>
  <c r="CB308" i="8"/>
  <c r="CL308" i="8"/>
  <c r="CJ309" i="8"/>
  <c r="CA269" i="8"/>
  <c r="CA337" i="8" s="1"/>
  <c r="AX15" i="9" s="1"/>
  <c r="BV316" i="8"/>
  <c r="AH316" i="8"/>
  <c r="BT316" i="8"/>
  <c r="CK249" i="8"/>
  <c r="CK315" i="8"/>
  <c r="BY242" i="8"/>
  <c r="BY307" i="8"/>
  <c r="CJ252" i="8"/>
  <c r="CJ320" i="8" s="1"/>
  <c r="BG48" i="9" s="1"/>
  <c r="CJ319" i="8"/>
  <c r="CI252" i="8"/>
  <c r="CI320" i="8" s="1"/>
  <c r="BF48" i="9" s="1"/>
  <c r="CI319" i="8"/>
  <c r="BU308" i="8"/>
  <c r="BX308" i="8"/>
  <c r="BY309" i="8"/>
  <c r="BU309" i="8"/>
  <c r="BV309" i="8"/>
  <c r="CK309" i="8"/>
  <c r="CC316" i="8"/>
  <c r="CA316" i="8"/>
  <c r="AT316" i="8"/>
  <c r="CG249" i="8"/>
  <c r="CG317" i="8" s="1"/>
  <c r="BD47" i="9" s="1"/>
  <c r="CG315" i="8"/>
  <c r="BZ249" i="8"/>
  <c r="BZ315" i="8"/>
  <c r="CL266" i="8"/>
  <c r="CL334" i="8" s="1"/>
  <c r="BI14" i="9" s="1"/>
  <c r="CL332" i="8"/>
  <c r="CC249" i="8"/>
  <c r="CC317" i="8" s="1"/>
  <c r="AZ47" i="9" s="1"/>
  <c r="CC315" i="8"/>
  <c r="CE269" i="8"/>
  <c r="CE337" i="8" s="1"/>
  <c r="BB15" i="9" s="1"/>
  <c r="BU266" i="8"/>
  <c r="BU334" i="8" s="1"/>
  <c r="AR14" i="9" s="1"/>
  <c r="BU332" i="8"/>
  <c r="BT307" i="8"/>
  <c r="CI242" i="8"/>
  <c r="CI310" i="8" s="1"/>
  <c r="BF45" i="9" s="1"/>
  <c r="CI307" i="8"/>
  <c r="CG252" i="8"/>
  <c r="CG320" i="8" s="1"/>
  <c r="BD48" i="9" s="1"/>
  <c r="CG319" i="8"/>
  <c r="CC308" i="8"/>
  <c r="BR308" i="8"/>
  <c r="BW309" i="8"/>
  <c r="BZ309" i="8"/>
  <c r="BT309" i="8"/>
  <c r="BS316" i="8"/>
  <c r="BN316" i="8"/>
  <c r="CG316" i="8"/>
  <c r="CH316" i="8"/>
  <c r="CH314" i="8"/>
  <c r="BD314" i="8"/>
  <c r="BK314" i="8"/>
  <c r="BG314" i="8"/>
  <c r="AP314" i="8"/>
  <c r="BV314" i="8"/>
  <c r="AL314" i="8"/>
  <c r="AQ314" i="8"/>
  <c r="AO314" i="8"/>
  <c r="BF314" i="8"/>
  <c r="BX242" i="8"/>
  <c r="BX310" i="8" s="1"/>
  <c r="AU45" i="9" s="1"/>
  <c r="T185" i="8"/>
  <c r="T202" i="8"/>
  <c r="AO252" i="8"/>
  <c r="AO320" i="8" s="1"/>
  <c r="L48" i="9" s="1"/>
  <c r="CH259" i="8"/>
  <c r="CH327" i="8" s="1"/>
  <c r="BE12" i="9" s="1"/>
  <c r="BT259" i="8"/>
  <c r="AM252" i="8"/>
  <c r="AM320" i="8" s="1"/>
  <c r="J48" i="9" s="1"/>
  <c r="AP269" i="8"/>
  <c r="AP337" i="8" s="1"/>
  <c r="M15" i="9" s="1"/>
  <c r="CH242" i="8"/>
  <c r="BV242" i="8"/>
  <c r="CE242" i="8"/>
  <c r="AR308" i="8"/>
  <c r="AX308" i="8"/>
  <c r="BM308" i="8"/>
  <c r="BA309" i="8"/>
  <c r="AI309" i="8"/>
  <c r="BG252" i="8"/>
  <c r="BG320" i="8" s="1"/>
  <c r="AD48" i="9" s="1"/>
  <c r="CC259" i="8"/>
  <c r="CC327" i="8" s="1"/>
  <c r="AZ12" i="9" s="1"/>
  <c r="BS252" i="8"/>
  <c r="AR315" i="8"/>
  <c r="AR249" i="8"/>
  <c r="BP315" i="8"/>
  <c r="BP249" i="8"/>
  <c r="BJ315" i="8"/>
  <c r="BJ249" i="8"/>
  <c r="BN266" i="8"/>
  <c r="BN334" i="8" s="1"/>
  <c r="AK14" i="9" s="1"/>
  <c r="BN332" i="8"/>
  <c r="AV307" i="8"/>
  <c r="AV242" i="8"/>
  <c r="AK266" i="8"/>
  <c r="AK334" i="8" s="1"/>
  <c r="H14" i="9" s="1"/>
  <c r="AK332" i="8"/>
  <c r="AT332" i="8"/>
  <c r="AT266" i="8"/>
  <c r="AT334" i="8" s="1"/>
  <c r="Q14" i="9" s="1"/>
  <c r="AI266" i="8"/>
  <c r="AI334" i="8" s="1"/>
  <c r="F14" i="9" s="1"/>
  <c r="AI332" i="8"/>
  <c r="BB314" i="8"/>
  <c r="BI314" i="8"/>
  <c r="CI259" i="8"/>
  <c r="AU259" i="8"/>
  <c r="AU325" i="8"/>
  <c r="BH307" i="8"/>
  <c r="BH242" i="8"/>
  <c r="BI307" i="8"/>
  <c r="BI242" i="8"/>
  <c r="AQ307" i="8"/>
  <c r="AQ242" i="8"/>
  <c r="AJ307" i="8"/>
  <c r="AJ242" i="8"/>
  <c r="CB253" i="8"/>
  <c r="CA242" i="8"/>
  <c r="CF242" i="8"/>
  <c r="CF259" i="8"/>
  <c r="CB259" i="8"/>
  <c r="BV259" i="8"/>
  <c r="CK259" i="8"/>
  <c r="AW259" i="8"/>
  <c r="AW324" i="8"/>
  <c r="AK314" i="8"/>
  <c r="AI314" i="8"/>
  <c r="BC308" i="8"/>
  <c r="AI308" i="8"/>
  <c r="AL308" i="8"/>
  <c r="BL308" i="8"/>
  <c r="AP308" i="8"/>
  <c r="AY309" i="8"/>
  <c r="BO309" i="8"/>
  <c r="BP309" i="8"/>
  <c r="AS309" i="8"/>
  <c r="BD309" i="8"/>
  <c r="BF309" i="8"/>
  <c r="BN252" i="8"/>
  <c r="BN320" i="8" s="1"/>
  <c r="AK48" i="9" s="1"/>
  <c r="BH269" i="8"/>
  <c r="BH337" i="8" s="1"/>
  <c r="AE15" i="9" s="1"/>
  <c r="BM315" i="8"/>
  <c r="BM249" i="8"/>
  <c r="BQ314" i="8"/>
  <c r="AS315" i="8"/>
  <c r="AS249" i="8"/>
  <c r="BQ315" i="8"/>
  <c r="BQ249" i="8"/>
  <c r="AP315" i="8"/>
  <c r="AP249" i="8"/>
  <c r="BB315" i="8"/>
  <c r="BB249" i="8"/>
  <c r="BI315" i="8"/>
  <c r="BI249" i="8"/>
  <c r="BS314" i="8"/>
  <c r="AX320" i="8"/>
  <c r="U48" i="9" s="1"/>
  <c r="AR266" i="8"/>
  <c r="AR334" i="8" s="1"/>
  <c r="O14" i="9" s="1"/>
  <c r="AR332" i="8"/>
  <c r="AM266" i="8"/>
  <c r="AM334" i="8" s="1"/>
  <c r="J14" i="9" s="1"/>
  <c r="AM332" i="8"/>
  <c r="AW266" i="8"/>
  <c r="AW334" i="8" s="1"/>
  <c r="T14" i="9" s="1"/>
  <c r="AW332" i="8"/>
  <c r="BR332" i="8"/>
  <c r="BR266" i="8"/>
  <c r="BR334" i="8" s="1"/>
  <c r="AO14" i="9" s="1"/>
  <c r="BS266" i="8"/>
  <c r="BS334" i="8" s="1"/>
  <c r="AP14" i="9" s="1"/>
  <c r="BS332" i="8"/>
  <c r="AH266" i="8"/>
  <c r="AH334" i="8" s="1"/>
  <c r="E14" i="9" s="1"/>
  <c r="AH332" i="8"/>
  <c r="AL307" i="8"/>
  <c r="AL242" i="8"/>
  <c r="BR242" i="8"/>
  <c r="BR307" i="8"/>
  <c r="BC307" i="8"/>
  <c r="BC242" i="8"/>
  <c r="AU307" i="8"/>
  <c r="AU242" i="8"/>
  <c r="AW307" i="8"/>
  <c r="AW242" i="8"/>
  <c r="BA307" i="8"/>
  <c r="BA242" i="8"/>
  <c r="BP259" i="8"/>
  <c r="BP324" i="8"/>
  <c r="AH259" i="8"/>
  <c r="AH324" i="8"/>
  <c r="BE259" i="8"/>
  <c r="BE324" i="8"/>
  <c r="AQ259" i="8"/>
  <c r="AQ324" i="8"/>
  <c r="AN259" i="8"/>
  <c r="AN324" i="8"/>
  <c r="BO259" i="8"/>
  <c r="BO324" i="8"/>
  <c r="BL259" i="8"/>
  <c r="BL324" i="8"/>
  <c r="BF259" i="8"/>
  <c r="BF324" i="8"/>
  <c r="AN314" i="8"/>
  <c r="AO308" i="8"/>
  <c r="AJ308" i="8"/>
  <c r="BK308" i="8"/>
  <c r="BI308" i="8"/>
  <c r="AR309" i="8"/>
  <c r="AK309" i="8"/>
  <c r="BJ309" i="8"/>
  <c r="AP309" i="8"/>
  <c r="AK252" i="8"/>
  <c r="AK320" i="8" s="1"/>
  <c r="H48" i="9" s="1"/>
  <c r="BA266" i="8"/>
  <c r="BA334" i="8" s="1"/>
  <c r="X14" i="9" s="1"/>
  <c r="BA332" i="8"/>
  <c r="BO266" i="8"/>
  <c r="BO334" i="8" s="1"/>
  <c r="AL14" i="9" s="1"/>
  <c r="BO332" i="8"/>
  <c r="BK259" i="8"/>
  <c r="BK325" i="8"/>
  <c r="AY307" i="8"/>
  <c r="AY242" i="8"/>
  <c r="BM259" i="8"/>
  <c r="BM324" i="8"/>
  <c r="AT259" i="8"/>
  <c r="AT324" i="8"/>
  <c r="BG308" i="8"/>
  <c r="AL309" i="8"/>
  <c r="BH315" i="8"/>
  <c r="BH249" i="8"/>
  <c r="AH315" i="8"/>
  <c r="AH249" i="8"/>
  <c r="AH317" i="8" s="1"/>
  <c r="E47" i="9" s="1"/>
  <c r="BC315" i="8"/>
  <c r="BC249" i="8"/>
  <c r="AY315" i="8"/>
  <c r="AY249" i="8"/>
  <c r="AU315" i="8"/>
  <c r="AU249" i="8"/>
  <c r="BE315" i="8"/>
  <c r="BE249" i="8"/>
  <c r="AQ315" i="8"/>
  <c r="AQ249" i="8"/>
  <c r="BA269" i="8"/>
  <c r="BA337" i="8" s="1"/>
  <c r="X15" i="9" s="1"/>
  <c r="AS266" i="8"/>
  <c r="AS334" i="8" s="1"/>
  <c r="P14" i="9" s="1"/>
  <c r="AS332" i="8"/>
  <c r="BL266" i="8"/>
  <c r="BL334" i="8" s="1"/>
  <c r="AI14" i="9" s="1"/>
  <c r="BL332" i="8"/>
  <c r="BF266" i="8"/>
  <c r="BF334" i="8" s="1"/>
  <c r="AC14" i="9" s="1"/>
  <c r="BF332" i="8"/>
  <c r="BK266" i="8"/>
  <c r="BK334" i="8" s="1"/>
  <c r="AH14" i="9" s="1"/>
  <c r="BK332" i="8"/>
  <c r="BG266" i="8"/>
  <c r="BG334" i="8" s="1"/>
  <c r="AD14" i="9" s="1"/>
  <c r="BG332" i="8"/>
  <c r="AL332" i="8"/>
  <c r="AL266" i="8"/>
  <c r="AL334" i="8" s="1"/>
  <c r="I14" i="9" s="1"/>
  <c r="CA259" i="8"/>
  <c r="AM259" i="8"/>
  <c r="AM325" i="8"/>
  <c r="BS307" i="8"/>
  <c r="BS242" i="8"/>
  <c r="AN307" i="8"/>
  <c r="AN242" i="8"/>
  <c r="CC242" i="8"/>
  <c r="AS307" i="8"/>
  <c r="AS242" i="8"/>
  <c r="BW242" i="8"/>
  <c r="BJ307" i="8"/>
  <c r="BJ242" i="8"/>
  <c r="AJ259" i="8"/>
  <c r="AJ324" i="8"/>
  <c r="AS324" i="8"/>
  <c r="AS259" i="8"/>
  <c r="BN259" i="8"/>
  <c r="BN324" i="8"/>
  <c r="BZ259" i="8"/>
  <c r="AL259" i="8"/>
  <c r="AL324" i="8"/>
  <c r="AO259" i="8"/>
  <c r="AO324" i="8"/>
  <c r="BS320" i="8"/>
  <c r="AP48" i="9" s="1"/>
  <c r="AJ320" i="8"/>
  <c r="G48" i="9" s="1"/>
  <c r="AX314" i="8"/>
  <c r="AZ314" i="8"/>
  <c r="AT252" i="8"/>
  <c r="AT320" i="8" s="1"/>
  <c r="Q48" i="9" s="1"/>
  <c r="BO308" i="8"/>
  <c r="BQ308" i="8"/>
  <c r="BH308" i="8"/>
  <c r="AW308" i="8"/>
  <c r="BE309" i="8"/>
  <c r="BI309" i="8"/>
  <c r="BH309" i="8"/>
  <c r="AH309" i="8"/>
  <c r="AN309" i="8"/>
  <c r="BO252" i="8"/>
  <c r="BO320" i="8" s="1"/>
  <c r="AL48" i="9" s="1"/>
  <c r="AU252" i="8"/>
  <c r="AU320" i="8" s="1"/>
  <c r="R48" i="9" s="1"/>
  <c r="BK252" i="8"/>
  <c r="BK320" i="8" s="1"/>
  <c r="AH48" i="9" s="1"/>
  <c r="BD315" i="8"/>
  <c r="BD249" i="8"/>
  <c r="AU266" i="8"/>
  <c r="AU334" i="8" s="1"/>
  <c r="R14" i="9" s="1"/>
  <c r="AU332" i="8"/>
  <c r="AV259" i="8"/>
  <c r="AV324" i="8"/>
  <c r="AY252" i="8"/>
  <c r="AY320" i="8" s="1"/>
  <c r="V48" i="9" s="1"/>
  <c r="BI266" i="8"/>
  <c r="BI334" i="8" s="1"/>
  <c r="AF14" i="9" s="1"/>
  <c r="BI332" i="8"/>
  <c r="AO266" i="8"/>
  <c r="AO334" i="8" s="1"/>
  <c r="L14" i="9" s="1"/>
  <c r="AO332" i="8"/>
  <c r="BJ332" i="8"/>
  <c r="BJ266" i="8"/>
  <c r="BJ334" i="8" s="1"/>
  <c r="AG14" i="9" s="1"/>
  <c r="BQ266" i="8"/>
  <c r="BQ334" i="8" s="1"/>
  <c r="AN14" i="9" s="1"/>
  <c r="BQ332" i="8"/>
  <c r="BD266" i="8"/>
  <c r="BD334" i="8" s="1"/>
  <c r="AA14" i="9" s="1"/>
  <c r="BD332" i="8"/>
  <c r="BD320" i="8"/>
  <c r="AA48" i="9" s="1"/>
  <c r="AM307" i="8"/>
  <c r="AM242" i="8"/>
  <c r="AO307" i="8"/>
  <c r="AO242" i="8"/>
  <c r="AX307" i="8"/>
  <c r="AX242" i="8"/>
  <c r="BN307" i="8"/>
  <c r="BN242" i="8"/>
  <c r="BB307" i="8"/>
  <c r="BB242" i="8"/>
  <c r="AH307" i="8"/>
  <c r="AH242" i="8"/>
  <c r="BI324" i="8"/>
  <c r="BI259" i="8"/>
  <c r="BX259" i="8"/>
  <c r="AI259" i="8"/>
  <c r="AI324" i="8"/>
  <c r="CL259" i="8"/>
  <c r="BD259" i="8"/>
  <c r="BD324" i="8"/>
  <c r="AX259" i="8"/>
  <c r="AX324" i="8"/>
  <c r="BM314" i="8"/>
  <c r="AH252" i="8"/>
  <c r="AH320" i="8" s="1"/>
  <c r="E48" i="9" s="1"/>
  <c r="BB308" i="8"/>
  <c r="AQ308" i="8"/>
  <c r="BS308" i="8"/>
  <c r="BF308" i="8"/>
  <c r="BQ309" i="8"/>
  <c r="AW309" i="8"/>
  <c r="BN309" i="8"/>
  <c r="AT309" i="8"/>
  <c r="AQ252" i="8"/>
  <c r="AQ320" i="8" s="1"/>
  <c r="N48" i="9" s="1"/>
  <c r="AS252" i="8"/>
  <c r="AS320" i="8" s="1"/>
  <c r="P48" i="9" s="1"/>
  <c r="AK315" i="8"/>
  <c r="AK249" i="8"/>
  <c r="AK317" i="8" s="1"/>
  <c r="H47" i="9" s="1"/>
  <c r="AZ315" i="8"/>
  <c r="AZ249" i="8"/>
  <c r="AX315" i="8"/>
  <c r="AX249" i="8"/>
  <c r="BG315" i="8"/>
  <c r="BG249" i="8"/>
  <c r="AN266" i="8"/>
  <c r="AN334" i="8" s="1"/>
  <c r="K14" i="9" s="1"/>
  <c r="AN332" i="8"/>
  <c r="AP307" i="8"/>
  <c r="AP242" i="8"/>
  <c r="AT307" i="8"/>
  <c r="AT242" i="8"/>
  <c r="BP314" i="8"/>
  <c r="AV315" i="8"/>
  <c r="AV249" i="8"/>
  <c r="AT315" i="8"/>
  <c r="AT249" i="8"/>
  <c r="AT317" i="8" s="1"/>
  <c r="Q47" i="9" s="1"/>
  <c r="BN315" i="8"/>
  <c r="BN249" i="8"/>
  <c r="BA315" i="8"/>
  <c r="BA249" i="8"/>
  <c r="BA317" i="8" s="1"/>
  <c r="X47" i="9" s="1"/>
  <c r="BQ320" i="8"/>
  <c r="AN48" i="9" s="1"/>
  <c r="BN314" i="8"/>
  <c r="AM315" i="8"/>
  <c r="AM249" i="8"/>
  <c r="AM317" i="8" s="1"/>
  <c r="J47" i="9" s="1"/>
  <c r="AW315" i="8"/>
  <c r="AW249" i="8"/>
  <c r="AI315" i="8"/>
  <c r="AI249" i="8"/>
  <c r="AI317" i="8" s="1"/>
  <c r="F47" i="9" s="1"/>
  <c r="AN315" i="8"/>
  <c r="AN249" i="8"/>
  <c r="AN317" i="8" s="1"/>
  <c r="K47" i="9" s="1"/>
  <c r="BB269" i="8"/>
  <c r="BB337" i="8" s="1"/>
  <c r="Y15" i="9" s="1"/>
  <c r="BH314" i="8"/>
  <c r="BH266" i="8"/>
  <c r="BH334" i="8" s="1"/>
  <c r="AE14" i="9" s="1"/>
  <c r="BH332" i="8"/>
  <c r="AX266" i="8"/>
  <c r="AX334" i="8" s="1"/>
  <c r="U14" i="9" s="1"/>
  <c r="AX332" i="8"/>
  <c r="BC266" i="8"/>
  <c r="BC334" i="8" s="1"/>
  <c r="Z14" i="9" s="1"/>
  <c r="BC332" i="8"/>
  <c r="BM266" i="8"/>
  <c r="BM334" i="8" s="1"/>
  <c r="AJ14" i="9" s="1"/>
  <c r="BM332" i="8"/>
  <c r="AY266" i="8"/>
  <c r="AY334" i="8" s="1"/>
  <c r="V14" i="9" s="1"/>
  <c r="AY332" i="8"/>
  <c r="AP266" i="8"/>
  <c r="AP334" i="8" s="1"/>
  <c r="M14" i="9" s="1"/>
  <c r="AP332" i="8"/>
  <c r="BJ320" i="8"/>
  <c r="AG48" i="9" s="1"/>
  <c r="AI307" i="8"/>
  <c r="AI242" i="8"/>
  <c r="BO307" i="8"/>
  <c r="BO242" i="8"/>
  <c r="BQ307" i="8"/>
  <c r="BQ242" i="8"/>
  <c r="AZ307" i="8"/>
  <c r="AZ242" i="8"/>
  <c r="BL307" i="8"/>
  <c r="BL242" i="8"/>
  <c r="BT242" i="8"/>
  <c r="CI253" i="8"/>
  <c r="AR259" i="8"/>
  <c r="AR324" i="8"/>
  <c r="BA324" i="8"/>
  <c r="BA259" i="8"/>
  <c r="BR259" i="8"/>
  <c r="BR324" i="8"/>
  <c r="BU259" i="8"/>
  <c r="BG259" i="8"/>
  <c r="BG324" i="8"/>
  <c r="AP259" i="8"/>
  <c r="AP324" i="8"/>
  <c r="CE259" i="8"/>
  <c r="BR320" i="8"/>
  <c r="AO48" i="9" s="1"/>
  <c r="BJ314" i="8"/>
  <c r="BB319" i="8"/>
  <c r="BO314" i="8"/>
  <c r="AR252" i="8"/>
  <c r="AR320" i="8" s="1"/>
  <c r="O48" i="9" s="1"/>
  <c r="AM308" i="8"/>
  <c r="BD308" i="8"/>
  <c r="AT308" i="8"/>
  <c r="AK308" i="8"/>
  <c r="AS308" i="8"/>
  <c r="BJ308" i="8"/>
  <c r="AU309" i="8"/>
  <c r="AZ309" i="8"/>
  <c r="BC309" i="8"/>
  <c r="BM309" i="8"/>
  <c r="BR309" i="8"/>
  <c r="BL309" i="8"/>
  <c r="AN252" i="8"/>
  <c r="AN320" i="8" s="1"/>
  <c r="K48" i="9" s="1"/>
  <c r="BL252" i="8"/>
  <c r="BL320" i="8" s="1"/>
  <c r="AI48" i="9" s="1"/>
  <c r="AI320" i="8"/>
  <c r="F48" i="9" s="1"/>
  <c r="AJ315" i="8"/>
  <c r="AJ249" i="8"/>
  <c r="BO315" i="8"/>
  <c r="BO249" i="8"/>
  <c r="BO317" i="8" s="1"/>
  <c r="AL47" i="9" s="1"/>
  <c r="BL315" i="8"/>
  <c r="BL249" i="8"/>
  <c r="BL317" i="8" s="1"/>
  <c r="AI47" i="9" s="1"/>
  <c r="BF315" i="8"/>
  <c r="BF249" i="8"/>
  <c r="BF317" i="8" s="1"/>
  <c r="AC47" i="9" s="1"/>
  <c r="BR315" i="8"/>
  <c r="BR249" i="8"/>
  <c r="BS315" i="8"/>
  <c r="BS249" i="8"/>
  <c r="AJ266" i="8"/>
  <c r="AJ334" i="8" s="1"/>
  <c r="G14" i="9" s="1"/>
  <c r="AJ332" i="8"/>
  <c r="BP266" i="8"/>
  <c r="BP334" i="8" s="1"/>
  <c r="AM14" i="9" s="1"/>
  <c r="BP332" i="8"/>
  <c r="AV266" i="8"/>
  <c r="AV334" i="8" s="1"/>
  <c r="S14" i="9" s="1"/>
  <c r="AV332" i="8"/>
  <c r="BS259" i="8"/>
  <c r="BS325" i="8"/>
  <c r="BF307" i="8"/>
  <c r="BF242" i="8"/>
  <c r="AK307" i="8"/>
  <c r="AK242" i="8"/>
  <c r="BU253" i="8"/>
  <c r="CG253" i="8"/>
  <c r="BG307" i="8"/>
  <c r="BG242" i="8"/>
  <c r="CD253" i="8"/>
  <c r="BY259" i="8"/>
  <c r="AK324" i="8"/>
  <c r="AK259" i="8"/>
  <c r="CD259" i="8"/>
  <c r="BQ324" i="8"/>
  <c r="BQ259" i="8"/>
  <c r="BW259" i="8"/>
  <c r="BB259" i="8"/>
  <c r="BB324" i="8"/>
  <c r="AU314" i="8"/>
  <c r="AM314" i="8"/>
  <c r="AN308" i="8"/>
  <c r="AY308" i="8"/>
  <c r="BP308" i="8"/>
  <c r="BA308" i="8"/>
  <c r="AQ309" i="8"/>
  <c r="BS309" i="8"/>
  <c r="BK309" i="8"/>
  <c r="AM309" i="8"/>
  <c r="AV309" i="8"/>
  <c r="AX309" i="8"/>
  <c r="BI252" i="8"/>
  <c r="BI320" i="8" s="1"/>
  <c r="AF48" i="9" s="1"/>
  <c r="BE252" i="8"/>
  <c r="BE320" i="8" s="1"/>
  <c r="AB48" i="9" s="1"/>
  <c r="AL252" i="8"/>
  <c r="AL320" i="8" s="1"/>
  <c r="I48" i="9" s="1"/>
  <c r="AL315" i="8"/>
  <c r="AL249" i="8"/>
  <c r="AL317" i="8" s="1"/>
  <c r="I47" i="9" s="1"/>
  <c r="BK315" i="8"/>
  <c r="BK249" i="8"/>
  <c r="BK317" i="8" s="1"/>
  <c r="AH47" i="9" s="1"/>
  <c r="AZ266" i="8"/>
  <c r="AZ334" i="8" s="1"/>
  <c r="W14" i="9" s="1"/>
  <c r="AZ332" i="8"/>
  <c r="BB332" i="8"/>
  <c r="BB266" i="8"/>
  <c r="BB334" i="8" s="1"/>
  <c r="Y14" i="9" s="1"/>
  <c r="BE266" i="8"/>
  <c r="BE334" i="8" s="1"/>
  <c r="AB14" i="9" s="1"/>
  <c r="BE332" i="8"/>
  <c r="AQ266" i="8"/>
  <c r="AQ334" i="8" s="1"/>
  <c r="N14" i="9" s="1"/>
  <c r="AQ332" i="8"/>
  <c r="BE314" i="8"/>
  <c r="AJ314" i="8"/>
  <c r="BC259" i="8"/>
  <c r="BC325" i="8"/>
  <c r="AR307" i="8"/>
  <c r="AR242" i="8"/>
  <c r="BM307" i="8"/>
  <c r="BM242" i="8"/>
  <c r="BZ242" i="8"/>
  <c r="BD307" i="8"/>
  <c r="BD242" i="8"/>
  <c r="BK307" i="8"/>
  <c r="BK242" i="8"/>
  <c r="BP242" i="8"/>
  <c r="BP307" i="8"/>
  <c r="BE307" i="8"/>
  <c r="BE242" i="8"/>
  <c r="AZ259" i="8"/>
  <c r="AZ324" i="8"/>
  <c r="BJ259" i="8"/>
  <c r="BJ324" i="8"/>
  <c r="CJ259" i="8"/>
  <c r="AY259" i="8"/>
  <c r="AY324" i="8"/>
  <c r="CG259" i="8"/>
  <c r="AW252" i="8"/>
  <c r="AW320" i="8" s="1"/>
  <c r="T48" i="9" s="1"/>
  <c r="AP319" i="8"/>
  <c r="AV308" i="8"/>
  <c r="AZ308" i="8"/>
  <c r="AU308" i="8"/>
  <c r="BE308" i="8"/>
  <c r="BN308" i="8"/>
  <c r="AH308" i="8"/>
  <c r="AJ309" i="8"/>
  <c r="BG309" i="8"/>
  <c r="BB309" i="8"/>
  <c r="BA252" i="8"/>
  <c r="BA320" i="8" s="1"/>
  <c r="X48" i="9" s="1"/>
  <c r="AZ252" i="8"/>
  <c r="AZ320" i="8" s="1"/>
  <c r="W48" i="9" s="1"/>
  <c r="AO315" i="8"/>
  <c r="AO249" i="8"/>
  <c r="BH259" i="8"/>
  <c r="BH324" i="8"/>
  <c r="AO309" i="8"/>
  <c r="BZ270" i="8" l="1"/>
  <c r="BZ338" i="8" s="1"/>
  <c r="AW16" i="9" s="1"/>
  <c r="BZ327" i="8"/>
  <c r="AW12" i="9" s="1"/>
  <c r="BY270" i="8"/>
  <c r="BY338" i="8" s="1"/>
  <c r="AV16" i="9" s="1"/>
  <c r="BY327" i="8"/>
  <c r="AV12" i="9" s="1"/>
  <c r="CH253" i="8"/>
  <c r="CH310" i="8"/>
  <c r="BE45" i="9" s="1"/>
  <c r="BV270" i="8"/>
  <c r="BV338" i="8" s="1"/>
  <c r="AS16" i="9" s="1"/>
  <c r="BV327" i="8"/>
  <c r="AS12" i="9" s="1"/>
  <c r="CI270" i="8"/>
  <c r="CI338" i="8" s="1"/>
  <c r="BF16" i="9" s="1"/>
  <c r="CI327" i="8"/>
  <c r="BF12" i="9" s="1"/>
  <c r="BW317" i="8"/>
  <c r="AT47" i="9" s="1"/>
  <c r="CA320" i="8"/>
  <c r="AX48" i="9" s="1"/>
  <c r="CD310" i="8"/>
  <c r="BA45" i="9" s="1"/>
  <c r="BW270" i="8"/>
  <c r="BW338" i="8" s="1"/>
  <c r="AT16" i="9" s="1"/>
  <c r="BW327" i="8"/>
  <c r="AT12" i="9" s="1"/>
  <c r="CD321" i="8"/>
  <c r="BA49" i="9" s="1"/>
  <c r="CB270" i="8"/>
  <c r="CB338" i="8" s="1"/>
  <c r="AY16" i="9" s="1"/>
  <c r="CB327" i="8"/>
  <c r="AY12" i="9" s="1"/>
  <c r="AP320" i="8"/>
  <c r="M48" i="9" s="1"/>
  <c r="BZ317" i="8"/>
  <c r="AW47" i="9" s="1"/>
  <c r="CG310" i="8"/>
  <c r="BD45" i="9" s="1"/>
  <c r="BX253" i="8"/>
  <c r="CF270" i="8"/>
  <c r="CF338" i="8" s="1"/>
  <c r="BC16" i="9" s="1"/>
  <c r="CF327" i="8"/>
  <c r="BC12" i="9" s="1"/>
  <c r="CH270" i="8"/>
  <c r="CH338" i="8" s="1"/>
  <c r="BE16" i="9" s="1"/>
  <c r="BT270" i="8"/>
  <c r="BT338" i="8" s="1"/>
  <c r="AQ16" i="9" s="1"/>
  <c r="BT327" i="8"/>
  <c r="AQ12" i="9" s="1"/>
  <c r="BY310" i="8"/>
  <c r="AV45" i="9" s="1"/>
  <c r="CL317" i="8"/>
  <c r="BI47" i="9" s="1"/>
  <c r="BU310" i="8"/>
  <c r="AR45" i="9" s="1"/>
  <c r="CJ270" i="8"/>
  <c r="CJ338" i="8" s="1"/>
  <c r="BG16" i="9" s="1"/>
  <c r="CJ327" i="8"/>
  <c r="BG12" i="9" s="1"/>
  <c r="CI321" i="8"/>
  <c r="BF49" i="9" s="1"/>
  <c r="CK270" i="8"/>
  <c r="CK338" i="8" s="1"/>
  <c r="BH16" i="9" s="1"/>
  <c r="CK327" i="8"/>
  <c r="BH12" i="9" s="1"/>
  <c r="CE270" i="8"/>
  <c r="CE338" i="8" s="1"/>
  <c r="BB16" i="9" s="1"/>
  <c r="CE327" i="8"/>
  <c r="BB12" i="9" s="1"/>
  <c r="CK253" i="8"/>
  <c r="CK321" i="8" s="1"/>
  <c r="BH49" i="9" s="1"/>
  <c r="CF253" i="8"/>
  <c r="CF310" i="8"/>
  <c r="BC45" i="9" s="1"/>
  <c r="CE320" i="8"/>
  <c r="BB48" i="9" s="1"/>
  <c r="BV253" i="8"/>
  <c r="BV310" i="8"/>
  <c r="AS45" i="9" s="1"/>
  <c r="CJ310" i="8"/>
  <c r="BG45" i="9" s="1"/>
  <c r="BT253" i="8"/>
  <c r="BT310" i="8"/>
  <c r="AQ45" i="9" s="1"/>
  <c r="CA270" i="8"/>
  <c r="CA338" i="8" s="1"/>
  <c r="AX16" i="9" s="1"/>
  <c r="CA327" i="8"/>
  <c r="AX12" i="9" s="1"/>
  <c r="CL253" i="8"/>
  <c r="CG270" i="8"/>
  <c r="CG338" i="8" s="1"/>
  <c r="BD16" i="9" s="1"/>
  <c r="CG327" i="8"/>
  <c r="BD12" i="9" s="1"/>
  <c r="BZ253" i="8"/>
  <c r="BZ321" i="8" s="1"/>
  <c r="AW49" i="9" s="1"/>
  <c r="BZ310" i="8"/>
  <c r="AW45" i="9" s="1"/>
  <c r="CD270" i="8"/>
  <c r="CD338" i="8" s="1"/>
  <c r="BA16" i="9" s="1"/>
  <c r="CD327" i="8"/>
  <c r="BA12" i="9" s="1"/>
  <c r="BR317" i="8"/>
  <c r="AO47" i="9" s="1"/>
  <c r="CA253" i="8"/>
  <c r="CA310" i="8"/>
  <c r="AX45" i="9" s="1"/>
  <c r="CK317" i="8"/>
  <c r="BH47" i="9" s="1"/>
  <c r="CK310" i="8"/>
  <c r="BH45" i="9" s="1"/>
  <c r="CH320" i="8"/>
  <c r="BE48" i="9" s="1"/>
  <c r="BY317" i="8"/>
  <c r="AV47" i="9" s="1"/>
  <c r="BU317" i="8"/>
  <c r="AR47" i="9" s="1"/>
  <c r="CB310" i="8"/>
  <c r="AY45" i="9" s="1"/>
  <c r="BU270" i="8"/>
  <c r="BU338" i="8" s="1"/>
  <c r="AR16" i="9" s="1"/>
  <c r="BU327" i="8"/>
  <c r="AR12" i="9" s="1"/>
  <c r="BW253" i="8"/>
  <c r="BW310" i="8"/>
  <c r="AT45" i="9" s="1"/>
  <c r="BS317" i="8"/>
  <c r="AP47" i="9" s="1"/>
  <c r="BG317" i="8"/>
  <c r="AD47" i="9" s="1"/>
  <c r="CL270" i="8"/>
  <c r="CL338" i="8" s="1"/>
  <c r="BI16" i="9" s="1"/>
  <c r="CL327" i="8"/>
  <c r="BI12" i="9" s="1"/>
  <c r="CC253" i="8"/>
  <c r="CC321" i="8" s="1"/>
  <c r="AZ49" i="9" s="1"/>
  <c r="CC310" i="8"/>
  <c r="AZ45" i="9" s="1"/>
  <c r="AO317" i="8"/>
  <c r="L47" i="9" s="1"/>
  <c r="BU321" i="8"/>
  <c r="AR49" i="9" s="1"/>
  <c r="AW317" i="8"/>
  <c r="T47" i="9" s="1"/>
  <c r="BN317" i="8"/>
  <c r="AK47" i="9" s="1"/>
  <c r="BX270" i="8"/>
  <c r="BX338" i="8" s="1"/>
  <c r="AU16" i="9" s="1"/>
  <c r="BX327" i="8"/>
  <c r="AU12" i="9" s="1"/>
  <c r="BY253" i="8"/>
  <c r="BY321" i="8" s="1"/>
  <c r="AV49" i="9" s="1"/>
  <c r="CC270" i="8"/>
  <c r="CC338" i="8" s="1"/>
  <c r="AZ16" i="9" s="1"/>
  <c r="CE253" i="8"/>
  <c r="CE321" i="8" s="1"/>
  <c r="BB49" i="9" s="1"/>
  <c r="CE310" i="8"/>
  <c r="BB45" i="9" s="1"/>
  <c r="CF317" i="8"/>
  <c r="BC47" i="9" s="1"/>
  <c r="BP320" i="8"/>
  <c r="AM48" i="9" s="1"/>
  <c r="CJ321" i="8"/>
  <c r="BG49" i="9" s="1"/>
  <c r="CF321" i="8"/>
  <c r="BC49" i="9" s="1"/>
  <c r="CG321" i="8"/>
  <c r="BD49" i="9" s="1"/>
  <c r="CA321" i="8"/>
  <c r="AX49" i="9" s="1"/>
  <c r="CB321" i="8"/>
  <c r="AY49" i="9" s="1"/>
  <c r="BV321" i="8"/>
  <c r="AS49" i="9" s="1"/>
  <c r="CL321" i="8"/>
  <c r="BI49" i="9" s="1"/>
  <c r="BT321" i="8"/>
  <c r="AQ49" i="9" s="1"/>
  <c r="BW321" i="8"/>
  <c r="AT49" i="9" s="1"/>
  <c r="CH321" i="8"/>
  <c r="BE49" i="9" s="1"/>
  <c r="BK310" i="8"/>
  <c r="AH45" i="9" s="1"/>
  <c r="BK253" i="8"/>
  <c r="AX327" i="8"/>
  <c r="U12" i="9" s="1"/>
  <c r="AX270" i="8"/>
  <c r="AX338" i="8" s="1"/>
  <c r="U16" i="9" s="1"/>
  <c r="BK327" i="8"/>
  <c r="AH12" i="9" s="1"/>
  <c r="BK270" i="8"/>
  <c r="BK338" i="8" s="1"/>
  <c r="AH16" i="9" s="1"/>
  <c r="BF327" i="8"/>
  <c r="AC12" i="9" s="1"/>
  <c r="BF270" i="8"/>
  <c r="BF338" i="8" s="1"/>
  <c r="AC16" i="9" s="1"/>
  <c r="AQ327" i="8"/>
  <c r="N12" i="9" s="1"/>
  <c r="AQ270" i="8"/>
  <c r="AQ338" i="8" s="1"/>
  <c r="N16" i="9" s="1"/>
  <c r="BQ317" i="8"/>
  <c r="AN47" i="9" s="1"/>
  <c r="AW327" i="8"/>
  <c r="T12" i="9" s="1"/>
  <c r="AW270" i="8"/>
  <c r="AW338" i="8" s="1"/>
  <c r="T16" i="9" s="1"/>
  <c r="AJ310" i="8"/>
  <c r="G45" i="9" s="1"/>
  <c r="AJ253" i="8"/>
  <c r="BJ327" i="8"/>
  <c r="AG12" i="9" s="1"/>
  <c r="BJ270" i="8"/>
  <c r="BJ338" i="8" s="1"/>
  <c r="AG16" i="9" s="1"/>
  <c r="BB327" i="8"/>
  <c r="Y12" i="9" s="1"/>
  <c r="BB270" i="8"/>
  <c r="BB338" i="8" s="1"/>
  <c r="Y16" i="9" s="1"/>
  <c r="BF253" i="8"/>
  <c r="BF310" i="8"/>
  <c r="AC45" i="9" s="1"/>
  <c r="BL310" i="8"/>
  <c r="AI45" i="9" s="1"/>
  <c r="BL253" i="8"/>
  <c r="AI253" i="8"/>
  <c r="AI310" i="8"/>
  <c r="F45" i="9" s="1"/>
  <c r="AH253" i="8"/>
  <c r="AH310" i="8"/>
  <c r="E45" i="9" s="1"/>
  <c r="AX253" i="8"/>
  <c r="AX321" i="8" s="1"/>
  <c r="U49" i="9" s="1"/>
  <c r="AX310" i="8"/>
  <c r="U45" i="9" s="1"/>
  <c r="BN327" i="8"/>
  <c r="AK12" i="9" s="1"/>
  <c r="BN270" i="8"/>
  <c r="BN338" i="8" s="1"/>
  <c r="AK16" i="9" s="1"/>
  <c r="AS310" i="8"/>
  <c r="P45" i="9" s="1"/>
  <c r="AS253" i="8"/>
  <c r="AQ317" i="8"/>
  <c r="N47" i="9" s="1"/>
  <c r="BC317" i="8"/>
  <c r="Z47" i="9" s="1"/>
  <c r="AW310" i="8"/>
  <c r="T45" i="9" s="1"/>
  <c r="AW253" i="8"/>
  <c r="BR310" i="8"/>
  <c r="AO45" i="9" s="1"/>
  <c r="BR253" i="8"/>
  <c r="AU327" i="8"/>
  <c r="R12" i="9" s="1"/>
  <c r="AU270" i="8"/>
  <c r="AU338" i="8" s="1"/>
  <c r="R16" i="9" s="1"/>
  <c r="BJ317" i="8"/>
  <c r="AG47" i="9" s="1"/>
  <c r="BD253" i="8"/>
  <c r="BD310" i="8"/>
  <c r="AA45" i="9" s="1"/>
  <c r="BC327" i="8"/>
  <c r="Z12" i="9" s="1"/>
  <c r="BC270" i="8"/>
  <c r="BC338" i="8" s="1"/>
  <c r="Z16" i="9" s="1"/>
  <c r="BR327" i="8"/>
  <c r="AO12" i="9" s="1"/>
  <c r="BR270" i="8"/>
  <c r="BR338" i="8" s="1"/>
  <c r="AO16" i="9" s="1"/>
  <c r="AV317" i="8"/>
  <c r="S47" i="9" s="1"/>
  <c r="BD327" i="8"/>
  <c r="AA12" i="9" s="1"/>
  <c r="BD270" i="8"/>
  <c r="BD338" i="8" s="1"/>
  <c r="AA16" i="9" s="1"/>
  <c r="AS327" i="8"/>
  <c r="P12" i="9" s="1"/>
  <c r="AS270" i="8"/>
  <c r="AS338" i="8" s="1"/>
  <c r="P16" i="9" s="1"/>
  <c r="AM327" i="8"/>
  <c r="J12" i="9" s="1"/>
  <c r="AM270" i="8"/>
  <c r="AM338" i="8" s="1"/>
  <c r="J16" i="9" s="1"/>
  <c r="AT327" i="8"/>
  <c r="Q12" i="9" s="1"/>
  <c r="AT270" i="8"/>
  <c r="AT338" i="8" s="1"/>
  <c r="Q16" i="9" s="1"/>
  <c r="BL327" i="8"/>
  <c r="AI12" i="9" s="1"/>
  <c r="BL270" i="8"/>
  <c r="BL338" i="8" s="1"/>
  <c r="AI16" i="9" s="1"/>
  <c r="BE327" i="8"/>
  <c r="AB12" i="9" s="1"/>
  <c r="BE270" i="8"/>
  <c r="BE338" i="8" s="1"/>
  <c r="AB16" i="9" s="1"/>
  <c r="AL310" i="8"/>
  <c r="I45" i="9" s="1"/>
  <c r="AL253" i="8"/>
  <c r="BI317" i="8"/>
  <c r="AF47" i="9" s="1"/>
  <c r="AS317" i="8"/>
  <c r="P47" i="9" s="1"/>
  <c r="AQ253" i="8"/>
  <c r="AQ321" i="8" s="1"/>
  <c r="N49" i="9" s="1"/>
  <c r="AQ310" i="8"/>
  <c r="N45" i="9" s="1"/>
  <c r="AZ327" i="8"/>
  <c r="W12" i="9" s="1"/>
  <c r="AZ270" i="8"/>
  <c r="AZ338" i="8" s="1"/>
  <c r="W16" i="9" s="1"/>
  <c r="BQ327" i="8"/>
  <c r="AN12" i="9" s="1"/>
  <c r="BQ270" i="8"/>
  <c r="BQ338" i="8" s="1"/>
  <c r="AN16" i="9" s="1"/>
  <c r="BG253" i="8"/>
  <c r="BG310" i="8"/>
  <c r="AD45" i="9" s="1"/>
  <c r="BA327" i="8"/>
  <c r="X12" i="9" s="1"/>
  <c r="BA270" i="8"/>
  <c r="BA338" i="8" s="1"/>
  <c r="X16" i="9" s="1"/>
  <c r="AZ310" i="8"/>
  <c r="W45" i="9" s="1"/>
  <c r="AZ253" i="8"/>
  <c r="AZ321" i="8" s="1"/>
  <c r="W49" i="9" s="1"/>
  <c r="AO310" i="8"/>
  <c r="L45" i="9" s="1"/>
  <c r="AO253" i="8"/>
  <c r="AO327" i="8"/>
  <c r="L12" i="9" s="1"/>
  <c r="AO270" i="8"/>
  <c r="AO338" i="8" s="1"/>
  <c r="L16" i="9" s="1"/>
  <c r="BE317" i="8"/>
  <c r="AB47" i="9" s="1"/>
  <c r="BP317" i="8"/>
  <c r="AM47" i="9" s="1"/>
  <c r="BH327" i="8"/>
  <c r="AE12" i="9" s="1"/>
  <c r="BH270" i="8"/>
  <c r="BH338" i="8" s="1"/>
  <c r="AE16" i="9" s="1"/>
  <c r="BE310" i="8"/>
  <c r="AB45" i="9" s="1"/>
  <c r="BE253" i="8"/>
  <c r="BS327" i="8"/>
  <c r="AP12" i="9" s="1"/>
  <c r="BS270" i="8"/>
  <c r="BS338" i="8" s="1"/>
  <c r="AP16" i="9" s="1"/>
  <c r="BB310" i="8"/>
  <c r="Y45" i="9" s="1"/>
  <c r="BB253" i="8"/>
  <c r="BB321" i="8" s="1"/>
  <c r="Y49" i="9" s="1"/>
  <c r="AV327" i="8"/>
  <c r="S12" i="9" s="1"/>
  <c r="AV270" i="8"/>
  <c r="AV338" i="8" s="1"/>
  <c r="S16" i="9" s="1"/>
  <c r="BM327" i="8"/>
  <c r="AJ12" i="9" s="1"/>
  <c r="BM270" i="8"/>
  <c r="BM338" i="8" s="1"/>
  <c r="AJ16" i="9" s="1"/>
  <c r="BO327" i="8"/>
  <c r="AL12" i="9" s="1"/>
  <c r="BO270" i="8"/>
  <c r="BO338" i="8" s="1"/>
  <c r="AL16" i="9" s="1"/>
  <c r="AH327" i="8"/>
  <c r="E12" i="9" s="1"/>
  <c r="AH270" i="8"/>
  <c r="AH338" i="8" s="1"/>
  <c r="E16" i="9" s="1"/>
  <c r="AU310" i="8"/>
  <c r="R45" i="9" s="1"/>
  <c r="AU253" i="8"/>
  <c r="AU321" i="8" s="1"/>
  <c r="R49" i="9" s="1"/>
  <c r="BB317" i="8"/>
  <c r="Y47" i="9" s="1"/>
  <c r="BI310" i="8"/>
  <c r="AF45" i="9" s="1"/>
  <c r="BI253" i="8"/>
  <c r="BM310" i="8"/>
  <c r="AJ45" i="9" s="1"/>
  <c r="BM253" i="8"/>
  <c r="AJ317" i="8"/>
  <c r="G47" i="9" s="1"/>
  <c r="AP270" i="8"/>
  <c r="AP338" i="8" s="1"/>
  <c r="M16" i="9" s="1"/>
  <c r="AP327" i="8"/>
  <c r="M12" i="9" s="1"/>
  <c r="BQ310" i="8"/>
  <c r="AN45" i="9" s="1"/>
  <c r="BQ253" i="8"/>
  <c r="BQ321" i="8" s="1"/>
  <c r="AN49" i="9" s="1"/>
  <c r="AT310" i="8"/>
  <c r="Q45" i="9" s="1"/>
  <c r="AT253" i="8"/>
  <c r="AT321" i="8" s="1"/>
  <c r="Q49" i="9" s="1"/>
  <c r="AX317" i="8"/>
  <c r="U47" i="9" s="1"/>
  <c r="AI327" i="8"/>
  <c r="F12" i="9" s="1"/>
  <c r="AI270" i="8"/>
  <c r="AI338" i="8" s="1"/>
  <c r="F16" i="9" s="1"/>
  <c r="AM310" i="8"/>
  <c r="J45" i="9" s="1"/>
  <c r="AM253" i="8"/>
  <c r="AL327" i="8"/>
  <c r="I12" i="9" s="1"/>
  <c r="AL270" i="8"/>
  <c r="AL338" i="8" s="1"/>
  <c r="I16" i="9" s="1"/>
  <c r="AJ327" i="8"/>
  <c r="G12" i="9" s="1"/>
  <c r="AJ270" i="8"/>
  <c r="AJ338" i="8" s="1"/>
  <c r="G16" i="9" s="1"/>
  <c r="AN253" i="8"/>
  <c r="AN310" i="8"/>
  <c r="K45" i="9" s="1"/>
  <c r="AU317" i="8"/>
  <c r="R47" i="9" s="1"/>
  <c r="BH317" i="8"/>
  <c r="AE47" i="9" s="1"/>
  <c r="AY253" i="8"/>
  <c r="AY310" i="8"/>
  <c r="V45" i="9" s="1"/>
  <c r="BM317" i="8"/>
  <c r="AJ47" i="9" s="1"/>
  <c r="AV310" i="8"/>
  <c r="S45" i="9" s="1"/>
  <c r="AV253" i="8"/>
  <c r="BH320" i="8"/>
  <c r="AE48" i="9" s="1"/>
  <c r="AY327" i="8"/>
  <c r="V12" i="9" s="1"/>
  <c r="AY270" i="8"/>
  <c r="AY338" i="8" s="1"/>
  <c r="V16" i="9" s="1"/>
  <c r="AK327" i="8"/>
  <c r="H12" i="9" s="1"/>
  <c r="AK270" i="8"/>
  <c r="AK338" i="8" s="1"/>
  <c r="H16" i="9" s="1"/>
  <c r="AR327" i="8"/>
  <c r="O12" i="9" s="1"/>
  <c r="AR270" i="8"/>
  <c r="AR338" i="8" s="1"/>
  <c r="O16" i="9" s="1"/>
  <c r="BJ310" i="8"/>
  <c r="AG45" i="9" s="1"/>
  <c r="BJ253" i="8"/>
  <c r="AN327" i="8"/>
  <c r="K12" i="9" s="1"/>
  <c r="AN270" i="8"/>
  <c r="AN338" i="8" s="1"/>
  <c r="K16" i="9" s="1"/>
  <c r="BP327" i="8"/>
  <c r="AM12" i="9" s="1"/>
  <c r="BP270" i="8"/>
  <c r="BP338" i="8" s="1"/>
  <c r="AM16" i="9" s="1"/>
  <c r="BC310" i="8"/>
  <c r="Z45" i="9" s="1"/>
  <c r="BC253" i="8"/>
  <c r="AP317" i="8"/>
  <c r="M47" i="9" s="1"/>
  <c r="BH310" i="8"/>
  <c r="AE45" i="9" s="1"/>
  <c r="BH253" i="8"/>
  <c r="BH321" i="8" s="1"/>
  <c r="AE49" i="9" s="1"/>
  <c r="AR317" i="8"/>
  <c r="O47" i="9" s="1"/>
  <c r="BP310" i="8"/>
  <c r="AM45" i="9" s="1"/>
  <c r="BP253" i="8"/>
  <c r="AR310" i="8"/>
  <c r="O45" i="9" s="1"/>
  <c r="AR253" i="8"/>
  <c r="AR321" i="8" s="1"/>
  <c r="O49" i="9" s="1"/>
  <c r="AK310" i="8"/>
  <c r="H45" i="9" s="1"/>
  <c r="AK253" i="8"/>
  <c r="AK321" i="8" s="1"/>
  <c r="H49" i="9" s="1"/>
  <c r="BG327" i="8"/>
  <c r="AD12" i="9" s="1"/>
  <c r="BG270" i="8"/>
  <c r="BG338" i="8" s="1"/>
  <c r="AD16" i="9" s="1"/>
  <c r="BO253" i="8"/>
  <c r="BO310" i="8"/>
  <c r="AL45" i="9" s="1"/>
  <c r="AP253" i="8"/>
  <c r="AP310" i="8"/>
  <c r="M45" i="9" s="1"/>
  <c r="AZ317" i="8"/>
  <c r="W47" i="9" s="1"/>
  <c r="BI327" i="8"/>
  <c r="AF12" i="9" s="1"/>
  <c r="BI270" i="8"/>
  <c r="BI338" i="8" s="1"/>
  <c r="AF16" i="9" s="1"/>
  <c r="BN253" i="8"/>
  <c r="BN321" i="8" s="1"/>
  <c r="AK49" i="9" s="1"/>
  <c r="BN310" i="8"/>
  <c r="AK45" i="9" s="1"/>
  <c r="BD317" i="8"/>
  <c r="AA47" i="9" s="1"/>
  <c r="BS310" i="8"/>
  <c r="AP45" i="9" s="1"/>
  <c r="BS253" i="8"/>
  <c r="AY317" i="8"/>
  <c r="V47" i="9" s="1"/>
  <c r="BA310" i="8"/>
  <c r="X45" i="9" s="1"/>
  <c r="BA253" i="8"/>
  <c r="BA321" i="8" s="1"/>
  <c r="X49" i="9" s="1"/>
  <c r="BB320" i="8"/>
  <c r="Y48" i="9" s="1"/>
  <c r="AD17" i="9" l="1"/>
  <c r="AH17" i="9"/>
  <c r="S17" i="9"/>
  <c r="AE17" i="9"/>
  <c r="W17" i="9"/>
  <c r="AB17" i="9"/>
  <c r="P17" i="9"/>
  <c r="T17" i="9"/>
  <c r="AU17" i="9"/>
  <c r="BI17" i="9"/>
  <c r="AX17" i="9"/>
  <c r="BG17" i="9"/>
  <c r="BC17" i="9"/>
  <c r="AS17" i="9"/>
  <c r="K17" i="9"/>
  <c r="Z17" i="9"/>
  <c r="AF17" i="9"/>
  <c r="F17" i="9"/>
  <c r="M17" i="9"/>
  <c r="U17" i="9"/>
  <c r="BA17" i="9"/>
  <c r="BX321" i="8"/>
  <c r="AU49" i="9" s="1"/>
  <c r="AT17" i="9"/>
  <c r="E17" i="9"/>
  <c r="X17" i="9"/>
  <c r="AI17" i="9"/>
  <c r="AA17" i="9"/>
  <c r="Y17" i="9"/>
  <c r="G17" i="9"/>
  <c r="N17" i="9"/>
  <c r="BB17" i="9"/>
  <c r="V17" i="9"/>
  <c r="BC321" i="8"/>
  <c r="Z49" i="9" s="1"/>
  <c r="AL17" i="9"/>
  <c r="AP17" i="9"/>
  <c r="L17" i="9"/>
  <c r="Q17" i="9"/>
  <c r="R17" i="9"/>
  <c r="AG17" i="9"/>
  <c r="AV17" i="9"/>
  <c r="O17" i="9"/>
  <c r="AM17" i="9"/>
  <c r="H17" i="9"/>
  <c r="I17" i="9"/>
  <c r="AO17" i="9"/>
  <c r="AC17" i="9"/>
  <c r="AZ17" i="9"/>
  <c r="BD17" i="9"/>
  <c r="BH17" i="9"/>
  <c r="AQ17" i="9"/>
  <c r="AY321" i="8"/>
  <c r="V49" i="9" s="1"/>
  <c r="AJ17" i="9"/>
  <c r="AN17" i="9"/>
  <c r="J17" i="9"/>
  <c r="AK17" i="9"/>
  <c r="AR17" i="9"/>
  <c r="BE17" i="9"/>
  <c r="AY17" i="9"/>
  <c r="BF17" i="9"/>
  <c r="AW17" i="9"/>
  <c r="AP321" i="8"/>
  <c r="M49" i="9" s="1"/>
  <c r="BJ321" i="8"/>
  <c r="AG49" i="9" s="1"/>
  <c r="AW321" i="8"/>
  <c r="T49" i="9" s="1"/>
  <c r="BF321" i="8"/>
  <c r="AC49" i="9" s="1"/>
  <c r="AV321" i="8"/>
  <c r="S49" i="9" s="1"/>
  <c r="BS321" i="8"/>
  <c r="AP49" i="9" s="1"/>
  <c r="BP321" i="8"/>
  <c r="AM49" i="9" s="1"/>
  <c r="BO321" i="8"/>
  <c r="AL49" i="9" s="1"/>
  <c r="BE321" i="8"/>
  <c r="AB49" i="9" s="1"/>
  <c r="AO321" i="8"/>
  <c r="L49" i="9" s="1"/>
  <c r="AL321" i="8"/>
  <c r="I49" i="9" s="1"/>
  <c r="BR321" i="8"/>
  <c r="AO49" i="9" s="1"/>
  <c r="AN321" i="8"/>
  <c r="K49" i="9" s="1"/>
  <c r="BI321" i="8"/>
  <c r="AF49" i="9" s="1"/>
  <c r="BG321" i="8"/>
  <c r="AD49" i="9" s="1"/>
  <c r="AI321" i="8"/>
  <c r="F49" i="9" s="1"/>
  <c r="BL321" i="8"/>
  <c r="AI49" i="9" s="1"/>
  <c r="AJ321" i="8"/>
  <c r="G49" i="9" s="1"/>
  <c r="AM321" i="8"/>
  <c r="J49" i="9" s="1"/>
  <c r="BD321" i="8"/>
  <c r="AA49" i="9" s="1"/>
  <c r="BM321" i="8"/>
  <c r="AJ49" i="9" s="1"/>
  <c r="AH321" i="8"/>
  <c r="E49" i="9" s="1"/>
  <c r="BK321" i="8"/>
  <c r="AH49" i="9" s="1"/>
  <c r="AS321" i="8"/>
  <c r="P49" i="9" s="1"/>
  <c r="AX50" i="9" l="1"/>
  <c r="AM50" i="9"/>
  <c r="AH50" i="9"/>
  <c r="AD50" i="9"/>
  <c r="BB50" i="9"/>
  <c r="BA50" i="9"/>
  <c r="W50" i="9"/>
  <c r="AF50" i="9"/>
  <c r="AP50" i="9"/>
  <c r="Q50" i="9"/>
  <c r="AY50" i="9"/>
  <c r="Y50" i="9"/>
  <c r="AS50" i="9"/>
  <c r="AQ50" i="9"/>
  <c r="S50" i="9"/>
  <c r="AD33" i="9"/>
  <c r="D4" i="6"/>
  <c r="D3" i="6"/>
  <c r="D2" i="6"/>
  <c r="T33" i="9"/>
  <c r="AC33" i="9"/>
  <c r="BC33" i="9"/>
  <c r="Y33" i="9"/>
  <c r="AH33" i="9"/>
  <c r="AQ33" i="9"/>
  <c r="I33" i="9"/>
  <c r="AS33" i="9"/>
  <c r="L33" i="9"/>
  <c r="AT33" i="9"/>
  <c r="BH33" i="9"/>
  <c r="X33" i="9"/>
  <c r="AG33" i="9"/>
  <c r="AP33" i="9"/>
  <c r="AY33" i="9"/>
  <c r="AA33" i="9"/>
  <c r="AZ33" i="9"/>
  <c r="Q33" i="9"/>
  <c r="M33" i="9"/>
  <c r="U33" i="9"/>
  <c r="G33" i="9"/>
  <c r="AF33" i="9"/>
  <c r="AO33" i="9"/>
  <c r="AX33" i="9"/>
  <c r="BG33" i="9"/>
  <c r="R33" i="9"/>
  <c r="AI33" i="9"/>
  <c r="AK33" i="9"/>
  <c r="BA33" i="9"/>
  <c r="O33" i="9"/>
  <c r="AN33" i="9"/>
  <c r="AW33" i="9"/>
  <c r="BF33" i="9"/>
  <c r="AB33" i="9"/>
  <c r="AM33" i="9"/>
  <c r="H33" i="9"/>
  <c r="N33" i="9"/>
  <c r="F33" i="9"/>
  <c r="W33" i="9"/>
  <c r="AV33" i="9"/>
  <c r="BE33" i="9"/>
  <c r="K33" i="9"/>
  <c r="AJ33" i="9"/>
  <c r="P33" i="9"/>
  <c r="AU33" i="9"/>
  <c r="E33" i="9"/>
  <c r="AL33" i="9"/>
  <c r="V33" i="9"/>
  <c r="AE33" i="9"/>
  <c r="BD33" i="9"/>
  <c r="J33" i="9"/>
  <c r="S33" i="9"/>
  <c r="AR33" i="9"/>
  <c r="BB33" i="9"/>
  <c r="Z33" i="9"/>
  <c r="BG50" i="9"/>
  <c r="AA50" i="9"/>
  <c r="AO50" i="9"/>
  <c r="AC50" i="9"/>
  <c r="BF50" i="9"/>
  <c r="BE50" i="9"/>
  <c r="O50" i="9"/>
  <c r="N50" i="9"/>
  <c r="X50" i="9"/>
  <c r="U50" i="9"/>
  <c r="BI50" i="9"/>
  <c r="R50" i="9"/>
  <c r="K50" i="9"/>
  <c r="J50" i="9"/>
  <c r="I50" i="9"/>
  <c r="T50" i="9"/>
  <c r="AN50" i="9"/>
  <c r="AK50" i="9"/>
  <c r="Z50" i="9"/>
  <c r="BC50" i="9"/>
  <c r="AE50" i="9"/>
  <c r="AG50" i="9"/>
  <c r="BI33" i="9"/>
  <c r="AR50" i="9"/>
  <c r="G50" i="9"/>
  <c r="V50" i="9"/>
  <c r="AI50" i="9"/>
  <c r="M50" i="9"/>
  <c r="BD50" i="9"/>
  <c r="AU50" i="9"/>
  <c r="H50" i="9"/>
  <c r="AV50" i="9"/>
  <c r="AJ50" i="9"/>
  <c r="L50" i="9"/>
  <c r="AZ50" i="9"/>
  <c r="AB50" i="9"/>
  <c r="P50" i="9"/>
  <c r="E50" i="9"/>
  <c r="F50" i="9"/>
  <c r="AL50" i="9"/>
  <c r="AT50" i="9"/>
  <c r="AW50" i="9"/>
  <c r="BH50" i="9"/>
  <c r="D7" i="6" l="1"/>
  <c r="BG66" i="9"/>
  <c r="AY66" i="9"/>
  <c r="AQ66" i="9"/>
  <c r="AI66" i="9"/>
  <c r="AA66" i="9"/>
  <c r="S66" i="9"/>
  <c r="K66" i="9"/>
  <c r="AZ66" i="9"/>
  <c r="D6" i="6"/>
  <c r="BF66" i="9"/>
  <c r="AX66" i="9"/>
  <c r="AP66" i="9"/>
  <c r="AH66" i="9"/>
  <c r="Z66" i="9"/>
  <c r="R66" i="9"/>
  <c r="J66" i="9"/>
  <c r="T66" i="9"/>
  <c r="D5" i="6"/>
  <c r="BE66" i="9"/>
  <c r="AW66" i="9"/>
  <c r="AO66" i="9"/>
  <c r="AG66" i="9"/>
  <c r="Y66" i="9"/>
  <c r="Q66" i="9"/>
  <c r="I66" i="9"/>
  <c r="AJ66" i="9"/>
  <c r="BD66" i="9"/>
  <c r="AV66" i="9"/>
  <c r="AN66" i="9"/>
  <c r="AF66" i="9"/>
  <c r="X66" i="9"/>
  <c r="P66" i="9"/>
  <c r="H66" i="9"/>
  <c r="L66" i="9"/>
  <c r="BC66" i="9"/>
  <c r="AU66" i="9"/>
  <c r="AM66" i="9"/>
  <c r="AE66" i="9"/>
  <c r="W66" i="9"/>
  <c r="O66" i="9"/>
  <c r="G66" i="9"/>
  <c r="AB66" i="9"/>
  <c r="BB66" i="9"/>
  <c r="AT66" i="9"/>
  <c r="AL66" i="9"/>
  <c r="AD66" i="9"/>
  <c r="V66" i="9"/>
  <c r="N66" i="9"/>
  <c r="F66" i="9"/>
  <c r="AR66" i="9"/>
  <c r="BI66" i="9"/>
  <c r="BA66" i="9"/>
  <c r="AS66" i="9"/>
  <c r="AK66" i="9"/>
  <c r="AC66" i="9"/>
  <c r="U66" i="9"/>
  <c r="M66" i="9"/>
  <c r="E66" i="9"/>
  <c r="BH66" i="9"/>
</calcChain>
</file>

<file path=xl/connections.xml><?xml version="1.0" encoding="utf-8"?>
<connections xmlns="http://schemas.openxmlformats.org/spreadsheetml/2006/main">
  <connection id="1" name="data" type="6" refreshedVersion="5" deleted="1" background="1" saveData="1">
    <textPr codePage="852" sourceFile="D:\INEKO\_SlovakAid MD\Firmy\Hospodarenie\Data\2017+2018\source\data.csv" decimal="," thousands=" " tab="0" comma="1">
      <textFields count="4">
        <textField/>
        <textField/>
        <textField/>
        <textField/>
      </textFields>
    </textPr>
  </connection>
  <connection id="2" name="data_structure" type="6" refreshedVersion="5" deleted="1" background="1" saveData="1">
    <textPr codePage="1251" sourceFile="D:\INEKO\_SlovakAid MD\Firmy\Hospodarenie\Data\2017+2018\source\data_structure.csv" decimal="," thousands=" " tab="0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entities" type="6" refreshedVersion="5" deleted="1" background="1" saveData="1">
    <textPr sourceFile="D:\INEKO\_SlovakAid MD\Firmy\Hospodarenie\Data\2017+2018\source\entities.csv" decimal="," thousands=" 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<sst xmlns="http://schemas.openxmlformats.org/spreadsheetml/2006/main" count="20344" uniqueCount="468">
  <si>
    <t>ID</t>
  </si>
  <si>
    <t>name_EN</t>
  </si>
  <si>
    <t>name_RO</t>
  </si>
  <si>
    <t>name_RU</t>
  </si>
  <si>
    <t>short_name_EN</t>
  </si>
  <si>
    <t>short_name_RO</t>
  </si>
  <si>
    <t>short_name_RU</t>
  </si>
  <si>
    <t>latitude</t>
  </si>
  <si>
    <t>longitude</t>
  </si>
  <si>
    <t>geography</t>
  </si>
  <si>
    <t>FEE-NORD</t>
  </si>
  <si>
    <t>Societatea pe Actiuni "FURNIZAREA ENERGIEI ELECTRICE NORD"</t>
  </si>
  <si>
    <t>S.A. FEE-NORD</t>
  </si>
  <si>
    <t>47.7717</t>
  </si>
  <si>
    <t>27.936</t>
  </si>
  <si>
    <t>MD</t>
  </si>
  <si>
    <t>Акционерное общество "ПОСТАВКА СЕВЕРНОЙ ЭЛЕКТРОЭНЕРГИИ"</t>
  </si>
  <si>
    <t>budget_ID</t>
  </si>
  <si>
    <t>comp_ID</t>
  </si>
  <si>
    <t>NULL</t>
  </si>
  <si>
    <t>sub_name_EN</t>
  </si>
  <si>
    <t>sub_name_RO</t>
  </si>
  <si>
    <t>sub_name_RU</t>
  </si>
  <si>
    <t>hierarchy</t>
  </si>
  <si>
    <t>disclaimer_RO</t>
  </si>
  <si>
    <t>disclaimer_RU</t>
  </si>
  <si>
    <t>internal_note</t>
  </si>
  <si>
    <t>enable_details</t>
  </si>
  <si>
    <t>on_map</t>
  </si>
  <si>
    <t>visibility</t>
  </si>
  <si>
    <t>D</t>
  </si>
  <si>
    <t>scope</t>
  </si>
  <si>
    <t>level</t>
  </si>
  <si>
    <t>display_level</t>
  </si>
  <si>
    <t>parent_ID</t>
  </si>
  <si>
    <t>order</t>
  </si>
  <si>
    <t>hide_children</t>
  </si>
  <si>
    <t>has_data</t>
  </si>
  <si>
    <t>datatype</t>
  </si>
  <si>
    <t>header_row</t>
  </si>
  <si>
    <t>explanation_EN</t>
  </si>
  <si>
    <t>disclaimer_EN</t>
  </si>
  <si>
    <t>explanation_RO</t>
  </si>
  <si>
    <t>explanation_RU</t>
  </si>
  <si>
    <t>S.D.A.C.13</t>
  </si>
  <si>
    <t>S</t>
  </si>
  <si>
    <t>Current biological assets</t>
  </si>
  <si>
    <t>Active biologice circulante</t>
  </si>
  <si>
    <t>Оборотные биологические активы</t>
  </si>
  <si>
    <t>S.D.A.C</t>
  </si>
  <si>
    <t>n(1, 0, '')</t>
  </si>
  <si>
    <t>S.D.A.C.14</t>
  </si>
  <si>
    <t>Other cash items</t>
  </si>
  <si>
    <t>Alte elemente de numerar</t>
  </si>
  <si>
    <t>Прочие элементы денежных средств</t>
  </si>
  <si>
    <t>S.D.A.C.15</t>
  </si>
  <si>
    <t>Current financial investments in related parties</t>
  </si>
  <si>
    <t>Текущие финансовые инвестиции в аффилированные стороны</t>
  </si>
  <si>
    <t>S.D.L.E.12</t>
  </si>
  <si>
    <t>Other elements of equity</t>
  </si>
  <si>
    <t>Alte elemente de capital propriu</t>
  </si>
  <si>
    <t>Прочие элементы собственного капитала</t>
  </si>
  <si>
    <t>S.D.L.E</t>
  </si>
  <si>
    <t>Investitii financiare curente in părți afiliate</t>
  </si>
  <si>
    <t>year</t>
  </si>
  <si>
    <t>entity</t>
  </si>
  <si>
    <t>type</t>
  </si>
  <si>
    <t>value</t>
  </si>
  <si>
    <t>S.D.A</t>
  </si>
  <si>
    <t>S.D.A.C.01</t>
  </si>
  <si>
    <t>S.D.A.C.02</t>
  </si>
  <si>
    <t>S.D.A.C.03</t>
  </si>
  <si>
    <t>S.D.A.C.04</t>
  </si>
  <si>
    <t>S.D.A.C.05</t>
  </si>
  <si>
    <t>S.D.A.C.06</t>
  </si>
  <si>
    <t>S.D.A.C.07</t>
  </si>
  <si>
    <t>S.D.A.C.08</t>
  </si>
  <si>
    <t>S.D.A.C.09</t>
  </si>
  <si>
    <t>S.D.A.C.10</t>
  </si>
  <si>
    <t>S.D.A.C.11</t>
  </si>
  <si>
    <t>S.D.A.C.12</t>
  </si>
  <si>
    <t>S.D.A.C.99</t>
  </si>
  <si>
    <t>S.D.A.F</t>
  </si>
  <si>
    <t>S.D.A.F.01</t>
  </si>
  <si>
    <t>S.D.A.F.02</t>
  </si>
  <si>
    <t>S.D.A.F.03</t>
  </si>
  <si>
    <t>S.D.A.F.04</t>
  </si>
  <si>
    <t>S.D.A.F.05</t>
  </si>
  <si>
    <t>S.D.A.F.06</t>
  </si>
  <si>
    <t>S.D.A.F.07</t>
  </si>
  <si>
    <t>S.D.A.F.08</t>
  </si>
  <si>
    <t>S.D.A.F.09</t>
  </si>
  <si>
    <t>S.D.A.F.10</t>
  </si>
  <si>
    <t>S.D.A.F.11</t>
  </si>
  <si>
    <t>S.D.A.F.99</t>
  </si>
  <si>
    <t>S.D.I.I</t>
  </si>
  <si>
    <t>S.D.I.I.01</t>
  </si>
  <si>
    <t>S.D.I.I.02</t>
  </si>
  <si>
    <t>S.D.I.I.03</t>
  </si>
  <si>
    <t>S.D.I.I.03b</t>
  </si>
  <si>
    <t>S.D.I.I.04</t>
  </si>
  <si>
    <t>S.D.I.I.05</t>
  </si>
  <si>
    <t>S.D.I.I.06</t>
  </si>
  <si>
    <t>S.D.I.I.07</t>
  </si>
  <si>
    <t>S.D.I.I.08</t>
  </si>
  <si>
    <t>S.D.I.I.08b</t>
  </si>
  <si>
    <t>S.D.I.I.09</t>
  </si>
  <si>
    <t>S.D.I.I.10</t>
  </si>
  <si>
    <t>S.D.I.I.11</t>
  </si>
  <si>
    <t>S.D.I.I.12</t>
  </si>
  <si>
    <t>S.D.I.I.13</t>
  </si>
  <si>
    <t>S.D.L</t>
  </si>
  <si>
    <t>S.D.L.C</t>
  </si>
  <si>
    <t>S.D.L.C.01</t>
  </si>
  <si>
    <t>S.D.L.C.02</t>
  </si>
  <si>
    <t>S.D.L.C.03</t>
  </si>
  <si>
    <t>S.D.L.C.04</t>
  </si>
  <si>
    <t>S.D.L.C.05</t>
  </si>
  <si>
    <t>S.D.L.C.06</t>
  </si>
  <si>
    <t>S.D.L.C.07</t>
  </si>
  <si>
    <t>S.D.L.C.08</t>
  </si>
  <si>
    <t>S.D.L.C.09</t>
  </si>
  <si>
    <t>S.D.L.C.10</t>
  </si>
  <si>
    <t>S.D.L.C.11</t>
  </si>
  <si>
    <t>S.D.L.C.12</t>
  </si>
  <si>
    <t>S.D.L.C.13</t>
  </si>
  <si>
    <t>S.D.L.C.99</t>
  </si>
  <si>
    <t>S.D.L.E.01</t>
  </si>
  <si>
    <t>S.D.L.E.02</t>
  </si>
  <si>
    <t>S.D.L.E.03</t>
  </si>
  <si>
    <t>S.D.L.E.04</t>
  </si>
  <si>
    <t>S.D.L.E.05</t>
  </si>
  <si>
    <t>S.D.L.E.06</t>
  </si>
  <si>
    <t>S.D.L.E.07</t>
  </si>
  <si>
    <t>S.D.L.E.08</t>
  </si>
  <si>
    <t>S.D.L.E.09</t>
  </si>
  <si>
    <t>S.D.L.E.10</t>
  </si>
  <si>
    <t>S.D.L.E.11</t>
  </si>
  <si>
    <t>S.D.L.L</t>
  </si>
  <si>
    <t>S.D.L.L.01</t>
  </si>
  <si>
    <t>S.D.L.L.02</t>
  </si>
  <si>
    <t>S.D.L.L.03</t>
  </si>
  <si>
    <t>S.D.L.L.04</t>
  </si>
  <si>
    <t>S.D.L.L.99</t>
  </si>
  <si>
    <t>medal</t>
  </si>
  <si>
    <t>gold</t>
  </si>
  <si>
    <t>bronze</t>
  </si>
  <si>
    <t>silver</t>
  </si>
  <si>
    <t>Liquidity</t>
  </si>
  <si>
    <t>I.LI.CR</t>
  </si>
  <si>
    <t>Current Ratio</t>
  </si>
  <si>
    <t>Current Assets ÷ Current Liabilities</t>
  </si>
  <si>
    <t>+</t>
  </si>
  <si>
    <t>one-tailed</t>
  </si>
  <si>
    <t>I.LI.QAR</t>
  </si>
  <si>
    <t>Quick Asset Ratio</t>
  </si>
  <si>
    <t>Cash + Marketable Securities + Accounts Receivable) ÷ Current Liabilities</t>
  </si>
  <si>
    <t>I.LI.CPR</t>
  </si>
  <si>
    <t>Cash Position Ratio</t>
  </si>
  <si>
    <t>Cash ÷ Current Liabilities</t>
  </si>
  <si>
    <t>I.LI</t>
  </si>
  <si>
    <t>Profitability</t>
  </si>
  <si>
    <t>I.P.ROA</t>
  </si>
  <si>
    <t>ROA - Return on Assets</t>
  </si>
  <si>
    <t>Net Profit ÷ Total Assets</t>
  </si>
  <si>
    <t>two-tailed</t>
  </si>
  <si>
    <t>I.P.ROE</t>
  </si>
  <si>
    <t>ROE - Return on Equity</t>
  </si>
  <si>
    <t>Net Profit ÷ Equity</t>
  </si>
  <si>
    <t>I.P.ROS</t>
  </si>
  <si>
    <t>ROS – Return on Sales</t>
  </si>
  <si>
    <t>Net Profit ÷ Sales</t>
  </si>
  <si>
    <t>I.P</t>
  </si>
  <si>
    <t>Leverage</t>
  </si>
  <si>
    <t>I.LE.DTA</t>
  </si>
  <si>
    <t>Total Debt to Total Assets</t>
  </si>
  <si>
    <t>Total Debt ÷ Total Assets</t>
  </si>
  <si>
    <t>-</t>
  </si>
  <si>
    <t>I.LE.DTE</t>
  </si>
  <si>
    <t>Debt-to-EBITDA Ratio</t>
  </si>
  <si>
    <t>Total Debt / Earnings Before Interest Taxes Depreciation &amp; Amortization</t>
  </si>
  <si>
    <t>-, 1/2 points if negative</t>
  </si>
  <si>
    <t>I.LE</t>
  </si>
  <si>
    <t>Activity</t>
  </si>
  <si>
    <t>I.A.WCTR</t>
  </si>
  <si>
    <t>Working capital turnover ratio</t>
  </si>
  <si>
    <t>Net Sales ÷ ((Beginning Working Capital + Ending Working Capital) / 2) Note: Working Capital = Current Assets Minus Current Liabilities)</t>
  </si>
  <si>
    <t>+ of absolute vaule</t>
  </si>
  <si>
    <t>I.A.ARTR</t>
  </si>
  <si>
    <t>Accounts receivable turnover ratio</t>
  </si>
  <si>
    <t>Net Sales ÷ ((Beginning Accounts Receivable + Ending Accounts Receivable) / 2)</t>
  </si>
  <si>
    <t>I.A</t>
  </si>
  <si>
    <t>I.T</t>
  </si>
  <si>
    <t>direction</t>
  </si>
  <si>
    <t>distribution</t>
  </si>
  <si>
    <t>quartiles</t>
  </si>
  <si>
    <t>rest</t>
  </si>
  <si>
    <t>lhs</t>
  </si>
  <si>
    <t>rhs</t>
  </si>
  <si>
    <t>k</t>
  </si>
  <si>
    <t>average</t>
  </si>
  <si>
    <t>thresholds for points</t>
  </si>
  <si>
    <t>Total</t>
  </si>
  <si>
    <t>+ of absolute value</t>
  </si>
  <si>
    <t>yearly rating</t>
  </si>
  <si>
    <t>final rating</t>
  </si>
  <si>
    <t>Total financial sustainability</t>
  </si>
  <si>
    <t/>
  </si>
  <si>
    <t>R.LI</t>
  </si>
  <si>
    <t>R.P</t>
  </si>
  <si>
    <t>R.LE</t>
  </si>
  <si>
    <t>R.A</t>
  </si>
  <si>
    <t>values</t>
  </si>
  <si>
    <t>weights</t>
  </si>
  <si>
    <t>P</t>
  </si>
  <si>
    <t>R.T</t>
  </si>
  <si>
    <t>weight</t>
  </si>
  <si>
    <t>S.R.R</t>
  </si>
  <si>
    <t>answer_EN</t>
  </si>
  <si>
    <t>answer_RO</t>
  </si>
  <si>
    <t>answer_RU</t>
  </si>
  <si>
    <t>rating_value</t>
  </si>
  <si>
    <t>S.I.LI.CR</t>
  </si>
  <si>
    <t>S.I.LI.QAR</t>
  </si>
  <si>
    <t>S.I.LI.CPR</t>
  </si>
  <si>
    <t>S.I.P.ROA</t>
  </si>
  <si>
    <t>S.I.P.ROE</t>
  </si>
  <si>
    <t>S.I.P.ROS</t>
  </si>
  <si>
    <t>S.I.LE.DTA</t>
  </si>
  <si>
    <t>S.I.LE.DTE</t>
  </si>
  <si>
    <t>S.I.A.WCTR</t>
  </si>
  <si>
    <t>S.I.A.ARTR</t>
  </si>
  <si>
    <t>S.R.LI</t>
  </si>
  <si>
    <t>S.R.P</t>
  </si>
  <si>
    <t>S.R.LE</t>
  </si>
  <si>
    <t>S.R.A</t>
  </si>
  <si>
    <t>S.R.T</t>
  </si>
  <si>
    <t>S.P</t>
  </si>
  <si>
    <t>ratios</t>
  </si>
  <si>
    <t>2018|S.D.A</t>
  </si>
  <si>
    <t>2018|S.D.A.C</t>
  </si>
  <si>
    <t>2018|S.D.A.C.01</t>
  </si>
  <si>
    <t>2018|S.D.A.C.02</t>
  </si>
  <si>
    <t>2018|S.D.A.C.03</t>
  </si>
  <si>
    <t>2018|S.D.A.C.04</t>
  </si>
  <si>
    <t>2018|S.D.A.C.05</t>
  </si>
  <si>
    <t>2018|S.D.A.C.06</t>
  </si>
  <si>
    <t>2018|S.D.A.C.07</t>
  </si>
  <si>
    <t>2018|S.D.A.C.08</t>
  </si>
  <si>
    <t>2018|S.D.A.C.09</t>
  </si>
  <si>
    <t>2018|S.D.A.C.10</t>
  </si>
  <si>
    <t>2018|S.D.A.C.11</t>
  </si>
  <si>
    <t>2018|S.D.A.C.12</t>
  </si>
  <si>
    <t>2018|S.D.A.C.13</t>
  </si>
  <si>
    <t>2018|S.D.A.C.14</t>
  </si>
  <si>
    <t>2018|S.D.A.C.15</t>
  </si>
  <si>
    <t>2018|S.D.A.C.99</t>
  </si>
  <si>
    <t>2018|S.D.A.F</t>
  </si>
  <si>
    <t>2018|S.D.A.F.01</t>
  </si>
  <si>
    <t>2018|S.D.A.F.02</t>
  </si>
  <si>
    <t>2018|S.D.A.F.03</t>
  </si>
  <si>
    <t>2018|S.D.A.F.04</t>
  </si>
  <si>
    <t>2018|S.D.A.F.05</t>
  </si>
  <si>
    <t>2018|S.D.A.F.06</t>
  </si>
  <si>
    <t>2018|S.D.A.F.07</t>
  </si>
  <si>
    <t>2018|S.D.A.F.08</t>
  </si>
  <si>
    <t>2018|S.D.A.F.09</t>
  </si>
  <si>
    <t>2018|S.D.A.F.10</t>
  </si>
  <si>
    <t>2018|S.D.A.F.11</t>
  </si>
  <si>
    <t>2018|S.D.A.F.99</t>
  </si>
  <si>
    <t>2018|S.D.I.I</t>
  </si>
  <si>
    <t>2018|S.D.I.I.01</t>
  </si>
  <si>
    <t>2018|S.D.I.I.02</t>
  </si>
  <si>
    <t>2018|S.D.I.I.03</t>
  </si>
  <si>
    <t>2018|S.D.I.I.03b</t>
  </si>
  <si>
    <t>2018|S.D.I.I.04</t>
  </si>
  <si>
    <t>2018|S.D.I.I.05</t>
  </si>
  <si>
    <t>2018|S.D.I.I.06</t>
  </si>
  <si>
    <t>2018|S.D.I.I.07</t>
  </si>
  <si>
    <t>2018|S.D.I.I.08</t>
  </si>
  <si>
    <t>2018|S.D.I.I.08b</t>
  </si>
  <si>
    <t>2018|S.D.I.I.09</t>
  </si>
  <si>
    <t>2018|S.D.I.I.10</t>
  </si>
  <si>
    <t>2018|S.D.I.I.11</t>
  </si>
  <si>
    <t>2018|S.D.I.I.12</t>
  </si>
  <si>
    <t>2018|S.D.I.I.13</t>
  </si>
  <si>
    <t>2018|S.D.L</t>
  </si>
  <si>
    <t>2018|S.D.L.C</t>
  </si>
  <si>
    <t>2018|S.D.L.C.01</t>
  </si>
  <si>
    <t>2018|S.D.L.C.02</t>
  </si>
  <si>
    <t>2018|S.D.L.C.03</t>
  </si>
  <si>
    <t>2018|S.D.L.C.04</t>
  </si>
  <si>
    <t>2018|S.D.L.C.05</t>
  </si>
  <si>
    <t>2018|S.D.L.C.06</t>
  </si>
  <si>
    <t>2018|S.D.L.C.07</t>
  </si>
  <si>
    <t>2018|S.D.L.C.08</t>
  </si>
  <si>
    <t>2018|S.D.L.C.09</t>
  </si>
  <si>
    <t>2018|S.D.L.C.10</t>
  </si>
  <si>
    <t>2018|S.D.L.C.11</t>
  </si>
  <si>
    <t>2018|S.D.L.C.12</t>
  </si>
  <si>
    <t>2018|S.D.L.C.13</t>
  </si>
  <si>
    <t>2018|S.D.L.C.99</t>
  </si>
  <si>
    <t>2018|S.D.L.E</t>
  </si>
  <si>
    <t>2018|S.D.L.E.01</t>
  </si>
  <si>
    <t>2018|S.D.L.E.02</t>
  </si>
  <si>
    <t>2018|S.D.L.E.03</t>
  </si>
  <si>
    <t>2018|S.D.L.E.04</t>
  </si>
  <si>
    <t>2018|S.D.L.E.05</t>
  </si>
  <si>
    <t>2018|S.D.L.E.06</t>
  </si>
  <si>
    <t>2018|S.D.L.E.07</t>
  </si>
  <si>
    <t>2018|S.D.L.E.08</t>
  </si>
  <si>
    <t>2018|S.D.L.E.09</t>
  </si>
  <si>
    <t>2018|S.D.L.E.10</t>
  </si>
  <si>
    <t>2018|S.D.L.E.11</t>
  </si>
  <si>
    <t>2018|S.D.L.L</t>
  </si>
  <si>
    <t>2018|S.D.L.L.01</t>
  </si>
  <si>
    <t>2018|S.D.L.L.02</t>
  </si>
  <si>
    <t>2018|S.D.L.L.03</t>
  </si>
  <si>
    <t>2018|S.D.L.L.04</t>
  </si>
  <si>
    <t>2018|S.D.L.L.99</t>
  </si>
  <si>
    <t>2018|S.D.L.E.12</t>
  </si>
  <si>
    <t>2017|S.D.A</t>
  </si>
  <si>
    <t>2017|S.D.A.C</t>
  </si>
  <si>
    <t>2017|S.D.A.C.01</t>
  </si>
  <si>
    <t>2017|S.D.A.C.02</t>
  </si>
  <si>
    <t>2017|S.D.A.C.03</t>
  </si>
  <si>
    <t>2017|S.D.A.C.04</t>
  </si>
  <si>
    <t>2017|S.D.A.C.05</t>
  </si>
  <si>
    <t>2017|S.D.A.C.06</t>
  </si>
  <si>
    <t>2017|S.D.A.C.07</t>
  </si>
  <si>
    <t>2017|S.D.A.C.08</t>
  </si>
  <si>
    <t>2017|S.D.A.C.09</t>
  </si>
  <si>
    <t>2017|S.D.A.C.10</t>
  </si>
  <si>
    <t>2017|S.D.A.C.11</t>
  </si>
  <si>
    <t>2017|S.D.A.C.12</t>
  </si>
  <si>
    <t>2017|S.D.A.C.13</t>
  </si>
  <si>
    <t>2017|S.D.A.C.14</t>
  </si>
  <si>
    <t>2017|S.D.A.C.15</t>
  </si>
  <si>
    <t>2017|S.D.A.C.99</t>
  </si>
  <si>
    <t>2017|S.D.A.F</t>
  </si>
  <si>
    <t>2017|S.D.A.F.01</t>
  </si>
  <si>
    <t>2017|S.D.A.F.02</t>
  </si>
  <si>
    <t>2017|S.D.A.F.03</t>
  </si>
  <si>
    <t>2017|S.D.A.F.04</t>
  </si>
  <si>
    <t>2017|S.D.A.F.05</t>
  </si>
  <si>
    <t>2017|S.D.A.F.06</t>
  </si>
  <si>
    <t>2017|S.D.A.F.07</t>
  </si>
  <si>
    <t>2017|S.D.A.F.08</t>
  </si>
  <si>
    <t>2017|S.D.A.F.09</t>
  </si>
  <si>
    <t>2017|S.D.A.F.10</t>
  </si>
  <si>
    <t>2017|S.D.A.F.11</t>
  </si>
  <si>
    <t>2017|S.D.A.F.99</t>
  </si>
  <si>
    <t>2017|S.D.I.I</t>
  </si>
  <si>
    <t>2017|S.D.I.I.01</t>
  </si>
  <si>
    <t>2017|S.D.I.I.02</t>
  </si>
  <si>
    <t>2017|S.D.I.I.03</t>
  </si>
  <si>
    <t>2017|S.D.I.I.03b</t>
  </si>
  <si>
    <t>2017|S.D.I.I.04</t>
  </si>
  <si>
    <t>2017|S.D.I.I.05</t>
  </si>
  <si>
    <t>2017|S.D.I.I.06</t>
  </si>
  <si>
    <t>2017|S.D.I.I.07</t>
  </si>
  <si>
    <t>2017|S.D.I.I.08</t>
  </si>
  <si>
    <t>2017|S.D.I.I.08b</t>
  </si>
  <si>
    <t>2017|S.D.I.I.09</t>
  </si>
  <si>
    <t>2017|S.D.I.I.10</t>
  </si>
  <si>
    <t>2017|S.D.I.I.11</t>
  </si>
  <si>
    <t>2017|S.D.I.I.12</t>
  </si>
  <si>
    <t>2017|S.D.I.I.13</t>
  </si>
  <si>
    <t>2017|S.D.L</t>
  </si>
  <si>
    <t>2017|S.D.L.C</t>
  </si>
  <si>
    <t>2017|S.D.L.C.01</t>
  </si>
  <si>
    <t>2017|S.D.L.C.02</t>
  </si>
  <si>
    <t>2017|S.D.L.C.03</t>
  </si>
  <si>
    <t>2017|S.D.L.C.04</t>
  </si>
  <si>
    <t>2017|S.D.L.C.05</t>
  </si>
  <si>
    <t>2017|S.D.L.C.06</t>
  </si>
  <si>
    <t>2017|S.D.L.C.07</t>
  </si>
  <si>
    <t>2017|S.D.L.C.08</t>
  </si>
  <si>
    <t>2017|S.D.L.C.09</t>
  </si>
  <si>
    <t>2017|S.D.L.C.10</t>
  </si>
  <si>
    <t>2017|S.D.L.C.11</t>
  </si>
  <si>
    <t>2017|S.D.L.C.12</t>
  </si>
  <si>
    <t>2017|S.D.L.C.13</t>
  </si>
  <si>
    <t>2017|S.D.L.C.99</t>
  </si>
  <si>
    <t>2017|S.D.L.E</t>
  </si>
  <si>
    <t>2017|S.D.L.E.01</t>
  </si>
  <si>
    <t>2017|S.D.L.E.02</t>
  </si>
  <si>
    <t>2017|S.D.L.E.03</t>
  </si>
  <si>
    <t>2017|S.D.L.E.04</t>
  </si>
  <si>
    <t>2017|S.D.L.E.05</t>
  </si>
  <si>
    <t>2017|S.D.L.E.06</t>
  </si>
  <si>
    <t>2017|S.D.L.E.07</t>
  </si>
  <si>
    <t>2017|S.D.L.E.08</t>
  </si>
  <si>
    <t>2017|S.D.L.E.09</t>
  </si>
  <si>
    <t>2017|S.D.L.E.10</t>
  </si>
  <si>
    <t>2017|S.D.L.E.11</t>
  </si>
  <si>
    <t>2017|S.D.L.L</t>
  </si>
  <si>
    <t>2017|S.D.L.L.01</t>
  </si>
  <si>
    <t>2017|S.D.L.L.02</t>
  </si>
  <si>
    <t>2017|S.D.L.L.03</t>
  </si>
  <si>
    <t>2017|S.D.L.L.04</t>
  </si>
  <si>
    <t>2017|S.D.L.L.99</t>
  </si>
  <si>
    <t>2017|S.D.L.E.12</t>
  </si>
  <si>
    <t>code</t>
  </si>
  <si>
    <t>v|2017|I.LI.CR</t>
  </si>
  <si>
    <t>v|2017|I.LI.QAR</t>
  </si>
  <si>
    <t>v|2017|I.LI.CPR</t>
  </si>
  <si>
    <t>v|2017|I.P.ROA</t>
  </si>
  <si>
    <t>v|2017|I.P.ROE</t>
  </si>
  <si>
    <t>v|2017|I.P.ROS</t>
  </si>
  <si>
    <t>v|2017|I.LE.DTA</t>
  </si>
  <si>
    <t>v|2017|I.LE.DTE</t>
  </si>
  <si>
    <t>v|2017|I.A.WCTR</t>
  </si>
  <si>
    <t>v|2017|I.A.ARTR</t>
  </si>
  <si>
    <t>v|2017|R.LI</t>
  </si>
  <si>
    <t>v|2017|R.P</t>
  </si>
  <si>
    <t>v|2017|R.LE</t>
  </si>
  <si>
    <t>v|2017|R.A</t>
  </si>
  <si>
    <t>v|2017|R.T</t>
  </si>
  <si>
    <t>v|2017|P</t>
  </si>
  <si>
    <t>w|2017|I.LI.CR</t>
  </si>
  <si>
    <t>w|2017|I.LI.QAR</t>
  </si>
  <si>
    <t>w|2017|I.LI.CPR</t>
  </si>
  <si>
    <t>w|2017|I.P.ROA</t>
  </si>
  <si>
    <t>w|2017|I.P.ROE</t>
  </si>
  <si>
    <t>w|2017|I.P.ROS</t>
  </si>
  <si>
    <t>w|2017|I.LE.DTA</t>
  </si>
  <si>
    <t>w|2017|I.LE.DTE</t>
  </si>
  <si>
    <t>w|2017|I.A.WCTR</t>
  </si>
  <si>
    <t>w|2017|I.A.ARTR</t>
  </si>
  <si>
    <t>w|2017|R.LI</t>
  </si>
  <si>
    <t>w|2017|R.P</t>
  </si>
  <si>
    <t>w|2017|R.LE</t>
  </si>
  <si>
    <t>w|2017|R.A</t>
  </si>
  <si>
    <t>w|2017|R.T</t>
  </si>
  <si>
    <t>w|2017|P</t>
  </si>
  <si>
    <t>v|2018|I.LI.CR</t>
  </si>
  <si>
    <t>v|2018|I.LI.QAR</t>
  </si>
  <si>
    <t>v|2018|I.LI.CPR</t>
  </si>
  <si>
    <t>v|2018|I.P.ROA</t>
  </si>
  <si>
    <t>v|2018|I.P.ROE</t>
  </si>
  <si>
    <t>v|2018|I.P.ROS</t>
  </si>
  <si>
    <t>v|2018|I.LE.DTA</t>
  </si>
  <si>
    <t>v|2018|I.LE.DTE</t>
  </si>
  <si>
    <t>v|2018|I.A.WCTR</t>
  </si>
  <si>
    <t>v|2018|I.A.ARTR</t>
  </si>
  <si>
    <t>v|2018|R.LI</t>
  </si>
  <si>
    <t>v|2018|R.P</t>
  </si>
  <si>
    <t>v|2018|R.LE</t>
  </si>
  <si>
    <t>v|2018|R.A</t>
  </si>
  <si>
    <t>v|2018|R.T</t>
  </si>
  <si>
    <t>v|2018|P</t>
  </si>
  <si>
    <t>w|2018|I.LI.CR</t>
  </si>
  <si>
    <t>w|2018|I.LI.QAR</t>
  </si>
  <si>
    <t>w|2018|I.LI.CPR</t>
  </si>
  <si>
    <t>w|2018|I.P.ROA</t>
  </si>
  <si>
    <t>w|2018|I.P.ROE</t>
  </si>
  <si>
    <t>w|2018|I.P.ROS</t>
  </si>
  <si>
    <t>w|2018|I.LE.DTA</t>
  </si>
  <si>
    <t>w|2018|I.LE.DTE</t>
  </si>
  <si>
    <t>w|2018|I.A.WCTR</t>
  </si>
  <si>
    <t>w|2018|I.A.ARTR</t>
  </si>
  <si>
    <t>w|2018|R.LI</t>
  </si>
  <si>
    <t>w|2018|R.P</t>
  </si>
  <si>
    <t>w|2018|R.LE</t>
  </si>
  <si>
    <t>w|2018|R.A</t>
  </si>
  <si>
    <t>w|2018|R.T</t>
  </si>
  <si>
    <t>w|2018|P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</si>
</sst>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Dashed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Dash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4" borderId="12" applyNumberFormat="0" applyAlignment="0" applyProtection="0"/>
  </cellStyleXfs>
  <cellXfs count="112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quotePrefix="1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9" fontId="3" fillId="0" borderId="7" xfId="0" applyNumberFormat="1" applyFont="1" applyBorder="1" applyAlignment="1"/>
    <xf numFmtId="0" fontId="4" fillId="0" borderId="8" xfId="0" applyFont="1" applyBorder="1" applyAlignment="1">
      <alignment horizontal="center"/>
    </xf>
    <xf numFmtId="0" fontId="4" fillId="0" borderId="4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/>
    <xf numFmtId="0" fontId="3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4" fillId="0" borderId="10" xfId="0" applyFont="1" applyBorder="1" applyAlignment="1"/>
    <xf numFmtId="0" fontId="0" fillId="0" borderId="11" xfId="0" applyBorder="1"/>
    <xf numFmtId="0" fontId="0" fillId="0" borderId="11" xfId="0" applyNumberForma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quotePrefix="1" applyFont="1" applyAlignment="1"/>
    <xf numFmtId="0" fontId="3" fillId="0" borderId="13" xfId="0" applyFont="1" applyBorder="1" applyAlignment="1"/>
    <xf numFmtId="9" fontId="3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9" fontId="7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0" fillId="0" borderId="23" xfId="0" applyBorder="1"/>
    <xf numFmtId="0" fontId="0" fillId="0" borderId="23" xfId="0" applyNumberFormat="1" applyBorder="1"/>
    <xf numFmtId="164" fontId="0" fillId="0" borderId="0" xfId="0" applyNumberFormat="1"/>
    <xf numFmtId="2" fontId="0" fillId="0" borderId="0" xfId="0" applyNumberFormat="1"/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1" fillId="0" borderId="10" xfId="0" applyFont="1" applyBorder="1"/>
    <xf numFmtId="0" fontId="10" fillId="4" borderId="12" xfId="1" applyAlignment="1"/>
    <xf numFmtId="2" fontId="2" fillId="0" borderId="0" xfId="0" applyNumberFormat="1" applyFont="1"/>
    <xf numFmtId="0" fontId="2" fillId="0" borderId="0" xfId="0" applyFont="1"/>
    <xf numFmtId="165" fontId="3" fillId="0" borderId="0" xfId="0" applyNumberFormat="1" applyFont="1" applyAlignment="1"/>
    <xf numFmtId="2" fontId="13" fillId="0" borderId="0" xfId="0" applyNumberFormat="1" applyFont="1"/>
    <xf numFmtId="2" fontId="12" fillId="0" borderId="0" xfId="0" applyNumberFormat="1" applyFont="1" applyAlignment="1"/>
    <xf numFmtId="165" fontId="8" fillId="0" borderId="0" xfId="0" applyNumberFormat="1" applyFont="1" applyAlignment="1"/>
    <xf numFmtId="165" fontId="14" fillId="0" borderId="0" xfId="0" applyNumberFormat="1" applyFont="1"/>
    <xf numFmtId="165" fontId="4" fillId="0" borderId="0" xfId="0" applyNumberFormat="1" applyFont="1" applyAlignment="1"/>
    <xf numFmtId="0" fontId="5" fillId="2" borderId="2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0" fillId="0" borderId="26" xfId="0" applyBorder="1"/>
    <xf numFmtId="0" fontId="0" fillId="0" borderId="0" xfId="0" applyBorder="1"/>
    <xf numFmtId="9" fontId="3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6" fillId="0" borderId="0" xfId="0" applyFont="1" applyFill="1" applyAlignment="1">
      <alignment horizontal="right" vertical="center" textRotation="90"/>
    </xf>
    <xf numFmtId="0" fontId="6" fillId="0" borderId="0" xfId="0" applyFont="1" applyFill="1" applyAlignment="1">
      <alignment horizontal="center" vertical="center" textRotation="90"/>
    </xf>
    <xf numFmtId="9" fontId="3" fillId="9" borderId="7" xfId="0" applyNumberFormat="1" applyFont="1" applyFill="1" applyBorder="1" applyAlignment="1"/>
    <xf numFmtId="0" fontId="4" fillId="9" borderId="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8" xfId="0" applyFont="1" applyFill="1" applyBorder="1" applyAlignment="1"/>
    <xf numFmtId="0" fontId="0" fillId="9" borderId="26" xfId="0" applyFill="1" applyBorder="1"/>
    <xf numFmtId="0" fontId="0" fillId="9" borderId="0" xfId="0" applyFill="1"/>
    <xf numFmtId="0" fontId="0" fillId="9" borderId="10" xfId="0" applyFill="1" applyBorder="1"/>
    <xf numFmtId="9" fontId="3" fillId="5" borderId="7" xfId="0" applyNumberFormat="1" applyFont="1" applyFill="1" applyBorder="1" applyAlignment="1"/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8" xfId="0" applyFont="1" applyFill="1" applyBorder="1" applyAlignment="1"/>
    <xf numFmtId="0" fontId="0" fillId="5" borderId="26" xfId="0" applyFill="1" applyBorder="1"/>
    <xf numFmtId="0" fontId="0" fillId="5" borderId="0" xfId="0" applyFill="1"/>
    <xf numFmtId="0" fontId="0" fillId="5" borderId="10" xfId="0" applyFill="1" applyBorder="1"/>
    <xf numFmtId="9" fontId="3" fillId="0" borderId="30" xfId="0" applyNumberFormat="1" applyFont="1" applyBorder="1" applyAlignment="1">
      <alignment horizontal="right" vertical="center" wrapText="1"/>
    </xf>
    <xf numFmtId="2" fontId="1" fillId="0" borderId="0" xfId="0" applyNumberFormat="1" applyFont="1"/>
    <xf numFmtId="2" fontId="1" fillId="9" borderId="0" xfId="0" applyNumberFormat="1" applyFont="1" applyFill="1"/>
    <xf numFmtId="0" fontId="1" fillId="9" borderId="0" xfId="0" applyFont="1" applyFill="1"/>
    <xf numFmtId="2" fontId="1" fillId="5" borderId="0" xfId="0" applyNumberFormat="1" applyFont="1" applyFill="1"/>
    <xf numFmtId="0" fontId="0" fillId="0" borderId="0" xfId="0" applyFont="1"/>
    <xf numFmtId="9" fontId="3" fillId="0" borderId="1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textRotation="90"/>
    </xf>
    <xf numFmtId="9" fontId="7" fillId="0" borderId="20" xfId="0" applyNumberFormat="1" applyFont="1" applyBorder="1" applyAlignment="1">
      <alignment horizontal="center" vertical="center"/>
    </xf>
    <xf numFmtId="9" fontId="7" fillId="0" borderId="21" xfId="0" applyNumberFormat="1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10" borderId="0" xfId="0" applyFont="1" applyFill="1" applyAlignment="1">
      <alignment horizontal="center" vertical="center" textRotation="90"/>
    </xf>
    <xf numFmtId="0" fontId="6" fillId="7" borderId="0" xfId="0" applyFont="1" applyFill="1" applyAlignment="1">
      <alignment horizontal="center" vertical="center" textRotation="90"/>
    </xf>
    <xf numFmtId="0" fontId="6" fillId="8" borderId="0" xfId="0" applyFont="1" applyFill="1" applyAlignment="1">
      <alignment horizontal="center" vertical="center" textRotation="90"/>
    </xf>
    <xf numFmtId="9" fontId="7" fillId="0" borderId="29" xfId="0" applyNumberFormat="1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6" fillId="6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textRotation="90"/>
    </xf>
  </cellXfs>
  <cellStyles count="2">
    <cellStyle name="Normálne" xfId="0" builtinId="0"/>
    <cellStyle name="Vstup" xfId="1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data_structure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entities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data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Y338"/>
  <sheetViews>
    <sheetView tabSelected="1" workbookViewId="0">
      <pane xSplit="3" ySplit="2" topLeftCell="D3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2" max="2" width="10" bestFit="1" customWidth="1"/>
    <col min="3" max="3" width="11.5703125" bestFit="1" customWidth="1"/>
    <col min="4" max="4" width="11.5703125" customWidth="1"/>
    <col min="5" max="5" width="11.28515625" customWidth="1"/>
    <col min="6" max="6" width="32.5703125" customWidth="1"/>
    <col min="7" max="7" width="0" hidden="1" customWidth="1"/>
    <col min="8" max="8" width="3.7109375" customWidth="1"/>
    <col min="9" max="9" width="13.7109375" bestFit="1" customWidth="1"/>
    <col min="10" max="10" width="11.42578125" bestFit="1" customWidth="1"/>
    <col min="11" max="13" width="3.7109375" customWidth="1"/>
    <col min="14" max="14" width="7.7109375" customWidth="1"/>
    <col min="15" max="17" width="6.7109375" customWidth="1"/>
    <col min="18" max="18" width="8.5703125" bestFit="1" customWidth="1"/>
    <col min="19" max="19" width="3.7109375" customWidth="1"/>
    <col min="20" max="24" width="6.7109375" customWidth="1"/>
    <col min="25" max="25" width="3.7109375" customWidth="1"/>
    <col min="26" max="26" width="3.7109375" style="47" customWidth="1"/>
    <col min="27" max="31" width="6.7109375" customWidth="1"/>
    <col min="32" max="32" width="3.7109375" customWidth="1"/>
    <col min="33" max="33" width="3.7109375" style="47" customWidth="1"/>
    <col min="34" max="90" width="12.7109375" style="3" customWidth="1"/>
    <col min="91" max="91" width="4.7109375" customWidth="1"/>
    <col min="92" max="92" width="4.7109375" style="47" customWidth="1"/>
    <col min="93" max="93" width="9.140625" customWidth="1"/>
    <col min="94" max="139" width="9.28515625" bestFit="1" customWidth="1"/>
    <col min="140" max="140" width="9.5703125" bestFit="1" customWidth="1"/>
    <col min="141" max="141" width="10.5703125" bestFit="1" customWidth="1"/>
    <col min="150" max="150" width="4.7109375" customWidth="1"/>
    <col min="151" max="151" width="4.7109375" style="47" customWidth="1"/>
  </cols>
  <sheetData>
    <row r="1" spans="1:207" x14ac:dyDescent="0.25">
      <c r="I1" s="21" t="s">
        <v>193</v>
      </c>
      <c r="J1" s="22" t="s">
        <v>194</v>
      </c>
      <c r="K1" s="22"/>
      <c r="L1" s="22"/>
      <c r="M1" s="5"/>
      <c r="N1" s="110" t="s">
        <v>195</v>
      </c>
      <c r="O1" s="110"/>
      <c r="P1" s="110"/>
      <c r="Q1" s="110"/>
      <c r="R1" s="110"/>
      <c r="S1" s="23"/>
      <c r="T1" s="24" t="s">
        <v>196</v>
      </c>
      <c r="U1" s="24" t="s">
        <v>197</v>
      </c>
      <c r="V1" s="24" t="s">
        <v>198</v>
      </c>
      <c r="W1" s="23" t="s">
        <v>199</v>
      </c>
      <c r="X1" s="25" t="s">
        <v>200</v>
      </c>
      <c r="Y1" s="51">
        <v>1.5</v>
      </c>
      <c r="Z1" s="51">
        <v>2</v>
      </c>
      <c r="AA1" s="110" t="s">
        <v>201</v>
      </c>
      <c r="AB1" s="110"/>
      <c r="AC1" s="110"/>
      <c r="AD1" s="110"/>
      <c r="AE1" s="110"/>
      <c r="AF1" s="5"/>
    </row>
    <row r="2" spans="1:207" s="1" customFormat="1" x14ac:dyDescent="0.25">
      <c r="I2" s="11"/>
      <c r="J2" s="5"/>
      <c r="K2" s="5"/>
      <c r="L2" s="5"/>
      <c r="M2" s="5"/>
      <c r="N2" s="22">
        <v>0</v>
      </c>
      <c r="O2" s="22">
        <v>1</v>
      </c>
      <c r="P2" s="22">
        <v>2</v>
      </c>
      <c r="Q2" s="22">
        <v>3</v>
      </c>
      <c r="R2" s="22">
        <v>4</v>
      </c>
      <c r="S2" s="22"/>
      <c r="T2" s="26"/>
      <c r="U2" s="26"/>
      <c r="V2" s="26"/>
      <c r="W2" s="22"/>
      <c r="X2" s="22"/>
      <c r="Y2" s="22"/>
      <c r="Z2" s="27"/>
      <c r="AA2" s="22">
        <v>0</v>
      </c>
      <c r="AB2" s="22"/>
      <c r="AC2" s="22">
        <v>5</v>
      </c>
      <c r="AD2" s="23"/>
      <c r="AE2" s="23">
        <v>10</v>
      </c>
      <c r="AF2" s="5"/>
      <c r="AG2" s="50"/>
      <c r="AH2" s="2">
        <v>1</v>
      </c>
      <c r="AI2" s="2">
        <v>2</v>
      </c>
      <c r="AJ2" s="2">
        <v>3</v>
      </c>
      <c r="AK2" s="2">
        <v>4</v>
      </c>
      <c r="AL2" s="2">
        <v>5</v>
      </c>
      <c r="AM2" s="2">
        <v>6</v>
      </c>
      <c r="AN2" s="2">
        <v>7</v>
      </c>
      <c r="AO2" s="2">
        <v>8</v>
      </c>
      <c r="AP2" s="2">
        <v>10</v>
      </c>
      <c r="AQ2" s="2">
        <v>11</v>
      </c>
      <c r="AR2" s="2">
        <v>12</v>
      </c>
      <c r="AS2" s="2">
        <v>14</v>
      </c>
      <c r="AT2" s="2">
        <v>17</v>
      </c>
      <c r="AU2" s="2">
        <v>18</v>
      </c>
      <c r="AV2" s="2">
        <v>21</v>
      </c>
      <c r="AW2" s="2">
        <v>22</v>
      </c>
      <c r="AX2" s="2">
        <v>24</v>
      </c>
      <c r="AY2" s="2">
        <v>25</v>
      </c>
      <c r="AZ2" s="2">
        <v>26</v>
      </c>
      <c r="BA2" s="2">
        <v>27</v>
      </c>
      <c r="BB2" s="2">
        <v>28</v>
      </c>
      <c r="BC2" s="2">
        <v>29</v>
      </c>
      <c r="BD2" s="2">
        <v>31</v>
      </c>
      <c r="BE2" s="2">
        <v>33</v>
      </c>
      <c r="BF2" s="2">
        <v>35</v>
      </c>
      <c r="BG2" s="2">
        <v>36</v>
      </c>
      <c r="BH2" s="2">
        <v>38</v>
      </c>
      <c r="BI2" s="2">
        <v>40</v>
      </c>
      <c r="BJ2" s="2">
        <v>41</v>
      </c>
      <c r="BK2" s="2">
        <v>42</v>
      </c>
      <c r="BL2" s="2">
        <v>43</v>
      </c>
      <c r="BM2" s="2">
        <v>44</v>
      </c>
      <c r="BN2" s="2">
        <v>45</v>
      </c>
      <c r="BO2" s="2">
        <v>46</v>
      </c>
      <c r="BP2" s="2">
        <v>47</v>
      </c>
      <c r="BQ2" s="2">
        <v>48</v>
      </c>
      <c r="BR2" s="2">
        <v>49</v>
      </c>
      <c r="BS2" s="2">
        <v>50</v>
      </c>
      <c r="BT2" s="2">
        <v>52</v>
      </c>
      <c r="BU2" s="2">
        <v>53</v>
      </c>
      <c r="BV2" s="2">
        <v>54</v>
      </c>
      <c r="BW2" s="2">
        <v>57</v>
      </c>
      <c r="BX2" s="2">
        <v>58</v>
      </c>
      <c r="BY2" s="2">
        <v>60</v>
      </c>
      <c r="BZ2" s="2">
        <v>61</v>
      </c>
      <c r="CA2" s="2">
        <v>63</v>
      </c>
      <c r="CB2" s="2">
        <v>64</v>
      </c>
      <c r="CC2" s="2">
        <v>65</v>
      </c>
      <c r="CD2" s="2">
        <v>67</v>
      </c>
      <c r="CE2" s="2">
        <v>68</v>
      </c>
      <c r="CF2" s="2">
        <v>69</v>
      </c>
      <c r="CG2" s="2">
        <v>70</v>
      </c>
      <c r="CH2" s="2">
        <v>72</v>
      </c>
      <c r="CI2" s="2">
        <v>75</v>
      </c>
      <c r="CJ2" s="2">
        <v>77</v>
      </c>
      <c r="CK2" s="2">
        <v>78</v>
      </c>
      <c r="CL2" s="2">
        <v>83</v>
      </c>
      <c r="CN2" s="50"/>
      <c r="CO2" s="1">
        <v>1</v>
      </c>
      <c r="CP2" s="1">
        <v>2</v>
      </c>
      <c r="CQ2" s="1">
        <v>3</v>
      </c>
      <c r="CR2" s="1">
        <v>4</v>
      </c>
      <c r="CS2" s="1">
        <v>5</v>
      </c>
      <c r="CT2" s="1">
        <v>6</v>
      </c>
      <c r="CU2" s="1">
        <v>7</v>
      </c>
      <c r="CV2" s="1">
        <v>8</v>
      </c>
      <c r="CW2" s="1">
        <v>9</v>
      </c>
      <c r="CX2" s="1">
        <v>10</v>
      </c>
      <c r="CY2" s="1">
        <v>11</v>
      </c>
      <c r="CZ2" s="1">
        <v>12</v>
      </c>
      <c r="DA2" s="1">
        <v>13</v>
      </c>
      <c r="DB2" s="1">
        <v>14</v>
      </c>
      <c r="DC2" s="1">
        <v>15</v>
      </c>
      <c r="DD2" s="1">
        <v>16</v>
      </c>
      <c r="DE2" s="1">
        <v>17</v>
      </c>
      <c r="DF2" s="1">
        <v>18</v>
      </c>
      <c r="DG2" s="1">
        <v>19</v>
      </c>
      <c r="DH2" s="1">
        <v>20</v>
      </c>
      <c r="DI2" s="1">
        <v>21</v>
      </c>
      <c r="DJ2" s="1">
        <v>22</v>
      </c>
      <c r="DK2" s="1">
        <v>23</v>
      </c>
      <c r="DL2" s="1">
        <v>24</v>
      </c>
      <c r="DM2" s="1">
        <v>25</v>
      </c>
      <c r="DN2" s="1">
        <v>26</v>
      </c>
      <c r="DO2" s="1">
        <v>27</v>
      </c>
      <c r="DP2" s="1">
        <v>28</v>
      </c>
      <c r="DQ2" s="1">
        <v>29</v>
      </c>
      <c r="DR2" s="1">
        <v>30</v>
      </c>
      <c r="DS2" s="1">
        <v>31</v>
      </c>
      <c r="DT2" s="1">
        <v>32</v>
      </c>
      <c r="DU2" s="1">
        <v>33</v>
      </c>
      <c r="DV2" s="1">
        <v>34</v>
      </c>
      <c r="DW2" s="1">
        <v>35</v>
      </c>
      <c r="DX2" s="1">
        <v>36</v>
      </c>
      <c r="DY2" s="1">
        <v>37</v>
      </c>
      <c r="DZ2" s="1">
        <v>38</v>
      </c>
      <c r="EA2" s="1">
        <v>39</v>
      </c>
      <c r="EB2" s="1">
        <v>40</v>
      </c>
      <c r="EC2" s="1">
        <v>41</v>
      </c>
      <c r="ED2" s="1">
        <v>42</v>
      </c>
      <c r="EE2" s="1">
        <v>43</v>
      </c>
      <c r="EF2" s="1">
        <v>44</v>
      </c>
      <c r="EG2" s="1">
        <v>45</v>
      </c>
      <c r="EH2" s="1">
        <v>46</v>
      </c>
      <c r="EI2" s="1">
        <v>47</v>
      </c>
      <c r="EJ2" s="1">
        <v>48</v>
      </c>
      <c r="EK2" s="1">
        <v>49</v>
      </c>
      <c r="EL2" s="1">
        <v>50</v>
      </c>
      <c r="EM2" s="1">
        <v>51</v>
      </c>
      <c r="EN2" s="1">
        <v>52</v>
      </c>
      <c r="EO2" s="1">
        <v>53</v>
      </c>
      <c r="EP2" s="1">
        <v>54</v>
      </c>
      <c r="EQ2" s="1">
        <v>55</v>
      </c>
      <c r="ER2" s="1">
        <v>56</v>
      </c>
      <c r="ES2" s="1">
        <v>57</v>
      </c>
      <c r="EU2" s="50"/>
      <c r="EV2" s="1">
        <v>1</v>
      </c>
      <c r="EW2" s="1">
        <v>2</v>
      </c>
      <c r="EX2" s="1">
        <v>3</v>
      </c>
      <c r="EY2" s="1">
        <v>4</v>
      </c>
      <c r="EZ2" s="1">
        <v>5</v>
      </c>
      <c r="FA2" s="1">
        <v>6</v>
      </c>
      <c r="FB2" s="1">
        <v>7</v>
      </c>
      <c r="FC2" s="1">
        <v>8</v>
      </c>
      <c r="FD2" s="1">
        <v>9</v>
      </c>
      <c r="FE2" s="1">
        <v>10</v>
      </c>
      <c r="FF2" s="1">
        <v>11</v>
      </c>
      <c r="FG2" s="1">
        <v>12</v>
      </c>
      <c r="FH2" s="1">
        <v>13</v>
      </c>
      <c r="FI2" s="1">
        <v>14</v>
      </c>
      <c r="FJ2" s="1">
        <v>15</v>
      </c>
      <c r="FK2" s="1">
        <v>16</v>
      </c>
      <c r="FL2" s="1">
        <v>17</v>
      </c>
      <c r="FM2" s="1">
        <v>18</v>
      </c>
      <c r="FN2" s="1">
        <v>19</v>
      </c>
      <c r="FO2" s="1">
        <v>20</v>
      </c>
      <c r="FP2" s="1">
        <v>21</v>
      </c>
      <c r="FQ2" s="1">
        <v>22</v>
      </c>
      <c r="FR2" s="1">
        <v>23</v>
      </c>
      <c r="FS2" s="1">
        <v>24</v>
      </c>
      <c r="FT2" s="1">
        <v>25</v>
      </c>
      <c r="FU2" s="1">
        <v>26</v>
      </c>
      <c r="FV2" s="1">
        <v>27</v>
      </c>
      <c r="FW2" s="1">
        <v>28</v>
      </c>
      <c r="FX2" s="1">
        <v>29</v>
      </c>
      <c r="FY2" s="1">
        <v>30</v>
      </c>
      <c r="FZ2" s="1">
        <v>31</v>
      </c>
      <c r="GA2" s="1">
        <v>32</v>
      </c>
      <c r="GB2" s="1">
        <v>33</v>
      </c>
      <c r="GC2" s="1">
        <v>34</v>
      </c>
      <c r="GD2" s="1">
        <v>35</v>
      </c>
      <c r="GE2" s="1">
        <v>36</v>
      </c>
      <c r="GF2" s="1">
        <v>37</v>
      </c>
      <c r="GG2" s="1">
        <v>38</v>
      </c>
      <c r="GH2" s="1">
        <v>39</v>
      </c>
      <c r="GI2" s="1">
        <v>40</v>
      </c>
      <c r="GJ2" s="1">
        <v>41</v>
      </c>
      <c r="GK2" s="1">
        <v>42</v>
      </c>
      <c r="GL2" s="1">
        <v>43</v>
      </c>
      <c r="GM2" s="1">
        <v>44</v>
      </c>
      <c r="GN2" s="1">
        <v>45</v>
      </c>
      <c r="GO2" s="1">
        <v>46</v>
      </c>
      <c r="GP2" s="1">
        <v>47</v>
      </c>
      <c r="GQ2" s="1">
        <v>48</v>
      </c>
      <c r="GR2" s="1">
        <v>49</v>
      </c>
      <c r="GS2" s="1">
        <v>50</v>
      </c>
      <c r="GT2" s="1">
        <v>51</v>
      </c>
      <c r="GU2" s="1">
        <v>52</v>
      </c>
      <c r="GV2" s="1">
        <v>53</v>
      </c>
      <c r="GW2" s="1">
        <v>54</v>
      </c>
      <c r="GX2" s="1">
        <v>55</v>
      </c>
      <c r="GY2" s="1">
        <v>56</v>
      </c>
    </row>
    <row r="3" spans="1:207" x14ac:dyDescent="0.25">
      <c r="A3" t="s">
        <v>321</v>
      </c>
      <c r="B3" t="s">
        <v>68</v>
      </c>
      <c r="C3">
        <v>2017</v>
      </c>
      <c r="AH3" s="3">
        <v>390438190</v>
      </c>
      <c r="AI3" s="3">
        <v>374508403</v>
      </c>
      <c r="AJ3" s="3">
        <v>5468664633</v>
      </c>
      <c r="AK3" s="3">
        <v>71759162</v>
      </c>
      <c r="AL3" s="3">
        <v>5948295502</v>
      </c>
      <c r="AM3" s="3">
        <v>13238418</v>
      </c>
      <c r="AN3" s="3">
        <v>322965963</v>
      </c>
      <c r="AO3" s="3">
        <v>33305706</v>
      </c>
      <c r="AP3" s="3">
        <v>3343724639</v>
      </c>
      <c r="AQ3" s="3">
        <v>8892318028</v>
      </c>
      <c r="AR3" s="3">
        <v>265282513</v>
      </c>
      <c r="AS3" s="3">
        <v>1580027098</v>
      </c>
      <c r="AT3" s="3">
        <v>88750125</v>
      </c>
      <c r="AU3" s="3">
        <v>12303209</v>
      </c>
      <c r="AV3" s="3">
        <v>40340149</v>
      </c>
      <c r="AW3" s="3">
        <v>380954520</v>
      </c>
      <c r="AX3" s="3">
        <v>345418129</v>
      </c>
      <c r="AY3" s="3">
        <v>12771273236</v>
      </c>
      <c r="AZ3" s="3">
        <v>113275006</v>
      </c>
      <c r="BA3" s="3">
        <v>48537079</v>
      </c>
      <c r="BB3" s="3">
        <v>56132957</v>
      </c>
      <c r="BC3" s="3">
        <v>37148613</v>
      </c>
      <c r="BD3" s="3">
        <v>12639457</v>
      </c>
      <c r="BE3" s="3">
        <v>53785280</v>
      </c>
      <c r="BF3" s="3">
        <v>42602701</v>
      </c>
      <c r="BG3" s="3">
        <v>95694401</v>
      </c>
      <c r="BH3" s="3">
        <v>155761939</v>
      </c>
      <c r="BI3" s="3">
        <v>16082257</v>
      </c>
      <c r="BJ3" s="3">
        <v>2870720</v>
      </c>
      <c r="BK3" s="3">
        <v>2310412</v>
      </c>
      <c r="BL3" s="3">
        <v>927943</v>
      </c>
      <c r="BM3" s="3">
        <v>4492385</v>
      </c>
      <c r="BN3" s="3">
        <v>1058466</v>
      </c>
      <c r="BO3" s="3">
        <v>641340</v>
      </c>
      <c r="BP3" s="3">
        <v>704054</v>
      </c>
      <c r="BQ3" s="3">
        <v>42519506</v>
      </c>
      <c r="BR3" s="3">
        <v>28981150</v>
      </c>
      <c r="BS3" s="3">
        <v>57660310</v>
      </c>
      <c r="BT3" s="3">
        <v>152805589</v>
      </c>
      <c r="BU3" s="3">
        <v>4260919</v>
      </c>
      <c r="BV3" s="3">
        <v>57732671</v>
      </c>
      <c r="BW3" s="3">
        <v>12383408</v>
      </c>
      <c r="BX3" s="3">
        <v>11805368</v>
      </c>
      <c r="BY3" s="3">
        <v>8402139</v>
      </c>
      <c r="BZ3" s="3">
        <v>36550634</v>
      </c>
      <c r="CA3" s="3">
        <v>162541842</v>
      </c>
      <c r="CB3" s="3">
        <v>14351183</v>
      </c>
      <c r="CC3" s="3">
        <v>13115952</v>
      </c>
      <c r="CD3" s="3">
        <v>145209681</v>
      </c>
      <c r="CE3" s="3">
        <v>40626177</v>
      </c>
      <c r="CF3" s="3">
        <v>79318069</v>
      </c>
      <c r="CG3" s="3">
        <v>3398556</v>
      </c>
      <c r="CH3" s="3">
        <v>1964920</v>
      </c>
      <c r="CI3" s="3">
        <v>1774527</v>
      </c>
      <c r="CJ3" s="3">
        <v>36472256</v>
      </c>
      <c r="CK3" s="3">
        <v>20905809</v>
      </c>
      <c r="CL3" s="3">
        <v>269750891</v>
      </c>
    </row>
    <row r="4" spans="1:207" x14ac:dyDescent="0.25">
      <c r="A4" t="s">
        <v>322</v>
      </c>
      <c r="B4" t="s">
        <v>49</v>
      </c>
      <c r="C4">
        <v>2017</v>
      </c>
      <c r="AH4" s="3">
        <v>266683648</v>
      </c>
      <c r="AI4" s="3">
        <v>124560915</v>
      </c>
      <c r="AJ4" s="3">
        <v>1417759146</v>
      </c>
      <c r="AK4" s="3">
        <v>26691449</v>
      </c>
      <c r="AL4" s="3">
        <v>422993184</v>
      </c>
      <c r="AM4" s="3">
        <v>4488285</v>
      </c>
      <c r="AN4" s="3">
        <v>284327525</v>
      </c>
      <c r="AO4" s="3">
        <v>15595955</v>
      </c>
      <c r="AP4" s="3">
        <v>431941719</v>
      </c>
      <c r="AQ4" s="3">
        <v>179768338</v>
      </c>
      <c r="AR4" s="3">
        <v>129923775</v>
      </c>
      <c r="AS4" s="3">
        <v>334217960</v>
      </c>
      <c r="AT4" s="3">
        <v>50900339</v>
      </c>
      <c r="AU4" s="3">
        <v>4197331</v>
      </c>
      <c r="AV4" s="3">
        <v>11585176</v>
      </c>
      <c r="AW4" s="3">
        <v>305374935</v>
      </c>
      <c r="AX4" s="3">
        <v>238769009</v>
      </c>
      <c r="AY4" s="3">
        <v>7676574014</v>
      </c>
      <c r="AZ4" s="3">
        <v>112909992</v>
      </c>
      <c r="BA4" s="3">
        <v>18883618</v>
      </c>
      <c r="BB4" s="3">
        <v>1505835</v>
      </c>
      <c r="BC4" s="3">
        <v>2422580</v>
      </c>
      <c r="BD4" s="3">
        <v>6547239</v>
      </c>
      <c r="BE4" s="3">
        <v>3999613</v>
      </c>
      <c r="BF4" s="3">
        <v>19934940</v>
      </c>
      <c r="BG4" s="3">
        <v>48038612</v>
      </c>
      <c r="BH4" s="3">
        <v>4455383</v>
      </c>
      <c r="BI4" s="3">
        <v>11074918</v>
      </c>
      <c r="BJ4" s="3">
        <v>2279530</v>
      </c>
      <c r="BK4" s="3">
        <v>1582453</v>
      </c>
      <c r="BL4" s="3">
        <v>816674</v>
      </c>
      <c r="BM4" s="3">
        <v>2564710</v>
      </c>
      <c r="BN4" s="3">
        <v>525291</v>
      </c>
      <c r="BO4" s="3">
        <v>342830</v>
      </c>
      <c r="BP4" s="3">
        <v>626500</v>
      </c>
      <c r="BQ4" s="3">
        <v>5184280</v>
      </c>
      <c r="BR4" s="3">
        <v>142187</v>
      </c>
      <c r="BS4" s="3">
        <v>29199614</v>
      </c>
      <c r="BT4" s="3">
        <v>46558018</v>
      </c>
      <c r="BU4" s="3">
        <v>3732520</v>
      </c>
      <c r="BV4" s="3">
        <v>54354495</v>
      </c>
      <c r="BW4" s="3">
        <v>12284704</v>
      </c>
      <c r="BX4" s="3">
        <v>10434705</v>
      </c>
      <c r="BY4" s="3">
        <v>4641163</v>
      </c>
      <c r="BZ4" s="3">
        <v>1021351</v>
      </c>
      <c r="CA4" s="3">
        <v>16057264</v>
      </c>
      <c r="CB4" s="3">
        <v>3555484</v>
      </c>
      <c r="CC4" s="3">
        <v>5718537</v>
      </c>
      <c r="CD4" s="3">
        <v>83941480</v>
      </c>
      <c r="CE4" s="3">
        <v>30490733</v>
      </c>
      <c r="CF4" s="3">
        <v>3036123</v>
      </c>
      <c r="CG4" s="3">
        <v>3356408</v>
      </c>
      <c r="CH4" s="3">
        <v>1340191</v>
      </c>
      <c r="CI4" s="3">
        <v>157437</v>
      </c>
      <c r="CJ4" s="3">
        <v>16174392</v>
      </c>
      <c r="CK4" s="3">
        <v>1752395</v>
      </c>
      <c r="CL4" s="3">
        <v>255086453</v>
      </c>
    </row>
    <row r="5" spans="1:207" x14ac:dyDescent="0.25">
      <c r="A5" t="s">
        <v>323</v>
      </c>
      <c r="B5" t="s">
        <v>69</v>
      </c>
      <c r="C5">
        <v>2017</v>
      </c>
      <c r="AH5" s="3">
        <v>120785543</v>
      </c>
      <c r="AI5" s="3">
        <v>53516254</v>
      </c>
      <c r="AJ5" s="3">
        <v>88794878</v>
      </c>
      <c r="AK5" s="3">
        <v>43584</v>
      </c>
      <c r="AL5" s="3">
        <v>22867714</v>
      </c>
      <c r="AM5" s="3">
        <v>967606</v>
      </c>
      <c r="AN5" s="3">
        <v>15964237</v>
      </c>
      <c r="AO5" s="3">
        <v>186121</v>
      </c>
      <c r="AP5" s="3">
        <v>266189615</v>
      </c>
      <c r="AQ5" s="3">
        <v>137676</v>
      </c>
      <c r="AR5" s="3">
        <v>650931</v>
      </c>
      <c r="AS5" s="3">
        <v>90025218</v>
      </c>
      <c r="AT5" s="3">
        <v>9336698</v>
      </c>
      <c r="AU5" s="3">
        <v>100936</v>
      </c>
      <c r="AV5" s="3">
        <v>1580932</v>
      </c>
      <c r="AW5" s="3">
        <v>22928489</v>
      </c>
      <c r="AX5" s="3">
        <v>4404408</v>
      </c>
      <c r="AY5" s="3">
        <v>183551</v>
      </c>
      <c r="AZ5" s="3">
        <v>14490</v>
      </c>
      <c r="BA5" s="3">
        <v>467193</v>
      </c>
      <c r="BB5" s="3">
        <v>414767</v>
      </c>
      <c r="BC5" s="3">
        <v>38130</v>
      </c>
      <c r="BD5" s="3">
        <v>47715</v>
      </c>
      <c r="BE5" s="3">
        <v>35056</v>
      </c>
      <c r="BF5" s="3">
        <v>893943</v>
      </c>
      <c r="BG5" s="3">
        <v>6229958</v>
      </c>
      <c r="BH5" s="3">
        <v>124644</v>
      </c>
      <c r="BI5" s="3">
        <v>6166253</v>
      </c>
      <c r="BJ5" s="3">
        <v>116623</v>
      </c>
      <c r="BK5" s="3">
        <v>8066</v>
      </c>
      <c r="BL5" s="3">
        <v>32645</v>
      </c>
      <c r="BM5" s="3">
        <v>113766</v>
      </c>
      <c r="BN5" s="3">
        <v>14175</v>
      </c>
      <c r="BP5" s="3">
        <v>76490</v>
      </c>
      <c r="BQ5" s="3">
        <v>1010984</v>
      </c>
      <c r="BR5" s="3">
        <v>33962</v>
      </c>
      <c r="BS5" s="3">
        <v>4879349</v>
      </c>
      <c r="BT5" s="3">
        <v>4619858</v>
      </c>
      <c r="BU5" s="3">
        <v>13129</v>
      </c>
      <c r="BV5" s="3">
        <v>678044</v>
      </c>
      <c r="BW5" s="3">
        <v>9709</v>
      </c>
      <c r="BX5" s="3">
        <v>121404</v>
      </c>
      <c r="BY5" s="3">
        <v>21712</v>
      </c>
      <c r="BZ5" s="3">
        <v>1482</v>
      </c>
      <c r="CA5" s="3">
        <v>1529881</v>
      </c>
      <c r="CB5" s="3">
        <v>217491</v>
      </c>
      <c r="CC5" s="3">
        <v>16561</v>
      </c>
      <c r="CD5" s="3">
        <v>5802618</v>
      </c>
      <c r="CE5" s="3">
        <v>249077</v>
      </c>
      <c r="CF5" s="3">
        <v>293392</v>
      </c>
      <c r="CG5" s="3">
        <v>10188</v>
      </c>
      <c r="CH5" s="3">
        <v>5310</v>
      </c>
      <c r="CI5" s="3">
        <v>12884</v>
      </c>
      <c r="CJ5" s="3">
        <v>968661</v>
      </c>
      <c r="CK5" s="3">
        <v>120773</v>
      </c>
      <c r="CL5" s="3">
        <v>400462</v>
      </c>
    </row>
    <row r="6" spans="1:207" x14ac:dyDescent="0.25">
      <c r="A6" t="s">
        <v>324</v>
      </c>
      <c r="B6" t="s">
        <v>70</v>
      </c>
      <c r="C6">
        <v>2017</v>
      </c>
      <c r="AH6" s="3">
        <v>1664254</v>
      </c>
      <c r="AI6" s="3">
        <v>1157626</v>
      </c>
      <c r="AJ6" s="3">
        <v>3891699</v>
      </c>
      <c r="AK6" s="3">
        <v>11939</v>
      </c>
      <c r="AL6" s="3">
        <v>4068118</v>
      </c>
      <c r="AM6" s="3">
        <v>226043</v>
      </c>
      <c r="AN6" s="3">
        <v>534214</v>
      </c>
      <c r="AO6" s="3">
        <v>141138</v>
      </c>
      <c r="AP6" s="3">
        <v>10302409</v>
      </c>
      <c r="AQ6" s="3">
        <v>588820</v>
      </c>
      <c r="AR6" s="3">
        <v>127634</v>
      </c>
      <c r="AS6" s="3">
        <v>4070671</v>
      </c>
      <c r="AT6" s="3">
        <v>4503633</v>
      </c>
      <c r="AU6" s="3">
        <v>218377</v>
      </c>
      <c r="AV6" s="3">
        <v>188187</v>
      </c>
      <c r="AW6" s="3">
        <v>341392</v>
      </c>
      <c r="AX6" s="3">
        <v>11722144</v>
      </c>
      <c r="AY6" s="3">
        <v>332197</v>
      </c>
      <c r="AZ6" s="3">
        <v>50840</v>
      </c>
      <c r="BA6" s="3">
        <v>543275</v>
      </c>
      <c r="BB6" s="3">
        <v>171718</v>
      </c>
      <c r="BC6" s="3">
        <v>107573</v>
      </c>
      <c r="BD6" s="3">
        <v>29376</v>
      </c>
      <c r="BE6" s="3">
        <v>39444</v>
      </c>
      <c r="BF6" s="3">
        <v>478757</v>
      </c>
      <c r="BG6" s="3">
        <v>185022</v>
      </c>
      <c r="BH6" s="3">
        <v>22641</v>
      </c>
      <c r="BI6" s="3">
        <v>95952</v>
      </c>
      <c r="BJ6" s="3">
        <v>21078</v>
      </c>
      <c r="BK6" s="3">
        <v>650</v>
      </c>
      <c r="BL6" s="3">
        <v>4437</v>
      </c>
      <c r="BM6" s="3">
        <v>8764</v>
      </c>
      <c r="BN6" s="3">
        <v>11776</v>
      </c>
      <c r="BP6" s="3">
        <v>46642</v>
      </c>
      <c r="BQ6" s="3">
        <v>458694</v>
      </c>
      <c r="BR6" s="3">
        <v>7637</v>
      </c>
      <c r="BS6" s="3">
        <v>94474</v>
      </c>
      <c r="BT6" s="3">
        <v>729556</v>
      </c>
      <c r="BU6" s="3">
        <v>58277</v>
      </c>
      <c r="BV6" s="3">
        <v>277911</v>
      </c>
      <c r="BW6" s="3">
        <v>36712</v>
      </c>
      <c r="BX6" s="3">
        <v>3805</v>
      </c>
      <c r="BY6" s="3">
        <v>34287</v>
      </c>
      <c r="BZ6" s="3">
        <v>17858</v>
      </c>
      <c r="CA6" s="3">
        <v>883403</v>
      </c>
      <c r="CC6" s="3">
        <v>35166</v>
      </c>
      <c r="CD6" s="3">
        <v>606861</v>
      </c>
      <c r="CE6" s="3">
        <v>123274</v>
      </c>
      <c r="CF6" s="3">
        <v>79444</v>
      </c>
      <c r="CG6" s="3">
        <v>2035</v>
      </c>
      <c r="CH6" s="3">
        <v>5546</v>
      </c>
      <c r="CI6" s="3">
        <v>5152</v>
      </c>
      <c r="CJ6" s="3">
        <v>20628</v>
      </c>
      <c r="CK6" s="3">
        <v>32076</v>
      </c>
      <c r="CL6" s="3">
        <v>527229</v>
      </c>
    </row>
    <row r="7" spans="1:207" x14ac:dyDescent="0.25">
      <c r="A7" t="s">
        <v>325</v>
      </c>
      <c r="B7" t="s">
        <v>71</v>
      </c>
      <c r="C7">
        <v>2017</v>
      </c>
      <c r="AH7" s="3">
        <v>15089338</v>
      </c>
      <c r="AI7" s="3">
        <v>3334584</v>
      </c>
      <c r="AJ7" s="3">
        <v>86808</v>
      </c>
      <c r="AN7" s="3">
        <v>20486824</v>
      </c>
      <c r="AP7" s="3">
        <v>613885</v>
      </c>
      <c r="AT7" s="3">
        <v>0</v>
      </c>
      <c r="AV7" s="3">
        <v>3659</v>
      </c>
      <c r="AW7" s="3">
        <v>248248</v>
      </c>
      <c r="AX7" s="3">
        <v>1567420</v>
      </c>
      <c r="BF7" s="3">
        <v>58208</v>
      </c>
      <c r="BG7" s="3">
        <v>5514201</v>
      </c>
      <c r="BI7" s="3">
        <v>6761</v>
      </c>
      <c r="BK7" s="3">
        <v>4348</v>
      </c>
      <c r="BL7" s="3">
        <v>318370</v>
      </c>
      <c r="BM7" s="3">
        <v>2011837</v>
      </c>
      <c r="BO7" s="3">
        <v>293069</v>
      </c>
      <c r="BP7" s="3">
        <v>332625</v>
      </c>
      <c r="BS7" s="3">
        <v>4549510</v>
      </c>
      <c r="BV7" s="3">
        <v>1659438</v>
      </c>
      <c r="BX7" s="3">
        <v>5762736</v>
      </c>
      <c r="CC7" s="3">
        <v>2454071</v>
      </c>
      <c r="CD7" s="3">
        <v>63402291</v>
      </c>
      <c r="CF7" s="3">
        <v>47076</v>
      </c>
      <c r="CH7" s="3">
        <v>57764</v>
      </c>
      <c r="CJ7" s="3">
        <v>465196</v>
      </c>
    </row>
    <row r="8" spans="1:207" x14ac:dyDescent="0.25">
      <c r="A8" t="s">
        <v>326</v>
      </c>
      <c r="B8" t="s">
        <v>72</v>
      </c>
      <c r="C8">
        <v>2017</v>
      </c>
      <c r="AH8" s="3">
        <v>8435953</v>
      </c>
      <c r="AI8" s="3">
        <v>1624063</v>
      </c>
      <c r="AJ8" s="3">
        <v>1091519</v>
      </c>
      <c r="AK8" s="3">
        <v>0</v>
      </c>
      <c r="AL8" s="3">
        <v>52473191</v>
      </c>
      <c r="AN8" s="3">
        <v>182502862</v>
      </c>
      <c r="AP8" s="3">
        <v>12416879</v>
      </c>
      <c r="AQ8" s="3">
        <v>107826</v>
      </c>
      <c r="AW8" s="3">
        <v>269616</v>
      </c>
      <c r="AX8" s="3">
        <v>9301625</v>
      </c>
      <c r="AY8" s="3">
        <v>46422288</v>
      </c>
      <c r="BB8" s="3">
        <v>189543</v>
      </c>
      <c r="BF8" s="3">
        <v>2292856</v>
      </c>
      <c r="BG8" s="3">
        <v>3249398</v>
      </c>
      <c r="BH8" s="3">
        <v>31750</v>
      </c>
      <c r="BM8" s="3">
        <v>175</v>
      </c>
      <c r="BN8" s="3">
        <v>130</v>
      </c>
      <c r="BV8" s="3">
        <v>940744</v>
      </c>
      <c r="BW8" s="3">
        <v>9012109</v>
      </c>
      <c r="BX8" s="3">
        <v>8346</v>
      </c>
      <c r="BY8" s="3">
        <v>2305992</v>
      </c>
      <c r="CD8" s="3">
        <v>445449</v>
      </c>
      <c r="CE8" s="3">
        <v>22403577</v>
      </c>
      <c r="CG8" s="3">
        <v>2881357</v>
      </c>
      <c r="CJ8" s="3">
        <v>0</v>
      </c>
      <c r="CK8" s="3">
        <v>2390</v>
      </c>
    </row>
    <row r="9" spans="1:207" x14ac:dyDescent="0.25">
      <c r="A9" t="s">
        <v>327</v>
      </c>
      <c r="B9" t="s">
        <v>73</v>
      </c>
      <c r="C9">
        <v>2017</v>
      </c>
      <c r="AH9" s="3">
        <v>104438737</v>
      </c>
      <c r="AI9" s="3">
        <v>21694941</v>
      </c>
      <c r="AJ9" s="3">
        <v>662481461</v>
      </c>
      <c r="AK9" s="3">
        <v>1393760</v>
      </c>
      <c r="AL9" s="3">
        <v>178805784</v>
      </c>
      <c r="AM9" s="3">
        <v>275431</v>
      </c>
      <c r="AN9" s="3">
        <v>2139675</v>
      </c>
      <c r="AO9" s="3">
        <v>739257</v>
      </c>
      <c r="AP9" s="3">
        <v>27002903</v>
      </c>
      <c r="AQ9" s="3">
        <v>0</v>
      </c>
      <c r="AR9" s="3">
        <v>79055812</v>
      </c>
      <c r="AS9" s="3">
        <v>66483079</v>
      </c>
      <c r="AT9" s="3">
        <v>19202302</v>
      </c>
      <c r="AU9" s="3">
        <v>223809</v>
      </c>
      <c r="AV9" s="3">
        <v>953339</v>
      </c>
      <c r="AW9" s="3">
        <v>3284264</v>
      </c>
      <c r="AX9" s="3">
        <v>42457435</v>
      </c>
      <c r="AY9" s="3">
        <v>3431976214</v>
      </c>
      <c r="AZ9" s="3">
        <v>71711990</v>
      </c>
      <c r="BA9" s="3">
        <v>45725</v>
      </c>
      <c r="BB9" s="3">
        <v>200859</v>
      </c>
      <c r="BD9" s="3">
        <v>56233</v>
      </c>
      <c r="BE9" s="3">
        <v>60492</v>
      </c>
      <c r="BF9" s="3">
        <v>961609</v>
      </c>
      <c r="BG9" s="3">
        <v>17135813</v>
      </c>
      <c r="BH9" s="3">
        <v>360862</v>
      </c>
      <c r="BI9" s="3">
        <v>192225</v>
      </c>
      <c r="BJ9" s="3">
        <v>57500</v>
      </c>
      <c r="BK9" s="3">
        <v>89031</v>
      </c>
      <c r="BL9" s="3">
        <v>443602</v>
      </c>
      <c r="BM9" s="3">
        <v>266173</v>
      </c>
      <c r="BN9" s="3">
        <v>14359</v>
      </c>
      <c r="BO9" s="3">
        <v>41995</v>
      </c>
      <c r="BP9" s="3">
        <v>7664</v>
      </c>
      <c r="BQ9" s="3">
        <v>713464</v>
      </c>
      <c r="BS9" s="3">
        <v>9663854</v>
      </c>
      <c r="BT9" s="3">
        <v>21387810</v>
      </c>
      <c r="BU9" s="3">
        <v>1746039</v>
      </c>
      <c r="BV9" s="3">
        <v>3027926</v>
      </c>
      <c r="BW9" s="3">
        <v>370631</v>
      </c>
      <c r="BX9" s="3">
        <v>3314645</v>
      </c>
      <c r="BY9" s="3">
        <v>47297</v>
      </c>
      <c r="BZ9" s="3">
        <v>160863</v>
      </c>
      <c r="CA9" s="3">
        <v>1453436</v>
      </c>
      <c r="CB9" s="3">
        <v>2805421</v>
      </c>
      <c r="CC9" s="3">
        <v>36298</v>
      </c>
      <c r="CD9" s="3">
        <v>11113629</v>
      </c>
      <c r="CE9" s="3">
        <v>4448790</v>
      </c>
      <c r="CF9" s="3">
        <v>734055</v>
      </c>
      <c r="CG9" s="3">
        <v>10780</v>
      </c>
      <c r="CH9" s="3">
        <v>957095</v>
      </c>
      <c r="CI9" s="3">
        <v>57985</v>
      </c>
      <c r="CJ9" s="3">
        <v>9053015</v>
      </c>
      <c r="CK9" s="3">
        <v>193360</v>
      </c>
      <c r="CL9" s="3">
        <v>163737753</v>
      </c>
    </row>
    <row r="10" spans="1:207" x14ac:dyDescent="0.25">
      <c r="A10" t="s">
        <v>328</v>
      </c>
      <c r="B10" t="s">
        <v>74</v>
      </c>
      <c r="C10">
        <v>2017</v>
      </c>
      <c r="AQ10" s="3">
        <v>9558725</v>
      </c>
      <c r="AV10" s="3">
        <v>4537501</v>
      </c>
      <c r="AY10" s="3">
        <v>2160876707</v>
      </c>
      <c r="BB10" s="3">
        <v>0</v>
      </c>
      <c r="BF10" s="3">
        <v>9677237</v>
      </c>
      <c r="BI10" s="3">
        <v>31327</v>
      </c>
      <c r="BN10" s="3">
        <v>433663</v>
      </c>
    </row>
    <row r="11" spans="1:207" x14ac:dyDescent="0.25">
      <c r="A11" t="s">
        <v>329</v>
      </c>
      <c r="B11" t="s">
        <v>75</v>
      </c>
      <c r="C11">
        <v>2017</v>
      </c>
      <c r="AH11" s="3">
        <v>3889</v>
      </c>
      <c r="AI11" s="3">
        <v>6526182</v>
      </c>
      <c r="AJ11" s="3">
        <v>11014518</v>
      </c>
      <c r="AK11" s="3">
        <v>543989</v>
      </c>
      <c r="AL11" s="3">
        <v>4790431</v>
      </c>
      <c r="AM11" s="3">
        <v>184111</v>
      </c>
      <c r="AN11" s="3">
        <v>522093</v>
      </c>
      <c r="AO11" s="3">
        <v>14204</v>
      </c>
      <c r="AP11" s="3">
        <v>27490825</v>
      </c>
      <c r="AQ11" s="3">
        <v>180143</v>
      </c>
      <c r="AR11" s="3">
        <v>930598</v>
      </c>
      <c r="AS11" s="3">
        <v>33986373</v>
      </c>
      <c r="AT11" s="3">
        <v>296289</v>
      </c>
      <c r="AU11" s="3">
        <v>45800</v>
      </c>
      <c r="AV11" s="3">
        <v>532962</v>
      </c>
      <c r="AW11" s="3">
        <v>37248683</v>
      </c>
      <c r="AX11" s="3">
        <v>1663202</v>
      </c>
      <c r="AY11" s="3">
        <v>79724762</v>
      </c>
      <c r="AZ11" s="3">
        <v>9543961</v>
      </c>
      <c r="BA11" s="3">
        <v>2694850</v>
      </c>
      <c r="BB11" s="3">
        <v>59087</v>
      </c>
      <c r="BC11" s="3">
        <v>9169</v>
      </c>
      <c r="BD11" s="3">
        <v>22953</v>
      </c>
      <c r="BF11" s="3">
        <v>143797</v>
      </c>
      <c r="BG11" s="3">
        <v>83390</v>
      </c>
      <c r="BI11" s="3">
        <v>744613</v>
      </c>
      <c r="BJ11" s="3">
        <v>16824</v>
      </c>
      <c r="BL11" s="3">
        <v>2624</v>
      </c>
      <c r="BM11" s="3">
        <v>3946</v>
      </c>
      <c r="BN11" s="3">
        <v>12048</v>
      </c>
      <c r="BP11" s="3">
        <v>223</v>
      </c>
      <c r="BQ11" s="3">
        <v>612201</v>
      </c>
      <c r="BS11" s="3">
        <v>320597</v>
      </c>
      <c r="BT11" s="3">
        <v>429387</v>
      </c>
      <c r="BU11" s="3">
        <v>22601</v>
      </c>
      <c r="BV11" s="3">
        <v>92785</v>
      </c>
      <c r="BW11" s="3">
        <v>36098</v>
      </c>
      <c r="BX11" s="3">
        <v>28169</v>
      </c>
      <c r="BY11" s="3">
        <v>5545</v>
      </c>
      <c r="BZ11" s="3">
        <v>5354</v>
      </c>
      <c r="CA11" s="3">
        <v>1230385</v>
      </c>
      <c r="CB11" s="3">
        <v>26042</v>
      </c>
      <c r="CC11" s="3">
        <v>49011</v>
      </c>
      <c r="CD11" s="3">
        <v>112807</v>
      </c>
      <c r="CE11" s="3">
        <v>194539</v>
      </c>
      <c r="CF11" s="3">
        <v>42445</v>
      </c>
      <c r="CG11" s="3">
        <v>297747</v>
      </c>
      <c r="CH11" s="3">
        <v>1585</v>
      </c>
      <c r="CI11" s="3">
        <v>24062</v>
      </c>
      <c r="CJ11" s="3">
        <v>380927</v>
      </c>
      <c r="CK11" s="3">
        <v>420950</v>
      </c>
      <c r="CL11" s="3">
        <v>1402363</v>
      </c>
    </row>
    <row r="12" spans="1:207" x14ac:dyDescent="0.25">
      <c r="A12" t="s">
        <v>330</v>
      </c>
      <c r="B12" t="s">
        <v>76</v>
      </c>
      <c r="C12">
        <v>2017</v>
      </c>
      <c r="AH12" s="3">
        <v>110407</v>
      </c>
      <c r="AI12" s="3">
        <v>4638279</v>
      </c>
      <c r="AJ12" s="3">
        <v>48610544</v>
      </c>
      <c r="AK12" s="3">
        <v>168003</v>
      </c>
      <c r="AL12" s="3">
        <v>17991234</v>
      </c>
      <c r="AM12" s="3">
        <v>1246</v>
      </c>
      <c r="AN12" s="3">
        <v>121922</v>
      </c>
      <c r="AO12" s="3">
        <v>17503</v>
      </c>
      <c r="AP12" s="3">
        <v>9624138</v>
      </c>
      <c r="AQ12" s="3">
        <v>512597</v>
      </c>
      <c r="AR12" s="3">
        <v>4974612</v>
      </c>
      <c r="AS12" s="3">
        <v>39252</v>
      </c>
      <c r="AT12" s="3">
        <v>2445717</v>
      </c>
      <c r="AU12" s="3">
        <v>367747</v>
      </c>
      <c r="AV12" s="3">
        <v>132981</v>
      </c>
      <c r="AW12" s="3">
        <v>138407039</v>
      </c>
      <c r="AX12" s="3">
        <v>780683</v>
      </c>
      <c r="AY12" s="3">
        <v>256278747</v>
      </c>
      <c r="AZ12" s="3">
        <v>3245611</v>
      </c>
      <c r="BA12" s="3">
        <v>398478</v>
      </c>
      <c r="BB12" s="3">
        <v>90494</v>
      </c>
      <c r="BC12" s="3">
        <v>107166</v>
      </c>
      <c r="BD12" s="3">
        <v>21752</v>
      </c>
      <c r="BE12" s="3">
        <v>58437</v>
      </c>
      <c r="BF12" s="3">
        <v>37787</v>
      </c>
      <c r="BG12" s="3">
        <v>47250</v>
      </c>
      <c r="BI12" s="3">
        <v>1998898</v>
      </c>
      <c r="BJ12" s="3">
        <v>16512</v>
      </c>
      <c r="BK12" s="3">
        <v>15943</v>
      </c>
      <c r="BL12" s="3">
        <v>1202</v>
      </c>
      <c r="BM12" s="3">
        <v>40784</v>
      </c>
      <c r="BO12" s="3">
        <v>3463</v>
      </c>
      <c r="BQ12" s="3">
        <v>758681</v>
      </c>
      <c r="BR12" s="3">
        <v>1230</v>
      </c>
      <c r="BS12" s="3">
        <v>115915</v>
      </c>
      <c r="BT12" s="3">
        <v>1442289</v>
      </c>
      <c r="BV12" s="3">
        <v>1067644</v>
      </c>
      <c r="BW12" s="3">
        <v>6607</v>
      </c>
      <c r="BX12" s="3">
        <v>47263</v>
      </c>
      <c r="BY12" s="3">
        <v>5802</v>
      </c>
      <c r="BZ12" s="3">
        <v>14458</v>
      </c>
      <c r="CA12" s="3">
        <v>417174</v>
      </c>
      <c r="CB12" s="3">
        <v>0</v>
      </c>
      <c r="CC12" s="3">
        <v>482005</v>
      </c>
      <c r="CD12" s="3">
        <v>1272449</v>
      </c>
      <c r="CE12" s="3">
        <v>240713</v>
      </c>
      <c r="CF12" s="3">
        <v>12484</v>
      </c>
      <c r="CG12" s="3">
        <v>43087</v>
      </c>
      <c r="CH12" s="3">
        <v>23434</v>
      </c>
      <c r="CI12" s="3">
        <v>13078</v>
      </c>
      <c r="CJ12" s="3">
        <v>21115</v>
      </c>
      <c r="CK12" s="3">
        <v>18557</v>
      </c>
      <c r="CL12" s="3">
        <v>8486320</v>
      </c>
    </row>
    <row r="13" spans="1:207" x14ac:dyDescent="0.25">
      <c r="A13" t="s">
        <v>331</v>
      </c>
      <c r="B13" t="s">
        <v>77</v>
      </c>
      <c r="C13">
        <v>2017</v>
      </c>
      <c r="AH13" s="3">
        <v>0</v>
      </c>
      <c r="AI13" s="3">
        <v>777920</v>
      </c>
      <c r="AJ13" s="3">
        <v>1572767</v>
      </c>
      <c r="AK13" s="3">
        <v>46220</v>
      </c>
      <c r="AL13" s="3">
        <v>136623</v>
      </c>
      <c r="AM13" s="3">
        <v>40152</v>
      </c>
      <c r="AN13" s="3">
        <v>130486</v>
      </c>
      <c r="AP13" s="3">
        <v>8437775</v>
      </c>
      <c r="AQ13" s="3">
        <v>182049</v>
      </c>
      <c r="AR13" s="3">
        <v>134230</v>
      </c>
      <c r="AS13" s="3">
        <v>849851</v>
      </c>
      <c r="AT13" s="3">
        <v>1012902</v>
      </c>
      <c r="AU13" s="3">
        <v>87674</v>
      </c>
      <c r="AV13" s="3">
        <v>89679</v>
      </c>
      <c r="AW13" s="3">
        <v>2</v>
      </c>
      <c r="AX13" s="3">
        <v>1736876</v>
      </c>
      <c r="AY13" s="3">
        <v>322739</v>
      </c>
      <c r="BA13" s="3">
        <v>1312406</v>
      </c>
      <c r="BB13" s="3">
        <v>161086</v>
      </c>
      <c r="BC13" s="3">
        <v>41712</v>
      </c>
      <c r="BD13" s="3">
        <v>138</v>
      </c>
      <c r="BF13" s="3">
        <v>435001</v>
      </c>
      <c r="BI13" s="3">
        <v>23723</v>
      </c>
      <c r="BK13" s="3">
        <v>52273</v>
      </c>
      <c r="BM13" s="3">
        <v>12464</v>
      </c>
      <c r="BN13" s="3">
        <v>11271</v>
      </c>
      <c r="BP13" s="3">
        <v>9762</v>
      </c>
      <c r="BQ13" s="3">
        <v>90666</v>
      </c>
      <c r="BR13" s="3">
        <v>1362</v>
      </c>
      <c r="BS13" s="3">
        <v>169877</v>
      </c>
      <c r="BT13" s="3">
        <v>0</v>
      </c>
      <c r="BU13" s="3">
        <v>43876</v>
      </c>
      <c r="BV13" s="3">
        <v>70479</v>
      </c>
      <c r="BW13" s="3">
        <v>29776</v>
      </c>
      <c r="BX13" s="3">
        <v>135000</v>
      </c>
      <c r="BY13" s="3">
        <v>9165</v>
      </c>
      <c r="BZ13" s="3">
        <v>52783</v>
      </c>
      <c r="CA13" s="3">
        <v>6964</v>
      </c>
      <c r="CB13" s="3">
        <v>11473</v>
      </c>
      <c r="CC13" s="3">
        <v>31978</v>
      </c>
      <c r="CD13" s="3">
        <v>45369</v>
      </c>
      <c r="CE13" s="3">
        <v>3094</v>
      </c>
      <c r="CF13" s="3">
        <v>55313</v>
      </c>
      <c r="CG13" s="3">
        <v>279</v>
      </c>
      <c r="CI13" s="3">
        <v>2919</v>
      </c>
      <c r="CJ13" s="3">
        <v>107282</v>
      </c>
      <c r="CL13" s="3">
        <v>106025</v>
      </c>
    </row>
    <row r="14" spans="1:207" x14ac:dyDescent="0.25">
      <c r="A14" t="s">
        <v>332</v>
      </c>
      <c r="B14" t="s">
        <v>78</v>
      </c>
      <c r="C14">
        <v>2017</v>
      </c>
      <c r="AH14" s="3">
        <v>5680079</v>
      </c>
      <c r="AI14" s="3">
        <v>14918767</v>
      </c>
      <c r="AJ14" s="3">
        <v>565890263</v>
      </c>
      <c r="AK14" s="3">
        <v>5491574</v>
      </c>
      <c r="AL14" s="3">
        <v>18223788</v>
      </c>
      <c r="AM14" s="3">
        <v>8865</v>
      </c>
      <c r="AN14" s="3">
        <v>30286326</v>
      </c>
      <c r="AO14" s="3">
        <v>1238</v>
      </c>
      <c r="AP14" s="3">
        <v>50305957</v>
      </c>
      <c r="AQ14" s="3">
        <v>1047791</v>
      </c>
      <c r="AR14" s="3">
        <v>1630267</v>
      </c>
      <c r="AS14" s="3">
        <v>669764</v>
      </c>
      <c r="AT14" s="3">
        <v>930751</v>
      </c>
      <c r="AU14" s="3">
        <v>79318</v>
      </c>
      <c r="AV14" s="3">
        <v>103292</v>
      </c>
      <c r="AW14" s="3">
        <v>154324</v>
      </c>
      <c r="AX14" s="3">
        <v>13339627</v>
      </c>
      <c r="AY14" s="3">
        <v>442699803</v>
      </c>
      <c r="BA14" s="3">
        <v>8110860</v>
      </c>
      <c r="BC14" s="3">
        <v>771687</v>
      </c>
      <c r="BD14" s="3">
        <v>431738</v>
      </c>
      <c r="BE14" s="3">
        <v>24354</v>
      </c>
      <c r="BF14" s="3">
        <v>2889750</v>
      </c>
      <c r="BG14" s="3">
        <v>31156</v>
      </c>
      <c r="BI14" s="3">
        <v>73464</v>
      </c>
      <c r="BJ14" s="3">
        <v>803</v>
      </c>
      <c r="BK14" s="3">
        <v>1382925</v>
      </c>
      <c r="BL14" s="3">
        <v>0</v>
      </c>
      <c r="BM14" s="3">
        <v>0</v>
      </c>
      <c r="BP14" s="3">
        <v>10814</v>
      </c>
      <c r="BQ14" s="3">
        <v>151466</v>
      </c>
      <c r="BR14" s="3">
        <v>91641</v>
      </c>
      <c r="BS14" s="3">
        <v>56222</v>
      </c>
      <c r="BT14" s="3">
        <v>3324575</v>
      </c>
      <c r="BU14" s="3">
        <v>8919</v>
      </c>
      <c r="BV14" s="3">
        <v>460653</v>
      </c>
      <c r="BW14" s="3">
        <v>4820</v>
      </c>
      <c r="BX14" s="3">
        <v>745</v>
      </c>
      <c r="BY14" s="3">
        <v>205601</v>
      </c>
      <c r="BZ14" s="3">
        <v>756954</v>
      </c>
      <c r="CA14" s="3">
        <v>9868162</v>
      </c>
      <c r="CB14" s="3">
        <v>9627</v>
      </c>
      <c r="CC14" s="3">
        <v>450995</v>
      </c>
      <c r="CD14" s="3">
        <v>262123</v>
      </c>
      <c r="CE14" s="3">
        <v>2277532</v>
      </c>
      <c r="CG14" s="3">
        <v>0</v>
      </c>
      <c r="CH14" s="3">
        <v>60149</v>
      </c>
      <c r="CJ14" s="3">
        <v>4938709</v>
      </c>
      <c r="CK14" s="3">
        <v>606105</v>
      </c>
      <c r="CL14" s="3">
        <v>21121444</v>
      </c>
    </row>
    <row r="15" spans="1:207" x14ac:dyDescent="0.25">
      <c r="A15" t="s">
        <v>333</v>
      </c>
      <c r="B15" t="s">
        <v>79</v>
      </c>
      <c r="C15">
        <v>2017</v>
      </c>
      <c r="AH15" s="3">
        <v>10260006</v>
      </c>
      <c r="AI15" s="3">
        <v>14151268</v>
      </c>
      <c r="AJ15" s="3">
        <v>20417501</v>
      </c>
      <c r="AK15" s="3">
        <v>3634528</v>
      </c>
      <c r="AL15" s="3">
        <v>3038569</v>
      </c>
      <c r="AM15" s="3">
        <v>258864</v>
      </c>
      <c r="AN15" s="3">
        <v>13057893</v>
      </c>
      <c r="AO15" s="3">
        <v>445126</v>
      </c>
      <c r="AP15" s="3">
        <v>10348985</v>
      </c>
      <c r="AQ15" s="3">
        <v>163944067</v>
      </c>
      <c r="AR15" s="3">
        <v>7951799</v>
      </c>
      <c r="AS15" s="3">
        <v>137923230</v>
      </c>
      <c r="AT15" s="3">
        <v>12280083</v>
      </c>
      <c r="AU15" s="3">
        <v>3008217</v>
      </c>
      <c r="AV15" s="3">
        <v>2706218</v>
      </c>
      <c r="AW15" s="3">
        <v>101846486</v>
      </c>
      <c r="AX15" s="3">
        <v>144173390</v>
      </c>
      <c r="AY15" s="3">
        <v>1253611525</v>
      </c>
      <c r="AZ15" s="3">
        <v>28304031</v>
      </c>
      <c r="BA15" s="3">
        <v>2244118</v>
      </c>
      <c r="BB15" s="3">
        <v>57386</v>
      </c>
      <c r="BC15" s="3">
        <v>13384</v>
      </c>
      <c r="BD15" s="3">
        <v>5921009</v>
      </c>
      <c r="BE15" s="3">
        <v>3761788</v>
      </c>
      <c r="BF15" s="3">
        <v>1101047</v>
      </c>
      <c r="BG15" s="3">
        <v>15553563</v>
      </c>
      <c r="BH15" s="3">
        <v>3915486</v>
      </c>
      <c r="BI15" s="3">
        <v>1735006</v>
      </c>
      <c r="BJ15" s="3">
        <v>999560</v>
      </c>
      <c r="BK15" s="3">
        <v>25634</v>
      </c>
      <c r="BL15" s="3">
        <v>12162</v>
      </c>
      <c r="BM15" s="3">
        <v>95584</v>
      </c>
      <c r="BN15" s="3">
        <v>25866</v>
      </c>
      <c r="BO15" s="3">
        <v>6</v>
      </c>
      <c r="BP15" s="3">
        <v>142026</v>
      </c>
      <c r="BQ15" s="3">
        <v>1200492</v>
      </c>
      <c r="BR15" s="3">
        <v>4610</v>
      </c>
      <c r="BS15" s="3">
        <v>8464563</v>
      </c>
      <c r="BT15" s="3">
        <v>14498859</v>
      </c>
      <c r="BU15" s="3">
        <v>1756370</v>
      </c>
      <c r="BV15" s="3">
        <v>2818846</v>
      </c>
      <c r="BW15" s="3">
        <v>2753408</v>
      </c>
      <c r="BX15" s="3">
        <v>845030</v>
      </c>
      <c r="BY15" s="3">
        <v>1997545</v>
      </c>
      <c r="BZ15" s="3">
        <v>3509</v>
      </c>
      <c r="CA15" s="3">
        <v>519539</v>
      </c>
      <c r="CB15" s="3">
        <v>463200</v>
      </c>
      <c r="CC15" s="3">
        <v>2136630</v>
      </c>
      <c r="CD15" s="3">
        <v>766970</v>
      </c>
      <c r="CE15" s="3">
        <v>478537</v>
      </c>
      <c r="CF15" s="3">
        <v>1289727</v>
      </c>
      <c r="CG15" s="3">
        <v>100932</v>
      </c>
      <c r="CH15" s="3">
        <v>197153</v>
      </c>
      <c r="CI15" s="3">
        <v>41315</v>
      </c>
      <c r="CJ15" s="3">
        <v>89941</v>
      </c>
      <c r="CK15" s="3">
        <v>317094</v>
      </c>
      <c r="CL15" s="3">
        <v>56794004</v>
      </c>
    </row>
    <row r="16" spans="1:207" x14ac:dyDescent="0.25">
      <c r="A16" t="s">
        <v>334</v>
      </c>
      <c r="B16" t="s">
        <v>80</v>
      </c>
      <c r="C16">
        <v>2017</v>
      </c>
      <c r="AJ16" s="3">
        <v>300500</v>
      </c>
      <c r="AK16" s="3">
        <v>15000000</v>
      </c>
      <c r="AL16" s="3">
        <v>12357944</v>
      </c>
      <c r="AN16" s="3">
        <v>3808810</v>
      </c>
      <c r="AO16" s="3">
        <v>14000000</v>
      </c>
      <c r="AR16" s="3">
        <v>32907558</v>
      </c>
      <c r="BF16" s="3">
        <v>0</v>
      </c>
      <c r="BJ16" s="3">
        <v>1000000</v>
      </c>
      <c r="BV16" s="3">
        <v>43073174</v>
      </c>
    </row>
    <row r="17" spans="1:90" x14ac:dyDescent="0.25">
      <c r="A17" t="s">
        <v>335</v>
      </c>
      <c r="B17" t="s">
        <v>44</v>
      </c>
      <c r="C17">
        <v>2017</v>
      </c>
      <c r="AM17" s="3">
        <v>2522719</v>
      </c>
      <c r="AP17" s="3">
        <v>19700</v>
      </c>
      <c r="AW17" s="3">
        <v>3724</v>
      </c>
    </row>
    <row r="18" spans="1:90" x14ac:dyDescent="0.25">
      <c r="A18" t="s">
        <v>336</v>
      </c>
      <c r="B18" t="s">
        <v>51</v>
      </c>
      <c r="C18">
        <v>2017</v>
      </c>
      <c r="AI18" s="3">
        <v>1961243</v>
      </c>
      <c r="AJ18" s="3">
        <v>1875</v>
      </c>
      <c r="AL18" s="3">
        <v>597045</v>
      </c>
      <c r="AN18" s="3">
        <v>8372878</v>
      </c>
      <c r="AP18" s="3">
        <v>882624</v>
      </c>
      <c r="AS18" s="3">
        <v>1297</v>
      </c>
      <c r="AX18" s="3">
        <v>652122</v>
      </c>
      <c r="AY18" s="3">
        <v>61401</v>
      </c>
      <c r="AZ18" s="3">
        <v>90</v>
      </c>
      <c r="BA18" s="3">
        <v>2919512</v>
      </c>
      <c r="BC18" s="3">
        <v>1322197</v>
      </c>
      <c r="BF18" s="3">
        <v>450233</v>
      </c>
      <c r="BG18" s="3">
        <v>930</v>
      </c>
      <c r="BS18" s="3">
        <v>63245</v>
      </c>
      <c r="BU18" s="3">
        <v>44131</v>
      </c>
      <c r="BV18" s="3">
        <v>0</v>
      </c>
      <c r="BW18" s="3">
        <v>304</v>
      </c>
      <c r="CD18" s="3">
        <v>50110</v>
      </c>
      <c r="CL18" s="3">
        <v>2464278</v>
      </c>
    </row>
    <row r="19" spans="1:90" x14ac:dyDescent="0.25">
      <c r="A19" t="s">
        <v>337</v>
      </c>
      <c r="B19" t="s">
        <v>55</v>
      </c>
      <c r="C19">
        <v>2017</v>
      </c>
      <c r="AY19" s="3">
        <v>3018899</v>
      </c>
      <c r="BF19" s="3">
        <v>8983</v>
      </c>
    </row>
    <row r="20" spans="1:90" x14ac:dyDescent="0.25">
      <c r="A20" t="s">
        <v>338</v>
      </c>
      <c r="B20" t="s">
        <v>81</v>
      </c>
      <c r="C20">
        <v>2017</v>
      </c>
      <c r="AH20" s="3">
        <v>215442</v>
      </c>
      <c r="AI20" s="3">
        <v>259788</v>
      </c>
      <c r="AJ20" s="3">
        <v>13604813</v>
      </c>
      <c r="AK20" s="3">
        <v>357852</v>
      </c>
      <c r="AL20" s="3">
        <v>107642743</v>
      </c>
      <c r="AM20" s="3">
        <v>3248</v>
      </c>
      <c r="AN20" s="3">
        <v>6399305</v>
      </c>
      <c r="AO20" s="3">
        <v>51368</v>
      </c>
      <c r="AP20" s="3">
        <v>8306024</v>
      </c>
      <c r="AQ20" s="3">
        <v>3508644</v>
      </c>
      <c r="AR20" s="3">
        <v>1560334</v>
      </c>
      <c r="AS20" s="3">
        <v>169225</v>
      </c>
      <c r="AT20" s="3">
        <v>891964</v>
      </c>
      <c r="AU20" s="3">
        <v>65453</v>
      </c>
      <c r="AV20" s="3">
        <v>756426</v>
      </c>
      <c r="AW20" s="3">
        <v>642668</v>
      </c>
      <c r="AX20" s="3">
        <v>6970077</v>
      </c>
      <c r="AY20" s="3">
        <v>1065181</v>
      </c>
      <c r="AZ20" s="3">
        <v>38979</v>
      </c>
      <c r="BA20" s="3">
        <v>147201</v>
      </c>
      <c r="BB20" s="3">
        <v>160895</v>
      </c>
      <c r="BC20" s="3">
        <v>11562</v>
      </c>
      <c r="BD20" s="3">
        <v>16325</v>
      </c>
      <c r="BE20" s="3">
        <v>20042</v>
      </c>
      <c r="BF20" s="3">
        <v>505732</v>
      </c>
      <c r="BG20" s="3">
        <v>7931</v>
      </c>
      <c r="BI20" s="3">
        <v>6696</v>
      </c>
      <c r="BJ20" s="3">
        <v>50630</v>
      </c>
      <c r="BK20" s="3">
        <v>3583</v>
      </c>
      <c r="BL20" s="3">
        <v>1632</v>
      </c>
      <c r="BM20" s="3">
        <v>11217</v>
      </c>
      <c r="BN20" s="3">
        <v>2003</v>
      </c>
      <c r="BO20" s="3">
        <v>4297</v>
      </c>
      <c r="BP20" s="3">
        <v>254</v>
      </c>
      <c r="BQ20" s="3">
        <v>187632</v>
      </c>
      <c r="BR20" s="3">
        <v>1745</v>
      </c>
      <c r="BS20" s="3">
        <v>822008</v>
      </c>
      <c r="BT20" s="3">
        <v>125684</v>
      </c>
      <c r="BU20" s="3">
        <v>39178</v>
      </c>
      <c r="BV20" s="3">
        <v>186851</v>
      </c>
      <c r="BW20" s="3">
        <v>24530</v>
      </c>
      <c r="BX20" s="3">
        <v>167562</v>
      </c>
      <c r="BY20" s="3">
        <v>8217</v>
      </c>
      <c r="BZ20" s="3">
        <v>8090</v>
      </c>
      <c r="CA20" s="3">
        <v>148320</v>
      </c>
      <c r="CB20" s="3">
        <v>22230</v>
      </c>
      <c r="CC20" s="3">
        <v>25822</v>
      </c>
      <c r="CD20" s="3">
        <v>60804</v>
      </c>
      <c r="CE20" s="3">
        <v>71600</v>
      </c>
      <c r="CF20" s="3">
        <v>482187</v>
      </c>
      <c r="CG20" s="3">
        <v>10003</v>
      </c>
      <c r="CH20" s="3">
        <v>32155</v>
      </c>
      <c r="CI20" s="3">
        <v>42</v>
      </c>
      <c r="CJ20" s="3">
        <v>128918</v>
      </c>
      <c r="CK20" s="3">
        <v>41090</v>
      </c>
      <c r="CL20" s="3">
        <v>46575</v>
      </c>
    </row>
    <row r="21" spans="1:90" x14ac:dyDescent="0.25">
      <c r="A21" t="s">
        <v>339</v>
      </c>
      <c r="B21" t="s">
        <v>82</v>
      </c>
      <c r="C21">
        <v>2017</v>
      </c>
      <c r="AH21" s="3">
        <v>123754542</v>
      </c>
      <c r="AI21" s="3">
        <v>249947488</v>
      </c>
      <c r="AJ21" s="3">
        <v>4050905487</v>
      </c>
      <c r="AK21" s="3">
        <v>45067713</v>
      </c>
      <c r="AL21" s="3">
        <v>5525302318</v>
      </c>
      <c r="AM21" s="3">
        <v>8750133</v>
      </c>
      <c r="AN21" s="3">
        <v>38638438</v>
      </c>
      <c r="AO21" s="3">
        <v>17709751</v>
      </c>
      <c r="AP21" s="3">
        <v>2911782920</v>
      </c>
      <c r="AQ21" s="3">
        <v>8712549690</v>
      </c>
      <c r="AR21" s="3">
        <v>135358738</v>
      </c>
      <c r="AS21" s="3">
        <v>1245809138</v>
      </c>
      <c r="AT21" s="3">
        <v>37849786</v>
      </c>
      <c r="AU21" s="3">
        <v>8105878</v>
      </c>
      <c r="AV21" s="3">
        <v>28754973</v>
      </c>
      <c r="AW21" s="3">
        <v>75579585</v>
      </c>
      <c r="AX21" s="3">
        <v>106649120</v>
      </c>
      <c r="AY21" s="3">
        <v>5094699222</v>
      </c>
      <c r="AZ21" s="3">
        <v>365014</v>
      </c>
      <c r="BA21" s="3">
        <v>29653461</v>
      </c>
      <c r="BB21" s="3">
        <v>54627122</v>
      </c>
      <c r="BC21" s="3">
        <v>34726033</v>
      </c>
      <c r="BD21" s="3">
        <v>6092218</v>
      </c>
      <c r="BE21" s="3">
        <v>49785667</v>
      </c>
      <c r="BF21" s="3">
        <v>22667761</v>
      </c>
      <c r="BG21" s="3">
        <v>47655789</v>
      </c>
      <c r="BH21" s="3">
        <v>151306556</v>
      </c>
      <c r="BI21" s="3">
        <v>5007339</v>
      </c>
      <c r="BJ21" s="3">
        <v>591190</v>
      </c>
      <c r="BK21" s="3">
        <v>727959</v>
      </c>
      <c r="BL21" s="3">
        <v>111269</v>
      </c>
      <c r="BM21" s="3">
        <v>1927675</v>
      </c>
      <c r="BN21" s="3">
        <v>533175</v>
      </c>
      <c r="BO21" s="3">
        <v>298510</v>
      </c>
      <c r="BP21" s="3">
        <v>77554</v>
      </c>
      <c r="BQ21" s="3">
        <v>37335226</v>
      </c>
      <c r="BR21" s="3">
        <v>28838963</v>
      </c>
      <c r="BS21" s="3">
        <v>28460696</v>
      </c>
      <c r="BT21" s="3">
        <v>106247571</v>
      </c>
      <c r="BU21" s="3">
        <v>528399</v>
      </c>
      <c r="BV21" s="3">
        <v>3378176</v>
      </c>
      <c r="BW21" s="3">
        <v>98704</v>
      </c>
      <c r="BX21" s="3">
        <v>1370663</v>
      </c>
      <c r="BY21" s="3">
        <v>3760976</v>
      </c>
      <c r="BZ21" s="3">
        <v>35529283</v>
      </c>
      <c r="CA21" s="3">
        <v>146484578</v>
      </c>
      <c r="CB21" s="3">
        <v>10795699</v>
      </c>
      <c r="CC21" s="3">
        <v>7397415</v>
      </c>
      <c r="CD21" s="3">
        <v>61268201</v>
      </c>
      <c r="CE21" s="3">
        <v>10135444</v>
      </c>
      <c r="CF21" s="3">
        <v>76281946</v>
      </c>
      <c r="CG21" s="3">
        <v>42148</v>
      </c>
      <c r="CH21" s="3">
        <v>624729</v>
      </c>
      <c r="CI21" s="3">
        <v>1617090</v>
      </c>
      <c r="CJ21" s="3">
        <v>20297864</v>
      </c>
      <c r="CK21" s="3">
        <v>19153414</v>
      </c>
      <c r="CL21" s="3">
        <v>14664438</v>
      </c>
    </row>
    <row r="22" spans="1:90" x14ac:dyDescent="0.25">
      <c r="A22" t="s">
        <v>340</v>
      </c>
      <c r="B22" t="s">
        <v>83</v>
      </c>
      <c r="C22">
        <v>2017</v>
      </c>
      <c r="AH22" s="3">
        <v>158167</v>
      </c>
      <c r="AI22" s="3">
        <v>1032359</v>
      </c>
      <c r="AJ22" s="3">
        <v>5510733</v>
      </c>
      <c r="AK22" s="3">
        <v>37794</v>
      </c>
      <c r="AL22" s="3">
        <v>623017140</v>
      </c>
      <c r="AM22" s="3">
        <v>45615</v>
      </c>
      <c r="AN22" s="3">
        <v>32372</v>
      </c>
      <c r="AO22" s="3">
        <v>1114305</v>
      </c>
      <c r="AP22" s="3">
        <v>19325108</v>
      </c>
      <c r="AQ22" s="3">
        <v>159503</v>
      </c>
      <c r="AR22" s="3">
        <v>148636</v>
      </c>
      <c r="AS22" s="3">
        <v>24138937</v>
      </c>
      <c r="AT22" s="3">
        <v>2783850</v>
      </c>
      <c r="AU22" s="3">
        <v>97913</v>
      </c>
      <c r="AV22" s="3">
        <v>5464</v>
      </c>
      <c r="AW22" s="3">
        <v>23053</v>
      </c>
      <c r="AX22" s="3">
        <v>4610718</v>
      </c>
      <c r="AY22" s="3">
        <v>23466800</v>
      </c>
      <c r="AZ22" s="3">
        <v>4136</v>
      </c>
      <c r="BA22" s="3">
        <v>21</v>
      </c>
      <c r="BB22" s="3">
        <v>15743</v>
      </c>
      <c r="BC22" s="3">
        <v>93660</v>
      </c>
      <c r="BD22" s="3">
        <v>8068</v>
      </c>
      <c r="BE22" s="3">
        <v>2802</v>
      </c>
      <c r="BF22" s="3">
        <v>42345</v>
      </c>
      <c r="BG22" s="3">
        <v>127602</v>
      </c>
      <c r="BI22" s="3">
        <v>7148</v>
      </c>
      <c r="BJ22" s="3">
        <v>35304</v>
      </c>
      <c r="BL22" s="3">
        <v>12279</v>
      </c>
      <c r="BM22" s="3">
        <v>5056</v>
      </c>
      <c r="BN22" s="3">
        <v>5065</v>
      </c>
      <c r="BQ22" s="3">
        <v>497714</v>
      </c>
      <c r="BR22" s="3">
        <v>1958</v>
      </c>
      <c r="BS22" s="3">
        <v>152428</v>
      </c>
      <c r="BT22" s="3">
        <v>41593</v>
      </c>
      <c r="BU22" s="3">
        <v>13333</v>
      </c>
      <c r="BV22" s="3">
        <v>67363</v>
      </c>
      <c r="BW22" s="3">
        <v>25507</v>
      </c>
      <c r="BX22" s="3">
        <v>44589</v>
      </c>
      <c r="BZ22" s="3">
        <v>5742</v>
      </c>
      <c r="CA22" s="3">
        <v>925090</v>
      </c>
      <c r="CB22" s="3">
        <v>5667</v>
      </c>
      <c r="CC22" s="3">
        <v>194651</v>
      </c>
      <c r="CD22" s="3">
        <v>245662</v>
      </c>
      <c r="CE22" s="3">
        <v>46212</v>
      </c>
      <c r="CG22" s="3">
        <v>4555</v>
      </c>
      <c r="CH22" s="3">
        <v>114</v>
      </c>
      <c r="CI22" s="3">
        <v>2722</v>
      </c>
      <c r="CJ22" s="3">
        <v>16975</v>
      </c>
      <c r="CK22" s="3">
        <v>2378</v>
      </c>
      <c r="CL22" s="3">
        <v>2602886</v>
      </c>
    </row>
    <row r="23" spans="1:90" x14ac:dyDescent="0.25">
      <c r="A23" t="s">
        <v>341</v>
      </c>
      <c r="B23" t="s">
        <v>84</v>
      </c>
      <c r="C23">
        <v>2017</v>
      </c>
      <c r="AH23" s="3">
        <v>2712553</v>
      </c>
      <c r="AI23" s="3">
        <v>2299127</v>
      </c>
      <c r="AJ23" s="3">
        <v>399876092</v>
      </c>
      <c r="AK23" s="3">
        <v>53722</v>
      </c>
      <c r="AL23" s="3">
        <v>24758893</v>
      </c>
      <c r="AN23" s="3">
        <v>507095</v>
      </c>
      <c r="AP23" s="3">
        <v>529691296</v>
      </c>
      <c r="AQ23" s="3">
        <v>2038906907</v>
      </c>
      <c r="AR23" s="3">
        <v>75007</v>
      </c>
      <c r="AS23" s="3">
        <v>65204890</v>
      </c>
      <c r="AT23" s="3">
        <v>846997</v>
      </c>
      <c r="AU23" s="3">
        <v>6260</v>
      </c>
      <c r="AV23" s="3">
        <v>138127</v>
      </c>
      <c r="AW23" s="3">
        <v>11589785</v>
      </c>
      <c r="AX23" s="3">
        <v>10851529</v>
      </c>
      <c r="AY23" s="3">
        <v>331495631</v>
      </c>
      <c r="BA23" s="3">
        <v>2794954</v>
      </c>
      <c r="BB23" s="3">
        <v>0</v>
      </c>
      <c r="BC23" s="3">
        <v>19306677</v>
      </c>
      <c r="BE23" s="3">
        <v>0</v>
      </c>
      <c r="BF23" s="3">
        <v>81319</v>
      </c>
      <c r="BJ23" s="3">
        <v>78452</v>
      </c>
      <c r="BQ23" s="3">
        <v>2105592</v>
      </c>
      <c r="BS23" s="3">
        <v>112409</v>
      </c>
      <c r="BT23" s="3">
        <v>16377599</v>
      </c>
      <c r="CA23" s="3">
        <v>425949</v>
      </c>
      <c r="CB23" s="3">
        <v>652543</v>
      </c>
      <c r="CC23" s="3">
        <v>1169</v>
      </c>
      <c r="CD23" s="3">
        <v>2938906</v>
      </c>
      <c r="CE23" s="3">
        <v>0</v>
      </c>
      <c r="CF23" s="3">
        <v>484246</v>
      </c>
      <c r="CJ23" s="3">
        <v>282200</v>
      </c>
      <c r="CL23" s="3">
        <v>9088</v>
      </c>
    </row>
    <row r="24" spans="1:90" x14ac:dyDescent="0.25">
      <c r="A24" t="s">
        <v>342</v>
      </c>
      <c r="B24" t="s">
        <v>85</v>
      </c>
      <c r="C24">
        <v>2017</v>
      </c>
    </row>
    <row r="25" spans="1:90" x14ac:dyDescent="0.25">
      <c r="A25" t="s">
        <v>343</v>
      </c>
      <c r="B25" t="s">
        <v>86</v>
      </c>
      <c r="C25">
        <v>2017</v>
      </c>
      <c r="AH25" s="3">
        <v>4343</v>
      </c>
      <c r="AI25" s="3">
        <v>1770564</v>
      </c>
      <c r="AJ25" s="3">
        <v>97889110</v>
      </c>
      <c r="AL25" s="3">
        <v>10223313</v>
      </c>
      <c r="AO25" s="3">
        <v>31404</v>
      </c>
      <c r="AP25" s="3">
        <v>796413322</v>
      </c>
      <c r="AQ25" s="3">
        <v>12906939</v>
      </c>
      <c r="AR25" s="3">
        <v>30368029</v>
      </c>
      <c r="AS25" s="3">
        <v>250518</v>
      </c>
      <c r="AT25" s="3">
        <v>1070179</v>
      </c>
      <c r="AW25" s="3">
        <v>13470260</v>
      </c>
      <c r="AX25" s="3">
        <v>14559220</v>
      </c>
      <c r="AY25" s="3">
        <v>1727704</v>
      </c>
      <c r="BB25" s="3">
        <v>0</v>
      </c>
      <c r="BD25" s="3">
        <v>3432594</v>
      </c>
      <c r="BE25" s="3">
        <v>5422727</v>
      </c>
      <c r="BF25" s="3">
        <v>7813</v>
      </c>
      <c r="BG25" s="3">
        <v>27377082</v>
      </c>
      <c r="BH25" s="3">
        <v>32500000</v>
      </c>
      <c r="BI25" s="3">
        <v>1473614</v>
      </c>
      <c r="BR25" s="3">
        <v>25479100</v>
      </c>
      <c r="BT25" s="3">
        <v>118754</v>
      </c>
      <c r="CA25" s="3">
        <v>117538284</v>
      </c>
      <c r="CD25" s="3">
        <v>6955766</v>
      </c>
      <c r="CF25" s="3">
        <v>216126</v>
      </c>
      <c r="CL25" s="3">
        <v>28889</v>
      </c>
    </row>
    <row r="26" spans="1:90" x14ac:dyDescent="0.25">
      <c r="A26" t="s">
        <v>344</v>
      </c>
      <c r="B26" t="s">
        <v>87</v>
      </c>
      <c r="C26">
        <v>2017</v>
      </c>
      <c r="AH26" s="3">
        <v>119501183</v>
      </c>
      <c r="AI26" s="3">
        <v>231246611</v>
      </c>
      <c r="AJ26" s="3">
        <v>2972416104</v>
      </c>
      <c r="AK26" s="3">
        <v>16353555</v>
      </c>
      <c r="AL26" s="3">
        <v>4650520076</v>
      </c>
      <c r="AM26" s="3">
        <v>7454161</v>
      </c>
      <c r="AN26" s="3">
        <v>14301405</v>
      </c>
      <c r="AO26" s="3">
        <v>16471427</v>
      </c>
      <c r="AP26" s="3">
        <v>1355965616</v>
      </c>
      <c r="AQ26" s="3">
        <v>6109846725</v>
      </c>
      <c r="AR26" s="3">
        <v>104656683</v>
      </c>
      <c r="AS26" s="3">
        <v>1130707094</v>
      </c>
      <c r="AT26" s="3">
        <v>33148760</v>
      </c>
      <c r="AU26" s="3">
        <v>8001165</v>
      </c>
      <c r="AV26" s="3">
        <v>27766996</v>
      </c>
      <c r="AW26" s="3">
        <v>50496487</v>
      </c>
      <c r="AX26" s="3">
        <v>73721953</v>
      </c>
      <c r="AY26" s="3">
        <v>9956544</v>
      </c>
      <c r="AZ26" s="3">
        <v>360878</v>
      </c>
      <c r="BA26" s="3">
        <v>26589461</v>
      </c>
      <c r="BB26" s="3">
        <v>24183598</v>
      </c>
      <c r="BC26" s="3">
        <v>15314738</v>
      </c>
      <c r="BD26" s="3">
        <v>2651556</v>
      </c>
      <c r="BE26" s="3">
        <v>3670974</v>
      </c>
      <c r="BF26" s="3">
        <v>22272900</v>
      </c>
      <c r="BG26" s="3">
        <v>19508360</v>
      </c>
      <c r="BH26" s="3">
        <v>118806556</v>
      </c>
      <c r="BI26" s="3">
        <v>3526577</v>
      </c>
      <c r="BJ26" s="3">
        <v>477434</v>
      </c>
      <c r="BK26" s="3">
        <v>727959</v>
      </c>
      <c r="BL26" s="3">
        <v>92760</v>
      </c>
      <c r="BM26" s="3">
        <v>1684123</v>
      </c>
      <c r="BN26" s="3">
        <v>528110</v>
      </c>
      <c r="BO26" s="3">
        <v>298510</v>
      </c>
      <c r="BP26" s="3">
        <v>77554</v>
      </c>
      <c r="BQ26" s="3">
        <v>34606291</v>
      </c>
      <c r="BR26" s="3">
        <v>3185140</v>
      </c>
      <c r="BS26" s="3">
        <v>28195859</v>
      </c>
      <c r="BT26" s="3">
        <v>87109819</v>
      </c>
      <c r="BU26" s="3">
        <v>514796</v>
      </c>
      <c r="BV26" s="3">
        <v>3310813</v>
      </c>
      <c r="BW26" s="3">
        <v>73197</v>
      </c>
      <c r="BX26" s="3">
        <v>1251386</v>
      </c>
      <c r="BY26" s="3">
        <v>3726606</v>
      </c>
      <c r="BZ26" s="3">
        <v>35523541</v>
      </c>
      <c r="CA26" s="3">
        <v>26752269</v>
      </c>
      <c r="CB26" s="3">
        <v>10116242</v>
      </c>
      <c r="CC26" s="3">
        <v>1832297</v>
      </c>
      <c r="CD26" s="3">
        <v>35006574</v>
      </c>
      <c r="CE26" s="3">
        <v>9849519</v>
      </c>
      <c r="CF26" s="3">
        <v>75581574</v>
      </c>
      <c r="CG26" s="3">
        <v>37593</v>
      </c>
      <c r="CH26" s="3">
        <v>520615</v>
      </c>
      <c r="CI26" s="3">
        <v>1614368</v>
      </c>
      <c r="CJ26" s="3">
        <v>19964289</v>
      </c>
      <c r="CK26" s="3">
        <v>19151036</v>
      </c>
      <c r="CL26" s="3">
        <v>8834457</v>
      </c>
    </row>
    <row r="27" spans="1:90" x14ac:dyDescent="0.25">
      <c r="A27" t="s">
        <v>345</v>
      </c>
      <c r="B27" t="s">
        <v>88</v>
      </c>
      <c r="C27">
        <v>2017</v>
      </c>
      <c r="AM27" s="3">
        <v>804252</v>
      </c>
      <c r="AP27" s="3">
        <v>1528727</v>
      </c>
      <c r="AU27" s="3">
        <v>540</v>
      </c>
      <c r="BM27" s="3">
        <v>144726</v>
      </c>
      <c r="CD27" s="3">
        <v>7671180</v>
      </c>
    </row>
    <row r="28" spans="1:90" x14ac:dyDescent="0.25">
      <c r="A28" t="s">
        <v>346</v>
      </c>
      <c r="B28" t="s">
        <v>89</v>
      </c>
      <c r="C28">
        <v>2017</v>
      </c>
      <c r="AH28" s="3">
        <v>1272100</v>
      </c>
      <c r="AI28" s="3">
        <v>531005</v>
      </c>
      <c r="AJ28" s="3">
        <v>520000</v>
      </c>
      <c r="AK28" s="3">
        <v>2777863</v>
      </c>
      <c r="AL28" s="3">
        <v>1559795</v>
      </c>
      <c r="AM28" s="3">
        <v>4350</v>
      </c>
      <c r="AN28" s="3">
        <v>31390</v>
      </c>
      <c r="AP28" s="3">
        <v>15411617</v>
      </c>
      <c r="AQ28" s="3">
        <v>188400</v>
      </c>
      <c r="AX28" s="3">
        <v>23000</v>
      </c>
      <c r="AY28" s="3">
        <v>6073523</v>
      </c>
      <c r="BG28" s="3">
        <v>626400</v>
      </c>
      <c r="BQ28" s="3">
        <v>15000</v>
      </c>
      <c r="BR28" s="3">
        <v>53600</v>
      </c>
      <c r="BT28" s="3">
        <v>1547377</v>
      </c>
      <c r="BU28" s="3">
        <v>270</v>
      </c>
      <c r="BX28" s="3">
        <v>60600</v>
      </c>
      <c r="CD28" s="3">
        <v>150500</v>
      </c>
      <c r="CE28" s="3">
        <v>236100</v>
      </c>
      <c r="CH28" s="3">
        <v>104000</v>
      </c>
      <c r="CJ28" s="3">
        <v>34400</v>
      </c>
    </row>
    <row r="29" spans="1:90" x14ac:dyDescent="0.25">
      <c r="A29" t="s">
        <v>347</v>
      </c>
      <c r="B29" t="s">
        <v>90</v>
      </c>
      <c r="C29">
        <v>2017</v>
      </c>
      <c r="AH29" s="3">
        <v>79602</v>
      </c>
      <c r="AI29" s="3">
        <v>1095000</v>
      </c>
      <c r="AJ29" s="3">
        <v>840070</v>
      </c>
      <c r="AL29" s="3">
        <v>482680</v>
      </c>
      <c r="AN29" s="3">
        <v>2700</v>
      </c>
      <c r="AQ29" s="3">
        <v>197000</v>
      </c>
      <c r="AX29" s="3">
        <v>2882700</v>
      </c>
      <c r="AY29" s="3">
        <v>4720927146</v>
      </c>
      <c r="BF29" s="3">
        <v>31761</v>
      </c>
      <c r="BS29" s="3">
        <v>0</v>
      </c>
      <c r="CC29" s="3">
        <v>5356640</v>
      </c>
      <c r="CD29" s="3">
        <v>33000</v>
      </c>
      <c r="CE29" s="3">
        <v>3613</v>
      </c>
    </row>
    <row r="30" spans="1:90" x14ac:dyDescent="0.25">
      <c r="A30" t="s">
        <v>348</v>
      </c>
      <c r="B30" t="s">
        <v>91</v>
      </c>
      <c r="C30">
        <v>2017</v>
      </c>
      <c r="AI30" s="3">
        <v>11972822</v>
      </c>
      <c r="AK30" s="3">
        <v>25844779</v>
      </c>
      <c r="AL30" s="3">
        <v>168210</v>
      </c>
      <c r="AO30" s="3">
        <v>92615</v>
      </c>
      <c r="AP30" s="3">
        <v>72026488</v>
      </c>
      <c r="BB30" s="3">
        <v>30427781</v>
      </c>
      <c r="BE30" s="3">
        <v>40689164</v>
      </c>
      <c r="CA30" s="3">
        <v>775779</v>
      </c>
      <c r="CL30" s="3">
        <v>3189118</v>
      </c>
    </row>
    <row r="31" spans="1:90" x14ac:dyDescent="0.25">
      <c r="A31" t="s">
        <v>349</v>
      </c>
      <c r="B31" t="s">
        <v>92</v>
      </c>
      <c r="C31">
        <v>2017</v>
      </c>
      <c r="AJ31" s="3">
        <v>0</v>
      </c>
      <c r="AL31" s="3">
        <v>1647620</v>
      </c>
      <c r="AN31" s="3">
        <v>23763476</v>
      </c>
      <c r="AV31" s="3">
        <v>224262</v>
      </c>
      <c r="BA31" s="3">
        <v>269025</v>
      </c>
      <c r="BF31" s="3">
        <v>0</v>
      </c>
      <c r="BT31" s="3">
        <v>949139</v>
      </c>
      <c r="CB31" s="3">
        <v>21247</v>
      </c>
      <c r="CD31" s="3">
        <v>8266613</v>
      </c>
    </row>
    <row r="32" spans="1:90" x14ac:dyDescent="0.25">
      <c r="A32" t="s">
        <v>350</v>
      </c>
      <c r="B32" t="s">
        <v>93</v>
      </c>
      <c r="C32">
        <v>2017</v>
      </c>
      <c r="AJ32" s="3">
        <v>564175517</v>
      </c>
      <c r="AQ32" s="3">
        <v>550337227</v>
      </c>
      <c r="AR32" s="3">
        <v>109843</v>
      </c>
      <c r="AS32" s="3">
        <v>24354457</v>
      </c>
      <c r="AV32" s="3">
        <v>620124</v>
      </c>
      <c r="BR32" s="3">
        <v>119165</v>
      </c>
      <c r="BT32" s="3">
        <v>0</v>
      </c>
    </row>
    <row r="33" spans="1:90" x14ac:dyDescent="0.25">
      <c r="A33" t="s">
        <v>351</v>
      </c>
      <c r="B33" t="s">
        <v>94</v>
      </c>
      <c r="C33">
        <v>2017</v>
      </c>
      <c r="AH33" s="3">
        <v>26594</v>
      </c>
      <c r="AJ33" s="3">
        <v>9677861</v>
      </c>
      <c r="AK33" s="3">
        <v>0</v>
      </c>
      <c r="AL33" s="3">
        <v>212924591</v>
      </c>
      <c r="AM33" s="3">
        <v>441755</v>
      </c>
      <c r="AP33" s="3">
        <v>121420746</v>
      </c>
      <c r="AQ33" s="3">
        <v>6989</v>
      </c>
      <c r="AR33" s="3">
        <v>540</v>
      </c>
      <c r="AS33" s="3">
        <v>1153242</v>
      </c>
      <c r="AY33" s="3">
        <v>1051874</v>
      </c>
      <c r="BC33" s="3">
        <v>10958</v>
      </c>
      <c r="BF33" s="3">
        <v>231623</v>
      </c>
      <c r="BG33" s="3">
        <v>16345</v>
      </c>
      <c r="BL33" s="3">
        <v>6230</v>
      </c>
      <c r="BM33" s="3">
        <v>93770</v>
      </c>
      <c r="BQ33" s="3">
        <v>110629</v>
      </c>
      <c r="BT33" s="3">
        <v>103290</v>
      </c>
      <c r="BX33" s="3">
        <v>14088</v>
      </c>
      <c r="BY33" s="3">
        <v>34370</v>
      </c>
      <c r="CA33" s="3">
        <v>67207</v>
      </c>
      <c r="CC33" s="3">
        <v>12658</v>
      </c>
    </row>
    <row r="34" spans="1:90" x14ac:dyDescent="0.25">
      <c r="A34" t="s">
        <v>352</v>
      </c>
      <c r="B34" t="s">
        <v>95</v>
      </c>
      <c r="C34">
        <v>2017</v>
      </c>
      <c r="AH34" s="3">
        <v>13309367</v>
      </c>
      <c r="AI34" s="3">
        <v>14101405</v>
      </c>
      <c r="AJ34" s="3">
        <v>38060669</v>
      </c>
      <c r="AK34" s="3">
        <v>9480416</v>
      </c>
      <c r="AL34" s="3">
        <v>61852836</v>
      </c>
      <c r="AM34" s="3">
        <v>-3256018</v>
      </c>
      <c r="AN34" s="3">
        <v>5358537</v>
      </c>
      <c r="AO34" s="3">
        <v>2393287</v>
      </c>
      <c r="AP34" s="3">
        <v>7142982</v>
      </c>
      <c r="AQ34" s="3">
        <v>592874</v>
      </c>
      <c r="AR34" s="3">
        <v>11017777</v>
      </c>
      <c r="AS34" s="3">
        <v>46873660</v>
      </c>
      <c r="AT34" s="3">
        <v>-3788866</v>
      </c>
      <c r="AU34" s="3">
        <v>694269</v>
      </c>
      <c r="AV34" s="3">
        <v>110583</v>
      </c>
      <c r="AW34" s="3">
        <v>43302459</v>
      </c>
      <c r="AX34" s="3">
        <v>7159147</v>
      </c>
      <c r="AY34" s="3">
        <v>1926080467</v>
      </c>
      <c r="AZ34" s="3">
        <v>5890460</v>
      </c>
      <c r="BA34" s="3">
        <v>4566401</v>
      </c>
      <c r="BB34" s="3">
        <v>77572</v>
      </c>
      <c r="BC34" s="3">
        <v>468857</v>
      </c>
      <c r="BD34" s="3">
        <v>2585260</v>
      </c>
      <c r="BE34" s="3">
        <v>2577001</v>
      </c>
      <c r="BF34" s="3">
        <v>2583195</v>
      </c>
      <c r="BG34" s="3">
        <v>2202298</v>
      </c>
      <c r="BH34" s="3">
        <v>160170</v>
      </c>
      <c r="BI34" s="3">
        <v>234470</v>
      </c>
      <c r="BJ34" s="3">
        <v>590531</v>
      </c>
      <c r="BK34" s="3">
        <v>-301922</v>
      </c>
      <c r="BL34" s="3">
        <v>5457</v>
      </c>
      <c r="BM34" s="3">
        <v>345374</v>
      </c>
      <c r="BN34" s="3">
        <v>224554</v>
      </c>
      <c r="BO34" s="3">
        <v>448</v>
      </c>
      <c r="BP34" s="3">
        <v>67183</v>
      </c>
      <c r="BQ34" s="3">
        <v>1412498</v>
      </c>
      <c r="BR34" s="3">
        <v>-424654</v>
      </c>
      <c r="BS34" s="3">
        <v>467351</v>
      </c>
      <c r="BT34" s="3">
        <v>6416545</v>
      </c>
      <c r="BU34" s="3">
        <v>331522</v>
      </c>
      <c r="BV34" s="3">
        <v>2868507</v>
      </c>
      <c r="BW34" s="3">
        <v>720968</v>
      </c>
      <c r="BX34" s="3">
        <v>96949</v>
      </c>
      <c r="BY34" s="3">
        <v>68879</v>
      </c>
      <c r="BZ34" s="3">
        <v>-1921236</v>
      </c>
      <c r="CA34" s="3">
        <v>2301106</v>
      </c>
      <c r="CB34" s="3">
        <v>912575</v>
      </c>
      <c r="CC34" s="3">
        <v>13490</v>
      </c>
      <c r="CD34" s="3">
        <v>-2357429</v>
      </c>
      <c r="CE34" s="3">
        <v>1695464</v>
      </c>
      <c r="CF34" s="3">
        <v>44817</v>
      </c>
      <c r="CG34" s="3">
        <v>343248</v>
      </c>
      <c r="CH34" s="3">
        <v>-539546</v>
      </c>
      <c r="CI34" s="3">
        <v>-176299</v>
      </c>
      <c r="CJ34" s="3">
        <v>122692</v>
      </c>
      <c r="CK34" s="3">
        <v>129738</v>
      </c>
      <c r="CL34" s="3">
        <v>114896210</v>
      </c>
    </row>
    <row r="35" spans="1:90" x14ac:dyDescent="0.25">
      <c r="A35" t="s">
        <v>353</v>
      </c>
      <c r="B35" t="s">
        <v>96</v>
      </c>
      <c r="C35">
        <v>2017</v>
      </c>
      <c r="AH35" s="3">
        <v>133829978</v>
      </c>
      <c r="AI35" s="3">
        <v>632325729</v>
      </c>
      <c r="AJ35" s="3">
        <v>2389696758</v>
      </c>
      <c r="AK35" s="3">
        <v>13608494</v>
      </c>
      <c r="AL35" s="3">
        <v>1770840051</v>
      </c>
      <c r="AM35" s="3">
        <v>4493185</v>
      </c>
      <c r="AN35" s="3">
        <v>88808206</v>
      </c>
      <c r="AO35" s="3">
        <v>11921807</v>
      </c>
      <c r="AP35" s="3">
        <v>1008999658</v>
      </c>
      <c r="AQ35" s="3">
        <v>52171971</v>
      </c>
      <c r="AR35" s="3">
        <v>183198418</v>
      </c>
      <c r="AS35" s="3">
        <v>585357366</v>
      </c>
      <c r="AT35" s="3">
        <v>136852832</v>
      </c>
      <c r="AU35" s="3">
        <v>18502208</v>
      </c>
      <c r="AV35" s="3">
        <v>48194421</v>
      </c>
      <c r="AW35" s="3">
        <v>1291573440</v>
      </c>
      <c r="AX35" s="3">
        <v>388627485</v>
      </c>
      <c r="AY35" s="3">
        <v>5650643286</v>
      </c>
      <c r="AZ35" s="3">
        <v>2998944410</v>
      </c>
      <c r="BA35" s="3">
        <v>47947566</v>
      </c>
      <c r="BB35" s="3">
        <v>10476064</v>
      </c>
      <c r="BC35" s="3">
        <v>17121699</v>
      </c>
      <c r="BD35" s="3">
        <v>22303512</v>
      </c>
      <c r="BE35" s="3">
        <v>8554243</v>
      </c>
      <c r="BF35" s="3">
        <v>42104704</v>
      </c>
      <c r="BG35" s="3">
        <v>48834019</v>
      </c>
      <c r="BH35" s="3">
        <v>8221755</v>
      </c>
      <c r="BI35" s="3">
        <v>2153062</v>
      </c>
      <c r="BJ35" s="3">
        <v>3008588</v>
      </c>
      <c r="BK35" s="3">
        <v>1112864</v>
      </c>
      <c r="BL35" s="3">
        <v>1149314</v>
      </c>
      <c r="BM35" s="3">
        <v>4756568</v>
      </c>
      <c r="BN35" s="3">
        <v>1256340</v>
      </c>
      <c r="BO35" s="3">
        <v>164720</v>
      </c>
      <c r="BP35" s="3">
        <v>316721</v>
      </c>
      <c r="BQ35" s="3">
        <v>30617705</v>
      </c>
      <c r="BR35" s="3">
        <v>626900</v>
      </c>
      <c r="BS35" s="3">
        <v>90832639</v>
      </c>
      <c r="BT35" s="3">
        <v>62537131</v>
      </c>
      <c r="BU35" s="3">
        <v>13130746</v>
      </c>
      <c r="BV35" s="3">
        <v>19157139</v>
      </c>
      <c r="BW35" s="3">
        <v>13912948</v>
      </c>
      <c r="BX35" s="3">
        <v>12535922</v>
      </c>
      <c r="BY35" s="3">
        <v>8753821</v>
      </c>
      <c r="BZ35" s="3">
        <v>2021341</v>
      </c>
      <c r="CA35" s="3">
        <v>26917172</v>
      </c>
      <c r="CC35" s="3">
        <v>10128536</v>
      </c>
      <c r="CD35" s="3">
        <v>45500434</v>
      </c>
      <c r="CE35" s="3">
        <v>120691960</v>
      </c>
      <c r="CF35" s="3">
        <v>6463947</v>
      </c>
      <c r="CG35" s="3">
        <v>6769757</v>
      </c>
      <c r="CH35" s="3">
        <v>2851266</v>
      </c>
      <c r="CI35" s="3">
        <v>1163458</v>
      </c>
      <c r="CJ35" s="3">
        <v>32704409</v>
      </c>
      <c r="CK35" s="3">
        <v>7347752</v>
      </c>
      <c r="CL35" s="3">
        <v>1892883859</v>
      </c>
    </row>
    <row r="36" spans="1:90" x14ac:dyDescent="0.25">
      <c r="A36" t="s">
        <v>354</v>
      </c>
      <c r="B36" t="s">
        <v>97</v>
      </c>
      <c r="C36">
        <v>2017</v>
      </c>
      <c r="AH36" s="3">
        <v>85277495</v>
      </c>
      <c r="AI36" s="3">
        <v>515296802</v>
      </c>
      <c r="AJ36" s="3">
        <v>2312405167</v>
      </c>
      <c r="AK36" s="3">
        <v>6712718</v>
      </c>
      <c r="AL36" s="3">
        <v>1468076046</v>
      </c>
      <c r="AM36" s="3">
        <v>5121663</v>
      </c>
      <c r="AN36" s="3">
        <v>71639382</v>
      </c>
      <c r="AO36" s="3">
        <v>8523489</v>
      </c>
      <c r="AP36" s="3">
        <v>924056619</v>
      </c>
      <c r="AQ36" s="3">
        <v>150309</v>
      </c>
      <c r="AR36" s="3">
        <v>136982207</v>
      </c>
      <c r="AS36" s="3">
        <v>491419307</v>
      </c>
      <c r="AT36" s="3">
        <v>106982252</v>
      </c>
      <c r="AU36" s="3">
        <v>9505457</v>
      </c>
      <c r="AV36" s="3">
        <v>44830825</v>
      </c>
      <c r="AW36" s="3">
        <v>1141274703</v>
      </c>
      <c r="AX36" s="3">
        <v>303797097</v>
      </c>
      <c r="AY36" s="3">
        <v>4350327186</v>
      </c>
      <c r="AZ36" s="3">
        <v>2978845880</v>
      </c>
      <c r="BA36" s="3">
        <v>33896961</v>
      </c>
      <c r="BB36" s="3">
        <v>6955321</v>
      </c>
      <c r="BC36" s="3">
        <v>9488279</v>
      </c>
      <c r="BD36" s="3">
        <v>16765074</v>
      </c>
      <c r="BE36" s="3">
        <v>2723286</v>
      </c>
      <c r="BF36" s="3">
        <v>24306449</v>
      </c>
      <c r="BG36" s="3">
        <v>36834431</v>
      </c>
      <c r="BH36" s="3">
        <v>4605158</v>
      </c>
      <c r="BI36" s="3">
        <v>1016574</v>
      </c>
      <c r="BJ36" s="3">
        <v>1688190</v>
      </c>
      <c r="BK36" s="3">
        <v>0</v>
      </c>
      <c r="BL36" s="3">
        <v>654989</v>
      </c>
      <c r="BM36" s="3">
        <v>3148012</v>
      </c>
      <c r="BN36" s="3">
        <v>746593</v>
      </c>
      <c r="BO36" s="3">
        <v>78948</v>
      </c>
      <c r="BP36" s="3">
        <v>312393</v>
      </c>
      <c r="BQ36" s="3">
        <v>21168386</v>
      </c>
      <c r="BR36" s="3">
        <v>43700</v>
      </c>
      <c r="BS36" s="3">
        <v>85128270</v>
      </c>
      <c r="BT36" s="3">
        <v>47440827</v>
      </c>
      <c r="BU36" s="3">
        <v>10544816</v>
      </c>
      <c r="BV36" s="3">
        <v>14012182</v>
      </c>
      <c r="BW36" s="3">
        <v>9504241</v>
      </c>
      <c r="BX36" s="3">
        <v>9191159</v>
      </c>
      <c r="BY36" s="3">
        <v>6131571</v>
      </c>
      <c r="BZ36" s="3">
        <v>1982008</v>
      </c>
      <c r="CA36" s="3">
        <v>17368365</v>
      </c>
      <c r="CC36" s="3">
        <v>8876994</v>
      </c>
      <c r="CD36" s="3">
        <v>30695142</v>
      </c>
      <c r="CE36" s="3">
        <v>109866657</v>
      </c>
      <c r="CF36" s="3">
        <v>4678842</v>
      </c>
      <c r="CG36" s="3">
        <v>4911114</v>
      </c>
      <c r="CH36" s="3">
        <v>2298622</v>
      </c>
      <c r="CI36" s="3">
        <v>610705</v>
      </c>
      <c r="CJ36" s="3">
        <v>29597460</v>
      </c>
      <c r="CK36" s="3">
        <v>4109147</v>
      </c>
      <c r="CL36" s="3">
        <v>1723721640</v>
      </c>
    </row>
    <row r="37" spans="1:90" x14ac:dyDescent="0.25">
      <c r="A37" t="s">
        <v>355</v>
      </c>
      <c r="B37" t="s">
        <v>98</v>
      </c>
      <c r="C37">
        <v>2017</v>
      </c>
      <c r="AH37" s="3">
        <v>48552483</v>
      </c>
      <c r="AI37" s="3">
        <v>117028927</v>
      </c>
      <c r="AJ37" s="3">
        <v>77291591</v>
      </c>
      <c r="AK37" s="3">
        <v>6895776</v>
      </c>
      <c r="AL37" s="3">
        <v>302764005</v>
      </c>
      <c r="AM37" s="3">
        <v>-628478</v>
      </c>
      <c r="AN37" s="3">
        <v>17168824</v>
      </c>
      <c r="AO37" s="3">
        <v>3398318</v>
      </c>
      <c r="AP37" s="3">
        <v>84943039</v>
      </c>
      <c r="AQ37" s="3">
        <v>52021662</v>
      </c>
      <c r="AR37" s="3">
        <v>46216211</v>
      </c>
      <c r="AS37" s="3">
        <v>93938059</v>
      </c>
      <c r="AT37" s="3">
        <v>29870580</v>
      </c>
      <c r="AU37" s="3">
        <v>8996751</v>
      </c>
      <c r="AV37" s="3">
        <v>3363596</v>
      </c>
      <c r="AW37" s="3">
        <v>150298737</v>
      </c>
      <c r="AX37" s="3">
        <v>84830388</v>
      </c>
      <c r="AY37" s="3">
        <v>1300316100</v>
      </c>
      <c r="AZ37" s="3">
        <v>20098530</v>
      </c>
      <c r="BA37" s="3">
        <v>14050605</v>
      </c>
      <c r="BB37" s="3">
        <v>3520743</v>
      </c>
      <c r="BC37" s="3">
        <v>7633420</v>
      </c>
      <c r="BD37" s="3">
        <v>5538438</v>
      </c>
      <c r="BE37" s="3">
        <v>5830957</v>
      </c>
      <c r="BF37" s="3">
        <v>17798255</v>
      </c>
      <c r="BG37" s="3">
        <v>11999588</v>
      </c>
      <c r="BH37" s="3">
        <v>3616597</v>
      </c>
      <c r="BI37" s="3">
        <v>1136488</v>
      </c>
      <c r="BJ37" s="3">
        <v>1320398</v>
      </c>
      <c r="BK37" s="3">
        <v>1112864</v>
      </c>
      <c r="BL37" s="3">
        <v>494325</v>
      </c>
      <c r="BM37" s="3">
        <v>1608556</v>
      </c>
      <c r="BN37" s="3">
        <v>509747</v>
      </c>
      <c r="BO37" s="3">
        <v>85772</v>
      </c>
      <c r="BP37" s="3">
        <v>4328</v>
      </c>
      <c r="BQ37" s="3">
        <v>9449319</v>
      </c>
      <c r="BR37" s="3">
        <v>583200</v>
      </c>
      <c r="BS37" s="3">
        <v>5704369</v>
      </c>
      <c r="BT37" s="3">
        <v>15096304</v>
      </c>
      <c r="BU37" s="3">
        <v>2585930</v>
      </c>
      <c r="BV37" s="3">
        <v>5144957</v>
      </c>
      <c r="BW37" s="3">
        <v>4408707</v>
      </c>
      <c r="BX37" s="3">
        <v>3344763</v>
      </c>
      <c r="BY37" s="3">
        <v>2622250</v>
      </c>
      <c r="BZ37" s="3">
        <v>39333</v>
      </c>
      <c r="CA37" s="3">
        <v>9548807</v>
      </c>
      <c r="CC37" s="3">
        <v>1251542</v>
      </c>
      <c r="CD37" s="3">
        <v>14805292</v>
      </c>
      <c r="CE37" s="3">
        <v>10825303</v>
      </c>
      <c r="CF37" s="3">
        <v>1785105</v>
      </c>
      <c r="CG37" s="3">
        <v>1858643</v>
      </c>
      <c r="CH37" s="3">
        <v>552644</v>
      </c>
      <c r="CI37" s="3">
        <v>552753</v>
      </c>
      <c r="CJ37" s="3">
        <v>3106949</v>
      </c>
      <c r="CK37" s="3">
        <v>3238605</v>
      </c>
      <c r="CL37" s="3">
        <v>169162219</v>
      </c>
    </row>
    <row r="38" spans="1:90" x14ac:dyDescent="0.25">
      <c r="A38" t="s">
        <v>356</v>
      </c>
      <c r="B38" t="s">
        <v>99</v>
      </c>
      <c r="C38">
        <v>2017</v>
      </c>
      <c r="AH38" s="3">
        <v>48552483</v>
      </c>
      <c r="AI38" s="3">
        <v>117028927</v>
      </c>
      <c r="AJ38" s="3">
        <v>77291591</v>
      </c>
      <c r="AK38" s="3">
        <v>6895776</v>
      </c>
      <c r="AL38" s="3">
        <v>302764005</v>
      </c>
      <c r="AM38" s="3">
        <v>-628478</v>
      </c>
      <c r="AN38" s="3">
        <v>17168824</v>
      </c>
      <c r="AO38" s="3">
        <v>3398318</v>
      </c>
      <c r="AP38" s="3">
        <v>84943039</v>
      </c>
      <c r="AQ38" s="3">
        <v>52021662</v>
      </c>
      <c r="AR38" s="3">
        <v>46216211</v>
      </c>
      <c r="AS38" s="3">
        <v>93938059</v>
      </c>
      <c r="AT38" s="3">
        <v>29870580</v>
      </c>
      <c r="AU38" s="3">
        <v>8996751</v>
      </c>
      <c r="AV38" s="3">
        <v>3363596</v>
      </c>
      <c r="AW38" s="3">
        <v>150298737</v>
      </c>
      <c r="AX38" s="3">
        <v>84830388</v>
      </c>
      <c r="AY38" s="3">
        <v>1300316100</v>
      </c>
      <c r="AZ38" s="3">
        <v>20098530</v>
      </c>
      <c r="BA38" s="3">
        <v>14050605</v>
      </c>
      <c r="BB38" s="3">
        <v>3520743</v>
      </c>
      <c r="BC38" s="3">
        <v>7633420</v>
      </c>
      <c r="BD38" s="3">
        <v>5538438</v>
      </c>
      <c r="BE38" s="3">
        <v>5830957</v>
      </c>
      <c r="BF38" s="3">
        <v>17798255</v>
      </c>
      <c r="BG38" s="3">
        <v>11999588</v>
      </c>
      <c r="BH38" s="3">
        <v>3616597</v>
      </c>
      <c r="BI38" s="3">
        <v>1136488</v>
      </c>
      <c r="BJ38" s="3">
        <v>1320398</v>
      </c>
      <c r="BK38" s="3">
        <v>1112864</v>
      </c>
      <c r="BL38" s="3">
        <v>494325</v>
      </c>
      <c r="BM38" s="3">
        <v>1608556</v>
      </c>
      <c r="BN38" s="3">
        <v>509747</v>
      </c>
      <c r="BO38" s="3">
        <v>85772</v>
      </c>
      <c r="BP38" s="3">
        <v>4328</v>
      </c>
      <c r="BQ38" s="3">
        <v>9449319</v>
      </c>
      <c r="BR38" s="3">
        <v>583200</v>
      </c>
      <c r="BS38" s="3">
        <v>5704369</v>
      </c>
      <c r="BT38" s="3">
        <v>15096304</v>
      </c>
      <c r="BU38" s="3">
        <v>2585930</v>
      </c>
      <c r="BV38" s="3">
        <v>5144957</v>
      </c>
      <c r="BW38" s="3">
        <v>4408707</v>
      </c>
      <c r="BX38" s="3">
        <v>3344763</v>
      </c>
      <c r="BY38" s="3">
        <v>2622250</v>
      </c>
      <c r="BZ38" s="3">
        <v>39333</v>
      </c>
      <c r="CA38" s="3">
        <v>9548807</v>
      </c>
      <c r="CC38" s="3">
        <v>1251542</v>
      </c>
      <c r="CD38" s="3">
        <v>14805292</v>
      </c>
      <c r="CE38" s="3">
        <v>10825303</v>
      </c>
      <c r="CF38" s="3">
        <v>1785105</v>
      </c>
      <c r="CG38" s="3">
        <v>1858643</v>
      </c>
      <c r="CH38" s="3">
        <v>552644</v>
      </c>
      <c r="CI38" s="3">
        <v>552753</v>
      </c>
      <c r="CJ38" s="3">
        <v>3106949</v>
      </c>
      <c r="CK38" s="3">
        <v>3238605</v>
      </c>
      <c r="CL38" s="3">
        <v>169162219</v>
      </c>
    </row>
    <row r="39" spans="1:90" x14ac:dyDescent="0.25">
      <c r="A39" t="s">
        <v>357</v>
      </c>
      <c r="B39" t="s">
        <v>100</v>
      </c>
      <c r="C39">
        <v>2017</v>
      </c>
      <c r="AH39" s="3">
        <v>612442</v>
      </c>
      <c r="AI39" s="3">
        <v>21681923</v>
      </c>
      <c r="AJ39" s="3">
        <v>37772842</v>
      </c>
      <c r="AK39" s="3">
        <v>422803</v>
      </c>
      <c r="AL39" s="3">
        <v>63840068</v>
      </c>
      <c r="AM39" s="3">
        <v>286339</v>
      </c>
      <c r="AN39" s="3">
        <v>90095</v>
      </c>
      <c r="AO39" s="3">
        <v>2548306</v>
      </c>
      <c r="AP39" s="3">
        <v>80591708</v>
      </c>
      <c r="AQ39" s="3">
        <v>371231</v>
      </c>
      <c r="AR39" s="3">
        <v>2375125</v>
      </c>
      <c r="AS39" s="3">
        <v>14666925</v>
      </c>
      <c r="AT39" s="3">
        <v>1948721</v>
      </c>
      <c r="AU39" s="3">
        <v>12615</v>
      </c>
      <c r="AV39" s="3">
        <v>215043</v>
      </c>
      <c r="AW39" s="3">
        <v>5027</v>
      </c>
      <c r="AX39" s="3">
        <v>3465414</v>
      </c>
      <c r="AY39" s="3">
        <v>120478782</v>
      </c>
      <c r="AZ39" s="3">
        <v>8020178</v>
      </c>
      <c r="BA39" s="3">
        <v>7297800</v>
      </c>
      <c r="BB39" s="3">
        <v>41321</v>
      </c>
      <c r="BC39" s="3">
        <v>329349</v>
      </c>
      <c r="BE39" s="3">
        <v>22371</v>
      </c>
      <c r="BF39" s="3">
        <v>1088757</v>
      </c>
      <c r="BG39" s="3">
        <v>1157364</v>
      </c>
      <c r="BI39" s="3">
        <v>227078</v>
      </c>
      <c r="BJ39" s="3">
        <v>1957</v>
      </c>
      <c r="BK39" s="3">
        <v>127022</v>
      </c>
      <c r="BM39" s="3">
        <v>168801</v>
      </c>
      <c r="BN39" s="3">
        <v>3250</v>
      </c>
      <c r="BO39" s="3">
        <v>287600</v>
      </c>
      <c r="BP39" s="3">
        <v>88595</v>
      </c>
      <c r="BQ39" s="3">
        <v>467042</v>
      </c>
      <c r="BR39" s="3">
        <v>279673</v>
      </c>
      <c r="BS39" s="3">
        <v>1364522</v>
      </c>
      <c r="BT39" s="3">
        <v>1704373</v>
      </c>
      <c r="BU39" s="3">
        <v>83430</v>
      </c>
      <c r="BV39" s="3">
        <v>337528</v>
      </c>
      <c r="BW39" s="3">
        <v>22230</v>
      </c>
      <c r="BX39" s="3">
        <v>2922</v>
      </c>
      <c r="BY39" s="3">
        <v>261025</v>
      </c>
      <c r="CA39" s="3">
        <v>4845821</v>
      </c>
      <c r="CB39" s="3">
        <v>6156846</v>
      </c>
      <c r="CC39" s="3">
        <v>1605518</v>
      </c>
      <c r="CD39" s="3">
        <v>2495034</v>
      </c>
      <c r="CE39" s="3">
        <v>4087141</v>
      </c>
      <c r="CF39" s="3">
        <v>276114</v>
      </c>
      <c r="CG39" s="3">
        <v>211</v>
      </c>
      <c r="CH39" s="3">
        <v>505</v>
      </c>
      <c r="CI39" s="3">
        <v>0</v>
      </c>
      <c r="CJ39" s="3">
        <v>3086895</v>
      </c>
      <c r="CK39" s="3">
        <v>61175</v>
      </c>
      <c r="CL39" s="3">
        <v>1155530</v>
      </c>
    </row>
    <row r="40" spans="1:90" x14ac:dyDescent="0.25">
      <c r="A40" t="s">
        <v>358</v>
      </c>
      <c r="B40" t="s">
        <v>101</v>
      </c>
      <c r="C40">
        <v>2017</v>
      </c>
      <c r="AH40" s="3">
        <v>11539046</v>
      </c>
      <c r="AI40" s="3">
        <v>66408750</v>
      </c>
      <c r="AJ40" s="3">
        <v>23359812</v>
      </c>
      <c r="AL40" s="3">
        <v>203327319</v>
      </c>
      <c r="AM40" s="3">
        <v>0</v>
      </c>
      <c r="AN40" s="3">
        <v>5217541</v>
      </c>
      <c r="AO40" s="3">
        <v>0</v>
      </c>
      <c r="AR40" s="3">
        <v>0</v>
      </c>
      <c r="AS40" s="3">
        <v>9426</v>
      </c>
      <c r="AT40" s="3">
        <v>377634</v>
      </c>
      <c r="AU40" s="3">
        <v>146754</v>
      </c>
      <c r="AW40" s="3">
        <v>47936169</v>
      </c>
      <c r="AX40" s="3">
        <v>3452133</v>
      </c>
      <c r="AY40" s="3">
        <v>1182972108</v>
      </c>
      <c r="BA40" s="3">
        <v>31848</v>
      </c>
      <c r="BB40" s="3">
        <v>13675</v>
      </c>
      <c r="BC40" s="3">
        <v>9930</v>
      </c>
      <c r="BF40" s="3">
        <v>288017</v>
      </c>
      <c r="BG40" s="3">
        <v>1392613</v>
      </c>
      <c r="BJ40" s="3">
        <v>2200</v>
      </c>
      <c r="BM40" s="3">
        <v>88217</v>
      </c>
      <c r="BQ40" s="3">
        <v>295783</v>
      </c>
      <c r="BS40" s="3">
        <v>0</v>
      </c>
      <c r="BT40" s="3">
        <v>276301</v>
      </c>
      <c r="BV40" s="3">
        <v>5036</v>
      </c>
      <c r="BW40" s="3">
        <v>914105</v>
      </c>
      <c r="BX40" s="3">
        <v>200873</v>
      </c>
      <c r="BY40" s="3">
        <v>687210</v>
      </c>
      <c r="CC40" s="3">
        <v>5833</v>
      </c>
      <c r="CD40" s="3">
        <v>3527512</v>
      </c>
      <c r="CE40" s="3">
        <v>5751947</v>
      </c>
      <c r="CG40" s="3">
        <v>429843</v>
      </c>
      <c r="CI40" s="3">
        <v>0</v>
      </c>
      <c r="CJ40" s="3">
        <v>955775</v>
      </c>
      <c r="CL40" s="3">
        <v>32146483</v>
      </c>
    </row>
    <row r="41" spans="1:90" x14ac:dyDescent="0.25">
      <c r="A41" t="s">
        <v>359</v>
      </c>
      <c r="B41" t="s">
        <v>102</v>
      </c>
      <c r="C41">
        <v>2017</v>
      </c>
      <c r="AH41" s="3">
        <v>12031977</v>
      </c>
      <c r="AI41" s="3">
        <v>46406992</v>
      </c>
      <c r="AJ41" s="3">
        <v>70509059</v>
      </c>
      <c r="AK41" s="3">
        <v>8288902</v>
      </c>
      <c r="AL41" s="3">
        <v>66742559</v>
      </c>
      <c r="AM41" s="3">
        <v>1726762</v>
      </c>
      <c r="AN41" s="3">
        <v>5018640</v>
      </c>
      <c r="AO41" s="3">
        <v>4406426</v>
      </c>
      <c r="AP41" s="3">
        <v>49579829</v>
      </c>
      <c r="AQ41" s="3">
        <v>49961163</v>
      </c>
      <c r="AR41" s="3">
        <v>25200966</v>
      </c>
      <c r="AS41" s="3">
        <v>50858779</v>
      </c>
      <c r="AT41" s="3">
        <v>33458784</v>
      </c>
      <c r="AU41" s="3">
        <v>7486275</v>
      </c>
      <c r="AV41" s="3">
        <v>3299439</v>
      </c>
      <c r="AW41" s="3">
        <v>28321620</v>
      </c>
      <c r="AX41" s="3">
        <v>72041793</v>
      </c>
      <c r="AY41" s="3">
        <v>94751720</v>
      </c>
      <c r="AZ41" s="3">
        <v>3735026</v>
      </c>
      <c r="BA41" s="3">
        <v>14731929</v>
      </c>
      <c r="BB41" s="3">
        <v>3113871</v>
      </c>
      <c r="BC41" s="3">
        <v>7295534</v>
      </c>
      <c r="BD41" s="3">
        <v>2083012</v>
      </c>
      <c r="BE41" s="3">
        <v>2926144</v>
      </c>
      <c r="BF41" s="3">
        <v>15183366</v>
      </c>
      <c r="BG41" s="3">
        <v>8408131</v>
      </c>
      <c r="BH41" s="3">
        <v>6037668</v>
      </c>
      <c r="BI41" s="3">
        <v>2384485</v>
      </c>
      <c r="BJ41" s="3">
        <v>701887</v>
      </c>
      <c r="BK41" s="3">
        <v>1540270</v>
      </c>
      <c r="BL41" s="3">
        <v>488659</v>
      </c>
      <c r="BM41" s="3">
        <v>1129906</v>
      </c>
      <c r="BN41" s="3">
        <v>285034</v>
      </c>
      <c r="BO41" s="3">
        <v>282801</v>
      </c>
      <c r="BP41" s="3">
        <v>183338</v>
      </c>
      <c r="BQ41" s="3">
        <v>7176299</v>
      </c>
      <c r="BR41" s="3">
        <v>1287527</v>
      </c>
      <c r="BS41" s="3">
        <v>4568704</v>
      </c>
      <c r="BT41" s="3">
        <v>8803243</v>
      </c>
      <c r="BU41" s="3">
        <v>2376248</v>
      </c>
      <c r="BV41" s="3">
        <v>4780695</v>
      </c>
      <c r="BW41" s="3">
        <v>2094575</v>
      </c>
      <c r="BX41" s="3">
        <v>2820143</v>
      </c>
      <c r="BY41" s="3">
        <v>1981180</v>
      </c>
      <c r="BZ41" s="3">
        <v>1940618</v>
      </c>
      <c r="CA41" s="3">
        <v>12169955</v>
      </c>
      <c r="CB41" s="3">
        <v>5183308</v>
      </c>
      <c r="CC41" s="3">
        <v>2464126</v>
      </c>
      <c r="CD41" s="3">
        <v>7953709</v>
      </c>
      <c r="CE41" s="3">
        <v>8993163</v>
      </c>
      <c r="CF41" s="3">
        <v>2012722</v>
      </c>
      <c r="CG41" s="3">
        <v>1023440</v>
      </c>
      <c r="CH41" s="3">
        <v>1092695</v>
      </c>
      <c r="CI41" s="3">
        <v>729019</v>
      </c>
      <c r="CJ41" s="3">
        <v>2855739</v>
      </c>
      <c r="CK41" s="3">
        <v>3067780</v>
      </c>
      <c r="CL41" s="3">
        <v>9409121</v>
      </c>
    </row>
    <row r="42" spans="1:90" x14ac:dyDescent="0.25">
      <c r="A42" t="s">
        <v>360</v>
      </c>
      <c r="B42" t="s">
        <v>103</v>
      </c>
      <c r="C42">
        <v>2017</v>
      </c>
      <c r="AH42" s="3">
        <v>8977675</v>
      </c>
      <c r="AI42" s="3">
        <v>8286397</v>
      </c>
      <c r="AJ42" s="3">
        <v>46139099</v>
      </c>
      <c r="AK42" s="3">
        <v>591930</v>
      </c>
      <c r="AL42" s="3">
        <v>73682243</v>
      </c>
      <c r="AM42" s="3">
        <v>1375365</v>
      </c>
      <c r="AN42" s="3">
        <v>214812</v>
      </c>
      <c r="AO42" s="3">
        <v>1170</v>
      </c>
      <c r="AP42" s="3">
        <v>145746688</v>
      </c>
      <c r="AQ42" s="3">
        <v>1520337</v>
      </c>
      <c r="AR42" s="3">
        <v>8564304</v>
      </c>
      <c r="AS42" s="3">
        <v>39571154</v>
      </c>
      <c r="AT42" s="3">
        <v>635151</v>
      </c>
      <c r="AU42" s="3">
        <v>536207</v>
      </c>
      <c r="AV42" s="3">
        <v>159794</v>
      </c>
      <c r="AW42" s="3">
        <v>10566516</v>
      </c>
      <c r="AX42" s="3">
        <v>1905520</v>
      </c>
      <c r="AY42" s="3">
        <v>48300051</v>
      </c>
      <c r="AZ42" s="3">
        <v>5983319</v>
      </c>
      <c r="BA42" s="3">
        <v>1588404</v>
      </c>
      <c r="BB42" s="3">
        <v>413052</v>
      </c>
      <c r="BC42" s="3">
        <v>152025</v>
      </c>
      <c r="BD42" s="3">
        <v>63526</v>
      </c>
      <c r="BE42" s="3">
        <v>19748</v>
      </c>
      <c r="BF42" s="3">
        <v>480248</v>
      </c>
      <c r="BG42" s="3">
        <v>869805</v>
      </c>
      <c r="BI42" s="3">
        <v>165514</v>
      </c>
      <c r="BJ42" s="3">
        <v>13934</v>
      </c>
      <c r="BK42" s="3">
        <v>1538</v>
      </c>
      <c r="BL42" s="3">
        <v>136</v>
      </c>
      <c r="BM42" s="3">
        <v>315517</v>
      </c>
      <c r="BN42" s="3">
        <v>3409</v>
      </c>
      <c r="BO42" s="3">
        <v>89518</v>
      </c>
      <c r="BP42" s="3">
        <v>140378</v>
      </c>
      <c r="BQ42" s="3">
        <v>627835</v>
      </c>
      <c r="BS42" s="3">
        <v>1508039</v>
      </c>
      <c r="BT42" s="3">
        <v>2198756</v>
      </c>
      <c r="BV42" s="3">
        <v>331005</v>
      </c>
      <c r="BW42" s="3">
        <v>476755</v>
      </c>
      <c r="BX42" s="3">
        <v>262296</v>
      </c>
      <c r="BY42" s="3">
        <v>138200</v>
      </c>
      <c r="BZ42" s="3">
        <v>19951</v>
      </c>
      <c r="CA42" s="3">
        <v>10226</v>
      </c>
      <c r="CB42" s="3">
        <v>159462</v>
      </c>
      <c r="CC42" s="3">
        <v>207736</v>
      </c>
      <c r="CD42" s="3">
        <v>8194525</v>
      </c>
      <c r="CE42" s="3">
        <v>1515579</v>
      </c>
      <c r="CF42" s="3">
        <v>3517</v>
      </c>
      <c r="CG42" s="3">
        <v>303</v>
      </c>
      <c r="CI42" s="3">
        <v>0</v>
      </c>
      <c r="CJ42" s="3">
        <v>921132</v>
      </c>
      <c r="CK42" s="3">
        <v>0</v>
      </c>
      <c r="CL42" s="3">
        <v>552047</v>
      </c>
    </row>
    <row r="43" spans="1:90" x14ac:dyDescent="0.25">
      <c r="A43" t="s">
        <v>361</v>
      </c>
      <c r="B43" t="s">
        <v>104</v>
      </c>
      <c r="C43">
        <v>2017</v>
      </c>
      <c r="AH43" s="3">
        <v>16616227</v>
      </c>
      <c r="AI43" s="3">
        <v>17608711</v>
      </c>
      <c r="AJ43" s="3">
        <v>-24943537</v>
      </c>
      <c r="AK43" s="3">
        <v>-1562253</v>
      </c>
      <c r="AL43" s="3">
        <v>22851952</v>
      </c>
      <c r="AM43" s="3">
        <v>-3444266</v>
      </c>
      <c r="AN43" s="3">
        <v>6807926</v>
      </c>
      <c r="AO43" s="3">
        <v>1539028</v>
      </c>
      <c r="AP43" s="3">
        <v>-29791770</v>
      </c>
      <c r="AQ43" s="3">
        <v>911393</v>
      </c>
      <c r="AR43" s="3">
        <v>14826066</v>
      </c>
      <c r="AS43" s="3">
        <v>18165625</v>
      </c>
      <c r="AT43" s="3">
        <v>-2652268</v>
      </c>
      <c r="AU43" s="3">
        <v>840130</v>
      </c>
      <c r="AV43" s="3">
        <v>119406</v>
      </c>
      <c r="AW43" s="3">
        <v>63479459</v>
      </c>
      <c r="AX43" s="3">
        <v>10896356</v>
      </c>
      <c r="AY43" s="3">
        <v>94771003</v>
      </c>
      <c r="AZ43" s="3">
        <v>18400363</v>
      </c>
      <c r="BA43" s="3">
        <v>4996224</v>
      </c>
      <c r="BB43" s="3">
        <v>21466</v>
      </c>
      <c r="BC43" s="3">
        <v>505280</v>
      </c>
      <c r="BD43" s="3">
        <v>3391900</v>
      </c>
      <c r="BE43" s="3">
        <v>2907436</v>
      </c>
      <c r="BF43" s="3">
        <v>2935381</v>
      </c>
      <c r="BG43" s="3">
        <v>2486403</v>
      </c>
      <c r="BH43" s="3">
        <v>-2421071</v>
      </c>
      <c r="BI43" s="3">
        <v>-1186433</v>
      </c>
      <c r="BJ43" s="3">
        <v>604334</v>
      </c>
      <c r="BK43" s="3">
        <v>-301922</v>
      </c>
      <c r="BL43" s="3">
        <v>5530</v>
      </c>
      <c r="BM43" s="3">
        <v>243717</v>
      </c>
      <c r="BN43" s="3">
        <v>224554</v>
      </c>
      <c r="BO43" s="3">
        <v>1053</v>
      </c>
      <c r="BP43" s="3">
        <v>-230793</v>
      </c>
      <c r="BQ43" s="3">
        <v>1816444</v>
      </c>
      <c r="BR43" s="3">
        <v>-424654</v>
      </c>
      <c r="BS43" s="3">
        <v>992148</v>
      </c>
      <c r="BT43" s="3">
        <v>5522377</v>
      </c>
      <c r="BU43" s="3">
        <v>293112</v>
      </c>
      <c r="BV43" s="3">
        <v>365749</v>
      </c>
      <c r="BW43" s="3">
        <v>945502</v>
      </c>
      <c r="BX43" s="3">
        <v>64373</v>
      </c>
      <c r="BY43" s="3">
        <v>76685</v>
      </c>
      <c r="BZ43" s="3">
        <v>-1921236</v>
      </c>
      <c r="CA43" s="3">
        <v>2214447</v>
      </c>
      <c r="CB43" s="3">
        <v>814076</v>
      </c>
      <c r="CC43" s="3">
        <v>179365</v>
      </c>
      <c r="CD43" s="3">
        <v>-2375420</v>
      </c>
      <c r="CE43" s="3">
        <v>-1348245</v>
      </c>
      <c r="CF43" s="3">
        <v>44980</v>
      </c>
      <c r="CG43" s="3">
        <v>405268</v>
      </c>
      <c r="CH43" s="3">
        <v>-539546</v>
      </c>
      <c r="CI43" s="3">
        <v>-176266</v>
      </c>
      <c r="CJ43" s="3">
        <v>1461198</v>
      </c>
      <c r="CK43" s="3">
        <v>232000</v>
      </c>
      <c r="CL43" s="3">
        <v>128210098</v>
      </c>
    </row>
    <row r="44" spans="1:90" x14ac:dyDescent="0.25">
      <c r="A44" t="s">
        <v>362</v>
      </c>
      <c r="B44" t="s">
        <v>105</v>
      </c>
      <c r="C44">
        <v>2017</v>
      </c>
      <c r="AH44" s="3">
        <v>16616227</v>
      </c>
      <c r="AI44" s="3">
        <v>17608711</v>
      </c>
      <c r="AJ44" s="3">
        <v>-24943537</v>
      </c>
      <c r="AK44" s="3">
        <v>-1562253</v>
      </c>
      <c r="AL44" s="3">
        <v>22851952</v>
      </c>
      <c r="AM44" s="3">
        <v>-3444266</v>
      </c>
      <c r="AN44" s="3">
        <v>6807926</v>
      </c>
      <c r="AO44" s="3">
        <v>1539028</v>
      </c>
      <c r="AP44" s="3">
        <v>-29791770</v>
      </c>
      <c r="AQ44" s="3">
        <v>911393</v>
      </c>
      <c r="AR44" s="3">
        <v>14826066</v>
      </c>
      <c r="AS44" s="3">
        <v>18165625</v>
      </c>
      <c r="AT44" s="3">
        <v>-2652268</v>
      </c>
      <c r="AU44" s="3">
        <v>840130</v>
      </c>
      <c r="AV44" s="3">
        <v>119406</v>
      </c>
      <c r="AW44" s="3">
        <v>63479459</v>
      </c>
      <c r="AX44" s="3">
        <v>10896356</v>
      </c>
      <c r="AY44" s="3">
        <v>94771003</v>
      </c>
      <c r="AZ44" s="3">
        <v>18400363</v>
      </c>
      <c r="BA44" s="3">
        <v>4996224</v>
      </c>
      <c r="BB44" s="3">
        <v>21466</v>
      </c>
      <c r="BC44" s="3">
        <v>505280</v>
      </c>
      <c r="BD44" s="3">
        <v>3391900</v>
      </c>
      <c r="BE44" s="3">
        <v>2907436</v>
      </c>
      <c r="BF44" s="3">
        <v>2935381</v>
      </c>
      <c r="BG44" s="3">
        <v>2486403</v>
      </c>
      <c r="BH44" s="3">
        <v>-2421071</v>
      </c>
      <c r="BI44" s="3">
        <v>-1186433</v>
      </c>
      <c r="BJ44" s="3">
        <v>604334</v>
      </c>
      <c r="BK44" s="3">
        <v>-301922</v>
      </c>
      <c r="BL44" s="3">
        <v>5530</v>
      </c>
      <c r="BM44" s="3">
        <v>243717</v>
      </c>
      <c r="BN44" s="3">
        <v>224554</v>
      </c>
      <c r="BO44" s="3">
        <v>1053</v>
      </c>
      <c r="BP44" s="3">
        <v>-230793</v>
      </c>
      <c r="BQ44" s="3">
        <v>1816444</v>
      </c>
      <c r="BR44" s="3">
        <v>-424654</v>
      </c>
      <c r="BS44" s="3">
        <v>992148</v>
      </c>
      <c r="BT44" s="3">
        <v>5522377</v>
      </c>
      <c r="BU44" s="3">
        <v>293112</v>
      </c>
      <c r="BV44" s="3">
        <v>365749</v>
      </c>
      <c r="BW44" s="3">
        <v>945502</v>
      </c>
      <c r="BX44" s="3">
        <v>64373</v>
      </c>
      <c r="BY44" s="3">
        <v>76685</v>
      </c>
      <c r="BZ44" s="3">
        <v>-1921236</v>
      </c>
      <c r="CA44" s="3">
        <v>2214447</v>
      </c>
      <c r="CB44" s="3">
        <v>814076</v>
      </c>
      <c r="CC44" s="3">
        <v>179365</v>
      </c>
      <c r="CD44" s="3">
        <v>-2375420</v>
      </c>
      <c r="CE44" s="3">
        <v>-1348245</v>
      </c>
      <c r="CF44" s="3">
        <v>44980</v>
      </c>
      <c r="CG44" s="3">
        <v>405268</v>
      </c>
      <c r="CH44" s="3">
        <v>-539546</v>
      </c>
      <c r="CI44" s="3">
        <v>-176266</v>
      </c>
      <c r="CJ44" s="3">
        <v>1461198</v>
      </c>
      <c r="CK44" s="3">
        <v>232000</v>
      </c>
      <c r="CL44" s="3">
        <v>128210098</v>
      </c>
    </row>
    <row r="45" spans="1:90" x14ac:dyDescent="0.25">
      <c r="A45" t="s">
        <v>363</v>
      </c>
      <c r="B45" t="s">
        <v>106</v>
      </c>
      <c r="C45">
        <v>2017</v>
      </c>
    </row>
    <row r="46" spans="1:90" x14ac:dyDescent="0.25">
      <c r="A46" t="s">
        <v>364</v>
      </c>
      <c r="B46" t="s">
        <v>107</v>
      </c>
      <c r="C46">
        <v>2017</v>
      </c>
    </row>
    <row r="47" spans="1:90" x14ac:dyDescent="0.25">
      <c r="A47" t="s">
        <v>365</v>
      </c>
      <c r="B47" t="s">
        <v>108</v>
      </c>
      <c r="C47">
        <v>2017</v>
      </c>
      <c r="AH47" s="3">
        <v>418663</v>
      </c>
      <c r="AI47" s="3">
        <v>41023</v>
      </c>
      <c r="AJ47" s="3">
        <v>63004206</v>
      </c>
      <c r="AK47" s="3">
        <v>12652848</v>
      </c>
      <c r="AL47" s="3">
        <v>56554780</v>
      </c>
      <c r="AM47" s="3">
        <v>188248</v>
      </c>
      <c r="AN47" s="3">
        <v>-542888</v>
      </c>
      <c r="AO47" s="3">
        <v>1433390</v>
      </c>
      <c r="AP47" s="3">
        <v>36934752</v>
      </c>
      <c r="AQ47" s="3">
        <v>-13859</v>
      </c>
      <c r="AR47" s="3">
        <v>-2100733</v>
      </c>
      <c r="AS47" s="3">
        <v>38985582</v>
      </c>
      <c r="AT47" s="3">
        <v>-1136598</v>
      </c>
      <c r="AU47" s="3">
        <v>149159</v>
      </c>
      <c r="AV47" s="3">
        <v>0</v>
      </c>
      <c r="AW47" s="3">
        <v>-14583856</v>
      </c>
      <c r="AX47" s="3">
        <v>-2141405</v>
      </c>
      <c r="AY47" s="3">
        <v>2028779827</v>
      </c>
      <c r="AZ47" s="3">
        <v>-11871007</v>
      </c>
      <c r="BA47" s="3">
        <v>430165</v>
      </c>
      <c r="BB47" s="3">
        <v>56106</v>
      </c>
      <c r="BC47" s="3">
        <v>67</v>
      </c>
      <c r="BD47" s="3">
        <v>-416088</v>
      </c>
      <c r="BF47" s="3">
        <v>0</v>
      </c>
      <c r="BG47" s="3">
        <v>229687</v>
      </c>
      <c r="BH47" s="3">
        <v>2603082</v>
      </c>
      <c r="BI47" s="3">
        <v>1499059</v>
      </c>
      <c r="BJ47" s="3">
        <v>68428</v>
      </c>
      <c r="BK47" s="3">
        <v>0</v>
      </c>
      <c r="BM47" s="3">
        <v>170839</v>
      </c>
      <c r="BP47" s="3">
        <v>309757</v>
      </c>
      <c r="BQ47" s="3">
        <v>-70758</v>
      </c>
      <c r="BS47" s="3">
        <v>0</v>
      </c>
      <c r="BT47" s="3">
        <v>1686179</v>
      </c>
      <c r="BU47" s="3">
        <v>101947</v>
      </c>
      <c r="BV47" s="3">
        <v>2912037</v>
      </c>
      <c r="BW47" s="3">
        <v>-106555</v>
      </c>
      <c r="BX47" s="3">
        <v>69500</v>
      </c>
      <c r="BY47" s="3">
        <v>0</v>
      </c>
      <c r="BZ47" s="3">
        <v>0</v>
      </c>
      <c r="CA47" s="3">
        <v>459680</v>
      </c>
      <c r="CB47" s="3">
        <v>98499</v>
      </c>
      <c r="CC47" s="3">
        <v>-119049</v>
      </c>
      <c r="CD47" s="3">
        <v>17991</v>
      </c>
      <c r="CE47" s="3">
        <v>3446591</v>
      </c>
      <c r="CF47" s="3">
        <v>-163</v>
      </c>
      <c r="CG47" s="3">
        <v>-18117</v>
      </c>
      <c r="CH47" s="3">
        <v>0</v>
      </c>
      <c r="CI47" s="3">
        <v>-33</v>
      </c>
      <c r="CJ47" s="3">
        <v>-1312244</v>
      </c>
      <c r="CK47" s="3">
        <v>0</v>
      </c>
      <c r="CL47" s="3">
        <v>0</v>
      </c>
    </row>
    <row r="48" spans="1:90" x14ac:dyDescent="0.25">
      <c r="A48" t="s">
        <v>366</v>
      </c>
      <c r="B48" t="s">
        <v>109</v>
      </c>
      <c r="C48">
        <v>2017</v>
      </c>
      <c r="AH48" s="3">
        <v>17034890</v>
      </c>
      <c r="AI48" s="3">
        <v>17649734</v>
      </c>
      <c r="AJ48" s="3">
        <v>38060669</v>
      </c>
      <c r="AK48" s="3">
        <v>11090595</v>
      </c>
      <c r="AL48" s="3">
        <v>79406732</v>
      </c>
      <c r="AM48" s="3">
        <v>-3256018</v>
      </c>
      <c r="AN48" s="3">
        <v>6265038</v>
      </c>
      <c r="AO48" s="3">
        <v>2972418</v>
      </c>
      <c r="AP48" s="3">
        <v>7142982</v>
      </c>
      <c r="AQ48" s="3">
        <v>897534</v>
      </c>
      <c r="AR48" s="3">
        <v>12725333</v>
      </c>
      <c r="AS48" s="3">
        <v>57151207</v>
      </c>
      <c r="AT48" s="3">
        <v>-3788866</v>
      </c>
      <c r="AU48" s="3">
        <v>989289</v>
      </c>
      <c r="AV48" s="3">
        <v>119406</v>
      </c>
      <c r="AW48" s="3">
        <v>48895603</v>
      </c>
      <c r="AX48" s="3">
        <v>8754951</v>
      </c>
      <c r="AY48" s="3">
        <v>2123550830</v>
      </c>
      <c r="AZ48" s="3">
        <v>6529356</v>
      </c>
      <c r="BA48" s="3">
        <v>5426389</v>
      </c>
      <c r="BB48" s="3">
        <v>77572</v>
      </c>
      <c r="BC48" s="3">
        <v>505347</v>
      </c>
      <c r="BD48" s="3">
        <v>2975812</v>
      </c>
      <c r="BE48" s="3">
        <v>2907436</v>
      </c>
      <c r="BF48" s="3">
        <v>2935381</v>
      </c>
      <c r="BG48" s="3">
        <v>2716090</v>
      </c>
      <c r="BH48" s="3">
        <v>182011</v>
      </c>
      <c r="BI48" s="3">
        <v>312626</v>
      </c>
      <c r="BJ48" s="3">
        <v>672762</v>
      </c>
      <c r="BK48" s="3">
        <v>-301922</v>
      </c>
      <c r="BL48" s="3">
        <v>5530</v>
      </c>
      <c r="BM48" s="3">
        <v>414556</v>
      </c>
      <c r="BN48" s="3">
        <v>224554</v>
      </c>
      <c r="BO48" s="3">
        <v>1053</v>
      </c>
      <c r="BP48" s="3">
        <v>78964</v>
      </c>
      <c r="BQ48" s="3">
        <v>1745686</v>
      </c>
      <c r="BR48" s="3">
        <v>-424654</v>
      </c>
      <c r="BS48" s="3">
        <v>992148</v>
      </c>
      <c r="BT48" s="3">
        <v>7208556</v>
      </c>
      <c r="BU48" s="3">
        <v>395059</v>
      </c>
      <c r="BV48" s="3">
        <v>3277786</v>
      </c>
      <c r="BW48" s="3">
        <v>838947</v>
      </c>
      <c r="BX48" s="3">
        <v>133873</v>
      </c>
      <c r="BY48" s="3">
        <v>76685</v>
      </c>
      <c r="BZ48" s="3">
        <v>-1921236</v>
      </c>
      <c r="CA48" s="3">
        <v>2674127</v>
      </c>
      <c r="CB48" s="3">
        <v>912575</v>
      </c>
      <c r="CC48" s="3">
        <v>60316</v>
      </c>
      <c r="CD48" s="3">
        <v>-2357429</v>
      </c>
      <c r="CE48" s="3">
        <v>2098346</v>
      </c>
      <c r="CF48" s="3">
        <v>44817</v>
      </c>
      <c r="CG48" s="3">
        <v>387151</v>
      </c>
      <c r="CH48" s="3">
        <v>-539546</v>
      </c>
      <c r="CI48" s="3">
        <v>-176299</v>
      </c>
      <c r="CJ48" s="3">
        <v>148954</v>
      </c>
      <c r="CK48" s="3">
        <v>232000</v>
      </c>
      <c r="CL48" s="3">
        <v>128210098</v>
      </c>
    </row>
    <row r="49" spans="1:90" x14ac:dyDescent="0.25">
      <c r="A49" t="s">
        <v>367</v>
      </c>
      <c r="B49" t="s">
        <v>110</v>
      </c>
      <c r="C49">
        <v>2017</v>
      </c>
      <c r="AH49" s="3">
        <v>3725523</v>
      </c>
      <c r="AI49" s="3">
        <v>3548329</v>
      </c>
      <c r="AK49" s="3">
        <v>1610179</v>
      </c>
      <c r="AL49" s="3">
        <v>17553896</v>
      </c>
      <c r="AN49" s="3">
        <v>906501</v>
      </c>
      <c r="AO49" s="3">
        <v>579131</v>
      </c>
      <c r="AQ49" s="3">
        <v>304660</v>
      </c>
      <c r="AR49" s="3">
        <v>1707556</v>
      </c>
      <c r="AS49" s="3">
        <v>10277547</v>
      </c>
      <c r="AT49" s="3">
        <v>0</v>
      </c>
      <c r="AU49" s="3">
        <v>295020</v>
      </c>
      <c r="AV49" s="3">
        <v>8823</v>
      </c>
      <c r="AW49" s="3">
        <v>5593144</v>
      </c>
      <c r="AX49" s="3">
        <v>1595804</v>
      </c>
      <c r="AY49" s="3">
        <v>197470363</v>
      </c>
      <c r="AZ49" s="3">
        <v>638896</v>
      </c>
      <c r="BA49" s="3">
        <v>859988</v>
      </c>
      <c r="BB49" s="3">
        <v>0</v>
      </c>
      <c r="BC49" s="3">
        <v>36490</v>
      </c>
      <c r="BD49" s="3">
        <v>390552</v>
      </c>
      <c r="BE49" s="3">
        <v>330435</v>
      </c>
      <c r="BF49" s="3">
        <v>352186</v>
      </c>
      <c r="BG49" s="3">
        <v>513792</v>
      </c>
      <c r="BH49" s="3">
        <v>21841</v>
      </c>
      <c r="BI49" s="3">
        <v>78156</v>
      </c>
      <c r="BJ49" s="3">
        <v>82231</v>
      </c>
      <c r="BK49" s="3">
        <v>0</v>
      </c>
      <c r="BL49" s="3">
        <v>73</v>
      </c>
      <c r="BM49" s="3">
        <v>69182</v>
      </c>
      <c r="BO49" s="3">
        <v>605</v>
      </c>
      <c r="BP49" s="3">
        <v>11781</v>
      </c>
      <c r="BQ49" s="3">
        <v>333188</v>
      </c>
      <c r="BS49" s="3">
        <v>524797</v>
      </c>
      <c r="BT49" s="3">
        <v>792011</v>
      </c>
      <c r="BU49" s="3">
        <v>63537</v>
      </c>
      <c r="BV49" s="3">
        <v>409279</v>
      </c>
      <c r="BW49" s="3">
        <v>117979</v>
      </c>
      <c r="BX49" s="3">
        <v>36924</v>
      </c>
      <c r="BY49" s="3">
        <v>7806</v>
      </c>
      <c r="BZ49" s="3">
        <v>0</v>
      </c>
      <c r="CA49" s="3">
        <v>373021</v>
      </c>
      <c r="CC49" s="3">
        <v>46826</v>
      </c>
      <c r="CD49" s="3">
        <v>0</v>
      </c>
      <c r="CE49" s="3">
        <v>402882</v>
      </c>
      <c r="CG49" s="3">
        <v>43903</v>
      </c>
      <c r="CH49" s="3">
        <v>0</v>
      </c>
      <c r="CJ49" s="3">
        <v>26262</v>
      </c>
      <c r="CK49" s="3">
        <v>102262</v>
      </c>
      <c r="CL49" s="3">
        <v>13313888</v>
      </c>
    </row>
    <row r="50" spans="1:90" x14ac:dyDescent="0.25">
      <c r="A50" t="s">
        <v>368</v>
      </c>
      <c r="B50" t="s">
        <v>111</v>
      </c>
      <c r="C50">
        <v>2017</v>
      </c>
      <c r="AH50" s="3">
        <v>390438190</v>
      </c>
      <c r="AI50" s="3">
        <v>374508403</v>
      </c>
      <c r="AJ50" s="3">
        <v>5468664633</v>
      </c>
      <c r="AK50" s="3">
        <v>71759162</v>
      </c>
      <c r="AL50" s="3">
        <v>5948295502</v>
      </c>
      <c r="AM50" s="3">
        <v>13238418</v>
      </c>
      <c r="AN50" s="3">
        <v>322965963</v>
      </c>
      <c r="AO50" s="3">
        <v>33305706</v>
      </c>
      <c r="AP50" s="3">
        <v>3343724639</v>
      </c>
      <c r="AQ50" s="3">
        <v>8892318028</v>
      </c>
      <c r="AR50" s="3">
        <v>265282513</v>
      </c>
      <c r="AS50" s="3">
        <v>1580027098</v>
      </c>
      <c r="AT50" s="3">
        <v>88750125</v>
      </c>
      <c r="AU50" s="3">
        <v>12303209</v>
      </c>
      <c r="AV50" s="3">
        <v>40340149</v>
      </c>
      <c r="AW50" s="3">
        <v>380954520</v>
      </c>
      <c r="AX50" s="3">
        <v>345418129</v>
      </c>
      <c r="AY50" s="3">
        <v>12771273236</v>
      </c>
      <c r="AZ50" s="3">
        <v>113275006</v>
      </c>
      <c r="BA50" s="3">
        <v>48537079</v>
      </c>
      <c r="BB50" s="3">
        <v>56132957</v>
      </c>
      <c r="BC50" s="3">
        <v>37148613</v>
      </c>
      <c r="BD50" s="3">
        <v>12639457</v>
      </c>
      <c r="BE50" s="3">
        <v>53785280</v>
      </c>
      <c r="BF50" s="3">
        <v>42602701</v>
      </c>
      <c r="BG50" s="3">
        <v>95694401</v>
      </c>
      <c r="BH50" s="3">
        <v>155761939</v>
      </c>
      <c r="BI50" s="3">
        <v>16082257</v>
      </c>
      <c r="BJ50" s="3">
        <v>2870720</v>
      </c>
      <c r="BK50" s="3">
        <v>2310412</v>
      </c>
      <c r="BL50" s="3">
        <v>927943</v>
      </c>
      <c r="BM50" s="3">
        <v>4492385</v>
      </c>
      <c r="BN50" s="3">
        <v>1058466</v>
      </c>
      <c r="BO50" s="3">
        <v>641340</v>
      </c>
      <c r="BP50" s="3">
        <v>704054</v>
      </c>
      <c r="BQ50" s="3">
        <v>42519506</v>
      </c>
      <c r="BR50" s="3">
        <v>28981150</v>
      </c>
      <c r="BS50" s="3">
        <v>57660310</v>
      </c>
      <c r="BT50" s="3">
        <v>152805589</v>
      </c>
      <c r="BU50" s="3">
        <v>4260919</v>
      </c>
      <c r="BV50" s="3">
        <v>57732671</v>
      </c>
      <c r="BW50" s="3">
        <v>12383408</v>
      </c>
      <c r="BX50" s="3">
        <v>11805368</v>
      </c>
      <c r="BY50" s="3">
        <v>8402139</v>
      </c>
      <c r="BZ50" s="3">
        <v>36550634</v>
      </c>
      <c r="CA50" s="3">
        <v>162541842</v>
      </c>
      <c r="CB50" s="3">
        <v>14351183</v>
      </c>
      <c r="CC50" s="3">
        <v>13115952</v>
      </c>
      <c r="CD50" s="3">
        <v>145209681</v>
      </c>
      <c r="CE50" s="3">
        <v>40626177</v>
      </c>
      <c r="CF50" s="3">
        <v>79318069</v>
      </c>
      <c r="CG50" s="3">
        <v>3398556</v>
      </c>
      <c r="CH50" s="3">
        <v>1964920</v>
      </c>
      <c r="CI50" s="3">
        <v>1774527</v>
      </c>
      <c r="CJ50" s="3">
        <v>36472256</v>
      </c>
      <c r="CK50" s="3">
        <v>20905809</v>
      </c>
      <c r="CL50" s="3">
        <v>269750891</v>
      </c>
    </row>
    <row r="51" spans="1:90" x14ac:dyDescent="0.25">
      <c r="A51" t="s">
        <v>369</v>
      </c>
      <c r="B51" t="s">
        <v>112</v>
      </c>
      <c r="C51">
        <v>2017</v>
      </c>
      <c r="AH51" s="3">
        <v>17920353</v>
      </c>
      <c r="AI51" s="3">
        <v>70615520</v>
      </c>
      <c r="AJ51" s="3">
        <v>152419115</v>
      </c>
      <c r="AK51" s="3">
        <v>1638911</v>
      </c>
      <c r="AL51" s="3">
        <v>1375201111</v>
      </c>
      <c r="AM51" s="3">
        <v>6002641</v>
      </c>
      <c r="AN51" s="3">
        <v>9318278</v>
      </c>
      <c r="AO51" s="3">
        <v>691242</v>
      </c>
      <c r="AP51" s="3">
        <v>418030175</v>
      </c>
      <c r="AQ51" s="3">
        <v>304665338</v>
      </c>
      <c r="AR51" s="3">
        <v>11837165</v>
      </c>
      <c r="AS51" s="3">
        <v>123132191</v>
      </c>
      <c r="AT51" s="3">
        <v>16326760</v>
      </c>
      <c r="AU51" s="3">
        <v>10290536</v>
      </c>
      <c r="AV51" s="3">
        <v>8293392</v>
      </c>
      <c r="AW51" s="3">
        <v>19735419</v>
      </c>
      <c r="AX51" s="3">
        <v>248253866</v>
      </c>
      <c r="AY51" s="3">
        <v>13799400557</v>
      </c>
      <c r="AZ51" s="3">
        <v>82341162</v>
      </c>
      <c r="BA51" s="3">
        <v>12340106</v>
      </c>
      <c r="BB51" s="3">
        <v>3697540</v>
      </c>
      <c r="BC51" s="3">
        <v>7240622</v>
      </c>
      <c r="BD51" s="3">
        <v>1090588</v>
      </c>
      <c r="BE51" s="3">
        <v>267250</v>
      </c>
      <c r="BF51" s="3">
        <v>20358387</v>
      </c>
      <c r="BG51" s="3">
        <v>4361319</v>
      </c>
      <c r="BH51" s="3">
        <v>442354</v>
      </c>
      <c r="BI51" s="3">
        <v>762311</v>
      </c>
      <c r="BJ51" s="3">
        <v>51016</v>
      </c>
      <c r="BK51" s="3">
        <v>1380693</v>
      </c>
      <c r="BL51" s="3">
        <v>629363</v>
      </c>
      <c r="BM51" s="3">
        <v>413250</v>
      </c>
      <c r="BN51" s="3">
        <v>222494</v>
      </c>
      <c r="BO51" s="3">
        <v>259541</v>
      </c>
      <c r="BP51" s="3">
        <v>495694</v>
      </c>
      <c r="BQ51" s="3">
        <v>5535155</v>
      </c>
      <c r="BR51" s="3">
        <v>2204858</v>
      </c>
      <c r="BS51" s="3">
        <v>12302018</v>
      </c>
      <c r="BT51" s="3">
        <v>1777630</v>
      </c>
      <c r="BU51" s="3">
        <v>1354345</v>
      </c>
      <c r="BV51" s="3">
        <v>2438651</v>
      </c>
      <c r="BW51" s="3">
        <v>3021252</v>
      </c>
      <c r="BX51" s="3">
        <v>7772828</v>
      </c>
      <c r="BY51" s="3">
        <v>1420785</v>
      </c>
      <c r="BZ51" s="3">
        <v>37300129</v>
      </c>
      <c r="CA51" s="3">
        <v>1693326</v>
      </c>
      <c r="CB51" s="3">
        <v>607498</v>
      </c>
      <c r="CC51" s="3">
        <v>4193032</v>
      </c>
      <c r="CD51" s="3">
        <v>14195231</v>
      </c>
      <c r="CE51" s="3">
        <v>21412816</v>
      </c>
      <c r="CF51" s="3">
        <v>9617913</v>
      </c>
      <c r="CG51" s="3">
        <v>1306072</v>
      </c>
      <c r="CH51" s="3">
        <v>845622</v>
      </c>
      <c r="CI51" s="3">
        <v>53608</v>
      </c>
      <c r="CJ51" s="3">
        <v>11838114</v>
      </c>
      <c r="CK51" s="3">
        <v>103439</v>
      </c>
      <c r="CL51" s="3">
        <v>164256500</v>
      </c>
    </row>
    <row r="52" spans="1:90" x14ac:dyDescent="0.25">
      <c r="A52" t="s">
        <v>370</v>
      </c>
      <c r="B52" t="s">
        <v>113</v>
      </c>
      <c r="C52">
        <v>2017</v>
      </c>
    </row>
    <row r="53" spans="1:90" x14ac:dyDescent="0.25">
      <c r="A53" t="s">
        <v>371</v>
      </c>
      <c r="B53" t="s">
        <v>114</v>
      </c>
      <c r="C53">
        <v>2017</v>
      </c>
      <c r="AI53" s="3">
        <v>12683777</v>
      </c>
      <c r="AL53" s="3">
        <v>575948674</v>
      </c>
      <c r="AM53" s="3">
        <v>0</v>
      </c>
      <c r="AP53" s="3">
        <v>13839871</v>
      </c>
      <c r="BC53" s="3">
        <v>2619999</v>
      </c>
      <c r="BW53" s="3">
        <v>1857730</v>
      </c>
      <c r="BX53" s="3">
        <v>1500000</v>
      </c>
      <c r="CD53" s="3">
        <v>826540</v>
      </c>
      <c r="CE53" s="3">
        <v>8425943</v>
      </c>
    </row>
    <row r="54" spans="1:90" x14ac:dyDescent="0.25">
      <c r="A54" t="s">
        <v>372</v>
      </c>
      <c r="B54" t="s">
        <v>115</v>
      </c>
      <c r="C54">
        <v>2017</v>
      </c>
      <c r="AL54" s="3">
        <v>0</v>
      </c>
      <c r="AS54" s="3">
        <v>32740553</v>
      </c>
      <c r="CG54" s="3">
        <v>0</v>
      </c>
    </row>
    <row r="55" spans="1:90" x14ac:dyDescent="0.25">
      <c r="A55" t="s">
        <v>373</v>
      </c>
      <c r="B55" t="s">
        <v>116</v>
      </c>
      <c r="C55">
        <v>2017</v>
      </c>
      <c r="AH55" s="3">
        <v>4505766</v>
      </c>
      <c r="AI55" s="3">
        <v>37457919</v>
      </c>
      <c r="AJ55" s="3">
        <v>114830578</v>
      </c>
      <c r="AK55" s="3">
        <v>913451</v>
      </c>
      <c r="AL55" s="3">
        <v>590376446</v>
      </c>
      <c r="AM55" s="3">
        <v>2195991</v>
      </c>
      <c r="AN55" s="3">
        <v>3816906</v>
      </c>
      <c r="AO55" s="3">
        <v>2592</v>
      </c>
      <c r="AP55" s="3">
        <v>191767120</v>
      </c>
      <c r="AQ55" s="3">
        <v>221154935</v>
      </c>
      <c r="AR55" s="3">
        <v>2587721</v>
      </c>
      <c r="AS55" s="3">
        <v>43937475</v>
      </c>
      <c r="AT55" s="3">
        <v>815256</v>
      </c>
      <c r="AU55" s="3">
        <v>276986</v>
      </c>
      <c r="AV55" s="3">
        <v>4420411</v>
      </c>
      <c r="AW55" s="3">
        <v>52601</v>
      </c>
      <c r="AX55" s="3">
        <v>29184157</v>
      </c>
      <c r="AY55" s="3">
        <v>15540472</v>
      </c>
      <c r="AZ55" s="3">
        <v>81664074</v>
      </c>
      <c r="BA55" s="3">
        <v>261222</v>
      </c>
      <c r="BB55" s="3">
        <v>1010770</v>
      </c>
      <c r="BC55" s="3">
        <v>150889</v>
      </c>
      <c r="BD55" s="3">
        <v>572606</v>
      </c>
      <c r="BE55" s="3">
        <v>25650</v>
      </c>
      <c r="BF55" s="3">
        <v>1122668</v>
      </c>
      <c r="BG55" s="3">
        <v>1267850</v>
      </c>
      <c r="BH55" s="3">
        <v>82880</v>
      </c>
      <c r="BI55" s="3">
        <v>189793</v>
      </c>
      <c r="BJ55" s="3">
        <v>0</v>
      </c>
      <c r="BK55" s="3">
        <v>23078</v>
      </c>
      <c r="BL55" s="3">
        <v>24440</v>
      </c>
      <c r="BM55" s="3">
        <v>69527</v>
      </c>
      <c r="BN55" s="3">
        <v>0</v>
      </c>
      <c r="BO55" s="3">
        <v>80874</v>
      </c>
      <c r="BP55" s="3">
        <v>271100</v>
      </c>
      <c r="BQ55" s="3">
        <v>590004</v>
      </c>
      <c r="BS55" s="3">
        <v>6770533</v>
      </c>
      <c r="BT55" s="3">
        <v>237709</v>
      </c>
      <c r="BU55" s="3">
        <v>9458</v>
      </c>
      <c r="BV55" s="3">
        <v>247618</v>
      </c>
      <c r="BW55" s="3">
        <v>406600</v>
      </c>
      <c r="BX55" s="3">
        <v>4684561</v>
      </c>
      <c r="BY55" s="3">
        <v>1343251</v>
      </c>
      <c r="BZ55" s="3">
        <v>341753</v>
      </c>
      <c r="CA55" s="3">
        <v>754876</v>
      </c>
      <c r="CB55" s="3">
        <v>159019</v>
      </c>
      <c r="CC55" s="3">
        <v>351526</v>
      </c>
      <c r="CD55" s="3">
        <v>7898155</v>
      </c>
      <c r="CE55" s="3">
        <v>9808125</v>
      </c>
      <c r="CF55" s="3">
        <v>1164098</v>
      </c>
      <c r="CG55" s="3">
        <v>876072</v>
      </c>
      <c r="CH55" s="3">
        <v>36687</v>
      </c>
      <c r="CI55" s="3">
        <v>725</v>
      </c>
      <c r="CJ55" s="3">
        <v>6877351</v>
      </c>
      <c r="CK55" s="3">
        <v>370</v>
      </c>
      <c r="CL55" s="3">
        <v>144353433</v>
      </c>
    </row>
    <row r="56" spans="1:90" x14ac:dyDescent="0.25">
      <c r="A56" t="s">
        <v>374</v>
      </c>
      <c r="B56" t="s">
        <v>117</v>
      </c>
      <c r="C56">
        <v>2017</v>
      </c>
      <c r="AQ56" s="3">
        <v>73164881</v>
      </c>
      <c r="AV56" s="3">
        <v>964203</v>
      </c>
      <c r="AY56" s="3">
        <v>9805248384</v>
      </c>
      <c r="BF56" s="3">
        <v>3428509</v>
      </c>
      <c r="BN56" s="3">
        <v>638</v>
      </c>
    </row>
    <row r="57" spans="1:90" x14ac:dyDescent="0.25">
      <c r="A57" t="s">
        <v>375</v>
      </c>
      <c r="B57" t="s">
        <v>118</v>
      </c>
      <c r="C57">
        <v>2017</v>
      </c>
      <c r="AH57" s="3">
        <v>2595750</v>
      </c>
      <c r="AI57" s="3">
        <v>2499108</v>
      </c>
      <c r="AJ57" s="3">
        <v>7661346</v>
      </c>
      <c r="AK57" s="3">
        <v>83759</v>
      </c>
      <c r="AL57" s="3">
        <v>97143748</v>
      </c>
      <c r="AM57" s="3">
        <v>6871</v>
      </c>
      <c r="AN57" s="3">
        <v>4344787</v>
      </c>
      <c r="AO57" s="3">
        <v>105015</v>
      </c>
      <c r="AP57" s="3">
        <v>78940152</v>
      </c>
      <c r="AQ57" s="3">
        <v>108440</v>
      </c>
      <c r="AR57" s="3">
        <v>0</v>
      </c>
      <c r="AS57" s="3">
        <v>5795</v>
      </c>
      <c r="AT57" s="3">
        <v>4650977</v>
      </c>
      <c r="AU57" s="3">
        <v>4597123</v>
      </c>
      <c r="AV57" s="3">
        <v>2696</v>
      </c>
      <c r="AW57" s="3">
        <v>18655346</v>
      </c>
      <c r="AX57" s="3">
        <v>181680356</v>
      </c>
      <c r="AY57" s="3">
        <v>18122994</v>
      </c>
      <c r="BA57" s="3">
        <v>33182</v>
      </c>
      <c r="BB57" s="3">
        <v>141786</v>
      </c>
      <c r="BC57" s="3">
        <v>0</v>
      </c>
      <c r="BD57" s="3">
        <v>66687</v>
      </c>
      <c r="BE57" s="3">
        <v>98433</v>
      </c>
      <c r="BF57" s="3">
        <v>216117</v>
      </c>
      <c r="BG57" s="3">
        <v>201737</v>
      </c>
      <c r="BI57" s="3">
        <v>15085</v>
      </c>
      <c r="BJ57" s="3">
        <v>44955</v>
      </c>
      <c r="BK57" s="3">
        <v>9997</v>
      </c>
      <c r="BL57" s="3">
        <v>361039</v>
      </c>
      <c r="BO57" s="3">
        <v>65737</v>
      </c>
      <c r="BP57" s="3">
        <v>200</v>
      </c>
      <c r="BQ57" s="3">
        <v>3486230</v>
      </c>
      <c r="BS57" s="3">
        <v>24818</v>
      </c>
      <c r="BT57" s="3">
        <v>53209</v>
      </c>
      <c r="BV57" s="3">
        <v>344529</v>
      </c>
      <c r="BW57" s="3">
        <v>100</v>
      </c>
      <c r="BX57" s="3">
        <v>0</v>
      </c>
      <c r="BY57" s="3">
        <v>35274</v>
      </c>
      <c r="BZ57" s="3">
        <v>86178</v>
      </c>
      <c r="CA57" s="3">
        <v>271879</v>
      </c>
      <c r="CB57" s="3">
        <v>176980</v>
      </c>
      <c r="CC57" s="3">
        <v>1444642</v>
      </c>
      <c r="CD57" s="3">
        <v>1101249</v>
      </c>
      <c r="CE57" s="3">
        <v>1817682</v>
      </c>
      <c r="CF57" s="3">
        <v>38503</v>
      </c>
      <c r="CG57" s="3">
        <v>10</v>
      </c>
      <c r="CH57" s="3">
        <v>14011</v>
      </c>
      <c r="CI57" s="3">
        <v>618</v>
      </c>
      <c r="CJ57" s="3">
        <v>451450</v>
      </c>
      <c r="CK57" s="3">
        <v>2862</v>
      </c>
      <c r="CL57" s="3">
        <v>6900281</v>
      </c>
    </row>
    <row r="58" spans="1:90" x14ac:dyDescent="0.25">
      <c r="A58" t="s">
        <v>376</v>
      </c>
      <c r="B58" t="s">
        <v>119</v>
      </c>
      <c r="C58">
        <v>2017</v>
      </c>
      <c r="AH58" s="3">
        <v>1325589</v>
      </c>
      <c r="AI58" s="3">
        <v>8828313</v>
      </c>
      <c r="AJ58" s="3">
        <v>20377427</v>
      </c>
      <c r="AK58" s="3">
        <v>263397</v>
      </c>
      <c r="AL58" s="3">
        <v>100413</v>
      </c>
      <c r="AM58" s="3">
        <v>657874</v>
      </c>
      <c r="AN58" s="3">
        <v>708306</v>
      </c>
      <c r="AP58" s="3">
        <v>104504945</v>
      </c>
      <c r="AQ58" s="3">
        <v>3114605</v>
      </c>
      <c r="AR58" s="3">
        <v>5147480</v>
      </c>
      <c r="AS58" s="3">
        <v>14206077</v>
      </c>
      <c r="AT58" s="3">
        <v>7167600</v>
      </c>
      <c r="AU58" s="3">
        <v>597085</v>
      </c>
      <c r="AV58" s="3">
        <v>1561895</v>
      </c>
      <c r="AW58" s="3">
        <v>4866</v>
      </c>
      <c r="AX58" s="3">
        <v>21085324</v>
      </c>
      <c r="AY58" s="3">
        <v>5523176</v>
      </c>
      <c r="BA58" s="3">
        <v>2182713</v>
      </c>
      <c r="BB58" s="3">
        <v>513912</v>
      </c>
      <c r="BC58" s="3">
        <v>685128</v>
      </c>
      <c r="BE58" s="3">
        <v>73</v>
      </c>
      <c r="BF58" s="3">
        <v>2588616</v>
      </c>
      <c r="BG58" s="3">
        <v>1508117</v>
      </c>
      <c r="BH58" s="3">
        <v>93825</v>
      </c>
      <c r="BI58" s="3">
        <v>85952</v>
      </c>
      <c r="BK58" s="3">
        <v>801131</v>
      </c>
      <c r="BL58" s="3">
        <v>186207</v>
      </c>
      <c r="BM58" s="3">
        <v>207733</v>
      </c>
      <c r="BN58" s="3">
        <v>193299</v>
      </c>
      <c r="BO58" s="3">
        <v>99547</v>
      </c>
      <c r="BP58" s="3">
        <v>166324</v>
      </c>
      <c r="BQ58" s="3">
        <v>1098228</v>
      </c>
      <c r="BR58" s="3">
        <v>1253769</v>
      </c>
      <c r="BS58" s="3">
        <v>1951160</v>
      </c>
      <c r="BT58" s="3">
        <v>0</v>
      </c>
      <c r="BU58" s="3">
        <v>698426</v>
      </c>
      <c r="BV58" s="3">
        <v>1164853</v>
      </c>
      <c r="BW58" s="3">
        <v>156999</v>
      </c>
      <c r="BX58" s="3">
        <v>402385</v>
      </c>
      <c r="BY58" s="3">
        <v>3428</v>
      </c>
      <c r="BZ58" s="3">
        <v>893307</v>
      </c>
      <c r="CA58" s="3">
        <v>5566</v>
      </c>
      <c r="CB58" s="3">
        <v>134435</v>
      </c>
      <c r="CC58" s="3">
        <v>1154623</v>
      </c>
      <c r="CD58" s="3">
        <v>978597</v>
      </c>
      <c r="CE58" s="3">
        <v>608495</v>
      </c>
      <c r="CF58" s="3">
        <v>227602</v>
      </c>
      <c r="CG58" s="3">
        <v>3600</v>
      </c>
      <c r="CH58" s="3">
        <v>560582</v>
      </c>
      <c r="CI58" s="3">
        <v>48653</v>
      </c>
      <c r="CJ58" s="3">
        <v>715539</v>
      </c>
      <c r="CL58" s="3">
        <v>1694272</v>
      </c>
    </row>
    <row r="59" spans="1:90" x14ac:dyDescent="0.25">
      <c r="A59" t="s">
        <v>377</v>
      </c>
      <c r="B59" t="s">
        <v>120</v>
      </c>
      <c r="C59">
        <v>2017</v>
      </c>
      <c r="AH59" s="3">
        <v>701716</v>
      </c>
      <c r="AI59" s="3">
        <v>613234</v>
      </c>
      <c r="AJ59" s="3">
        <v>2069755</v>
      </c>
      <c r="AK59" s="3">
        <v>98453</v>
      </c>
      <c r="AL59" s="3">
        <v>0</v>
      </c>
      <c r="AM59" s="3">
        <v>1731139</v>
      </c>
      <c r="AN59" s="3">
        <v>284968</v>
      </c>
      <c r="AO59" s="3">
        <v>0</v>
      </c>
      <c r="AP59" s="3">
        <v>15041977</v>
      </c>
      <c r="AQ59" s="3">
        <v>1295572</v>
      </c>
      <c r="AR59" s="3">
        <v>0</v>
      </c>
      <c r="AS59" s="3">
        <v>7045151</v>
      </c>
      <c r="AT59" s="3">
        <v>1854753</v>
      </c>
      <c r="AU59" s="3">
        <v>158868</v>
      </c>
      <c r="AV59" s="3">
        <v>387634</v>
      </c>
      <c r="AW59" s="3">
        <v>0</v>
      </c>
      <c r="AX59" s="3">
        <v>7705587</v>
      </c>
      <c r="AY59" s="3">
        <v>907691</v>
      </c>
      <c r="AZ59" s="3">
        <v>8080</v>
      </c>
      <c r="BA59" s="3">
        <v>523819</v>
      </c>
      <c r="BB59" s="3">
        <v>175532</v>
      </c>
      <c r="BC59" s="3">
        <v>220430</v>
      </c>
      <c r="BD59" s="3">
        <v>0</v>
      </c>
      <c r="BF59" s="3">
        <v>3288263</v>
      </c>
      <c r="BG59" s="3">
        <v>459650</v>
      </c>
      <c r="BH59" s="3">
        <v>19889</v>
      </c>
      <c r="BI59" s="3">
        <v>236963</v>
      </c>
      <c r="BK59" s="3">
        <v>93308</v>
      </c>
      <c r="BL59" s="3">
        <v>25051</v>
      </c>
      <c r="BM59" s="3">
        <v>51581</v>
      </c>
      <c r="BN59" s="3">
        <v>7128</v>
      </c>
      <c r="BO59" s="3">
        <v>6728</v>
      </c>
      <c r="BP59" s="3">
        <v>5231</v>
      </c>
      <c r="BQ59" s="3">
        <v>22403</v>
      </c>
      <c r="BR59" s="3">
        <v>760097</v>
      </c>
      <c r="BS59" s="3">
        <v>320523</v>
      </c>
      <c r="BU59" s="3">
        <v>339502</v>
      </c>
      <c r="BV59" s="3">
        <v>168662</v>
      </c>
      <c r="BW59" s="3">
        <v>35809</v>
      </c>
      <c r="BY59" s="3">
        <v>456</v>
      </c>
      <c r="BZ59" s="3">
        <v>542517</v>
      </c>
      <c r="CA59" s="3">
        <v>178776</v>
      </c>
      <c r="CB59" s="3">
        <v>30811</v>
      </c>
      <c r="CC59" s="3">
        <v>234028</v>
      </c>
      <c r="CD59" s="3">
        <v>206542</v>
      </c>
      <c r="CE59" s="3">
        <v>142936</v>
      </c>
      <c r="CF59" s="3">
        <v>88916</v>
      </c>
      <c r="CG59" s="3">
        <v>33949</v>
      </c>
      <c r="CH59" s="3">
        <v>113826</v>
      </c>
      <c r="CI59" s="3">
        <v>94</v>
      </c>
      <c r="CJ59" s="3">
        <v>212306</v>
      </c>
      <c r="CK59" s="3">
        <v>7574</v>
      </c>
      <c r="CL59" s="3">
        <v>492215</v>
      </c>
    </row>
    <row r="60" spans="1:90" x14ac:dyDescent="0.25">
      <c r="A60" t="s">
        <v>378</v>
      </c>
      <c r="B60" t="s">
        <v>121</v>
      </c>
      <c r="C60">
        <v>2017</v>
      </c>
      <c r="AH60" s="3">
        <v>7116004</v>
      </c>
      <c r="AI60" s="3">
        <v>4874264</v>
      </c>
      <c r="AK60" s="3">
        <v>122484</v>
      </c>
      <c r="AL60" s="3">
        <v>8275580</v>
      </c>
      <c r="AM60" s="3">
        <v>1253353</v>
      </c>
      <c r="AN60" s="3">
        <v>130163</v>
      </c>
      <c r="AO60" s="3">
        <v>583635</v>
      </c>
      <c r="AP60" s="3">
        <v>5420539</v>
      </c>
      <c r="AQ60" s="3">
        <v>95237</v>
      </c>
      <c r="AR60" s="3">
        <v>0</v>
      </c>
      <c r="AS60" s="3">
        <v>12813041</v>
      </c>
      <c r="AT60" s="3">
        <v>1241684</v>
      </c>
      <c r="AU60" s="3">
        <v>35421</v>
      </c>
      <c r="AV60" s="3">
        <v>763022</v>
      </c>
      <c r="AW60" s="3">
        <v>258594</v>
      </c>
      <c r="AX60" s="3">
        <v>122211</v>
      </c>
      <c r="AY60" s="3">
        <v>197478416</v>
      </c>
      <c r="AZ60" s="3">
        <v>625386</v>
      </c>
      <c r="BA60" s="3">
        <v>209535</v>
      </c>
      <c r="BB60" s="3">
        <v>1662827</v>
      </c>
      <c r="BC60" s="3">
        <v>78902</v>
      </c>
      <c r="BD60" s="3">
        <v>182278</v>
      </c>
      <c r="BE60" s="3">
        <v>93255</v>
      </c>
      <c r="BF60" s="3">
        <v>4080609</v>
      </c>
      <c r="BG60" s="3">
        <v>330705</v>
      </c>
      <c r="BH60" s="3">
        <v>236635</v>
      </c>
      <c r="BI60" s="3">
        <v>200836</v>
      </c>
      <c r="BJ60" s="3">
        <v>6061</v>
      </c>
      <c r="BK60" s="3">
        <v>164788</v>
      </c>
      <c r="BL60" s="3">
        <v>22126</v>
      </c>
      <c r="BM60" s="3">
        <v>41740</v>
      </c>
      <c r="BN60" s="3">
        <v>12160</v>
      </c>
      <c r="BO60" s="3">
        <v>1446</v>
      </c>
      <c r="BP60" s="3">
        <v>12407</v>
      </c>
      <c r="BQ60" s="3">
        <v>240133</v>
      </c>
      <c r="BR60" s="3">
        <v>91905</v>
      </c>
      <c r="BS60" s="3">
        <v>1974286</v>
      </c>
      <c r="BT60" s="3">
        <v>159</v>
      </c>
      <c r="BU60" s="3">
        <v>273067</v>
      </c>
      <c r="BV60" s="3">
        <v>24768</v>
      </c>
      <c r="BW60" s="3">
        <v>146290</v>
      </c>
      <c r="BX60" s="3">
        <v>5368</v>
      </c>
      <c r="BY60" s="3">
        <v>28599</v>
      </c>
      <c r="BZ60" s="3">
        <v>581176</v>
      </c>
      <c r="CA60" s="3">
        <v>15932</v>
      </c>
      <c r="CB60" s="3">
        <v>21058</v>
      </c>
      <c r="CC60" s="3">
        <v>928133</v>
      </c>
      <c r="CD60" s="3">
        <v>421745</v>
      </c>
      <c r="CE60" s="3">
        <v>435654</v>
      </c>
      <c r="CF60" s="3">
        <v>8095502</v>
      </c>
      <c r="CG60" s="3">
        <v>109294</v>
      </c>
      <c r="CH60" s="3">
        <v>118420</v>
      </c>
      <c r="CI60" s="3">
        <v>1323</v>
      </c>
      <c r="CJ60" s="3">
        <v>135132</v>
      </c>
      <c r="CK60" s="3">
        <v>72005</v>
      </c>
      <c r="CL60" s="3">
        <v>10728246</v>
      </c>
    </row>
    <row r="61" spans="1:90" x14ac:dyDescent="0.25">
      <c r="A61" t="s">
        <v>379</v>
      </c>
      <c r="B61" t="s">
        <v>122</v>
      </c>
      <c r="C61">
        <v>2017</v>
      </c>
      <c r="AH61" s="3">
        <v>101511</v>
      </c>
      <c r="AJ61" s="3">
        <v>5149476</v>
      </c>
      <c r="AL61" s="3">
        <v>21975729</v>
      </c>
      <c r="AP61" s="3">
        <v>1804027</v>
      </c>
      <c r="AQ61" s="3">
        <v>1425000</v>
      </c>
      <c r="AS61" s="3">
        <v>430746</v>
      </c>
      <c r="AT61" s="3">
        <v>1662</v>
      </c>
      <c r="AU61" s="3">
        <v>4598788</v>
      </c>
      <c r="AX61" s="3">
        <v>5926904</v>
      </c>
      <c r="AY61" s="3">
        <v>0</v>
      </c>
      <c r="BA61" s="3">
        <v>967606</v>
      </c>
      <c r="BD61" s="3">
        <v>108852</v>
      </c>
      <c r="BF61" s="3">
        <v>5311095</v>
      </c>
      <c r="BM61" s="3">
        <v>41294</v>
      </c>
    </row>
    <row r="62" spans="1:90" x14ac:dyDescent="0.25">
      <c r="A62" t="s">
        <v>380</v>
      </c>
      <c r="B62" t="s">
        <v>123</v>
      </c>
      <c r="C62">
        <v>2017</v>
      </c>
      <c r="AH62" s="3">
        <v>236321</v>
      </c>
      <c r="AI62" s="3">
        <v>3289607</v>
      </c>
      <c r="AK62" s="3">
        <v>8558</v>
      </c>
      <c r="AL62" s="3">
        <v>3923519</v>
      </c>
      <c r="AU62" s="3">
        <v>0</v>
      </c>
      <c r="AV62" s="3">
        <v>26775</v>
      </c>
      <c r="AW62" s="3">
        <v>421721</v>
      </c>
      <c r="BK62" s="3">
        <v>20</v>
      </c>
      <c r="BS62" s="3">
        <v>661</v>
      </c>
      <c r="BZ62" s="3">
        <v>34818779</v>
      </c>
      <c r="CE62" s="3">
        <v>3791</v>
      </c>
    </row>
    <row r="63" spans="1:90" x14ac:dyDescent="0.25">
      <c r="A63" t="s">
        <v>381</v>
      </c>
      <c r="B63" t="s">
        <v>124</v>
      </c>
      <c r="C63">
        <v>2017</v>
      </c>
      <c r="AX63" s="3">
        <v>1388663</v>
      </c>
      <c r="BP63" s="3">
        <v>223</v>
      </c>
    </row>
    <row r="64" spans="1:90" x14ac:dyDescent="0.25">
      <c r="A64" t="s">
        <v>382</v>
      </c>
      <c r="B64" t="s">
        <v>125</v>
      </c>
      <c r="C64">
        <v>2017</v>
      </c>
      <c r="AH64" s="3">
        <v>1013869</v>
      </c>
      <c r="AL64" s="3">
        <v>49091915</v>
      </c>
      <c r="AR64" s="3">
        <v>3822225</v>
      </c>
      <c r="AS64" s="3">
        <v>10720133</v>
      </c>
      <c r="AT64" s="3">
        <v>81</v>
      </c>
      <c r="AY64" s="3">
        <v>1051162791</v>
      </c>
      <c r="BA64" s="3">
        <v>1498471</v>
      </c>
      <c r="BD64" s="3">
        <v>153538</v>
      </c>
      <c r="BG64" s="3">
        <v>411020</v>
      </c>
      <c r="BS64" s="3">
        <v>991523</v>
      </c>
      <c r="BV64" s="3">
        <v>412189</v>
      </c>
      <c r="CA64" s="3">
        <v>452518</v>
      </c>
      <c r="CD64" s="3">
        <v>237051</v>
      </c>
    </row>
    <row r="65" spans="1:90" x14ac:dyDescent="0.25">
      <c r="A65" t="s">
        <v>383</v>
      </c>
      <c r="B65" t="s">
        <v>126</v>
      </c>
      <c r="C65">
        <v>2017</v>
      </c>
      <c r="AH65" s="3">
        <v>323827</v>
      </c>
      <c r="AI65" s="3">
        <v>369298</v>
      </c>
      <c r="AJ65" s="3">
        <v>2330533</v>
      </c>
      <c r="AK65" s="3">
        <v>148809</v>
      </c>
      <c r="AL65" s="3">
        <v>28365087</v>
      </c>
      <c r="AM65" s="3">
        <v>157413</v>
      </c>
      <c r="AN65" s="3">
        <v>33148</v>
      </c>
      <c r="AP65" s="3">
        <v>6711544</v>
      </c>
      <c r="AQ65" s="3">
        <v>4306668</v>
      </c>
      <c r="AR65" s="3">
        <v>279739</v>
      </c>
      <c r="AS65" s="3">
        <v>1233220</v>
      </c>
      <c r="AT65" s="3">
        <v>594747</v>
      </c>
      <c r="AU65" s="3">
        <v>26265</v>
      </c>
      <c r="AV65" s="3">
        <v>166756</v>
      </c>
      <c r="AW65" s="3">
        <v>342291</v>
      </c>
      <c r="AX65" s="3">
        <v>1160664</v>
      </c>
      <c r="AY65" s="3">
        <v>2705416633</v>
      </c>
      <c r="AZ65" s="3">
        <v>43622</v>
      </c>
      <c r="BA65" s="3">
        <v>6663558</v>
      </c>
      <c r="BB65" s="3">
        <v>192713</v>
      </c>
      <c r="BC65" s="3">
        <v>3485274</v>
      </c>
      <c r="BD65" s="3">
        <v>6627</v>
      </c>
      <c r="BE65" s="3">
        <v>49839</v>
      </c>
      <c r="BF65" s="3">
        <v>322510</v>
      </c>
      <c r="BG65" s="3">
        <v>182240</v>
      </c>
      <c r="BH65" s="3">
        <v>9125</v>
      </c>
      <c r="BI65" s="3">
        <v>33682</v>
      </c>
      <c r="BK65" s="3">
        <v>288371</v>
      </c>
      <c r="BL65" s="3">
        <v>10500</v>
      </c>
      <c r="BM65" s="3">
        <v>1375</v>
      </c>
      <c r="BN65" s="3">
        <v>9269</v>
      </c>
      <c r="BO65" s="3">
        <v>5209</v>
      </c>
      <c r="BP65" s="3">
        <v>40209</v>
      </c>
      <c r="BQ65" s="3">
        <v>98157</v>
      </c>
      <c r="BR65" s="3">
        <v>99087</v>
      </c>
      <c r="BS65" s="3">
        <v>268514</v>
      </c>
      <c r="BT65" s="3">
        <v>1486553</v>
      </c>
      <c r="BU65" s="3">
        <v>33892</v>
      </c>
      <c r="BV65" s="3">
        <v>76032</v>
      </c>
      <c r="BW65" s="3">
        <v>417724</v>
      </c>
      <c r="BX65" s="3">
        <v>1180514</v>
      </c>
      <c r="BY65" s="3">
        <v>9777</v>
      </c>
      <c r="BZ65" s="3">
        <v>36419</v>
      </c>
      <c r="CA65" s="3">
        <v>13779</v>
      </c>
      <c r="CB65" s="3">
        <v>85195</v>
      </c>
      <c r="CC65" s="3">
        <v>80080</v>
      </c>
      <c r="CD65" s="3">
        <v>2525352</v>
      </c>
      <c r="CE65" s="3">
        <v>170190</v>
      </c>
      <c r="CF65" s="3">
        <v>3292</v>
      </c>
      <c r="CG65" s="3">
        <v>283147</v>
      </c>
      <c r="CH65" s="3">
        <v>2096</v>
      </c>
      <c r="CI65" s="3">
        <v>2195</v>
      </c>
      <c r="CJ65" s="3">
        <v>3446336</v>
      </c>
      <c r="CK65" s="3">
        <v>20628</v>
      </c>
      <c r="CL65" s="3">
        <v>88053</v>
      </c>
    </row>
    <row r="66" spans="1:90" x14ac:dyDescent="0.25">
      <c r="A66" t="s">
        <v>384</v>
      </c>
      <c r="B66" t="s">
        <v>62</v>
      </c>
      <c r="C66">
        <v>2017</v>
      </c>
      <c r="AH66" s="3">
        <v>372517837</v>
      </c>
      <c r="AI66" s="3">
        <v>281696273</v>
      </c>
      <c r="AJ66" s="3">
        <v>1772158045</v>
      </c>
      <c r="AK66" s="3">
        <v>70120251</v>
      </c>
      <c r="AL66" s="3">
        <v>4341973883</v>
      </c>
      <c r="AM66" s="3">
        <v>7235777</v>
      </c>
      <c r="AN66" s="3">
        <v>48142444</v>
      </c>
      <c r="AO66" s="3">
        <v>32614464</v>
      </c>
      <c r="AP66" s="3">
        <v>2814075104</v>
      </c>
      <c r="AQ66" s="3">
        <v>6452828905</v>
      </c>
      <c r="AR66" s="3">
        <v>223077319</v>
      </c>
      <c r="AS66" s="3">
        <v>1164623120</v>
      </c>
      <c r="AT66" s="3">
        <v>72402160</v>
      </c>
      <c r="AU66" s="3">
        <v>2012673</v>
      </c>
      <c r="AV66" s="3">
        <v>32043057</v>
      </c>
      <c r="AW66" s="3">
        <v>361219101</v>
      </c>
      <c r="AX66" s="3">
        <v>81930603</v>
      </c>
      <c r="AY66" s="3">
        <v>-1032715237</v>
      </c>
      <c r="AZ66" s="3">
        <v>30933844</v>
      </c>
      <c r="BA66" s="3">
        <v>36192623</v>
      </c>
      <c r="BB66" s="3">
        <v>22017944</v>
      </c>
      <c r="BC66" s="3">
        <v>29907991</v>
      </c>
      <c r="BD66" s="3">
        <v>8116275</v>
      </c>
      <c r="BE66" s="3">
        <v>10665241</v>
      </c>
      <c r="BF66" s="3">
        <v>22244314</v>
      </c>
      <c r="BG66" s="3">
        <v>63956000</v>
      </c>
      <c r="BH66" s="3">
        <v>155319585</v>
      </c>
      <c r="BI66" s="3">
        <v>15132317</v>
      </c>
      <c r="BJ66" s="3">
        <v>2819704</v>
      </c>
      <c r="BK66" s="3">
        <v>929719</v>
      </c>
      <c r="BL66" s="3">
        <v>297845</v>
      </c>
      <c r="BM66" s="3">
        <v>3560747</v>
      </c>
      <c r="BN66" s="3">
        <v>824487</v>
      </c>
      <c r="BO66" s="3">
        <v>381799</v>
      </c>
      <c r="BP66" s="3">
        <v>208360</v>
      </c>
      <c r="BQ66" s="3">
        <v>20695065</v>
      </c>
      <c r="BR66" s="3">
        <v>26615812</v>
      </c>
      <c r="BS66" s="3">
        <v>45358292</v>
      </c>
      <c r="BT66" s="3">
        <v>150530819</v>
      </c>
      <c r="BU66" s="3">
        <v>2906574</v>
      </c>
      <c r="BV66" s="3">
        <v>55294020</v>
      </c>
      <c r="BW66" s="3">
        <v>9362156</v>
      </c>
      <c r="BX66" s="3">
        <v>4032540</v>
      </c>
      <c r="BY66" s="3">
        <v>6981354</v>
      </c>
      <c r="BZ66" s="3">
        <v>-749495</v>
      </c>
      <c r="CA66" s="3">
        <v>42886790</v>
      </c>
      <c r="CB66" s="3">
        <v>11782170</v>
      </c>
      <c r="CC66" s="3">
        <v>8922920</v>
      </c>
      <c r="CD66" s="3">
        <v>122515486</v>
      </c>
      <c r="CE66" s="3">
        <v>19213361</v>
      </c>
      <c r="CF66" s="3">
        <v>69700156</v>
      </c>
      <c r="CG66" s="3">
        <v>2092484</v>
      </c>
      <c r="CH66" s="3">
        <v>1119298</v>
      </c>
      <c r="CI66" s="3">
        <v>1720919</v>
      </c>
      <c r="CJ66" s="3">
        <v>16278232</v>
      </c>
      <c r="CK66" s="3">
        <v>18331759</v>
      </c>
      <c r="CL66" s="3">
        <v>105494391</v>
      </c>
    </row>
    <row r="67" spans="1:90" x14ac:dyDescent="0.25">
      <c r="A67" t="s">
        <v>385</v>
      </c>
      <c r="B67" t="s">
        <v>127</v>
      </c>
      <c r="C67">
        <v>2017</v>
      </c>
      <c r="AH67" s="3">
        <v>111820414</v>
      </c>
      <c r="AI67" s="3">
        <v>37450040</v>
      </c>
      <c r="AJ67" s="3">
        <v>953612718</v>
      </c>
      <c r="AK67" s="3">
        <v>59839214</v>
      </c>
      <c r="AL67" s="3">
        <v>984193950</v>
      </c>
      <c r="AM67" s="3">
        <v>9707480</v>
      </c>
      <c r="AN67" s="3">
        <v>30998657</v>
      </c>
      <c r="AO67" s="3">
        <v>20128719</v>
      </c>
      <c r="AP67" s="3">
        <v>2129814169</v>
      </c>
      <c r="AQ67" s="3">
        <v>17082652</v>
      </c>
      <c r="AR67" s="3">
        <v>116790219</v>
      </c>
      <c r="AS67" s="3">
        <v>439088471</v>
      </c>
      <c r="AT67" s="3">
        <v>75817883</v>
      </c>
      <c r="AU67" s="3">
        <v>643370</v>
      </c>
      <c r="AV67" s="3">
        <v>27169320</v>
      </c>
      <c r="AW67" s="3">
        <v>3590420</v>
      </c>
      <c r="AX67" s="3">
        <v>55882440</v>
      </c>
      <c r="AY67" s="3">
        <v>1430416931</v>
      </c>
      <c r="AZ67" s="3">
        <v>100000</v>
      </c>
      <c r="BA67" s="3">
        <v>22732633</v>
      </c>
      <c r="BB67" s="3">
        <v>30773626</v>
      </c>
      <c r="BC67" s="3">
        <v>20000</v>
      </c>
      <c r="BD67" s="3">
        <v>2444553</v>
      </c>
      <c r="BE67" s="3">
        <v>3630190</v>
      </c>
      <c r="BF67" s="3">
        <v>18636438</v>
      </c>
      <c r="BG67" s="3">
        <v>42355380</v>
      </c>
      <c r="BH67" s="3">
        <v>158088473</v>
      </c>
      <c r="BI67" s="3">
        <v>5907008</v>
      </c>
      <c r="BJ67" s="3">
        <v>188736</v>
      </c>
      <c r="BK67" s="3">
        <v>1220590</v>
      </c>
      <c r="BL67" s="3">
        <v>107713</v>
      </c>
      <c r="BM67" s="3">
        <v>2305207</v>
      </c>
      <c r="BN67" s="3">
        <v>672215</v>
      </c>
      <c r="BO67" s="3">
        <v>515785</v>
      </c>
      <c r="BP67" s="3">
        <v>7385411</v>
      </c>
      <c r="BQ67" s="3">
        <v>20837001</v>
      </c>
      <c r="BR67" s="3">
        <v>3093700</v>
      </c>
      <c r="BS67" s="3">
        <v>37794395</v>
      </c>
      <c r="BT67" s="3">
        <v>108757907</v>
      </c>
      <c r="BU67" s="3">
        <v>167146</v>
      </c>
      <c r="BV67" s="3">
        <v>28441554</v>
      </c>
      <c r="BW67" s="3">
        <v>12049</v>
      </c>
      <c r="BX67" s="3">
        <v>160086</v>
      </c>
      <c r="BY67" s="3">
        <v>5968687</v>
      </c>
      <c r="BZ67" s="3">
        <v>1556769</v>
      </c>
      <c r="CA67" s="3">
        <v>7903050</v>
      </c>
      <c r="CB67" s="3">
        <v>10796</v>
      </c>
      <c r="CC67" s="3">
        <v>9440995</v>
      </c>
      <c r="CD67" s="3">
        <v>15501336</v>
      </c>
      <c r="CE67" s="3">
        <v>4492330</v>
      </c>
      <c r="CF67" s="3">
        <v>87145932</v>
      </c>
      <c r="CG67" s="3">
        <v>32513</v>
      </c>
      <c r="CH67" s="3">
        <v>561251</v>
      </c>
      <c r="CI67" s="3">
        <v>2160732</v>
      </c>
      <c r="CJ67" s="3">
        <v>24461658</v>
      </c>
      <c r="CK67" s="3">
        <v>2000300</v>
      </c>
      <c r="CL67" s="3">
        <v>30000</v>
      </c>
    </row>
    <row r="68" spans="1:90" x14ac:dyDescent="0.25">
      <c r="A68" t="s">
        <v>386</v>
      </c>
      <c r="B68" t="s">
        <v>128</v>
      </c>
      <c r="C68">
        <v>2017</v>
      </c>
    </row>
    <row r="69" spans="1:90" x14ac:dyDescent="0.25">
      <c r="A69" t="s">
        <v>387</v>
      </c>
      <c r="B69" t="s">
        <v>129</v>
      </c>
      <c r="C69">
        <v>2017</v>
      </c>
      <c r="AH69" s="3">
        <v>247870556</v>
      </c>
      <c r="AI69" s="3">
        <v>219224170</v>
      </c>
      <c r="AJ69" s="3">
        <v>693564166</v>
      </c>
      <c r="AK69" s="3">
        <v>25159073</v>
      </c>
      <c r="AL69" s="3">
        <v>3266695503</v>
      </c>
      <c r="AM69" s="3">
        <v>271514</v>
      </c>
      <c r="AN69" s="3">
        <v>733511</v>
      </c>
      <c r="AO69" s="3">
        <v>2635456</v>
      </c>
      <c r="AQ69" s="3">
        <v>6111052661</v>
      </c>
      <c r="AR69" s="3">
        <v>95255511</v>
      </c>
      <c r="AS69" s="3">
        <v>25604144</v>
      </c>
      <c r="AT69" s="3">
        <v>3188793</v>
      </c>
      <c r="AU69" s="3">
        <v>675034</v>
      </c>
      <c r="AV69" s="3">
        <v>369721</v>
      </c>
      <c r="AW69" s="3">
        <v>315466051</v>
      </c>
      <c r="AX69" s="3">
        <v>15902120</v>
      </c>
      <c r="AY69" s="3">
        <v>13118320</v>
      </c>
      <c r="AZ69" s="3">
        <v>20290753</v>
      </c>
      <c r="BA69" s="3">
        <v>9446343</v>
      </c>
      <c r="BB69" s="3">
        <v>8947687</v>
      </c>
      <c r="BC69" s="3">
        <v>1252231</v>
      </c>
      <c r="BD69" s="3">
        <v>3197946</v>
      </c>
      <c r="BE69" s="3">
        <v>4458050</v>
      </c>
      <c r="BF69" s="3">
        <v>0</v>
      </c>
      <c r="BG69" s="3">
        <v>19398322</v>
      </c>
      <c r="BI69" s="3">
        <v>665009</v>
      </c>
      <c r="BJ69" s="3">
        <v>2140546</v>
      </c>
      <c r="BK69" s="3">
        <v>20249</v>
      </c>
      <c r="BL69" s="3">
        <v>40887</v>
      </c>
      <c r="BM69" s="3">
        <v>924433</v>
      </c>
      <c r="BN69" s="3">
        <v>36889</v>
      </c>
      <c r="BQ69" s="3">
        <v>10059258</v>
      </c>
      <c r="BS69" s="3">
        <v>2997411</v>
      </c>
      <c r="BT69" s="3">
        <v>36033047</v>
      </c>
      <c r="BU69" s="3">
        <v>2208994</v>
      </c>
      <c r="BV69" s="3">
        <v>23984703</v>
      </c>
      <c r="BW69" s="3">
        <v>5448759</v>
      </c>
      <c r="BY69" s="3">
        <v>943788</v>
      </c>
      <c r="CA69" s="3">
        <v>20127381</v>
      </c>
      <c r="CB69" s="3">
        <v>10777366</v>
      </c>
      <c r="CC69" s="3">
        <v>4038</v>
      </c>
      <c r="CD69" s="3">
        <v>42393950</v>
      </c>
      <c r="CE69" s="3">
        <v>18275971</v>
      </c>
      <c r="CG69" s="3">
        <v>1716723</v>
      </c>
      <c r="CH69" s="3">
        <v>1069654</v>
      </c>
      <c r="CK69" s="3">
        <v>10449284</v>
      </c>
      <c r="CL69" s="3">
        <v>2120735</v>
      </c>
    </row>
    <row r="70" spans="1:90" x14ac:dyDescent="0.25">
      <c r="A70" t="s">
        <v>388</v>
      </c>
      <c r="B70" t="s">
        <v>130</v>
      </c>
      <c r="C70">
        <v>2017</v>
      </c>
    </row>
    <row r="71" spans="1:90" x14ac:dyDescent="0.25">
      <c r="A71" t="s">
        <v>389</v>
      </c>
      <c r="B71" t="s">
        <v>131</v>
      </c>
      <c r="C71">
        <v>2017</v>
      </c>
    </row>
    <row r="72" spans="1:90" x14ac:dyDescent="0.25">
      <c r="A72" t="s">
        <v>390</v>
      </c>
      <c r="B72" t="s">
        <v>132</v>
      </c>
      <c r="C72">
        <v>2017</v>
      </c>
      <c r="AI72" s="3">
        <v>15417</v>
      </c>
      <c r="AJ72" s="3">
        <v>-1036010</v>
      </c>
      <c r="AK72" s="3">
        <v>277879</v>
      </c>
      <c r="AL72" s="3">
        <v>-1130448</v>
      </c>
      <c r="AM72" s="3">
        <v>-21680</v>
      </c>
      <c r="AN72" s="3">
        <v>418747</v>
      </c>
      <c r="AP72" s="3">
        <v>-16523576</v>
      </c>
      <c r="AQ72" s="3">
        <v>163339</v>
      </c>
      <c r="AR72" s="3">
        <v>13812</v>
      </c>
      <c r="AS72" s="3">
        <v>-5897928</v>
      </c>
      <c r="AT72" s="3">
        <v>-1022035</v>
      </c>
      <c r="AV72" s="3">
        <v>21</v>
      </c>
      <c r="AW72" s="3">
        <v>-1139829</v>
      </c>
      <c r="AX72" s="3">
        <v>535537</v>
      </c>
      <c r="AY72" s="3">
        <v>173973841</v>
      </c>
      <c r="BA72" s="3">
        <v>-552754</v>
      </c>
      <c r="BB72" s="3">
        <v>-4744714</v>
      </c>
      <c r="BC72" s="3">
        <v>-51369</v>
      </c>
      <c r="BD72" s="3">
        <v>-111484</v>
      </c>
      <c r="BI72" s="3">
        <v>-18212</v>
      </c>
      <c r="BK72" s="3">
        <v>474</v>
      </c>
      <c r="BM72" s="3">
        <v>-10267</v>
      </c>
      <c r="BN72" s="3">
        <v>-52120</v>
      </c>
      <c r="BQ72" s="3">
        <v>-2345</v>
      </c>
      <c r="BR72" s="3">
        <v>-5000</v>
      </c>
      <c r="BT72" s="3">
        <v>-676680</v>
      </c>
      <c r="BV72" s="3">
        <v>-744</v>
      </c>
      <c r="BW72" s="3">
        <v>-473</v>
      </c>
      <c r="BZ72" s="3">
        <v>-567</v>
      </c>
      <c r="CA72" s="3">
        <v>-26282</v>
      </c>
      <c r="CC72" s="3">
        <v>8280</v>
      </c>
      <c r="CD72" s="3">
        <v>25353</v>
      </c>
      <c r="CE72" s="3">
        <v>-102895</v>
      </c>
      <c r="CH72" s="3">
        <v>-60572</v>
      </c>
      <c r="CJ72" s="3">
        <v>-1232</v>
      </c>
      <c r="CK72" s="3">
        <v>-15752</v>
      </c>
      <c r="CL72" s="3">
        <v>-58601</v>
      </c>
    </row>
    <row r="73" spans="1:90" x14ac:dyDescent="0.25">
      <c r="A73" t="s">
        <v>391</v>
      </c>
      <c r="B73" t="s">
        <v>133</v>
      </c>
      <c r="C73">
        <v>2017</v>
      </c>
      <c r="AI73" s="3">
        <v>0</v>
      </c>
      <c r="AJ73" s="3">
        <v>87956502</v>
      </c>
      <c r="AK73" s="3">
        <v>-24636331</v>
      </c>
      <c r="AL73" s="3">
        <v>0</v>
      </c>
      <c r="AM73" s="3">
        <v>-12910299</v>
      </c>
      <c r="AN73" s="3">
        <v>10176125</v>
      </c>
      <c r="AO73" s="3">
        <v>0</v>
      </c>
      <c r="AP73" s="3">
        <v>-99766782</v>
      </c>
      <c r="AQ73" s="3">
        <v>0</v>
      </c>
      <c r="AR73" s="3">
        <v>0</v>
      </c>
      <c r="AS73" s="3">
        <v>652368364</v>
      </c>
      <c r="AT73" s="3">
        <v>-1793615</v>
      </c>
      <c r="AU73" s="3">
        <v>0</v>
      </c>
      <c r="AV73" s="3">
        <v>-477688</v>
      </c>
      <c r="AW73" s="3">
        <v>0</v>
      </c>
      <c r="AX73" s="3">
        <v>249854</v>
      </c>
      <c r="AY73" s="3">
        <v>-4576623624</v>
      </c>
      <c r="AZ73" s="3">
        <v>4652631</v>
      </c>
      <c r="BA73" s="3">
        <v>0</v>
      </c>
      <c r="BB73" s="3">
        <v>-13036227</v>
      </c>
      <c r="BC73" s="3">
        <v>28218272</v>
      </c>
      <c r="BD73" s="3">
        <v>0</v>
      </c>
      <c r="BE73" s="3">
        <v>0</v>
      </c>
      <c r="BF73" s="3">
        <v>1084259</v>
      </c>
      <c r="BG73" s="3">
        <v>0</v>
      </c>
      <c r="BH73" s="3">
        <v>-2929058</v>
      </c>
      <c r="BI73" s="3">
        <v>-817307</v>
      </c>
      <c r="BJ73" s="3">
        <v>-121496</v>
      </c>
      <c r="BK73" s="3">
        <v>-9672</v>
      </c>
      <c r="BL73" s="3">
        <v>143788</v>
      </c>
      <c r="BM73" s="3">
        <v>0</v>
      </c>
      <c r="BN73" s="3">
        <v>-57051</v>
      </c>
      <c r="BO73" s="3">
        <v>-134434</v>
      </c>
      <c r="BP73" s="3">
        <v>-7244234</v>
      </c>
      <c r="BQ73" s="3">
        <v>-11714413</v>
      </c>
      <c r="BR73" s="3">
        <v>-1527334</v>
      </c>
      <c r="BS73" s="3">
        <v>-2010205</v>
      </c>
      <c r="BT73" s="3">
        <v>0</v>
      </c>
      <c r="BU73" s="3">
        <v>198912</v>
      </c>
      <c r="BV73" s="3">
        <v>0</v>
      </c>
      <c r="BW73" s="3">
        <v>3180853</v>
      </c>
      <c r="BX73" s="3">
        <v>3775505</v>
      </c>
      <c r="BY73" s="3">
        <v>0</v>
      </c>
      <c r="BZ73" s="3">
        <v>-384461</v>
      </c>
      <c r="CA73" s="3">
        <v>0</v>
      </c>
      <c r="CB73" s="3">
        <v>-5470</v>
      </c>
      <c r="CC73" s="3">
        <v>-543883</v>
      </c>
      <c r="CD73" s="3">
        <v>0</v>
      </c>
      <c r="CE73" s="3">
        <v>-5147509</v>
      </c>
      <c r="CF73" s="3">
        <v>-17706719</v>
      </c>
      <c r="CG73" s="3">
        <v>0</v>
      </c>
      <c r="CH73" s="3">
        <v>88511</v>
      </c>
      <c r="CI73" s="3">
        <v>-263514</v>
      </c>
      <c r="CJ73" s="3">
        <v>-8304886</v>
      </c>
      <c r="CK73" s="3">
        <v>4909824</v>
      </c>
      <c r="CL73" s="3">
        <v>-11493953</v>
      </c>
    </row>
    <row r="74" spans="1:90" x14ac:dyDescent="0.25">
      <c r="A74" t="s">
        <v>392</v>
      </c>
      <c r="B74" t="s">
        <v>134</v>
      </c>
      <c r="C74">
        <v>2017</v>
      </c>
    </row>
    <row r="75" spans="1:90" x14ac:dyDescent="0.25">
      <c r="A75" t="s">
        <v>393</v>
      </c>
      <c r="B75" t="s">
        <v>135</v>
      </c>
      <c r="C75">
        <v>2017</v>
      </c>
    </row>
    <row r="76" spans="1:90" x14ac:dyDescent="0.25">
      <c r="A76" t="s">
        <v>394</v>
      </c>
      <c r="B76" t="s">
        <v>136</v>
      </c>
      <c r="C76">
        <v>2017</v>
      </c>
      <c r="AH76" s="3">
        <v>13309367</v>
      </c>
      <c r="AI76" s="3">
        <v>14101405</v>
      </c>
      <c r="AJ76" s="3">
        <v>38060669</v>
      </c>
      <c r="AK76" s="3">
        <v>9480416</v>
      </c>
      <c r="AL76" s="3">
        <v>61852836</v>
      </c>
      <c r="AM76" s="3">
        <v>-3256018</v>
      </c>
      <c r="AN76" s="3">
        <v>5358537</v>
      </c>
      <c r="AO76" s="3">
        <v>2393287</v>
      </c>
      <c r="AP76" s="3">
        <v>7142982</v>
      </c>
      <c r="AQ76" s="3">
        <v>592874</v>
      </c>
      <c r="AR76" s="3">
        <v>11017777</v>
      </c>
      <c r="AS76" s="3">
        <v>46873660</v>
      </c>
      <c r="AT76" s="3">
        <v>-3788866</v>
      </c>
      <c r="AU76" s="3">
        <v>694269</v>
      </c>
      <c r="AV76" s="3">
        <v>110583</v>
      </c>
      <c r="AW76" s="3">
        <v>43302459</v>
      </c>
      <c r="AX76" s="3">
        <v>7159147</v>
      </c>
      <c r="AY76" s="3">
        <v>1926080467</v>
      </c>
      <c r="AZ76" s="3">
        <v>5890460</v>
      </c>
      <c r="BA76" s="3">
        <v>4566401</v>
      </c>
      <c r="BB76" s="3">
        <v>77572</v>
      </c>
      <c r="BC76" s="3">
        <v>468857</v>
      </c>
      <c r="BD76" s="3">
        <v>2585260</v>
      </c>
      <c r="BE76" s="3">
        <v>2577001</v>
      </c>
      <c r="BF76" s="3">
        <v>2583195</v>
      </c>
      <c r="BG76" s="3">
        <v>2202298</v>
      </c>
      <c r="BH76" s="3">
        <v>160170</v>
      </c>
      <c r="BI76" s="3">
        <v>234470</v>
      </c>
      <c r="BJ76" s="3">
        <v>590531</v>
      </c>
      <c r="BK76" s="3">
        <v>-301922</v>
      </c>
      <c r="BL76" s="3">
        <v>5457</v>
      </c>
      <c r="BM76" s="3">
        <v>345374</v>
      </c>
      <c r="BN76" s="3">
        <v>224554</v>
      </c>
      <c r="BO76" s="3">
        <v>448</v>
      </c>
      <c r="BP76" s="3">
        <v>67183</v>
      </c>
      <c r="BQ76" s="3">
        <v>1412498</v>
      </c>
      <c r="BR76" s="3">
        <v>-424654</v>
      </c>
      <c r="BS76" s="3">
        <v>467351</v>
      </c>
      <c r="BT76" s="3">
        <v>6416545</v>
      </c>
      <c r="BU76" s="3">
        <v>331522</v>
      </c>
      <c r="BV76" s="3">
        <v>2868507</v>
      </c>
      <c r="BW76" s="3">
        <v>720968</v>
      </c>
      <c r="BX76" s="3">
        <v>96949</v>
      </c>
      <c r="BY76" s="3">
        <v>68879</v>
      </c>
      <c r="BZ76" s="3">
        <v>-1921236</v>
      </c>
      <c r="CA76" s="3">
        <v>2301106</v>
      </c>
      <c r="CB76" s="3">
        <v>912575</v>
      </c>
      <c r="CC76" s="3">
        <v>13490</v>
      </c>
      <c r="CD76" s="3">
        <v>-2357429</v>
      </c>
      <c r="CE76" s="3">
        <v>1695464</v>
      </c>
      <c r="CF76" s="3">
        <v>44817</v>
      </c>
      <c r="CG76" s="3">
        <v>343248</v>
      </c>
      <c r="CH76" s="3">
        <v>-539546</v>
      </c>
      <c r="CI76" s="3">
        <v>-176299</v>
      </c>
      <c r="CJ76" s="3">
        <v>122692</v>
      </c>
      <c r="CK76" s="3">
        <v>129738</v>
      </c>
      <c r="CL76" s="3">
        <v>114896210</v>
      </c>
    </row>
    <row r="77" spans="1:90" x14ac:dyDescent="0.25">
      <c r="A77" t="s">
        <v>395</v>
      </c>
      <c r="B77" t="s">
        <v>137</v>
      </c>
      <c r="C77">
        <v>2017</v>
      </c>
      <c r="AH77" s="3">
        <v>-482500</v>
      </c>
      <c r="BF77" s="3">
        <v>-59578</v>
      </c>
      <c r="BM77" s="3">
        <v>-4000</v>
      </c>
    </row>
    <row r="78" spans="1:90" x14ac:dyDescent="0.25">
      <c r="A78" t="s">
        <v>396</v>
      </c>
      <c r="B78" t="s">
        <v>138</v>
      </c>
      <c r="C78">
        <v>2017</v>
      </c>
      <c r="AI78" s="3">
        <v>22196610</v>
      </c>
      <c r="AJ78" s="3">
        <v>3544087473</v>
      </c>
      <c r="AL78" s="3">
        <v>231120508</v>
      </c>
      <c r="AN78" s="3">
        <v>265505241</v>
      </c>
      <c r="AP78" s="3">
        <v>111619360</v>
      </c>
      <c r="AQ78" s="3">
        <v>2134823785</v>
      </c>
      <c r="AR78" s="3">
        <v>30368029</v>
      </c>
      <c r="AS78" s="3">
        <v>292271787</v>
      </c>
      <c r="AT78" s="3">
        <v>21205</v>
      </c>
      <c r="AV78" s="3">
        <v>3700</v>
      </c>
      <c r="AX78" s="3">
        <v>15233660</v>
      </c>
      <c r="AY78" s="3">
        <v>4587916</v>
      </c>
      <c r="BA78" s="3">
        <v>4350</v>
      </c>
      <c r="BB78" s="3">
        <v>30417473</v>
      </c>
      <c r="BD78" s="3">
        <v>3432594</v>
      </c>
      <c r="BE78" s="3">
        <v>42852789</v>
      </c>
      <c r="BG78" s="3">
        <v>27377082</v>
      </c>
      <c r="BI78" s="3">
        <v>187629</v>
      </c>
      <c r="BL78" s="3">
        <v>735</v>
      </c>
      <c r="BM78" s="3">
        <v>518388</v>
      </c>
      <c r="BN78" s="3">
        <v>11485</v>
      </c>
      <c r="BQ78" s="3">
        <v>16289286</v>
      </c>
      <c r="BR78" s="3">
        <v>160480</v>
      </c>
      <c r="BT78" s="3">
        <v>497140</v>
      </c>
      <c r="BV78" s="3">
        <v>0</v>
      </c>
      <c r="CA78" s="3">
        <v>117961726</v>
      </c>
      <c r="CB78" s="3">
        <v>1961515</v>
      </c>
      <c r="CD78" s="3">
        <v>8498964</v>
      </c>
      <c r="CE78" s="3">
        <v>0</v>
      </c>
      <c r="CJ78" s="3">
        <v>8355910</v>
      </c>
      <c r="CK78" s="3">
        <v>2470611</v>
      </c>
    </row>
    <row r="79" spans="1:90" x14ac:dyDescent="0.25">
      <c r="A79" t="s">
        <v>397</v>
      </c>
      <c r="B79" t="s">
        <v>139</v>
      </c>
      <c r="C79">
        <v>2017</v>
      </c>
    </row>
    <row r="80" spans="1:90" x14ac:dyDescent="0.25">
      <c r="A80" t="s">
        <v>398</v>
      </c>
      <c r="B80" t="s">
        <v>140</v>
      </c>
      <c r="C80">
        <v>2017</v>
      </c>
      <c r="AI80" s="3">
        <v>22196610</v>
      </c>
      <c r="AL80" s="3">
        <v>105217332</v>
      </c>
      <c r="AP80" s="3">
        <v>90697014</v>
      </c>
      <c r="CE80" s="3">
        <v>0</v>
      </c>
    </row>
    <row r="81" spans="1:151" x14ac:dyDescent="0.25">
      <c r="A81" t="s">
        <v>399</v>
      </c>
      <c r="B81" t="s">
        <v>141</v>
      </c>
      <c r="C81">
        <v>2017</v>
      </c>
      <c r="AJ81" s="3">
        <v>501180590</v>
      </c>
      <c r="AS81" s="3">
        <v>231424494</v>
      </c>
    </row>
    <row r="82" spans="1:151" x14ac:dyDescent="0.25">
      <c r="A82" t="s">
        <v>400</v>
      </c>
      <c r="B82" t="s">
        <v>142</v>
      </c>
      <c r="C82">
        <v>2017</v>
      </c>
      <c r="AP82" s="3">
        <v>0</v>
      </c>
      <c r="AV82" s="3">
        <v>300</v>
      </c>
      <c r="AY82" s="3">
        <v>2036329</v>
      </c>
      <c r="BT82" s="3">
        <v>118754</v>
      </c>
      <c r="CA82" s="3">
        <v>386031</v>
      </c>
      <c r="CB82" s="3">
        <v>1961515</v>
      </c>
      <c r="CD82" s="3">
        <v>470033</v>
      </c>
      <c r="CJ82" s="3">
        <v>8355910</v>
      </c>
    </row>
    <row r="83" spans="1:151" x14ac:dyDescent="0.25">
      <c r="A83" t="s">
        <v>401</v>
      </c>
      <c r="B83" t="s">
        <v>143</v>
      </c>
      <c r="C83">
        <v>2017</v>
      </c>
      <c r="AI83" s="3">
        <v>0</v>
      </c>
      <c r="AJ83" s="3">
        <v>3042906883</v>
      </c>
      <c r="AL83" s="3">
        <v>125903176</v>
      </c>
      <c r="AN83" s="3">
        <v>265505241</v>
      </c>
      <c r="AP83" s="3">
        <v>20922346</v>
      </c>
      <c r="AQ83" s="3">
        <v>2134823785</v>
      </c>
      <c r="AR83" s="3">
        <v>30368029</v>
      </c>
      <c r="AS83" s="3">
        <v>60847293</v>
      </c>
      <c r="AT83" s="3">
        <v>21205</v>
      </c>
      <c r="AV83" s="3">
        <v>3400</v>
      </c>
      <c r="AX83" s="3">
        <v>15233660</v>
      </c>
      <c r="AY83" s="3">
        <v>2551587</v>
      </c>
      <c r="BA83" s="3">
        <v>4350</v>
      </c>
      <c r="BB83" s="3">
        <v>30417473</v>
      </c>
      <c r="BD83" s="3">
        <v>3432594</v>
      </c>
      <c r="BE83" s="3">
        <v>42852789</v>
      </c>
      <c r="BG83" s="3">
        <v>27377082</v>
      </c>
      <c r="BI83" s="3">
        <v>187629</v>
      </c>
      <c r="BL83" s="3">
        <v>735</v>
      </c>
      <c r="BM83" s="3">
        <v>518388</v>
      </c>
      <c r="BN83" s="3">
        <v>11485</v>
      </c>
      <c r="BQ83" s="3">
        <v>16289286</v>
      </c>
      <c r="BR83" s="3">
        <v>160480</v>
      </c>
      <c r="BT83" s="3">
        <v>378386</v>
      </c>
      <c r="BV83" s="3">
        <v>0</v>
      </c>
      <c r="CA83" s="3">
        <v>117575695</v>
      </c>
      <c r="CD83" s="3">
        <v>8028931</v>
      </c>
      <c r="CK83" s="3">
        <v>2470611</v>
      </c>
    </row>
    <row r="84" spans="1:151" x14ac:dyDescent="0.25">
      <c r="A84" t="s">
        <v>402</v>
      </c>
      <c r="B84" t="s">
        <v>58</v>
      </c>
      <c r="C84">
        <v>2017</v>
      </c>
      <c r="AI84" s="3">
        <v>10905241</v>
      </c>
      <c r="AL84" s="3">
        <v>30362042</v>
      </c>
      <c r="AM84" s="3">
        <v>13444780</v>
      </c>
      <c r="AN84" s="3">
        <v>456867</v>
      </c>
      <c r="AO84" s="3">
        <v>7457002</v>
      </c>
      <c r="AP84" s="3">
        <v>793408311</v>
      </c>
      <c r="AQ84" s="3">
        <v>323937379</v>
      </c>
      <c r="AS84" s="3">
        <v>6586409</v>
      </c>
      <c r="AV84" s="3">
        <v>4871100</v>
      </c>
      <c r="AX84" s="3">
        <v>2201505</v>
      </c>
      <c r="AY84" s="3">
        <v>318828</v>
      </c>
      <c r="BF84" s="3">
        <v>0</v>
      </c>
      <c r="BI84" s="3">
        <v>9161349</v>
      </c>
      <c r="BJ84" s="3">
        <v>21387</v>
      </c>
      <c r="BQ84" s="3">
        <v>103066</v>
      </c>
      <c r="BR84" s="3">
        <v>25479100</v>
      </c>
      <c r="BS84" s="3">
        <v>6109340</v>
      </c>
      <c r="CA84" s="3">
        <v>12581535</v>
      </c>
      <c r="CB84" s="3">
        <v>86903</v>
      </c>
      <c r="CD84" s="3">
        <v>66952276</v>
      </c>
      <c r="CF84" s="3">
        <v>216126</v>
      </c>
      <c r="CK84" s="3">
        <v>858365</v>
      </c>
    </row>
    <row r="86" spans="1:151" s="43" customFormat="1" x14ac:dyDescent="0.25">
      <c r="Z86" s="48"/>
      <c r="AG86" s="48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N86" s="48"/>
      <c r="EU86" s="48"/>
    </row>
    <row r="87" spans="1:151" x14ac:dyDescent="0.25">
      <c r="A87" t="s">
        <v>239</v>
      </c>
      <c r="B87" t="s">
        <v>68</v>
      </c>
      <c r="C87">
        <v>2018</v>
      </c>
      <c r="AH87" s="3">
        <v>374157156</v>
      </c>
      <c r="AI87" s="3">
        <v>364720568</v>
      </c>
      <c r="AJ87" s="3">
        <v>5699191040</v>
      </c>
      <c r="AK87" s="3">
        <v>69374452</v>
      </c>
      <c r="AL87" s="3">
        <v>5828979750</v>
      </c>
      <c r="AM87" s="3">
        <v>12049493</v>
      </c>
      <c r="AN87" s="3">
        <v>345547682</v>
      </c>
      <c r="AO87" s="3">
        <v>29040046</v>
      </c>
      <c r="AP87" s="3">
        <v>3535106696</v>
      </c>
      <c r="AQ87" s="3">
        <v>11181361563</v>
      </c>
      <c r="AR87" s="3">
        <v>264357212</v>
      </c>
      <c r="AS87" s="3">
        <v>1799303616</v>
      </c>
      <c r="AT87" s="3">
        <v>91476346</v>
      </c>
      <c r="AU87" s="3">
        <v>17444295</v>
      </c>
      <c r="AV87" s="3">
        <v>48342529</v>
      </c>
      <c r="AW87" s="3">
        <v>398259098</v>
      </c>
      <c r="AX87" s="3">
        <v>412194826</v>
      </c>
      <c r="AY87" s="3">
        <v>12380200024</v>
      </c>
      <c r="AZ87" s="3">
        <v>364838009</v>
      </c>
      <c r="BA87" s="3">
        <v>58318442</v>
      </c>
      <c r="BB87" s="3">
        <v>56024399</v>
      </c>
      <c r="BC87" s="3">
        <v>37899626</v>
      </c>
      <c r="BD87" s="3">
        <v>13859325</v>
      </c>
      <c r="BE87" s="3">
        <v>56810643</v>
      </c>
      <c r="BF87" s="3">
        <v>35357575</v>
      </c>
      <c r="BG87" s="3">
        <v>94577326</v>
      </c>
      <c r="BH87" s="3">
        <v>175663507</v>
      </c>
      <c r="BI87" s="3">
        <v>17028411</v>
      </c>
      <c r="BJ87" s="3">
        <v>3426290</v>
      </c>
      <c r="BK87" s="3">
        <v>2519472</v>
      </c>
      <c r="BL87" s="3">
        <v>981163</v>
      </c>
      <c r="BM87" s="3">
        <v>5842153</v>
      </c>
      <c r="BN87" s="3">
        <v>996158</v>
      </c>
      <c r="BO87" s="3">
        <v>622061</v>
      </c>
      <c r="BP87" s="3">
        <v>586095</v>
      </c>
      <c r="BQ87" s="3">
        <v>42841609</v>
      </c>
      <c r="BR87" s="3">
        <v>28964150</v>
      </c>
      <c r="BS87" s="3">
        <v>73301455</v>
      </c>
      <c r="BT87" s="3">
        <v>154459263</v>
      </c>
      <c r="BU87" s="3">
        <v>5690969</v>
      </c>
      <c r="BV87" s="3">
        <v>58893525</v>
      </c>
      <c r="BW87" s="3">
        <v>12387617</v>
      </c>
      <c r="BX87" s="3">
        <v>11831085</v>
      </c>
      <c r="BY87" s="3">
        <v>7738365</v>
      </c>
      <c r="BZ87" s="3">
        <v>33309879</v>
      </c>
      <c r="CA87" s="3">
        <v>163052374</v>
      </c>
      <c r="CB87" s="3">
        <v>15830628</v>
      </c>
      <c r="CC87" s="3">
        <v>12761977</v>
      </c>
      <c r="CD87" s="3">
        <v>143632770</v>
      </c>
      <c r="CE87" s="3">
        <v>35381224</v>
      </c>
      <c r="CF87" s="3">
        <v>77545277</v>
      </c>
      <c r="CG87" s="3">
        <v>3268332</v>
      </c>
      <c r="CH87" s="3">
        <v>1624924</v>
      </c>
      <c r="CI87" s="3">
        <v>1757576</v>
      </c>
      <c r="CJ87" s="3">
        <v>34360953</v>
      </c>
      <c r="CK87" s="3">
        <v>21370138</v>
      </c>
      <c r="CL87" s="3">
        <v>237995017</v>
      </c>
    </row>
    <row r="88" spans="1:151" x14ac:dyDescent="0.25">
      <c r="A88" t="s">
        <v>240</v>
      </c>
      <c r="B88" t="s">
        <v>49</v>
      </c>
      <c r="C88">
        <v>2018</v>
      </c>
      <c r="AH88" s="3">
        <v>252630770</v>
      </c>
      <c r="AI88" s="3">
        <v>127256623</v>
      </c>
      <c r="AJ88" s="3">
        <v>1637549801</v>
      </c>
      <c r="AK88" s="3">
        <v>16641396</v>
      </c>
      <c r="AL88" s="3">
        <v>436598344</v>
      </c>
      <c r="AM88" s="3">
        <v>4035885</v>
      </c>
      <c r="AN88" s="3">
        <v>293562442</v>
      </c>
      <c r="AO88" s="3">
        <v>13349879</v>
      </c>
      <c r="AP88" s="3">
        <v>581998178</v>
      </c>
      <c r="AQ88" s="3">
        <v>713170973</v>
      </c>
      <c r="AR88" s="3">
        <v>133728161</v>
      </c>
      <c r="AS88" s="3">
        <v>454051368</v>
      </c>
      <c r="AT88" s="3">
        <v>56765104</v>
      </c>
      <c r="AU88" s="3">
        <v>5774199</v>
      </c>
      <c r="AV88" s="3">
        <v>19474372</v>
      </c>
      <c r="AW88" s="3">
        <v>318244875</v>
      </c>
      <c r="AX88" s="3">
        <v>304151652</v>
      </c>
      <c r="AY88" s="3">
        <v>7063808628</v>
      </c>
      <c r="AZ88" s="3">
        <v>364535343</v>
      </c>
      <c r="BA88" s="3">
        <v>26869194</v>
      </c>
      <c r="BB88" s="3">
        <v>2451401</v>
      </c>
      <c r="BC88" s="3">
        <v>4232745</v>
      </c>
      <c r="BD88" s="3">
        <v>8093582</v>
      </c>
      <c r="BE88" s="3">
        <v>6969344</v>
      </c>
      <c r="BF88" s="3">
        <v>11439974</v>
      </c>
      <c r="BG88" s="3">
        <v>48105445</v>
      </c>
      <c r="BH88" s="3">
        <v>25341672</v>
      </c>
      <c r="BI88" s="3">
        <v>10234778</v>
      </c>
      <c r="BJ88" s="3">
        <v>2151513</v>
      </c>
      <c r="BK88" s="3">
        <v>1606106</v>
      </c>
      <c r="BL88" s="3">
        <v>881618</v>
      </c>
      <c r="BM88" s="3">
        <v>2436940</v>
      </c>
      <c r="BN88" s="3">
        <v>443798</v>
      </c>
      <c r="BO88" s="3">
        <v>338477</v>
      </c>
      <c r="BP88" s="3">
        <v>544186</v>
      </c>
      <c r="BQ88" s="3">
        <v>7857874</v>
      </c>
      <c r="BR88" s="3">
        <v>250161</v>
      </c>
      <c r="BS88" s="3">
        <v>45358332</v>
      </c>
      <c r="BT88" s="3">
        <v>49930280</v>
      </c>
      <c r="BU88" s="3">
        <v>5243755</v>
      </c>
      <c r="BV88" s="3">
        <v>56227735</v>
      </c>
      <c r="BW88" s="3">
        <v>12342033</v>
      </c>
      <c r="BX88" s="3">
        <v>10463709</v>
      </c>
      <c r="BY88" s="3">
        <v>4084101</v>
      </c>
      <c r="BZ88" s="3">
        <v>476733</v>
      </c>
      <c r="CA88" s="3">
        <v>17643066</v>
      </c>
      <c r="CB88" s="3">
        <v>5180858</v>
      </c>
      <c r="CC88" s="3">
        <v>5327062</v>
      </c>
      <c r="CD88" s="3">
        <v>83910388</v>
      </c>
      <c r="CE88" s="3">
        <v>25727507</v>
      </c>
      <c r="CF88" s="3">
        <v>2298626</v>
      </c>
      <c r="CG88" s="3">
        <v>3244408</v>
      </c>
      <c r="CH88" s="3">
        <v>1033657</v>
      </c>
      <c r="CI88" s="3">
        <v>204280</v>
      </c>
      <c r="CJ88" s="3">
        <v>15329264</v>
      </c>
      <c r="CK88" s="3">
        <v>1391192</v>
      </c>
      <c r="CL88" s="3">
        <v>225430448</v>
      </c>
    </row>
    <row r="89" spans="1:151" x14ac:dyDescent="0.25">
      <c r="A89" t="s">
        <v>241</v>
      </c>
      <c r="B89" t="s">
        <v>69</v>
      </c>
      <c r="C89">
        <v>2018</v>
      </c>
      <c r="AH89" s="3">
        <v>99838243</v>
      </c>
      <c r="AI89" s="3">
        <v>56918800</v>
      </c>
      <c r="AJ89" s="3">
        <v>93875765</v>
      </c>
      <c r="AK89" s="3">
        <v>12787</v>
      </c>
      <c r="AL89" s="3">
        <v>29391931</v>
      </c>
      <c r="AM89" s="3">
        <v>402249</v>
      </c>
      <c r="AN89" s="3">
        <v>14500668</v>
      </c>
      <c r="AO89" s="3">
        <v>246414</v>
      </c>
      <c r="AP89" s="3">
        <v>264396534</v>
      </c>
      <c r="AQ89" s="3">
        <v>67969</v>
      </c>
      <c r="AR89" s="3">
        <v>594512</v>
      </c>
      <c r="AS89" s="3">
        <v>123534501</v>
      </c>
      <c r="AT89" s="3">
        <v>8619092</v>
      </c>
      <c r="AU89" s="3">
        <v>63718</v>
      </c>
      <c r="AV89" s="3">
        <v>3009210</v>
      </c>
      <c r="AW89" s="3">
        <v>22916474</v>
      </c>
      <c r="AX89" s="3">
        <v>4648774</v>
      </c>
      <c r="AY89" s="3">
        <v>70812</v>
      </c>
      <c r="AZ89" s="3">
        <v>1846</v>
      </c>
      <c r="BA89" s="3">
        <v>459555</v>
      </c>
      <c r="BB89" s="3">
        <v>415356</v>
      </c>
      <c r="BC89" s="3">
        <v>26806</v>
      </c>
      <c r="BD89" s="3">
        <v>10347</v>
      </c>
      <c r="BE89" s="3">
        <v>26722</v>
      </c>
      <c r="BF89" s="3">
        <v>2807733</v>
      </c>
      <c r="BG89" s="3">
        <v>4285429</v>
      </c>
      <c r="BH89" s="3">
        <v>84016</v>
      </c>
      <c r="BI89" s="3">
        <v>6250775</v>
      </c>
      <c r="BJ89" s="3">
        <v>165652</v>
      </c>
      <c r="BK89" s="3">
        <v>9746</v>
      </c>
      <c r="BL89" s="3">
        <v>37326</v>
      </c>
      <c r="BM89" s="3">
        <v>46272</v>
      </c>
      <c r="BN89" s="3">
        <v>4244</v>
      </c>
      <c r="BP89" s="3">
        <v>29081</v>
      </c>
      <c r="BQ89" s="3">
        <v>747738</v>
      </c>
      <c r="BR89" s="3">
        <v>20194</v>
      </c>
      <c r="BS89" s="3">
        <v>8288878</v>
      </c>
      <c r="BT89" s="3">
        <v>4920064</v>
      </c>
      <c r="BU89" s="3">
        <v>16042</v>
      </c>
      <c r="BV89" s="3">
        <v>724017</v>
      </c>
      <c r="BW89" s="3">
        <v>9136</v>
      </c>
      <c r="BX89" s="3">
        <v>120486</v>
      </c>
      <c r="BY89" s="3">
        <v>17841</v>
      </c>
      <c r="BZ89" s="3">
        <v>0</v>
      </c>
      <c r="CA89" s="3">
        <v>1620033</v>
      </c>
      <c r="CB89" s="3">
        <v>211316</v>
      </c>
      <c r="CC89" s="3">
        <v>12666</v>
      </c>
      <c r="CD89" s="3">
        <v>6075846</v>
      </c>
      <c r="CE89" s="3">
        <v>138684</v>
      </c>
      <c r="CF89" s="3">
        <v>302076</v>
      </c>
      <c r="CG89" s="3">
        <v>10836</v>
      </c>
      <c r="CH89" s="3">
        <v>14137</v>
      </c>
      <c r="CI89" s="3">
        <v>28350</v>
      </c>
      <c r="CJ89" s="3">
        <v>63500</v>
      </c>
      <c r="CK89" s="3">
        <v>118217</v>
      </c>
      <c r="CL89" s="3">
        <v>451692</v>
      </c>
    </row>
    <row r="90" spans="1:151" x14ac:dyDescent="0.25">
      <c r="A90" t="s">
        <v>242</v>
      </c>
      <c r="B90" t="s">
        <v>70</v>
      </c>
      <c r="C90">
        <v>2018</v>
      </c>
      <c r="AH90" s="3">
        <v>1668097</v>
      </c>
      <c r="AI90" s="3">
        <v>1673494</v>
      </c>
      <c r="AJ90" s="3">
        <v>6064018</v>
      </c>
      <c r="AK90" s="3">
        <v>11939</v>
      </c>
      <c r="AL90" s="3">
        <v>4934189</v>
      </c>
      <c r="AM90" s="3">
        <v>228189</v>
      </c>
      <c r="AN90" s="3">
        <v>643581</v>
      </c>
      <c r="AO90" s="3">
        <v>159477</v>
      </c>
      <c r="AP90" s="3">
        <v>11541268</v>
      </c>
      <c r="AQ90" s="3">
        <v>802444</v>
      </c>
      <c r="AR90" s="3">
        <v>218875</v>
      </c>
      <c r="AS90" s="3">
        <v>4456778</v>
      </c>
      <c r="AT90" s="3">
        <v>4397901</v>
      </c>
      <c r="AU90" s="3">
        <v>155730</v>
      </c>
      <c r="AV90" s="3">
        <v>210914</v>
      </c>
      <c r="AW90" s="3">
        <v>331617</v>
      </c>
      <c r="AX90" s="3">
        <v>14350908</v>
      </c>
      <c r="AY90" s="3">
        <v>3710830</v>
      </c>
      <c r="AZ90" s="3">
        <v>59555</v>
      </c>
      <c r="BA90" s="3">
        <v>991883</v>
      </c>
      <c r="BB90" s="3">
        <v>230924</v>
      </c>
      <c r="BC90" s="3">
        <v>110748</v>
      </c>
      <c r="BD90" s="3">
        <v>43199</v>
      </c>
      <c r="BE90" s="3">
        <v>54718</v>
      </c>
      <c r="BF90" s="3">
        <v>285695</v>
      </c>
      <c r="BG90" s="3">
        <v>177337</v>
      </c>
      <c r="BH90" s="3">
        <v>16777</v>
      </c>
      <c r="BI90" s="3">
        <v>107358</v>
      </c>
      <c r="BJ90" s="3">
        <v>25028</v>
      </c>
      <c r="BK90" s="3">
        <v>650</v>
      </c>
      <c r="BL90" s="3">
        <v>4437</v>
      </c>
      <c r="BM90" s="3">
        <v>9878</v>
      </c>
      <c r="BN90" s="3">
        <v>11796</v>
      </c>
      <c r="BP90" s="3">
        <v>0</v>
      </c>
      <c r="BQ90" s="3">
        <v>911926</v>
      </c>
      <c r="BR90" s="3">
        <v>7637</v>
      </c>
      <c r="BS90" s="3">
        <v>61804</v>
      </c>
      <c r="BT90" s="3">
        <v>894708</v>
      </c>
      <c r="BU90" s="3">
        <v>286067</v>
      </c>
      <c r="BV90" s="3">
        <v>332624</v>
      </c>
      <c r="BW90" s="3">
        <v>44621</v>
      </c>
      <c r="BX90" s="3">
        <v>17349</v>
      </c>
      <c r="BY90" s="3">
        <v>37468</v>
      </c>
      <c r="BZ90" s="3">
        <v>38195</v>
      </c>
      <c r="CA90" s="3">
        <v>810028</v>
      </c>
      <c r="CC90" s="3">
        <v>40568</v>
      </c>
      <c r="CD90" s="3">
        <v>613868</v>
      </c>
      <c r="CE90" s="3">
        <v>118730</v>
      </c>
      <c r="CF90" s="3">
        <v>80371</v>
      </c>
      <c r="CG90" s="3">
        <v>2034</v>
      </c>
      <c r="CH90" s="3">
        <v>4619</v>
      </c>
      <c r="CI90" s="3">
        <v>4606</v>
      </c>
      <c r="CJ90" s="3">
        <v>25121</v>
      </c>
      <c r="CK90" s="3">
        <v>54281</v>
      </c>
      <c r="CL90" s="3">
        <v>533025</v>
      </c>
    </row>
    <row r="91" spans="1:151" x14ac:dyDescent="0.25">
      <c r="A91" t="s">
        <v>243</v>
      </c>
      <c r="B91" t="s">
        <v>71</v>
      </c>
      <c r="C91">
        <v>2018</v>
      </c>
      <c r="AH91" s="3">
        <v>19778672</v>
      </c>
      <c r="AI91" s="3">
        <v>4418028</v>
      </c>
      <c r="AJ91" s="3">
        <v>66483</v>
      </c>
      <c r="AN91" s="3">
        <v>24308039</v>
      </c>
      <c r="AP91" s="3">
        <v>2178871</v>
      </c>
      <c r="AT91" s="3">
        <v>4412</v>
      </c>
      <c r="AV91" s="3">
        <v>4215480</v>
      </c>
      <c r="AW91" s="3">
        <v>118874</v>
      </c>
      <c r="AX91" s="3">
        <v>1635694</v>
      </c>
      <c r="BF91" s="3">
        <v>73445</v>
      </c>
      <c r="BG91" s="3">
        <v>5558277</v>
      </c>
      <c r="BI91" s="3">
        <v>0</v>
      </c>
      <c r="BK91" s="3">
        <v>0</v>
      </c>
      <c r="BL91" s="3">
        <v>374757</v>
      </c>
      <c r="BM91" s="3">
        <v>1887440</v>
      </c>
      <c r="BO91" s="3">
        <v>265313</v>
      </c>
      <c r="BP91" s="3">
        <v>343125</v>
      </c>
      <c r="BS91" s="3">
        <v>8820091</v>
      </c>
      <c r="BV91" s="3">
        <v>616631</v>
      </c>
      <c r="BX91" s="3">
        <v>4949361</v>
      </c>
      <c r="CC91" s="3">
        <v>2476219</v>
      </c>
      <c r="CD91" s="3">
        <v>65520898</v>
      </c>
      <c r="CF91" s="3">
        <v>47076</v>
      </c>
      <c r="CH91" s="3">
        <v>25000</v>
      </c>
      <c r="CJ91" s="3">
        <v>359488</v>
      </c>
    </row>
    <row r="92" spans="1:151" x14ac:dyDescent="0.25">
      <c r="A92" t="s">
        <v>244</v>
      </c>
      <c r="B92" t="s">
        <v>72</v>
      </c>
      <c r="C92">
        <v>2018</v>
      </c>
      <c r="AH92" s="3">
        <v>6650540</v>
      </c>
      <c r="AI92" s="3">
        <v>2341429</v>
      </c>
      <c r="AJ92" s="3">
        <v>10590499</v>
      </c>
      <c r="AL92" s="3">
        <v>51534865</v>
      </c>
      <c r="AN92" s="3">
        <v>201261328</v>
      </c>
      <c r="AP92" s="3">
        <v>1897494</v>
      </c>
      <c r="AQ92" s="3">
        <v>96077</v>
      </c>
      <c r="AW92" s="3">
        <v>269616</v>
      </c>
      <c r="AX92" s="3">
        <v>6840312</v>
      </c>
      <c r="AY92" s="3">
        <v>78246288</v>
      </c>
      <c r="BB92" s="3">
        <v>189543</v>
      </c>
      <c r="BF92" s="3">
        <v>2139769</v>
      </c>
      <c r="BG92" s="3">
        <v>3243726</v>
      </c>
      <c r="BH92" s="3">
        <v>46644</v>
      </c>
      <c r="BM92" s="3">
        <v>0</v>
      </c>
      <c r="BN92" s="3">
        <v>0</v>
      </c>
      <c r="BS92" s="3">
        <v>7375</v>
      </c>
      <c r="BT92" s="3">
        <v>11406</v>
      </c>
      <c r="BV92" s="3">
        <v>535722</v>
      </c>
      <c r="BW92" s="3">
        <v>9678104</v>
      </c>
      <c r="BX92" s="3">
        <v>6562</v>
      </c>
      <c r="BY92" s="3">
        <v>2095775</v>
      </c>
      <c r="CD92" s="3">
        <v>491856</v>
      </c>
      <c r="CE92" s="3">
        <v>19048908</v>
      </c>
      <c r="CG92" s="3">
        <v>2469142</v>
      </c>
      <c r="CK92" s="3">
        <v>2390</v>
      </c>
    </row>
    <row r="93" spans="1:151" x14ac:dyDescent="0.25">
      <c r="A93" t="s">
        <v>245</v>
      </c>
      <c r="B93" t="s">
        <v>73</v>
      </c>
      <c r="C93">
        <v>2018</v>
      </c>
      <c r="AH93" s="3">
        <v>67646031</v>
      </c>
      <c r="AI93" s="3">
        <v>22770129</v>
      </c>
      <c r="AJ93" s="3">
        <v>771997371</v>
      </c>
      <c r="AK93" s="3">
        <v>2007087</v>
      </c>
      <c r="AL93" s="3">
        <v>164210147</v>
      </c>
      <c r="AM93" s="3">
        <v>304101</v>
      </c>
      <c r="AN93" s="3">
        <v>3315902</v>
      </c>
      <c r="AO93" s="3">
        <v>508001</v>
      </c>
      <c r="AP93" s="3">
        <v>34961128</v>
      </c>
      <c r="AR93" s="3">
        <v>108699316</v>
      </c>
      <c r="AS93" s="3">
        <v>71726119</v>
      </c>
      <c r="AT93" s="3">
        <v>18792703</v>
      </c>
      <c r="AU93" s="3">
        <v>376963</v>
      </c>
      <c r="AV93" s="3">
        <v>3650288</v>
      </c>
      <c r="AW93" s="3">
        <v>3984302</v>
      </c>
      <c r="AX93" s="3">
        <v>104000739</v>
      </c>
      <c r="AY93" s="3">
        <v>3341717514</v>
      </c>
      <c r="AZ93" s="3">
        <v>314521196</v>
      </c>
      <c r="BA93" s="3">
        <v>93166</v>
      </c>
      <c r="BB93" s="3">
        <v>300700</v>
      </c>
      <c r="BD93" s="3">
        <v>34015</v>
      </c>
      <c r="BE93" s="3">
        <v>98556</v>
      </c>
      <c r="BF93" s="3">
        <v>291745</v>
      </c>
      <c r="BG93" s="3">
        <v>17750066</v>
      </c>
      <c r="BH93" s="3">
        <v>1069407</v>
      </c>
      <c r="BI93" s="3">
        <v>170282</v>
      </c>
      <c r="BJ93" s="3">
        <v>56705</v>
      </c>
      <c r="BK93" s="3">
        <v>86783</v>
      </c>
      <c r="BL93" s="3">
        <v>445113</v>
      </c>
      <c r="BM93" s="3">
        <v>392519</v>
      </c>
      <c r="BN93" s="3">
        <v>0</v>
      </c>
      <c r="BO93" s="3">
        <v>41995</v>
      </c>
      <c r="BP93" s="3">
        <v>128</v>
      </c>
      <c r="BQ93" s="3">
        <v>1974820</v>
      </c>
      <c r="BS93" s="3">
        <v>17918995</v>
      </c>
      <c r="BT93" s="3">
        <v>21931889</v>
      </c>
      <c r="BU93" s="3">
        <v>3486520</v>
      </c>
      <c r="BV93" s="3">
        <v>2466178</v>
      </c>
      <c r="BW93" s="3">
        <v>165576</v>
      </c>
      <c r="BX93" s="3">
        <v>3711012</v>
      </c>
      <c r="BY93" s="3">
        <v>92767</v>
      </c>
      <c r="BZ93" s="3">
        <v>33805</v>
      </c>
      <c r="CA93" s="3">
        <v>1543908</v>
      </c>
      <c r="CB93" s="3">
        <v>3171063</v>
      </c>
      <c r="CC93" s="3">
        <v>329350</v>
      </c>
      <c r="CD93" s="3">
        <v>8463808</v>
      </c>
      <c r="CE93" s="3">
        <v>3001529</v>
      </c>
      <c r="CF93" s="3">
        <v>807910</v>
      </c>
      <c r="CG93" s="3">
        <v>2600</v>
      </c>
      <c r="CH93" s="3">
        <v>644551</v>
      </c>
      <c r="CI93" s="3">
        <v>10523</v>
      </c>
      <c r="CJ93" s="3">
        <v>9629848</v>
      </c>
      <c r="CK93" s="3">
        <v>20111</v>
      </c>
      <c r="CL93" s="3">
        <v>150259239</v>
      </c>
    </row>
    <row r="94" spans="1:151" x14ac:dyDescent="0.25">
      <c r="A94" t="s">
        <v>246</v>
      </c>
      <c r="B94" t="s">
        <v>74</v>
      </c>
      <c r="C94">
        <v>2018</v>
      </c>
      <c r="AQ94" s="3">
        <v>368242</v>
      </c>
      <c r="AV94" s="3">
        <v>6482115</v>
      </c>
      <c r="AY94" s="3">
        <v>2092820047</v>
      </c>
      <c r="BF94" s="3">
        <v>0</v>
      </c>
      <c r="BI94" s="3">
        <v>0</v>
      </c>
      <c r="BN94" s="3">
        <v>338912</v>
      </c>
    </row>
    <row r="95" spans="1:151" x14ac:dyDescent="0.25">
      <c r="A95" t="s">
        <v>247</v>
      </c>
      <c r="B95" t="s">
        <v>75</v>
      </c>
      <c r="C95">
        <v>2018</v>
      </c>
      <c r="AH95" s="3">
        <v>152243</v>
      </c>
      <c r="AI95" s="3">
        <v>6146393</v>
      </c>
      <c r="AJ95" s="3">
        <v>9847682</v>
      </c>
      <c r="AK95" s="3">
        <v>114176</v>
      </c>
      <c r="AL95" s="3">
        <v>4706590</v>
      </c>
      <c r="AM95" s="3">
        <v>26850</v>
      </c>
      <c r="AN95" s="3">
        <v>155551</v>
      </c>
      <c r="AO95" s="3">
        <v>9099</v>
      </c>
      <c r="AP95" s="3">
        <v>199170790</v>
      </c>
      <c r="AQ95" s="3">
        <v>1946674</v>
      </c>
      <c r="AR95" s="3">
        <v>3299063</v>
      </c>
      <c r="AS95" s="3">
        <v>62653206</v>
      </c>
      <c r="AT95" s="3">
        <v>292436</v>
      </c>
      <c r="AU95" s="3">
        <v>73993</v>
      </c>
      <c r="AV95" s="3">
        <v>116420</v>
      </c>
      <c r="AW95" s="3">
        <v>24820928</v>
      </c>
      <c r="AX95" s="3">
        <v>6292677</v>
      </c>
      <c r="AY95" s="3">
        <v>176148992</v>
      </c>
      <c r="AZ95" s="3">
        <v>14344411</v>
      </c>
      <c r="BA95" s="3">
        <v>215336</v>
      </c>
      <c r="BB95" s="3">
        <v>49799</v>
      </c>
      <c r="BC95" s="3">
        <v>6720</v>
      </c>
      <c r="BD95" s="3">
        <v>0</v>
      </c>
      <c r="BF95" s="3">
        <v>140345</v>
      </c>
      <c r="BG95" s="3">
        <v>8659</v>
      </c>
      <c r="BH95" s="3">
        <v>364568</v>
      </c>
      <c r="BI95" s="3">
        <v>63548</v>
      </c>
      <c r="BJ95" s="3">
        <v>137508</v>
      </c>
      <c r="BL95" s="3">
        <v>2624</v>
      </c>
      <c r="BM95" s="3">
        <v>450</v>
      </c>
      <c r="BN95" s="3">
        <v>17165</v>
      </c>
      <c r="BP95" s="3">
        <v>89</v>
      </c>
      <c r="BQ95" s="3">
        <v>290314</v>
      </c>
      <c r="BS95" s="3">
        <v>2160924</v>
      </c>
      <c r="BT95" s="3">
        <v>670449</v>
      </c>
      <c r="BU95" s="3">
        <v>18431</v>
      </c>
      <c r="BV95" s="3">
        <v>50357</v>
      </c>
      <c r="BW95" s="3">
        <v>72396</v>
      </c>
      <c r="BX95" s="3">
        <v>136582</v>
      </c>
      <c r="BY95" s="3">
        <v>4258</v>
      </c>
      <c r="BZ95" s="3">
        <v>4696</v>
      </c>
      <c r="CA95" s="3">
        <v>1251627</v>
      </c>
      <c r="CB95" s="3">
        <v>53242</v>
      </c>
      <c r="CC95" s="3">
        <v>1492</v>
      </c>
      <c r="CD95" s="3">
        <v>305300</v>
      </c>
      <c r="CE95" s="3">
        <v>1013107</v>
      </c>
      <c r="CF95" s="3">
        <v>7958</v>
      </c>
      <c r="CG95" s="3">
        <v>94357</v>
      </c>
      <c r="CH95" s="3">
        <v>857</v>
      </c>
      <c r="CI95" s="3">
        <v>18587</v>
      </c>
      <c r="CJ95" s="3">
        <v>92830</v>
      </c>
      <c r="CK95" s="3">
        <v>3933</v>
      </c>
      <c r="CL95" s="3">
        <v>398994</v>
      </c>
    </row>
    <row r="96" spans="1:151" x14ac:dyDescent="0.25">
      <c r="A96" t="s">
        <v>248</v>
      </c>
      <c r="B96" t="s">
        <v>76</v>
      </c>
      <c r="C96">
        <v>2018</v>
      </c>
      <c r="AH96" s="3">
        <v>1206521</v>
      </c>
      <c r="AI96" s="3">
        <v>2491923</v>
      </c>
      <c r="AJ96" s="3">
        <v>73876033</v>
      </c>
      <c r="AK96" s="3">
        <v>574191</v>
      </c>
      <c r="AL96" s="3">
        <v>18466711</v>
      </c>
      <c r="AM96" s="3">
        <v>110</v>
      </c>
      <c r="AN96" s="3">
        <v>111447</v>
      </c>
      <c r="AO96" s="3">
        <v>253207</v>
      </c>
      <c r="AP96" s="3">
        <v>7389534</v>
      </c>
      <c r="AQ96" s="3">
        <v>1065625</v>
      </c>
      <c r="AR96" s="3">
        <v>4172732</v>
      </c>
      <c r="AS96" s="3">
        <v>1019227</v>
      </c>
      <c r="AT96" s="3">
        <v>2132544</v>
      </c>
      <c r="AU96" s="3">
        <v>399777</v>
      </c>
      <c r="AV96" s="3">
        <v>11525</v>
      </c>
      <c r="AW96" s="3">
        <v>140031251</v>
      </c>
      <c r="AX96" s="3">
        <v>135182</v>
      </c>
      <c r="AY96" s="3">
        <v>346512037</v>
      </c>
      <c r="AZ96" s="3">
        <v>1505139</v>
      </c>
      <c r="BA96" s="3">
        <v>468244</v>
      </c>
      <c r="BB96" s="3">
        <v>21720</v>
      </c>
      <c r="BC96" s="3">
        <v>6187</v>
      </c>
      <c r="BD96" s="3">
        <v>108683</v>
      </c>
      <c r="BE96" s="3">
        <v>298317</v>
      </c>
      <c r="BF96" s="3">
        <v>7643</v>
      </c>
      <c r="BG96" s="3">
        <v>81436</v>
      </c>
      <c r="BI96" s="3">
        <v>2715083</v>
      </c>
      <c r="BJ96" s="3">
        <v>36437</v>
      </c>
      <c r="BK96" s="3">
        <v>6767</v>
      </c>
      <c r="BL96" s="3">
        <v>1962</v>
      </c>
      <c r="BM96" s="3">
        <v>71684</v>
      </c>
      <c r="BN96" s="3">
        <v>9624</v>
      </c>
      <c r="BO96" s="3">
        <v>25523</v>
      </c>
      <c r="BQ96" s="3">
        <v>757267</v>
      </c>
      <c r="BR96" s="3">
        <v>0</v>
      </c>
      <c r="BS96" s="3">
        <v>134569</v>
      </c>
      <c r="BT96" s="3">
        <v>153905</v>
      </c>
      <c r="BV96" s="3">
        <v>33367</v>
      </c>
      <c r="BW96" s="3">
        <v>3158</v>
      </c>
      <c r="BX96" s="3">
        <v>0</v>
      </c>
      <c r="BY96" s="3">
        <v>5802</v>
      </c>
      <c r="BZ96" s="3">
        <v>25727</v>
      </c>
      <c r="CA96" s="3">
        <v>549985</v>
      </c>
      <c r="CB96" s="3">
        <v>1041</v>
      </c>
      <c r="CC96" s="3">
        <v>573990</v>
      </c>
      <c r="CD96" s="3">
        <v>1362595</v>
      </c>
      <c r="CE96" s="3">
        <v>301941</v>
      </c>
      <c r="CF96" s="3">
        <v>6731</v>
      </c>
      <c r="CG96" s="3">
        <v>327</v>
      </c>
      <c r="CH96" s="3">
        <v>22708</v>
      </c>
      <c r="CI96" s="3">
        <v>11690</v>
      </c>
      <c r="CJ96" s="3">
        <v>12011</v>
      </c>
      <c r="CK96" s="3">
        <v>22582</v>
      </c>
      <c r="CL96" s="3">
        <v>10953555</v>
      </c>
    </row>
    <row r="97" spans="1:90" x14ac:dyDescent="0.25">
      <c r="A97" t="s">
        <v>249</v>
      </c>
      <c r="B97" t="s">
        <v>77</v>
      </c>
      <c r="C97">
        <v>2018</v>
      </c>
      <c r="AI97" s="3">
        <v>84828</v>
      </c>
      <c r="AJ97" s="3">
        <v>1543698</v>
      </c>
      <c r="AK97" s="3">
        <v>19535</v>
      </c>
      <c r="AL97" s="3">
        <v>131400</v>
      </c>
      <c r="AM97" s="3">
        <v>50898</v>
      </c>
      <c r="AN97" s="3">
        <v>150589</v>
      </c>
      <c r="AP97" s="3">
        <v>5358407</v>
      </c>
      <c r="AQ97" s="3">
        <v>969</v>
      </c>
      <c r="AR97" s="3">
        <v>209261</v>
      </c>
      <c r="AS97" s="3">
        <v>934607</v>
      </c>
      <c r="AT97" s="3">
        <v>1090368</v>
      </c>
      <c r="AU97" s="3">
        <v>23570</v>
      </c>
      <c r="AV97" s="3">
        <v>153864</v>
      </c>
      <c r="AW97" s="3">
        <v>166</v>
      </c>
      <c r="AX97" s="3">
        <v>1919137</v>
      </c>
      <c r="AY97" s="3">
        <v>303946</v>
      </c>
      <c r="BA97" s="3">
        <v>338341</v>
      </c>
      <c r="BB97" s="3">
        <v>139790</v>
      </c>
      <c r="BC97" s="3">
        <v>43512</v>
      </c>
      <c r="BD97" s="3">
        <v>0</v>
      </c>
      <c r="BE97" s="3">
        <v>3711</v>
      </c>
      <c r="BF97" s="3">
        <v>1394717</v>
      </c>
      <c r="BI97" s="3">
        <v>46624</v>
      </c>
      <c r="BK97" s="3">
        <v>52973</v>
      </c>
      <c r="BM97" s="3">
        <v>6460</v>
      </c>
      <c r="BN97" s="3">
        <v>3464</v>
      </c>
      <c r="BP97" s="3">
        <v>7382</v>
      </c>
      <c r="BQ97" s="3">
        <v>239208</v>
      </c>
      <c r="BR97" s="3">
        <v>1533</v>
      </c>
      <c r="BS97" s="3">
        <v>228721</v>
      </c>
      <c r="BU97" s="3">
        <v>96273</v>
      </c>
      <c r="BV97" s="3">
        <v>58368</v>
      </c>
      <c r="BW97" s="3">
        <v>30965</v>
      </c>
      <c r="BX97" s="3">
        <v>119500</v>
      </c>
      <c r="BY97" s="3">
        <v>4803</v>
      </c>
      <c r="BZ97" s="3">
        <v>70278</v>
      </c>
      <c r="CA97" s="3">
        <v>687</v>
      </c>
      <c r="CB97" s="3">
        <v>7031</v>
      </c>
      <c r="CC97" s="3">
        <v>104439</v>
      </c>
      <c r="CD97" s="3">
        <v>38790</v>
      </c>
      <c r="CE97" s="3">
        <v>1563</v>
      </c>
      <c r="CF97" s="3">
        <v>58465</v>
      </c>
      <c r="CG97" s="3">
        <v>4847</v>
      </c>
      <c r="CI97" s="3">
        <v>2853</v>
      </c>
      <c r="CJ97" s="3">
        <v>88822</v>
      </c>
      <c r="CL97" s="3">
        <v>104529</v>
      </c>
    </row>
    <row r="98" spans="1:90" x14ac:dyDescent="0.25">
      <c r="A98" t="s">
        <v>250</v>
      </c>
      <c r="B98" t="s">
        <v>78</v>
      </c>
      <c r="C98">
        <v>2018</v>
      </c>
      <c r="AH98" s="3">
        <v>5587670</v>
      </c>
      <c r="AI98" s="3">
        <v>11421965</v>
      </c>
      <c r="AJ98" s="3">
        <v>645737160</v>
      </c>
      <c r="AK98" s="3">
        <v>1165696</v>
      </c>
      <c r="AL98" s="3">
        <v>10632351</v>
      </c>
      <c r="AM98" s="3">
        <v>45066</v>
      </c>
      <c r="AN98" s="3">
        <v>28835112</v>
      </c>
      <c r="AO98" s="3">
        <v>3184</v>
      </c>
      <c r="AP98" s="3">
        <v>43516365</v>
      </c>
      <c r="AQ98" s="3">
        <v>9104733</v>
      </c>
      <c r="AR98" s="3">
        <v>3156588</v>
      </c>
      <c r="AS98" s="3">
        <v>90428</v>
      </c>
      <c r="AT98" s="3">
        <v>1741511</v>
      </c>
      <c r="AU98" s="3">
        <v>79850</v>
      </c>
      <c r="AV98" s="3">
        <v>127858</v>
      </c>
      <c r="AW98" s="3">
        <v>94049</v>
      </c>
      <c r="AX98" s="3">
        <v>2955433</v>
      </c>
      <c r="AY98" s="3">
        <v>447046308</v>
      </c>
      <c r="AZ98" s="3">
        <v>407106</v>
      </c>
      <c r="BA98" s="3">
        <v>15400104</v>
      </c>
      <c r="BC98" s="3">
        <v>816114</v>
      </c>
      <c r="BD98" s="3">
        <v>1155067</v>
      </c>
      <c r="BE98" s="3">
        <v>7360</v>
      </c>
      <c r="BF98" s="3">
        <v>2427749</v>
      </c>
      <c r="BG98" s="3">
        <v>5680</v>
      </c>
      <c r="BI98" s="3">
        <v>57653</v>
      </c>
      <c r="BJ98" s="3">
        <v>347</v>
      </c>
      <c r="BK98" s="3">
        <v>1355857</v>
      </c>
      <c r="BN98" s="3">
        <v>6996</v>
      </c>
      <c r="BP98" s="3">
        <v>6266</v>
      </c>
      <c r="BQ98" s="3">
        <v>280529</v>
      </c>
      <c r="BR98" s="3">
        <v>213655</v>
      </c>
      <c r="BS98" s="3">
        <v>1828651</v>
      </c>
      <c r="BT98" s="3">
        <v>3761613</v>
      </c>
      <c r="BU98" s="3">
        <v>82749</v>
      </c>
      <c r="BV98" s="3">
        <v>432968</v>
      </c>
      <c r="BW98" s="3">
        <v>17016</v>
      </c>
      <c r="BX98" s="3">
        <v>723</v>
      </c>
      <c r="BY98" s="3">
        <v>184018</v>
      </c>
      <c r="BZ98" s="3">
        <v>298205</v>
      </c>
      <c r="CA98" s="3">
        <v>10733990</v>
      </c>
      <c r="CB98" s="3">
        <v>11726</v>
      </c>
      <c r="CC98" s="3">
        <v>679474</v>
      </c>
      <c r="CD98" s="3">
        <v>415117</v>
      </c>
      <c r="CE98" s="3">
        <v>1149715</v>
      </c>
      <c r="CG98" s="3">
        <v>175</v>
      </c>
      <c r="CH98" s="3">
        <v>27137</v>
      </c>
      <c r="CJ98" s="3">
        <v>4468891</v>
      </c>
      <c r="CK98" s="3">
        <v>996047</v>
      </c>
      <c r="CL98" s="3">
        <v>14615574</v>
      </c>
    </row>
    <row r="99" spans="1:90" x14ac:dyDescent="0.25">
      <c r="A99" t="s">
        <v>251</v>
      </c>
      <c r="B99" t="s">
        <v>79</v>
      </c>
      <c r="C99">
        <v>2018</v>
      </c>
      <c r="AH99" s="3">
        <v>49760679</v>
      </c>
      <c r="AI99" s="3">
        <v>17751125</v>
      </c>
      <c r="AJ99" s="3">
        <v>10850232</v>
      </c>
      <c r="AK99" s="3">
        <v>2406392</v>
      </c>
      <c r="AL99" s="3">
        <v>4373025</v>
      </c>
      <c r="AM99" s="3">
        <v>19145</v>
      </c>
      <c r="AN99" s="3">
        <v>8347903</v>
      </c>
      <c r="AO99" s="3">
        <v>639147</v>
      </c>
      <c r="AP99" s="3">
        <v>3971709</v>
      </c>
      <c r="AQ99" s="3">
        <v>696920240</v>
      </c>
      <c r="AR99" s="3">
        <v>12070666</v>
      </c>
      <c r="AS99" s="3">
        <v>114424619</v>
      </c>
      <c r="AT99" s="3">
        <v>18536958</v>
      </c>
      <c r="AU99" s="3">
        <v>4541666</v>
      </c>
      <c r="AV99" s="3">
        <v>530315</v>
      </c>
      <c r="AW99" s="3">
        <v>125015857</v>
      </c>
      <c r="AX99" s="3">
        <v>152098087</v>
      </c>
      <c r="AY99" s="3">
        <v>575829756</v>
      </c>
      <c r="AZ99" s="3">
        <v>33657143</v>
      </c>
      <c r="BA99" s="3">
        <v>7712430</v>
      </c>
      <c r="BB99" s="3">
        <v>555176</v>
      </c>
      <c r="BC99" s="3">
        <v>2912359</v>
      </c>
      <c r="BD99" s="3">
        <v>6712509</v>
      </c>
      <c r="BE99" s="3">
        <v>6468505</v>
      </c>
      <c r="BF99" s="3">
        <v>1108333</v>
      </c>
      <c r="BG99" s="3">
        <v>16983042</v>
      </c>
      <c r="BH99" s="3">
        <v>23760260</v>
      </c>
      <c r="BI99" s="3">
        <v>822428</v>
      </c>
      <c r="BJ99" s="3">
        <v>1691059</v>
      </c>
      <c r="BK99" s="3">
        <v>90692</v>
      </c>
      <c r="BL99" s="3">
        <v>13716</v>
      </c>
      <c r="BM99" s="3">
        <v>11966</v>
      </c>
      <c r="BN99" s="3">
        <v>44975</v>
      </c>
      <c r="BO99" s="3">
        <v>5409</v>
      </c>
      <c r="BP99" s="3">
        <v>157701</v>
      </c>
      <c r="BQ99" s="3">
        <v>2336617</v>
      </c>
      <c r="BR99" s="3">
        <v>7142</v>
      </c>
      <c r="BS99" s="3">
        <v>5033080</v>
      </c>
      <c r="BT99" s="3">
        <v>17456850</v>
      </c>
      <c r="BU99" s="3">
        <v>1032907</v>
      </c>
      <c r="BV99" s="3">
        <v>4396094</v>
      </c>
      <c r="BW99" s="3">
        <v>2273742</v>
      </c>
      <c r="BX99" s="3">
        <v>1256058</v>
      </c>
      <c r="BY99" s="3">
        <v>1636160</v>
      </c>
      <c r="BZ99" s="3">
        <v>2364</v>
      </c>
      <c r="CA99" s="3">
        <v>694589</v>
      </c>
      <c r="CB99" s="3">
        <v>1697029</v>
      </c>
      <c r="CC99" s="3">
        <v>1093081</v>
      </c>
      <c r="CD99" s="3">
        <v>473525</v>
      </c>
      <c r="CE99" s="3">
        <v>862103</v>
      </c>
      <c r="CF99" s="3">
        <v>610844</v>
      </c>
      <c r="CG99" s="3">
        <v>647336</v>
      </c>
      <c r="CH99" s="3">
        <v>276819</v>
      </c>
      <c r="CI99" s="3">
        <v>127629</v>
      </c>
      <c r="CJ99" s="3">
        <v>389456</v>
      </c>
      <c r="CK99" s="3">
        <v>134504</v>
      </c>
      <c r="CL99" s="3">
        <v>45099029</v>
      </c>
    </row>
    <row r="100" spans="1:90" x14ac:dyDescent="0.25">
      <c r="A100" t="s">
        <v>252</v>
      </c>
      <c r="B100" t="s">
        <v>80</v>
      </c>
      <c r="C100">
        <v>2018</v>
      </c>
      <c r="AJ100" s="3">
        <v>136738</v>
      </c>
      <c r="AK100" s="3">
        <v>10000000</v>
      </c>
      <c r="AL100" s="3">
        <v>10514265</v>
      </c>
      <c r="AN100" s="3">
        <v>0</v>
      </c>
      <c r="AO100" s="3">
        <v>11500000</v>
      </c>
      <c r="AR100" s="3">
        <v>0</v>
      </c>
      <c r="AS100" s="3">
        <v>75000000</v>
      </c>
      <c r="BJ100" s="3">
        <v>0</v>
      </c>
      <c r="BV100" s="3">
        <v>46364291</v>
      </c>
    </row>
    <row r="101" spans="1:90" x14ac:dyDescent="0.25">
      <c r="A101" t="s">
        <v>253</v>
      </c>
      <c r="B101" t="s">
        <v>44</v>
      </c>
      <c r="C101">
        <v>2018</v>
      </c>
      <c r="AM101" s="3">
        <v>2955873</v>
      </c>
      <c r="AP101" s="3">
        <v>14931</v>
      </c>
      <c r="AW101" s="3">
        <v>3724</v>
      </c>
    </row>
    <row r="102" spans="1:90" x14ac:dyDescent="0.25">
      <c r="A102" t="s">
        <v>254</v>
      </c>
      <c r="B102" t="s">
        <v>51</v>
      </c>
      <c r="C102">
        <v>2018</v>
      </c>
      <c r="AI102" s="3">
        <v>1017450</v>
      </c>
      <c r="AJ102" s="3">
        <v>855</v>
      </c>
      <c r="AL102" s="3">
        <v>11482885</v>
      </c>
      <c r="AN102" s="3">
        <v>8816101</v>
      </c>
      <c r="AP102" s="3">
        <v>839124</v>
      </c>
      <c r="AS102" s="3">
        <v>767</v>
      </c>
      <c r="AX102" s="3">
        <v>2121793</v>
      </c>
      <c r="AY102" s="3">
        <v>26206</v>
      </c>
      <c r="AZ102" s="3">
        <v>90</v>
      </c>
      <c r="BA102" s="3">
        <v>1117368</v>
      </c>
      <c r="BC102" s="3">
        <v>303735</v>
      </c>
      <c r="BF102" s="3">
        <v>275903</v>
      </c>
      <c r="BG102" s="3">
        <v>4244</v>
      </c>
      <c r="BQ102" s="3">
        <v>51201</v>
      </c>
      <c r="BS102" s="3">
        <v>107305</v>
      </c>
      <c r="BU102" s="3">
        <v>145188</v>
      </c>
      <c r="BW102" s="3">
        <v>28446</v>
      </c>
      <c r="CD102" s="3">
        <v>83879</v>
      </c>
      <c r="CL102" s="3">
        <v>2829907</v>
      </c>
    </row>
    <row r="103" spans="1:90" x14ac:dyDescent="0.25">
      <c r="A103" t="s">
        <v>255</v>
      </c>
      <c r="B103" t="s">
        <v>55</v>
      </c>
      <c r="C103">
        <v>2018</v>
      </c>
      <c r="AY103" s="3">
        <v>0</v>
      </c>
      <c r="BF103" s="3">
        <v>588</v>
      </c>
    </row>
    <row r="104" spans="1:90" x14ac:dyDescent="0.25">
      <c r="A104" t="s">
        <v>256</v>
      </c>
      <c r="B104" t="s">
        <v>81</v>
      </c>
      <c r="C104">
        <v>2018</v>
      </c>
      <c r="AH104" s="3">
        <v>342074</v>
      </c>
      <c r="AI104" s="3">
        <v>221059</v>
      </c>
      <c r="AJ104" s="3">
        <v>12963267</v>
      </c>
      <c r="AK104" s="3">
        <v>329593</v>
      </c>
      <c r="AL104" s="3">
        <v>126219985</v>
      </c>
      <c r="AM104" s="3">
        <v>3404</v>
      </c>
      <c r="AN104" s="3">
        <v>3116221</v>
      </c>
      <c r="AO104" s="3">
        <v>31350</v>
      </c>
      <c r="AP104" s="3">
        <v>6762023</v>
      </c>
      <c r="AQ104" s="3">
        <v>2798000</v>
      </c>
      <c r="AR104" s="3">
        <v>1307148</v>
      </c>
      <c r="AS104" s="3">
        <v>211116</v>
      </c>
      <c r="AT104" s="3">
        <v>1157179</v>
      </c>
      <c r="AU104" s="3">
        <v>58932</v>
      </c>
      <c r="AV104" s="3">
        <v>966383</v>
      </c>
      <c r="AW104" s="3">
        <v>658017</v>
      </c>
      <c r="AX104" s="3">
        <v>7152916</v>
      </c>
      <c r="AY104" s="3">
        <v>1375892</v>
      </c>
      <c r="AZ104" s="3">
        <v>38857</v>
      </c>
      <c r="BA104" s="3">
        <v>72767</v>
      </c>
      <c r="BB104" s="3">
        <v>548393</v>
      </c>
      <c r="BC104" s="3">
        <v>6564</v>
      </c>
      <c r="BD104" s="3">
        <v>29762</v>
      </c>
      <c r="BE104" s="3">
        <v>11455</v>
      </c>
      <c r="BF104" s="3">
        <v>486309</v>
      </c>
      <c r="BG104" s="3">
        <v>7549</v>
      </c>
      <c r="BI104" s="3">
        <v>1027</v>
      </c>
      <c r="BJ104" s="3">
        <v>38777</v>
      </c>
      <c r="BK104" s="3">
        <v>2638</v>
      </c>
      <c r="BL104" s="3">
        <v>1683</v>
      </c>
      <c r="BM104" s="3">
        <v>10271</v>
      </c>
      <c r="BN104" s="3">
        <v>6622</v>
      </c>
      <c r="BO104" s="3">
        <v>237</v>
      </c>
      <c r="BP104" s="3">
        <v>414</v>
      </c>
      <c r="BQ104" s="3">
        <v>268254</v>
      </c>
      <c r="BR104" s="3">
        <v>0</v>
      </c>
      <c r="BS104" s="3">
        <v>767939</v>
      </c>
      <c r="BT104" s="3">
        <v>129396</v>
      </c>
      <c r="BU104" s="3">
        <v>79578</v>
      </c>
      <c r="BV104" s="3">
        <v>217118</v>
      </c>
      <c r="BW104" s="3">
        <v>18873</v>
      </c>
      <c r="BX104" s="3">
        <v>146076</v>
      </c>
      <c r="BY104" s="3">
        <v>5209</v>
      </c>
      <c r="BZ104" s="3">
        <v>3463</v>
      </c>
      <c r="CA104" s="3">
        <v>438219</v>
      </c>
      <c r="CB104" s="3">
        <v>28410</v>
      </c>
      <c r="CC104" s="3">
        <v>15783</v>
      </c>
      <c r="CD104" s="3">
        <v>64906</v>
      </c>
      <c r="CE104" s="3">
        <v>91227</v>
      </c>
      <c r="CF104" s="3">
        <v>377195</v>
      </c>
      <c r="CG104" s="3">
        <v>12754</v>
      </c>
      <c r="CH104" s="3">
        <v>17829</v>
      </c>
      <c r="CI104" s="3">
        <v>42</v>
      </c>
      <c r="CJ104" s="3">
        <v>199297</v>
      </c>
      <c r="CK104" s="3">
        <v>39127</v>
      </c>
      <c r="CL104" s="3">
        <v>184904</v>
      </c>
    </row>
    <row r="105" spans="1:90" x14ac:dyDescent="0.25">
      <c r="A105" t="s">
        <v>257</v>
      </c>
      <c r="B105" t="s">
        <v>82</v>
      </c>
      <c r="C105">
        <v>2018</v>
      </c>
      <c r="AH105" s="3">
        <v>121526386</v>
      </c>
      <c r="AI105" s="3">
        <v>237463945</v>
      </c>
      <c r="AJ105" s="3">
        <v>4061641239</v>
      </c>
      <c r="AK105" s="3">
        <v>52733056</v>
      </c>
      <c r="AL105" s="3">
        <v>5392381406</v>
      </c>
      <c r="AM105" s="3">
        <v>8013608</v>
      </c>
      <c r="AN105" s="3">
        <v>51985240</v>
      </c>
      <c r="AO105" s="3">
        <v>15690167</v>
      </c>
      <c r="AP105" s="3">
        <v>2953108518</v>
      </c>
      <c r="AQ105" s="3">
        <v>10468190590</v>
      </c>
      <c r="AR105" s="3">
        <v>130629051</v>
      </c>
      <c r="AS105" s="3">
        <v>1345252248</v>
      </c>
      <c r="AT105" s="3">
        <v>34711242</v>
      </c>
      <c r="AU105" s="3">
        <v>11670096</v>
      </c>
      <c r="AV105" s="3">
        <v>28868157</v>
      </c>
      <c r="AW105" s="3">
        <v>80014223</v>
      </c>
      <c r="AX105" s="3">
        <v>108043174</v>
      </c>
      <c r="AY105" s="3">
        <v>5316391396</v>
      </c>
      <c r="AZ105" s="3">
        <v>302666</v>
      </c>
      <c r="BA105" s="3">
        <v>31449248</v>
      </c>
      <c r="BB105" s="3">
        <v>53572998</v>
      </c>
      <c r="BC105" s="3">
        <v>33666881</v>
      </c>
      <c r="BD105" s="3">
        <v>5765743</v>
      </c>
      <c r="BE105" s="3">
        <v>49841299</v>
      </c>
      <c r="BF105" s="3">
        <v>23917601</v>
      </c>
      <c r="BG105" s="3">
        <v>46471881</v>
      </c>
      <c r="BH105" s="3">
        <v>150321835</v>
      </c>
      <c r="BI105" s="3">
        <v>6793633</v>
      </c>
      <c r="BJ105" s="3">
        <v>1274777</v>
      </c>
      <c r="BK105" s="3">
        <v>913366</v>
      </c>
      <c r="BL105" s="3">
        <v>99545</v>
      </c>
      <c r="BM105" s="3">
        <v>3405213</v>
      </c>
      <c r="BN105" s="3">
        <v>552360</v>
      </c>
      <c r="BO105" s="3">
        <v>283584</v>
      </c>
      <c r="BP105" s="3">
        <v>41909</v>
      </c>
      <c r="BQ105" s="3">
        <v>34983735</v>
      </c>
      <c r="BR105" s="3">
        <v>28713989</v>
      </c>
      <c r="BS105" s="3">
        <v>27943123</v>
      </c>
      <c r="BT105" s="3">
        <v>104528983</v>
      </c>
      <c r="BU105" s="3">
        <v>447214</v>
      </c>
      <c r="BV105" s="3">
        <v>2665790</v>
      </c>
      <c r="BW105" s="3">
        <v>45584</v>
      </c>
      <c r="BX105" s="3">
        <v>1367376</v>
      </c>
      <c r="BY105" s="3">
        <v>3654264</v>
      </c>
      <c r="BZ105" s="3">
        <v>32833146</v>
      </c>
      <c r="CA105" s="3">
        <v>145409308</v>
      </c>
      <c r="CB105" s="3">
        <v>10649770</v>
      </c>
      <c r="CC105" s="3">
        <v>7434915</v>
      </c>
      <c r="CD105" s="3">
        <v>59722382</v>
      </c>
      <c r="CE105" s="3">
        <v>9653717</v>
      </c>
      <c r="CF105" s="3">
        <v>75246651</v>
      </c>
      <c r="CG105" s="3">
        <v>23924</v>
      </c>
      <c r="CH105" s="3">
        <v>591267</v>
      </c>
      <c r="CI105" s="3">
        <v>1553296</v>
      </c>
      <c r="CJ105" s="3">
        <v>19031689</v>
      </c>
      <c r="CK105" s="3">
        <v>19978946</v>
      </c>
      <c r="CL105" s="3">
        <v>12564569</v>
      </c>
    </row>
    <row r="106" spans="1:90" x14ac:dyDescent="0.25">
      <c r="A106" t="s">
        <v>258</v>
      </c>
      <c r="B106" t="s">
        <v>83</v>
      </c>
      <c r="C106">
        <v>2018</v>
      </c>
      <c r="AH106" s="3">
        <v>167873</v>
      </c>
      <c r="AI106" s="3">
        <v>587083</v>
      </c>
      <c r="AJ106" s="3">
        <v>5392260</v>
      </c>
      <c r="AK106" s="3">
        <v>16197</v>
      </c>
      <c r="AL106" s="3">
        <v>547111037</v>
      </c>
      <c r="AM106" s="3">
        <v>15625</v>
      </c>
      <c r="AN106" s="3">
        <v>23683</v>
      </c>
      <c r="AO106" s="3">
        <v>707773</v>
      </c>
      <c r="AP106" s="3">
        <v>16155023</v>
      </c>
      <c r="AQ106" s="3">
        <v>85041</v>
      </c>
      <c r="AR106" s="3">
        <v>1358579</v>
      </c>
      <c r="AS106" s="3">
        <v>22077911</v>
      </c>
      <c r="AT106" s="3">
        <v>1791719</v>
      </c>
      <c r="AU106" s="3">
        <v>838797</v>
      </c>
      <c r="AV106" s="3">
        <v>2638</v>
      </c>
      <c r="AW106" s="3">
        <v>23715</v>
      </c>
      <c r="AX106" s="3">
        <v>3203866</v>
      </c>
      <c r="AY106" s="3">
        <v>23992757</v>
      </c>
      <c r="AZ106" s="3">
        <v>18372</v>
      </c>
      <c r="BA106" s="3">
        <v>16374</v>
      </c>
      <c r="BB106" s="3">
        <v>9808</v>
      </c>
      <c r="BC106" s="3">
        <v>61363</v>
      </c>
      <c r="BD106" s="3">
        <v>46197</v>
      </c>
      <c r="BE106" s="3">
        <v>2388</v>
      </c>
      <c r="BF106" s="3">
        <v>37572</v>
      </c>
      <c r="BG106" s="3">
        <v>82394</v>
      </c>
      <c r="BI106" s="3">
        <v>3929</v>
      </c>
      <c r="BJ106" s="3">
        <v>24263</v>
      </c>
      <c r="BL106" s="3">
        <v>15294</v>
      </c>
      <c r="BM106" s="3">
        <v>2722</v>
      </c>
      <c r="BN106" s="3">
        <v>5065</v>
      </c>
      <c r="BQ106" s="3">
        <v>739579</v>
      </c>
      <c r="BR106" s="3">
        <v>1958</v>
      </c>
      <c r="BS106" s="3">
        <v>119545</v>
      </c>
      <c r="BT106" s="3">
        <v>34362</v>
      </c>
      <c r="BU106" s="3">
        <v>9036</v>
      </c>
      <c r="BV106" s="3">
        <v>4211</v>
      </c>
      <c r="BW106" s="3">
        <v>8918</v>
      </c>
      <c r="BX106" s="3">
        <v>15751</v>
      </c>
      <c r="BZ106" s="3">
        <v>4442</v>
      </c>
      <c r="CA106" s="3">
        <v>661386</v>
      </c>
      <c r="CB106" s="3">
        <v>5006</v>
      </c>
      <c r="CC106" s="3">
        <v>185856</v>
      </c>
      <c r="CD106" s="3">
        <v>232753</v>
      </c>
      <c r="CE106" s="3">
        <v>46440</v>
      </c>
      <c r="CG106" s="3">
        <v>3190</v>
      </c>
      <c r="CH106" s="3">
        <v>49</v>
      </c>
      <c r="CI106" s="3">
        <v>0</v>
      </c>
      <c r="CJ106" s="3">
        <v>9793</v>
      </c>
      <c r="CK106" s="3">
        <v>1236</v>
      </c>
      <c r="CL106" s="3">
        <v>1943648</v>
      </c>
    </row>
    <row r="107" spans="1:90" x14ac:dyDescent="0.25">
      <c r="A107" t="s">
        <v>259</v>
      </c>
      <c r="B107" t="s">
        <v>84</v>
      </c>
      <c r="C107">
        <v>2018</v>
      </c>
      <c r="AH107" s="3">
        <v>2712553</v>
      </c>
      <c r="AI107" s="3">
        <v>6845646</v>
      </c>
      <c r="AJ107" s="3">
        <v>242041178</v>
      </c>
      <c r="AK107" s="3">
        <v>53722</v>
      </c>
      <c r="AL107" s="3">
        <v>45930919</v>
      </c>
      <c r="AN107" s="3">
        <v>223610</v>
      </c>
      <c r="AO107" s="3">
        <v>231742</v>
      </c>
      <c r="AP107" s="3">
        <v>532600779</v>
      </c>
      <c r="AQ107" s="3">
        <v>3815258455</v>
      </c>
      <c r="AR107" s="3">
        <v>6958223</v>
      </c>
      <c r="AS107" s="3">
        <v>259947885</v>
      </c>
      <c r="AT107" s="3">
        <v>304343</v>
      </c>
      <c r="AU107" s="3">
        <v>6260</v>
      </c>
      <c r="AV107" s="3">
        <v>138127</v>
      </c>
      <c r="AW107" s="3">
        <v>13015797</v>
      </c>
      <c r="AX107" s="3">
        <v>8897162</v>
      </c>
      <c r="AY107" s="3">
        <v>1294985</v>
      </c>
      <c r="BA107" s="3">
        <v>1444778</v>
      </c>
      <c r="BC107" s="3">
        <v>19316783</v>
      </c>
      <c r="BF107" s="3">
        <v>92601</v>
      </c>
      <c r="BJ107" s="3">
        <v>78452</v>
      </c>
      <c r="BQ107" s="3">
        <v>1062939</v>
      </c>
      <c r="BS107" s="3">
        <v>30500</v>
      </c>
      <c r="BT107" s="3">
        <v>14451393</v>
      </c>
      <c r="CA107" s="3">
        <v>425949</v>
      </c>
      <c r="CB107" s="3">
        <v>652543</v>
      </c>
      <c r="CC107" s="3">
        <v>1169</v>
      </c>
      <c r="CD107" s="3">
        <v>2393422</v>
      </c>
      <c r="CF107" s="3">
        <v>630135</v>
      </c>
      <c r="CJ107" s="3">
        <v>282200</v>
      </c>
      <c r="CL107" s="3">
        <v>351600</v>
      </c>
    </row>
    <row r="108" spans="1:90" x14ac:dyDescent="0.25">
      <c r="A108" t="s">
        <v>260</v>
      </c>
      <c r="B108" t="s">
        <v>85</v>
      </c>
      <c r="C108">
        <v>2018</v>
      </c>
    </row>
    <row r="109" spans="1:90" x14ac:dyDescent="0.25">
      <c r="A109" t="s">
        <v>261</v>
      </c>
      <c r="B109" t="s">
        <v>86</v>
      </c>
      <c r="C109">
        <v>2018</v>
      </c>
      <c r="AH109" s="3">
        <v>4343</v>
      </c>
      <c r="AI109" s="3">
        <v>1770564</v>
      </c>
      <c r="AJ109" s="3">
        <v>97889110</v>
      </c>
      <c r="AL109" s="3">
        <v>10372170</v>
      </c>
      <c r="AN109" s="3">
        <v>21152503</v>
      </c>
      <c r="AO109" s="3">
        <v>0</v>
      </c>
      <c r="AP109" s="3">
        <v>972471010</v>
      </c>
      <c r="AQ109" s="3">
        <v>15540242</v>
      </c>
      <c r="AR109" s="3">
        <v>30368029</v>
      </c>
      <c r="AS109" s="3">
        <v>250518</v>
      </c>
      <c r="AT109" s="3">
        <v>1070179</v>
      </c>
      <c r="AU109" s="3">
        <v>3059610</v>
      </c>
      <c r="AW109" s="3">
        <v>13470260</v>
      </c>
      <c r="AX109" s="3">
        <v>14562632</v>
      </c>
      <c r="AY109" s="3">
        <v>1727704</v>
      </c>
      <c r="BD109" s="3">
        <v>3432594</v>
      </c>
      <c r="BE109" s="3">
        <v>4205020</v>
      </c>
      <c r="BF109" s="3">
        <v>7813</v>
      </c>
      <c r="BG109" s="3">
        <v>27377082</v>
      </c>
      <c r="BH109" s="3">
        <v>32500000</v>
      </c>
      <c r="BI109" s="3">
        <v>1473614</v>
      </c>
      <c r="BR109" s="3">
        <v>25479100</v>
      </c>
      <c r="BT109" s="3">
        <v>118754</v>
      </c>
      <c r="CA109" s="3">
        <v>117538284</v>
      </c>
      <c r="CD109" s="3">
        <v>6955766</v>
      </c>
      <c r="CF109" s="3">
        <v>216126</v>
      </c>
      <c r="CL109" s="3">
        <v>28889</v>
      </c>
    </row>
    <row r="110" spans="1:90" x14ac:dyDescent="0.25">
      <c r="A110" t="s">
        <v>262</v>
      </c>
      <c r="B110" t="s">
        <v>87</v>
      </c>
      <c r="C110">
        <v>2018</v>
      </c>
      <c r="AH110" s="3">
        <v>117289915</v>
      </c>
      <c r="AI110" s="3">
        <v>214802099</v>
      </c>
      <c r="AJ110" s="3">
        <v>3146198550</v>
      </c>
      <c r="AK110" s="3">
        <v>28260563</v>
      </c>
      <c r="AL110" s="3">
        <v>4522723116</v>
      </c>
      <c r="AM110" s="3">
        <v>6877570</v>
      </c>
      <c r="AN110" s="3">
        <v>14130628</v>
      </c>
      <c r="AO110" s="3">
        <v>14626633</v>
      </c>
      <c r="AP110" s="3">
        <v>1225426600</v>
      </c>
      <c r="AQ110" s="3">
        <v>6138975733</v>
      </c>
      <c r="AR110" s="3">
        <v>91924690</v>
      </c>
      <c r="AS110" s="3">
        <v>1043043612</v>
      </c>
      <c r="AT110" s="3">
        <v>31545001</v>
      </c>
      <c r="AU110" s="3">
        <v>7764889</v>
      </c>
      <c r="AV110" s="3">
        <v>27871526</v>
      </c>
      <c r="AW110" s="3">
        <v>53504451</v>
      </c>
      <c r="AX110" s="3">
        <v>78473814</v>
      </c>
      <c r="AY110" s="3">
        <v>30007545</v>
      </c>
      <c r="AZ110" s="3">
        <v>284294</v>
      </c>
      <c r="BA110" s="3">
        <v>29719071</v>
      </c>
      <c r="BB110" s="3">
        <v>23135409</v>
      </c>
      <c r="BC110" s="3">
        <v>14279003</v>
      </c>
      <c r="BD110" s="3">
        <v>2286952</v>
      </c>
      <c r="BE110" s="3">
        <v>205753</v>
      </c>
      <c r="BF110" s="3">
        <v>23551470</v>
      </c>
      <c r="BG110" s="3">
        <v>18365373</v>
      </c>
      <c r="BH110" s="3">
        <v>117821835</v>
      </c>
      <c r="BI110" s="3">
        <v>5316090</v>
      </c>
      <c r="BJ110" s="3">
        <v>1172062</v>
      </c>
      <c r="BK110" s="3">
        <v>913366</v>
      </c>
      <c r="BL110" s="3">
        <v>78697</v>
      </c>
      <c r="BM110" s="3">
        <v>3166049</v>
      </c>
      <c r="BN110" s="3">
        <v>547295</v>
      </c>
      <c r="BO110" s="3">
        <v>283584</v>
      </c>
      <c r="BP110" s="3">
        <v>41909</v>
      </c>
      <c r="BQ110" s="3">
        <v>32848160</v>
      </c>
      <c r="BR110" s="3">
        <v>3179331</v>
      </c>
      <c r="BS110" s="3">
        <v>27793078</v>
      </c>
      <c r="BT110" s="3">
        <v>87403120</v>
      </c>
      <c r="BU110" s="3">
        <v>437908</v>
      </c>
      <c r="BV110" s="3">
        <v>2661579</v>
      </c>
      <c r="BW110" s="3">
        <v>36666</v>
      </c>
      <c r="BX110" s="3">
        <v>1276937</v>
      </c>
      <c r="BY110" s="3">
        <v>3619165</v>
      </c>
      <c r="BZ110" s="3">
        <v>32828704</v>
      </c>
      <c r="CA110" s="3">
        <v>25984467</v>
      </c>
      <c r="CB110" s="3">
        <v>9970974</v>
      </c>
      <c r="CC110" s="3">
        <v>1880739</v>
      </c>
      <c r="CD110" s="3">
        <v>34443313</v>
      </c>
      <c r="CE110" s="3">
        <v>9367564</v>
      </c>
      <c r="CF110" s="3">
        <v>74400390</v>
      </c>
      <c r="CG110" s="3">
        <v>20734</v>
      </c>
      <c r="CH110" s="3">
        <v>487218</v>
      </c>
      <c r="CI110" s="3">
        <v>1553296</v>
      </c>
      <c r="CJ110" s="3">
        <v>18705296</v>
      </c>
      <c r="CK110" s="3">
        <v>19977710</v>
      </c>
      <c r="CL110" s="3">
        <v>7624450</v>
      </c>
    </row>
    <row r="111" spans="1:90" x14ac:dyDescent="0.25">
      <c r="A111" t="s">
        <v>263</v>
      </c>
      <c r="B111" t="s">
        <v>88</v>
      </c>
      <c r="C111">
        <v>2018</v>
      </c>
      <c r="AM111" s="3">
        <v>674308</v>
      </c>
      <c r="AP111" s="3">
        <v>1452005</v>
      </c>
      <c r="AU111" s="3">
        <v>540</v>
      </c>
      <c r="BM111" s="3">
        <v>127358</v>
      </c>
      <c r="CD111" s="3">
        <v>7247015</v>
      </c>
    </row>
    <row r="112" spans="1:90" x14ac:dyDescent="0.25">
      <c r="A112" t="s">
        <v>264</v>
      </c>
      <c r="B112" t="s">
        <v>89</v>
      </c>
      <c r="C112">
        <v>2018</v>
      </c>
      <c r="AH112" s="3">
        <v>1272100</v>
      </c>
      <c r="AI112" s="3">
        <v>531005</v>
      </c>
      <c r="AJ112" s="3">
        <v>520000</v>
      </c>
      <c r="AK112" s="3">
        <v>2777863</v>
      </c>
      <c r="AL112" s="3">
        <v>1559795</v>
      </c>
      <c r="AM112" s="3">
        <v>4350</v>
      </c>
      <c r="AN112" s="3">
        <v>31390</v>
      </c>
      <c r="AP112" s="3">
        <v>15411617</v>
      </c>
      <c r="AQ112" s="3">
        <v>188400</v>
      </c>
      <c r="AX112" s="3">
        <v>23000</v>
      </c>
      <c r="AY112" s="3">
        <v>6073523</v>
      </c>
      <c r="BG112" s="3">
        <v>626400</v>
      </c>
      <c r="BQ112" s="3">
        <v>36600</v>
      </c>
      <c r="BR112" s="3">
        <v>53600</v>
      </c>
      <c r="BT112" s="3">
        <v>1480000</v>
      </c>
      <c r="BU112" s="3">
        <v>270</v>
      </c>
      <c r="BX112" s="3">
        <v>60600</v>
      </c>
      <c r="CD112" s="3">
        <v>150500</v>
      </c>
      <c r="CE112" s="3">
        <v>236100</v>
      </c>
      <c r="CH112" s="3">
        <v>104000</v>
      </c>
      <c r="CJ112" s="3">
        <v>34400</v>
      </c>
    </row>
    <row r="113" spans="1:90" x14ac:dyDescent="0.25">
      <c r="A113" t="s">
        <v>265</v>
      </c>
      <c r="B113" t="s">
        <v>90</v>
      </c>
      <c r="C113">
        <v>2018</v>
      </c>
      <c r="AH113" s="3">
        <v>79602</v>
      </c>
      <c r="AI113" s="3">
        <v>1095000</v>
      </c>
      <c r="AJ113" s="3">
        <v>840070</v>
      </c>
      <c r="AL113" s="3">
        <v>482680</v>
      </c>
      <c r="AN113" s="3">
        <v>2700</v>
      </c>
      <c r="AQ113" s="3">
        <v>197000</v>
      </c>
      <c r="AX113" s="3">
        <v>2882700</v>
      </c>
      <c r="AY113" s="3">
        <v>4723946045</v>
      </c>
      <c r="BF113" s="3">
        <v>26109</v>
      </c>
      <c r="CC113" s="3">
        <v>5356640</v>
      </c>
      <c r="CD113" s="3">
        <v>33000</v>
      </c>
      <c r="CE113" s="3">
        <v>3613</v>
      </c>
    </row>
    <row r="114" spans="1:90" x14ac:dyDescent="0.25">
      <c r="A114" t="s">
        <v>266</v>
      </c>
      <c r="B114" t="s">
        <v>91</v>
      </c>
      <c r="C114">
        <v>2018</v>
      </c>
      <c r="AI114" s="3">
        <v>11832548</v>
      </c>
      <c r="AK114" s="3">
        <v>21624711</v>
      </c>
      <c r="AL114" s="3">
        <v>156535</v>
      </c>
      <c r="AO114" s="3">
        <v>124019</v>
      </c>
      <c r="AP114" s="3">
        <v>68850373</v>
      </c>
      <c r="AQ114" s="3">
        <v>126958</v>
      </c>
      <c r="BB114" s="3">
        <v>30427781</v>
      </c>
      <c r="BE114" s="3">
        <v>45428138</v>
      </c>
      <c r="CA114" s="3">
        <v>732015</v>
      </c>
      <c r="CL114" s="3">
        <v>2615982</v>
      </c>
    </row>
    <row r="115" spans="1:90" x14ac:dyDescent="0.25">
      <c r="A115" t="s">
        <v>267</v>
      </c>
      <c r="B115" t="s">
        <v>92</v>
      </c>
      <c r="C115">
        <v>2018</v>
      </c>
      <c r="AJ115" s="3">
        <v>561149317</v>
      </c>
      <c r="AL115" s="3">
        <v>1647620</v>
      </c>
      <c r="AN115" s="3">
        <v>16420726</v>
      </c>
      <c r="AV115" s="3">
        <v>228082</v>
      </c>
      <c r="AY115" s="3">
        <v>529348837</v>
      </c>
      <c r="BA115" s="3">
        <v>269025</v>
      </c>
      <c r="BT115" s="3">
        <v>937307</v>
      </c>
      <c r="CB115" s="3">
        <v>21247</v>
      </c>
      <c r="CD115" s="3">
        <v>8266613</v>
      </c>
    </row>
    <row r="116" spans="1:90" x14ac:dyDescent="0.25">
      <c r="A116" t="s">
        <v>268</v>
      </c>
      <c r="B116" t="s">
        <v>93</v>
      </c>
      <c r="C116">
        <v>2018</v>
      </c>
      <c r="AQ116" s="3">
        <v>497817223</v>
      </c>
      <c r="AR116" s="3">
        <v>18990</v>
      </c>
      <c r="AS116" s="3">
        <v>18773137</v>
      </c>
      <c r="AV116" s="3">
        <v>627784</v>
      </c>
      <c r="BQ116" s="3">
        <v>212591</v>
      </c>
      <c r="BR116" s="3">
        <v>0</v>
      </c>
    </row>
    <row r="117" spans="1:90" x14ac:dyDescent="0.25">
      <c r="A117" t="s">
        <v>269</v>
      </c>
      <c r="B117" t="s">
        <v>94</v>
      </c>
      <c r="C117">
        <v>2018</v>
      </c>
      <c r="AH117" s="3">
        <v>0</v>
      </c>
      <c r="AJ117" s="3">
        <v>7610754</v>
      </c>
      <c r="AL117" s="3">
        <v>262397534</v>
      </c>
      <c r="AM117" s="3">
        <v>441755</v>
      </c>
      <c r="AP117" s="3">
        <v>120741111</v>
      </c>
      <c r="AQ117" s="3">
        <v>1538</v>
      </c>
      <c r="AR117" s="3">
        <v>540</v>
      </c>
      <c r="AS117" s="3">
        <v>1159185</v>
      </c>
      <c r="AY117" s="3">
        <v>0</v>
      </c>
      <c r="BC117" s="3">
        <v>9732</v>
      </c>
      <c r="BF117" s="3">
        <v>202036</v>
      </c>
      <c r="BG117" s="3">
        <v>20632</v>
      </c>
      <c r="BL117" s="3">
        <v>5554</v>
      </c>
      <c r="BM117" s="3">
        <v>109084</v>
      </c>
      <c r="BQ117" s="3">
        <v>83866</v>
      </c>
      <c r="BT117" s="3">
        <v>104047</v>
      </c>
      <c r="BX117" s="3">
        <v>14088</v>
      </c>
      <c r="BY117" s="3">
        <v>35099</v>
      </c>
      <c r="CA117" s="3">
        <v>67207</v>
      </c>
      <c r="CC117" s="3">
        <v>10511</v>
      </c>
    </row>
    <row r="118" spans="1:90" x14ac:dyDescent="0.25">
      <c r="A118" t="s">
        <v>270</v>
      </c>
      <c r="B118" t="s">
        <v>95</v>
      </c>
      <c r="C118">
        <v>2018</v>
      </c>
      <c r="AH118" s="3">
        <v>851111</v>
      </c>
      <c r="AI118" s="3">
        <v>9387393</v>
      </c>
      <c r="AJ118" s="3">
        <v>185418629</v>
      </c>
      <c r="AK118" s="3">
        <v>3599996</v>
      </c>
      <c r="AL118" s="3">
        <v>59010783</v>
      </c>
      <c r="AM118" s="3">
        <v>-2290362</v>
      </c>
      <c r="AN118" s="3">
        <v>7310176</v>
      </c>
      <c r="AO118" s="3">
        <v>867325</v>
      </c>
      <c r="AP118" s="3">
        <v>-73136806</v>
      </c>
      <c r="AQ118" s="3">
        <v>2729731</v>
      </c>
      <c r="AR118" s="3">
        <v>2460887</v>
      </c>
      <c r="AS118" s="3">
        <v>28604975</v>
      </c>
      <c r="AT118" s="3">
        <v>748390</v>
      </c>
      <c r="AU118" s="3">
        <v>866633</v>
      </c>
      <c r="AV118" s="3">
        <v>342845</v>
      </c>
      <c r="AW118" s="3">
        <v>46578561</v>
      </c>
      <c r="AX118" s="3">
        <v>19617497</v>
      </c>
      <c r="AY118" s="3">
        <v>191492287</v>
      </c>
      <c r="AZ118" s="3">
        <v>22142691</v>
      </c>
      <c r="BA118" s="3">
        <v>4161780</v>
      </c>
      <c r="BB118" s="3">
        <v>495407</v>
      </c>
      <c r="BC118" s="3">
        <v>1508442</v>
      </c>
      <c r="BD118" s="3">
        <v>2918040</v>
      </c>
      <c r="BE118" s="3">
        <v>2458953</v>
      </c>
      <c r="BF118" s="3">
        <v>1394060</v>
      </c>
      <c r="BG118" s="3">
        <v>763597</v>
      </c>
      <c r="BH118" s="3">
        <v>329436</v>
      </c>
      <c r="BI118" s="3">
        <v>256474</v>
      </c>
      <c r="BJ118" s="3">
        <v>799573</v>
      </c>
      <c r="BK118" s="3">
        <v>-161763</v>
      </c>
      <c r="BL118" s="3">
        <v>3391</v>
      </c>
      <c r="BM118" s="3">
        <v>-278702</v>
      </c>
      <c r="BN118" s="3">
        <v>219949</v>
      </c>
      <c r="BO118" s="3">
        <v>38135</v>
      </c>
      <c r="BP118" s="3">
        <v>5323</v>
      </c>
      <c r="BQ118" s="3">
        <v>2315296</v>
      </c>
      <c r="BR118" s="3">
        <v>-79473</v>
      </c>
      <c r="BS118" s="3">
        <v>608183</v>
      </c>
      <c r="BT118" s="3">
        <v>5779400</v>
      </c>
      <c r="BU118" s="3">
        <v>763838</v>
      </c>
      <c r="BV118" s="3">
        <v>4294734</v>
      </c>
      <c r="BW118" s="3">
        <v>861669</v>
      </c>
      <c r="BX118" s="3">
        <v>71016</v>
      </c>
      <c r="BY118" s="3">
        <v>-456347</v>
      </c>
      <c r="BZ118" s="3">
        <v>-624008</v>
      </c>
      <c r="CA118" s="3">
        <v>813700</v>
      </c>
      <c r="CB118" s="3">
        <v>2114033</v>
      </c>
      <c r="CC118" s="3">
        <v>42830</v>
      </c>
      <c r="CD118" s="3">
        <v>1436063</v>
      </c>
      <c r="CE118" s="3">
        <v>-2454701</v>
      </c>
      <c r="CF118" s="3">
        <v>-1349661</v>
      </c>
      <c r="CG118" s="3">
        <v>403916</v>
      </c>
      <c r="CH118" s="3">
        <v>36000</v>
      </c>
      <c r="CI118" s="3">
        <v>-33458</v>
      </c>
      <c r="CJ118" s="3">
        <v>643299</v>
      </c>
      <c r="CK118" s="3">
        <v>414402</v>
      </c>
      <c r="CL118" s="3">
        <v>16865926</v>
      </c>
    </row>
    <row r="119" spans="1:90" x14ac:dyDescent="0.25">
      <c r="A119" t="s">
        <v>271</v>
      </c>
      <c r="B119" t="s">
        <v>96</v>
      </c>
      <c r="C119">
        <v>2018</v>
      </c>
      <c r="AH119" s="3">
        <v>88170340</v>
      </c>
      <c r="AI119" s="3">
        <v>604156268</v>
      </c>
      <c r="AJ119" s="3">
        <v>2579734251</v>
      </c>
      <c r="AK119" s="3">
        <v>15721059</v>
      </c>
      <c r="AL119" s="3">
        <v>1700312455</v>
      </c>
      <c r="AM119" s="3">
        <v>5492497</v>
      </c>
      <c r="AN119" s="3">
        <v>93796635</v>
      </c>
      <c r="AO119" s="3">
        <v>11845180</v>
      </c>
      <c r="AP119" s="3">
        <v>937355366</v>
      </c>
      <c r="AQ119" s="3">
        <v>64065132</v>
      </c>
      <c r="AR119" s="3">
        <v>192994555</v>
      </c>
      <c r="AS119" s="3">
        <v>606734732</v>
      </c>
      <c r="AT119" s="3">
        <v>131785528</v>
      </c>
      <c r="AU119" s="3">
        <v>18515451</v>
      </c>
      <c r="AV119" s="3">
        <v>72480853</v>
      </c>
      <c r="AW119" s="3">
        <v>1448744219</v>
      </c>
      <c r="AX119" s="3">
        <v>427170856</v>
      </c>
      <c r="AY119" s="3">
        <v>5170207155</v>
      </c>
      <c r="AZ119" s="3">
        <v>3694777947</v>
      </c>
      <c r="BA119" s="3">
        <v>50600485</v>
      </c>
      <c r="BB119" s="3">
        <v>9137504</v>
      </c>
      <c r="BC119" s="3">
        <v>18557130</v>
      </c>
      <c r="BD119" s="3">
        <v>23322312</v>
      </c>
      <c r="BE119" s="3">
        <v>8600454</v>
      </c>
      <c r="BF119" s="3">
        <v>41873998</v>
      </c>
      <c r="BG119" s="3">
        <v>40449886</v>
      </c>
      <c r="BH119" s="3">
        <v>9611176</v>
      </c>
      <c r="BI119" s="3">
        <v>2039435</v>
      </c>
      <c r="BJ119" s="3">
        <v>3121740</v>
      </c>
      <c r="BK119" s="3">
        <v>1058022</v>
      </c>
      <c r="BL119" s="3">
        <v>1215247</v>
      </c>
      <c r="BM119" s="3">
        <v>4975849</v>
      </c>
      <c r="BN119" s="3">
        <v>1179770</v>
      </c>
      <c r="BO119" s="3">
        <v>24454</v>
      </c>
      <c r="BP119" s="3">
        <v>531702</v>
      </c>
      <c r="BQ119" s="3">
        <v>33810792</v>
      </c>
      <c r="BR119" s="3">
        <v>719031</v>
      </c>
      <c r="BS119" s="3">
        <v>110725372</v>
      </c>
      <c r="BT119" s="3">
        <v>60837300</v>
      </c>
      <c r="BU119" s="3">
        <v>20153783</v>
      </c>
      <c r="BV119" s="3">
        <v>20821235</v>
      </c>
      <c r="BW119" s="3">
        <v>15481168</v>
      </c>
      <c r="BX119" s="3">
        <v>8710333</v>
      </c>
      <c r="BY119" s="3">
        <v>5877944</v>
      </c>
      <c r="BZ119" s="3">
        <v>2548420</v>
      </c>
      <c r="CA119" s="3">
        <v>26166680</v>
      </c>
      <c r="CC119" s="3">
        <v>15818262</v>
      </c>
      <c r="CD119" s="3">
        <v>47196414</v>
      </c>
      <c r="CE119" s="3">
        <v>98145041</v>
      </c>
      <c r="CF119" s="3">
        <v>4950230</v>
      </c>
      <c r="CG119" s="3">
        <v>5517559</v>
      </c>
      <c r="CH119" s="3">
        <v>3547704</v>
      </c>
      <c r="CI119" s="3">
        <v>1185776</v>
      </c>
      <c r="CJ119" s="3">
        <v>37753047</v>
      </c>
      <c r="CK119" s="3">
        <v>7956428</v>
      </c>
      <c r="CL119" s="3">
        <v>1840422662</v>
      </c>
    </row>
    <row r="120" spans="1:90" x14ac:dyDescent="0.25">
      <c r="A120" t="s">
        <v>272</v>
      </c>
      <c r="B120" t="s">
        <v>97</v>
      </c>
      <c r="C120">
        <v>2018</v>
      </c>
      <c r="AH120" s="3">
        <v>59065002</v>
      </c>
      <c r="AI120" s="3">
        <v>487185195</v>
      </c>
      <c r="AJ120" s="3">
        <v>2264089275</v>
      </c>
      <c r="AK120" s="3">
        <v>9010849</v>
      </c>
      <c r="AL120" s="3">
        <v>1390763264</v>
      </c>
      <c r="AM120" s="3">
        <v>4708710</v>
      </c>
      <c r="AN120" s="3">
        <v>74545841</v>
      </c>
      <c r="AO120" s="3">
        <v>9304581</v>
      </c>
      <c r="AP120" s="3">
        <v>942736743</v>
      </c>
      <c r="AQ120" s="3">
        <v>60261</v>
      </c>
      <c r="AR120" s="3">
        <v>156146597</v>
      </c>
      <c r="AS120" s="3">
        <v>489185078</v>
      </c>
      <c r="AT120" s="3">
        <v>103250412</v>
      </c>
      <c r="AU120" s="3">
        <v>9297462</v>
      </c>
      <c r="AV120" s="3">
        <v>68206527</v>
      </c>
      <c r="AW120" s="3">
        <v>1304403520</v>
      </c>
      <c r="AX120" s="3">
        <v>331570122</v>
      </c>
      <c r="AY120" s="3">
        <v>3517485970</v>
      </c>
      <c r="AZ120" s="3">
        <v>3658466615</v>
      </c>
      <c r="BA120" s="3">
        <v>36613760</v>
      </c>
      <c r="BB120" s="3">
        <v>7060060</v>
      </c>
      <c r="BC120" s="3">
        <v>10013410</v>
      </c>
      <c r="BD120" s="3">
        <v>16860142</v>
      </c>
      <c r="BE120" s="3">
        <v>3074530</v>
      </c>
      <c r="BF120" s="3">
        <v>8496686</v>
      </c>
      <c r="BG120" s="3">
        <v>30448772</v>
      </c>
      <c r="BH120" s="3">
        <v>5476182</v>
      </c>
      <c r="BI120" s="3">
        <v>901635</v>
      </c>
      <c r="BJ120" s="3">
        <v>2164110</v>
      </c>
      <c r="BL120" s="3">
        <v>802565</v>
      </c>
      <c r="BM120" s="3">
        <v>3923712</v>
      </c>
      <c r="BN120" s="3">
        <v>661172</v>
      </c>
      <c r="BO120" s="3">
        <v>1650</v>
      </c>
      <c r="BP120" s="3">
        <v>394625</v>
      </c>
      <c r="BQ120" s="3">
        <v>22371517</v>
      </c>
      <c r="BR120" s="3">
        <v>46800</v>
      </c>
      <c r="BS120" s="3">
        <v>104728072</v>
      </c>
      <c r="BT120" s="3">
        <v>46057318</v>
      </c>
      <c r="BU120" s="3">
        <v>15498996</v>
      </c>
      <c r="BV120" s="3">
        <v>13521388</v>
      </c>
      <c r="BW120" s="3">
        <v>10427195</v>
      </c>
      <c r="BX120" s="3">
        <v>6240404</v>
      </c>
      <c r="BY120" s="3">
        <v>4553722</v>
      </c>
      <c r="BZ120" s="3">
        <v>2401757</v>
      </c>
      <c r="CA120" s="3">
        <v>16172595</v>
      </c>
      <c r="CC120" s="3">
        <v>13685878</v>
      </c>
      <c r="CD120" s="3">
        <v>28075799</v>
      </c>
      <c r="CE120" s="3">
        <v>89536690</v>
      </c>
      <c r="CF120" s="3">
        <v>4465174</v>
      </c>
      <c r="CG120" s="3">
        <v>3835803</v>
      </c>
      <c r="CH120" s="3">
        <v>2590501</v>
      </c>
      <c r="CI120" s="3">
        <v>545787</v>
      </c>
      <c r="CJ120" s="3">
        <v>34136623</v>
      </c>
      <c r="CK120" s="3">
        <v>4387408</v>
      </c>
      <c r="CL120" s="3">
        <v>1783319071</v>
      </c>
    </row>
    <row r="121" spans="1:90" x14ac:dyDescent="0.25">
      <c r="A121" t="s">
        <v>273</v>
      </c>
      <c r="B121" t="s">
        <v>98</v>
      </c>
      <c r="C121">
        <v>2018</v>
      </c>
      <c r="AH121" s="3">
        <v>29105338</v>
      </c>
      <c r="AI121" s="3">
        <v>116971073</v>
      </c>
      <c r="AJ121" s="3">
        <v>315644976</v>
      </c>
      <c r="AK121" s="3">
        <v>6710210</v>
      </c>
      <c r="AL121" s="3">
        <v>309549191</v>
      </c>
      <c r="AM121" s="3">
        <v>783787</v>
      </c>
      <c r="AN121" s="3">
        <v>19250794</v>
      </c>
      <c r="AO121" s="3">
        <v>2540599</v>
      </c>
      <c r="AP121" s="3">
        <v>-5381377</v>
      </c>
      <c r="AQ121" s="3">
        <v>64004871</v>
      </c>
      <c r="AR121" s="3">
        <v>36847958</v>
      </c>
      <c r="AS121" s="3">
        <v>117549654</v>
      </c>
      <c r="AT121" s="3">
        <v>28535116</v>
      </c>
      <c r="AU121" s="3">
        <v>9217989</v>
      </c>
      <c r="AV121" s="3">
        <v>4274326</v>
      </c>
      <c r="AW121" s="3">
        <v>144340699</v>
      </c>
      <c r="AX121" s="3">
        <v>95600734</v>
      </c>
      <c r="AY121" s="3">
        <v>1652721185</v>
      </c>
      <c r="AZ121" s="3">
        <v>36311332</v>
      </c>
      <c r="BA121" s="3">
        <v>13986725</v>
      </c>
      <c r="BB121" s="3">
        <v>2077444</v>
      </c>
      <c r="BC121" s="3">
        <v>8543720</v>
      </c>
      <c r="BD121" s="3">
        <v>6462170</v>
      </c>
      <c r="BE121" s="3">
        <v>5525924</v>
      </c>
      <c r="BF121" s="3">
        <v>33377312</v>
      </c>
      <c r="BG121" s="3">
        <v>10001114</v>
      </c>
      <c r="BH121" s="3">
        <v>4134994</v>
      </c>
      <c r="BI121" s="3">
        <v>1137800</v>
      </c>
      <c r="BJ121" s="3">
        <v>957630</v>
      </c>
      <c r="BK121" s="3">
        <v>1058022</v>
      </c>
      <c r="BL121" s="3">
        <v>412682</v>
      </c>
      <c r="BM121" s="3">
        <v>1052137</v>
      </c>
      <c r="BN121" s="3">
        <v>518598</v>
      </c>
      <c r="BO121" s="3">
        <v>22804</v>
      </c>
      <c r="BP121" s="3">
        <v>137077</v>
      </c>
      <c r="BQ121" s="3">
        <v>11439275</v>
      </c>
      <c r="BR121" s="3">
        <v>672231</v>
      </c>
      <c r="BS121" s="3">
        <v>5997300</v>
      </c>
      <c r="BT121" s="3">
        <v>14779982</v>
      </c>
      <c r="BU121" s="3">
        <v>4654787</v>
      </c>
      <c r="BV121" s="3">
        <v>7299847</v>
      </c>
      <c r="BW121" s="3">
        <v>5053973</v>
      </c>
      <c r="BX121" s="3">
        <v>2469929</v>
      </c>
      <c r="BY121" s="3">
        <v>1324222</v>
      </c>
      <c r="BZ121" s="3">
        <v>146663</v>
      </c>
      <c r="CA121" s="3">
        <v>9994085</v>
      </c>
      <c r="CC121" s="3">
        <v>2132384</v>
      </c>
      <c r="CD121" s="3">
        <v>19120615</v>
      </c>
      <c r="CE121" s="3">
        <v>8608351</v>
      </c>
      <c r="CF121" s="3">
        <v>485056</v>
      </c>
      <c r="CG121" s="3">
        <v>1681756</v>
      </c>
      <c r="CH121" s="3">
        <v>957203</v>
      </c>
      <c r="CI121" s="3">
        <v>639989</v>
      </c>
      <c r="CJ121" s="3">
        <v>3616424</v>
      </c>
      <c r="CK121" s="3">
        <v>3569020</v>
      </c>
      <c r="CL121" s="3">
        <v>57103591</v>
      </c>
    </row>
    <row r="122" spans="1:90" x14ac:dyDescent="0.25">
      <c r="A122" t="s">
        <v>274</v>
      </c>
      <c r="B122" t="s">
        <v>99</v>
      </c>
      <c r="C122">
        <v>2018</v>
      </c>
      <c r="AH122" s="3">
        <v>29105338</v>
      </c>
      <c r="AI122" s="3">
        <v>116971073</v>
      </c>
      <c r="AJ122" s="3">
        <v>315644976</v>
      </c>
      <c r="AK122" s="3">
        <v>6710210</v>
      </c>
      <c r="AL122" s="3">
        <v>309549191</v>
      </c>
      <c r="AM122" s="3">
        <v>783787</v>
      </c>
      <c r="AN122" s="3">
        <v>19250794</v>
      </c>
      <c r="AO122" s="3">
        <v>2540599</v>
      </c>
      <c r="AP122" s="3">
        <v>-5381377</v>
      </c>
      <c r="AQ122" s="3">
        <v>64004871</v>
      </c>
      <c r="AR122" s="3">
        <v>36847958</v>
      </c>
      <c r="AS122" s="3">
        <v>117549654</v>
      </c>
      <c r="AT122" s="3">
        <v>28535116</v>
      </c>
      <c r="AU122" s="3">
        <v>9217989</v>
      </c>
      <c r="AV122" s="3">
        <v>4274326</v>
      </c>
      <c r="AW122" s="3">
        <v>144340699</v>
      </c>
      <c r="AX122" s="3">
        <v>95600734</v>
      </c>
      <c r="AY122" s="3">
        <v>1652721185</v>
      </c>
      <c r="AZ122" s="3">
        <v>36311332</v>
      </c>
      <c r="BA122" s="3">
        <v>13986725</v>
      </c>
      <c r="BB122" s="3">
        <v>2077444</v>
      </c>
      <c r="BC122" s="3">
        <v>8543720</v>
      </c>
      <c r="BD122" s="3">
        <v>6462170</v>
      </c>
      <c r="BE122" s="3">
        <v>5525924</v>
      </c>
      <c r="BF122" s="3">
        <v>33377312</v>
      </c>
      <c r="BG122" s="3">
        <v>10001114</v>
      </c>
      <c r="BH122" s="3">
        <v>4134994</v>
      </c>
      <c r="BI122" s="3">
        <v>1137800</v>
      </c>
      <c r="BJ122" s="3">
        <v>957630</v>
      </c>
      <c r="BK122" s="3">
        <v>1058022</v>
      </c>
      <c r="BL122" s="3">
        <v>412682</v>
      </c>
      <c r="BM122" s="3">
        <v>1052137</v>
      </c>
      <c r="BN122" s="3">
        <v>518598</v>
      </c>
      <c r="BO122" s="3">
        <v>22804</v>
      </c>
      <c r="BP122" s="3">
        <v>137077</v>
      </c>
      <c r="BQ122" s="3">
        <v>11439275</v>
      </c>
      <c r="BR122" s="3">
        <v>672231</v>
      </c>
      <c r="BS122" s="3">
        <v>5997300</v>
      </c>
      <c r="BT122" s="3">
        <v>14779982</v>
      </c>
      <c r="BU122" s="3">
        <v>4654787</v>
      </c>
      <c r="BV122" s="3">
        <v>7299847</v>
      </c>
      <c r="BW122" s="3">
        <v>5053973</v>
      </c>
      <c r="BX122" s="3">
        <v>2469929</v>
      </c>
      <c r="BY122" s="3">
        <v>1324222</v>
      </c>
      <c r="BZ122" s="3">
        <v>146663</v>
      </c>
      <c r="CA122" s="3">
        <v>9994085</v>
      </c>
      <c r="CC122" s="3">
        <v>2132384</v>
      </c>
      <c r="CD122" s="3">
        <v>19120615</v>
      </c>
      <c r="CE122" s="3">
        <v>8608351</v>
      </c>
      <c r="CF122" s="3">
        <v>485056</v>
      </c>
      <c r="CG122" s="3">
        <v>1681756</v>
      </c>
      <c r="CH122" s="3">
        <v>957203</v>
      </c>
      <c r="CI122" s="3">
        <v>639989</v>
      </c>
      <c r="CJ122" s="3">
        <v>3616424</v>
      </c>
      <c r="CK122" s="3">
        <v>3569020</v>
      </c>
      <c r="CL122" s="3">
        <v>57103591</v>
      </c>
    </row>
    <row r="123" spans="1:90" x14ac:dyDescent="0.25">
      <c r="A123" t="s">
        <v>275</v>
      </c>
      <c r="B123" t="s">
        <v>100</v>
      </c>
      <c r="C123">
        <v>2018</v>
      </c>
      <c r="AH123" s="3">
        <v>1865170</v>
      </c>
      <c r="AI123" s="3">
        <v>17068080</v>
      </c>
      <c r="AJ123" s="3">
        <v>95340170</v>
      </c>
      <c r="AK123" s="3">
        <v>199540</v>
      </c>
      <c r="AL123" s="3">
        <v>68136601</v>
      </c>
      <c r="AM123" s="3">
        <v>29143</v>
      </c>
      <c r="AN123" s="3">
        <v>90716</v>
      </c>
      <c r="AO123" s="3">
        <v>2672387</v>
      </c>
      <c r="AP123" s="3">
        <v>98320075</v>
      </c>
      <c r="AQ123" s="3">
        <v>3080013</v>
      </c>
      <c r="AR123" s="3">
        <v>1480754</v>
      </c>
      <c r="AS123" s="3">
        <v>23141070</v>
      </c>
      <c r="AT123" s="3">
        <v>1599129</v>
      </c>
      <c r="AU123" s="3">
        <v>165816</v>
      </c>
      <c r="AV123" s="3">
        <v>1897781</v>
      </c>
      <c r="AW123" s="3">
        <v>25048</v>
      </c>
      <c r="AX123" s="3">
        <v>1433478</v>
      </c>
      <c r="AY123" s="3">
        <v>27175399</v>
      </c>
      <c r="AZ123" s="3">
        <v>33933</v>
      </c>
      <c r="BA123" s="3">
        <v>7235665</v>
      </c>
      <c r="BB123" s="3">
        <v>1414730</v>
      </c>
      <c r="BC123" s="3">
        <v>330757</v>
      </c>
      <c r="BE123" s="3">
        <v>7656</v>
      </c>
      <c r="BF123" s="3">
        <v>1025215</v>
      </c>
      <c r="BG123" s="3">
        <v>456534</v>
      </c>
      <c r="BI123" s="3">
        <v>207467</v>
      </c>
      <c r="BJ123" s="3">
        <v>7020</v>
      </c>
      <c r="BK123" s="3">
        <v>93229</v>
      </c>
      <c r="BM123" s="3">
        <v>163865</v>
      </c>
      <c r="BN123" s="3">
        <v>5281</v>
      </c>
      <c r="BO123" s="3">
        <v>386761</v>
      </c>
      <c r="BP123" s="3">
        <v>91372</v>
      </c>
      <c r="BQ123" s="3">
        <v>300451</v>
      </c>
      <c r="BR123" s="3">
        <v>427226</v>
      </c>
      <c r="BS123" s="3">
        <v>6101172</v>
      </c>
      <c r="BT123" s="3">
        <v>1505889</v>
      </c>
      <c r="BU123" s="3">
        <v>234490</v>
      </c>
      <c r="BV123" s="3">
        <v>81478</v>
      </c>
      <c r="BW123" s="3">
        <v>40317</v>
      </c>
      <c r="BX123" s="3">
        <v>34752</v>
      </c>
      <c r="BY123" s="3">
        <v>275884</v>
      </c>
      <c r="CA123" s="3">
        <v>3265097</v>
      </c>
      <c r="CB123" s="3">
        <v>7934477</v>
      </c>
      <c r="CC123" s="3">
        <v>18114</v>
      </c>
      <c r="CD123" s="3">
        <v>1610849</v>
      </c>
      <c r="CE123" s="3">
        <v>4535021</v>
      </c>
      <c r="CF123" s="3">
        <v>313863</v>
      </c>
      <c r="CG123" s="3">
        <v>265771</v>
      </c>
      <c r="CH123" s="3">
        <v>141030</v>
      </c>
      <c r="CI123" s="3">
        <v>9002</v>
      </c>
      <c r="CJ123" s="3">
        <v>3229617</v>
      </c>
      <c r="CK123" s="3">
        <v>73410</v>
      </c>
      <c r="CL123" s="3">
        <v>2030966</v>
      </c>
    </row>
    <row r="124" spans="1:90" x14ac:dyDescent="0.25">
      <c r="A124" t="s">
        <v>276</v>
      </c>
      <c r="B124" t="s">
        <v>101</v>
      </c>
      <c r="C124">
        <v>2018</v>
      </c>
      <c r="AH124" s="3">
        <v>11067403</v>
      </c>
      <c r="AI124" s="3">
        <v>69585118</v>
      </c>
      <c r="AJ124" s="3">
        <v>28414593</v>
      </c>
      <c r="AK124" s="3">
        <v>10800</v>
      </c>
      <c r="AL124" s="3">
        <v>189681961</v>
      </c>
      <c r="AM124" s="3">
        <v>546</v>
      </c>
      <c r="AN124" s="3">
        <v>5657587</v>
      </c>
      <c r="AP124" s="3">
        <v>4850283</v>
      </c>
      <c r="AS124" s="3">
        <v>2743280</v>
      </c>
      <c r="AT124" s="3">
        <v>545191</v>
      </c>
      <c r="AU124" s="3">
        <v>80639</v>
      </c>
      <c r="AW124" s="3">
        <v>51194341</v>
      </c>
      <c r="AX124" s="3">
        <v>2948806</v>
      </c>
      <c r="AY124" s="3">
        <v>1379327010</v>
      </c>
      <c r="AZ124" s="3">
        <v>383619</v>
      </c>
      <c r="BA124" s="3">
        <v>37764</v>
      </c>
      <c r="BB124" s="3">
        <v>0</v>
      </c>
      <c r="BC124" s="3">
        <v>25170</v>
      </c>
      <c r="BF124" s="3">
        <v>37084</v>
      </c>
      <c r="BG124" s="3">
        <v>656402</v>
      </c>
      <c r="BJ124" s="3">
        <v>2000</v>
      </c>
      <c r="BM124" s="3">
        <v>85063</v>
      </c>
      <c r="BQ124" s="3">
        <v>451316</v>
      </c>
      <c r="BT124" s="3">
        <v>362237</v>
      </c>
      <c r="BV124" s="3">
        <v>8453</v>
      </c>
      <c r="BW124" s="3">
        <v>1099815</v>
      </c>
      <c r="BX124" s="3">
        <v>155874</v>
      </c>
      <c r="BY124" s="3">
        <v>352928</v>
      </c>
      <c r="CC124" s="3">
        <v>0</v>
      </c>
      <c r="CD124" s="3">
        <v>5046561</v>
      </c>
      <c r="CE124" s="3">
        <v>5735344</v>
      </c>
      <c r="CG124" s="3">
        <v>432490</v>
      </c>
      <c r="CJ124" s="3">
        <v>962949</v>
      </c>
      <c r="CL124" s="3">
        <v>32806776</v>
      </c>
    </row>
    <row r="125" spans="1:90" x14ac:dyDescent="0.25">
      <c r="A125" t="s">
        <v>277</v>
      </c>
      <c r="B125" t="s">
        <v>102</v>
      </c>
      <c r="C125">
        <v>2018</v>
      </c>
      <c r="AH125" s="3">
        <v>10601700</v>
      </c>
      <c r="AI125" s="3">
        <v>44680625</v>
      </c>
      <c r="AJ125" s="3">
        <v>58311175</v>
      </c>
      <c r="AK125" s="3">
        <v>7352308</v>
      </c>
      <c r="AL125" s="3">
        <v>58318530</v>
      </c>
      <c r="AM125" s="3">
        <v>2061292</v>
      </c>
      <c r="AN125" s="3">
        <v>4795096</v>
      </c>
      <c r="AO125" s="3">
        <v>4746518</v>
      </c>
      <c r="AP125" s="3">
        <v>49113632</v>
      </c>
      <c r="AQ125" s="3">
        <v>59097423</v>
      </c>
      <c r="AR125" s="3">
        <v>25800011</v>
      </c>
      <c r="AS125" s="3">
        <v>61779489</v>
      </c>
      <c r="AT125" s="3">
        <v>27417101</v>
      </c>
      <c r="AU125" s="3">
        <v>7119265</v>
      </c>
      <c r="AV125" s="3">
        <v>3670162</v>
      </c>
      <c r="AW125" s="3">
        <v>30270920</v>
      </c>
      <c r="AX125" s="3">
        <v>69116354</v>
      </c>
      <c r="AY125" s="3">
        <v>76455530</v>
      </c>
      <c r="AZ125" s="3">
        <v>11161785</v>
      </c>
      <c r="BA125" s="3">
        <v>16571383</v>
      </c>
      <c r="BB125" s="3">
        <v>2737814</v>
      </c>
      <c r="BC125" s="3">
        <v>7097799</v>
      </c>
      <c r="BD125" s="3">
        <v>2569165</v>
      </c>
      <c r="BE125" s="3">
        <v>2750238</v>
      </c>
      <c r="BF125" s="3">
        <v>32425649</v>
      </c>
      <c r="BG125" s="3">
        <v>8269774</v>
      </c>
      <c r="BH125" s="3">
        <v>7406923</v>
      </c>
      <c r="BI125" s="3">
        <v>2592867</v>
      </c>
      <c r="BJ125" s="3">
        <v>559969</v>
      </c>
      <c r="BK125" s="3">
        <v>1279174</v>
      </c>
      <c r="BL125" s="3">
        <v>408515</v>
      </c>
      <c r="BM125" s="3">
        <v>1138723</v>
      </c>
      <c r="BN125" s="3">
        <v>302260</v>
      </c>
      <c r="BO125" s="3">
        <v>365491</v>
      </c>
      <c r="BP125" s="3">
        <v>183202</v>
      </c>
      <c r="BQ125" s="3">
        <v>7869057</v>
      </c>
      <c r="BR125" s="3">
        <v>1178930</v>
      </c>
      <c r="BS125" s="3">
        <v>5163627</v>
      </c>
      <c r="BT125" s="3">
        <v>8515856</v>
      </c>
      <c r="BU125" s="3">
        <v>4015305</v>
      </c>
      <c r="BV125" s="3">
        <v>4828606</v>
      </c>
      <c r="BW125" s="3">
        <v>2530695</v>
      </c>
      <c r="BX125" s="3">
        <v>2257481</v>
      </c>
      <c r="BY125" s="3">
        <v>1668919</v>
      </c>
      <c r="BZ125" s="3">
        <v>1565444</v>
      </c>
      <c r="CA125" s="3">
        <v>12112657</v>
      </c>
      <c r="CB125" s="3">
        <v>5809546</v>
      </c>
      <c r="CC125" s="3">
        <v>1866223</v>
      </c>
      <c r="CD125" s="3">
        <v>8721712</v>
      </c>
      <c r="CE125" s="3">
        <v>7836592</v>
      </c>
      <c r="CF125" s="3">
        <v>2107820</v>
      </c>
      <c r="CG125" s="3">
        <v>1009600</v>
      </c>
      <c r="CH125" s="3">
        <v>1061843</v>
      </c>
      <c r="CI125" s="3">
        <v>681903</v>
      </c>
      <c r="CJ125" s="3">
        <v>3518496</v>
      </c>
      <c r="CK125" s="3">
        <v>3001085</v>
      </c>
      <c r="CL125" s="3">
        <v>9357906</v>
      </c>
    </row>
    <row r="126" spans="1:90" x14ac:dyDescent="0.25">
      <c r="A126" t="s">
        <v>278</v>
      </c>
      <c r="B126" t="s">
        <v>103</v>
      </c>
      <c r="C126">
        <v>2018</v>
      </c>
      <c r="AH126" s="3">
        <v>7806319</v>
      </c>
      <c r="AI126" s="3">
        <v>7466204</v>
      </c>
      <c r="AJ126" s="3">
        <v>128458174</v>
      </c>
      <c r="AK126" s="3">
        <v>95818</v>
      </c>
      <c r="AL126" s="3">
        <v>71462357</v>
      </c>
      <c r="AM126" s="3">
        <v>1150238</v>
      </c>
      <c r="AN126" s="3">
        <v>153800</v>
      </c>
      <c r="AO126" s="3">
        <v>46</v>
      </c>
      <c r="AP126" s="3">
        <v>111766816</v>
      </c>
      <c r="AQ126" s="3">
        <v>4695449</v>
      </c>
      <c r="AR126" s="3">
        <v>5369508</v>
      </c>
      <c r="AS126" s="3">
        <v>40395947</v>
      </c>
      <c r="AT126" s="3">
        <v>586587</v>
      </c>
      <c r="AU126" s="3">
        <v>460889</v>
      </c>
      <c r="AV126" s="3">
        <v>1558345</v>
      </c>
      <c r="AW126" s="3">
        <v>10371781</v>
      </c>
      <c r="AX126" s="3">
        <v>1965525</v>
      </c>
      <c r="AY126" s="3">
        <v>27253894</v>
      </c>
      <c r="AZ126" s="3">
        <v>406536</v>
      </c>
      <c r="BA126" s="3">
        <v>579143</v>
      </c>
      <c r="BB126" s="3">
        <v>382052</v>
      </c>
      <c r="BC126" s="3">
        <v>62088</v>
      </c>
      <c r="BD126" s="3">
        <v>35059</v>
      </c>
      <c r="BE126" s="3">
        <v>7656</v>
      </c>
      <c r="BF126" s="3">
        <v>185268</v>
      </c>
      <c r="BG126" s="3">
        <v>551041</v>
      </c>
      <c r="BI126" s="3">
        <v>117474</v>
      </c>
      <c r="BJ126" s="3">
        <v>1</v>
      </c>
      <c r="BK126" s="3">
        <v>33840</v>
      </c>
      <c r="BL126" s="3">
        <v>314</v>
      </c>
      <c r="BM126" s="3">
        <v>361591</v>
      </c>
      <c r="BN126" s="3">
        <v>1670</v>
      </c>
      <c r="BO126" s="3">
        <v>967</v>
      </c>
      <c r="BP126" s="3">
        <v>29719</v>
      </c>
      <c r="BQ126" s="3">
        <v>680326</v>
      </c>
      <c r="BS126" s="3">
        <v>5796295</v>
      </c>
      <c r="BT126" s="3">
        <v>1688753</v>
      </c>
      <c r="BU126" s="3">
        <v>462</v>
      </c>
      <c r="BV126" s="3">
        <v>36467</v>
      </c>
      <c r="BW126" s="3">
        <v>410059</v>
      </c>
      <c r="BX126" s="3">
        <v>29555</v>
      </c>
      <c r="BY126" s="3">
        <v>34606</v>
      </c>
      <c r="BZ126" s="3">
        <v>60852</v>
      </c>
      <c r="CA126" s="3">
        <v>18902</v>
      </c>
      <c r="CB126" s="3">
        <v>149370</v>
      </c>
      <c r="CC126" s="3">
        <v>228523</v>
      </c>
      <c r="CD126" s="3">
        <v>7431602</v>
      </c>
      <c r="CE126" s="3">
        <v>2191379</v>
      </c>
      <c r="CF126" s="3">
        <v>40820</v>
      </c>
      <c r="CG126" s="3">
        <v>35421</v>
      </c>
      <c r="CI126" s="3">
        <v>546</v>
      </c>
      <c r="CJ126" s="3">
        <v>761632</v>
      </c>
      <c r="CK126" s="3">
        <v>100000</v>
      </c>
      <c r="CL126" s="3">
        <v>30575</v>
      </c>
    </row>
    <row r="127" spans="1:90" x14ac:dyDescent="0.25">
      <c r="A127" t="s">
        <v>279</v>
      </c>
      <c r="B127" t="s">
        <v>104</v>
      </c>
      <c r="C127">
        <v>2018</v>
      </c>
      <c r="AH127" s="3">
        <v>1495086</v>
      </c>
      <c r="AI127" s="3">
        <v>12307206</v>
      </c>
      <c r="AJ127" s="3">
        <v>195801204</v>
      </c>
      <c r="AK127" s="3">
        <v>-549176</v>
      </c>
      <c r="AL127" s="3">
        <v>58222944</v>
      </c>
      <c r="AM127" s="3">
        <v>-2399146</v>
      </c>
      <c r="AN127" s="3">
        <v>8735027</v>
      </c>
      <c r="AO127" s="3">
        <v>466422</v>
      </c>
      <c r="AP127" s="3">
        <v>-72792033</v>
      </c>
      <c r="AQ127" s="3">
        <v>3292012</v>
      </c>
      <c r="AR127" s="3">
        <v>7159193</v>
      </c>
      <c r="AS127" s="3">
        <v>35772008</v>
      </c>
      <c r="AT127" s="3">
        <v>1585366</v>
      </c>
      <c r="AU127" s="3">
        <v>1723012</v>
      </c>
      <c r="AV127" s="3">
        <v>943600</v>
      </c>
      <c r="AW127" s="3">
        <v>52528705</v>
      </c>
      <c r="AX127" s="3">
        <v>23003527</v>
      </c>
      <c r="AY127" s="3">
        <v>196860150</v>
      </c>
      <c r="AZ127" s="3">
        <v>24393325</v>
      </c>
      <c r="BA127" s="3">
        <v>4034100</v>
      </c>
      <c r="BB127" s="3">
        <v>372308</v>
      </c>
      <c r="BC127" s="3">
        <v>1689420</v>
      </c>
      <c r="BD127" s="3">
        <v>3857946</v>
      </c>
      <c r="BE127" s="3">
        <v>2775686</v>
      </c>
      <c r="BF127" s="3">
        <v>1754526</v>
      </c>
      <c r="BG127" s="3">
        <v>980431</v>
      </c>
      <c r="BH127" s="3">
        <v>-3271929</v>
      </c>
      <c r="BI127" s="3">
        <v>-1365074</v>
      </c>
      <c r="BJ127" s="3">
        <v>402680</v>
      </c>
      <c r="BK127" s="3">
        <v>-161763</v>
      </c>
      <c r="BL127" s="3">
        <v>3853</v>
      </c>
      <c r="BM127" s="3">
        <v>-369375</v>
      </c>
      <c r="BN127" s="3">
        <v>219949</v>
      </c>
      <c r="BO127" s="3">
        <v>43107</v>
      </c>
      <c r="BP127" s="3">
        <v>15528</v>
      </c>
      <c r="BQ127" s="3">
        <v>2739027</v>
      </c>
      <c r="BR127" s="3">
        <v>-79473</v>
      </c>
      <c r="BS127" s="3">
        <v>1138550</v>
      </c>
      <c r="BT127" s="3">
        <v>5719025</v>
      </c>
      <c r="BU127" s="3">
        <v>873510</v>
      </c>
      <c r="BV127" s="3">
        <v>2507799</v>
      </c>
      <c r="BW127" s="3">
        <v>1053721</v>
      </c>
      <c r="BX127" s="3">
        <v>61771</v>
      </c>
      <c r="BY127" s="3">
        <v>-456347</v>
      </c>
      <c r="BZ127" s="3">
        <v>-1479633</v>
      </c>
      <c r="CA127" s="3">
        <v>1127623</v>
      </c>
      <c r="CB127" s="3">
        <v>1975561</v>
      </c>
      <c r="CC127" s="3">
        <v>55752</v>
      </c>
      <c r="CD127" s="3">
        <v>-468411</v>
      </c>
      <c r="CE127" s="3">
        <v>-2619943</v>
      </c>
      <c r="CF127" s="3">
        <v>-1349721</v>
      </c>
      <c r="CG127" s="3">
        <v>470016</v>
      </c>
      <c r="CH127" s="3">
        <v>36390</v>
      </c>
      <c r="CI127" s="3">
        <v>-33458</v>
      </c>
      <c r="CJ127" s="3">
        <v>1602964</v>
      </c>
      <c r="CK127" s="3">
        <v>541345</v>
      </c>
      <c r="CL127" s="3">
        <v>16939300</v>
      </c>
    </row>
    <row r="128" spans="1:90" x14ac:dyDescent="0.25">
      <c r="A128" t="s">
        <v>280</v>
      </c>
      <c r="B128" t="s">
        <v>105</v>
      </c>
      <c r="C128">
        <v>2018</v>
      </c>
      <c r="AH128" s="3">
        <v>1495086</v>
      </c>
      <c r="AI128" s="3">
        <v>12307206</v>
      </c>
      <c r="AJ128" s="3">
        <v>195801204</v>
      </c>
      <c r="AK128" s="3">
        <v>-549176</v>
      </c>
      <c r="AL128" s="3">
        <v>58222944</v>
      </c>
      <c r="AM128" s="3">
        <v>-2399146</v>
      </c>
      <c r="AN128" s="3">
        <v>8735027</v>
      </c>
      <c r="AO128" s="3">
        <v>466422</v>
      </c>
      <c r="AP128" s="3">
        <v>-72792033</v>
      </c>
      <c r="AQ128" s="3">
        <v>3292012</v>
      </c>
      <c r="AR128" s="3">
        <v>7159193</v>
      </c>
      <c r="AS128" s="3">
        <v>35772008</v>
      </c>
      <c r="AT128" s="3">
        <v>1585366</v>
      </c>
      <c r="AU128" s="3">
        <v>1723012</v>
      </c>
      <c r="AV128" s="3">
        <v>943600</v>
      </c>
      <c r="AW128" s="3">
        <v>52528705</v>
      </c>
      <c r="AX128" s="3">
        <v>23003527</v>
      </c>
      <c r="AY128" s="3">
        <v>196860150</v>
      </c>
      <c r="AZ128" s="3">
        <v>24393325</v>
      </c>
      <c r="BA128" s="3">
        <v>4034100</v>
      </c>
      <c r="BB128" s="3">
        <v>372308</v>
      </c>
      <c r="BC128" s="3">
        <v>1689420</v>
      </c>
      <c r="BD128" s="3">
        <v>3857946</v>
      </c>
      <c r="BE128" s="3">
        <v>2775686</v>
      </c>
      <c r="BF128" s="3">
        <v>1754526</v>
      </c>
      <c r="BG128" s="3">
        <v>980431</v>
      </c>
      <c r="BH128" s="3">
        <v>-3271929</v>
      </c>
      <c r="BI128" s="3">
        <v>-1365074</v>
      </c>
      <c r="BJ128" s="3">
        <v>402680</v>
      </c>
      <c r="BK128" s="3">
        <v>-161763</v>
      </c>
      <c r="BL128" s="3">
        <v>3853</v>
      </c>
      <c r="BM128" s="3">
        <v>-369375</v>
      </c>
      <c r="BN128" s="3">
        <v>219949</v>
      </c>
      <c r="BO128" s="3">
        <v>43107</v>
      </c>
      <c r="BP128" s="3">
        <v>15528</v>
      </c>
      <c r="BQ128" s="3">
        <v>2739027</v>
      </c>
      <c r="BR128" s="3">
        <v>-79473</v>
      </c>
      <c r="BS128" s="3">
        <v>1138550</v>
      </c>
      <c r="BT128" s="3">
        <v>5719025</v>
      </c>
      <c r="BU128" s="3">
        <v>873510</v>
      </c>
      <c r="BV128" s="3">
        <v>2507799</v>
      </c>
      <c r="BW128" s="3">
        <v>1053721</v>
      </c>
      <c r="BX128" s="3">
        <v>61771</v>
      </c>
      <c r="BY128" s="3">
        <v>-456347</v>
      </c>
      <c r="BZ128" s="3">
        <v>-1479633</v>
      </c>
      <c r="CA128" s="3">
        <v>1127623</v>
      </c>
      <c r="CB128" s="3">
        <v>1975561</v>
      </c>
      <c r="CC128" s="3">
        <v>55752</v>
      </c>
      <c r="CD128" s="3">
        <v>-468411</v>
      </c>
      <c r="CE128" s="3">
        <v>-2619943</v>
      </c>
      <c r="CF128" s="3">
        <v>-1349721</v>
      </c>
      <c r="CG128" s="3">
        <v>470016</v>
      </c>
      <c r="CH128" s="3">
        <v>36390</v>
      </c>
      <c r="CI128" s="3">
        <v>-33458</v>
      </c>
      <c r="CJ128" s="3">
        <v>1602964</v>
      </c>
      <c r="CK128" s="3">
        <v>541345</v>
      </c>
      <c r="CL128" s="3">
        <v>16939300</v>
      </c>
    </row>
    <row r="129" spans="1:90" x14ac:dyDescent="0.25">
      <c r="A129" t="s">
        <v>281</v>
      </c>
      <c r="B129" t="s">
        <v>106</v>
      </c>
      <c r="C129">
        <v>2018</v>
      </c>
    </row>
    <row r="130" spans="1:90" x14ac:dyDescent="0.25">
      <c r="A130" t="s">
        <v>282</v>
      </c>
      <c r="B130" t="s">
        <v>107</v>
      </c>
      <c r="C130">
        <v>2018</v>
      </c>
    </row>
    <row r="131" spans="1:90" x14ac:dyDescent="0.25">
      <c r="A131" t="s">
        <v>283</v>
      </c>
      <c r="B131" t="s">
        <v>108</v>
      </c>
      <c r="C131">
        <v>2018</v>
      </c>
      <c r="AH131" s="3">
        <v>-144570</v>
      </c>
      <c r="AI131" s="3">
        <v>62434</v>
      </c>
      <c r="AJ131" s="3">
        <v>-10382575</v>
      </c>
      <c r="AK131" s="3">
        <v>4544296</v>
      </c>
      <c r="AL131" s="3">
        <v>21337367</v>
      </c>
      <c r="AM131" s="3">
        <v>108784</v>
      </c>
      <c r="AN131" s="3">
        <v>-357491</v>
      </c>
      <c r="AO131" s="3">
        <v>826300</v>
      </c>
      <c r="AP131" s="3">
        <v>-344773</v>
      </c>
      <c r="AQ131" s="3">
        <v>-23528</v>
      </c>
      <c r="AR131" s="3">
        <v>-2992159</v>
      </c>
      <c r="AS131" s="3">
        <v>2314984</v>
      </c>
      <c r="AT131" s="3">
        <v>-427872</v>
      </c>
      <c r="AU131" s="3">
        <v>-265423</v>
      </c>
      <c r="AV131" s="3">
        <v>-250060</v>
      </c>
      <c r="AW131" s="3">
        <v>328619</v>
      </c>
      <c r="AX131" s="3">
        <v>-119086</v>
      </c>
      <c r="AY131" s="3">
        <v>-5367863</v>
      </c>
      <c r="AZ131" s="3">
        <v>886369</v>
      </c>
      <c r="BA131" s="3">
        <v>699453</v>
      </c>
      <c r="BB131" s="3">
        <v>123099</v>
      </c>
      <c r="BC131" s="3">
        <v>0</v>
      </c>
      <c r="BD131" s="3">
        <v>-516692</v>
      </c>
      <c r="BG131" s="3">
        <v>35119</v>
      </c>
      <c r="BH131" s="3">
        <v>3646288</v>
      </c>
      <c r="BI131" s="3">
        <v>1707038</v>
      </c>
      <c r="BJ131" s="3">
        <v>498374</v>
      </c>
      <c r="BM131" s="3">
        <v>90673</v>
      </c>
      <c r="BP131" s="3">
        <v>14718</v>
      </c>
      <c r="BQ131" s="3">
        <v>-14665</v>
      </c>
      <c r="BS131" s="3">
        <v>-25791</v>
      </c>
      <c r="BT131" s="3">
        <v>766343</v>
      </c>
      <c r="BU131" s="3">
        <v>48434</v>
      </c>
      <c r="BV131" s="3">
        <v>2409817</v>
      </c>
      <c r="BW131" s="3">
        <v>-53757</v>
      </c>
      <c r="BX131" s="3">
        <v>46048</v>
      </c>
      <c r="BZ131" s="3">
        <v>855625</v>
      </c>
      <c r="CA131" s="3">
        <v>-45626</v>
      </c>
      <c r="CB131" s="3">
        <v>138472</v>
      </c>
      <c r="CC131" s="3">
        <v>-2751</v>
      </c>
      <c r="CD131" s="3">
        <v>2191356</v>
      </c>
      <c r="CE131" s="3">
        <v>165242</v>
      </c>
      <c r="CF131" s="3">
        <v>60</v>
      </c>
      <c r="CG131" s="3">
        <v>-17063</v>
      </c>
      <c r="CI131" s="3">
        <v>0</v>
      </c>
      <c r="CJ131" s="3">
        <v>-806308</v>
      </c>
    </row>
    <row r="132" spans="1:90" x14ac:dyDescent="0.25">
      <c r="A132" t="s">
        <v>284</v>
      </c>
      <c r="B132" t="s">
        <v>109</v>
      </c>
      <c r="C132">
        <v>2018</v>
      </c>
      <c r="AH132" s="3">
        <v>1350516</v>
      </c>
      <c r="AI132" s="3">
        <v>12369640</v>
      </c>
      <c r="AJ132" s="3">
        <v>185418629</v>
      </c>
      <c r="AK132" s="3">
        <v>3995120</v>
      </c>
      <c r="AL132" s="3">
        <v>79560311</v>
      </c>
      <c r="AM132" s="3">
        <v>-2290362</v>
      </c>
      <c r="AN132" s="3">
        <v>8377536</v>
      </c>
      <c r="AO132" s="3">
        <v>1292722</v>
      </c>
      <c r="AP132" s="3">
        <v>-73136806</v>
      </c>
      <c r="AQ132" s="3">
        <v>3268484</v>
      </c>
      <c r="AR132" s="3">
        <v>4167034</v>
      </c>
      <c r="AS132" s="3">
        <v>38086992</v>
      </c>
      <c r="AT132" s="3">
        <v>1157494</v>
      </c>
      <c r="AU132" s="3">
        <v>1457589</v>
      </c>
      <c r="AV132" s="3">
        <v>693540</v>
      </c>
      <c r="AW132" s="3">
        <v>52857324</v>
      </c>
      <c r="AX132" s="3">
        <v>22884441</v>
      </c>
      <c r="AY132" s="3">
        <v>191492287</v>
      </c>
      <c r="AZ132" s="3">
        <v>25279694</v>
      </c>
      <c r="BA132" s="3">
        <v>4733553</v>
      </c>
      <c r="BB132" s="3">
        <v>495407</v>
      </c>
      <c r="BC132" s="3">
        <v>1689420</v>
      </c>
      <c r="BD132" s="3">
        <v>3341254</v>
      </c>
      <c r="BE132" s="3">
        <v>2775686</v>
      </c>
      <c r="BF132" s="3">
        <v>1754526</v>
      </c>
      <c r="BG132" s="3">
        <v>1015550</v>
      </c>
      <c r="BH132" s="3">
        <v>374359</v>
      </c>
      <c r="BI132" s="3">
        <v>341964</v>
      </c>
      <c r="BJ132" s="3">
        <v>901054</v>
      </c>
      <c r="BK132" s="3">
        <v>-161763</v>
      </c>
      <c r="BL132" s="3">
        <v>3853</v>
      </c>
      <c r="BM132" s="3">
        <v>-278702</v>
      </c>
      <c r="BN132" s="3">
        <v>219949</v>
      </c>
      <c r="BO132" s="3">
        <v>43107</v>
      </c>
      <c r="BP132" s="3">
        <v>30246</v>
      </c>
      <c r="BQ132" s="3">
        <v>2724362</v>
      </c>
      <c r="BR132" s="3">
        <v>-79473</v>
      </c>
      <c r="BS132" s="3">
        <v>1112759</v>
      </c>
      <c r="BT132" s="3">
        <v>6485368</v>
      </c>
      <c r="BU132" s="3">
        <v>921944</v>
      </c>
      <c r="BV132" s="3">
        <v>4917616</v>
      </c>
      <c r="BW132" s="3">
        <v>999964</v>
      </c>
      <c r="BX132" s="3">
        <v>107819</v>
      </c>
      <c r="BY132" s="3">
        <v>-456347</v>
      </c>
      <c r="BZ132" s="3">
        <v>-624008</v>
      </c>
      <c r="CA132" s="3">
        <v>1081997</v>
      </c>
      <c r="CB132" s="3">
        <v>2114033</v>
      </c>
      <c r="CC132" s="3">
        <v>53001</v>
      </c>
      <c r="CD132" s="3">
        <v>1722945</v>
      </c>
      <c r="CE132" s="3">
        <v>-2454701</v>
      </c>
      <c r="CF132" s="3">
        <v>-1349661</v>
      </c>
      <c r="CG132" s="3">
        <v>452953</v>
      </c>
      <c r="CH132" s="3">
        <v>36390</v>
      </c>
      <c r="CI132" s="3">
        <v>-33458</v>
      </c>
      <c r="CJ132" s="3">
        <v>796656</v>
      </c>
      <c r="CK132" s="3">
        <v>541345</v>
      </c>
      <c r="CL132" s="3">
        <v>16939300</v>
      </c>
    </row>
    <row r="133" spans="1:90" x14ac:dyDescent="0.25">
      <c r="A133" t="s">
        <v>285</v>
      </c>
      <c r="B133" t="s">
        <v>110</v>
      </c>
      <c r="C133">
        <v>2018</v>
      </c>
      <c r="AH133" s="3">
        <v>499405</v>
      </c>
      <c r="AI133" s="3">
        <v>2982247</v>
      </c>
      <c r="AK133" s="3">
        <v>395124</v>
      </c>
      <c r="AL133" s="3">
        <v>20549528</v>
      </c>
      <c r="AN133" s="3">
        <v>1067360</v>
      </c>
      <c r="AO133" s="3">
        <v>425397</v>
      </c>
      <c r="AQ133" s="3">
        <v>538753</v>
      </c>
      <c r="AR133" s="3">
        <v>1706147</v>
      </c>
      <c r="AS133" s="3">
        <v>9482017</v>
      </c>
      <c r="AT133" s="3">
        <v>409104</v>
      </c>
      <c r="AU133" s="3">
        <v>590956</v>
      </c>
      <c r="AV133" s="3">
        <v>350695</v>
      </c>
      <c r="AW133" s="3">
        <v>6278763</v>
      </c>
      <c r="AX133" s="3">
        <v>3266944</v>
      </c>
      <c r="AY133" s="3">
        <v>0</v>
      </c>
      <c r="AZ133" s="3">
        <v>3137003</v>
      </c>
      <c r="BA133" s="3">
        <v>571773</v>
      </c>
      <c r="BC133" s="3">
        <v>180978</v>
      </c>
      <c r="BD133" s="3">
        <v>423214</v>
      </c>
      <c r="BE133" s="3">
        <v>316733</v>
      </c>
      <c r="BF133" s="3">
        <v>360466</v>
      </c>
      <c r="BG133" s="3">
        <v>251953</v>
      </c>
      <c r="BH133" s="3">
        <v>44923</v>
      </c>
      <c r="BI133" s="3">
        <v>85490</v>
      </c>
      <c r="BJ133" s="3">
        <v>101481</v>
      </c>
      <c r="BL133" s="3">
        <v>462</v>
      </c>
      <c r="BM133" s="3">
        <v>0</v>
      </c>
      <c r="BO133" s="3">
        <v>4972</v>
      </c>
      <c r="BP133" s="3">
        <v>24923</v>
      </c>
      <c r="BQ133" s="3">
        <v>409066</v>
      </c>
      <c r="BS133" s="3">
        <v>504576</v>
      </c>
      <c r="BT133" s="3">
        <v>705968</v>
      </c>
      <c r="BU133" s="3">
        <v>158106</v>
      </c>
      <c r="BV133" s="3">
        <v>622882</v>
      </c>
      <c r="BW133" s="3">
        <v>138295</v>
      </c>
      <c r="BX133" s="3">
        <v>36803</v>
      </c>
      <c r="BY133" s="3">
        <v>0</v>
      </c>
      <c r="CA133" s="3">
        <v>268297</v>
      </c>
      <c r="CC133" s="3">
        <v>10171</v>
      </c>
      <c r="CD133" s="3">
        <v>286882</v>
      </c>
      <c r="CE133" s="3">
        <v>0</v>
      </c>
      <c r="CG133" s="3">
        <v>49037</v>
      </c>
      <c r="CH133" s="3">
        <v>390</v>
      </c>
      <c r="CJ133" s="3">
        <v>153357</v>
      </c>
      <c r="CK133" s="3">
        <v>126943</v>
      </c>
      <c r="CL133" s="3">
        <v>73374</v>
      </c>
    </row>
    <row r="134" spans="1:90" x14ac:dyDescent="0.25">
      <c r="A134" t="s">
        <v>286</v>
      </c>
      <c r="B134" t="s">
        <v>111</v>
      </c>
      <c r="C134">
        <v>2018</v>
      </c>
      <c r="AH134" s="3">
        <v>374157156</v>
      </c>
      <c r="AI134" s="3">
        <v>364720568</v>
      </c>
      <c r="AJ134" s="3">
        <v>5699191040</v>
      </c>
      <c r="AK134" s="3">
        <v>69374452</v>
      </c>
      <c r="AL134" s="3">
        <v>5828979750</v>
      </c>
      <c r="AM134" s="3">
        <v>12049493</v>
      </c>
      <c r="AN134" s="3">
        <v>345547682</v>
      </c>
      <c r="AO134" s="3">
        <v>29040046</v>
      </c>
      <c r="AP134" s="3">
        <v>3535106696</v>
      </c>
      <c r="AQ134" s="3">
        <v>11181361563</v>
      </c>
      <c r="AR134" s="3">
        <v>264357212</v>
      </c>
      <c r="AS134" s="3">
        <v>1799303616</v>
      </c>
      <c r="AT134" s="3">
        <v>91476346</v>
      </c>
      <c r="AU134" s="3">
        <v>17444295</v>
      </c>
      <c r="AV134" s="3">
        <v>48342529</v>
      </c>
      <c r="AW134" s="3">
        <v>398259098</v>
      </c>
      <c r="AX134" s="3">
        <v>412194826</v>
      </c>
      <c r="AY134" s="3">
        <v>12380200024</v>
      </c>
      <c r="AZ134" s="3">
        <v>364838009</v>
      </c>
      <c r="BA134" s="3">
        <v>58318442</v>
      </c>
      <c r="BB134" s="3">
        <v>56024399</v>
      </c>
      <c r="BC134" s="3">
        <v>37899626</v>
      </c>
      <c r="BD134" s="3">
        <v>13859325</v>
      </c>
      <c r="BE134" s="3">
        <v>56810643</v>
      </c>
      <c r="BF134" s="3">
        <v>35357575</v>
      </c>
      <c r="BG134" s="3">
        <v>94577326</v>
      </c>
      <c r="BH134" s="3">
        <v>175663507</v>
      </c>
      <c r="BI134" s="3">
        <v>17028411</v>
      </c>
      <c r="BJ134" s="3">
        <v>3426290</v>
      </c>
      <c r="BK134" s="3">
        <v>2519472</v>
      </c>
      <c r="BL134" s="3">
        <v>981163</v>
      </c>
      <c r="BM134" s="3">
        <v>5842153</v>
      </c>
      <c r="BN134" s="3">
        <v>996158</v>
      </c>
      <c r="BO134" s="3">
        <v>622061</v>
      </c>
      <c r="BP134" s="3">
        <v>586095</v>
      </c>
      <c r="BQ134" s="3">
        <v>42841609</v>
      </c>
      <c r="BR134" s="3">
        <v>28964150</v>
      </c>
      <c r="BS134" s="3">
        <v>73301455</v>
      </c>
      <c r="BT134" s="3">
        <v>154459263</v>
      </c>
      <c r="BU134" s="3">
        <v>5690969</v>
      </c>
      <c r="BV134" s="3">
        <v>58893525</v>
      </c>
      <c r="BW134" s="3">
        <v>12387617</v>
      </c>
      <c r="BX134" s="3">
        <v>11831085</v>
      </c>
      <c r="BY134" s="3">
        <v>7738365</v>
      </c>
      <c r="BZ134" s="3">
        <v>33309879</v>
      </c>
      <c r="CA134" s="3">
        <v>163052374</v>
      </c>
      <c r="CB134" s="3">
        <v>15830628</v>
      </c>
      <c r="CC134" s="3">
        <v>12761977</v>
      </c>
      <c r="CD134" s="3">
        <v>143632770</v>
      </c>
      <c r="CE134" s="3">
        <v>35381224</v>
      </c>
      <c r="CF134" s="3">
        <v>77545277</v>
      </c>
      <c r="CG134" s="3">
        <v>3268332</v>
      </c>
      <c r="CH134" s="3">
        <v>1624924</v>
      </c>
      <c r="CI134" s="3">
        <v>1757576</v>
      </c>
      <c r="CJ134" s="3">
        <v>34360953</v>
      </c>
      <c r="CK134" s="3">
        <v>21370138</v>
      </c>
      <c r="CL134" s="3">
        <v>237995017</v>
      </c>
    </row>
    <row r="135" spans="1:90" x14ac:dyDescent="0.25">
      <c r="A135" t="s">
        <v>287</v>
      </c>
      <c r="B135" t="s">
        <v>112</v>
      </c>
      <c r="C135">
        <v>2018</v>
      </c>
      <c r="AH135" s="3">
        <v>10094487</v>
      </c>
      <c r="AI135" s="3">
        <v>68860463</v>
      </c>
      <c r="AJ135" s="3">
        <v>210160520</v>
      </c>
      <c r="AK135" s="3">
        <v>1050160</v>
      </c>
      <c r="AL135" s="3">
        <v>1111377207</v>
      </c>
      <c r="AM135" s="3">
        <v>6268676</v>
      </c>
      <c r="AN135" s="3">
        <v>2125695</v>
      </c>
      <c r="AO135" s="3">
        <v>126535</v>
      </c>
      <c r="AP135" s="3">
        <v>304330997</v>
      </c>
      <c r="AQ135" s="3">
        <v>548957029</v>
      </c>
      <c r="AR135" s="3">
        <v>16909500</v>
      </c>
      <c r="AS135" s="3">
        <v>140453240</v>
      </c>
      <c r="AT135" s="3">
        <v>18954273</v>
      </c>
      <c r="AU135" s="3">
        <v>10396748</v>
      </c>
      <c r="AV135" s="3">
        <v>15795011</v>
      </c>
      <c r="AW135" s="3">
        <v>15196462</v>
      </c>
      <c r="AX135" s="3">
        <v>297666383</v>
      </c>
      <c r="AY135" s="3">
        <v>13219481705</v>
      </c>
      <c r="AZ135" s="3">
        <v>315207393</v>
      </c>
      <c r="BA135" s="3">
        <v>20101249</v>
      </c>
      <c r="BB135" s="3">
        <v>3030202</v>
      </c>
      <c r="BC135" s="3">
        <v>7209662</v>
      </c>
      <c r="BD135" s="3">
        <v>1584586</v>
      </c>
      <c r="BE135" s="3">
        <v>1906589</v>
      </c>
      <c r="BF135" s="3">
        <v>17006252</v>
      </c>
      <c r="BG135" s="3">
        <v>3689771</v>
      </c>
      <c r="BH135" s="3">
        <v>514486</v>
      </c>
      <c r="BI135" s="3">
        <v>1381123</v>
      </c>
      <c r="BJ135" s="3">
        <v>101357</v>
      </c>
      <c r="BK135" s="3">
        <v>1751516</v>
      </c>
      <c r="BL135" s="3">
        <v>613145</v>
      </c>
      <c r="BM135" s="3">
        <v>1127165</v>
      </c>
      <c r="BN135" s="3">
        <v>65905</v>
      </c>
      <c r="BO135" s="3">
        <v>193969</v>
      </c>
      <c r="BP135" s="3">
        <v>372412</v>
      </c>
      <c r="BQ135" s="3">
        <v>6310669</v>
      </c>
      <c r="BR135" s="3">
        <v>2182138</v>
      </c>
      <c r="BS135" s="3">
        <v>27594142</v>
      </c>
      <c r="BT135" s="3">
        <v>1297829</v>
      </c>
      <c r="BU135" s="3">
        <v>2289010</v>
      </c>
      <c r="BV135" s="3">
        <v>2350275</v>
      </c>
      <c r="BW135" s="3">
        <v>862975</v>
      </c>
      <c r="BX135" s="3">
        <v>8505694</v>
      </c>
      <c r="BY135" s="3">
        <v>1336636</v>
      </c>
      <c r="BZ135" s="3">
        <v>3221139</v>
      </c>
      <c r="CA135" s="3">
        <v>2283020</v>
      </c>
      <c r="CB135" s="3">
        <v>761434</v>
      </c>
      <c r="CC135" s="3">
        <v>3511467</v>
      </c>
      <c r="CD135" s="3">
        <v>13833771</v>
      </c>
      <c r="CE135" s="3">
        <v>14075561</v>
      </c>
      <c r="CF135" s="3">
        <v>1187924</v>
      </c>
      <c r="CG135" s="3">
        <v>983276</v>
      </c>
      <c r="CH135" s="3">
        <v>454714</v>
      </c>
      <c r="CI135" s="3">
        <v>70115</v>
      </c>
      <c r="CJ135" s="3">
        <v>12804758</v>
      </c>
      <c r="CK135" s="3">
        <v>470755</v>
      </c>
      <c r="CL135" s="3">
        <v>175801484</v>
      </c>
    </row>
    <row r="136" spans="1:90" x14ac:dyDescent="0.25">
      <c r="A136" t="s">
        <v>288</v>
      </c>
      <c r="B136" t="s">
        <v>113</v>
      </c>
      <c r="C136">
        <v>2018</v>
      </c>
    </row>
    <row r="137" spans="1:90" x14ac:dyDescent="0.25">
      <c r="A137" t="s">
        <v>289</v>
      </c>
      <c r="B137" t="s">
        <v>114</v>
      </c>
      <c r="C137">
        <v>2018</v>
      </c>
      <c r="AI137" s="3">
        <v>12131492</v>
      </c>
      <c r="AL137" s="3">
        <v>434353132</v>
      </c>
      <c r="AP137" s="3">
        <v>0</v>
      </c>
      <c r="BC137" s="3">
        <v>0</v>
      </c>
      <c r="BW137" s="3">
        <v>0</v>
      </c>
      <c r="BX137" s="3">
        <v>1000000</v>
      </c>
      <c r="CD137" s="3">
        <v>1286400</v>
      </c>
      <c r="CE137" s="3">
        <v>0</v>
      </c>
    </row>
    <row r="138" spans="1:90" x14ac:dyDescent="0.25">
      <c r="A138" t="s">
        <v>290</v>
      </c>
      <c r="B138" t="s">
        <v>115</v>
      </c>
      <c r="C138">
        <v>2018</v>
      </c>
      <c r="AS138" s="3">
        <v>41295452</v>
      </c>
    </row>
    <row r="139" spans="1:90" x14ac:dyDescent="0.25">
      <c r="A139" t="s">
        <v>291</v>
      </c>
      <c r="B139" t="s">
        <v>116</v>
      </c>
      <c r="C139">
        <v>2018</v>
      </c>
      <c r="AH139" s="3">
        <v>960769</v>
      </c>
      <c r="AI139" s="3">
        <v>38517372</v>
      </c>
      <c r="AJ139" s="3">
        <v>144617005</v>
      </c>
      <c r="AK139" s="3">
        <v>407061</v>
      </c>
      <c r="AL139" s="3">
        <v>468836264</v>
      </c>
      <c r="AM139" s="3">
        <v>2169643</v>
      </c>
      <c r="AN139" s="3">
        <v>972854</v>
      </c>
      <c r="AO139" s="3">
        <v>42521</v>
      </c>
      <c r="AP139" s="3">
        <v>139346678</v>
      </c>
      <c r="AQ139" s="3">
        <v>53996396</v>
      </c>
      <c r="AR139" s="3">
        <v>3652993</v>
      </c>
      <c r="AS139" s="3">
        <v>55166977</v>
      </c>
      <c r="AT139" s="3">
        <v>1914903</v>
      </c>
      <c r="AU139" s="3">
        <v>145790</v>
      </c>
      <c r="AV139" s="3">
        <v>12093147</v>
      </c>
      <c r="AW139" s="3">
        <v>878068</v>
      </c>
      <c r="AX139" s="3">
        <v>26209945</v>
      </c>
      <c r="AY139" s="3">
        <v>2947563</v>
      </c>
      <c r="AZ139" s="3">
        <v>308447396</v>
      </c>
      <c r="BA139" s="3">
        <v>406178</v>
      </c>
      <c r="BB139" s="3">
        <v>1282670</v>
      </c>
      <c r="BC139" s="3">
        <v>148126</v>
      </c>
      <c r="BD139" s="3">
        <v>565866</v>
      </c>
      <c r="BE139" s="3">
        <v>39482</v>
      </c>
      <c r="BF139" s="3">
        <v>1188217</v>
      </c>
      <c r="BG139" s="3">
        <v>692760</v>
      </c>
      <c r="BH139" s="3">
        <v>30126</v>
      </c>
      <c r="BI139" s="3">
        <v>107315</v>
      </c>
      <c r="BK139" s="3">
        <v>16224</v>
      </c>
      <c r="BL139" s="3">
        <v>25551</v>
      </c>
      <c r="BM139" s="3">
        <v>841706</v>
      </c>
      <c r="BN139" s="3">
        <v>1873</v>
      </c>
      <c r="BO139" s="3">
        <v>43976</v>
      </c>
      <c r="BP139" s="3">
        <v>196100</v>
      </c>
      <c r="BQ139" s="3">
        <v>523207</v>
      </c>
      <c r="BS139" s="3">
        <v>20595558</v>
      </c>
      <c r="BT139" s="3">
        <v>68538</v>
      </c>
      <c r="BU139" s="3">
        <v>10319</v>
      </c>
      <c r="BV139" s="3">
        <v>44746</v>
      </c>
      <c r="BW139" s="3">
        <v>216828</v>
      </c>
      <c r="BX139" s="3">
        <v>5820688</v>
      </c>
      <c r="BY139" s="3">
        <v>1235609</v>
      </c>
      <c r="BZ139" s="3">
        <v>609072</v>
      </c>
      <c r="CA139" s="3">
        <v>687270</v>
      </c>
      <c r="CB139" s="3">
        <v>222181</v>
      </c>
      <c r="CC139" s="3">
        <v>746430</v>
      </c>
      <c r="CD139" s="3">
        <v>8088718</v>
      </c>
      <c r="CE139" s="3">
        <v>10715056</v>
      </c>
      <c r="CF139" s="3">
        <v>966297</v>
      </c>
      <c r="CG139" s="3">
        <v>598613</v>
      </c>
      <c r="CH139" s="3">
        <v>28829</v>
      </c>
      <c r="CI139" s="3">
        <v>907</v>
      </c>
      <c r="CJ139" s="3">
        <v>7125253</v>
      </c>
      <c r="CK139" s="3">
        <v>400</v>
      </c>
      <c r="CL139" s="3">
        <v>166188229</v>
      </c>
    </row>
    <row r="140" spans="1:90" x14ac:dyDescent="0.25">
      <c r="A140" t="s">
        <v>292</v>
      </c>
      <c r="B140" t="s">
        <v>117</v>
      </c>
      <c r="C140">
        <v>2018</v>
      </c>
      <c r="AQ140" s="3">
        <v>59446008</v>
      </c>
      <c r="AV140" s="3">
        <v>120242</v>
      </c>
      <c r="AY140" s="3">
        <v>9979149927</v>
      </c>
      <c r="BF140" s="3">
        <v>3085579</v>
      </c>
      <c r="BN140" s="3">
        <v>638</v>
      </c>
    </row>
    <row r="141" spans="1:90" x14ac:dyDescent="0.25">
      <c r="A141" t="s">
        <v>293</v>
      </c>
      <c r="B141" t="s">
        <v>118</v>
      </c>
      <c r="C141">
        <v>2018</v>
      </c>
      <c r="AH141" s="3">
        <v>138329</v>
      </c>
      <c r="AI141" s="3">
        <v>2427587</v>
      </c>
      <c r="AJ141" s="3">
        <v>7073220</v>
      </c>
      <c r="AK141" s="3">
        <v>11475</v>
      </c>
      <c r="AL141" s="3">
        <v>98172570</v>
      </c>
      <c r="AM141" s="3">
        <v>50</v>
      </c>
      <c r="AN141" s="3">
        <v>197367</v>
      </c>
      <c r="AO141" s="3">
        <v>83148</v>
      </c>
      <c r="AP141" s="3">
        <v>84618878</v>
      </c>
      <c r="AQ141" s="3">
        <v>3113</v>
      </c>
      <c r="AR141" s="3">
        <v>141111</v>
      </c>
      <c r="AS141" s="3">
        <v>209710</v>
      </c>
      <c r="AT141" s="3">
        <v>4937359</v>
      </c>
      <c r="AU141" s="3">
        <v>5014147</v>
      </c>
      <c r="AV141" s="3">
        <v>2881</v>
      </c>
      <c r="AW141" s="3">
        <v>13398974</v>
      </c>
      <c r="AX141" s="3">
        <v>227956017</v>
      </c>
      <c r="AY141" s="3">
        <v>19240065</v>
      </c>
      <c r="AZ141" s="3">
        <v>4220666</v>
      </c>
      <c r="BA141" s="3">
        <v>88332</v>
      </c>
      <c r="BB141" s="3">
        <v>242571</v>
      </c>
      <c r="BD141" s="3">
        <v>600475</v>
      </c>
      <c r="BE141" s="3">
        <v>1619395</v>
      </c>
      <c r="BF141" s="3">
        <v>499948</v>
      </c>
      <c r="BG141" s="3">
        <v>172455</v>
      </c>
      <c r="BH141" s="3">
        <v>47062</v>
      </c>
      <c r="BI141" s="3">
        <v>31019</v>
      </c>
      <c r="BJ141" s="3">
        <v>69435</v>
      </c>
      <c r="BK141" s="3">
        <v>5350</v>
      </c>
      <c r="BL141" s="3">
        <v>284922</v>
      </c>
      <c r="BM141" s="3">
        <v>135534</v>
      </c>
      <c r="BO141" s="3">
        <v>0</v>
      </c>
      <c r="BP141" s="3">
        <v>200</v>
      </c>
      <c r="BQ141" s="3">
        <v>3837950</v>
      </c>
      <c r="BS141" s="3">
        <v>19736</v>
      </c>
      <c r="BT141" s="3">
        <v>38644</v>
      </c>
      <c r="BV141" s="3">
        <v>468842</v>
      </c>
      <c r="BW141" s="3">
        <v>0</v>
      </c>
      <c r="BX141" s="3">
        <v>154899</v>
      </c>
      <c r="BY141" s="3">
        <v>21678</v>
      </c>
      <c r="BZ141" s="3">
        <v>69707</v>
      </c>
      <c r="CA141" s="3">
        <v>811588</v>
      </c>
      <c r="CB141" s="3">
        <v>176979</v>
      </c>
      <c r="CC141" s="3">
        <v>1693355</v>
      </c>
      <c r="CD141" s="3">
        <v>1900868</v>
      </c>
      <c r="CE141" s="3">
        <v>2302986</v>
      </c>
      <c r="CF141" s="3">
        <v>2858</v>
      </c>
      <c r="CG141" s="3">
        <v>1010</v>
      </c>
      <c r="CH141" s="3">
        <v>0</v>
      </c>
      <c r="CI141" s="3">
        <v>0</v>
      </c>
      <c r="CJ141" s="3">
        <v>713543</v>
      </c>
      <c r="CK141" s="3">
        <v>17185</v>
      </c>
      <c r="CL141" s="3">
        <v>7811096</v>
      </c>
    </row>
    <row r="142" spans="1:90" x14ac:dyDescent="0.25">
      <c r="A142" t="s">
        <v>294</v>
      </c>
      <c r="B142" t="s">
        <v>119</v>
      </c>
      <c r="C142">
        <v>2018</v>
      </c>
      <c r="AH142" s="3">
        <v>1501554</v>
      </c>
      <c r="AI142" s="3">
        <v>9378028</v>
      </c>
      <c r="AJ142" s="3">
        <v>19527412</v>
      </c>
      <c r="AK142" s="3">
        <v>262453</v>
      </c>
      <c r="AL142" s="3">
        <v>367188</v>
      </c>
      <c r="AM142" s="3">
        <v>864196</v>
      </c>
      <c r="AN142" s="3">
        <v>671434</v>
      </c>
      <c r="AP142" s="3">
        <v>54784342</v>
      </c>
      <c r="AQ142" s="3">
        <v>19814</v>
      </c>
      <c r="AR142" s="3">
        <v>6417182</v>
      </c>
      <c r="AS142" s="3">
        <v>15599052</v>
      </c>
      <c r="AT142" s="3">
        <v>8060209</v>
      </c>
      <c r="AU142" s="3">
        <v>869330</v>
      </c>
      <c r="AV142" s="3">
        <v>2599539</v>
      </c>
      <c r="AW142" s="3">
        <v>46518</v>
      </c>
      <c r="AX142" s="3">
        <v>24190554</v>
      </c>
      <c r="AY142" s="3">
        <v>4797557</v>
      </c>
      <c r="BA142" s="3">
        <v>4051028</v>
      </c>
      <c r="BB142" s="3">
        <v>415294</v>
      </c>
      <c r="BC142" s="3">
        <v>723316</v>
      </c>
      <c r="BE142" s="3">
        <v>0</v>
      </c>
      <c r="BF142" s="3">
        <v>2641681</v>
      </c>
      <c r="BG142" s="3">
        <v>1322732</v>
      </c>
      <c r="BH142" s="3">
        <v>257550</v>
      </c>
      <c r="BI142" s="3">
        <v>52024</v>
      </c>
      <c r="BK142" s="3">
        <v>815012</v>
      </c>
      <c r="BL142" s="3">
        <v>246679</v>
      </c>
      <c r="BM142" s="3">
        <v>117406</v>
      </c>
      <c r="BN142" s="3">
        <v>60271</v>
      </c>
      <c r="BO142" s="3">
        <v>119213</v>
      </c>
      <c r="BP142" s="3">
        <v>112591</v>
      </c>
      <c r="BQ142" s="3">
        <v>1221872</v>
      </c>
      <c r="BR142" s="3">
        <v>1167381</v>
      </c>
      <c r="BS142" s="3">
        <v>1937375</v>
      </c>
      <c r="BT142" s="3">
        <v>1751</v>
      </c>
      <c r="BU142" s="3">
        <v>1338309</v>
      </c>
      <c r="BV142" s="3">
        <v>985113</v>
      </c>
      <c r="BW142" s="3">
        <v>176083</v>
      </c>
      <c r="BX142" s="3">
        <v>319385</v>
      </c>
      <c r="BY142" s="3">
        <v>6392</v>
      </c>
      <c r="BZ142" s="3">
        <v>771199</v>
      </c>
      <c r="CA142" s="3">
        <v>5560</v>
      </c>
      <c r="CB142" s="3">
        <v>142642</v>
      </c>
      <c r="CC142" s="3">
        <v>421404</v>
      </c>
      <c r="CD142" s="3">
        <v>1042961</v>
      </c>
      <c r="CE142" s="3">
        <v>655279</v>
      </c>
      <c r="CF142" s="3">
        <v>131938</v>
      </c>
      <c r="CG142" s="3">
        <v>80790</v>
      </c>
      <c r="CH142" s="3">
        <v>226860</v>
      </c>
      <c r="CI142" s="3">
        <v>47561</v>
      </c>
      <c r="CJ142" s="3">
        <v>976764</v>
      </c>
      <c r="CL142" s="3">
        <v>1338328</v>
      </c>
    </row>
    <row r="143" spans="1:90" x14ac:dyDescent="0.25">
      <c r="A143" t="s">
        <v>295</v>
      </c>
      <c r="B143" t="s">
        <v>120</v>
      </c>
      <c r="C143">
        <v>2018</v>
      </c>
      <c r="AH143" s="3">
        <v>464049</v>
      </c>
      <c r="AI143" s="3">
        <v>1813784</v>
      </c>
      <c r="AJ143" s="3">
        <v>0</v>
      </c>
      <c r="AK143" s="3">
        <v>15926</v>
      </c>
      <c r="AL143" s="3">
        <v>935</v>
      </c>
      <c r="AM143" s="3">
        <v>2250296</v>
      </c>
      <c r="AN143" s="3">
        <v>195311</v>
      </c>
      <c r="AO143" s="3">
        <v>1</v>
      </c>
      <c r="AP143" s="3">
        <v>7493875</v>
      </c>
      <c r="AQ143" s="3">
        <v>0</v>
      </c>
      <c r="AS143" s="3">
        <v>6297899</v>
      </c>
      <c r="AT143" s="3">
        <v>1785156</v>
      </c>
      <c r="AU143" s="3">
        <v>20704</v>
      </c>
      <c r="AV143" s="3">
        <v>536165</v>
      </c>
      <c r="AX143" s="3">
        <v>6560049</v>
      </c>
      <c r="AY143" s="3">
        <v>599119</v>
      </c>
      <c r="AZ143" s="3">
        <v>14125</v>
      </c>
      <c r="BA143" s="3">
        <v>899083</v>
      </c>
      <c r="BB143" s="3">
        <v>156352</v>
      </c>
      <c r="BC143" s="3">
        <v>181598</v>
      </c>
      <c r="BF143" s="3">
        <v>3129069</v>
      </c>
      <c r="BG143" s="3">
        <v>350747</v>
      </c>
      <c r="BH143" s="3">
        <v>0</v>
      </c>
      <c r="BI143" s="3">
        <v>15167</v>
      </c>
      <c r="BK143" s="3">
        <v>234912</v>
      </c>
      <c r="BL143" s="3">
        <v>13597</v>
      </c>
      <c r="BM143" s="3">
        <v>19747</v>
      </c>
      <c r="BN143" s="3">
        <v>0</v>
      </c>
      <c r="BO143" s="3">
        <v>0</v>
      </c>
      <c r="BP143" s="3">
        <v>5717</v>
      </c>
      <c r="BQ143" s="3">
        <v>304417</v>
      </c>
      <c r="BR143" s="3">
        <v>635291</v>
      </c>
      <c r="BS143" s="3">
        <v>31457</v>
      </c>
      <c r="BU143" s="3">
        <v>414388</v>
      </c>
      <c r="BV143" s="3">
        <v>227374</v>
      </c>
      <c r="BW143" s="3">
        <v>27086</v>
      </c>
      <c r="BY143" s="3">
        <v>410</v>
      </c>
      <c r="BZ143" s="3">
        <v>783300</v>
      </c>
      <c r="CA143" s="3">
        <v>109044</v>
      </c>
      <c r="CB143" s="3">
        <v>49407</v>
      </c>
      <c r="CC143" s="3">
        <v>95965</v>
      </c>
      <c r="CD143" s="3">
        <v>0</v>
      </c>
      <c r="CE143" s="3">
        <v>106006</v>
      </c>
      <c r="CF143" s="3">
        <v>22036</v>
      </c>
      <c r="CG143" s="3">
        <v>40422</v>
      </c>
      <c r="CH143" s="3">
        <v>69630</v>
      </c>
      <c r="CI143" s="3">
        <v>0</v>
      </c>
      <c r="CJ143" s="3">
        <v>251199</v>
      </c>
      <c r="CK143" s="3">
        <v>0</v>
      </c>
      <c r="CL143" s="3">
        <v>318695</v>
      </c>
    </row>
    <row r="144" spans="1:90" x14ac:dyDescent="0.25">
      <c r="A144" t="s">
        <v>296</v>
      </c>
      <c r="B144" t="s">
        <v>121</v>
      </c>
      <c r="C144">
        <v>2018</v>
      </c>
      <c r="AH144" s="3">
        <v>6538063</v>
      </c>
      <c r="AI144" s="3">
        <v>1335598</v>
      </c>
      <c r="AJ144" s="3">
        <v>365018</v>
      </c>
      <c r="AK144" s="3">
        <v>7687</v>
      </c>
      <c r="AL144" s="3">
        <v>3322586</v>
      </c>
      <c r="AM144" s="3">
        <v>801026</v>
      </c>
      <c r="AN144" s="3">
        <v>1330</v>
      </c>
      <c r="AO144" s="3">
        <v>865</v>
      </c>
      <c r="AP144" s="3">
        <v>7386852</v>
      </c>
      <c r="AQ144" s="3">
        <v>247</v>
      </c>
      <c r="AS144" s="3">
        <v>7451030</v>
      </c>
      <c r="AT144" s="3">
        <v>1228661</v>
      </c>
      <c r="AU144" s="3">
        <v>92192</v>
      </c>
      <c r="AV144" s="3">
        <v>184100</v>
      </c>
      <c r="AW144" s="3">
        <v>22166</v>
      </c>
      <c r="AX144" s="3">
        <v>2314616</v>
      </c>
      <c r="AY144" s="3">
        <v>816</v>
      </c>
      <c r="AZ144" s="3">
        <v>2486342</v>
      </c>
      <c r="BA144" s="3">
        <v>231535</v>
      </c>
      <c r="BB144" s="3">
        <v>202183</v>
      </c>
      <c r="BC144" s="3">
        <v>105425</v>
      </c>
      <c r="BD144" s="3">
        <v>263511</v>
      </c>
      <c r="BE144" s="3">
        <v>232305</v>
      </c>
      <c r="BF144" s="3">
        <v>3107667</v>
      </c>
      <c r="BG144" s="3">
        <v>518318</v>
      </c>
      <c r="BH144" s="3">
        <v>164933</v>
      </c>
      <c r="BI144" s="3">
        <v>151485</v>
      </c>
      <c r="BJ144" s="3">
        <v>31922</v>
      </c>
      <c r="BK144" s="3">
        <v>390703</v>
      </c>
      <c r="BL144" s="3">
        <v>20761</v>
      </c>
      <c r="BM144" s="3">
        <v>6552</v>
      </c>
      <c r="BN144" s="3">
        <v>0</v>
      </c>
      <c r="BO144" s="3">
        <v>21939</v>
      </c>
      <c r="BP144" s="3">
        <v>22294</v>
      </c>
      <c r="BQ144" s="3">
        <v>319256</v>
      </c>
      <c r="BR144" s="3">
        <v>201373</v>
      </c>
      <c r="BS144" s="3">
        <v>3845822</v>
      </c>
      <c r="BT144" s="3">
        <v>157619</v>
      </c>
      <c r="BU144" s="3">
        <v>448252</v>
      </c>
      <c r="BV144" s="3">
        <v>96710</v>
      </c>
      <c r="BW144" s="3">
        <v>75384</v>
      </c>
      <c r="BX144" s="3">
        <v>168</v>
      </c>
      <c r="BY144" s="3">
        <v>63366</v>
      </c>
      <c r="BZ144" s="3">
        <v>946386</v>
      </c>
      <c r="CA144" s="3">
        <v>290034</v>
      </c>
      <c r="CB144" s="3">
        <v>340</v>
      </c>
      <c r="CC144" s="3">
        <v>472777</v>
      </c>
      <c r="CD144" s="3">
        <v>1095372</v>
      </c>
      <c r="CE144" s="3">
        <v>110812</v>
      </c>
      <c r="CF144" s="3">
        <v>61340</v>
      </c>
      <c r="CG144" s="3">
        <v>163023</v>
      </c>
      <c r="CH144" s="3">
        <v>121850</v>
      </c>
      <c r="CI144" s="3">
        <v>19501</v>
      </c>
      <c r="CJ144" s="3">
        <v>382150</v>
      </c>
      <c r="CK144" s="3">
        <v>70476</v>
      </c>
      <c r="CL144" s="3">
        <v>57764</v>
      </c>
    </row>
    <row r="145" spans="1:90" x14ac:dyDescent="0.25">
      <c r="A145" t="s">
        <v>297</v>
      </c>
      <c r="B145" t="s">
        <v>122</v>
      </c>
      <c r="C145">
        <v>2018</v>
      </c>
      <c r="AH145" s="3">
        <v>79859</v>
      </c>
      <c r="AJ145" s="3">
        <v>3374751</v>
      </c>
      <c r="AL145" s="3">
        <v>22110304</v>
      </c>
      <c r="AP145" s="3">
        <v>1818065</v>
      </c>
      <c r="AQ145" s="3">
        <v>234062416</v>
      </c>
      <c r="AS145" s="3">
        <v>717954</v>
      </c>
      <c r="AT145" s="3">
        <v>5640</v>
      </c>
      <c r="AU145" s="3">
        <v>4251632</v>
      </c>
      <c r="AX145" s="3">
        <v>5884379</v>
      </c>
      <c r="BA145" s="3">
        <v>894905</v>
      </c>
      <c r="BD145" s="3">
        <v>0</v>
      </c>
      <c r="BF145" s="3">
        <v>3023828</v>
      </c>
      <c r="BH145" s="3">
        <v>3520</v>
      </c>
      <c r="BI145" s="3">
        <v>950000</v>
      </c>
      <c r="BM145" s="3">
        <v>0</v>
      </c>
    </row>
    <row r="146" spans="1:90" x14ac:dyDescent="0.25">
      <c r="A146" t="s">
        <v>298</v>
      </c>
      <c r="B146" t="s">
        <v>123</v>
      </c>
      <c r="C146">
        <v>2018</v>
      </c>
      <c r="AH146" s="3">
        <v>281313</v>
      </c>
      <c r="AI146" s="3">
        <v>2315388</v>
      </c>
      <c r="AK146" s="3">
        <v>230344</v>
      </c>
      <c r="AL146" s="3">
        <v>2269274</v>
      </c>
      <c r="AV146" s="3">
        <v>27330</v>
      </c>
      <c r="AW146" s="3">
        <v>499934</v>
      </c>
      <c r="BK146" s="3">
        <v>20</v>
      </c>
      <c r="BS146" s="3">
        <v>1456</v>
      </c>
      <c r="BZ146" s="3">
        <v>0</v>
      </c>
      <c r="CE146" s="3">
        <v>8745</v>
      </c>
    </row>
    <row r="147" spans="1:90" x14ac:dyDescent="0.25">
      <c r="A147" t="s">
        <v>299</v>
      </c>
      <c r="B147" t="s">
        <v>124</v>
      </c>
      <c r="C147">
        <v>2018</v>
      </c>
      <c r="AX147" s="3">
        <v>2898425</v>
      </c>
      <c r="BB147" s="3">
        <v>479796</v>
      </c>
      <c r="BI147" s="3">
        <v>15750</v>
      </c>
      <c r="BP147" s="3">
        <v>0</v>
      </c>
    </row>
    <row r="148" spans="1:90" x14ac:dyDescent="0.25">
      <c r="A148" t="s">
        <v>300</v>
      </c>
      <c r="B148" t="s">
        <v>125</v>
      </c>
      <c r="C148">
        <v>2018</v>
      </c>
      <c r="AH148" s="3">
        <v>0</v>
      </c>
      <c r="AJ148" s="3">
        <v>29481837</v>
      </c>
      <c r="AL148" s="3">
        <v>60835826</v>
      </c>
      <c r="AR148" s="3">
        <v>6370568</v>
      </c>
      <c r="AS148" s="3">
        <v>12040638</v>
      </c>
      <c r="AT148" s="3">
        <v>389918</v>
      </c>
      <c r="AY148" s="3">
        <v>454795832</v>
      </c>
      <c r="BA148" s="3">
        <v>572649</v>
      </c>
      <c r="BD148" s="3">
        <v>153538</v>
      </c>
      <c r="BG148" s="3">
        <v>483625</v>
      </c>
      <c r="BS148" s="3">
        <v>860499</v>
      </c>
      <c r="BV148" s="3">
        <v>454520</v>
      </c>
      <c r="CA148" s="3">
        <v>365702</v>
      </c>
      <c r="CD148" s="3">
        <v>380885</v>
      </c>
      <c r="CK148" s="3">
        <v>100000</v>
      </c>
    </row>
    <row r="149" spans="1:90" x14ac:dyDescent="0.25">
      <c r="A149" t="s">
        <v>301</v>
      </c>
      <c r="B149" t="s">
        <v>126</v>
      </c>
      <c r="C149">
        <v>2018</v>
      </c>
      <c r="AH149" s="3">
        <v>130551</v>
      </c>
      <c r="AI149" s="3">
        <v>941214</v>
      </c>
      <c r="AJ149" s="3">
        <v>5721277</v>
      </c>
      <c r="AK149" s="3">
        <v>115214</v>
      </c>
      <c r="AL149" s="3">
        <v>21109128</v>
      </c>
      <c r="AM149" s="3">
        <v>183465</v>
      </c>
      <c r="AN149" s="3">
        <v>87399</v>
      </c>
      <c r="AP149" s="3">
        <v>8882307</v>
      </c>
      <c r="AQ149" s="3">
        <v>201429035</v>
      </c>
      <c r="AR149" s="3">
        <v>327646</v>
      </c>
      <c r="AS149" s="3">
        <v>1674528</v>
      </c>
      <c r="AT149" s="3">
        <v>632427</v>
      </c>
      <c r="AU149" s="3">
        <v>2953</v>
      </c>
      <c r="AV149" s="3">
        <v>231607</v>
      </c>
      <c r="AW149" s="3">
        <v>350802</v>
      </c>
      <c r="AX149" s="3">
        <v>1652398</v>
      </c>
      <c r="AY149" s="3">
        <v>2757950826</v>
      </c>
      <c r="AZ149" s="3">
        <v>38864</v>
      </c>
      <c r="BA149" s="3">
        <v>12957539</v>
      </c>
      <c r="BB149" s="3">
        <v>251336</v>
      </c>
      <c r="BC149" s="3">
        <v>6051197</v>
      </c>
      <c r="BD149" s="3">
        <v>1196</v>
      </c>
      <c r="BE149" s="3">
        <v>15407</v>
      </c>
      <c r="BF149" s="3">
        <v>330263</v>
      </c>
      <c r="BG149" s="3">
        <v>149134</v>
      </c>
      <c r="BH149" s="3">
        <v>11295</v>
      </c>
      <c r="BI149" s="3">
        <v>58363</v>
      </c>
      <c r="BK149" s="3">
        <v>289295</v>
      </c>
      <c r="BL149" s="3">
        <v>21635</v>
      </c>
      <c r="BM149" s="3">
        <v>6220</v>
      </c>
      <c r="BN149" s="3">
        <v>3123</v>
      </c>
      <c r="BO149" s="3">
        <v>8841</v>
      </c>
      <c r="BP149" s="3">
        <v>35510</v>
      </c>
      <c r="BQ149" s="3">
        <v>103967</v>
      </c>
      <c r="BR149" s="3">
        <v>178093</v>
      </c>
      <c r="BS149" s="3">
        <v>302239</v>
      </c>
      <c r="BT149" s="3">
        <v>1031277</v>
      </c>
      <c r="BU149" s="3">
        <v>77742</v>
      </c>
      <c r="BV149" s="3">
        <v>72970</v>
      </c>
      <c r="BW149" s="3">
        <v>367594</v>
      </c>
      <c r="BX149" s="3">
        <v>1210554</v>
      </c>
      <c r="BY149" s="3">
        <v>9181</v>
      </c>
      <c r="BZ149" s="3">
        <v>41475</v>
      </c>
      <c r="CA149" s="3">
        <v>13822</v>
      </c>
      <c r="CB149" s="3">
        <v>169885</v>
      </c>
      <c r="CC149" s="3">
        <v>81536</v>
      </c>
      <c r="CD149" s="3">
        <v>38567</v>
      </c>
      <c r="CE149" s="3">
        <v>176677</v>
      </c>
      <c r="CF149" s="3">
        <v>3455</v>
      </c>
      <c r="CG149" s="3">
        <v>99418</v>
      </c>
      <c r="CH149" s="3">
        <v>7545</v>
      </c>
      <c r="CI149" s="3">
        <v>2146</v>
      </c>
      <c r="CJ149" s="3">
        <v>3355849</v>
      </c>
      <c r="CK149" s="3">
        <v>282694</v>
      </c>
      <c r="CL149" s="3">
        <v>87372</v>
      </c>
    </row>
    <row r="150" spans="1:90" x14ac:dyDescent="0.25">
      <c r="A150" t="s">
        <v>302</v>
      </c>
      <c r="B150" t="s">
        <v>62</v>
      </c>
      <c r="C150">
        <v>2018</v>
      </c>
      <c r="AH150" s="3">
        <v>364062669</v>
      </c>
      <c r="AI150" s="3">
        <v>286761485</v>
      </c>
      <c r="AJ150" s="3">
        <v>1952584583</v>
      </c>
      <c r="AK150" s="3">
        <v>68324292</v>
      </c>
      <c r="AL150" s="3">
        <v>4399677141</v>
      </c>
      <c r="AM150" s="3">
        <v>5780817</v>
      </c>
      <c r="AN150" s="3">
        <v>53391467</v>
      </c>
      <c r="AO150" s="3">
        <v>28913511</v>
      </c>
      <c r="AP150" s="3">
        <v>2965731399</v>
      </c>
      <c r="AQ150" s="3">
        <v>7750590242</v>
      </c>
      <c r="AR150" s="3">
        <v>217079683</v>
      </c>
      <c r="AS150" s="3">
        <v>1176720085</v>
      </c>
      <c r="AT150" s="3">
        <v>72418365</v>
      </c>
      <c r="AU150" s="3">
        <v>3987937</v>
      </c>
      <c r="AV150" s="3">
        <v>32547218</v>
      </c>
      <c r="AW150" s="3">
        <v>383062636</v>
      </c>
      <c r="AX150" s="3">
        <v>99211699</v>
      </c>
      <c r="AY150" s="3">
        <v>-841281380</v>
      </c>
      <c r="AZ150" s="3">
        <v>49630616</v>
      </c>
      <c r="BA150" s="3">
        <v>38217193</v>
      </c>
      <c r="BB150" s="3">
        <v>22576724</v>
      </c>
      <c r="BC150" s="3">
        <v>30689964</v>
      </c>
      <c r="BD150" s="3">
        <v>8842145</v>
      </c>
      <c r="BE150" s="3">
        <v>12051265</v>
      </c>
      <c r="BF150" s="3">
        <v>18351323</v>
      </c>
      <c r="BG150" s="3">
        <v>63510473</v>
      </c>
      <c r="BH150" s="3">
        <v>175149021</v>
      </c>
      <c r="BI150" s="3">
        <v>15446925</v>
      </c>
      <c r="BJ150" s="3">
        <v>3324933</v>
      </c>
      <c r="BK150" s="3">
        <v>767956</v>
      </c>
      <c r="BL150" s="3">
        <v>368018</v>
      </c>
      <c r="BM150" s="3">
        <v>3078401</v>
      </c>
      <c r="BN150" s="3">
        <v>918768</v>
      </c>
      <c r="BO150" s="3">
        <v>428092</v>
      </c>
      <c r="BP150" s="3">
        <v>213683</v>
      </c>
      <c r="BQ150" s="3">
        <v>36492117</v>
      </c>
      <c r="BR150" s="3">
        <v>26621532</v>
      </c>
      <c r="BS150" s="3">
        <v>45707313</v>
      </c>
      <c r="BT150" s="3">
        <v>153040140</v>
      </c>
      <c r="BU150" s="3">
        <v>3401959</v>
      </c>
      <c r="BV150" s="3">
        <v>56543250</v>
      </c>
      <c r="BW150" s="3">
        <v>9984205</v>
      </c>
      <c r="BX150" s="3">
        <v>3325391</v>
      </c>
      <c r="BY150" s="3">
        <v>6401729</v>
      </c>
      <c r="BZ150" s="3">
        <v>-1936543</v>
      </c>
      <c r="CA150" s="3">
        <v>43033842</v>
      </c>
      <c r="CB150" s="3">
        <v>13896203</v>
      </c>
      <c r="CC150" s="3">
        <v>9250510</v>
      </c>
      <c r="CD150" s="3">
        <v>121381006</v>
      </c>
      <c r="CE150" s="3">
        <v>15910929</v>
      </c>
      <c r="CF150" s="3">
        <v>76357353</v>
      </c>
      <c r="CG150" s="3">
        <v>2285056</v>
      </c>
      <c r="CH150" s="3">
        <v>1170210</v>
      </c>
      <c r="CI150" s="3">
        <v>1687461</v>
      </c>
      <c r="CJ150" s="3">
        <v>16860161</v>
      </c>
      <c r="CK150" s="3">
        <v>18502182</v>
      </c>
      <c r="CL150" s="3">
        <v>62193533</v>
      </c>
    </row>
    <row r="151" spans="1:90" x14ac:dyDescent="0.25">
      <c r="A151" t="s">
        <v>303</v>
      </c>
      <c r="B151" t="s">
        <v>127</v>
      </c>
      <c r="C151">
        <v>2018</v>
      </c>
      <c r="AH151" s="3">
        <v>111820414</v>
      </c>
      <c r="AI151" s="3">
        <v>37450040</v>
      </c>
      <c r="AJ151" s="3">
        <v>953612718</v>
      </c>
      <c r="AK151" s="3">
        <v>59839214</v>
      </c>
      <c r="AL151" s="3">
        <v>984193950</v>
      </c>
      <c r="AM151" s="3">
        <v>9707480</v>
      </c>
      <c r="AN151" s="3">
        <v>30998657</v>
      </c>
      <c r="AO151" s="3">
        <v>20128719</v>
      </c>
      <c r="AP151" s="3">
        <v>2208096792</v>
      </c>
      <c r="AQ151" s="3">
        <v>17082652</v>
      </c>
      <c r="AR151" s="3">
        <v>116790219</v>
      </c>
      <c r="AS151" s="3">
        <v>439088471</v>
      </c>
      <c r="AT151" s="3">
        <v>75817883</v>
      </c>
      <c r="AU151" s="3">
        <v>643370</v>
      </c>
      <c r="AV151" s="3">
        <v>28081523</v>
      </c>
      <c r="AW151" s="3">
        <v>3590420</v>
      </c>
      <c r="AX151" s="3">
        <v>55882440</v>
      </c>
      <c r="AY151" s="3">
        <v>1430416931</v>
      </c>
      <c r="AZ151" s="3">
        <v>100000</v>
      </c>
      <c r="BA151" s="3">
        <v>22732633</v>
      </c>
      <c r="BB151" s="3">
        <v>30773626</v>
      </c>
      <c r="BC151" s="3">
        <v>20000</v>
      </c>
      <c r="BD151" s="3">
        <v>2444553</v>
      </c>
      <c r="BE151" s="3">
        <v>3630190</v>
      </c>
      <c r="BF151" s="3">
        <v>21154995</v>
      </c>
      <c r="BG151" s="3">
        <v>42355380</v>
      </c>
      <c r="BH151" s="3">
        <v>177588473</v>
      </c>
      <c r="BI151" s="3">
        <v>5907008</v>
      </c>
      <c r="BJ151" s="3">
        <v>188736</v>
      </c>
      <c r="BK151" s="3">
        <v>1220590</v>
      </c>
      <c r="BL151" s="3">
        <v>107713</v>
      </c>
      <c r="BM151" s="3">
        <v>2305207</v>
      </c>
      <c r="BN151" s="3">
        <v>672215</v>
      </c>
      <c r="BO151" s="3">
        <v>515785</v>
      </c>
      <c r="BP151" s="3">
        <v>7385411</v>
      </c>
      <c r="BQ151" s="3">
        <v>20837001</v>
      </c>
      <c r="BR151" s="3">
        <v>3093700</v>
      </c>
      <c r="BS151" s="3">
        <v>37794395</v>
      </c>
      <c r="BT151" s="3">
        <v>108757907</v>
      </c>
      <c r="BU151" s="3">
        <v>167146</v>
      </c>
      <c r="BV151" s="3">
        <v>28441554</v>
      </c>
      <c r="BW151" s="3">
        <v>12049</v>
      </c>
      <c r="BX151" s="3">
        <v>160086</v>
      </c>
      <c r="BY151" s="3">
        <v>5968687</v>
      </c>
      <c r="BZ151" s="3">
        <v>1556769</v>
      </c>
      <c r="CA151" s="3">
        <v>7903050</v>
      </c>
      <c r="CB151" s="3">
        <v>10796</v>
      </c>
      <c r="CC151" s="3">
        <v>9440995</v>
      </c>
      <c r="CD151" s="3">
        <v>15501336</v>
      </c>
      <c r="CE151" s="3">
        <v>4492330</v>
      </c>
      <c r="CF151" s="3">
        <v>87145932</v>
      </c>
      <c r="CG151" s="3">
        <v>32513</v>
      </c>
      <c r="CH151" s="3">
        <v>561251</v>
      </c>
      <c r="CI151" s="3">
        <v>2160732</v>
      </c>
      <c r="CJ151" s="3">
        <v>24461658</v>
      </c>
      <c r="CK151" s="3">
        <v>2000300</v>
      </c>
      <c r="CL151" s="3">
        <v>30000</v>
      </c>
    </row>
    <row r="152" spans="1:90" x14ac:dyDescent="0.25">
      <c r="A152" t="s">
        <v>304</v>
      </c>
      <c r="B152" t="s">
        <v>128</v>
      </c>
      <c r="C152">
        <v>2018</v>
      </c>
    </row>
    <row r="153" spans="1:90" x14ac:dyDescent="0.25">
      <c r="A153" t="s">
        <v>305</v>
      </c>
      <c r="B153" t="s">
        <v>129</v>
      </c>
      <c r="C153">
        <v>2018</v>
      </c>
      <c r="AH153" s="3">
        <v>251391144</v>
      </c>
      <c r="AI153" s="3">
        <v>228886282</v>
      </c>
      <c r="AJ153" s="3">
        <v>716400567</v>
      </c>
      <c r="AK153" s="3">
        <v>28884563</v>
      </c>
      <c r="AL153" s="3">
        <v>3270879606</v>
      </c>
      <c r="AM153" s="3">
        <v>271514</v>
      </c>
      <c r="AN153" s="3">
        <v>1002594</v>
      </c>
      <c r="AO153" s="3">
        <v>3084216</v>
      </c>
      <c r="AQ153" s="3">
        <v>6142710467</v>
      </c>
      <c r="AR153" s="3">
        <v>97828577</v>
      </c>
      <c r="AS153" s="3">
        <v>59485185</v>
      </c>
      <c r="AT153" s="3">
        <v>3188793</v>
      </c>
      <c r="AU153" s="3">
        <v>2477934</v>
      </c>
      <c r="AV153" s="3">
        <v>375250</v>
      </c>
      <c r="AW153" s="3">
        <v>332893635</v>
      </c>
      <c r="AX153" s="3">
        <v>20861408</v>
      </c>
      <c r="AY153" s="3">
        <v>109422343</v>
      </c>
      <c r="AZ153" s="3">
        <v>22735294</v>
      </c>
      <c r="BA153" s="3">
        <v>11275378</v>
      </c>
      <c r="BB153" s="3">
        <v>8947687</v>
      </c>
      <c r="BC153" s="3">
        <v>1275674</v>
      </c>
      <c r="BD153" s="3">
        <v>3479552</v>
      </c>
      <c r="BE153" s="3">
        <v>5743881</v>
      </c>
      <c r="BF153" s="3">
        <v>645419</v>
      </c>
      <c r="BG153" s="3">
        <v>20391496</v>
      </c>
      <c r="BI153" s="3">
        <v>665009</v>
      </c>
      <c r="BJ153" s="3">
        <v>2315237</v>
      </c>
      <c r="BK153" s="3">
        <v>20249</v>
      </c>
      <c r="BL153" s="3">
        <v>42250</v>
      </c>
      <c r="BM153" s="3">
        <v>1082854</v>
      </c>
      <c r="BN153" s="3">
        <v>11228</v>
      </c>
      <c r="BQ153" s="3">
        <v>10200508</v>
      </c>
      <c r="BS153" s="3">
        <v>3014353</v>
      </c>
      <c r="BT153" s="3">
        <v>38502833</v>
      </c>
      <c r="BU153" s="3">
        <v>2470975</v>
      </c>
      <c r="BV153" s="3">
        <v>23806962</v>
      </c>
      <c r="BW153" s="3">
        <v>5929634</v>
      </c>
      <c r="BY153" s="3">
        <v>889389</v>
      </c>
      <c r="CA153" s="3">
        <v>21626385</v>
      </c>
      <c r="CB153" s="3">
        <v>10771896</v>
      </c>
      <c r="CC153" s="3">
        <v>4038</v>
      </c>
      <c r="CD153" s="3">
        <v>39661052</v>
      </c>
      <c r="CE153" s="3">
        <v>18360745</v>
      </c>
      <c r="CG153" s="3">
        <v>1872205</v>
      </c>
      <c r="CH153" s="3">
        <v>554547</v>
      </c>
      <c r="CK153" s="3">
        <v>10335042</v>
      </c>
      <c r="CL153" s="3">
        <v>45363072</v>
      </c>
    </row>
    <row r="154" spans="1:90" x14ac:dyDescent="0.25">
      <c r="A154" t="s">
        <v>306</v>
      </c>
      <c r="B154" t="s">
        <v>130</v>
      </c>
      <c r="C154">
        <v>2018</v>
      </c>
    </row>
    <row r="155" spans="1:90" x14ac:dyDescent="0.25">
      <c r="A155" t="s">
        <v>307</v>
      </c>
      <c r="B155" t="s">
        <v>131</v>
      </c>
      <c r="C155">
        <v>2018</v>
      </c>
    </row>
    <row r="156" spans="1:90" x14ac:dyDescent="0.25">
      <c r="A156" t="s">
        <v>308</v>
      </c>
      <c r="B156" t="s">
        <v>132</v>
      </c>
      <c r="C156">
        <v>2018</v>
      </c>
      <c r="AI156" s="3">
        <v>132529</v>
      </c>
      <c r="AJ156" s="3">
        <v>-4992091</v>
      </c>
      <c r="AK156" s="3">
        <v>-115051</v>
      </c>
      <c r="AL156" s="3">
        <v>2655850</v>
      </c>
      <c r="AM156" s="3">
        <v>-28375</v>
      </c>
      <c r="AN156" s="3">
        <v>27348</v>
      </c>
      <c r="AP156" s="3">
        <v>-29574447</v>
      </c>
      <c r="AQ156" s="3">
        <v>10466</v>
      </c>
      <c r="AS156" s="3">
        <v>3995</v>
      </c>
      <c r="AT156" s="3">
        <v>-732185</v>
      </c>
      <c r="AW156" s="3">
        <v>20</v>
      </c>
      <c r="AX156" s="3">
        <v>-79120</v>
      </c>
      <c r="AY156" s="3">
        <v>-5122</v>
      </c>
      <c r="BA156" s="3">
        <v>47401</v>
      </c>
      <c r="BB156" s="3">
        <v>63373</v>
      </c>
      <c r="BE156" s="3">
        <v>218241</v>
      </c>
      <c r="BL156" s="3">
        <v>68146</v>
      </c>
      <c r="BM156" s="3">
        <v>-30958</v>
      </c>
      <c r="BO156" s="3">
        <v>8158</v>
      </c>
      <c r="BQ156" s="3">
        <v>-17535</v>
      </c>
      <c r="BS156" s="3">
        <v>325391</v>
      </c>
      <c r="BX156" s="3">
        <v>600</v>
      </c>
      <c r="BZ156" s="3">
        <v>-563040</v>
      </c>
      <c r="CA156" s="3">
        <v>-65913</v>
      </c>
      <c r="CC156" s="3">
        <v>284760</v>
      </c>
      <c r="CD156" s="3">
        <v>-52946</v>
      </c>
      <c r="CF156" s="3">
        <v>8006858</v>
      </c>
      <c r="CG156" s="3">
        <v>-23578</v>
      </c>
      <c r="CH156" s="3">
        <v>18412</v>
      </c>
      <c r="CJ156" s="3">
        <v>-24</v>
      </c>
      <c r="CL156" s="3">
        <v>17578</v>
      </c>
    </row>
    <row r="157" spans="1:90" x14ac:dyDescent="0.25">
      <c r="A157" t="s">
        <v>309</v>
      </c>
      <c r="B157" t="s">
        <v>133</v>
      </c>
      <c r="C157">
        <v>2018</v>
      </c>
      <c r="AH157" s="3">
        <v>0</v>
      </c>
      <c r="AI157" s="3">
        <v>0</v>
      </c>
      <c r="AJ157" s="3">
        <v>102144760</v>
      </c>
      <c r="AK157" s="3">
        <v>-23884430</v>
      </c>
      <c r="AL157" s="3">
        <v>52574910</v>
      </c>
      <c r="AM157" s="3">
        <v>-16166316</v>
      </c>
      <c r="AN157" s="3">
        <v>13687815</v>
      </c>
      <c r="AO157" s="3">
        <v>0</v>
      </c>
      <c r="AP157" s="3">
        <v>-109147376</v>
      </c>
      <c r="AQ157" s="3">
        <v>163339</v>
      </c>
      <c r="AR157" s="3">
        <v>0</v>
      </c>
      <c r="AS157" s="3">
        <v>646470436</v>
      </c>
      <c r="AT157" s="3">
        <v>-6604516</v>
      </c>
      <c r="AU157" s="3">
        <v>0</v>
      </c>
      <c r="AV157" s="3">
        <v>-421309</v>
      </c>
      <c r="AW157" s="3">
        <v>0</v>
      </c>
      <c r="AX157" s="3">
        <v>785396</v>
      </c>
      <c r="AY157" s="3">
        <v>-2572873339</v>
      </c>
      <c r="AZ157" s="3">
        <v>4652631</v>
      </c>
      <c r="BA157" s="3">
        <v>1</v>
      </c>
      <c r="BB157" s="3">
        <v>-17703369</v>
      </c>
      <c r="BC157" s="3">
        <v>27885848</v>
      </c>
      <c r="BD157" s="3">
        <v>0</v>
      </c>
      <c r="BE157" s="3">
        <v>0</v>
      </c>
      <c r="BF157" s="3">
        <v>-4843151</v>
      </c>
      <c r="BG157" s="3">
        <v>0</v>
      </c>
      <c r="BH157" s="3">
        <v>-2768888</v>
      </c>
      <c r="BI157" s="3">
        <v>-601048</v>
      </c>
      <c r="BJ157" s="3">
        <v>0</v>
      </c>
      <c r="BK157" s="3">
        <v>-311120</v>
      </c>
      <c r="BL157" s="3">
        <v>146518</v>
      </c>
      <c r="BM157" s="3">
        <v>0</v>
      </c>
      <c r="BN157" s="3">
        <v>15376</v>
      </c>
      <c r="BO157" s="3">
        <v>-133986</v>
      </c>
      <c r="BP157" s="3">
        <v>-7177051</v>
      </c>
      <c r="BQ157" s="3">
        <v>-10447856</v>
      </c>
      <c r="BR157" s="3">
        <v>-1871795</v>
      </c>
      <c r="BS157" s="3">
        <v>-2144349</v>
      </c>
      <c r="BT157" s="3">
        <v>0</v>
      </c>
      <c r="BU157" s="3">
        <v>0</v>
      </c>
      <c r="BV157" s="3">
        <v>0</v>
      </c>
      <c r="BW157" s="3">
        <v>3180853</v>
      </c>
      <c r="BX157" s="3">
        <v>3093689</v>
      </c>
      <c r="BZ157" s="3">
        <v>-2306264</v>
      </c>
      <c r="CA157" s="3">
        <v>0</v>
      </c>
      <c r="CB157" s="3">
        <v>912575</v>
      </c>
      <c r="CC157" s="3">
        <v>-522113</v>
      </c>
      <c r="CD157" s="3">
        <v>0</v>
      </c>
      <c r="CE157" s="3">
        <v>-4487445</v>
      </c>
      <c r="CF157" s="3">
        <v>-17661902</v>
      </c>
      <c r="CG157" s="3">
        <v>0</v>
      </c>
      <c r="CH157" s="3">
        <v>0</v>
      </c>
      <c r="CI157" s="3">
        <v>-439813</v>
      </c>
      <c r="CJ157" s="3">
        <v>-8244772</v>
      </c>
      <c r="CK157" s="3">
        <v>4894073</v>
      </c>
      <c r="CL157" s="3">
        <v>-83043</v>
      </c>
    </row>
    <row r="158" spans="1:90" x14ac:dyDescent="0.25">
      <c r="A158" t="s">
        <v>310</v>
      </c>
      <c r="B158" t="s">
        <v>134</v>
      </c>
      <c r="C158">
        <v>2018</v>
      </c>
    </row>
    <row r="159" spans="1:90" x14ac:dyDescent="0.25">
      <c r="A159" t="s">
        <v>311</v>
      </c>
      <c r="B159" t="s">
        <v>135</v>
      </c>
      <c r="C159">
        <v>2018</v>
      </c>
    </row>
    <row r="160" spans="1:90" x14ac:dyDescent="0.25">
      <c r="A160" t="s">
        <v>312</v>
      </c>
      <c r="B160" t="s">
        <v>136</v>
      </c>
      <c r="C160">
        <v>2018</v>
      </c>
      <c r="AH160" s="3">
        <v>851111</v>
      </c>
      <c r="AI160" s="3">
        <v>9387393</v>
      </c>
      <c r="AJ160" s="3">
        <v>185418629</v>
      </c>
      <c r="AK160" s="3">
        <v>3599996</v>
      </c>
      <c r="AL160" s="3">
        <v>59010783</v>
      </c>
      <c r="AM160" s="3">
        <v>-2290362</v>
      </c>
      <c r="AN160" s="3">
        <v>7310176</v>
      </c>
      <c r="AO160" s="3">
        <v>867325</v>
      </c>
      <c r="AP160" s="3">
        <v>-73136806</v>
      </c>
      <c r="AQ160" s="3">
        <v>2729731</v>
      </c>
      <c r="AR160" s="3">
        <v>2460887</v>
      </c>
      <c r="AS160" s="3">
        <v>28604975</v>
      </c>
      <c r="AT160" s="3">
        <v>748390</v>
      </c>
      <c r="AU160" s="3">
        <v>866633</v>
      </c>
      <c r="AV160" s="3">
        <v>342845</v>
      </c>
      <c r="AW160" s="3">
        <v>46578561</v>
      </c>
      <c r="AX160" s="3">
        <v>19617497</v>
      </c>
      <c r="AY160" s="3">
        <v>191492287</v>
      </c>
      <c r="AZ160" s="3">
        <v>22142691</v>
      </c>
      <c r="BA160" s="3">
        <v>4161780</v>
      </c>
      <c r="BB160" s="3">
        <v>495407</v>
      </c>
      <c r="BC160" s="3">
        <v>1508442</v>
      </c>
      <c r="BD160" s="3">
        <v>2918040</v>
      </c>
      <c r="BE160" s="3">
        <v>2458953</v>
      </c>
      <c r="BF160" s="3">
        <v>1394060</v>
      </c>
      <c r="BG160" s="3">
        <v>763597</v>
      </c>
      <c r="BH160" s="3">
        <v>329436</v>
      </c>
      <c r="BI160" s="3">
        <v>256474</v>
      </c>
      <c r="BJ160" s="3">
        <v>799573</v>
      </c>
      <c r="BK160" s="3">
        <v>-161763</v>
      </c>
      <c r="BL160" s="3">
        <v>3391</v>
      </c>
      <c r="BM160" s="3">
        <v>-278702</v>
      </c>
      <c r="BN160" s="3">
        <v>219949</v>
      </c>
      <c r="BO160" s="3">
        <v>38135</v>
      </c>
      <c r="BP160" s="3">
        <v>5323</v>
      </c>
      <c r="BQ160" s="3">
        <v>2315296</v>
      </c>
      <c r="BR160" s="3">
        <v>-79473</v>
      </c>
      <c r="BS160" s="3">
        <v>608183</v>
      </c>
      <c r="BT160" s="3">
        <v>5779400</v>
      </c>
      <c r="BU160" s="3">
        <v>763838</v>
      </c>
      <c r="BV160" s="3">
        <v>4294734</v>
      </c>
      <c r="BW160" s="3">
        <v>861669</v>
      </c>
      <c r="BX160" s="3">
        <v>71016</v>
      </c>
      <c r="BY160" s="3">
        <v>-456347</v>
      </c>
      <c r="BZ160" s="3">
        <v>-624008</v>
      </c>
      <c r="CA160" s="3">
        <v>813700</v>
      </c>
      <c r="CB160" s="3">
        <v>2114033</v>
      </c>
      <c r="CC160" s="3">
        <v>42830</v>
      </c>
      <c r="CD160" s="3">
        <v>1436063</v>
      </c>
      <c r="CE160" s="3">
        <v>-2454701</v>
      </c>
      <c r="CF160" s="3">
        <v>-1349661</v>
      </c>
      <c r="CG160" s="3">
        <v>403916</v>
      </c>
      <c r="CH160" s="3">
        <v>36000</v>
      </c>
      <c r="CI160" s="3">
        <v>-33458</v>
      </c>
      <c r="CJ160" s="3">
        <v>643299</v>
      </c>
      <c r="CK160" s="3">
        <v>414402</v>
      </c>
      <c r="CL160" s="3">
        <v>16865926</v>
      </c>
    </row>
    <row r="161" spans="1:207" x14ac:dyDescent="0.25">
      <c r="A161" t="s">
        <v>313</v>
      </c>
      <c r="B161" t="s">
        <v>137</v>
      </c>
      <c r="C161">
        <v>2018</v>
      </c>
    </row>
    <row r="162" spans="1:207" x14ac:dyDescent="0.25">
      <c r="A162" t="s">
        <v>314</v>
      </c>
      <c r="B162" t="s">
        <v>138</v>
      </c>
      <c r="C162">
        <v>2018</v>
      </c>
      <c r="AI162" s="3">
        <v>9098620</v>
      </c>
      <c r="AJ162" s="3">
        <v>3536445937</v>
      </c>
      <c r="AL162" s="3">
        <v>317925402</v>
      </c>
      <c r="AN162" s="3">
        <v>290030520</v>
      </c>
      <c r="AP162" s="3">
        <v>265044300</v>
      </c>
      <c r="AQ162" s="3">
        <v>2881814292</v>
      </c>
      <c r="AR162" s="3">
        <v>30368029</v>
      </c>
      <c r="AS162" s="3">
        <v>482130291</v>
      </c>
      <c r="AT162" s="3">
        <v>103708</v>
      </c>
      <c r="AU162" s="3">
        <v>3059610</v>
      </c>
      <c r="AV162" s="3">
        <v>300</v>
      </c>
      <c r="AX162" s="3">
        <v>15316744</v>
      </c>
      <c r="AY162" s="3">
        <v>1999699</v>
      </c>
      <c r="BA162" s="3">
        <v>0</v>
      </c>
      <c r="BB162" s="3">
        <v>30417473</v>
      </c>
      <c r="BD162" s="3">
        <v>3432594</v>
      </c>
      <c r="BE162" s="3">
        <v>42852789</v>
      </c>
      <c r="BG162" s="3">
        <v>27377082</v>
      </c>
      <c r="BI162" s="3">
        <v>200363</v>
      </c>
      <c r="BL162" s="3">
        <v>0</v>
      </c>
      <c r="BM162" s="3">
        <v>1636587</v>
      </c>
      <c r="BN162" s="3">
        <v>11485</v>
      </c>
      <c r="BQ162" s="3">
        <v>38823</v>
      </c>
      <c r="BR162" s="3">
        <v>160480</v>
      </c>
      <c r="BT162" s="3">
        <v>121294</v>
      </c>
      <c r="BW162" s="3">
        <v>1540437</v>
      </c>
      <c r="BZ162" s="3">
        <v>32025283</v>
      </c>
      <c r="CA162" s="3">
        <v>117735512</v>
      </c>
      <c r="CB162" s="3">
        <v>1172991</v>
      </c>
      <c r="CD162" s="3">
        <v>8417993</v>
      </c>
      <c r="CE162" s="3">
        <v>5394734</v>
      </c>
      <c r="CJ162" s="3">
        <v>4696034</v>
      </c>
      <c r="CK162" s="3">
        <v>2397201</v>
      </c>
    </row>
    <row r="163" spans="1:207" x14ac:dyDescent="0.25">
      <c r="A163" t="s">
        <v>315</v>
      </c>
      <c r="B163" t="s">
        <v>139</v>
      </c>
      <c r="C163">
        <v>2018</v>
      </c>
    </row>
    <row r="164" spans="1:207" x14ac:dyDescent="0.25">
      <c r="A164" t="s">
        <v>316</v>
      </c>
      <c r="B164" t="s">
        <v>140</v>
      </c>
      <c r="C164">
        <v>2018</v>
      </c>
      <c r="AI164" s="3">
        <v>9098620</v>
      </c>
      <c r="AL164" s="3">
        <v>200810865</v>
      </c>
      <c r="AP164" s="3">
        <v>224463621</v>
      </c>
      <c r="BW164" s="3">
        <v>1540437</v>
      </c>
      <c r="CE164" s="3">
        <v>5394734</v>
      </c>
    </row>
    <row r="165" spans="1:207" x14ac:dyDescent="0.25">
      <c r="A165" t="s">
        <v>317</v>
      </c>
      <c r="B165" t="s">
        <v>141</v>
      </c>
      <c r="C165">
        <v>2018</v>
      </c>
      <c r="AJ165" s="3">
        <v>565309094</v>
      </c>
      <c r="AS165" s="3">
        <v>365303087</v>
      </c>
    </row>
    <row r="166" spans="1:207" x14ac:dyDescent="0.25">
      <c r="A166" t="s">
        <v>318</v>
      </c>
      <c r="B166" t="s">
        <v>142</v>
      </c>
      <c r="C166">
        <v>2018</v>
      </c>
      <c r="AV166" s="3">
        <v>300</v>
      </c>
      <c r="AY166" s="3">
        <v>1999699</v>
      </c>
      <c r="BT166" s="3">
        <v>118754</v>
      </c>
      <c r="CA166" s="3">
        <v>171721</v>
      </c>
      <c r="CB166" s="3">
        <v>1172991</v>
      </c>
      <c r="CD166" s="3">
        <v>274153</v>
      </c>
      <c r="CJ166" s="3">
        <v>4696034</v>
      </c>
    </row>
    <row r="167" spans="1:207" x14ac:dyDescent="0.25">
      <c r="A167" t="s">
        <v>319</v>
      </c>
      <c r="B167" t="s">
        <v>143</v>
      </c>
      <c r="C167">
        <v>2018</v>
      </c>
      <c r="AJ167" s="3">
        <v>2971136843</v>
      </c>
      <c r="AL167" s="3">
        <v>117114537</v>
      </c>
      <c r="AN167" s="3">
        <v>290030520</v>
      </c>
      <c r="AP167" s="3">
        <v>40580679</v>
      </c>
      <c r="AQ167" s="3">
        <v>2881814292</v>
      </c>
      <c r="AR167" s="3">
        <v>30368029</v>
      </c>
      <c r="AS167" s="3">
        <v>116827204</v>
      </c>
      <c r="AT167" s="3">
        <v>103708</v>
      </c>
      <c r="AU167" s="3">
        <v>3059610</v>
      </c>
      <c r="AV167" s="3">
        <v>0</v>
      </c>
      <c r="AX167" s="3">
        <v>15316744</v>
      </c>
      <c r="AY167" s="3">
        <v>0</v>
      </c>
      <c r="BA167" s="3">
        <v>0</v>
      </c>
      <c r="BB167" s="3">
        <v>30417473</v>
      </c>
      <c r="BD167" s="3">
        <v>3432594</v>
      </c>
      <c r="BE167" s="3">
        <v>42852789</v>
      </c>
      <c r="BG167" s="3">
        <v>27377082</v>
      </c>
      <c r="BI167" s="3">
        <v>200363</v>
      </c>
      <c r="BL167" s="3">
        <v>0</v>
      </c>
      <c r="BM167" s="3">
        <v>1636587</v>
      </c>
      <c r="BN167" s="3">
        <v>11485</v>
      </c>
      <c r="BQ167" s="3">
        <v>38823</v>
      </c>
      <c r="BR167" s="3">
        <v>160480</v>
      </c>
      <c r="BT167" s="3">
        <v>2540</v>
      </c>
      <c r="BZ167" s="3">
        <v>32025283</v>
      </c>
      <c r="CA167" s="3">
        <v>117563791</v>
      </c>
      <c r="CD167" s="3">
        <v>8143840</v>
      </c>
      <c r="CK167" s="3">
        <v>2397201</v>
      </c>
    </row>
    <row r="168" spans="1:207" x14ac:dyDescent="0.25">
      <c r="A168" t="s">
        <v>320</v>
      </c>
      <c r="B168" t="s">
        <v>58</v>
      </c>
      <c r="C168">
        <v>2018</v>
      </c>
      <c r="AI168" s="3">
        <v>10905241</v>
      </c>
      <c r="AL168" s="3">
        <v>30362042</v>
      </c>
      <c r="AM168" s="3">
        <v>14286876</v>
      </c>
      <c r="AN168" s="3">
        <v>364877</v>
      </c>
      <c r="AO168" s="3">
        <v>4833251</v>
      </c>
      <c r="AP168" s="3">
        <v>969493236</v>
      </c>
      <c r="AQ168" s="3">
        <v>1587893587</v>
      </c>
      <c r="AS168" s="3">
        <v>3067023</v>
      </c>
      <c r="AV168" s="3">
        <v>4168909</v>
      </c>
      <c r="AX168" s="3">
        <v>2144078</v>
      </c>
      <c r="AY168" s="3">
        <v>265520</v>
      </c>
      <c r="BI168" s="3">
        <v>9219482</v>
      </c>
      <c r="BJ168" s="3">
        <v>21387</v>
      </c>
      <c r="BQ168" s="3">
        <v>13604703</v>
      </c>
      <c r="BR168" s="3">
        <v>25479100</v>
      </c>
      <c r="BS168" s="3">
        <v>6109340</v>
      </c>
      <c r="CA168" s="3">
        <v>12756620</v>
      </c>
      <c r="CB168" s="3">
        <v>86903</v>
      </c>
      <c r="CD168" s="3">
        <v>64835501</v>
      </c>
      <c r="CF168" s="3">
        <v>216126</v>
      </c>
      <c r="CK168" s="3">
        <v>858365</v>
      </c>
    </row>
    <row r="169" spans="1:207" ht="15.75" thickBot="1" x14ac:dyDescent="0.3"/>
    <row r="170" spans="1:207" s="28" customFormat="1" ht="15.75" thickBot="1" x14ac:dyDescent="0.3">
      <c r="Z170" s="49"/>
      <c r="AG170" s="4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N170" s="49"/>
      <c r="EU170" s="49"/>
    </row>
    <row r="171" spans="1:207" ht="15.75" customHeight="1" x14ac:dyDescent="0.25">
      <c r="B171" s="89">
        <f>E171+E172+E173</f>
        <v>0.25</v>
      </c>
      <c r="C171" s="92" t="s">
        <v>148</v>
      </c>
      <c r="D171" s="4" t="s">
        <v>149</v>
      </c>
      <c r="E171" s="37">
        <f>25/300</f>
        <v>8.3333333333333329E-2</v>
      </c>
      <c r="F171" s="38" t="s">
        <v>150</v>
      </c>
      <c r="G171" s="39" t="s">
        <v>151</v>
      </c>
      <c r="H171" s="36"/>
      <c r="I171" s="6" t="s">
        <v>152</v>
      </c>
      <c r="J171" s="5" t="s">
        <v>153</v>
      </c>
      <c r="K171" s="101" t="s">
        <v>238</v>
      </c>
      <c r="L171" s="95">
        <v>2017</v>
      </c>
      <c r="N171" s="46">
        <f>QUARTILE($AH171:$CL171,N$2)</f>
        <v>2.7381969644126432E-2</v>
      </c>
      <c r="O171" s="46">
        <f t="shared" ref="O171:R173" si="0">QUARTILE($AH171:$CL171,O$2)</f>
        <v>1.1461295161198035</v>
      </c>
      <c r="P171" s="46">
        <f t="shared" si="0"/>
        <v>2.36092209228114</v>
      </c>
      <c r="Q171" s="46">
        <f t="shared" si="0"/>
        <v>9.4826772871851013</v>
      </c>
      <c r="R171" s="46">
        <f t="shared" si="0"/>
        <v>44.682648580837387</v>
      </c>
      <c r="T171" s="57">
        <f>(V171-U171)^2</f>
        <v>5.0487097934144756E-29</v>
      </c>
      <c r="U171" s="56">
        <f>(W171-1)/LN(W171)</f>
        <v>7.9278272703387884</v>
      </c>
      <c r="V171" s="55">
        <f t="array" ref="V171">((AVERAGE(IF(AH171:CL171&lt;AE171,AH171:CL171))-MIN(IF(AH171:CL171&lt;AE171,AH171:CL171)))/(MAX(IF(AH171:CL171&lt;AE171,AH171:CL171))-MIN(IF(AH171:CL171&lt;AE171,AH171:CL171))))^(-3/2)</f>
        <v>7.9278272703387955</v>
      </c>
      <c r="W171" s="59">
        <v>27.182120715198632</v>
      </c>
      <c r="X171" s="54">
        <f>AVERAGE(AH171:CL171)</f>
        <v>6.4507605590842125</v>
      </c>
      <c r="AA171">
        <v>0</v>
      </c>
      <c r="AB171" s="52">
        <f t="array" ref="AB171">AC171/AVERAGE(IF($EV171:$GY171&lt;=QUARTILE($EV171:$GY171,3),$EV171:$GY171,""))^(COUNT($AH171:$CL171)/4)</f>
        <v>1.3401556452691965</v>
      </c>
      <c r="AC171" s="52">
        <f>P171</f>
        <v>2.36092209228114</v>
      </c>
      <c r="AD171" s="52">
        <f t="array" ref="AD171">AC171*AVERAGE(IF($EV171:$GY171&lt;=QUARTILE($EV171:$GY171,3),$EV171:$GY171,""))^(COUNT($AH171:$CL171)/4)</f>
        <v>4.1591834094028073</v>
      </c>
      <c r="AE171" s="46">
        <f t="array" ref="AE171">AD171*(AVERAGE(IF($EV171:$GY171&lt;=QUARTILE($EV171:$GY171,3)+Z$1*(QUARTILE($EV171:$GY171,3)-QUARTILE($EV171:$GY171,1)),$EV171:$GY171,"")))^(COUNT($AH171:$CL171)/4)</f>
        <v>14.008880360004179</v>
      </c>
      <c r="AH171" s="46">
        <f>IFERROR(AH4/AH51,"")</f>
        <v>14.881606852275734</v>
      </c>
      <c r="AI171" s="46">
        <f t="shared" ref="AI171:CL171" si="1">IFERROR(AI4/AI51,"")</f>
        <v>1.7639311443150174</v>
      </c>
      <c r="AJ171" s="46">
        <f t="shared" si="1"/>
        <v>9.3017148538095107</v>
      </c>
      <c r="AK171" s="46">
        <f t="shared" si="1"/>
        <v>16.286088140234583</v>
      </c>
      <c r="AL171" s="46">
        <f t="shared" si="1"/>
        <v>0.30758641817298532</v>
      </c>
      <c r="AM171" s="46">
        <f t="shared" si="1"/>
        <v>0.74771837929338103</v>
      </c>
      <c r="AN171" s="46">
        <f t="shared" si="1"/>
        <v>30.51288285238968</v>
      </c>
      <c r="AO171" s="46">
        <f t="shared" si="1"/>
        <v>22.562221334930459</v>
      </c>
      <c r="AP171" s="46">
        <f t="shared" si="1"/>
        <v>1.033278803378249</v>
      </c>
      <c r="AQ171" s="46">
        <f t="shared" si="1"/>
        <v>0.59005182269864909</v>
      </c>
      <c r="AR171" s="46">
        <f t="shared" si="1"/>
        <v>10.975919909877069</v>
      </c>
      <c r="AS171" s="46">
        <f t="shared" si="1"/>
        <v>2.7143020625694869</v>
      </c>
      <c r="AT171" s="46">
        <f t="shared" si="1"/>
        <v>3.1176019614424417</v>
      </c>
      <c r="AU171" s="46">
        <f t="shared" si="1"/>
        <v>0.40788264090422499</v>
      </c>
      <c r="AV171" s="46">
        <f t="shared" si="1"/>
        <v>1.3969164848351554</v>
      </c>
      <c r="AW171" s="46">
        <f t="shared" si="1"/>
        <v>15.473445737331444</v>
      </c>
      <c r="AX171" s="46">
        <f t="shared" si="1"/>
        <v>0.96179371885390896</v>
      </c>
      <c r="AY171" s="46">
        <f t="shared" si="1"/>
        <v>0.55629764367597234</v>
      </c>
      <c r="AZ171" s="46">
        <f t="shared" si="1"/>
        <v>1.3712460360955314</v>
      </c>
      <c r="BA171" s="46">
        <f t="shared" si="1"/>
        <v>1.5302638405213052</v>
      </c>
      <c r="BB171" s="46">
        <f t="shared" si="1"/>
        <v>0.40725320077673266</v>
      </c>
      <c r="BC171" s="46">
        <f t="shared" si="1"/>
        <v>0.33458175278311725</v>
      </c>
      <c r="BD171" s="46">
        <f t="shared" si="1"/>
        <v>6.003402751543204</v>
      </c>
      <c r="BE171" s="46">
        <f t="shared" si="1"/>
        <v>14.965811038353602</v>
      </c>
      <c r="BF171" s="46">
        <f t="shared" si="1"/>
        <v>0.9792003659228995</v>
      </c>
      <c r="BG171" s="46">
        <f t="shared" si="1"/>
        <v>11.014698076430548</v>
      </c>
      <c r="BH171" s="46">
        <f t="shared" si="1"/>
        <v>10.071985333013831</v>
      </c>
      <c r="BI171" s="46">
        <f t="shared" si="1"/>
        <v>14.528083682381601</v>
      </c>
      <c r="BJ171" s="46">
        <f t="shared" si="1"/>
        <v>44.682648580837387</v>
      </c>
      <c r="BK171" s="46">
        <f t="shared" si="1"/>
        <v>1.1461295161198035</v>
      </c>
      <c r="BL171" s="46">
        <f t="shared" si="1"/>
        <v>1.2976199744821351</v>
      </c>
      <c r="BM171" s="46">
        <f t="shared" si="1"/>
        <v>6.2061947973381733</v>
      </c>
      <c r="BN171" s="46">
        <f t="shared" si="1"/>
        <v>2.36092209228114</v>
      </c>
      <c r="BO171" s="46">
        <f t="shared" si="1"/>
        <v>1.3209088352129337</v>
      </c>
      <c r="BP171" s="46">
        <f t="shared" si="1"/>
        <v>1.2638845739508648</v>
      </c>
      <c r="BQ171" s="46">
        <f t="shared" si="1"/>
        <v>0.93660972456959202</v>
      </c>
      <c r="BR171" s="46">
        <f t="shared" si="1"/>
        <v>6.448805319889081E-2</v>
      </c>
      <c r="BS171" s="46">
        <f t="shared" si="1"/>
        <v>2.3735629390235</v>
      </c>
      <c r="BT171" s="46">
        <f t="shared" si="1"/>
        <v>26.191062257050117</v>
      </c>
      <c r="BU171" s="46">
        <f t="shared" si="1"/>
        <v>2.7559595228689884</v>
      </c>
      <c r="BV171" s="46">
        <f t="shared" si="1"/>
        <v>22.288755135523697</v>
      </c>
      <c r="BW171" s="46">
        <f t="shared" si="1"/>
        <v>4.0660971014665446</v>
      </c>
      <c r="BX171" s="46">
        <f t="shared" si="1"/>
        <v>1.3424592696506343</v>
      </c>
      <c r="BY171" s="46">
        <f t="shared" si="1"/>
        <v>3.2666188058010186</v>
      </c>
      <c r="BZ171" s="46">
        <f t="shared" si="1"/>
        <v>2.7381969644126432E-2</v>
      </c>
      <c r="CA171" s="46">
        <f t="shared" si="1"/>
        <v>9.4826772871851013</v>
      </c>
      <c r="CB171" s="46">
        <f t="shared" si="1"/>
        <v>5.8526678277130131</v>
      </c>
      <c r="CC171" s="46">
        <f t="shared" si="1"/>
        <v>1.3638190693512475</v>
      </c>
      <c r="CD171" s="46">
        <f t="shared" si="1"/>
        <v>5.9133578030537155</v>
      </c>
      <c r="CE171" s="46">
        <f t="shared" si="1"/>
        <v>1.4239478357260438</v>
      </c>
      <c r="CF171" s="46">
        <f t="shared" si="1"/>
        <v>0.31567378494690063</v>
      </c>
      <c r="CG171" s="46">
        <f t="shared" si="1"/>
        <v>2.5698491354228556</v>
      </c>
      <c r="CH171" s="46">
        <f t="shared" si="1"/>
        <v>1.5848582463559369</v>
      </c>
      <c r="CI171" s="46">
        <f t="shared" si="1"/>
        <v>2.9368191314729146</v>
      </c>
      <c r="CJ171" s="46">
        <f t="shared" si="1"/>
        <v>1.3662980437593353</v>
      </c>
      <c r="CK171" s="46">
        <f t="shared" si="1"/>
        <v>16.941337406587458</v>
      </c>
      <c r="CL171" s="46">
        <f t="shared" si="1"/>
        <v>1.5529763083957104</v>
      </c>
      <c r="CO171" s="46">
        <f>IFERROR(SMALL($AH171:$CL171,CO$2),"")</f>
        <v>2.7381969644126432E-2</v>
      </c>
      <c r="CP171" s="46">
        <f t="shared" ref="CP171:ES173" si="2">SMALL($AH171:$CL171,CP$2)</f>
        <v>6.448805319889081E-2</v>
      </c>
      <c r="CQ171" s="46">
        <f t="shared" si="2"/>
        <v>0.30758641817298532</v>
      </c>
      <c r="CR171" s="46">
        <f t="shared" si="2"/>
        <v>0.31567378494690063</v>
      </c>
      <c r="CS171" s="46">
        <f t="shared" si="2"/>
        <v>0.33458175278311725</v>
      </c>
      <c r="CT171" s="46">
        <f t="shared" si="2"/>
        <v>0.40725320077673266</v>
      </c>
      <c r="CU171" s="46">
        <f t="shared" si="2"/>
        <v>0.40788264090422499</v>
      </c>
      <c r="CV171" s="46">
        <f t="shared" si="2"/>
        <v>0.55629764367597234</v>
      </c>
      <c r="CW171" s="46">
        <f t="shared" si="2"/>
        <v>0.59005182269864909</v>
      </c>
      <c r="CX171" s="46">
        <f t="shared" si="2"/>
        <v>0.74771837929338103</v>
      </c>
      <c r="CY171" s="46">
        <f t="shared" si="2"/>
        <v>0.93660972456959202</v>
      </c>
      <c r="CZ171" s="46">
        <f t="shared" si="2"/>
        <v>0.96179371885390896</v>
      </c>
      <c r="DA171" s="46">
        <f t="shared" si="2"/>
        <v>0.9792003659228995</v>
      </c>
      <c r="DB171" s="46">
        <f t="shared" si="2"/>
        <v>1.033278803378249</v>
      </c>
      <c r="DC171" s="46">
        <f t="shared" si="2"/>
        <v>1.1461295161198035</v>
      </c>
      <c r="DD171" s="46">
        <f t="shared" si="2"/>
        <v>1.2638845739508648</v>
      </c>
      <c r="DE171" s="46">
        <f t="shared" si="2"/>
        <v>1.2976199744821351</v>
      </c>
      <c r="DF171" s="46">
        <f t="shared" si="2"/>
        <v>1.3209088352129337</v>
      </c>
      <c r="DG171" s="46">
        <f t="shared" si="2"/>
        <v>1.3424592696506343</v>
      </c>
      <c r="DH171" s="46">
        <f t="shared" si="2"/>
        <v>1.3638190693512475</v>
      </c>
      <c r="DI171" s="46">
        <f t="shared" si="2"/>
        <v>1.3662980437593353</v>
      </c>
      <c r="DJ171" s="46">
        <f t="shared" si="2"/>
        <v>1.3712460360955314</v>
      </c>
      <c r="DK171" s="46">
        <f t="shared" si="2"/>
        <v>1.3969164848351554</v>
      </c>
      <c r="DL171" s="46">
        <f t="shared" si="2"/>
        <v>1.4239478357260438</v>
      </c>
      <c r="DM171" s="46">
        <f t="shared" si="2"/>
        <v>1.5302638405213052</v>
      </c>
      <c r="DN171" s="46">
        <f t="shared" si="2"/>
        <v>1.5529763083957104</v>
      </c>
      <c r="DO171" s="46">
        <f t="shared" si="2"/>
        <v>1.5848582463559369</v>
      </c>
      <c r="DP171" s="46">
        <f t="shared" si="2"/>
        <v>1.7639311443150174</v>
      </c>
      <c r="DQ171" s="46">
        <f t="shared" si="2"/>
        <v>2.36092209228114</v>
      </c>
      <c r="DR171" s="46">
        <f t="shared" si="2"/>
        <v>2.3735629390235</v>
      </c>
      <c r="DS171" s="46">
        <f t="shared" si="2"/>
        <v>2.5698491354228556</v>
      </c>
      <c r="DT171" s="46">
        <f t="shared" si="2"/>
        <v>2.7143020625694869</v>
      </c>
      <c r="DU171" s="46">
        <f t="shared" si="2"/>
        <v>2.7559595228689884</v>
      </c>
      <c r="DV171" s="46">
        <f t="shared" si="2"/>
        <v>2.9368191314729146</v>
      </c>
      <c r="DW171" s="46">
        <f t="shared" si="2"/>
        <v>3.1176019614424417</v>
      </c>
      <c r="DX171" s="46">
        <f t="shared" si="2"/>
        <v>3.2666188058010186</v>
      </c>
      <c r="DY171" s="46">
        <f t="shared" si="2"/>
        <v>4.0660971014665446</v>
      </c>
      <c r="DZ171" s="46">
        <f t="shared" si="2"/>
        <v>5.8526678277130131</v>
      </c>
      <c r="EA171" s="46">
        <f t="shared" si="2"/>
        <v>5.9133578030537155</v>
      </c>
      <c r="EB171" s="46">
        <f t="shared" si="2"/>
        <v>6.003402751543204</v>
      </c>
      <c r="EC171" s="46">
        <f t="shared" si="2"/>
        <v>6.2061947973381733</v>
      </c>
      <c r="ED171" s="46">
        <f t="shared" si="2"/>
        <v>9.3017148538095107</v>
      </c>
      <c r="EE171" s="46">
        <f t="shared" si="2"/>
        <v>9.4826772871851013</v>
      </c>
      <c r="EF171" s="46">
        <f t="shared" si="2"/>
        <v>10.071985333013831</v>
      </c>
      <c r="EG171" s="46">
        <f t="shared" si="2"/>
        <v>10.975919909877069</v>
      </c>
      <c r="EH171" s="46">
        <f t="shared" si="2"/>
        <v>11.014698076430548</v>
      </c>
      <c r="EI171" s="46">
        <f t="shared" si="2"/>
        <v>14.528083682381601</v>
      </c>
      <c r="EJ171" s="46">
        <f t="shared" si="2"/>
        <v>14.881606852275734</v>
      </c>
      <c r="EK171" s="46">
        <f t="shared" si="2"/>
        <v>14.965811038353602</v>
      </c>
      <c r="EL171" s="46">
        <f t="shared" si="2"/>
        <v>15.473445737331444</v>
      </c>
      <c r="EM171" s="46">
        <f t="shared" si="2"/>
        <v>16.286088140234583</v>
      </c>
      <c r="EN171" s="46">
        <f t="shared" si="2"/>
        <v>16.941337406587458</v>
      </c>
      <c r="EO171" s="46">
        <f t="shared" si="2"/>
        <v>22.288755135523697</v>
      </c>
      <c r="EP171" s="46">
        <f t="shared" si="2"/>
        <v>22.562221334930459</v>
      </c>
      <c r="EQ171" s="46">
        <f t="shared" si="2"/>
        <v>26.191062257050117</v>
      </c>
      <c r="ER171" s="46">
        <f t="shared" si="2"/>
        <v>30.51288285238968</v>
      </c>
      <c r="ES171" s="46">
        <f t="shared" si="2"/>
        <v>44.682648580837387</v>
      </c>
      <c r="EV171" s="46">
        <f>IFERROR(CP171/CO171,"")</f>
        <v>2.3551283577119815</v>
      </c>
      <c r="EW171" s="46">
        <f t="shared" ref="EW171:GY171" si="3">IFERROR(CQ171/CP171,"")</f>
        <v>4.7696651226909079</v>
      </c>
      <c r="EX171" s="46">
        <f t="shared" si="3"/>
        <v>1.0262929905096363</v>
      </c>
      <c r="EY171" s="46">
        <f t="shared" si="3"/>
        <v>1.0598971746716221</v>
      </c>
      <c r="EZ171" s="46">
        <f t="shared" si="3"/>
        <v>1.2172008706067199</v>
      </c>
      <c r="FA171" s="46">
        <f t="shared" si="3"/>
        <v>1.0015455744148649</v>
      </c>
      <c r="FB171" s="46">
        <f t="shared" si="3"/>
        <v>1.363866926140151</v>
      </c>
      <c r="FC171" s="46">
        <f t="shared" si="3"/>
        <v>1.0606764731190155</v>
      </c>
      <c r="FD171" s="46">
        <f t="shared" si="3"/>
        <v>1.2672079816203794</v>
      </c>
      <c r="FE171" s="46">
        <f t="shared" si="3"/>
        <v>1.2526236488324918</v>
      </c>
      <c r="FF171" s="46">
        <f t="shared" si="3"/>
        <v>1.0268884612487768</v>
      </c>
      <c r="FG171" s="46">
        <f t="shared" si="3"/>
        <v>1.0180981084901788</v>
      </c>
      <c r="FH171" s="46">
        <f t="shared" si="3"/>
        <v>1.0552271417958268</v>
      </c>
      <c r="FI171" s="46">
        <f t="shared" si="3"/>
        <v>1.1092161306054042</v>
      </c>
      <c r="FJ171" s="46">
        <f t="shared" si="3"/>
        <v>1.1027414931514183</v>
      </c>
      <c r="FK171" s="46">
        <f t="shared" si="3"/>
        <v>1.026691836601672</v>
      </c>
      <c r="FL171" s="46">
        <f t="shared" si="3"/>
        <v>1.0179473660923668</v>
      </c>
      <c r="FM171" s="46">
        <f t="shared" si="3"/>
        <v>1.0163148537304065</v>
      </c>
      <c r="FN171" s="46">
        <f t="shared" si="3"/>
        <v>1.0159109480514608</v>
      </c>
      <c r="FO171" s="46">
        <f t="shared" si="3"/>
        <v>1.0018176710267492</v>
      </c>
      <c r="FP171" s="46">
        <f t="shared" si="3"/>
        <v>1.0036214589919061</v>
      </c>
      <c r="FQ171" s="46">
        <f t="shared" si="3"/>
        <v>1.018720527216777</v>
      </c>
      <c r="FR171" s="46">
        <f t="shared" si="3"/>
        <v>1.0193507279671614</v>
      </c>
      <c r="FS171" s="46">
        <f t="shared" si="3"/>
        <v>1.0746628507926015</v>
      </c>
      <c r="FT171" s="46">
        <f t="shared" si="3"/>
        <v>1.0148421907863079</v>
      </c>
      <c r="FU171" s="46">
        <f t="shared" si="3"/>
        <v>1.0205295713707068</v>
      </c>
      <c r="FV171" s="46">
        <f t="shared" si="3"/>
        <v>1.11298985153456</v>
      </c>
      <c r="FW171" s="46">
        <f t="shared" si="3"/>
        <v>1.3384434533571039</v>
      </c>
      <c r="FX171" s="46">
        <f t="shared" si="3"/>
        <v>1.005354199015583</v>
      </c>
      <c r="FY171" s="46">
        <f t="shared" si="3"/>
        <v>1.0826968576110769</v>
      </c>
      <c r="FZ171" s="46">
        <f t="shared" si="3"/>
        <v>1.0562106643364737</v>
      </c>
      <c r="GA171" s="46">
        <f t="shared" si="3"/>
        <v>1.015347392935356</v>
      </c>
      <c r="GB171" s="46">
        <f t="shared" si="3"/>
        <v>1.0656249146996357</v>
      </c>
      <c r="GC171" s="46">
        <f t="shared" si="3"/>
        <v>1.0615573591278189</v>
      </c>
      <c r="GD171" s="46">
        <f t="shared" si="3"/>
        <v>1.0477985471530915</v>
      </c>
      <c r="GE171" s="46">
        <f t="shared" si="3"/>
        <v>1.2447418395577023</v>
      </c>
      <c r="GF171" s="46">
        <f t="shared" si="3"/>
        <v>1.439382208949731</v>
      </c>
      <c r="GG171" s="46">
        <f t="shared" si="3"/>
        <v>1.0103696258060861</v>
      </c>
      <c r="GH171" s="46">
        <f t="shared" si="3"/>
        <v>1.015227380362979</v>
      </c>
      <c r="GI171" s="46">
        <f t="shared" si="3"/>
        <v>1.0337795170818485</v>
      </c>
      <c r="GJ171" s="46">
        <f t="shared" si="3"/>
        <v>1.4987790679401491</v>
      </c>
      <c r="GK171" s="46">
        <f t="shared" si="3"/>
        <v>1.019454738854038</v>
      </c>
      <c r="GL171" s="46">
        <f t="shared" si="3"/>
        <v>1.0621457451288701</v>
      </c>
      <c r="GM171" s="46">
        <f t="shared" si="3"/>
        <v>1.0897474079812579</v>
      </c>
      <c r="GN171" s="46">
        <f t="shared" si="3"/>
        <v>1.0035330220037944</v>
      </c>
      <c r="GO171" s="46">
        <f t="shared" si="3"/>
        <v>1.3189724840001795</v>
      </c>
      <c r="GP171" s="46">
        <f t="shared" si="3"/>
        <v>1.0243337784681716</v>
      </c>
      <c r="GQ171" s="46">
        <f t="shared" si="3"/>
        <v>1.0056582724509344</v>
      </c>
      <c r="GR171" s="46">
        <f t="shared" si="3"/>
        <v>1.0339196250491807</v>
      </c>
      <c r="GS171" s="46">
        <f t="shared" si="3"/>
        <v>1.0525185157009047</v>
      </c>
      <c r="GT171" s="46">
        <f t="shared" si="3"/>
        <v>1.0402336804707626</v>
      </c>
      <c r="GU171" s="46">
        <f t="shared" si="3"/>
        <v>1.3156431868747831</v>
      </c>
      <c r="GV171" s="46">
        <f t="shared" si="3"/>
        <v>1.0122692450854249</v>
      </c>
      <c r="GW171" s="46">
        <f t="shared" si="3"/>
        <v>1.1608370411871434</v>
      </c>
      <c r="GX171" s="46">
        <f t="shared" si="3"/>
        <v>1.165011275713959</v>
      </c>
      <c r="GY171" s="46">
        <f t="shared" si="3"/>
        <v>1.4643863314061776</v>
      </c>
    </row>
    <row r="172" spans="1:207" ht="15.75" customHeight="1" x14ac:dyDescent="0.25">
      <c r="B172" s="90"/>
      <c r="C172" s="93"/>
      <c r="D172" s="7" t="s">
        <v>154</v>
      </c>
      <c r="E172" s="83">
        <f t="shared" ref="E172:E173" si="4">25/300</f>
        <v>8.3333333333333329E-2</v>
      </c>
      <c r="F172" s="41" t="s">
        <v>155</v>
      </c>
      <c r="G172" s="42" t="s">
        <v>156</v>
      </c>
      <c r="H172" s="36"/>
      <c r="I172" s="6" t="s">
        <v>152</v>
      </c>
      <c r="J172" s="5" t="s">
        <v>153</v>
      </c>
      <c r="K172" s="101"/>
      <c r="L172" s="95"/>
      <c r="N172" s="46">
        <f t="shared" ref="N172:N173" si="5">QUARTILE($AH172:$CL172,N$2)</f>
        <v>1.8484599803718521E-3</v>
      </c>
      <c r="O172" s="46">
        <f t="shared" si="0"/>
        <v>0.31407751743932483</v>
      </c>
      <c r="P172" s="46">
        <f t="shared" si="0"/>
        <v>1.0340213262581208</v>
      </c>
      <c r="Q172" s="46">
        <f t="shared" si="0"/>
        <v>2.569237489685968</v>
      </c>
      <c r="R172" s="46">
        <f t="shared" si="0"/>
        <v>20.720166222361613</v>
      </c>
      <c r="T172" s="57">
        <f t="shared" ref="T172:T173" si="6">(V172-U172)^2</f>
        <v>0</v>
      </c>
      <c r="U172" s="56">
        <f t="shared" ref="U172:U183" si="7">(W172-1)/LN(W172)</f>
        <v>9.6235381967566056</v>
      </c>
      <c r="V172" s="55">
        <f t="array" ref="V172">((AVERAGE(IF(AH172:CL172&lt;AE172,AH172:CL172))-MIN(IF(AH172:CL172&lt;AE172,AH172:CL172)))/(MAX(IF(AH172:CL172&lt;AE172,AH172:CL172))-MIN(IF(AH172:CL172&lt;AE172,AH172:CL172))))^(-3/2)</f>
        <v>9.6235381967566056</v>
      </c>
      <c r="W172" s="59">
        <v>35.29610075580711</v>
      </c>
      <c r="X172" s="54">
        <f t="shared" ref="X172:X173" si="8">AVERAGE(AH172:CL172)</f>
        <v>2.6799417480087677</v>
      </c>
      <c r="AA172">
        <v>0</v>
      </c>
      <c r="AB172" s="52">
        <f t="array" ref="AB172">AC172/AVERAGE(IF($EV172:$GY172&lt;=QUARTILE($EV172:$GY172,3),$EV172:$GY172,""))^(COUNT($AH172:$CL172)/4)</f>
        <v>0.43859717360074307</v>
      </c>
      <c r="AC172" s="52">
        <f t="shared" ref="AC172:AC173" si="9">P172</f>
        <v>1.0340213262581208</v>
      </c>
      <c r="AD172" s="52">
        <f t="array" ref="AD172">AC172*AVERAGE(IF($EV172:$GY172&lt;=QUARTILE($EV172:$GY172,3),$EV172:$GY172,""))^(COUNT($AH172:$CL172)/4)</f>
        <v>2.437772442487057</v>
      </c>
      <c r="AE172" s="46">
        <f t="array" ref="AE172">AD172*(AVERAGE(IF($EV172:$GY172&lt;=QUARTILE($EV172:$GY172,3)+Z$1*(QUARTILE($EV172:$GY172,3)-QUARTILE($EV172:$GY172,1)),$EV172:$GY172,"")))^(COUNT($AH172:$CL172)/4)</f>
        <v>7.9336348072742267</v>
      </c>
      <c r="AH172" s="46">
        <f>IFERROR((AH9+AH10+AH15)/AH51,"")</f>
        <v>6.4004734170136048</v>
      </c>
      <c r="AI172" s="46">
        <f t="shared" ref="AI172:CL172" si="10">IFERROR((AI9+AI10+AI15)/AI51,"")</f>
        <v>0.50762508015235175</v>
      </c>
      <c r="AJ172" s="46">
        <f t="shared" si="10"/>
        <v>4.4804023563579936</v>
      </c>
      <c r="AK172" s="46">
        <f t="shared" si="10"/>
        <v>3.068066539305673</v>
      </c>
      <c r="AL172" s="46">
        <f t="shared" si="10"/>
        <v>0.13223109808845987</v>
      </c>
      <c r="AM172" s="46">
        <f t="shared" si="10"/>
        <v>8.9009987437196389E-2</v>
      </c>
      <c r="AN172" s="46">
        <f t="shared" si="10"/>
        <v>1.6309416825726812</v>
      </c>
      <c r="AO172" s="46">
        <f t="shared" si="10"/>
        <v>1.7134129581246509</v>
      </c>
      <c r="AP172" s="46">
        <f t="shared" si="10"/>
        <v>8.9352133491320332E-2</v>
      </c>
      <c r="AQ172" s="46">
        <f t="shared" si="10"/>
        <v>0.56948648355921605</v>
      </c>
      <c r="AR172" s="46">
        <f t="shared" si="10"/>
        <v>7.3503757867698898</v>
      </c>
      <c r="AS172" s="46">
        <f t="shared" si="10"/>
        <v>1.6600558094511613</v>
      </c>
      <c r="AT172" s="46">
        <f t="shared" si="10"/>
        <v>1.9282689890707037</v>
      </c>
      <c r="AU172" s="46">
        <f t="shared" si="10"/>
        <v>0.31407751743932483</v>
      </c>
      <c r="AV172" s="46">
        <f t="shared" si="10"/>
        <v>0.98838424615645804</v>
      </c>
      <c r="AW172" s="46">
        <f t="shared" si="10"/>
        <v>5.3270087653066804</v>
      </c>
      <c r="AX172" s="46">
        <f t="shared" si="10"/>
        <v>0.75177409321794808</v>
      </c>
      <c r="AY172" s="46">
        <f t="shared" si="10"/>
        <v>0.49614216340194611</v>
      </c>
      <c r="AZ172" s="46">
        <f t="shared" si="10"/>
        <v>1.2146539904306912</v>
      </c>
      <c r="BA172" s="46">
        <f t="shared" si="10"/>
        <v>0.18556104785485636</v>
      </c>
      <c r="BB172" s="46">
        <f t="shared" si="10"/>
        <v>6.984238169161118E-2</v>
      </c>
      <c r="BC172" s="46">
        <f t="shared" si="10"/>
        <v>1.8484599803718521E-3</v>
      </c>
      <c r="BD172" s="46">
        <f t="shared" si="10"/>
        <v>5.4807516679075876</v>
      </c>
      <c r="BE172" s="46">
        <f t="shared" si="10"/>
        <v>14.302263797942002</v>
      </c>
      <c r="BF172" s="46">
        <f t="shared" si="10"/>
        <v>0.57666125513774735</v>
      </c>
      <c r="BG172" s="46">
        <f t="shared" si="10"/>
        <v>7.495295803861171</v>
      </c>
      <c r="BH172" s="46">
        <f t="shared" si="10"/>
        <v>9.6672529241286398</v>
      </c>
      <c r="BI172" s="46">
        <f t="shared" si="10"/>
        <v>2.569237489685968</v>
      </c>
      <c r="BJ172" s="46">
        <f t="shared" si="10"/>
        <v>20.720166222361613</v>
      </c>
      <c r="BK172" s="46">
        <f t="shared" si="10"/>
        <v>8.3048874731747033E-2</v>
      </c>
      <c r="BL172" s="46">
        <f t="shared" si="10"/>
        <v>0.72416713407048083</v>
      </c>
      <c r="BM172" s="46">
        <f t="shared" si="10"/>
        <v>0.875395039322444</v>
      </c>
      <c r="BN172" s="46">
        <f t="shared" si="10"/>
        <v>2.1298911431319496</v>
      </c>
      <c r="BO172" s="46">
        <f t="shared" si="10"/>
        <v>0.16182799634739792</v>
      </c>
      <c r="BP172" s="46">
        <f t="shared" si="10"/>
        <v>0.30198065742171581</v>
      </c>
      <c r="BQ172" s="46">
        <f t="shared" si="10"/>
        <v>0.34578182544120262</v>
      </c>
      <c r="BR172" s="46">
        <f t="shared" si="10"/>
        <v>2.0908375958905291E-3</v>
      </c>
      <c r="BS172" s="46">
        <f t="shared" si="10"/>
        <v>1.4736132722289952</v>
      </c>
      <c r="BT172" s="46">
        <f t="shared" si="10"/>
        <v>20.187929434134212</v>
      </c>
      <c r="BU172" s="46">
        <f t="shared" si="10"/>
        <v>2.5860537750720827</v>
      </c>
      <c r="BV172" s="46">
        <f t="shared" si="10"/>
        <v>2.3975435599435917</v>
      </c>
      <c r="BW172" s="46">
        <f t="shared" si="10"/>
        <v>1.0340213262581208</v>
      </c>
      <c r="BX172" s="46">
        <f t="shared" si="10"/>
        <v>0.53515593037694908</v>
      </c>
      <c r="BY172" s="46">
        <f t="shared" si="10"/>
        <v>1.4392339446151248</v>
      </c>
      <c r="BZ172" s="46">
        <f t="shared" si="10"/>
        <v>4.4067407917007476E-3</v>
      </c>
      <c r="CA172" s="46">
        <f t="shared" si="10"/>
        <v>1.1651477624509397</v>
      </c>
      <c r="CB172" s="46">
        <f t="shared" si="10"/>
        <v>5.3804638039960624</v>
      </c>
      <c r="CC172" s="46">
        <f t="shared" si="10"/>
        <v>0.51822356709893935</v>
      </c>
      <c r="CD172" s="46">
        <f t="shared" si="10"/>
        <v>0.83694298458404803</v>
      </c>
      <c r="CE172" s="46">
        <f t="shared" si="10"/>
        <v>0.23011111663220754</v>
      </c>
      <c r="CF172" s="46">
        <f t="shared" si="10"/>
        <v>0.21041799816654611</v>
      </c>
      <c r="CG172" s="46">
        <f t="shared" si="10"/>
        <v>8.5532803704543081E-2</v>
      </c>
      <c r="CH172" s="46">
        <f t="shared" si="10"/>
        <v>1.3649692179247939</v>
      </c>
      <c r="CI172" s="46">
        <f t="shared" si="10"/>
        <v>1.8523354723175645</v>
      </c>
      <c r="CJ172" s="46">
        <f t="shared" si="10"/>
        <v>0.77233214682676654</v>
      </c>
      <c r="CK172" s="46">
        <f t="shared" si="10"/>
        <v>4.9348311565270349</v>
      </c>
      <c r="CL172" s="46">
        <f t="shared" si="10"/>
        <v>1.3426059668871551</v>
      </c>
      <c r="CO172" s="46">
        <f>IFERROR(SMALL($AH172:$CL172,CO$2),"")</f>
        <v>1.8484599803718521E-3</v>
      </c>
      <c r="CP172" s="46">
        <f t="shared" ref="CP172:DD172" si="11">SMALL($AH172:$CL172,CP$2)</f>
        <v>2.0908375958905291E-3</v>
      </c>
      <c r="CQ172" s="46">
        <f t="shared" si="11"/>
        <v>4.4067407917007476E-3</v>
      </c>
      <c r="CR172" s="46">
        <f t="shared" si="11"/>
        <v>6.984238169161118E-2</v>
      </c>
      <c r="CS172" s="46">
        <f t="shared" si="11"/>
        <v>8.3048874731747033E-2</v>
      </c>
      <c r="CT172" s="46">
        <f t="shared" si="11"/>
        <v>8.5532803704543081E-2</v>
      </c>
      <c r="CU172" s="46">
        <f t="shared" si="11"/>
        <v>8.9009987437196389E-2</v>
      </c>
      <c r="CV172" s="46">
        <f t="shared" si="11"/>
        <v>8.9352133491320332E-2</v>
      </c>
      <c r="CW172" s="46">
        <f t="shared" si="11"/>
        <v>0.13223109808845987</v>
      </c>
      <c r="CX172" s="46">
        <f t="shared" si="11"/>
        <v>0.16182799634739792</v>
      </c>
      <c r="CY172" s="46">
        <f t="shared" si="11"/>
        <v>0.18556104785485636</v>
      </c>
      <c r="CZ172" s="46">
        <f t="shared" si="11"/>
        <v>0.21041799816654611</v>
      </c>
      <c r="DA172" s="46">
        <f t="shared" si="11"/>
        <v>0.23011111663220754</v>
      </c>
      <c r="DB172" s="46">
        <f t="shared" si="11"/>
        <v>0.30198065742171581</v>
      </c>
      <c r="DC172" s="46">
        <f t="shared" si="11"/>
        <v>0.31407751743932483</v>
      </c>
      <c r="DD172" s="46">
        <f t="shared" si="11"/>
        <v>0.34578182544120262</v>
      </c>
      <c r="DE172" s="46">
        <f t="shared" si="2"/>
        <v>0.49614216340194611</v>
      </c>
      <c r="DF172" s="46">
        <f t="shared" si="2"/>
        <v>0.50762508015235175</v>
      </c>
      <c r="DG172" s="46">
        <f t="shared" si="2"/>
        <v>0.51822356709893935</v>
      </c>
      <c r="DH172" s="46">
        <f t="shared" si="2"/>
        <v>0.53515593037694908</v>
      </c>
      <c r="DI172" s="46">
        <f t="shared" si="2"/>
        <v>0.56948648355921605</v>
      </c>
      <c r="DJ172" s="46">
        <f t="shared" si="2"/>
        <v>0.57666125513774735</v>
      </c>
      <c r="DK172" s="46">
        <f t="shared" si="2"/>
        <v>0.72416713407048083</v>
      </c>
      <c r="DL172" s="46">
        <f t="shared" si="2"/>
        <v>0.75177409321794808</v>
      </c>
      <c r="DM172" s="46">
        <f t="shared" si="2"/>
        <v>0.77233214682676654</v>
      </c>
      <c r="DN172" s="46">
        <f t="shared" si="2"/>
        <v>0.83694298458404803</v>
      </c>
      <c r="DO172" s="46">
        <f t="shared" si="2"/>
        <v>0.875395039322444</v>
      </c>
      <c r="DP172" s="46">
        <f t="shared" si="2"/>
        <v>0.98838424615645804</v>
      </c>
      <c r="DQ172" s="46">
        <f t="shared" si="2"/>
        <v>1.0340213262581208</v>
      </c>
      <c r="DR172" s="46">
        <f t="shared" si="2"/>
        <v>1.1651477624509397</v>
      </c>
      <c r="DS172" s="46">
        <f t="shared" si="2"/>
        <v>1.2146539904306912</v>
      </c>
      <c r="DT172" s="46">
        <f t="shared" si="2"/>
        <v>1.3426059668871551</v>
      </c>
      <c r="DU172" s="46">
        <f t="shared" si="2"/>
        <v>1.3649692179247939</v>
      </c>
      <c r="DV172" s="46">
        <f t="shared" si="2"/>
        <v>1.4392339446151248</v>
      </c>
      <c r="DW172" s="46">
        <f t="shared" si="2"/>
        <v>1.4736132722289952</v>
      </c>
      <c r="DX172" s="46">
        <f t="shared" si="2"/>
        <v>1.6309416825726812</v>
      </c>
      <c r="DY172" s="46">
        <f t="shared" si="2"/>
        <v>1.6600558094511613</v>
      </c>
      <c r="DZ172" s="46">
        <f t="shared" si="2"/>
        <v>1.7134129581246509</v>
      </c>
      <c r="EA172" s="46">
        <f t="shared" si="2"/>
        <v>1.8523354723175645</v>
      </c>
      <c r="EB172" s="46">
        <f t="shared" si="2"/>
        <v>1.9282689890707037</v>
      </c>
      <c r="EC172" s="46">
        <f t="shared" si="2"/>
        <v>2.1298911431319496</v>
      </c>
      <c r="ED172" s="46">
        <f t="shared" si="2"/>
        <v>2.3975435599435917</v>
      </c>
      <c r="EE172" s="46">
        <f t="shared" si="2"/>
        <v>2.569237489685968</v>
      </c>
      <c r="EF172" s="46">
        <f t="shared" si="2"/>
        <v>2.5860537750720827</v>
      </c>
      <c r="EG172" s="46">
        <f t="shared" si="2"/>
        <v>3.068066539305673</v>
      </c>
      <c r="EH172" s="46">
        <f t="shared" si="2"/>
        <v>4.4804023563579936</v>
      </c>
      <c r="EI172" s="46">
        <f t="shared" si="2"/>
        <v>4.9348311565270349</v>
      </c>
      <c r="EJ172" s="46">
        <f t="shared" si="2"/>
        <v>5.3270087653066804</v>
      </c>
      <c r="EK172" s="46">
        <f t="shared" si="2"/>
        <v>5.3804638039960624</v>
      </c>
      <c r="EL172" s="46">
        <f t="shared" si="2"/>
        <v>5.4807516679075876</v>
      </c>
      <c r="EM172" s="46">
        <f t="shared" si="2"/>
        <v>6.4004734170136048</v>
      </c>
      <c r="EN172" s="46">
        <f t="shared" si="2"/>
        <v>7.3503757867698898</v>
      </c>
      <c r="EO172" s="46">
        <f t="shared" si="2"/>
        <v>7.495295803861171</v>
      </c>
      <c r="EP172" s="46">
        <f t="shared" si="2"/>
        <v>9.6672529241286398</v>
      </c>
      <c r="EQ172" s="46">
        <f t="shared" si="2"/>
        <v>14.302263797942002</v>
      </c>
      <c r="ER172" s="46">
        <f t="shared" si="2"/>
        <v>20.187929434134212</v>
      </c>
      <c r="ES172" s="46">
        <f t="shared" si="2"/>
        <v>20.720166222361613</v>
      </c>
      <c r="EV172" s="46">
        <f t="shared" ref="EV172:EV173" si="12">IFERROR(CP172/CO172,"")</f>
        <v>1.1311240806359888</v>
      </c>
      <c r="EW172" s="46">
        <f t="shared" ref="EW172:EW173" si="13">IFERROR(CQ172/CP172,"")</f>
        <v>2.1076437502185956</v>
      </c>
      <c r="EX172" s="46">
        <f t="shared" ref="EX172:EX173" si="14">IFERROR(CR172/CQ172,"")</f>
        <v>15.848987946635285</v>
      </c>
      <c r="EY172" s="46">
        <f t="shared" ref="EY172:EY173" si="15">IFERROR(CS172/CR172,"")</f>
        <v>1.1890899582784717</v>
      </c>
      <c r="EZ172" s="46">
        <f t="shared" ref="EZ172:EZ173" si="16">IFERROR(CT172/CS172,"")</f>
        <v>1.029909242970712</v>
      </c>
      <c r="FA172" s="46">
        <f t="shared" ref="FA172:FA173" si="17">IFERROR(CU172/CT172,"")</f>
        <v>1.0406532182046151</v>
      </c>
      <c r="FB172" s="46">
        <f t="shared" ref="FB172:FB173" si="18">IFERROR(CV172/CU172,"")</f>
        <v>1.0038439063297853</v>
      </c>
      <c r="FC172" s="46">
        <f t="shared" ref="FC172:FC173" si="19">IFERROR(CW172/CV172,"")</f>
        <v>1.4798874175881296</v>
      </c>
      <c r="FD172" s="46">
        <f t="shared" ref="FD172:FD173" si="20">IFERROR(CX172/CW172,"")</f>
        <v>1.2238270625200309</v>
      </c>
      <c r="FE172" s="46">
        <f t="shared" ref="FE172:FE173" si="21">IFERROR(CY172/CX172,"")</f>
        <v>1.1466560301254083</v>
      </c>
      <c r="FF172" s="46">
        <f t="shared" ref="FF172:FF173" si="22">IFERROR(CZ172/CY172,"")</f>
        <v>1.1339556474758246</v>
      </c>
      <c r="FG172" s="46">
        <f t="shared" ref="FG172:FG173" si="23">IFERROR(DA172/CZ172,"")</f>
        <v>1.0935904658216276</v>
      </c>
      <c r="FH172" s="46">
        <f t="shared" ref="FH172:FH173" si="24">IFERROR(DB172/DA172,"")</f>
        <v>1.3123253749812496</v>
      </c>
      <c r="FI172" s="46">
        <f t="shared" ref="FI172:FI173" si="25">IFERROR(DC172/DB172,"")</f>
        <v>1.0400583935437817</v>
      </c>
      <c r="FJ172" s="46">
        <f t="shared" ref="FJ172:FJ173" si="26">IFERROR(DD172/DC172,"")</f>
        <v>1.1009442135825676</v>
      </c>
      <c r="FK172" s="46">
        <f t="shared" ref="FK172:FK173" si="27">IFERROR(DE172/DD172,"")</f>
        <v>1.4348416455054867</v>
      </c>
      <c r="FL172" s="46">
        <f t="shared" ref="FL172:FL173" si="28">IFERROR(DF172/DE172,"")</f>
        <v>1.0231444081907282</v>
      </c>
      <c r="FM172" s="46">
        <f t="shared" ref="FM172:FM173" si="29">IFERROR(DG172/DF172,"")</f>
        <v>1.0208785723183864</v>
      </c>
      <c r="FN172" s="46">
        <f t="shared" ref="FN172:FN173" si="30">IFERROR(DH172/DG172,"")</f>
        <v>1.0326738580663142</v>
      </c>
      <c r="FO172" s="46">
        <f t="shared" ref="FO172:FO173" si="31">IFERROR(DI172/DH172,"")</f>
        <v>1.0641505610487871</v>
      </c>
      <c r="FP172" s="46">
        <f t="shared" ref="FP172:FP173" si="32">IFERROR(DJ172/DI172,"")</f>
        <v>1.0125986687755781</v>
      </c>
      <c r="FQ172" s="46">
        <f t="shared" ref="FQ172:FQ173" si="33">IFERROR(DK172/DJ172,"")</f>
        <v>1.2557929419022589</v>
      </c>
      <c r="FR172" s="46">
        <f t="shared" ref="FR172:FR173" si="34">IFERROR(DL172/DK172,"")</f>
        <v>1.0381223585669939</v>
      </c>
      <c r="FS172" s="46">
        <f t="shared" ref="FS172:FS173" si="35">IFERROR(DM172/DL172,"")</f>
        <v>1.0273460522173892</v>
      </c>
      <c r="FT172" s="46">
        <f t="shared" ref="FT172:FT173" si="36">IFERROR(DN172/DM172,"")</f>
        <v>1.083656802352128</v>
      </c>
      <c r="FU172" s="46">
        <f t="shared" ref="FU172:FU173" si="37">IFERROR(DO172/DN172,"")</f>
        <v>1.0459434578539495</v>
      </c>
      <c r="FV172" s="46">
        <f t="shared" ref="FV172:FV173" si="38">IFERROR(DP172/DO172,"")</f>
        <v>1.1290722493943623</v>
      </c>
      <c r="FW172" s="46">
        <f t="shared" ref="FW172:FW173" si="39">IFERROR(DQ172/DP172,"")</f>
        <v>1.0461734191728898</v>
      </c>
      <c r="FX172" s="46">
        <f t="shared" ref="FX172:FX173" si="40">IFERROR(DR172/DQ172,"")</f>
        <v>1.126812119695185</v>
      </c>
      <c r="FY172" s="46">
        <f t="shared" ref="FY172:FY173" si="41">IFERROR(DS172/DR172,"")</f>
        <v>1.0424892271823216</v>
      </c>
      <c r="FZ172" s="46">
        <f t="shared" ref="FZ172:FZ173" si="42">IFERROR(DT172/DS172,"")</f>
        <v>1.1053402676519382</v>
      </c>
      <c r="GA172" s="46">
        <f t="shared" ref="GA172:GA173" si="43">IFERROR(DU172/DT172,"")</f>
        <v>1.0166566003646538</v>
      </c>
      <c r="GB172" s="46">
        <f t="shared" ref="GB172:GB173" si="44">IFERROR(DV172/DU172,"")</f>
        <v>1.0544076201243848</v>
      </c>
      <c r="GC172" s="46">
        <f t="shared" ref="GC172:GC173" si="45">IFERROR(DW172/DV172,"")</f>
        <v>1.023887240668899</v>
      </c>
      <c r="GD172" s="46">
        <f t="shared" ref="GD172:GD173" si="46">IFERROR(DX172/DW172,"")</f>
        <v>1.1067637034143363</v>
      </c>
      <c r="GE172" s="46">
        <f t="shared" ref="GE172:GE173" si="47">IFERROR(DY172/DX172,"")</f>
        <v>1.017851114598135</v>
      </c>
      <c r="GF172" s="46">
        <f t="shared" ref="GF172:GF173" si="48">IFERROR(DZ172/DY172,"")</f>
        <v>1.0321417800351727</v>
      </c>
      <c r="GG172" s="46">
        <f t="shared" ref="GG172:GG173" si="49">IFERROR(EA172/DZ172,"")</f>
        <v>1.0810794114367885</v>
      </c>
      <c r="GH172" s="46">
        <f t="shared" ref="GH172:GH173" si="50">IFERROR(EB172/EA172,"")</f>
        <v>1.0409933934149274</v>
      </c>
      <c r="GI172" s="46">
        <f t="shared" ref="GI172:GI173" si="51">IFERROR(EC172/EB172,"")</f>
        <v>1.1045612179649347</v>
      </c>
      <c r="GJ172" s="46">
        <f t="shared" ref="GJ172:GJ173" si="52">IFERROR(ED172/EC172,"")</f>
        <v>1.1256648339398538</v>
      </c>
      <c r="GK172" s="46">
        <f t="shared" ref="GK172:GK173" si="53">IFERROR(EE172/ED172,"")</f>
        <v>1.0716124339139914</v>
      </c>
      <c r="GL172" s="46">
        <f t="shared" ref="GL172:GL173" si="54">IFERROR(EF172/EE172,"")</f>
        <v>1.0065452436583315</v>
      </c>
      <c r="GM172" s="46">
        <f t="shared" ref="GM172:GM173" si="55">IFERROR(EG172/EF172,"")</f>
        <v>1.1863893043833378</v>
      </c>
      <c r="GN172" s="46">
        <f t="shared" ref="GN172:GN173" si="56">IFERROR(EH172/EG172,"")</f>
        <v>1.4603341547383595</v>
      </c>
      <c r="GO172" s="46">
        <f t="shared" ref="GO172:GO173" si="57">IFERROR(EI172/EH172,"")</f>
        <v>1.1014258908073682</v>
      </c>
      <c r="GP172" s="46">
        <f t="shared" ref="GP172:GP173" si="58">IFERROR(EJ172/EI172,"")</f>
        <v>1.0794713327245113</v>
      </c>
      <c r="GQ172" s="46">
        <f t="shared" ref="GQ172:GQ173" si="59">IFERROR(EK172/EJ172,"")</f>
        <v>1.0100347194916441</v>
      </c>
      <c r="GR172" s="46">
        <f t="shared" ref="GR172:GR173" si="60">IFERROR(EL172/EK172,"")</f>
        <v>1.018639260027554</v>
      </c>
      <c r="GS172" s="46">
        <f t="shared" ref="GS172:GS173" si="61">IFERROR(EM172/EL172,"")</f>
        <v>1.1678094182758592</v>
      </c>
      <c r="GT172" s="46">
        <f t="shared" ref="GT172:GT173" si="62">IFERROR(EN172/EM172,"")</f>
        <v>1.1484112670839746</v>
      </c>
      <c r="GU172" s="46">
        <f t="shared" ref="GU172:GU173" si="63">IFERROR(EO172/EN172,"")</f>
        <v>1.0197160010991719</v>
      </c>
      <c r="GV172" s="46">
        <f t="shared" ref="GV172:GV173" si="64">IFERROR(EP172/EO172,"")</f>
        <v>1.2897760378114222</v>
      </c>
      <c r="GW172" s="46">
        <f t="shared" ref="GW172:GW173" si="65">IFERROR(EQ172/EP172,"")</f>
        <v>1.4794548058471471</v>
      </c>
      <c r="GX172" s="46">
        <f t="shared" ref="GX172:GX173" si="66">IFERROR(ER172/EQ172,"")</f>
        <v>1.4115198628233327</v>
      </c>
      <c r="GY172" s="46">
        <f t="shared" ref="GY172:GY173" si="67">IFERROR(ES172/ER172,"")</f>
        <v>1.0263641097995657</v>
      </c>
    </row>
    <row r="173" spans="1:207" ht="15.75" customHeight="1" x14ac:dyDescent="0.25">
      <c r="B173" s="90"/>
      <c r="C173" s="93"/>
      <c r="D173" s="7" t="s">
        <v>157</v>
      </c>
      <c r="E173" s="83">
        <f t="shared" si="4"/>
        <v>8.3333333333333329E-2</v>
      </c>
      <c r="F173" s="41" t="s">
        <v>158</v>
      </c>
      <c r="G173" s="42" t="s">
        <v>159</v>
      </c>
      <c r="H173" s="36"/>
      <c r="I173" s="6" t="s">
        <v>152</v>
      </c>
      <c r="J173" s="5" t="s">
        <v>153</v>
      </c>
      <c r="K173" s="101"/>
      <c r="L173" s="95"/>
      <c r="N173" s="46">
        <f t="shared" si="5"/>
        <v>2.311773477022898E-5</v>
      </c>
      <c r="O173" s="46">
        <f t="shared" si="0"/>
        <v>7.7279047403205944E-2</v>
      </c>
      <c r="P173" s="46">
        <f t="shared" si="0"/>
        <v>0.32631015150375142</v>
      </c>
      <c r="Q173" s="46">
        <f t="shared" si="0"/>
        <v>1.1201232503042198</v>
      </c>
      <c r="R173" s="46">
        <f t="shared" si="0"/>
        <v>19.593068841147876</v>
      </c>
      <c r="T173" s="57">
        <f t="shared" si="6"/>
        <v>1.2621774483536189E-29</v>
      </c>
      <c r="U173" s="56">
        <f t="shared" si="7"/>
        <v>19.745997160121121</v>
      </c>
      <c r="V173" s="55">
        <f t="array" ref="V173">((AVERAGE(IF(AH173:CL173&lt;AE173,AH173:CL173))-MIN(IF(AH173:CL173&lt;AE173,AH173:CL173)))/(MAX(IF(AH173:CL173&lt;AE173,AH173:CL173))-MIN(IF(AH173:CL173&lt;AE173,AH173:CL173))))^(-3/2)</f>
        <v>19.745997160121117</v>
      </c>
      <c r="W173" s="59">
        <v>89.811921343504835</v>
      </c>
      <c r="X173" s="54">
        <f t="shared" si="8"/>
        <v>1.5800926299341116</v>
      </c>
      <c r="AA173">
        <v>0</v>
      </c>
      <c r="AB173" s="52">
        <f t="array" ref="AB173">AC173/AVERAGE(IF($EV173:$GY173&lt;=QUARTILE($EV173:$GY173,3),$EV173:$GY173,""))^(COUNT($AH173:$CL173)/4)</f>
        <v>0.10036623321518913</v>
      </c>
      <c r="AC173" s="52">
        <f t="shared" si="9"/>
        <v>0.32631015150375142</v>
      </c>
      <c r="AD173" s="52">
        <f t="array" ref="AD173">AC173*AVERAGE(IF($EV173:$GY173&lt;=QUARTILE($EV173:$GY173,3),$EV173:$GY173,""))^(COUNT($AH173:$CL173)/4)</f>
        <v>1.0608977896590732</v>
      </c>
      <c r="AE173" s="46">
        <f t="array" ref="AE173">AD173*(AVERAGE(IF($EV173:$GY173&lt;=QUARTILE($EV173:$GY173,3)+Z$1*(QUARTILE($EV173:$GY173,3)-QUARTILE($EV173:$GY173,1)),$EV173:$GY173,"")))^(COUNT($AH173:$CL173)/4)</f>
        <v>7.9402378595948795</v>
      </c>
      <c r="AH173" s="46">
        <f>IFERROR(AH15/AH51,"")</f>
        <v>0.57253369953147681</v>
      </c>
      <c r="AI173" s="46">
        <f t="shared" ref="AI173:CL173" si="68">IFERROR(AI15/AI51,"")</f>
        <v>0.2003988358366546</v>
      </c>
      <c r="AJ173" s="46">
        <f t="shared" si="68"/>
        <v>0.13395630200319691</v>
      </c>
      <c r="AK173" s="46">
        <f t="shared" si="68"/>
        <v>2.2176481822380838</v>
      </c>
      <c r="AL173" s="46">
        <f t="shared" si="68"/>
        <v>2.2095451899325873E-3</v>
      </c>
      <c r="AM173" s="46">
        <f t="shared" si="68"/>
        <v>4.3125017804662984E-2</v>
      </c>
      <c r="AN173" s="46">
        <f t="shared" si="68"/>
        <v>1.4013203941758339</v>
      </c>
      <c r="AO173" s="46">
        <f t="shared" si="68"/>
        <v>0.64395103306801382</v>
      </c>
      <c r="AP173" s="46">
        <f t="shared" si="68"/>
        <v>2.4756550170092387E-2</v>
      </c>
      <c r="AQ173" s="46">
        <f t="shared" si="68"/>
        <v>0.53811197583625348</v>
      </c>
      <c r="AR173" s="46">
        <f t="shared" si="68"/>
        <v>0.67176549452508261</v>
      </c>
      <c r="AS173" s="46">
        <f t="shared" si="68"/>
        <v>1.1201232503042198</v>
      </c>
      <c r="AT173" s="46">
        <f t="shared" si="68"/>
        <v>0.75214451611954847</v>
      </c>
      <c r="AU173" s="46">
        <f t="shared" si="68"/>
        <v>0.29232850455991799</v>
      </c>
      <c r="AV173" s="46">
        <f t="shared" si="68"/>
        <v>0.32631015150375142</v>
      </c>
      <c r="AW173" s="46">
        <f t="shared" si="68"/>
        <v>5.1605940568072057</v>
      </c>
      <c r="AX173" s="46">
        <f t="shared" si="68"/>
        <v>0.5807498280812271</v>
      </c>
      <c r="AY173" s="46">
        <f t="shared" si="68"/>
        <v>9.0845360986646806E-2</v>
      </c>
      <c r="AZ173" s="46">
        <f t="shared" si="68"/>
        <v>0.34374097125323538</v>
      </c>
      <c r="BA173" s="46">
        <f t="shared" si="68"/>
        <v>0.18185565018647329</v>
      </c>
      <c r="BB173" s="46">
        <f t="shared" si="68"/>
        <v>1.5520048464654879E-2</v>
      </c>
      <c r="BC173" s="46">
        <f t="shared" si="68"/>
        <v>1.8484599803718521E-3</v>
      </c>
      <c r="BD173" s="46">
        <f t="shared" si="68"/>
        <v>5.4291895747981824</v>
      </c>
      <c r="BE173" s="46">
        <f t="shared" si="68"/>
        <v>14.075913938260056</v>
      </c>
      <c r="BF173" s="46">
        <f t="shared" si="68"/>
        <v>5.4083213959927177E-2</v>
      </c>
      <c r="BG173" s="46">
        <f t="shared" si="68"/>
        <v>3.5662520902506789</v>
      </c>
      <c r="BH173" s="46">
        <f t="shared" si="68"/>
        <v>8.8514764193383577</v>
      </c>
      <c r="BI173" s="46">
        <f t="shared" si="68"/>
        <v>2.2759818499273918</v>
      </c>
      <c r="BJ173" s="46">
        <f t="shared" si="68"/>
        <v>19.593068841147876</v>
      </c>
      <c r="BK173" s="46">
        <f t="shared" si="68"/>
        <v>1.8566038938417156E-2</v>
      </c>
      <c r="BL173" s="46">
        <f t="shared" si="68"/>
        <v>1.9324300920136709E-2</v>
      </c>
      <c r="BM173" s="46">
        <f t="shared" si="68"/>
        <v>0.23129824561403509</v>
      </c>
      <c r="BN173" s="46">
        <f t="shared" si="68"/>
        <v>0.11625482035470619</v>
      </c>
      <c r="BO173" s="46">
        <f t="shared" si="68"/>
        <v>2.311773477022898E-5</v>
      </c>
      <c r="BP173" s="46">
        <f t="shared" si="68"/>
        <v>0.28651950598554754</v>
      </c>
      <c r="BQ173" s="46">
        <f t="shared" si="68"/>
        <v>0.21688498334734979</v>
      </c>
      <c r="BR173" s="46">
        <f t="shared" si="68"/>
        <v>2.0908375958905291E-3</v>
      </c>
      <c r="BS173" s="46">
        <f t="shared" si="68"/>
        <v>0.68806296657995458</v>
      </c>
      <c r="BT173" s="46">
        <f t="shared" si="68"/>
        <v>8.1562861787886121</v>
      </c>
      <c r="BU173" s="46">
        <f t="shared" si="68"/>
        <v>1.2968409083357637</v>
      </c>
      <c r="BV173" s="46">
        <f t="shared" si="68"/>
        <v>1.1559038173153928</v>
      </c>
      <c r="BW173" s="46">
        <f t="shared" si="68"/>
        <v>0.91134668673781594</v>
      </c>
      <c r="BX173" s="46">
        <f t="shared" si="68"/>
        <v>0.10871590108516488</v>
      </c>
      <c r="BY173" s="46">
        <f t="shared" si="68"/>
        <v>1.4059446010480121</v>
      </c>
      <c r="BZ173" s="46">
        <f t="shared" si="68"/>
        <v>9.4074741671804939E-5</v>
      </c>
      <c r="CA173" s="46">
        <f t="shared" si="68"/>
        <v>0.30681569880814447</v>
      </c>
      <c r="CB173" s="46">
        <f t="shared" si="68"/>
        <v>0.76247164599718842</v>
      </c>
      <c r="CC173" s="46">
        <f t="shared" si="68"/>
        <v>0.5095668241978597</v>
      </c>
      <c r="CD173" s="46">
        <f t="shared" si="68"/>
        <v>5.4030117579629382E-2</v>
      </c>
      <c r="CE173" s="46">
        <f t="shared" si="68"/>
        <v>2.2348158224495089E-2</v>
      </c>
      <c r="CF173" s="46">
        <f t="shared" si="68"/>
        <v>0.13409634709733806</v>
      </c>
      <c r="CG173" s="46">
        <f t="shared" si="68"/>
        <v>7.7279047403205944E-2</v>
      </c>
      <c r="CH173" s="46">
        <f t="shared" si="68"/>
        <v>0.23314554257103057</v>
      </c>
      <c r="CI173" s="46">
        <f t="shared" si="68"/>
        <v>0.77068721086405012</v>
      </c>
      <c r="CJ173" s="46">
        <f t="shared" si="68"/>
        <v>7.5975784656238318E-3</v>
      </c>
      <c r="CK173" s="46">
        <f t="shared" si="68"/>
        <v>3.065516874679763</v>
      </c>
      <c r="CL173" s="46">
        <f t="shared" si="68"/>
        <v>0.34576411892375647</v>
      </c>
      <c r="CO173" s="46">
        <f>IFERROR(SMALL($AH173:$CL173,CO$2),"")</f>
        <v>2.311773477022898E-5</v>
      </c>
      <c r="CP173" s="46">
        <f t="shared" si="2"/>
        <v>9.4074741671804939E-5</v>
      </c>
      <c r="CQ173" s="46">
        <f t="shared" si="2"/>
        <v>1.8484599803718521E-3</v>
      </c>
      <c r="CR173" s="46">
        <f t="shared" si="2"/>
        <v>2.0908375958905291E-3</v>
      </c>
      <c r="CS173" s="46">
        <f t="shared" si="2"/>
        <v>2.2095451899325873E-3</v>
      </c>
      <c r="CT173" s="46">
        <f t="shared" si="2"/>
        <v>7.5975784656238318E-3</v>
      </c>
      <c r="CU173" s="46">
        <f t="shared" si="2"/>
        <v>1.5520048464654879E-2</v>
      </c>
      <c r="CV173" s="46">
        <f t="shared" si="2"/>
        <v>1.8566038938417156E-2</v>
      </c>
      <c r="CW173" s="46">
        <f t="shared" si="2"/>
        <v>1.9324300920136709E-2</v>
      </c>
      <c r="CX173" s="46">
        <f t="shared" si="2"/>
        <v>2.2348158224495089E-2</v>
      </c>
      <c r="CY173" s="46">
        <f t="shared" si="2"/>
        <v>2.4756550170092387E-2</v>
      </c>
      <c r="CZ173" s="46">
        <f t="shared" si="2"/>
        <v>4.3125017804662984E-2</v>
      </c>
      <c r="DA173" s="46">
        <f t="shared" si="2"/>
        <v>5.4030117579629382E-2</v>
      </c>
      <c r="DB173" s="46">
        <f t="shared" si="2"/>
        <v>5.4083213959927177E-2</v>
      </c>
      <c r="DC173" s="46">
        <f t="shared" si="2"/>
        <v>7.7279047403205944E-2</v>
      </c>
      <c r="DD173" s="46">
        <f t="shared" si="2"/>
        <v>9.0845360986646806E-2</v>
      </c>
      <c r="DE173" s="46">
        <f t="shared" si="2"/>
        <v>0.10871590108516488</v>
      </c>
      <c r="DF173" s="46">
        <f t="shared" si="2"/>
        <v>0.11625482035470619</v>
      </c>
      <c r="DG173" s="46">
        <f t="shared" si="2"/>
        <v>0.13395630200319691</v>
      </c>
      <c r="DH173" s="46">
        <f t="shared" si="2"/>
        <v>0.13409634709733806</v>
      </c>
      <c r="DI173" s="46">
        <f t="shared" si="2"/>
        <v>0.18185565018647329</v>
      </c>
      <c r="DJ173" s="46">
        <f t="shared" si="2"/>
        <v>0.2003988358366546</v>
      </c>
      <c r="DK173" s="46">
        <f t="shared" si="2"/>
        <v>0.21688498334734979</v>
      </c>
      <c r="DL173" s="46">
        <f t="shared" si="2"/>
        <v>0.23129824561403509</v>
      </c>
      <c r="DM173" s="46">
        <f t="shared" si="2"/>
        <v>0.23314554257103057</v>
      </c>
      <c r="DN173" s="46">
        <f t="shared" si="2"/>
        <v>0.28651950598554754</v>
      </c>
      <c r="DO173" s="46">
        <f t="shared" si="2"/>
        <v>0.29232850455991799</v>
      </c>
      <c r="DP173" s="46">
        <f t="shared" si="2"/>
        <v>0.30681569880814447</v>
      </c>
      <c r="DQ173" s="46">
        <f t="shared" si="2"/>
        <v>0.32631015150375142</v>
      </c>
      <c r="DR173" s="46">
        <f t="shared" si="2"/>
        <v>0.34374097125323538</v>
      </c>
      <c r="DS173" s="46">
        <f t="shared" si="2"/>
        <v>0.34576411892375647</v>
      </c>
      <c r="DT173" s="46">
        <f t="shared" si="2"/>
        <v>0.5095668241978597</v>
      </c>
      <c r="DU173" s="46">
        <f t="shared" si="2"/>
        <v>0.53811197583625348</v>
      </c>
      <c r="DV173" s="46">
        <f t="shared" si="2"/>
        <v>0.57253369953147681</v>
      </c>
      <c r="DW173" s="46">
        <f t="shared" si="2"/>
        <v>0.5807498280812271</v>
      </c>
      <c r="DX173" s="46">
        <f t="shared" si="2"/>
        <v>0.64395103306801382</v>
      </c>
      <c r="DY173" s="46">
        <f t="shared" si="2"/>
        <v>0.67176549452508261</v>
      </c>
      <c r="DZ173" s="46">
        <f t="shared" si="2"/>
        <v>0.68806296657995458</v>
      </c>
      <c r="EA173" s="46">
        <f t="shared" si="2"/>
        <v>0.75214451611954847</v>
      </c>
      <c r="EB173" s="46">
        <f t="shared" si="2"/>
        <v>0.76247164599718842</v>
      </c>
      <c r="EC173" s="46">
        <f t="shared" si="2"/>
        <v>0.77068721086405012</v>
      </c>
      <c r="ED173" s="46">
        <f t="shared" si="2"/>
        <v>0.91134668673781594</v>
      </c>
      <c r="EE173" s="46">
        <f t="shared" si="2"/>
        <v>1.1201232503042198</v>
      </c>
      <c r="EF173" s="46">
        <f t="shared" si="2"/>
        <v>1.1559038173153928</v>
      </c>
      <c r="EG173" s="46">
        <f t="shared" si="2"/>
        <v>1.2968409083357637</v>
      </c>
      <c r="EH173" s="46">
        <f t="shared" si="2"/>
        <v>1.4013203941758339</v>
      </c>
      <c r="EI173" s="46">
        <f t="shared" si="2"/>
        <v>1.4059446010480121</v>
      </c>
      <c r="EJ173" s="46">
        <f t="shared" si="2"/>
        <v>2.2176481822380838</v>
      </c>
      <c r="EK173" s="46">
        <f t="shared" si="2"/>
        <v>2.2759818499273918</v>
      </c>
      <c r="EL173" s="46">
        <f t="shared" si="2"/>
        <v>3.065516874679763</v>
      </c>
      <c r="EM173" s="46">
        <f t="shared" si="2"/>
        <v>3.5662520902506789</v>
      </c>
      <c r="EN173" s="46">
        <f t="shared" si="2"/>
        <v>5.1605940568072057</v>
      </c>
      <c r="EO173" s="46">
        <f t="shared" si="2"/>
        <v>5.4291895747981824</v>
      </c>
      <c r="EP173" s="46">
        <f t="shared" si="2"/>
        <v>8.1562861787886121</v>
      </c>
      <c r="EQ173" s="46">
        <f t="shared" si="2"/>
        <v>8.8514764193383577</v>
      </c>
      <c r="ER173" s="46">
        <f t="shared" si="2"/>
        <v>14.075913938260056</v>
      </c>
      <c r="ES173" s="46">
        <f t="shared" si="2"/>
        <v>19.593068841147876</v>
      </c>
      <c r="EV173" s="46">
        <f t="shared" si="12"/>
        <v>4.0693754213736542</v>
      </c>
      <c r="EW173" s="46">
        <f t="shared" si="13"/>
        <v>19.648844605074821</v>
      </c>
      <c r="EX173" s="46">
        <f t="shared" si="14"/>
        <v>1.1311240806359888</v>
      </c>
      <c r="EY173" s="46">
        <f t="shared" si="15"/>
        <v>1.0567751384781745</v>
      </c>
      <c r="EZ173" s="46">
        <f t="shared" si="16"/>
        <v>3.438525946534559</v>
      </c>
      <c r="FA173" s="46">
        <f t="shared" si="17"/>
        <v>2.0427625110918206</v>
      </c>
      <c r="FB173" s="46">
        <f t="shared" si="18"/>
        <v>1.1962616599232387</v>
      </c>
      <c r="FC173" s="46">
        <f t="shared" si="19"/>
        <v>1.0408413439309634</v>
      </c>
      <c r="FD173" s="46">
        <f t="shared" si="20"/>
        <v>1.1564795185531083</v>
      </c>
      <c r="FE173" s="46">
        <f t="shared" si="21"/>
        <v>1.1077669095325062</v>
      </c>
      <c r="FF173" s="46">
        <f t="shared" si="22"/>
        <v>1.7419639452334101</v>
      </c>
      <c r="FG173" s="46">
        <f t="shared" si="23"/>
        <v>1.2528717744387172</v>
      </c>
      <c r="FH173" s="46">
        <f t="shared" si="24"/>
        <v>1.0009827182074802</v>
      </c>
      <c r="FI173" s="46">
        <f t="shared" si="25"/>
        <v>1.4288915496121526</v>
      </c>
      <c r="FJ173" s="46">
        <f t="shared" si="26"/>
        <v>1.1755496999420578</v>
      </c>
      <c r="FK173" s="46">
        <f t="shared" si="27"/>
        <v>1.1967138432213928</v>
      </c>
      <c r="FL173" s="46">
        <f t="shared" si="28"/>
        <v>1.0693451389749835</v>
      </c>
      <c r="FM173" s="46">
        <f t="shared" si="29"/>
        <v>1.1522644961686885</v>
      </c>
      <c r="FN173" s="46">
        <f t="shared" si="30"/>
        <v>1.0010454535699096</v>
      </c>
      <c r="FO173" s="46">
        <f t="shared" si="31"/>
        <v>1.3561566300867811</v>
      </c>
      <c r="FP173" s="46">
        <f t="shared" si="32"/>
        <v>1.1019665082232379</v>
      </c>
      <c r="FQ173" s="46">
        <f t="shared" si="33"/>
        <v>1.0822666830466674</v>
      </c>
      <c r="FR173" s="46">
        <f t="shared" si="34"/>
        <v>1.0664557870454401</v>
      </c>
      <c r="FS173" s="46">
        <f t="shared" si="35"/>
        <v>1.0079866449141948</v>
      </c>
      <c r="FT173" s="46">
        <f t="shared" si="36"/>
        <v>1.2289298042155619</v>
      </c>
      <c r="FU173" s="46">
        <f t="shared" si="37"/>
        <v>1.0202743563806909</v>
      </c>
      <c r="FV173" s="46">
        <f t="shared" si="38"/>
        <v>1.0495579254921994</v>
      </c>
      <c r="FW173" s="46">
        <f t="shared" si="39"/>
        <v>1.0635379896509047</v>
      </c>
      <c r="FX173" s="46">
        <f t="shared" si="40"/>
        <v>1.0534179512012012</v>
      </c>
      <c r="FY173" s="46">
        <f t="shared" si="41"/>
        <v>1.0058856750859373</v>
      </c>
      <c r="FZ173" s="46">
        <f t="shared" si="42"/>
        <v>1.4737411903350877</v>
      </c>
      <c r="GA173" s="46">
        <f t="shared" si="43"/>
        <v>1.0560184656513469</v>
      </c>
      <c r="GB173" s="46">
        <f t="shared" si="44"/>
        <v>1.0639675852627704</v>
      </c>
      <c r="GC173" s="46">
        <f t="shared" si="45"/>
        <v>1.0143504715206699</v>
      </c>
      <c r="GD173" s="46">
        <f t="shared" si="46"/>
        <v>1.1088269026193271</v>
      </c>
      <c r="GE173" s="46">
        <f t="shared" si="47"/>
        <v>1.0431934417816688</v>
      </c>
      <c r="GF173" s="46">
        <f t="shared" si="48"/>
        <v>1.0242606567138339</v>
      </c>
      <c r="GG173" s="46">
        <f t="shared" si="49"/>
        <v>1.0931332634542357</v>
      </c>
      <c r="GH173" s="46">
        <f t="shared" si="50"/>
        <v>1.0137302468559095</v>
      </c>
      <c r="GI173" s="46">
        <f t="shared" si="51"/>
        <v>1.0107749119721259</v>
      </c>
      <c r="GJ173" s="46">
        <f t="shared" si="52"/>
        <v>1.1825117556006497</v>
      </c>
      <c r="GK173" s="46">
        <f t="shared" si="53"/>
        <v>1.2290857766913312</v>
      </c>
      <c r="GL173" s="46">
        <f t="shared" si="54"/>
        <v>1.0319434196205242</v>
      </c>
      <c r="GM173" s="46">
        <f t="shared" si="55"/>
        <v>1.1219280435873114</v>
      </c>
      <c r="GN173" s="46">
        <f t="shared" si="56"/>
        <v>1.0805646129517528</v>
      </c>
      <c r="GO173" s="46">
        <f t="shared" si="57"/>
        <v>1.0032998926522423</v>
      </c>
      <c r="GP173" s="46">
        <f t="shared" si="58"/>
        <v>1.5773368172437348</v>
      </c>
      <c r="GQ173" s="46">
        <f t="shared" si="59"/>
        <v>1.0263042930598834</v>
      </c>
      <c r="GR173" s="46">
        <f t="shared" si="60"/>
        <v>1.3468986471827791</v>
      </c>
      <c r="GS173" s="46">
        <f t="shared" si="61"/>
        <v>1.1633444655636498</v>
      </c>
      <c r="GT173" s="46">
        <f t="shared" si="62"/>
        <v>1.4470637313932726</v>
      </c>
      <c r="GU173" s="46">
        <f t="shared" si="63"/>
        <v>1.0520474028831388</v>
      </c>
      <c r="GV173" s="46">
        <f t="shared" si="64"/>
        <v>1.5023027040074952</v>
      </c>
      <c r="GW173" s="46">
        <f t="shared" si="65"/>
        <v>1.0852336744090307</v>
      </c>
      <c r="GX173" s="46">
        <f t="shared" si="66"/>
        <v>1.5902334561393117</v>
      </c>
      <c r="GY173" s="46">
        <f t="shared" si="67"/>
        <v>1.3919571352231359</v>
      </c>
    </row>
    <row r="174" spans="1:207" ht="15.75" customHeight="1" thickBot="1" x14ac:dyDescent="0.3">
      <c r="B174" s="91"/>
      <c r="C174" s="94"/>
      <c r="D174" s="8" t="s">
        <v>160</v>
      </c>
      <c r="E174" s="96" t="s">
        <v>148</v>
      </c>
      <c r="F174" s="97"/>
      <c r="G174" s="98"/>
      <c r="H174" s="36"/>
      <c r="I174" s="6"/>
      <c r="J174" s="5"/>
      <c r="K174" s="101"/>
      <c r="L174" s="95"/>
      <c r="N174" s="46"/>
      <c r="O174" s="46"/>
      <c r="P174" s="46"/>
      <c r="Q174" s="46"/>
      <c r="R174" s="46"/>
      <c r="T174" s="1"/>
      <c r="W174" s="59"/>
      <c r="X174" s="54"/>
      <c r="AB174" s="53"/>
      <c r="AD174" s="53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</row>
    <row r="175" spans="1:207" ht="15.75" customHeight="1" x14ac:dyDescent="0.25">
      <c r="B175" s="89">
        <f>E175+E176+E177</f>
        <v>0.25</v>
      </c>
      <c r="C175" s="92" t="s">
        <v>161</v>
      </c>
      <c r="D175" s="9" t="s">
        <v>162</v>
      </c>
      <c r="E175" s="37">
        <v>0.1</v>
      </c>
      <c r="F175" s="38" t="s">
        <v>163</v>
      </c>
      <c r="G175" s="39" t="s">
        <v>164</v>
      </c>
      <c r="H175" s="36"/>
      <c r="I175" s="6" t="s">
        <v>152</v>
      </c>
      <c r="J175" s="5" t="s">
        <v>165</v>
      </c>
      <c r="K175" s="101"/>
      <c r="L175" s="95"/>
      <c r="N175" s="46">
        <f t="shared" ref="N175:R177" si="69">QUARTILE($AH175:$CL175,N$2)</f>
        <v>-0.27458929625633616</v>
      </c>
      <c r="O175" s="46">
        <f t="shared" si="69"/>
        <v>2.1362351183727363E-3</v>
      </c>
      <c r="P175" s="46">
        <f t="shared" si="69"/>
        <v>2.0726031435368004E-2</v>
      </c>
      <c r="Q175" s="46">
        <f t="shared" si="69"/>
        <v>6.063453582438353E-2</v>
      </c>
      <c r="R175" s="46">
        <f t="shared" si="69"/>
        <v>0.42593449672794592</v>
      </c>
      <c r="T175" s="57">
        <f t="shared" ref="T175:T177" si="70">(V175-U175)^2</f>
        <v>7.8886090522101181E-31</v>
      </c>
      <c r="U175" s="56">
        <f t="shared" si="7"/>
        <v>7.0885748926418186</v>
      </c>
      <c r="V175" s="55">
        <f t="array" ref="V175">((AVERAGE(IF(ABS(AH175:CL175)&lt;AE175,ABS(AH175:CL175)))-MIN(IF(ABS(AH175:CL175)&lt;AE175,ABS(AH175:CL175))))/(MAX(IF(ABS(AH175:CL175)&lt;AE175,ABS(AH175:CL175)))-MIN(IF(ABS(AH175:CL175)&lt;AE175,ABS(AH175:CL175)))))^(-3/2)</f>
        <v>7.0885748926418195</v>
      </c>
      <c r="W175" s="59">
        <v>23.325932524999267</v>
      </c>
      <c r="X175" s="54">
        <f>AVERAGE(AH175:CL175)</f>
        <v>3.3373320778622768E-2</v>
      </c>
      <c r="AA175" s="46">
        <f>AC175-$Z$1*$Y$1*(Q175-O175)</f>
        <v>-0.17549490211803237</v>
      </c>
      <c r="AB175" s="52">
        <f>AC175-$Y$1*(Q175-O175)</f>
        <v>-8.7747451059016185E-2</v>
      </c>
      <c r="AC175">
        <v>0</v>
      </c>
      <c r="AD175" s="52">
        <f>AC175+$Y$1*(Q175-O175)</f>
        <v>8.7747451059016185E-2</v>
      </c>
      <c r="AE175" s="46">
        <f>AC175+$Z$1*$Y$1*(Q175-O175)</f>
        <v>0.17549490211803237</v>
      </c>
      <c r="AH175" s="46">
        <f>IFERROR(AH34/AH3,"")</f>
        <v>3.4088281681666437E-2</v>
      </c>
      <c r="AI175" s="46">
        <f t="shared" ref="AI175:CL175" si="71">IFERROR(AI34/AI3,"")</f>
        <v>3.7653107078614738E-2</v>
      </c>
      <c r="AJ175" s="46">
        <f t="shared" si="71"/>
        <v>6.9597738304023006E-3</v>
      </c>
      <c r="AK175" s="46">
        <f t="shared" si="71"/>
        <v>0.13211436331990611</v>
      </c>
      <c r="AL175" s="46">
        <f t="shared" si="71"/>
        <v>1.0398413457973495E-2</v>
      </c>
      <c r="AM175" s="46">
        <f t="shared" si="71"/>
        <v>-0.24595219761152731</v>
      </c>
      <c r="AN175" s="46">
        <f t="shared" si="71"/>
        <v>1.6591646222484442E-2</v>
      </c>
      <c r="AO175" s="46">
        <f t="shared" si="71"/>
        <v>7.1858167486376065E-2</v>
      </c>
      <c r="AP175" s="46">
        <f t="shared" si="71"/>
        <v>2.1362351183727363E-3</v>
      </c>
      <c r="AQ175" s="46">
        <f t="shared" si="71"/>
        <v>6.6672604166109111E-5</v>
      </c>
      <c r="AR175" s="46">
        <f t="shared" si="71"/>
        <v>4.1532240008597926E-2</v>
      </c>
      <c r="AS175" s="46">
        <f t="shared" si="71"/>
        <v>2.9666364620792092E-2</v>
      </c>
      <c r="AT175" s="46">
        <f t="shared" si="71"/>
        <v>-4.2691387758608791E-2</v>
      </c>
      <c r="AU175" s="46">
        <f t="shared" si="71"/>
        <v>5.6429911903471686E-2</v>
      </c>
      <c r="AV175" s="46">
        <f t="shared" si="71"/>
        <v>2.7412640444139163E-3</v>
      </c>
      <c r="AW175" s="46">
        <f t="shared" si="71"/>
        <v>0.11366831662740214</v>
      </c>
      <c r="AX175" s="46">
        <f t="shared" si="71"/>
        <v>2.0726031435368004E-2</v>
      </c>
      <c r="AY175" s="46">
        <f t="shared" si="71"/>
        <v>0.15081350397943988</v>
      </c>
      <c r="AZ175" s="46">
        <f t="shared" si="71"/>
        <v>5.2001409737290151E-2</v>
      </c>
      <c r="BA175" s="46">
        <f t="shared" si="71"/>
        <v>9.408067180969007E-2</v>
      </c>
      <c r="BB175" s="46">
        <f t="shared" si="71"/>
        <v>1.3819332553601264E-3</v>
      </c>
      <c r="BC175" s="46">
        <f t="shared" si="71"/>
        <v>1.2621117240635606E-2</v>
      </c>
      <c r="BD175" s="46">
        <f t="shared" si="71"/>
        <v>0.20453885004711833</v>
      </c>
      <c r="BE175" s="46">
        <f t="shared" si="71"/>
        <v>4.7912756055188334E-2</v>
      </c>
      <c r="BF175" s="46">
        <f t="shared" si="71"/>
        <v>6.063453582438353E-2</v>
      </c>
      <c r="BG175" s="46">
        <f t="shared" si="71"/>
        <v>2.3013864729661666E-2</v>
      </c>
      <c r="BH175" s="46">
        <f t="shared" si="71"/>
        <v>1.0282999879707455E-3</v>
      </c>
      <c r="BI175" s="46">
        <f t="shared" si="71"/>
        <v>1.4579421283965305E-2</v>
      </c>
      <c r="BJ175" s="46">
        <f t="shared" si="71"/>
        <v>0.20570832404414224</v>
      </c>
      <c r="BK175" s="46">
        <f t="shared" si="71"/>
        <v>-0.13067885727740333</v>
      </c>
      <c r="BL175" s="46">
        <f t="shared" si="71"/>
        <v>5.880749140841625E-3</v>
      </c>
      <c r="BM175" s="46">
        <f t="shared" si="71"/>
        <v>7.6879875611729626E-2</v>
      </c>
      <c r="BN175" s="46">
        <f t="shared" si="71"/>
        <v>0.21215041390087164</v>
      </c>
      <c r="BO175" s="46">
        <f t="shared" si="71"/>
        <v>6.9853743724077716E-4</v>
      </c>
      <c r="BP175" s="46">
        <f t="shared" si="71"/>
        <v>9.5423078343422521E-2</v>
      </c>
      <c r="BQ175" s="46">
        <f t="shared" si="71"/>
        <v>3.3220000251178834E-2</v>
      </c>
      <c r="BR175" s="46">
        <f t="shared" si="71"/>
        <v>-1.4652765677000395E-2</v>
      </c>
      <c r="BS175" s="46">
        <f t="shared" si="71"/>
        <v>8.1052460522671489E-3</v>
      </c>
      <c r="BT175" s="46">
        <f t="shared" si="71"/>
        <v>4.1991559615008583E-2</v>
      </c>
      <c r="BU175" s="46">
        <f t="shared" si="71"/>
        <v>7.7805280973423804E-2</v>
      </c>
      <c r="BV175" s="46">
        <f t="shared" si="71"/>
        <v>4.9686026132412964E-2</v>
      </c>
      <c r="BW175" s="46">
        <f t="shared" si="71"/>
        <v>5.8220483408121575E-2</v>
      </c>
      <c r="BX175" s="46">
        <f t="shared" si="71"/>
        <v>8.2122810572275249E-3</v>
      </c>
      <c r="BY175" s="46">
        <f t="shared" si="71"/>
        <v>8.1977934428364013E-3</v>
      </c>
      <c r="BZ175" s="46">
        <f t="shared" si="71"/>
        <v>-5.2563684668233114E-2</v>
      </c>
      <c r="CA175" s="46">
        <f t="shared" si="71"/>
        <v>1.4157007030841941E-2</v>
      </c>
      <c r="CB175" s="46">
        <f t="shared" si="71"/>
        <v>6.3588834453577797E-2</v>
      </c>
      <c r="CC175" s="46">
        <f t="shared" si="71"/>
        <v>1.0285185551151758E-3</v>
      </c>
      <c r="CD175" s="46">
        <f t="shared" si="71"/>
        <v>-1.6234654492492135E-2</v>
      </c>
      <c r="CE175" s="46">
        <f t="shared" si="71"/>
        <v>4.173328935183835E-2</v>
      </c>
      <c r="CF175" s="46">
        <f t="shared" si="71"/>
        <v>5.6502888389781656E-4</v>
      </c>
      <c r="CG175" s="46">
        <f t="shared" si="71"/>
        <v>0.10099818864247051</v>
      </c>
      <c r="CH175" s="46">
        <f t="shared" si="71"/>
        <v>-0.27458929625633616</v>
      </c>
      <c r="CI175" s="46">
        <f t="shared" si="71"/>
        <v>-9.9349854919085476E-2</v>
      </c>
      <c r="CJ175" s="46">
        <f t="shared" si="71"/>
        <v>3.3639816522454766E-3</v>
      </c>
      <c r="CK175" s="46">
        <f t="shared" si="71"/>
        <v>6.2058349428142194E-3</v>
      </c>
      <c r="CL175" s="46">
        <f t="shared" si="71"/>
        <v>0.42593449672794592</v>
      </c>
      <c r="CO175" s="46">
        <f t="array" ref="CO175">IFERROR(SMALL(ABS($AH175:$CL175),CO$2),"")</f>
        <v>6.6672604166109111E-5</v>
      </c>
      <c r="CP175" s="46">
        <f t="array" ref="CP175">SMALL(ABS($AH175:$CL175),CP$2)</f>
        <v>5.6502888389781656E-4</v>
      </c>
      <c r="CQ175" s="46">
        <f t="array" ref="CQ175">SMALL(ABS($AH175:$CL175),CQ$2)</f>
        <v>6.9853743724077716E-4</v>
      </c>
      <c r="CR175" s="46">
        <f t="array" ref="CR175">SMALL(ABS($AH175:$CL175),CR$2)</f>
        <v>1.0282999879707455E-3</v>
      </c>
      <c r="CS175" s="46">
        <f t="array" ref="CS175">SMALL(ABS($AH175:$CL175),CS$2)</f>
        <v>1.0285185551151758E-3</v>
      </c>
      <c r="CT175" s="46">
        <f t="array" ref="CT175">SMALL(ABS($AH175:$CL175),CT$2)</f>
        <v>1.3819332553601264E-3</v>
      </c>
      <c r="CU175" s="46">
        <f t="array" ref="CU175">SMALL(ABS($AH175:$CL175),CU$2)</f>
        <v>2.1362351183727363E-3</v>
      </c>
      <c r="CV175" s="46">
        <f t="array" ref="CV175">SMALL(ABS($AH175:$CL175),CV$2)</f>
        <v>2.7412640444139163E-3</v>
      </c>
      <c r="CW175" s="46">
        <f t="array" ref="CW175">SMALL(ABS($AH175:$CL175),CW$2)</f>
        <v>3.3639816522454766E-3</v>
      </c>
      <c r="CX175" s="46">
        <f t="array" ref="CX175">SMALL(ABS($AH175:$CL175),CX$2)</f>
        <v>5.880749140841625E-3</v>
      </c>
      <c r="CY175" s="46">
        <f t="array" ref="CY175">SMALL(ABS($AH175:$CL175),CY$2)</f>
        <v>6.2058349428142194E-3</v>
      </c>
      <c r="CZ175" s="46">
        <f t="array" ref="CZ175">SMALL(ABS($AH175:$CL175),CZ$2)</f>
        <v>6.9597738304023006E-3</v>
      </c>
      <c r="DA175" s="46">
        <f t="array" ref="DA175">SMALL(ABS($AH175:$CL175),DA$2)</f>
        <v>8.1052460522671489E-3</v>
      </c>
      <c r="DB175" s="46">
        <f t="array" ref="DB175">SMALL(ABS($AH175:$CL175),DB$2)</f>
        <v>8.1977934428364013E-3</v>
      </c>
      <c r="DC175" s="46">
        <f t="array" ref="DC175">SMALL(ABS($AH175:$CL175),DC$2)</f>
        <v>8.2122810572275249E-3</v>
      </c>
      <c r="DD175" s="46">
        <f t="array" ref="DD175">SMALL(ABS($AH175:$CL175),DD$2)</f>
        <v>1.0398413457973495E-2</v>
      </c>
      <c r="DE175" s="46">
        <f t="array" ref="DE175">SMALL(ABS($AH175:$CL175),DE$2)</f>
        <v>1.2621117240635606E-2</v>
      </c>
      <c r="DF175" s="46">
        <f t="array" ref="DF175">SMALL(ABS($AH175:$CL175),DF$2)</f>
        <v>1.4157007030841941E-2</v>
      </c>
      <c r="DG175" s="46">
        <f t="array" ref="DG175">SMALL(ABS($AH175:$CL175),DG$2)</f>
        <v>1.4579421283965305E-2</v>
      </c>
      <c r="DH175" s="46">
        <f t="array" ref="DH175">SMALL(ABS($AH175:$CL175),DH$2)</f>
        <v>1.4652765677000395E-2</v>
      </c>
      <c r="DI175" s="46">
        <f t="array" ref="DI175">SMALL(ABS($AH175:$CL175),DI$2)</f>
        <v>1.6234654492492135E-2</v>
      </c>
      <c r="DJ175" s="46">
        <f t="array" ref="DJ175">SMALL(ABS($AH175:$CL175),DJ$2)</f>
        <v>1.6591646222484442E-2</v>
      </c>
      <c r="DK175" s="46">
        <f t="array" ref="DK175">SMALL(ABS($AH175:$CL175),DK$2)</f>
        <v>2.0726031435368004E-2</v>
      </c>
      <c r="DL175" s="46">
        <f t="array" ref="DL175">SMALL(ABS($AH175:$CL175),DL$2)</f>
        <v>2.3013864729661666E-2</v>
      </c>
      <c r="DM175" s="46">
        <f t="array" ref="DM175">SMALL(ABS($AH175:$CL175),DM$2)</f>
        <v>2.9666364620792092E-2</v>
      </c>
      <c r="DN175" s="46">
        <f t="array" ref="DN175">SMALL(ABS($AH175:$CL175),DN$2)</f>
        <v>3.3220000251178834E-2</v>
      </c>
      <c r="DO175" s="46">
        <f t="array" ref="DO175">SMALL(ABS($AH175:$CL175),DO$2)</f>
        <v>3.4088281681666437E-2</v>
      </c>
      <c r="DP175" s="46">
        <f t="array" ref="DP175">SMALL(ABS($AH175:$CL175),DP$2)</f>
        <v>3.7653107078614738E-2</v>
      </c>
      <c r="DQ175" s="46">
        <f t="array" ref="DQ175">SMALL(ABS($AH175:$CL175),DQ$2)</f>
        <v>4.1532240008597926E-2</v>
      </c>
      <c r="DR175" s="46">
        <f t="array" ref="DR175">SMALL(ABS($AH175:$CL175),DR$2)</f>
        <v>4.173328935183835E-2</v>
      </c>
      <c r="DS175" s="46">
        <f t="array" ref="DS175">SMALL(ABS($AH175:$CL175),DS$2)</f>
        <v>4.1991559615008583E-2</v>
      </c>
      <c r="DT175" s="46">
        <f t="array" ref="DT175">SMALL(ABS($AH175:$CL175),DT$2)</f>
        <v>4.2691387758608791E-2</v>
      </c>
      <c r="DU175" s="46">
        <f t="array" ref="DU175">SMALL(ABS($AH175:$CL175),DU$2)</f>
        <v>4.7912756055188334E-2</v>
      </c>
      <c r="DV175" s="46">
        <f t="array" ref="DV175">SMALL(ABS($AH175:$CL175),DV$2)</f>
        <v>4.9686026132412964E-2</v>
      </c>
      <c r="DW175" s="46">
        <f t="array" ref="DW175">SMALL(ABS($AH175:$CL175),DW$2)</f>
        <v>5.2001409737290151E-2</v>
      </c>
      <c r="DX175" s="46">
        <f t="array" ref="DX175">SMALL(ABS($AH175:$CL175),DX$2)</f>
        <v>5.2563684668233114E-2</v>
      </c>
      <c r="DY175" s="46">
        <f t="array" ref="DY175">SMALL(ABS($AH175:$CL175),DY$2)</f>
        <v>5.6429911903471686E-2</v>
      </c>
      <c r="DZ175" s="46">
        <f t="array" ref="DZ175">SMALL(ABS($AH175:$CL175),DZ$2)</f>
        <v>5.8220483408121575E-2</v>
      </c>
      <c r="EA175" s="46">
        <f t="array" ref="EA175">SMALL(ABS($AH175:$CL175),EA$2)</f>
        <v>6.063453582438353E-2</v>
      </c>
      <c r="EB175" s="46">
        <f t="array" ref="EB175">SMALL(ABS($AH175:$CL175),EB$2)</f>
        <v>6.3588834453577797E-2</v>
      </c>
      <c r="EC175" s="46">
        <f t="array" ref="EC175">SMALL(ABS($AH175:$CL175),EC$2)</f>
        <v>7.1858167486376065E-2</v>
      </c>
      <c r="ED175" s="46">
        <f t="array" ref="ED175">SMALL(ABS($AH175:$CL175),ED$2)</f>
        <v>7.6879875611729626E-2</v>
      </c>
      <c r="EE175" s="46">
        <f t="array" ref="EE175">SMALL(ABS($AH175:$CL175),EE$2)</f>
        <v>7.7805280973423804E-2</v>
      </c>
      <c r="EF175" s="46">
        <f t="array" ref="EF175">SMALL(ABS($AH175:$CL175),EF$2)</f>
        <v>9.408067180969007E-2</v>
      </c>
      <c r="EG175" s="46">
        <f t="array" ref="EG175">SMALL(ABS($AH175:$CL175),EG$2)</f>
        <v>9.5423078343422521E-2</v>
      </c>
      <c r="EH175" s="46">
        <f t="array" ref="EH175">SMALL(ABS($AH175:$CL175),EH$2)</f>
        <v>9.9349854919085476E-2</v>
      </c>
      <c r="EI175" s="46">
        <f t="array" ref="EI175">SMALL(ABS($AH175:$CL175),EI$2)</f>
        <v>0.10099818864247051</v>
      </c>
      <c r="EJ175" s="46">
        <f t="array" ref="EJ175">SMALL(ABS($AH175:$CL175),EJ$2)</f>
        <v>0.11366831662740214</v>
      </c>
      <c r="EK175" s="46">
        <f t="array" ref="EK175">SMALL(ABS($AH175:$CL175),EK$2)</f>
        <v>0.13067885727740333</v>
      </c>
      <c r="EL175" s="46">
        <f t="array" ref="EL175">SMALL(ABS($AH175:$CL175),EL$2)</f>
        <v>0.13211436331990611</v>
      </c>
      <c r="EM175" s="46">
        <f t="array" ref="EM175">SMALL(ABS($AH175:$CL175),EM$2)</f>
        <v>0.15081350397943988</v>
      </c>
      <c r="EN175" s="46">
        <f t="array" ref="EN175">SMALL(ABS($AH175:$CL175),EN$2)</f>
        <v>0.20453885004711833</v>
      </c>
      <c r="EO175" s="46">
        <f t="array" ref="EO175">SMALL(ABS($AH175:$CL175),EO$2)</f>
        <v>0.20570832404414224</v>
      </c>
      <c r="EP175" s="46">
        <f t="array" ref="EP175">SMALL(ABS($AH175:$CL175),EP$2)</f>
        <v>0.21215041390087164</v>
      </c>
      <c r="EQ175" s="46">
        <f t="array" ref="EQ175">SMALL(ABS($AH175:$CL175),EQ$2)</f>
        <v>0.24595219761152731</v>
      </c>
      <c r="ER175" s="46">
        <f t="array" ref="ER175">SMALL(ABS($AH175:$CL175),ER$2)</f>
        <v>0.27458929625633616</v>
      </c>
      <c r="ES175" s="46">
        <f t="array" ref="ES175">SMALL(ABS($AH175:$CL175),ES$2)</f>
        <v>0.42593449672794592</v>
      </c>
      <c r="EV175" s="46">
        <f>IFERROR(CP175/CO175,"")</f>
        <v>8.4746784824857784</v>
      </c>
      <c r="EW175" s="46">
        <f t="shared" ref="EW175:EW177" si="72">IFERROR(CQ175/CP175,"")</f>
        <v>1.236286245088853</v>
      </c>
      <c r="EX175" s="46">
        <f t="shared" ref="EX175:EX177" si="73">IFERROR(CR175/CQ175,"")</f>
        <v>1.4720757015293702</v>
      </c>
      <c r="EY175" s="46">
        <f t="shared" ref="EY175:EY177" si="74">IFERROR(CS175/CR175,"")</f>
        <v>1.0002125519274405</v>
      </c>
      <c r="EZ175" s="46">
        <f t="shared" ref="EZ175:EZ177" si="75">IFERROR(CT175/CS175,"")</f>
        <v>1.3436152886958606</v>
      </c>
      <c r="FA175" s="46">
        <f t="shared" ref="FA175:FA177" si="76">IFERROR(CU175/CT175,"")</f>
        <v>1.5458308931251834</v>
      </c>
      <c r="FB175" s="46">
        <f t="shared" ref="FB175:FB177" si="77">IFERROR(CV175/CU175,"")</f>
        <v>1.2832220671018915</v>
      </c>
      <c r="FC175" s="46">
        <f t="shared" ref="FC175:FC177" si="78">IFERROR(CW175/CV175,"")</f>
        <v>1.2271644021671388</v>
      </c>
      <c r="FD175" s="46">
        <f t="shared" ref="FD175:FD177" si="79">IFERROR(CX175/CW175,"")</f>
        <v>1.7481513720255257</v>
      </c>
      <c r="FE175" s="46">
        <f t="shared" ref="FE175:FE177" si="80">IFERROR(CY175/CX175,"")</f>
        <v>1.0552796581161545</v>
      </c>
      <c r="FF175" s="46">
        <f t="shared" ref="FF175:FF177" si="81">IFERROR(CZ175/CY175,"")</f>
        <v>1.1214887109527578</v>
      </c>
      <c r="FG175" s="46">
        <f t="shared" ref="FG175:FG177" si="82">IFERROR(DA175/CZ175,"")</f>
        <v>1.1645846905054724</v>
      </c>
      <c r="FH175" s="46">
        <f t="shared" ref="FH175:FH177" si="83">IFERROR(DB175/DA175,"")</f>
        <v>1.0114182086481343</v>
      </c>
      <c r="FI175" s="46">
        <f t="shared" ref="FI175:FI177" si="84">IFERROR(DC175/DB175,"")</f>
        <v>1.001767257798351</v>
      </c>
      <c r="FJ175" s="46">
        <f t="shared" ref="FJ175:FJ177" si="85">IFERROR(DD175/DC175,"")</f>
        <v>1.2662028230051847</v>
      </c>
      <c r="FK175" s="46">
        <f t="shared" ref="FK175:FK177" si="86">IFERROR(DE175/DD175,"")</f>
        <v>1.2137541262083347</v>
      </c>
      <c r="FL175" s="46">
        <f t="shared" ref="FL175:FL177" si="87">IFERROR(DF175/DE175,"")</f>
        <v>1.1216920626694842</v>
      </c>
      <c r="FM175" s="46">
        <f t="shared" ref="FM175:FM177" si="88">IFERROR(DG175/DF175,"")</f>
        <v>1.0298378218081765</v>
      </c>
      <c r="FN175" s="46">
        <f t="shared" ref="FN175:FN177" si="89">IFERROR(DH175/DG175,"")</f>
        <v>1.0050306793120627</v>
      </c>
      <c r="FO175" s="46">
        <f t="shared" ref="FO175:FO177" si="90">IFERROR(DI175/DH175,"")</f>
        <v>1.1079583779855799</v>
      </c>
      <c r="FP175" s="46">
        <f t="shared" ref="FP175:FP177" si="91">IFERROR(DJ175/DI175,"")</f>
        <v>1.0219894873745174</v>
      </c>
      <c r="FQ175" s="46">
        <f t="shared" ref="FQ175:FQ177" si="92">IFERROR(DK175/DJ175,"")</f>
        <v>1.249184749809864</v>
      </c>
      <c r="FR175" s="46">
        <f t="shared" ref="FR175:FR177" si="93">IFERROR(DL175/DK175,"")</f>
        <v>1.110384532679497</v>
      </c>
      <c r="FS175" s="46">
        <f t="shared" ref="FS175:FS177" si="94">IFERROR(DM175/DL175,"")</f>
        <v>1.2890648732525258</v>
      </c>
      <c r="FT175" s="46">
        <f t="shared" ref="FT175:FT177" si="95">IFERROR(DN175/DM175,"")</f>
        <v>1.1197866902740123</v>
      </c>
      <c r="FU175" s="46">
        <f t="shared" ref="FU175:FU177" si="96">IFERROR(DO175/DN175,"")</f>
        <v>1.0261373095702127</v>
      </c>
      <c r="FV175" s="46">
        <f t="shared" ref="FV175:FV177" si="97">IFERROR(DP175/DO175,"")</f>
        <v>1.1045762714072371</v>
      </c>
      <c r="FW175" s="46">
        <f t="shared" ref="FW175:FW177" si="98">IFERROR(DQ175/DP175,"")</f>
        <v>1.1030229171229899</v>
      </c>
      <c r="FX175" s="46">
        <f t="shared" ref="FX175:FX177" si="99">IFERROR(DR175/DQ175,"")</f>
        <v>1.0048408018252519</v>
      </c>
      <c r="FY175" s="46">
        <f t="shared" ref="FY175:FY177" si="100">IFERROR(DS175/DR175,"")</f>
        <v>1.0061885911027251</v>
      </c>
      <c r="FZ175" s="46">
        <f t="shared" ref="FZ175:FZ177" si="101">IFERROR(DT175/DS175,"")</f>
        <v>1.0166659240575118</v>
      </c>
      <c r="GA175" s="46">
        <f t="shared" ref="GA175:GA177" si="102">IFERROR(DU175/DT175,"")</f>
        <v>1.1223049558871894</v>
      </c>
      <c r="GB175" s="46">
        <f t="shared" ref="GB175:GB177" si="103">IFERROR(DV175/DU175,"")</f>
        <v>1.0370103960453054</v>
      </c>
      <c r="GC175" s="46">
        <f t="shared" ref="GC175:GC177" si="104">IFERROR(DW175/DV175,"")</f>
        <v>1.0466002976109763</v>
      </c>
      <c r="GD175" s="46">
        <f t="shared" ref="GD175:GD177" si="105">IFERROR(DX175/DW175,"")</f>
        <v>1.0108126863056899</v>
      </c>
      <c r="GE175" s="46">
        <f t="shared" ref="GE175:GE177" si="106">IFERROR(DY175/DX175,"")</f>
        <v>1.073553200458474</v>
      </c>
      <c r="GF175" s="46">
        <f t="shared" ref="GF175:GF177" si="107">IFERROR(DZ175/DY175,"")</f>
        <v>1.0317308931425024</v>
      </c>
      <c r="GG175" s="46">
        <f t="shared" ref="GG175:GG177" si="108">IFERROR(EA175/DZ175,"")</f>
        <v>1.0414639706671553</v>
      </c>
      <c r="GH175" s="46">
        <f t="shared" ref="GH175:GH177" si="109">IFERROR(EB175/EA175,"")</f>
        <v>1.0487230352970927</v>
      </c>
      <c r="GI175" s="46">
        <f t="shared" ref="GI175:GI177" si="110">IFERROR(EC175/EB175,"")</f>
        <v>1.1300437899806952</v>
      </c>
      <c r="GJ175" s="46">
        <f t="shared" ref="GJ175:GJ177" si="111">IFERROR(ED175/EC175,"")</f>
        <v>1.0698836096301183</v>
      </c>
      <c r="GK175" s="46">
        <f t="shared" ref="GK175:GK177" si="112">IFERROR(EE175/ED175,"")</f>
        <v>1.0120370299032193</v>
      </c>
      <c r="GL175" s="46">
        <f t="shared" ref="GL175:GL177" si="113">IFERROR(EF175/EE175,"")</f>
        <v>1.2091810559983134</v>
      </c>
      <c r="GM175" s="46">
        <f t="shared" ref="GM175:GM177" si="114">IFERROR(EG175/EF175,"")</f>
        <v>1.014268675041436</v>
      </c>
      <c r="GN175" s="46">
        <f t="shared" ref="GN175:GN177" si="115">IFERROR(EH175/EG175,"")</f>
        <v>1.0411512250897073</v>
      </c>
      <c r="GO175" s="46">
        <f t="shared" ref="GO175:GO177" si="116">IFERROR(EI175/EH175,"")</f>
        <v>1.0165912041313749</v>
      </c>
      <c r="GP175" s="46">
        <f t="shared" ref="GP175:GP177" si="117">IFERROR(EJ175/EI175,"")</f>
        <v>1.1254490615646917</v>
      </c>
      <c r="GQ175" s="46">
        <f t="shared" ref="GQ175:GQ177" si="118">IFERROR(EK175/EJ175,"")</f>
        <v>1.1496506779964089</v>
      </c>
      <c r="GR175" s="46">
        <f t="shared" ref="GR175:GR177" si="119">IFERROR(EL175/EK175,"")</f>
        <v>1.0109849907812976</v>
      </c>
      <c r="GS175" s="46">
        <f t="shared" ref="GS175:GS177" si="120">IFERROR(EM175/EL175,"")</f>
        <v>1.1415375299826791</v>
      </c>
      <c r="GT175" s="46">
        <f t="shared" ref="GT175:GT177" si="121">IFERROR(EN175/EM175,"")</f>
        <v>1.3562369724862484</v>
      </c>
      <c r="GU175" s="46">
        <f t="shared" ref="GU175:GU177" si="122">IFERROR(EO175/EN175,"")</f>
        <v>1.0057176130439498</v>
      </c>
      <c r="GV175" s="46">
        <f t="shared" ref="GV175:GV177" si="123">IFERROR(EP175/EO175,"")</f>
        <v>1.0313166221477115</v>
      </c>
      <c r="GW175" s="46">
        <f t="shared" ref="GW175:GW177" si="124">IFERROR(EQ175/EP175,"")</f>
        <v>1.1593293319071709</v>
      </c>
      <c r="GX175" s="46">
        <f t="shared" ref="GX175:GX177" si="125">IFERROR(ER175/EQ175,"")</f>
        <v>1.1164335953201774</v>
      </c>
      <c r="GY175" s="46">
        <f t="shared" ref="GY175:GY177" si="126">IFERROR(ES175/ER175,"")</f>
        <v>1.5511693373886108</v>
      </c>
    </row>
    <row r="176" spans="1:207" ht="15.75" customHeight="1" x14ac:dyDescent="0.25">
      <c r="B176" s="90"/>
      <c r="C176" s="93"/>
      <c r="D176" s="7" t="s">
        <v>166</v>
      </c>
      <c r="E176" s="40">
        <v>0.05</v>
      </c>
      <c r="F176" s="41" t="s">
        <v>167</v>
      </c>
      <c r="G176" s="42" t="s">
        <v>168</v>
      </c>
      <c r="H176" s="36"/>
      <c r="I176" s="6" t="s">
        <v>152</v>
      </c>
      <c r="J176" s="5" t="s">
        <v>165</v>
      </c>
      <c r="K176" s="101"/>
      <c r="L176" s="95"/>
      <c r="N176" s="46">
        <f t="shared" si="69"/>
        <v>-2.5633740051634768</v>
      </c>
      <c r="O176" s="46">
        <f t="shared" si="69"/>
        <v>3.451075220444791E-3</v>
      </c>
      <c r="P176" s="46">
        <f t="shared" si="69"/>
        <v>4.0247921576552596E-2</v>
      </c>
      <c r="Q176" s="46">
        <f t="shared" si="69"/>
        <v>0.11405937024139072</v>
      </c>
      <c r="R176" s="46">
        <f t="shared" si="69"/>
        <v>1.8650644417673097</v>
      </c>
      <c r="T176" s="57">
        <f t="shared" si="70"/>
        <v>0</v>
      </c>
      <c r="U176" s="56">
        <f t="shared" si="7"/>
        <v>8.3081039347037322</v>
      </c>
      <c r="V176" s="55">
        <f t="array" ref="V176">((AVERAGE(IF(ABS(AH176:CL176)&lt;AE176,ABS(AH176:CL176)))-MIN(IF(ABS(AH176:CL176)&lt;AE176,ABS(AH176:CL176))))/(MAX(IF(ABS(AH176:CL176)&lt;AE176,ABS(AH176:CL176)))-MIN(IF(ABS(AH176:CL176)&lt;AE176,ABS(AH176:CL176)))))^(-3/2)</f>
        <v>8.3081039347037322</v>
      </c>
      <c r="W176" s="59">
        <v>28.966136690041374</v>
      </c>
      <c r="X176" s="54">
        <f t="shared" ref="X176:X177" si="127">AVERAGE(AH176:CL176)</f>
        <v>4.9391837927374685E-2</v>
      </c>
      <c r="AA176" s="46">
        <f t="shared" ref="AA176:AA177" si="128">AC176-$Z$1*$Y$1*(Q176-O176)</f>
        <v>-0.3318248850628378</v>
      </c>
      <c r="AB176" s="52">
        <f t="shared" ref="AB176:AB177" si="129">AC176-$Y$1*(Q176-O176)</f>
        <v>-0.1659124425314189</v>
      </c>
      <c r="AC176">
        <v>0</v>
      </c>
      <c r="AD176" s="52">
        <f t="shared" ref="AD176:AD177" si="130">AC176+$Y$1*(Q176-O176)</f>
        <v>0.1659124425314189</v>
      </c>
      <c r="AE176" s="46">
        <f t="shared" ref="AE176:AE177" si="131">AC176+$Z$1*$Y$1*(Q176-O176)</f>
        <v>0.3318248850628378</v>
      </c>
      <c r="AH176" s="46">
        <f>IFERROR(AH34/ABS(AH66),"")</f>
        <v>3.5728133469216938E-2</v>
      </c>
      <c r="AI176" s="46">
        <f t="shared" ref="AI176:CL176" si="132">IFERROR(AI34/ABS(AI66),"")</f>
        <v>5.0058898010340379E-2</v>
      </c>
      <c r="AJ176" s="46">
        <f t="shared" si="132"/>
        <v>2.1477017305191873E-2</v>
      </c>
      <c r="AK176" s="46">
        <f t="shared" si="132"/>
        <v>0.13520225419615226</v>
      </c>
      <c r="AL176" s="46">
        <f t="shared" si="132"/>
        <v>1.4245326588022685E-2</v>
      </c>
      <c r="AM176" s="46">
        <f t="shared" si="132"/>
        <v>-0.44998871579375649</v>
      </c>
      <c r="AN176" s="46">
        <f t="shared" si="132"/>
        <v>0.11130587803145182</v>
      </c>
      <c r="AO176" s="46">
        <f t="shared" si="132"/>
        <v>7.3381153834078033E-2</v>
      </c>
      <c r="AP176" s="46">
        <f t="shared" si="132"/>
        <v>2.5383053884549061E-3</v>
      </c>
      <c r="AQ176" s="46">
        <f t="shared" si="132"/>
        <v>9.1878152780497445E-5</v>
      </c>
      <c r="AR176" s="46">
        <f t="shared" si="132"/>
        <v>4.9389947168945493E-2</v>
      </c>
      <c r="AS176" s="46">
        <f t="shared" si="132"/>
        <v>4.0247921576552596E-2</v>
      </c>
      <c r="AT176" s="46">
        <f t="shared" si="132"/>
        <v>-5.2330842063275464E-2</v>
      </c>
      <c r="AU176" s="46">
        <f t="shared" si="132"/>
        <v>0.34494873235741724</v>
      </c>
      <c r="AV176" s="46">
        <f t="shared" si="132"/>
        <v>3.451075220444791E-3</v>
      </c>
      <c r="AW176" s="46">
        <f t="shared" si="132"/>
        <v>0.1198786522642943</v>
      </c>
      <c r="AX176" s="46">
        <f t="shared" si="132"/>
        <v>8.7380621377826304E-2</v>
      </c>
      <c r="AY176" s="46">
        <f t="shared" si="132"/>
        <v>1.8650644417673097</v>
      </c>
      <c r="AZ176" s="46">
        <f t="shared" si="132"/>
        <v>0.19042120985675107</v>
      </c>
      <c r="BA176" s="46">
        <f t="shared" si="132"/>
        <v>0.12616938540210251</v>
      </c>
      <c r="BB176" s="46">
        <f t="shared" si="132"/>
        <v>3.5231264099863276E-3</v>
      </c>
      <c r="BC176" s="46">
        <f t="shared" si="132"/>
        <v>1.5676646418677873E-2</v>
      </c>
      <c r="BD176" s="46">
        <f t="shared" si="132"/>
        <v>0.31852789610997656</v>
      </c>
      <c r="BE176" s="46">
        <f t="shared" si="132"/>
        <v>0.24162613859358639</v>
      </c>
      <c r="BF176" s="46">
        <f t="shared" si="132"/>
        <v>0.11612832834494244</v>
      </c>
      <c r="BG176" s="46">
        <f t="shared" si="132"/>
        <v>3.4434580023766342E-2</v>
      </c>
      <c r="BH176" s="46">
        <f t="shared" si="132"/>
        <v>1.0312286116396718E-3</v>
      </c>
      <c r="BI176" s="46">
        <f t="shared" si="132"/>
        <v>1.5494652933850116E-2</v>
      </c>
      <c r="BJ176" s="46">
        <f t="shared" si="132"/>
        <v>0.20943013876633859</v>
      </c>
      <c r="BK176" s="46">
        <f t="shared" si="132"/>
        <v>-0.32474543383538468</v>
      </c>
      <c r="BL176" s="46">
        <f t="shared" si="132"/>
        <v>1.832161023351072E-2</v>
      </c>
      <c r="BM176" s="46">
        <f t="shared" si="132"/>
        <v>9.6994815975411902E-2</v>
      </c>
      <c r="BN176" s="46">
        <f t="shared" si="132"/>
        <v>0.27235602259344294</v>
      </c>
      <c r="BO176" s="46">
        <f t="shared" si="132"/>
        <v>1.1733922823265646E-3</v>
      </c>
      <c r="BP176" s="46">
        <f t="shared" si="132"/>
        <v>0.32243712804760993</v>
      </c>
      <c r="BQ176" s="46">
        <f t="shared" si="132"/>
        <v>6.8252890242190584E-2</v>
      </c>
      <c r="BR176" s="46">
        <f t="shared" si="132"/>
        <v>-1.5954951891003738E-2</v>
      </c>
      <c r="BS176" s="46">
        <f t="shared" si="132"/>
        <v>1.0303540530141654E-2</v>
      </c>
      <c r="BT176" s="46">
        <f t="shared" si="132"/>
        <v>4.2626121631610864E-2</v>
      </c>
      <c r="BU176" s="46">
        <f t="shared" si="132"/>
        <v>0.11405937024139072</v>
      </c>
      <c r="BV176" s="46">
        <f t="shared" si="132"/>
        <v>5.1877345868504406E-2</v>
      </c>
      <c r="BW176" s="46">
        <f t="shared" si="132"/>
        <v>7.7008757384516985E-2</v>
      </c>
      <c r="BX176" s="46">
        <f t="shared" si="132"/>
        <v>2.4041671006363233E-2</v>
      </c>
      <c r="BY176" s="46">
        <f t="shared" si="132"/>
        <v>9.8661377148329676E-3</v>
      </c>
      <c r="BZ176" s="46">
        <f t="shared" si="132"/>
        <v>-2.5633740051634768</v>
      </c>
      <c r="CA176" s="46">
        <f t="shared" si="132"/>
        <v>5.3655356346324824E-2</v>
      </c>
      <c r="CB176" s="46">
        <f t="shared" si="132"/>
        <v>7.7453898560282189E-2</v>
      </c>
      <c r="CC176" s="46">
        <f t="shared" si="132"/>
        <v>1.5118369323046715E-3</v>
      </c>
      <c r="CD176" s="46">
        <f t="shared" si="132"/>
        <v>-1.9241885878818619E-2</v>
      </c>
      <c r="CE176" s="46">
        <f t="shared" si="132"/>
        <v>8.8244008947731739E-2</v>
      </c>
      <c r="CF176" s="46">
        <f t="shared" si="132"/>
        <v>6.4299712614703474E-4</v>
      </c>
      <c r="CG176" s="46">
        <f t="shared" si="132"/>
        <v>0.16403853028266882</v>
      </c>
      <c r="CH176" s="46">
        <f t="shared" si="132"/>
        <v>-0.48203963555728679</v>
      </c>
      <c r="CI176" s="46">
        <f t="shared" si="132"/>
        <v>-0.10244468217272283</v>
      </c>
      <c r="CJ176" s="46">
        <f t="shared" si="132"/>
        <v>7.5371821706435929E-3</v>
      </c>
      <c r="CK176" s="46">
        <f t="shared" si="132"/>
        <v>7.0772259225096732E-3</v>
      </c>
      <c r="CL176" s="46">
        <f t="shared" si="132"/>
        <v>1.0891215059955177</v>
      </c>
      <c r="CO176" s="46">
        <f t="array" ref="CO176">IFERROR(SMALL(ABS($AH176:$CL176),CO$2),"")</f>
        <v>9.1878152780497445E-5</v>
      </c>
      <c r="CP176" s="46">
        <f t="array" ref="CP176">SMALL(ABS($AH176:$CL176),CP$2)</f>
        <v>6.4299712614703474E-4</v>
      </c>
      <c r="CQ176" s="46">
        <f t="array" ref="CQ176">SMALL(ABS($AH176:$CL176),CQ$2)</f>
        <v>1.0312286116396718E-3</v>
      </c>
      <c r="CR176" s="46">
        <f t="array" ref="CR176">SMALL(ABS($AH176:$CL176),CR$2)</f>
        <v>1.1733922823265646E-3</v>
      </c>
      <c r="CS176" s="46">
        <f t="array" ref="CS176">SMALL(ABS($AH176:$CL176),CS$2)</f>
        <v>1.5118369323046715E-3</v>
      </c>
      <c r="CT176" s="46">
        <f t="array" ref="CT176">SMALL(ABS($AH176:$CL176),CT$2)</f>
        <v>2.5383053884549061E-3</v>
      </c>
      <c r="CU176" s="46">
        <f t="array" ref="CU176">SMALL(ABS($AH176:$CL176),CU$2)</f>
        <v>3.451075220444791E-3</v>
      </c>
      <c r="CV176" s="46">
        <f t="array" ref="CV176">SMALL(ABS($AH176:$CL176),CV$2)</f>
        <v>3.5231264099863276E-3</v>
      </c>
      <c r="CW176" s="46">
        <f t="array" ref="CW176">SMALL(ABS($AH176:$CL176),CW$2)</f>
        <v>7.0772259225096732E-3</v>
      </c>
      <c r="CX176" s="46">
        <f t="array" ref="CX176">SMALL(ABS($AH176:$CL176),CX$2)</f>
        <v>7.5371821706435929E-3</v>
      </c>
      <c r="CY176" s="46">
        <f t="array" ref="CY176">SMALL(ABS($AH176:$CL176),CY$2)</f>
        <v>9.8661377148329676E-3</v>
      </c>
      <c r="CZ176" s="46">
        <f t="array" ref="CZ176">SMALL(ABS($AH176:$CL176),CZ$2)</f>
        <v>1.0303540530141654E-2</v>
      </c>
      <c r="DA176" s="46">
        <f t="array" ref="DA176">SMALL(ABS($AH176:$CL176),DA$2)</f>
        <v>1.4245326588022685E-2</v>
      </c>
      <c r="DB176" s="46">
        <f t="array" ref="DB176">SMALL(ABS($AH176:$CL176),DB$2)</f>
        <v>1.5494652933850116E-2</v>
      </c>
      <c r="DC176" s="46">
        <f t="array" ref="DC176">SMALL(ABS($AH176:$CL176),DC$2)</f>
        <v>1.5676646418677873E-2</v>
      </c>
      <c r="DD176" s="46">
        <f t="array" ref="DD176">SMALL(ABS($AH176:$CL176),DD$2)</f>
        <v>1.5954951891003738E-2</v>
      </c>
      <c r="DE176" s="46">
        <f t="array" ref="DE176">SMALL(ABS($AH176:$CL176),DE$2)</f>
        <v>1.832161023351072E-2</v>
      </c>
      <c r="DF176" s="46">
        <f t="array" ref="DF176">SMALL(ABS($AH176:$CL176),DF$2)</f>
        <v>1.9241885878818619E-2</v>
      </c>
      <c r="DG176" s="46">
        <f t="array" ref="DG176">SMALL(ABS($AH176:$CL176),DG$2)</f>
        <v>2.1477017305191873E-2</v>
      </c>
      <c r="DH176" s="46">
        <f t="array" ref="DH176">SMALL(ABS($AH176:$CL176),DH$2)</f>
        <v>2.4041671006363233E-2</v>
      </c>
      <c r="DI176" s="46">
        <f t="array" ref="DI176">SMALL(ABS($AH176:$CL176),DI$2)</f>
        <v>3.4434580023766342E-2</v>
      </c>
      <c r="DJ176" s="46">
        <f t="array" ref="DJ176">SMALL(ABS($AH176:$CL176),DJ$2)</f>
        <v>3.5728133469216938E-2</v>
      </c>
      <c r="DK176" s="46">
        <f t="array" ref="DK176">SMALL(ABS($AH176:$CL176),DK$2)</f>
        <v>4.0247921576552596E-2</v>
      </c>
      <c r="DL176" s="46">
        <f t="array" ref="DL176">SMALL(ABS($AH176:$CL176),DL$2)</f>
        <v>4.2626121631610864E-2</v>
      </c>
      <c r="DM176" s="46">
        <f t="array" ref="DM176">SMALL(ABS($AH176:$CL176),DM$2)</f>
        <v>4.9389947168945493E-2</v>
      </c>
      <c r="DN176" s="46">
        <f t="array" ref="DN176">SMALL(ABS($AH176:$CL176),DN$2)</f>
        <v>5.0058898010340379E-2</v>
      </c>
      <c r="DO176" s="46">
        <f t="array" ref="DO176">SMALL(ABS($AH176:$CL176),DO$2)</f>
        <v>5.1877345868504406E-2</v>
      </c>
      <c r="DP176" s="46">
        <f t="array" ref="DP176">SMALL(ABS($AH176:$CL176),DP$2)</f>
        <v>5.2330842063275464E-2</v>
      </c>
      <c r="DQ176" s="46">
        <f t="array" ref="DQ176">SMALL(ABS($AH176:$CL176),DQ$2)</f>
        <v>5.3655356346324824E-2</v>
      </c>
      <c r="DR176" s="46">
        <f t="array" ref="DR176">SMALL(ABS($AH176:$CL176),DR$2)</f>
        <v>6.8252890242190584E-2</v>
      </c>
      <c r="DS176" s="46">
        <f t="array" ref="DS176">SMALL(ABS($AH176:$CL176),DS$2)</f>
        <v>7.3381153834078033E-2</v>
      </c>
      <c r="DT176" s="46">
        <f t="array" ref="DT176">SMALL(ABS($AH176:$CL176),DT$2)</f>
        <v>7.7008757384516985E-2</v>
      </c>
      <c r="DU176" s="46">
        <f t="array" ref="DU176">SMALL(ABS($AH176:$CL176),DU$2)</f>
        <v>7.7453898560282189E-2</v>
      </c>
      <c r="DV176" s="46">
        <f t="array" ref="DV176">SMALL(ABS($AH176:$CL176),DV$2)</f>
        <v>8.7380621377826304E-2</v>
      </c>
      <c r="DW176" s="46">
        <f t="array" ref="DW176">SMALL(ABS($AH176:$CL176),DW$2)</f>
        <v>8.8244008947731739E-2</v>
      </c>
      <c r="DX176" s="46">
        <f t="array" ref="DX176">SMALL(ABS($AH176:$CL176),DX$2)</f>
        <v>9.6994815975411902E-2</v>
      </c>
      <c r="DY176" s="46">
        <f t="array" ref="DY176">SMALL(ABS($AH176:$CL176),DY$2)</f>
        <v>0.10244468217272283</v>
      </c>
      <c r="DZ176" s="46">
        <f t="array" ref="DZ176">SMALL(ABS($AH176:$CL176),DZ$2)</f>
        <v>0.11130587803145182</v>
      </c>
      <c r="EA176" s="46">
        <f t="array" ref="EA176">SMALL(ABS($AH176:$CL176),EA$2)</f>
        <v>0.11405937024139072</v>
      </c>
      <c r="EB176" s="46">
        <f t="array" ref="EB176">SMALL(ABS($AH176:$CL176),EB$2)</f>
        <v>0.11612832834494244</v>
      </c>
      <c r="EC176" s="46">
        <f t="array" ref="EC176">SMALL(ABS($AH176:$CL176),EC$2)</f>
        <v>0.1198786522642943</v>
      </c>
      <c r="ED176" s="46">
        <f t="array" ref="ED176">SMALL(ABS($AH176:$CL176),ED$2)</f>
        <v>0.12616938540210251</v>
      </c>
      <c r="EE176" s="46">
        <f t="array" ref="EE176">SMALL(ABS($AH176:$CL176),EE$2)</f>
        <v>0.13520225419615226</v>
      </c>
      <c r="EF176" s="46">
        <f t="array" ref="EF176">SMALL(ABS($AH176:$CL176),EF$2)</f>
        <v>0.16403853028266882</v>
      </c>
      <c r="EG176" s="46">
        <f t="array" ref="EG176">SMALL(ABS($AH176:$CL176),EG$2)</f>
        <v>0.19042120985675107</v>
      </c>
      <c r="EH176" s="46">
        <f t="array" ref="EH176">SMALL(ABS($AH176:$CL176),EH$2)</f>
        <v>0.20943013876633859</v>
      </c>
      <c r="EI176" s="46">
        <f t="array" ref="EI176">SMALL(ABS($AH176:$CL176),EI$2)</f>
        <v>0.24162613859358639</v>
      </c>
      <c r="EJ176" s="46">
        <f t="array" ref="EJ176">SMALL(ABS($AH176:$CL176),EJ$2)</f>
        <v>0.27235602259344294</v>
      </c>
      <c r="EK176" s="46">
        <f t="array" ref="EK176">SMALL(ABS($AH176:$CL176),EK$2)</f>
        <v>0.31852789610997656</v>
      </c>
      <c r="EL176" s="46">
        <f t="array" ref="EL176">SMALL(ABS($AH176:$CL176),EL$2)</f>
        <v>0.32243712804760993</v>
      </c>
      <c r="EM176" s="46">
        <f t="array" ref="EM176">SMALL(ABS($AH176:$CL176),EM$2)</f>
        <v>0.32474543383538468</v>
      </c>
      <c r="EN176" s="46">
        <f t="array" ref="EN176">SMALL(ABS($AH176:$CL176),EN$2)</f>
        <v>0.34494873235741724</v>
      </c>
      <c r="EO176" s="46">
        <f t="array" ref="EO176">SMALL(ABS($AH176:$CL176),EO$2)</f>
        <v>0.44998871579375649</v>
      </c>
      <c r="EP176" s="46">
        <f t="array" ref="EP176">SMALL(ABS($AH176:$CL176),EP$2)</f>
        <v>0.48203963555728679</v>
      </c>
      <c r="EQ176" s="46">
        <f t="array" ref="EQ176">SMALL(ABS($AH176:$CL176),EQ$2)</f>
        <v>1.0891215059955177</v>
      </c>
      <c r="ER176" s="46">
        <f t="array" ref="ER176">SMALL(ABS($AH176:$CL176),ER$2)</f>
        <v>1.8650644417673097</v>
      </c>
      <c r="ES176" s="46">
        <f t="array" ref="ES176">SMALL(ABS($AH176:$CL176),ES$2)</f>
        <v>2.5633740051634768</v>
      </c>
      <c r="EV176" s="46">
        <f t="shared" ref="EV176:EV177" si="133">IFERROR(CP176/CO176,"")</f>
        <v>6.9983680199056071</v>
      </c>
      <c r="EW176" s="46">
        <f t="shared" si="72"/>
        <v>1.6037841690195358</v>
      </c>
      <c r="EX176" s="46">
        <f t="shared" si="73"/>
        <v>1.137858539883654</v>
      </c>
      <c r="EY176" s="46">
        <f t="shared" si="74"/>
        <v>1.2884326538325697</v>
      </c>
      <c r="EZ176" s="46">
        <f t="shared" si="75"/>
        <v>1.6789544786324724</v>
      </c>
      <c r="FA176" s="46">
        <f t="shared" si="76"/>
        <v>1.3595981146088563</v>
      </c>
      <c r="FB176" s="46">
        <f t="shared" si="77"/>
        <v>1.0208778960002647</v>
      </c>
      <c r="FC176" s="46">
        <f t="shared" si="78"/>
        <v>2.0087913684985086</v>
      </c>
      <c r="FD176" s="46">
        <f t="shared" si="79"/>
        <v>1.0649910364837998</v>
      </c>
      <c r="FE176" s="46">
        <f t="shared" si="80"/>
        <v>1.3089955226583714</v>
      </c>
      <c r="FF176" s="46">
        <f t="shared" si="81"/>
        <v>1.0443337431476438</v>
      </c>
      <c r="FG176" s="46">
        <f t="shared" si="82"/>
        <v>1.3825661719240929</v>
      </c>
      <c r="FH176" s="46">
        <f t="shared" si="83"/>
        <v>1.0877007865076151</v>
      </c>
      <c r="FI176" s="46">
        <f t="shared" si="84"/>
        <v>1.011745567042045</v>
      </c>
      <c r="FJ176" s="46">
        <f t="shared" si="85"/>
        <v>1.0177528704094696</v>
      </c>
      <c r="FK176" s="46">
        <f t="shared" si="86"/>
        <v>1.1483337811780825</v>
      </c>
      <c r="FL176" s="46">
        <f t="shared" si="87"/>
        <v>1.0502289718850524</v>
      </c>
      <c r="FM176" s="46">
        <f t="shared" si="88"/>
        <v>1.1161596862412366</v>
      </c>
      <c r="FN176" s="46">
        <f t="shared" si="89"/>
        <v>1.1194138676114667</v>
      </c>
      <c r="FO176" s="46">
        <f t="shared" si="90"/>
        <v>1.4322872987760444</v>
      </c>
      <c r="FP176" s="46">
        <f t="shared" si="91"/>
        <v>1.0375655357073559</v>
      </c>
      <c r="FQ176" s="46">
        <f t="shared" si="92"/>
        <v>1.1265050163124215</v>
      </c>
      <c r="FR176" s="46">
        <f t="shared" si="93"/>
        <v>1.0590887668704798</v>
      </c>
      <c r="FS176" s="46">
        <f t="shared" si="94"/>
        <v>1.1586779486013263</v>
      </c>
      <c r="FT176" s="46">
        <f t="shared" si="95"/>
        <v>1.0135442712482896</v>
      </c>
      <c r="FU176" s="46">
        <f t="shared" si="96"/>
        <v>1.0363261663848133</v>
      </c>
      <c r="FV176" s="46">
        <f t="shared" si="97"/>
        <v>1.0087417000075631</v>
      </c>
      <c r="FW176" s="46">
        <f t="shared" si="98"/>
        <v>1.0253103949951319</v>
      </c>
      <c r="FX176" s="46">
        <f t="shared" si="99"/>
        <v>1.272061074418074</v>
      </c>
      <c r="FY176" s="46">
        <f t="shared" si="100"/>
        <v>1.075136211429145</v>
      </c>
      <c r="FZ176" s="46">
        <f t="shared" si="101"/>
        <v>1.0494350846355089</v>
      </c>
      <c r="GA176" s="46">
        <f t="shared" si="102"/>
        <v>1.0057803968130863</v>
      </c>
      <c r="GB176" s="46">
        <f t="shared" si="103"/>
        <v>1.1281629847181698</v>
      </c>
      <c r="GC176" s="46">
        <f t="shared" si="104"/>
        <v>1.0098807671116485</v>
      </c>
      <c r="GD176" s="46">
        <f t="shared" si="105"/>
        <v>1.0991660185436882</v>
      </c>
      <c r="GE176" s="46">
        <f t="shared" si="106"/>
        <v>1.0561871904442033</v>
      </c>
      <c r="GF176" s="46">
        <f t="shared" si="107"/>
        <v>1.086497372736136</v>
      </c>
      <c r="GG176" s="46">
        <f t="shared" si="108"/>
        <v>1.0247380664762451</v>
      </c>
      <c r="GH176" s="46">
        <f t="shared" si="109"/>
        <v>1.0181393084949799</v>
      </c>
      <c r="GI176" s="46">
        <f t="shared" si="110"/>
        <v>1.0322946517253917</v>
      </c>
      <c r="GJ176" s="46">
        <f t="shared" si="111"/>
        <v>1.0524758413527968</v>
      </c>
      <c r="GK176" s="46">
        <f t="shared" si="112"/>
        <v>1.0715931901012432</v>
      </c>
      <c r="GL176" s="46">
        <f t="shared" si="113"/>
        <v>1.2132825096590529</v>
      </c>
      <c r="GM176" s="46">
        <f t="shared" si="114"/>
        <v>1.1608322113629035</v>
      </c>
      <c r="GN176" s="46">
        <f t="shared" si="115"/>
        <v>1.0998256912866347</v>
      </c>
      <c r="GO176" s="46">
        <f t="shared" si="116"/>
        <v>1.1537314543976351</v>
      </c>
      <c r="GP176" s="46">
        <f t="shared" si="117"/>
        <v>1.1271794689876</v>
      </c>
      <c r="GQ176" s="46">
        <f t="shared" si="118"/>
        <v>1.1695276391425948</v>
      </c>
      <c r="GR176" s="46">
        <f t="shared" si="119"/>
        <v>1.0122728087096136</v>
      </c>
      <c r="GS176" s="46">
        <f t="shared" si="120"/>
        <v>1.0071589329732336</v>
      </c>
      <c r="GT176" s="46">
        <f t="shared" si="121"/>
        <v>1.0622127254675233</v>
      </c>
      <c r="GU176" s="46">
        <f t="shared" si="122"/>
        <v>1.3045089707055437</v>
      </c>
      <c r="GV176" s="46">
        <f t="shared" si="123"/>
        <v>1.0712260522066519</v>
      </c>
      <c r="GW176" s="46">
        <f t="shared" si="124"/>
        <v>2.2594023927853621</v>
      </c>
      <c r="GX176" s="46">
        <f t="shared" si="125"/>
        <v>1.7124484563937949</v>
      </c>
      <c r="GY176" s="46">
        <f t="shared" si="126"/>
        <v>1.3744157830463266</v>
      </c>
    </row>
    <row r="177" spans="2:207" ht="15.75" customHeight="1" x14ac:dyDescent="0.25">
      <c r="B177" s="90"/>
      <c r="C177" s="93"/>
      <c r="D177" s="7" t="s">
        <v>169</v>
      </c>
      <c r="E177" s="40">
        <v>0.1</v>
      </c>
      <c r="F177" s="41" t="s">
        <v>170</v>
      </c>
      <c r="G177" s="42" t="s">
        <v>171</v>
      </c>
      <c r="H177" s="36"/>
      <c r="I177" s="6" t="s">
        <v>152</v>
      </c>
      <c r="J177" s="5" t="s">
        <v>165</v>
      </c>
      <c r="K177" s="101"/>
      <c r="L177" s="95"/>
      <c r="N177" s="46">
        <f t="shared" si="69"/>
        <v>-0.95047594641379163</v>
      </c>
      <c r="O177" s="46">
        <f t="shared" si="69"/>
        <v>5.069038947956326E-3</v>
      </c>
      <c r="P177" s="46">
        <f t="shared" si="69"/>
        <v>2.6866982429937732E-2</v>
      </c>
      <c r="Q177" s="46">
        <f t="shared" si="69"/>
        <v>7.8119603994498951E-2</v>
      </c>
      <c r="R177" s="46">
        <f t="shared" si="69"/>
        <v>0.67566212873977372</v>
      </c>
      <c r="T177" s="57">
        <f t="shared" si="70"/>
        <v>7.8886090522101181E-31</v>
      </c>
      <c r="U177" s="56">
        <f t="shared" si="7"/>
        <v>6.345946656135431</v>
      </c>
      <c r="V177" s="55">
        <f t="array" ref="V177">((AVERAGE(IF(ABS(AH177:CL177)&lt;AE177,ABS(AH177:CL177)))-MIN(IF(ABS(AH177:CL177)&lt;AE177,ABS(AH177:CL177))))/(MAX(IF(ABS(AH177:CL177)&lt;AE177,ABS(AH177:CL177)))-MIN(IF(ABS(AH177:CL177)&lt;AE177,ABS(AH177:CL177)))))^(-3/2)</f>
        <v>6.3459466561354301</v>
      </c>
      <c r="W177" s="59">
        <v>20.015753909967906</v>
      </c>
      <c r="X177" s="54">
        <f t="shared" si="127"/>
        <v>1.8041503073835053E-2</v>
      </c>
      <c r="AA177" s="46">
        <f t="shared" si="128"/>
        <v>-0.2191516951396279</v>
      </c>
      <c r="AB177" s="52">
        <f t="shared" si="129"/>
        <v>-0.10957584756981395</v>
      </c>
      <c r="AC177">
        <v>0</v>
      </c>
      <c r="AD177" s="52">
        <f t="shared" si="130"/>
        <v>0.10957584756981395</v>
      </c>
      <c r="AE177" s="46">
        <f t="shared" si="131"/>
        <v>0.2191516951396279</v>
      </c>
      <c r="AH177" s="46">
        <f>IFERROR(AH34/(AH35+AH39),"")</f>
        <v>9.8996782414359996E-2</v>
      </c>
      <c r="AI177" s="46">
        <f t="shared" ref="AI177:CL177" si="134">IFERROR(AI34/(AI35+AI39),"")</f>
        <v>2.1561529069081903E-2</v>
      </c>
      <c r="AJ177" s="46">
        <f t="shared" si="134"/>
        <v>1.5679153716281348E-2</v>
      </c>
      <c r="AK177" s="46">
        <f t="shared" si="134"/>
        <v>0.67566212873977372</v>
      </c>
      <c r="AL177" s="46">
        <f t="shared" si="134"/>
        <v>3.3713144520099311E-2</v>
      </c>
      <c r="AM177" s="46">
        <f t="shared" si="134"/>
        <v>-0.68124315308386363</v>
      </c>
      <c r="AN177" s="46">
        <f t="shared" si="134"/>
        <v>6.0277158727701667E-2</v>
      </c>
      <c r="AO177" s="46">
        <f t="shared" si="134"/>
        <v>0.16539518385239976</v>
      </c>
      <c r="AP177" s="46">
        <f t="shared" si="134"/>
        <v>6.5556521673098504E-3</v>
      </c>
      <c r="AQ177" s="46">
        <f t="shared" si="134"/>
        <v>1.1283552913276963E-2</v>
      </c>
      <c r="AR177" s="46">
        <f t="shared" si="134"/>
        <v>5.9371485945062759E-2</v>
      </c>
      <c r="AS177" s="46">
        <f t="shared" si="134"/>
        <v>7.8119603994498951E-2</v>
      </c>
      <c r="AT177" s="46">
        <f t="shared" si="134"/>
        <v>-2.729700005589995E-2</v>
      </c>
      <c r="AU177" s="46">
        <f t="shared" si="134"/>
        <v>3.7498009027685547E-2</v>
      </c>
      <c r="AV177" s="46">
        <f t="shared" si="134"/>
        <v>2.284326056574392E-3</v>
      </c>
      <c r="AW177" s="46">
        <f t="shared" si="134"/>
        <v>3.3526773716335112E-2</v>
      </c>
      <c r="AX177" s="46">
        <f t="shared" si="134"/>
        <v>1.8258802998623039E-2</v>
      </c>
      <c r="AY177" s="46">
        <f t="shared" si="134"/>
        <v>0.33374453777018948</v>
      </c>
      <c r="AZ177" s="46">
        <f t="shared" si="134"/>
        <v>1.9589389324727226E-3</v>
      </c>
      <c r="BA177" s="46">
        <f t="shared" si="134"/>
        <v>8.2656724547720439E-2</v>
      </c>
      <c r="BB177" s="46">
        <f t="shared" si="134"/>
        <v>7.3755976414289293E-3</v>
      </c>
      <c r="BC177" s="46">
        <f t="shared" si="134"/>
        <v>2.6866982429937732E-2</v>
      </c>
      <c r="BD177" s="46">
        <f t="shared" si="134"/>
        <v>0.11591268675534148</v>
      </c>
      <c r="BE177" s="46">
        <f t="shared" si="134"/>
        <v>0.30046834333456068</v>
      </c>
      <c r="BF177" s="46">
        <f t="shared" si="134"/>
        <v>5.9805233018951645E-2</v>
      </c>
      <c r="BG177" s="46">
        <f t="shared" si="134"/>
        <v>4.4053552189184282E-2</v>
      </c>
      <c r="BH177" s="46">
        <f t="shared" si="134"/>
        <v>1.948124214355694E-2</v>
      </c>
      <c r="BI177" s="46">
        <f t="shared" si="134"/>
        <v>9.851101195727982E-2</v>
      </c>
      <c r="BJ177" s="46">
        <f t="shared" si="134"/>
        <v>0.19615418470742008</v>
      </c>
      <c r="BK177" s="46">
        <f t="shared" si="134"/>
        <v>-0.24350787088490394</v>
      </c>
      <c r="BL177" s="46">
        <f t="shared" si="134"/>
        <v>4.7480497061725517E-3</v>
      </c>
      <c r="BM177" s="46">
        <f t="shared" si="134"/>
        <v>7.0121446738305296E-2</v>
      </c>
      <c r="BN177" s="46">
        <f t="shared" si="134"/>
        <v>0.1782754705896363</v>
      </c>
      <c r="BO177" s="46">
        <f t="shared" si="134"/>
        <v>9.9044923947647686E-4</v>
      </c>
      <c r="BP177" s="46">
        <f t="shared" si="134"/>
        <v>0.1657546210857701</v>
      </c>
      <c r="BQ177" s="46">
        <f t="shared" si="134"/>
        <v>4.5440228289456562E-2</v>
      </c>
      <c r="BR177" s="46">
        <f t="shared" si="134"/>
        <v>-0.46841677393877823</v>
      </c>
      <c r="BS177" s="46">
        <f t="shared" si="134"/>
        <v>5.069038947956326E-3</v>
      </c>
      <c r="BT177" s="46">
        <f t="shared" si="134"/>
        <v>9.9881612360756683E-2</v>
      </c>
      <c r="BU177" s="46">
        <f t="shared" si="134"/>
        <v>2.5088359652542844E-2</v>
      </c>
      <c r="BV177" s="46">
        <f t="shared" si="134"/>
        <v>0.14714316484605763</v>
      </c>
      <c r="BW177" s="46">
        <f t="shared" si="134"/>
        <v>5.1737265214696217E-2</v>
      </c>
      <c r="BX177" s="46">
        <f t="shared" si="134"/>
        <v>7.7318929879022337E-3</v>
      </c>
      <c r="BY177" s="46">
        <f t="shared" si="134"/>
        <v>7.6406185973670543E-3</v>
      </c>
      <c r="BZ177" s="46">
        <f t="shared" si="134"/>
        <v>-0.95047594641379163</v>
      </c>
      <c r="CA177" s="46">
        <f t="shared" si="134"/>
        <v>7.2446132516542125E-2</v>
      </c>
      <c r="CB177" s="46">
        <f t="shared" si="134"/>
        <v>0.14822118337863249</v>
      </c>
      <c r="CC177" s="46">
        <f t="shared" si="134"/>
        <v>1.1496452973541796E-3</v>
      </c>
      <c r="CD177" s="46">
        <f t="shared" si="134"/>
        <v>-4.9117741700112183E-2</v>
      </c>
      <c r="CE177" s="46">
        <f t="shared" si="134"/>
        <v>1.3587724117358403E-2</v>
      </c>
      <c r="CF177" s="46">
        <f t="shared" si="134"/>
        <v>6.6493463486458062E-3</v>
      </c>
      <c r="CG177" s="46">
        <f t="shared" si="134"/>
        <v>5.0701569047298306E-2</v>
      </c>
      <c r="CH177" s="46">
        <f t="shared" si="134"/>
        <v>-0.1891968183981112</v>
      </c>
      <c r="CI177" s="46">
        <f t="shared" si="134"/>
        <v>-0.15153017986038173</v>
      </c>
      <c r="CJ177" s="46">
        <f t="shared" si="134"/>
        <v>3.4279835124196648E-3</v>
      </c>
      <c r="CK177" s="46">
        <f t="shared" si="134"/>
        <v>1.751103769817141E-2</v>
      </c>
      <c r="CL177" s="46">
        <f t="shared" si="134"/>
        <v>6.0661996084813208E-2</v>
      </c>
      <c r="CO177" s="46">
        <f t="array" ref="CO177">IFERROR(SMALL(ABS($AH177:$CL177),CO$2),"")</f>
        <v>9.9044923947647686E-4</v>
      </c>
      <c r="CP177" s="46">
        <f t="array" ref="CP177">SMALL(ABS($AH177:$CL177),CP$2)</f>
        <v>1.1496452973541796E-3</v>
      </c>
      <c r="CQ177" s="46">
        <f t="array" ref="CQ177">SMALL(ABS($AH177:$CL177),CQ$2)</f>
        <v>1.9589389324727226E-3</v>
      </c>
      <c r="CR177" s="46">
        <f t="array" ref="CR177">SMALL(ABS($AH177:$CL177),CR$2)</f>
        <v>2.284326056574392E-3</v>
      </c>
      <c r="CS177" s="46">
        <f t="array" ref="CS177">SMALL(ABS($AH177:$CL177),CS$2)</f>
        <v>3.4279835124196648E-3</v>
      </c>
      <c r="CT177" s="46">
        <f t="array" ref="CT177">SMALL(ABS($AH177:$CL177),CT$2)</f>
        <v>4.7480497061725517E-3</v>
      </c>
      <c r="CU177" s="46">
        <f t="array" ref="CU177">SMALL(ABS($AH177:$CL177),CU$2)</f>
        <v>5.069038947956326E-3</v>
      </c>
      <c r="CV177" s="46">
        <f t="array" ref="CV177">SMALL(ABS($AH177:$CL177),CV$2)</f>
        <v>6.5556521673098504E-3</v>
      </c>
      <c r="CW177" s="46">
        <f t="array" ref="CW177">SMALL(ABS($AH177:$CL177),CW$2)</f>
        <v>6.6493463486458062E-3</v>
      </c>
      <c r="CX177" s="46">
        <f t="array" ref="CX177">SMALL(ABS($AH177:$CL177),CX$2)</f>
        <v>7.3755976414289293E-3</v>
      </c>
      <c r="CY177" s="46">
        <f t="array" ref="CY177">SMALL(ABS($AH177:$CL177),CY$2)</f>
        <v>7.6406185973670543E-3</v>
      </c>
      <c r="CZ177" s="46">
        <f t="array" ref="CZ177">SMALL(ABS($AH177:$CL177),CZ$2)</f>
        <v>7.7318929879022337E-3</v>
      </c>
      <c r="DA177" s="46">
        <f t="array" ref="DA177">SMALL(ABS($AH177:$CL177),DA$2)</f>
        <v>1.1283552913276963E-2</v>
      </c>
      <c r="DB177" s="46">
        <f t="array" ref="DB177">SMALL(ABS($AH177:$CL177),DB$2)</f>
        <v>1.3587724117358403E-2</v>
      </c>
      <c r="DC177" s="46">
        <f t="array" ref="DC177">SMALL(ABS($AH177:$CL177),DC$2)</f>
        <v>1.5679153716281348E-2</v>
      </c>
      <c r="DD177" s="46">
        <f t="array" ref="DD177">SMALL(ABS($AH177:$CL177),DD$2)</f>
        <v>1.751103769817141E-2</v>
      </c>
      <c r="DE177" s="46">
        <f t="array" ref="DE177">SMALL(ABS($AH177:$CL177),DE$2)</f>
        <v>1.8258802998623039E-2</v>
      </c>
      <c r="DF177" s="46">
        <f t="array" ref="DF177">SMALL(ABS($AH177:$CL177),DF$2)</f>
        <v>1.948124214355694E-2</v>
      </c>
      <c r="DG177" s="46">
        <f t="array" ref="DG177">SMALL(ABS($AH177:$CL177),DG$2)</f>
        <v>2.1561529069081903E-2</v>
      </c>
      <c r="DH177" s="46">
        <f t="array" ref="DH177">SMALL(ABS($AH177:$CL177),DH$2)</f>
        <v>2.5088359652542844E-2</v>
      </c>
      <c r="DI177" s="46">
        <f t="array" ref="DI177">SMALL(ABS($AH177:$CL177),DI$2)</f>
        <v>2.6866982429937732E-2</v>
      </c>
      <c r="DJ177" s="46">
        <f t="array" ref="DJ177">SMALL(ABS($AH177:$CL177),DJ$2)</f>
        <v>2.729700005589995E-2</v>
      </c>
      <c r="DK177" s="46">
        <f t="array" ref="DK177">SMALL(ABS($AH177:$CL177),DK$2)</f>
        <v>3.3526773716335112E-2</v>
      </c>
      <c r="DL177" s="46">
        <f t="array" ref="DL177">SMALL(ABS($AH177:$CL177),DL$2)</f>
        <v>3.3713144520099311E-2</v>
      </c>
      <c r="DM177" s="46">
        <f t="array" ref="DM177">SMALL(ABS($AH177:$CL177),DM$2)</f>
        <v>3.7498009027685547E-2</v>
      </c>
      <c r="DN177" s="46">
        <f t="array" ref="DN177">SMALL(ABS($AH177:$CL177),DN$2)</f>
        <v>4.4053552189184282E-2</v>
      </c>
      <c r="DO177" s="46">
        <f t="array" ref="DO177">SMALL(ABS($AH177:$CL177),DO$2)</f>
        <v>4.5440228289456562E-2</v>
      </c>
      <c r="DP177" s="46">
        <f t="array" ref="DP177">SMALL(ABS($AH177:$CL177),DP$2)</f>
        <v>4.9117741700112183E-2</v>
      </c>
      <c r="DQ177" s="46">
        <f t="array" ref="DQ177">SMALL(ABS($AH177:$CL177),DQ$2)</f>
        <v>5.0701569047298306E-2</v>
      </c>
      <c r="DR177" s="46">
        <f t="array" ref="DR177">SMALL(ABS($AH177:$CL177),DR$2)</f>
        <v>5.1737265214696217E-2</v>
      </c>
      <c r="DS177" s="46">
        <f t="array" ref="DS177">SMALL(ABS($AH177:$CL177),DS$2)</f>
        <v>5.9371485945062759E-2</v>
      </c>
      <c r="DT177" s="46">
        <f t="array" ref="DT177">SMALL(ABS($AH177:$CL177),DT$2)</f>
        <v>5.9805233018951645E-2</v>
      </c>
      <c r="DU177" s="46">
        <f t="array" ref="DU177">SMALL(ABS($AH177:$CL177),DU$2)</f>
        <v>6.0277158727701667E-2</v>
      </c>
      <c r="DV177" s="46">
        <f t="array" ref="DV177">SMALL(ABS($AH177:$CL177),DV$2)</f>
        <v>6.0661996084813208E-2</v>
      </c>
      <c r="DW177" s="46">
        <f t="array" ref="DW177">SMALL(ABS($AH177:$CL177),DW$2)</f>
        <v>7.0121446738305296E-2</v>
      </c>
      <c r="DX177" s="46">
        <f t="array" ref="DX177">SMALL(ABS($AH177:$CL177),DX$2)</f>
        <v>7.2446132516542125E-2</v>
      </c>
      <c r="DY177" s="46">
        <f t="array" ref="DY177">SMALL(ABS($AH177:$CL177),DY$2)</f>
        <v>7.8119603994498951E-2</v>
      </c>
      <c r="DZ177" s="46">
        <f t="array" ref="DZ177">SMALL(ABS($AH177:$CL177),DZ$2)</f>
        <v>8.2656724547720439E-2</v>
      </c>
      <c r="EA177" s="46">
        <f t="array" ref="EA177">SMALL(ABS($AH177:$CL177),EA$2)</f>
        <v>9.851101195727982E-2</v>
      </c>
      <c r="EB177" s="46">
        <f t="array" ref="EB177">SMALL(ABS($AH177:$CL177),EB$2)</f>
        <v>9.8996782414359996E-2</v>
      </c>
      <c r="EC177" s="46">
        <f t="array" ref="EC177">SMALL(ABS($AH177:$CL177),EC$2)</f>
        <v>9.9881612360756683E-2</v>
      </c>
      <c r="ED177" s="46">
        <f t="array" ref="ED177">SMALL(ABS($AH177:$CL177),ED$2)</f>
        <v>0.11591268675534148</v>
      </c>
      <c r="EE177" s="46">
        <f t="array" ref="EE177">SMALL(ABS($AH177:$CL177),EE$2)</f>
        <v>0.14714316484605763</v>
      </c>
      <c r="EF177" s="46">
        <f t="array" ref="EF177">SMALL(ABS($AH177:$CL177),EF$2)</f>
        <v>0.14822118337863249</v>
      </c>
      <c r="EG177" s="46">
        <f t="array" ref="EG177">SMALL(ABS($AH177:$CL177),EG$2)</f>
        <v>0.15153017986038173</v>
      </c>
      <c r="EH177" s="46">
        <f t="array" ref="EH177">SMALL(ABS($AH177:$CL177),EH$2)</f>
        <v>0.16539518385239976</v>
      </c>
      <c r="EI177" s="46">
        <f t="array" ref="EI177">SMALL(ABS($AH177:$CL177),EI$2)</f>
        <v>0.1657546210857701</v>
      </c>
      <c r="EJ177" s="46">
        <f t="array" ref="EJ177">SMALL(ABS($AH177:$CL177),EJ$2)</f>
        <v>0.1782754705896363</v>
      </c>
      <c r="EK177" s="46">
        <f t="array" ref="EK177">SMALL(ABS($AH177:$CL177),EK$2)</f>
        <v>0.1891968183981112</v>
      </c>
      <c r="EL177" s="46">
        <f t="array" ref="EL177">SMALL(ABS($AH177:$CL177),EL$2)</f>
        <v>0.19615418470742008</v>
      </c>
      <c r="EM177" s="46">
        <f t="array" ref="EM177">SMALL(ABS($AH177:$CL177),EM$2)</f>
        <v>0.24350787088490394</v>
      </c>
      <c r="EN177" s="46">
        <f t="array" ref="EN177">SMALL(ABS($AH177:$CL177),EN$2)</f>
        <v>0.30046834333456068</v>
      </c>
      <c r="EO177" s="46">
        <f t="array" ref="EO177">SMALL(ABS($AH177:$CL177),EO$2)</f>
        <v>0.33374453777018948</v>
      </c>
      <c r="EP177" s="46">
        <f t="array" ref="EP177">SMALL(ABS($AH177:$CL177),EP$2)</f>
        <v>0.46841677393877823</v>
      </c>
      <c r="EQ177" s="46">
        <f t="array" ref="EQ177">SMALL(ABS($AH177:$CL177),EQ$2)</f>
        <v>0.67566212873977372</v>
      </c>
      <c r="ER177" s="46">
        <f t="array" ref="ER177">SMALL(ABS($AH177:$CL177),ER$2)</f>
        <v>0.68124315308386363</v>
      </c>
      <c r="ES177" s="46">
        <f t="array" ref="ES177">SMALL(ABS($AH177:$CL177),ES$2)</f>
        <v>0.95047594641379163</v>
      </c>
      <c r="EV177" s="46">
        <f t="shared" si="133"/>
        <v>1.1607311627215235</v>
      </c>
      <c r="EW177" s="46">
        <f t="shared" si="72"/>
        <v>1.7039507202622151</v>
      </c>
      <c r="EX177" s="46">
        <f t="shared" si="73"/>
        <v>1.1661037609227261</v>
      </c>
      <c r="EY177" s="46">
        <f t="shared" si="74"/>
        <v>1.5006542093908948</v>
      </c>
      <c r="EZ177" s="46">
        <f t="shared" si="75"/>
        <v>1.3850853392293914</v>
      </c>
      <c r="FA177" s="46">
        <f t="shared" si="76"/>
        <v>1.0676044400644085</v>
      </c>
      <c r="FB177" s="46">
        <f t="shared" si="77"/>
        <v>1.2932731893790004</v>
      </c>
      <c r="FC177" s="46">
        <f t="shared" si="78"/>
        <v>1.0142921221176389</v>
      </c>
      <c r="FD177" s="46">
        <f t="shared" si="79"/>
        <v>1.109221456471587</v>
      </c>
      <c r="FE177" s="46">
        <f t="shared" si="80"/>
        <v>1.0359321330721045</v>
      </c>
      <c r="FF177" s="46">
        <f t="shared" si="81"/>
        <v>1.0119459425139521</v>
      </c>
      <c r="FG177" s="46">
        <f t="shared" si="82"/>
        <v>1.4593519246750908</v>
      </c>
      <c r="FH177" s="46">
        <f t="shared" si="83"/>
        <v>1.2042061770606138</v>
      </c>
      <c r="FI177" s="46">
        <f t="shared" si="84"/>
        <v>1.1539205227350127</v>
      </c>
      <c r="FJ177" s="46">
        <f t="shared" si="85"/>
        <v>1.1168356414535192</v>
      </c>
      <c r="FK177" s="46">
        <f t="shared" si="86"/>
        <v>1.0427025121720637</v>
      </c>
      <c r="FL177" s="46">
        <f t="shared" si="87"/>
        <v>1.066950672781019</v>
      </c>
      <c r="FM177" s="46">
        <f t="shared" si="88"/>
        <v>1.1067841008389179</v>
      </c>
      <c r="FN177" s="46">
        <f t="shared" si="89"/>
        <v>1.1635705228586144</v>
      </c>
      <c r="FO177" s="46">
        <f t="shared" si="90"/>
        <v>1.0708943431148004</v>
      </c>
      <c r="FP177" s="46">
        <f t="shared" si="91"/>
        <v>1.0160054307209079</v>
      </c>
      <c r="FQ177" s="46">
        <f t="shared" si="92"/>
        <v>1.2282219162427215</v>
      </c>
      <c r="FR177" s="46">
        <f t="shared" si="93"/>
        <v>1.0055588648445881</v>
      </c>
      <c r="FS177" s="46">
        <f t="shared" si="94"/>
        <v>1.1122667304240859</v>
      </c>
      <c r="FT177" s="46">
        <f t="shared" si="95"/>
        <v>1.1748237661540548</v>
      </c>
      <c r="FU177" s="46">
        <f t="shared" si="96"/>
        <v>1.0314770553420372</v>
      </c>
      <c r="FV177" s="46">
        <f t="shared" si="97"/>
        <v>1.0809307864218831</v>
      </c>
      <c r="FW177" s="46">
        <f t="shared" si="98"/>
        <v>1.0322455245775786</v>
      </c>
      <c r="FX177" s="46">
        <f t="shared" si="99"/>
        <v>1.0204273001183009</v>
      </c>
      <c r="FY177" s="46">
        <f t="shared" si="100"/>
        <v>1.1475574848938479</v>
      </c>
      <c r="FZ177" s="46">
        <f t="shared" si="101"/>
        <v>1.0073056462539987</v>
      </c>
      <c r="GA177" s="46">
        <f t="shared" si="102"/>
        <v>1.0078910437252284</v>
      </c>
      <c r="GB177" s="46">
        <f t="shared" si="103"/>
        <v>1.0063844641193196</v>
      </c>
      <c r="GC177" s="46">
        <f t="shared" si="104"/>
        <v>1.1559370159904823</v>
      </c>
      <c r="GD177" s="46">
        <f t="shared" si="105"/>
        <v>1.0331522791723422</v>
      </c>
      <c r="GE177" s="46">
        <f t="shared" si="106"/>
        <v>1.0783129655218153</v>
      </c>
      <c r="GF177" s="46">
        <f t="shared" si="107"/>
        <v>1.0580791545428339</v>
      </c>
      <c r="GG177" s="46">
        <f t="shared" si="108"/>
        <v>1.1918088031713159</v>
      </c>
      <c r="GH177" s="46">
        <f t="shared" si="109"/>
        <v>1.0049311284843043</v>
      </c>
      <c r="GI177" s="46">
        <f t="shared" si="110"/>
        <v>1.0089379667178793</v>
      </c>
      <c r="GJ177" s="46">
        <f t="shared" si="111"/>
        <v>1.1605007570030315</v>
      </c>
      <c r="GK177" s="46">
        <f t="shared" si="112"/>
        <v>1.2694310602655148</v>
      </c>
      <c r="GL177" s="46">
        <f t="shared" si="113"/>
        <v>1.0073263242210584</v>
      </c>
      <c r="GM177" s="46">
        <f t="shared" si="114"/>
        <v>1.0223247204368648</v>
      </c>
      <c r="GN177" s="46">
        <f t="shared" si="115"/>
        <v>1.0914999507345211</v>
      </c>
      <c r="GO177" s="46">
        <f t="shared" si="116"/>
        <v>1.0021732025382983</v>
      </c>
      <c r="GP177" s="46">
        <f t="shared" si="117"/>
        <v>1.0755384641577339</v>
      </c>
      <c r="GQ177" s="46">
        <f t="shared" si="118"/>
        <v>1.0612610796782818</v>
      </c>
      <c r="GR177" s="46">
        <f t="shared" si="119"/>
        <v>1.0367731675839764</v>
      </c>
      <c r="GS177" s="46">
        <f t="shared" si="120"/>
        <v>1.2414105324753368</v>
      </c>
      <c r="GT177" s="46">
        <f t="shared" si="121"/>
        <v>1.2339163503941915</v>
      </c>
      <c r="GU177" s="46">
        <f t="shared" si="122"/>
        <v>1.11074775487605</v>
      </c>
      <c r="GV177" s="46">
        <f t="shared" si="123"/>
        <v>1.4035189221922837</v>
      </c>
      <c r="GW177" s="46">
        <f t="shared" si="124"/>
        <v>1.4424379448633544</v>
      </c>
      <c r="GX177" s="46">
        <f t="shared" si="125"/>
        <v>1.008260081639472</v>
      </c>
      <c r="GY177" s="46">
        <f t="shared" si="126"/>
        <v>1.395208072347091</v>
      </c>
    </row>
    <row r="178" spans="2:207" ht="15.75" customHeight="1" thickBot="1" x14ac:dyDescent="0.3">
      <c r="B178" s="91"/>
      <c r="C178" s="94"/>
      <c r="D178" s="8" t="s">
        <v>172</v>
      </c>
      <c r="E178" s="96" t="s">
        <v>161</v>
      </c>
      <c r="F178" s="97"/>
      <c r="G178" s="98"/>
      <c r="H178" s="36"/>
      <c r="I178" s="6"/>
      <c r="J178" s="5"/>
      <c r="K178" s="101"/>
      <c r="L178" s="95"/>
      <c r="N178" s="46"/>
      <c r="O178" s="46"/>
      <c r="P178" s="46"/>
      <c r="Q178" s="46"/>
      <c r="R178" s="46"/>
      <c r="T178" s="1"/>
      <c r="W178" s="59"/>
      <c r="X178" s="54"/>
      <c r="AB178" s="53"/>
      <c r="AD178" s="53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</row>
    <row r="179" spans="2:207" ht="15.75" customHeight="1" x14ac:dyDescent="0.25">
      <c r="B179" s="89">
        <f>E179+E180</f>
        <v>0.3</v>
      </c>
      <c r="C179" s="92" t="s">
        <v>173</v>
      </c>
      <c r="D179" s="9" t="s">
        <v>174</v>
      </c>
      <c r="E179" s="37">
        <v>0.15</v>
      </c>
      <c r="F179" s="38" t="s">
        <v>175</v>
      </c>
      <c r="G179" s="39" t="s">
        <v>176</v>
      </c>
      <c r="H179" s="36"/>
      <c r="I179" s="10" t="s">
        <v>177</v>
      </c>
      <c r="J179" s="5" t="s">
        <v>153</v>
      </c>
      <c r="K179" s="101"/>
      <c r="L179" s="95"/>
      <c r="N179" s="46">
        <f t="shared" ref="N179:R180" si="135">QUARTILE($AH179:$CL179,N$2)</f>
        <v>0</v>
      </c>
      <c r="O179" s="46">
        <f t="shared" si="135"/>
        <v>2.1348088941673671E-3</v>
      </c>
      <c r="P179" s="46">
        <f t="shared" si="135"/>
        <v>3.9528008215272178E-2</v>
      </c>
      <c r="Q179" s="46">
        <f t="shared" si="135"/>
        <v>0.18375022449393574</v>
      </c>
      <c r="R179" s="46">
        <f t="shared" si="135"/>
        <v>0.82218691571532565</v>
      </c>
      <c r="T179" s="57">
        <f t="shared" ref="T179:T180" si="136">(V179-U179)^2</f>
        <v>0</v>
      </c>
      <c r="U179" s="56">
        <f t="shared" si="7"/>
        <v>15.265453085033107</v>
      </c>
      <c r="V179" s="55">
        <f t="array" ref="V179">((AVERAGE(IF((AH179:CL179&gt;=0)*(AH179:CL179&lt;AA179),AH179:CL179))-MIN(IF((AH179:CL179&gt;=0)*(AH179:CL179&lt;AA179),AH179:CL179)))/(MAX(IF((AH179:CL179&gt;=0)*(AH179:CL179&lt;AA179),AH179:CL179))-MIN(IF((AH179:CL179&gt;=0)*(AH179:CL179&lt;AA179),AH179:CL179))))^(-3/2)</f>
        <v>15.265453085033107</v>
      </c>
      <c r="W179" s="59">
        <v>64.638862196762886</v>
      </c>
      <c r="X179" s="54">
        <f t="shared" ref="X179:X180" si="137">AVERAGE(AH179:CL179)</f>
        <v>0.13492582228322264</v>
      </c>
      <c r="AA179" s="46">
        <f t="array" ref="AA179">AB179*(AVERAGE(IF($EV179:$GY179&lt;=QUARTILE($EV179:$GY179,3)+Z$1*(QUARTILE($EV179:$GY179,3)-QUARTILE($EV179:$GY179,1)),$EV179:$GY179,"")))^(COUNT($AH179:$CL179)/4)</f>
        <v>0.64073112237100405</v>
      </c>
      <c r="AB179" s="52">
        <f t="array" ref="AB179">AC179*AVERAGE(IF($EV179:$GY179&lt;=QUARTILE($EV179:$GY179,3),$EV179:$GY179,""))^(COUNT($AH179:$CL179)/4)</f>
        <v>0.1186178615169077</v>
      </c>
      <c r="AC179" s="52">
        <f>P179</f>
        <v>3.9528008215272178E-2</v>
      </c>
      <c r="AD179" s="52">
        <f t="array" ref="AD179">AC179/AVERAGE(IF($EV179:$GY179&lt;=QUARTILE($EV179:$GY179,3),$EV179:$GY179,""))^(COUNT($AH179:$CL179)/4)</f>
        <v>1.3172244158557118E-2</v>
      </c>
      <c r="AE179">
        <v>0</v>
      </c>
      <c r="AH179" s="46">
        <f>IFERROR((AH79+AH80+AH81+AH82+AH83+AH52+AH53+AH54+AH65)/AH3,"")</f>
        <v>8.2939376396555878E-4</v>
      </c>
      <c r="AI179" s="46">
        <f t="shared" ref="AI179:CL179" si="138">IFERROR((AI79+AI80+AI81+AI82+AI83+AI52+AI53+AI54+AI65)/AI3,"")</f>
        <v>9.4122547632128836E-2</v>
      </c>
      <c r="AJ179" s="46">
        <f t="shared" si="138"/>
        <v>0.64849798698562833</v>
      </c>
      <c r="AK179" s="46">
        <f t="shared" si="138"/>
        <v>2.0737282299924296E-3</v>
      </c>
      <c r="AL179" s="46">
        <f t="shared" si="138"/>
        <v>0.14044935540258571</v>
      </c>
      <c r="AM179" s="46">
        <f t="shared" si="138"/>
        <v>1.1890620163224942E-2</v>
      </c>
      <c r="AN179" s="46">
        <f t="shared" si="138"/>
        <v>0.82218691571532565</v>
      </c>
      <c r="AO179" s="46">
        <f t="shared" si="138"/>
        <v>0</v>
      </c>
      <c r="AP179" s="46">
        <f t="shared" si="138"/>
        <v>3.9528008215272178E-2</v>
      </c>
      <c r="AQ179" s="46">
        <f t="shared" si="138"/>
        <v>0.24055937341245978</v>
      </c>
      <c r="AR179" s="46">
        <f t="shared" si="138"/>
        <v>0.11552879099874933</v>
      </c>
      <c r="AS179" s="46">
        <f t="shared" si="138"/>
        <v>0.20648099036590067</v>
      </c>
      <c r="AT179" s="46">
        <f t="shared" si="138"/>
        <v>6.9402944502895067E-3</v>
      </c>
      <c r="AU179" s="46">
        <f t="shared" si="138"/>
        <v>2.1348088941673671E-3</v>
      </c>
      <c r="AV179" s="46">
        <f t="shared" si="138"/>
        <v>4.2254677839687702E-3</v>
      </c>
      <c r="AW179" s="46">
        <f t="shared" si="138"/>
        <v>8.9850882987292028E-4</v>
      </c>
      <c r="AX179" s="46">
        <f t="shared" si="138"/>
        <v>4.7462256967989079E-2</v>
      </c>
      <c r="AY179" s="46">
        <f t="shared" si="138"/>
        <v>0.21219533079606881</v>
      </c>
      <c r="AZ179" s="46">
        <f t="shared" si="138"/>
        <v>3.8509819191711187E-4</v>
      </c>
      <c r="BA179" s="46">
        <f t="shared" si="138"/>
        <v>0.13737761186658967</v>
      </c>
      <c r="BB179" s="46">
        <f t="shared" si="138"/>
        <v>0.54531575808486266</v>
      </c>
      <c r="BC179" s="46">
        <f t="shared" si="138"/>
        <v>0.16434726647802436</v>
      </c>
      <c r="BD179" s="46">
        <f t="shared" si="138"/>
        <v>0.27210195817747551</v>
      </c>
      <c r="BE179" s="46">
        <f t="shared" si="138"/>
        <v>0.79766486295135031</v>
      </c>
      <c r="BF179" s="46">
        <f t="shared" si="138"/>
        <v>7.570177299321937E-3</v>
      </c>
      <c r="BG179" s="46">
        <f t="shared" si="138"/>
        <v>0.28799304569553658</v>
      </c>
      <c r="BH179" s="46">
        <f t="shared" si="138"/>
        <v>5.8582989262864791E-5</v>
      </c>
      <c r="BI179" s="46">
        <f t="shared" si="138"/>
        <v>1.3761190360283386E-2</v>
      </c>
      <c r="BJ179" s="46">
        <f t="shared" si="138"/>
        <v>0</v>
      </c>
      <c r="BK179" s="46">
        <f t="shared" si="138"/>
        <v>0.12481366959659143</v>
      </c>
      <c r="BL179" s="46">
        <f t="shared" si="138"/>
        <v>1.2107424701732757E-2</v>
      </c>
      <c r="BM179" s="46">
        <f t="shared" si="138"/>
        <v>0.1156986767607852</v>
      </c>
      <c r="BN179" s="46">
        <f t="shared" si="138"/>
        <v>1.9607620839970297E-2</v>
      </c>
      <c r="BO179" s="46">
        <f t="shared" si="138"/>
        <v>8.1220569432750179E-3</v>
      </c>
      <c r="BP179" s="46">
        <f t="shared" si="138"/>
        <v>5.7110676169725615E-2</v>
      </c>
      <c r="BQ179" s="46">
        <f t="shared" si="138"/>
        <v>0.38541000452827462</v>
      </c>
      <c r="BR179" s="46">
        <f t="shared" si="138"/>
        <v>8.9564078720133604E-3</v>
      </c>
      <c r="BS179" s="46">
        <f t="shared" si="138"/>
        <v>4.6568254662522623E-3</v>
      </c>
      <c r="BT179" s="46">
        <f t="shared" si="138"/>
        <v>1.2981809192856159E-2</v>
      </c>
      <c r="BU179" s="46">
        <f t="shared" si="138"/>
        <v>7.9541526135559013E-3</v>
      </c>
      <c r="BV179" s="46">
        <f t="shared" si="138"/>
        <v>1.316966609772827E-3</v>
      </c>
      <c r="BW179" s="46">
        <f t="shared" si="138"/>
        <v>0.18375022449393574</v>
      </c>
      <c r="BX179" s="46">
        <f t="shared" si="138"/>
        <v>0.22705891082768448</v>
      </c>
      <c r="BY179" s="46">
        <f t="shared" si="138"/>
        <v>1.1636322607850216E-3</v>
      </c>
      <c r="BZ179" s="46">
        <f t="shared" si="138"/>
        <v>9.9639858504232785E-4</v>
      </c>
      <c r="CA179" s="46">
        <f t="shared" si="138"/>
        <v>0.72581621783269812</v>
      </c>
      <c r="CB179" s="46">
        <f t="shared" si="138"/>
        <v>0.1426161174308766</v>
      </c>
      <c r="CC179" s="46">
        <f t="shared" si="138"/>
        <v>6.1055423197645129E-3</v>
      </c>
      <c r="CD179" s="46">
        <f t="shared" si="138"/>
        <v>8.1612024201058606E-2</v>
      </c>
      <c r="CE179" s="46">
        <f t="shared" si="138"/>
        <v>0.21159098972074089</v>
      </c>
      <c r="CF179" s="46">
        <f t="shared" si="138"/>
        <v>4.1503783961256039E-5</v>
      </c>
      <c r="CG179" s="46">
        <f t="shared" si="138"/>
        <v>8.3313913320833904E-2</v>
      </c>
      <c r="CH179" s="46">
        <f t="shared" si="138"/>
        <v>1.0667100950674836E-3</v>
      </c>
      <c r="CI179" s="46">
        <f t="shared" si="138"/>
        <v>1.2369493391760171E-3</v>
      </c>
      <c r="CJ179" s="46">
        <f t="shared" si="138"/>
        <v>0.32359517327362475</v>
      </c>
      <c r="CK179" s="46">
        <f t="shared" si="138"/>
        <v>0.11916491727251502</v>
      </c>
      <c r="CL179" s="46">
        <f t="shared" si="138"/>
        <v>3.2642338890365332E-4</v>
      </c>
      <c r="CO179" s="46">
        <f>IFERROR(SMALL($AH179:$CL179,CO$2),"")</f>
        <v>0</v>
      </c>
      <c r="CP179" s="46">
        <f t="shared" ref="CP179:ES179" si="139">SMALL($AH179:$CL179,CP$2)</f>
        <v>0</v>
      </c>
      <c r="CQ179" s="46">
        <f t="shared" si="139"/>
        <v>4.1503783961256039E-5</v>
      </c>
      <c r="CR179" s="46">
        <f t="shared" si="139"/>
        <v>5.8582989262864791E-5</v>
      </c>
      <c r="CS179" s="46">
        <f t="shared" si="139"/>
        <v>3.2642338890365332E-4</v>
      </c>
      <c r="CT179" s="46">
        <f t="shared" si="139"/>
        <v>3.8509819191711187E-4</v>
      </c>
      <c r="CU179" s="46">
        <f t="shared" si="139"/>
        <v>8.2939376396555878E-4</v>
      </c>
      <c r="CV179" s="46">
        <f t="shared" si="139"/>
        <v>8.9850882987292028E-4</v>
      </c>
      <c r="CW179" s="46">
        <f t="shared" si="139"/>
        <v>9.9639858504232785E-4</v>
      </c>
      <c r="CX179" s="46">
        <f t="shared" si="139"/>
        <v>1.0667100950674836E-3</v>
      </c>
      <c r="CY179" s="46">
        <f t="shared" si="139"/>
        <v>1.1636322607850216E-3</v>
      </c>
      <c r="CZ179" s="46">
        <f t="shared" si="139"/>
        <v>1.2369493391760171E-3</v>
      </c>
      <c r="DA179" s="46">
        <f t="shared" si="139"/>
        <v>1.316966609772827E-3</v>
      </c>
      <c r="DB179" s="46">
        <f t="shared" si="139"/>
        <v>2.0737282299924296E-3</v>
      </c>
      <c r="DC179" s="46">
        <f t="shared" si="139"/>
        <v>2.1348088941673671E-3</v>
      </c>
      <c r="DD179" s="46">
        <f t="shared" si="139"/>
        <v>4.2254677839687702E-3</v>
      </c>
      <c r="DE179" s="46">
        <f t="shared" si="139"/>
        <v>4.6568254662522623E-3</v>
      </c>
      <c r="DF179" s="46">
        <f t="shared" si="139"/>
        <v>6.1055423197645129E-3</v>
      </c>
      <c r="DG179" s="46">
        <f t="shared" si="139"/>
        <v>6.9402944502895067E-3</v>
      </c>
      <c r="DH179" s="46">
        <f t="shared" si="139"/>
        <v>7.570177299321937E-3</v>
      </c>
      <c r="DI179" s="46">
        <f t="shared" si="139"/>
        <v>7.9541526135559013E-3</v>
      </c>
      <c r="DJ179" s="46">
        <f t="shared" si="139"/>
        <v>8.1220569432750179E-3</v>
      </c>
      <c r="DK179" s="46">
        <f t="shared" si="139"/>
        <v>8.9564078720133604E-3</v>
      </c>
      <c r="DL179" s="46">
        <f t="shared" si="139"/>
        <v>1.1890620163224942E-2</v>
      </c>
      <c r="DM179" s="46">
        <f t="shared" si="139"/>
        <v>1.2107424701732757E-2</v>
      </c>
      <c r="DN179" s="46">
        <f t="shared" si="139"/>
        <v>1.2981809192856159E-2</v>
      </c>
      <c r="DO179" s="46">
        <f t="shared" si="139"/>
        <v>1.3761190360283386E-2</v>
      </c>
      <c r="DP179" s="46">
        <f t="shared" si="139"/>
        <v>1.9607620839970297E-2</v>
      </c>
      <c r="DQ179" s="46">
        <f t="shared" si="139"/>
        <v>3.9528008215272178E-2</v>
      </c>
      <c r="DR179" s="46">
        <f t="shared" si="139"/>
        <v>4.7462256967989079E-2</v>
      </c>
      <c r="DS179" s="46">
        <f t="shared" si="139"/>
        <v>5.7110676169725615E-2</v>
      </c>
      <c r="DT179" s="46">
        <f t="shared" si="139"/>
        <v>8.1612024201058606E-2</v>
      </c>
      <c r="DU179" s="46">
        <f t="shared" si="139"/>
        <v>8.3313913320833904E-2</v>
      </c>
      <c r="DV179" s="46">
        <f t="shared" si="139"/>
        <v>9.4122547632128836E-2</v>
      </c>
      <c r="DW179" s="46">
        <f t="shared" si="139"/>
        <v>0.11552879099874933</v>
      </c>
      <c r="DX179" s="46">
        <f t="shared" si="139"/>
        <v>0.1156986767607852</v>
      </c>
      <c r="DY179" s="46">
        <f t="shared" si="139"/>
        <v>0.11916491727251502</v>
      </c>
      <c r="DZ179" s="46">
        <f t="shared" si="139"/>
        <v>0.12481366959659143</v>
      </c>
      <c r="EA179" s="46">
        <f t="shared" si="139"/>
        <v>0.13737761186658967</v>
      </c>
      <c r="EB179" s="46">
        <f t="shared" si="139"/>
        <v>0.14044935540258571</v>
      </c>
      <c r="EC179" s="46">
        <f t="shared" si="139"/>
        <v>0.1426161174308766</v>
      </c>
      <c r="ED179" s="46">
        <f t="shared" si="139"/>
        <v>0.16434726647802436</v>
      </c>
      <c r="EE179" s="46">
        <f t="shared" si="139"/>
        <v>0.18375022449393574</v>
      </c>
      <c r="EF179" s="46">
        <f t="shared" si="139"/>
        <v>0.20648099036590067</v>
      </c>
      <c r="EG179" s="46">
        <f t="shared" si="139"/>
        <v>0.21159098972074089</v>
      </c>
      <c r="EH179" s="46">
        <f t="shared" si="139"/>
        <v>0.21219533079606881</v>
      </c>
      <c r="EI179" s="46">
        <f t="shared" si="139"/>
        <v>0.22705891082768448</v>
      </c>
      <c r="EJ179" s="46">
        <f t="shared" si="139"/>
        <v>0.24055937341245978</v>
      </c>
      <c r="EK179" s="46">
        <f t="shared" si="139"/>
        <v>0.27210195817747551</v>
      </c>
      <c r="EL179" s="46">
        <f t="shared" si="139"/>
        <v>0.28799304569553658</v>
      </c>
      <c r="EM179" s="46">
        <f t="shared" si="139"/>
        <v>0.32359517327362475</v>
      </c>
      <c r="EN179" s="46">
        <f t="shared" si="139"/>
        <v>0.38541000452827462</v>
      </c>
      <c r="EO179" s="46">
        <f t="shared" si="139"/>
        <v>0.54531575808486266</v>
      </c>
      <c r="EP179" s="46">
        <f t="shared" si="139"/>
        <v>0.64849798698562833</v>
      </c>
      <c r="EQ179" s="46">
        <f t="shared" si="139"/>
        <v>0.72581621783269812</v>
      </c>
      <c r="ER179" s="46">
        <f t="shared" si="139"/>
        <v>0.79766486295135031</v>
      </c>
      <c r="ES179" s="46">
        <f t="shared" si="139"/>
        <v>0.82218691571532565</v>
      </c>
      <c r="EV179" s="46" t="str">
        <f t="shared" ref="EV179:EV180" si="140">IFERROR(CP179/CO179,"")</f>
        <v/>
      </c>
      <c r="EW179" s="46" t="str">
        <f t="shared" ref="EW179:EW180" si="141">IFERROR(CQ179/CP179,"")</f>
        <v/>
      </c>
      <c r="EX179" s="46">
        <f t="shared" ref="EX179:EX180" si="142">IFERROR(CR179/CQ179,"")</f>
        <v>1.4115095943433076</v>
      </c>
      <c r="EY179" s="46">
        <f t="shared" ref="EY179:EY180" si="143">IFERROR(CS179/CR179,"")</f>
        <v>5.5719824647215477</v>
      </c>
      <c r="EZ179" s="46">
        <f t="shared" ref="EZ179:EZ180" si="144">IFERROR(CT179/CS179,"")</f>
        <v>1.1797506092027521</v>
      </c>
      <c r="FA179" s="46">
        <f t="shared" ref="FA179:FA180" si="145">IFERROR(CU179/CT179,"")</f>
        <v>2.1537202235010144</v>
      </c>
      <c r="FB179" s="46">
        <f t="shared" ref="FB179:FB180" si="146">IFERROR(CV179/CU179,"")</f>
        <v>1.0833320298634794</v>
      </c>
      <c r="FC179" s="46">
        <f t="shared" ref="FC179:FC180" si="147">IFERROR(CW179/CV179,"")</f>
        <v>1.1089469039310971</v>
      </c>
      <c r="FD179" s="46">
        <f t="shared" ref="FD179:FD180" si="148">IFERROR(CX179/CW179,"")</f>
        <v>1.0705656461988742</v>
      </c>
      <c r="FE179" s="46">
        <f t="shared" ref="FE179:FE180" si="149">IFERROR(CY179/CX179,"")</f>
        <v>1.0908608310408896</v>
      </c>
      <c r="FF179" s="46">
        <f t="shared" ref="FF179:FF180" si="150">IFERROR(CZ179/CY179,"")</f>
        <v>1.0630070863981835</v>
      </c>
      <c r="FG179" s="46">
        <f t="shared" ref="FG179:FG180" si="151">IFERROR(DA179/CZ179,"")</f>
        <v>1.0646892059864899</v>
      </c>
      <c r="FH179" s="46">
        <f t="shared" ref="FH179:FH180" si="152">IFERROR(DB179/DA179,"")</f>
        <v>1.5746247585959237</v>
      </c>
      <c r="FI179" s="46">
        <f t="shared" ref="FI179:FI180" si="153">IFERROR(DC179/DB179,"")</f>
        <v>1.0294545173719125</v>
      </c>
      <c r="FJ179" s="46">
        <f t="shared" ref="FJ179:FJ180" si="154">IFERROR(DD179/DC179,"")</f>
        <v>1.979318989869965</v>
      </c>
      <c r="FK179" s="46">
        <f t="shared" ref="FK179:FK180" si="155">IFERROR(DE179/DD179,"")</f>
        <v>1.1020851901699602</v>
      </c>
      <c r="FL179" s="46">
        <f t="shared" ref="FL179:FL180" si="156">IFERROR(DF179/DE179,"")</f>
        <v>1.3110953725904086</v>
      </c>
      <c r="FM179" s="46">
        <f t="shared" ref="FM179:FM180" si="157">IFERROR(DG179/DF179,"")</f>
        <v>1.1367203905577368</v>
      </c>
      <c r="FN179" s="46">
        <f t="shared" ref="FN179:FN180" si="158">IFERROR(DH179/DG179,"")</f>
        <v>1.0907573667866721</v>
      </c>
      <c r="FO179" s="46">
        <f t="shared" ref="FO179:FO180" si="159">IFERROR(DI179/DH179,"")</f>
        <v>1.0507221032020422</v>
      </c>
      <c r="FP179" s="46">
        <f t="shared" ref="FP179:FP180" si="160">IFERROR(DJ179/DI179,"")</f>
        <v>1.0211090153629898</v>
      </c>
      <c r="FQ179" s="46">
        <f t="shared" ref="FQ179:FQ180" si="161">IFERROR(DK179/DJ179,"")</f>
        <v>1.1027265549312821</v>
      </c>
      <c r="FR179" s="46">
        <f t="shared" ref="FR179:FR180" si="162">IFERROR(DL179/DK179,"")</f>
        <v>1.3276103917040554</v>
      </c>
      <c r="FS179" s="46">
        <f t="shared" ref="FS179:FS180" si="163">IFERROR(DM179/DL179,"")</f>
        <v>1.018233240615855</v>
      </c>
      <c r="FT179" s="46">
        <f t="shared" ref="FT179:FT180" si="164">IFERROR(DN179/DM179,"")</f>
        <v>1.0722188667420136</v>
      </c>
      <c r="FU179" s="46">
        <f t="shared" ref="FU179:FU180" si="165">IFERROR(DO179/DN179,"")</f>
        <v>1.0600364060085028</v>
      </c>
      <c r="FV179" s="46">
        <f t="shared" ref="FV179:FV180" si="166">IFERROR(DP179/DO179,"")</f>
        <v>1.4248491828556114</v>
      </c>
      <c r="FW179" s="46">
        <f t="shared" ref="FW179:FW180" si="167">IFERROR(DQ179/DP179,"")</f>
        <v>2.0159512741440819</v>
      </c>
      <c r="FX179" s="46">
        <f t="shared" ref="FX179:FX180" si="168">IFERROR(DR179/DQ179,"")</f>
        <v>1.200724729399631</v>
      </c>
      <c r="FY179" s="46">
        <f t="shared" ref="FY179:FY180" si="169">IFERROR(DS179/DR179,"")</f>
        <v>1.2032861439405191</v>
      </c>
      <c r="FZ179" s="46">
        <f t="shared" ref="FZ179:FZ180" si="170">IFERROR(DT179/DS179,"")</f>
        <v>1.4290151977629912</v>
      </c>
      <c r="GA179" s="46">
        <f t="shared" ref="GA179:GA180" si="171">IFERROR(DU179/DT179,"")</f>
        <v>1.0208534114480796</v>
      </c>
      <c r="GB179" s="46">
        <f t="shared" ref="GB179:GB180" si="172">IFERROR(DV179/DU179,"")</f>
        <v>1.129733844930221</v>
      </c>
      <c r="GC179" s="46">
        <f t="shared" ref="GC179:GC180" si="173">IFERROR(DW179/DV179,"")</f>
        <v>1.2274294938369628</v>
      </c>
      <c r="GD179" s="46">
        <f t="shared" ref="GD179:GD180" si="174">IFERROR(DX179/DW179,"")</f>
        <v>1.0014705058415934</v>
      </c>
      <c r="GE179" s="46">
        <f t="shared" ref="GE179:GE180" si="175">IFERROR(DY179/DX179,"")</f>
        <v>1.0299592061791381</v>
      </c>
      <c r="GF179" s="46">
        <f t="shared" ref="GF179:GF180" si="176">IFERROR(DZ179/DY179,"")</f>
        <v>1.0474028132890691</v>
      </c>
      <c r="GG179" s="46">
        <f t="shared" ref="GG179:GG180" si="177">IFERROR(EA179/DZ179,"")</f>
        <v>1.100661588675391</v>
      </c>
      <c r="GH179" s="46">
        <f t="shared" ref="GH179:GH180" si="178">IFERROR(EB179/EA179,"")</f>
        <v>1.0223598553960822</v>
      </c>
      <c r="GI179" s="46">
        <f t="shared" ref="GI179:GI180" si="179">IFERROR(EC179/EB179,"")</f>
        <v>1.015427354736375</v>
      </c>
      <c r="GJ179" s="46">
        <f t="shared" ref="GJ179:GJ180" si="180">IFERROR(ED179/EC179,"")</f>
        <v>1.1523751272900866</v>
      </c>
      <c r="GK179" s="46">
        <f t="shared" ref="GK179:GK180" si="181">IFERROR(EE179/ED179,"")</f>
        <v>1.1180607285519157</v>
      </c>
      <c r="GL179" s="46">
        <f t="shared" ref="GL179:GL180" si="182">IFERROR(EF179/EE179,"")</f>
        <v>1.1237046971483571</v>
      </c>
      <c r="GM179" s="46">
        <f t="shared" ref="GM179:GM180" si="183">IFERROR(EG179/EF179,"")</f>
        <v>1.0247480378013729</v>
      </c>
      <c r="GN179" s="46">
        <f t="shared" ref="GN179:GN180" si="184">IFERROR(EH179/EG179,"")</f>
        <v>1.0028561758519374</v>
      </c>
      <c r="GO179" s="46">
        <f t="shared" ref="GO179:GO180" si="185">IFERROR(EI179/EH179,"")</f>
        <v>1.0700466875300869</v>
      </c>
      <c r="GP179" s="46">
        <f t="shared" ref="GP179:GP180" si="186">IFERROR(EJ179/EI179,"")</f>
        <v>1.0594579729796239</v>
      </c>
      <c r="GQ179" s="46">
        <f t="shared" ref="GQ179:GQ180" si="187">IFERROR(EK179/EJ179,"")</f>
        <v>1.1311218279195185</v>
      </c>
      <c r="GR179" s="46">
        <f t="shared" ref="GR179:GR180" si="188">IFERROR(EL179/EK179,"")</f>
        <v>1.0584012243958063</v>
      </c>
      <c r="GS179" s="46">
        <f t="shared" ref="GS179:GS180" si="189">IFERROR(EM179/EL179,"")</f>
        <v>1.1236214836094562</v>
      </c>
      <c r="GT179" s="46">
        <f t="shared" ref="GT179:GT180" si="190">IFERROR(EN179/EM179,"")</f>
        <v>1.1910251955531508</v>
      </c>
      <c r="GU179" s="46">
        <f t="shared" ref="GU179:GU180" si="191">IFERROR(EO179/EN179,"")</f>
        <v>1.4148977755580212</v>
      </c>
      <c r="GV179" s="46">
        <f t="shared" ref="GV179:GV180" si="192">IFERROR(EP179/EO179,"")</f>
        <v>1.1892155643239424</v>
      </c>
      <c r="GW179" s="46">
        <f t="shared" ref="GW179:GW180" si="193">IFERROR(EQ179/EP179,"")</f>
        <v>1.11922663199999</v>
      </c>
      <c r="GX179" s="46">
        <f t="shared" ref="GX179:GX180" si="194">IFERROR(ER179/EQ179,"")</f>
        <v>1.098990134628286</v>
      </c>
      <c r="GY179" s="46">
        <f t="shared" ref="GY179:GY180" si="195">IFERROR(ES179/ER179,"")</f>
        <v>1.0307423003104887</v>
      </c>
    </row>
    <row r="180" spans="2:207" ht="15.75" customHeight="1" x14ac:dyDescent="0.25">
      <c r="B180" s="90"/>
      <c r="C180" s="93"/>
      <c r="D180" s="7" t="s">
        <v>178</v>
      </c>
      <c r="E180" s="40">
        <v>0.15</v>
      </c>
      <c r="F180" s="41" t="s">
        <v>179</v>
      </c>
      <c r="G180" s="42" t="s">
        <v>180</v>
      </c>
      <c r="H180" s="36"/>
      <c r="I180" s="35" t="s">
        <v>181</v>
      </c>
      <c r="J180" s="5" t="s">
        <v>153</v>
      </c>
      <c r="K180" s="101"/>
      <c r="L180" s="95"/>
      <c r="N180" s="46">
        <f t="shared" si="135"/>
        <v>-18.142070000770339</v>
      </c>
      <c r="O180" s="46">
        <f t="shared" si="135"/>
        <v>2.3196145202889998E-2</v>
      </c>
      <c r="P180" s="46">
        <f t="shared" si="135"/>
        <v>1.1557252272657008</v>
      </c>
      <c r="Q180" s="46">
        <f t="shared" si="135"/>
        <v>5.7084631650911586</v>
      </c>
      <c r="R180" s="46">
        <f t="shared" si="135"/>
        <v>2383.341971446207</v>
      </c>
      <c r="T180" s="57">
        <f t="shared" si="136"/>
        <v>0</v>
      </c>
      <c r="U180" s="56">
        <f t="shared" si="7"/>
        <v>35.640499404468422</v>
      </c>
      <c r="V180" s="55">
        <f t="array" ref="V180">((AVERAGE(IF((AH180:CL180&gt;=0)*(AH180:CL180&lt;AA180),AH180:CL180))-MIN(IF((AH180:CL180&gt;=0)*(AH180:CL180&lt;AA180),AH180:CL180)))/(MAX(IF((AH180:CL180&gt;=0)*(AH180:CL180&lt;AA180),AH180:CL180))-MIN(IF((AH180:CL180&gt;=0)*(AH180:CL180&lt;AA180),AH180:CL180))))^(-3/2)</f>
        <v>35.640499404468422</v>
      </c>
      <c r="W180" s="59">
        <v>187.54258570880529</v>
      </c>
      <c r="X180" s="54">
        <f t="shared" si="137"/>
        <v>55.392206423010265</v>
      </c>
      <c r="AA180" s="46">
        <f t="array" ref="AA180">AB180*(AVERAGE(IF($EV180:$GY180&lt;=QUARTILE($EV180:$GY180,3)+Z$1*(QUARTILE($EV180:$GY180,3)-QUARTILE($EV180:$GY180,1)),$EV180:$GY180,"")))^(COUNTIFS($AH180:$CL180,"&gt;=0")/4)</f>
        <v>136.68592901397625</v>
      </c>
      <c r="AB180" s="52">
        <f t="array" ref="AB180">AC180*AVERAGE(IF($EV180:$GY180&lt;=QUARTILE($EV180:$GY180,3),$EV180:$GY180,""))^(COUNTIFS($AH180:$CL180,"&gt;=0")/4)</f>
        <v>6.6334763878334977</v>
      </c>
      <c r="AC180" s="52">
        <f t="array" ref="AC180">QUARTILE(IF($AH180:$CL180&gt;=0,$AH180:$CL180,""),2)</f>
        <v>1.3276742489555011</v>
      </c>
      <c r="AD180" s="52">
        <f t="array" ref="AD180">AC180/AVERAGE(IF($EV180:$GY180&lt;=QUARTILE($EV180:$GY180,3),$EV180:$GY180,""))^(COUNTIFS($AH180:$CL180,"&gt;=0")/4)</f>
        <v>0.26573078854589249</v>
      </c>
      <c r="AE180">
        <v>0</v>
      </c>
      <c r="AH180" s="46">
        <f>IFERROR((AH79+AH80+AH81+AH82+AH83+AH52+AH53+AH54+AH65+AH62)/(AH43+AH47),"")</f>
        <v>3.2882396070652645E-2</v>
      </c>
      <c r="AI180" s="46">
        <f t="shared" ref="AI180:CL180" si="196">IFERROR((AI79+AI80+AI81+AI82+AI83+AI52+AI53+AI54+AI65+AI62)/(AI43+AI47),"")</f>
        <v>2.1835621998609156</v>
      </c>
      <c r="AJ180" s="46">
        <f t="shared" si="196"/>
        <v>93.178026008949033</v>
      </c>
      <c r="AK180" s="46">
        <f t="shared" si="196"/>
        <v>1.4189229703185447E-2</v>
      </c>
      <c r="AL180" s="46">
        <f t="shared" si="196"/>
        <v>10.570360558346614</v>
      </c>
      <c r="AM180" s="46">
        <f t="shared" si="196"/>
        <v>-4.834524870562755E-2</v>
      </c>
      <c r="AN180" s="46">
        <f t="shared" si="196"/>
        <v>42.384162554161684</v>
      </c>
      <c r="AO180" s="46">
        <f t="shared" si="196"/>
        <v>0</v>
      </c>
      <c r="AP180" s="46">
        <f t="shared" si="196"/>
        <v>18.503585057333197</v>
      </c>
      <c r="AQ180" s="46">
        <f t="shared" si="196"/>
        <v>2383.341971446207</v>
      </c>
      <c r="AR180" s="46">
        <f t="shared" si="196"/>
        <v>2.4084059725588323</v>
      </c>
      <c r="AS180" s="46">
        <f t="shared" si="196"/>
        <v>5.7084631650911586</v>
      </c>
      <c r="AT180" s="46">
        <f t="shared" si="196"/>
        <v>-0.16256895862772661</v>
      </c>
      <c r="AU180" s="46">
        <f t="shared" si="196"/>
        <v>2.6549370305340502E-2</v>
      </c>
      <c r="AV180" s="46">
        <f t="shared" si="196"/>
        <v>1.6517679178600739</v>
      </c>
      <c r="AW180" s="46">
        <f t="shared" si="196"/>
        <v>1.5625372285520234E-2</v>
      </c>
      <c r="AX180" s="46">
        <f t="shared" si="196"/>
        <v>1.8725774707362726</v>
      </c>
      <c r="AY180" s="46">
        <f t="shared" si="196"/>
        <v>1.2761665559001476</v>
      </c>
      <c r="AZ180" s="46">
        <f t="shared" si="196"/>
        <v>6.680903905377498E-3</v>
      </c>
      <c r="BA180" s="46">
        <f t="shared" si="196"/>
        <v>1.2287928491672824</v>
      </c>
      <c r="BB180" s="46">
        <f t="shared" si="196"/>
        <v>394.60354251534056</v>
      </c>
      <c r="BC180" s="46">
        <f t="shared" si="196"/>
        <v>12.081348063805661</v>
      </c>
      <c r="BD180" s="46">
        <f t="shared" si="196"/>
        <v>1.1557252272657008</v>
      </c>
      <c r="BE180" s="46">
        <f t="shared" si="196"/>
        <v>14.756172792797503</v>
      </c>
      <c r="BF180" s="46">
        <f t="shared" si="196"/>
        <v>0.10986989423178797</v>
      </c>
      <c r="BG180" s="46">
        <f t="shared" si="196"/>
        <v>10.146689542688202</v>
      </c>
      <c r="BH180" s="46">
        <f t="shared" si="196"/>
        <v>5.013433254034097E-2</v>
      </c>
      <c r="BI180" s="46">
        <f t="shared" si="196"/>
        <v>0.70790977078042139</v>
      </c>
      <c r="BJ180" s="46">
        <f t="shared" si="196"/>
        <v>0</v>
      </c>
      <c r="BK180" s="46">
        <f t="shared" si="196"/>
        <v>-0.95518378919058566</v>
      </c>
      <c r="BL180" s="46">
        <f t="shared" si="196"/>
        <v>2.0316455696202533</v>
      </c>
      <c r="BM180" s="46">
        <f t="shared" si="196"/>
        <v>1.2537823599224229</v>
      </c>
      <c r="BN180" s="46">
        <f t="shared" si="196"/>
        <v>9.2423203327484701E-2</v>
      </c>
      <c r="BO180" s="46">
        <f t="shared" si="196"/>
        <v>4.9468186134852798</v>
      </c>
      <c r="BP180" s="46">
        <f t="shared" si="196"/>
        <v>0.50920672711615422</v>
      </c>
      <c r="BQ180" s="46">
        <f t="shared" si="196"/>
        <v>9.3873944111369401</v>
      </c>
      <c r="BR180" s="46">
        <f t="shared" si="196"/>
        <v>-0.61124350647821524</v>
      </c>
      <c r="BS180" s="46">
        <f t="shared" si="196"/>
        <v>0.2713052891302507</v>
      </c>
      <c r="BT180" s="46">
        <f t="shared" si="196"/>
        <v>0.27518590408398019</v>
      </c>
      <c r="BU180" s="46">
        <f t="shared" si="196"/>
        <v>8.578971748523638E-2</v>
      </c>
      <c r="BV180" s="46">
        <f t="shared" si="196"/>
        <v>2.3196145202889998E-2</v>
      </c>
      <c r="BW180" s="46">
        <f t="shared" si="196"/>
        <v>2.7122738385142329</v>
      </c>
      <c r="BX180" s="46">
        <f t="shared" si="196"/>
        <v>20.022812665735437</v>
      </c>
      <c r="BY180" s="46">
        <f t="shared" si="196"/>
        <v>0.12749559887852904</v>
      </c>
      <c r="BZ180" s="46">
        <f t="shared" si="196"/>
        <v>-18.142070000770339</v>
      </c>
      <c r="CA180" s="46">
        <f t="shared" si="196"/>
        <v>44.117390460512908</v>
      </c>
      <c r="CB180" s="46">
        <f t="shared" si="196"/>
        <v>2.2427855244774402</v>
      </c>
      <c r="CC180" s="46">
        <f t="shared" si="196"/>
        <v>1.3276742489555011</v>
      </c>
      <c r="CD180" s="46">
        <f t="shared" si="196"/>
        <v>-5.02702562834342</v>
      </c>
      <c r="CE180" s="46">
        <f t="shared" si="196"/>
        <v>4.0984299062213765</v>
      </c>
      <c r="CF180" s="46">
        <f t="shared" si="196"/>
        <v>7.3454269585202042E-2</v>
      </c>
      <c r="CG180" s="46">
        <f t="shared" si="196"/>
        <v>0.73136063189814826</v>
      </c>
      <c r="CH180" s="46">
        <f t="shared" si="196"/>
        <v>-3.8847475470117471E-3</v>
      </c>
      <c r="CI180" s="46">
        <f t="shared" si="196"/>
        <v>-1.2450439310489565E-2</v>
      </c>
      <c r="CJ180" s="46">
        <f t="shared" si="196"/>
        <v>79.234166252668615</v>
      </c>
      <c r="CK180" s="46">
        <f t="shared" si="196"/>
        <v>10.738099137931034</v>
      </c>
      <c r="CL180" s="46">
        <f t="shared" si="196"/>
        <v>6.8678677712265691E-4</v>
      </c>
      <c r="CO180" s="46">
        <f t="array" ref="CO180">IFERROR(SMALL(IF($AH180:$CL180&gt;=0,$AH180:$CL180,""),CO$2),"")</f>
        <v>0</v>
      </c>
      <c r="CP180" s="46">
        <f t="array" ref="CP180">IFERROR(SMALL(IF($AH180:$CL180&gt;=0,$AH180:$CL180,""),CP$2),"")</f>
        <v>0</v>
      </c>
      <c r="CQ180" s="46">
        <f t="array" ref="CQ180">IFERROR(SMALL(IF($AH180:$CL180&gt;=0,$AH180:$CL180,""),CQ$2),"")</f>
        <v>6.8678677712265691E-4</v>
      </c>
      <c r="CR180" s="46">
        <f t="array" ref="CR180">IFERROR(SMALL(IF($AH180:$CL180&gt;=0,$AH180:$CL180,""),CR$2),"")</f>
        <v>6.680903905377498E-3</v>
      </c>
      <c r="CS180" s="46">
        <f t="array" ref="CS180">IFERROR(SMALL(IF($AH180:$CL180&gt;=0,$AH180:$CL180,""),CS$2),"")</f>
        <v>1.4189229703185447E-2</v>
      </c>
      <c r="CT180" s="46">
        <f t="array" ref="CT180">IFERROR(SMALL(IF($AH180:$CL180&gt;=0,$AH180:$CL180,""),CT$2),"")</f>
        <v>1.5625372285520234E-2</v>
      </c>
      <c r="CU180" s="46">
        <f t="array" ref="CU180">IFERROR(SMALL(IF($AH180:$CL180&gt;=0,$AH180:$CL180,""),CU$2),"")</f>
        <v>2.3196145202889998E-2</v>
      </c>
      <c r="CV180" s="46">
        <f t="array" ref="CV180">IFERROR(SMALL(IF($AH180:$CL180&gt;=0,$AH180:$CL180,""),CV$2),"")</f>
        <v>2.6549370305340502E-2</v>
      </c>
      <c r="CW180" s="46">
        <f t="array" ref="CW180">IFERROR(SMALL(IF($AH180:$CL180&gt;=0,$AH180:$CL180,""),CW$2),"")</f>
        <v>3.2882396070652645E-2</v>
      </c>
      <c r="CX180" s="46">
        <f t="array" ref="CX180">IFERROR(SMALL(IF($AH180:$CL180&gt;=0,$AH180:$CL180,""),CX$2),"")</f>
        <v>5.013433254034097E-2</v>
      </c>
      <c r="CY180" s="46">
        <f t="array" ref="CY180">IFERROR(SMALL(IF($AH180:$CL180&gt;=0,$AH180:$CL180,""),CY$2),"")</f>
        <v>7.3454269585202042E-2</v>
      </c>
      <c r="CZ180" s="46">
        <f t="array" ref="CZ180">IFERROR(SMALL(IF($AH180:$CL180&gt;=0,$AH180:$CL180,""),CZ$2),"")</f>
        <v>8.578971748523638E-2</v>
      </c>
      <c r="DA180" s="46">
        <f t="array" ref="DA180">IFERROR(SMALL(IF($AH180:$CL180&gt;=0,$AH180:$CL180,""),DA$2),"")</f>
        <v>9.2423203327484701E-2</v>
      </c>
      <c r="DB180" s="46">
        <f t="array" ref="DB180">IFERROR(SMALL(IF($AH180:$CL180&gt;=0,$AH180:$CL180,""),DB$2),"")</f>
        <v>0.10986989423178797</v>
      </c>
      <c r="DC180" s="46">
        <f t="array" ref="DC180">IFERROR(SMALL(IF($AH180:$CL180&gt;=0,$AH180:$CL180,""),DC$2),"")</f>
        <v>0.12749559887852904</v>
      </c>
      <c r="DD180" s="46">
        <f t="array" ref="DD180">IFERROR(SMALL(IF($AH180:$CL180&gt;=0,$AH180:$CL180,""),DD$2),"")</f>
        <v>0.2713052891302507</v>
      </c>
      <c r="DE180" s="46">
        <f t="array" ref="DE180">IFERROR(SMALL(IF($AH180:$CL180&gt;=0,$AH180:$CL180,""),DE$2),"")</f>
        <v>0.27518590408398019</v>
      </c>
      <c r="DF180" s="46">
        <f t="array" ref="DF180">IFERROR(SMALL(IF($AH180:$CL180&gt;=0,$AH180:$CL180,""),DF$2),"")</f>
        <v>0.50920672711615422</v>
      </c>
      <c r="DG180" s="46">
        <f t="array" ref="DG180">IFERROR(SMALL(IF($AH180:$CL180&gt;=0,$AH180:$CL180,""),DG$2),"")</f>
        <v>0.70790977078042139</v>
      </c>
      <c r="DH180" s="46">
        <f t="array" ref="DH180">IFERROR(SMALL(IF($AH180:$CL180&gt;=0,$AH180:$CL180,""),DH$2),"")</f>
        <v>0.73136063189814826</v>
      </c>
      <c r="DI180" s="46">
        <f t="array" ref="DI180">IFERROR(SMALL(IF($AH180:$CL180&gt;=0,$AH180:$CL180,""),DI$2),"")</f>
        <v>1.1557252272657008</v>
      </c>
      <c r="DJ180" s="46">
        <f t="array" ref="DJ180">IFERROR(SMALL(IF($AH180:$CL180&gt;=0,$AH180:$CL180,""),DJ$2),"")</f>
        <v>1.2287928491672824</v>
      </c>
      <c r="DK180" s="46">
        <f t="array" ref="DK180">IFERROR(SMALL(IF($AH180:$CL180&gt;=0,$AH180:$CL180,""),DK$2),"")</f>
        <v>1.2537823599224229</v>
      </c>
      <c r="DL180" s="46">
        <f t="array" ref="DL180">IFERROR(SMALL(IF($AH180:$CL180&gt;=0,$AH180:$CL180,""),DL$2),"")</f>
        <v>1.2761665559001476</v>
      </c>
      <c r="DM180" s="46">
        <f t="array" ref="DM180">IFERROR(SMALL(IF($AH180:$CL180&gt;=0,$AH180:$CL180,""),DM$2),"")</f>
        <v>1.3276742489555011</v>
      </c>
      <c r="DN180" s="46">
        <f t="array" ref="DN180">IFERROR(SMALL(IF($AH180:$CL180&gt;=0,$AH180:$CL180,""),DN$2),"")</f>
        <v>1.6517679178600739</v>
      </c>
      <c r="DO180" s="46">
        <f t="array" ref="DO180">IFERROR(SMALL(IF($AH180:$CL180&gt;=0,$AH180:$CL180,""),DO$2),"")</f>
        <v>1.8725774707362726</v>
      </c>
      <c r="DP180" s="46">
        <f t="array" ref="DP180">IFERROR(SMALL(IF($AH180:$CL180&gt;=0,$AH180:$CL180,""),DP$2),"")</f>
        <v>2.0316455696202533</v>
      </c>
      <c r="DQ180" s="46">
        <f t="array" ref="DQ180">IFERROR(SMALL(IF($AH180:$CL180&gt;=0,$AH180:$CL180,""),DQ$2),"")</f>
        <v>2.1835621998609156</v>
      </c>
      <c r="DR180" s="46">
        <f t="array" ref="DR180">IFERROR(SMALL(IF($AH180:$CL180&gt;=0,$AH180:$CL180,""),DR$2),"")</f>
        <v>2.2427855244774402</v>
      </c>
      <c r="DS180" s="46">
        <f t="array" ref="DS180">IFERROR(SMALL(IF($AH180:$CL180&gt;=0,$AH180:$CL180,""),DS$2),"")</f>
        <v>2.4084059725588323</v>
      </c>
      <c r="DT180" s="46">
        <f t="array" ref="DT180">IFERROR(SMALL(IF($AH180:$CL180&gt;=0,$AH180:$CL180,""),DT$2),"")</f>
        <v>2.7122738385142329</v>
      </c>
      <c r="DU180" s="46">
        <f t="array" ref="DU180">IFERROR(SMALL(IF($AH180:$CL180&gt;=0,$AH180:$CL180,""),DU$2),"")</f>
        <v>4.0984299062213765</v>
      </c>
      <c r="DV180" s="46">
        <f t="array" ref="DV180">IFERROR(SMALL(IF($AH180:$CL180&gt;=0,$AH180:$CL180,""),DV$2),"")</f>
        <v>4.9468186134852798</v>
      </c>
      <c r="DW180" s="46">
        <f t="array" ref="DW180">IFERROR(SMALL(IF($AH180:$CL180&gt;=0,$AH180:$CL180,""),DW$2),"")</f>
        <v>5.7084631650911586</v>
      </c>
      <c r="DX180" s="46">
        <f t="array" ref="DX180">IFERROR(SMALL(IF($AH180:$CL180&gt;=0,$AH180:$CL180,""),DX$2),"")</f>
        <v>9.3873944111369401</v>
      </c>
      <c r="DY180" s="46">
        <f t="array" ref="DY180">IFERROR(SMALL(IF($AH180:$CL180&gt;=0,$AH180:$CL180,""),DY$2),"")</f>
        <v>10.146689542688202</v>
      </c>
      <c r="DZ180" s="46">
        <f t="array" ref="DZ180">IFERROR(SMALL(IF($AH180:$CL180&gt;=0,$AH180:$CL180,""),DZ$2),"")</f>
        <v>10.570360558346614</v>
      </c>
      <c r="EA180" s="46">
        <f t="array" ref="EA180">IFERROR(SMALL(IF($AH180:$CL180&gt;=0,$AH180:$CL180,""),EA$2),"")</f>
        <v>10.738099137931034</v>
      </c>
      <c r="EB180" s="46">
        <f t="array" ref="EB180">IFERROR(SMALL(IF($AH180:$CL180&gt;=0,$AH180:$CL180,""),EB$2),"")</f>
        <v>12.081348063805661</v>
      </c>
      <c r="EC180" s="46">
        <f t="array" ref="EC180">IFERROR(SMALL(IF($AH180:$CL180&gt;=0,$AH180:$CL180,""),EC$2),"")</f>
        <v>14.756172792797503</v>
      </c>
      <c r="ED180" s="46">
        <f t="array" ref="ED180">IFERROR(SMALL(IF($AH180:$CL180&gt;=0,$AH180:$CL180,""),ED$2),"")</f>
        <v>18.503585057333197</v>
      </c>
      <c r="EE180" s="46">
        <f t="array" ref="EE180">IFERROR(SMALL(IF($AH180:$CL180&gt;=0,$AH180:$CL180,""),EE$2),"")</f>
        <v>20.022812665735437</v>
      </c>
      <c r="EF180" s="46">
        <f t="array" ref="EF180">IFERROR(SMALL(IF($AH180:$CL180&gt;=0,$AH180:$CL180,""),EF$2),"")</f>
        <v>42.384162554161684</v>
      </c>
      <c r="EG180" s="46">
        <f t="array" ref="EG180">IFERROR(SMALL(IF($AH180:$CL180&gt;=0,$AH180:$CL180,""),EG$2),"")</f>
        <v>44.117390460512908</v>
      </c>
      <c r="EH180" s="46">
        <f t="array" ref="EH180">IFERROR(SMALL(IF($AH180:$CL180&gt;=0,$AH180:$CL180,""),EH$2),"")</f>
        <v>79.234166252668615</v>
      </c>
      <c r="EI180" s="46">
        <f t="array" ref="EI180">IFERROR(SMALL(IF($AH180:$CL180&gt;=0,$AH180:$CL180,""),EI$2),"")</f>
        <v>93.178026008949033</v>
      </c>
      <c r="EJ180" s="46">
        <f t="array" ref="EJ180">IFERROR(SMALL(IF($AH180:$CL180&gt;=0,$AH180:$CL180,""),EJ$2),"")</f>
        <v>394.60354251534056</v>
      </c>
      <c r="EK180" s="46">
        <f t="array" ref="EK180">IFERROR(SMALL(IF($AH180:$CL180&gt;=0,$AH180:$CL180,""),EK$2),"")</f>
        <v>2383.341971446207</v>
      </c>
      <c r="EL180" s="46" t="str">
        <f t="array" ref="EL180">IFERROR(SMALL(IF($AH180:$CL180&gt;=0,$AH180:$CL180,""),EL$2),"")</f>
        <v/>
      </c>
      <c r="EM180" s="46" t="str">
        <f t="array" ref="EM180">IFERROR(SMALL(IF($AH180:$CL180&gt;=0,$AH180:$CL180,""),EM$2),"")</f>
        <v/>
      </c>
      <c r="EN180" s="46" t="str">
        <f t="array" ref="EN180">IFERROR(SMALL(IF($AH180:$CL180&gt;=0,$AH180:$CL180,""),EN$2),"")</f>
        <v/>
      </c>
      <c r="EO180" s="46" t="str">
        <f t="array" ref="EO180">IFERROR(SMALL(IF($AH180:$CL180&gt;=0,$AH180:$CL180,""),EO$2),"")</f>
        <v/>
      </c>
      <c r="EP180" s="46" t="str">
        <f t="array" ref="EP180">IFERROR(SMALL(IF($AH180:$CL180&gt;=0,$AH180:$CL180,""),EP$2),"")</f>
        <v/>
      </c>
      <c r="EQ180" s="46" t="str">
        <f t="array" ref="EQ180">IFERROR(SMALL(IF($AH180:$CL180&gt;=0,$AH180:$CL180,""),EQ$2),"")</f>
        <v/>
      </c>
      <c r="ER180" s="46" t="str">
        <f t="array" ref="ER180">IFERROR(SMALL(IF($AH180:$CL180&gt;=0,$AH180:$CL180,""),ER$2),"")</f>
        <v/>
      </c>
      <c r="ES180" s="46" t="str">
        <f t="array" ref="ES180">IFERROR(SMALL(IF($AH180:$CL180&gt;=0,$AH180:$CL180,""),ES$2),"")</f>
        <v/>
      </c>
      <c r="EV180" s="46" t="str">
        <f t="shared" si="140"/>
        <v/>
      </c>
      <c r="EW180" s="46" t="str">
        <f t="shared" si="141"/>
        <v/>
      </c>
      <c r="EX180" s="46">
        <f t="shared" si="142"/>
        <v>9.7277701434026298</v>
      </c>
      <c r="EY180" s="46">
        <f t="shared" si="143"/>
        <v>2.1238487941376398</v>
      </c>
      <c r="EZ180" s="46">
        <f t="shared" si="144"/>
        <v>1.1012135691913125</v>
      </c>
      <c r="FA180" s="46">
        <f t="shared" si="145"/>
        <v>1.4845179224552281</v>
      </c>
      <c r="FB180" s="46">
        <f t="shared" si="146"/>
        <v>1.1445595840654044</v>
      </c>
      <c r="FC180" s="46">
        <f t="shared" si="147"/>
        <v>1.2385377013645491</v>
      </c>
      <c r="FD180" s="46">
        <f t="shared" si="148"/>
        <v>1.5246556982228427</v>
      </c>
      <c r="FE180" s="46">
        <f t="shared" si="149"/>
        <v>1.4651490478325708</v>
      </c>
      <c r="FF180" s="46">
        <f t="shared" si="150"/>
        <v>1.1679337085467312</v>
      </c>
      <c r="FG180" s="46">
        <f t="shared" si="151"/>
        <v>1.0773226213664813</v>
      </c>
      <c r="FH180" s="46">
        <f t="shared" si="152"/>
        <v>1.1887695976353916</v>
      </c>
      <c r="FI180" s="46">
        <f t="shared" si="153"/>
        <v>1.1604234241780269</v>
      </c>
      <c r="FJ180" s="46">
        <f t="shared" si="154"/>
        <v>2.1279580747625322</v>
      </c>
      <c r="FK180" s="46">
        <f t="shared" si="155"/>
        <v>1.014303499080943</v>
      </c>
      <c r="FL180" s="46">
        <f t="shared" si="156"/>
        <v>1.8504099212899963</v>
      </c>
      <c r="FM180" s="46">
        <f t="shared" si="157"/>
        <v>1.3902207749485238</v>
      </c>
      <c r="FN180" s="46">
        <f t="shared" si="158"/>
        <v>1.0331269069670757</v>
      </c>
      <c r="FO180" s="46">
        <f t="shared" si="159"/>
        <v>1.5802398664338431</v>
      </c>
      <c r="FP180" s="46">
        <f t="shared" si="160"/>
        <v>1.0632223128627643</v>
      </c>
      <c r="FQ180" s="46">
        <f t="shared" si="161"/>
        <v>1.0203366342602622</v>
      </c>
      <c r="FR180" s="46">
        <f t="shared" si="162"/>
        <v>1.0178533345923846</v>
      </c>
      <c r="FS180" s="46">
        <f t="shared" si="163"/>
        <v>1.0403612622640956</v>
      </c>
      <c r="FT180" s="46">
        <f t="shared" si="164"/>
        <v>1.2441063153552474</v>
      </c>
      <c r="FU180" s="46">
        <f t="shared" si="165"/>
        <v>1.1336807371596522</v>
      </c>
      <c r="FV180" s="46">
        <f t="shared" si="166"/>
        <v>1.0849460710543726</v>
      </c>
      <c r="FW180" s="46">
        <f t="shared" si="167"/>
        <v>1.0747751637944694</v>
      </c>
      <c r="FX180" s="46">
        <f t="shared" si="168"/>
        <v>1.0271223437648338</v>
      </c>
      <c r="FY180" s="46">
        <f t="shared" si="169"/>
        <v>1.0738458699121403</v>
      </c>
      <c r="FZ180" s="46">
        <f t="shared" si="170"/>
        <v>1.1261697028730391</v>
      </c>
      <c r="GA180" s="46">
        <f t="shared" si="171"/>
        <v>1.5110678899835834</v>
      </c>
      <c r="GB180" s="46">
        <f t="shared" si="172"/>
        <v>1.2070033468124117</v>
      </c>
      <c r="GC180" s="46">
        <f t="shared" si="173"/>
        <v>1.1539665411482032</v>
      </c>
      <c r="GD180" s="46">
        <f t="shared" si="174"/>
        <v>1.6444696478981367</v>
      </c>
      <c r="GE180" s="46">
        <f t="shared" si="175"/>
        <v>1.0808845456254033</v>
      </c>
      <c r="GF180" s="46">
        <f t="shared" si="176"/>
        <v>1.0417546051720596</v>
      </c>
      <c r="GG180" s="46">
        <f t="shared" si="177"/>
        <v>1.0158687661275632</v>
      </c>
      <c r="GH180" s="46">
        <f t="shared" si="178"/>
        <v>1.1250918722783778</v>
      </c>
      <c r="GI180" s="46">
        <f t="shared" si="179"/>
        <v>1.2214011809663288</v>
      </c>
      <c r="GJ180" s="46">
        <f t="shared" si="180"/>
        <v>1.2539555694525892</v>
      </c>
      <c r="GK180" s="46">
        <f t="shared" si="181"/>
        <v>1.082104500489766</v>
      </c>
      <c r="GL180" s="46">
        <f t="shared" si="182"/>
        <v>2.1167936424183149</v>
      </c>
      <c r="GM180" s="46">
        <f t="shared" si="183"/>
        <v>1.040893291312206</v>
      </c>
      <c r="GN180" s="46">
        <f t="shared" si="184"/>
        <v>1.7959848809187124</v>
      </c>
      <c r="GO180" s="46">
        <f t="shared" si="185"/>
        <v>1.1759829176698227</v>
      </c>
      <c r="GP180" s="46">
        <f t="shared" si="186"/>
        <v>4.2349420718297033</v>
      </c>
      <c r="GQ180" s="46">
        <f t="shared" si="187"/>
        <v>6.0398392681777624</v>
      </c>
      <c r="GR180" s="46" t="str">
        <f t="shared" si="188"/>
        <v/>
      </c>
      <c r="GS180" s="46" t="str">
        <f t="shared" si="189"/>
        <v/>
      </c>
      <c r="GT180" s="46" t="str">
        <f t="shared" si="190"/>
        <v/>
      </c>
      <c r="GU180" s="46" t="str">
        <f t="shared" si="191"/>
        <v/>
      </c>
      <c r="GV180" s="46" t="str">
        <f t="shared" si="192"/>
        <v/>
      </c>
      <c r="GW180" s="46" t="str">
        <f t="shared" si="193"/>
        <v/>
      </c>
      <c r="GX180" s="46" t="str">
        <f t="shared" si="194"/>
        <v/>
      </c>
      <c r="GY180" s="46" t="str">
        <f t="shared" si="195"/>
        <v/>
      </c>
    </row>
    <row r="181" spans="2:207" ht="15.75" customHeight="1" thickBot="1" x14ac:dyDescent="0.3">
      <c r="B181" s="91"/>
      <c r="C181" s="94"/>
      <c r="D181" s="8" t="s">
        <v>182</v>
      </c>
      <c r="E181" s="96" t="s">
        <v>173</v>
      </c>
      <c r="F181" s="97"/>
      <c r="G181" s="98"/>
      <c r="H181" s="36"/>
      <c r="I181" s="6"/>
      <c r="J181" s="11"/>
      <c r="K181" s="101"/>
      <c r="L181" s="95"/>
      <c r="N181" s="46"/>
      <c r="O181" s="46"/>
      <c r="P181" s="46"/>
      <c r="Q181" s="46"/>
      <c r="R181" s="46"/>
      <c r="T181" s="1"/>
      <c r="W181" s="59"/>
      <c r="X181" s="54"/>
      <c r="AB181" s="53"/>
      <c r="AC181" s="53"/>
      <c r="AD181" s="53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</row>
    <row r="182" spans="2:207" ht="15.75" customHeight="1" x14ac:dyDescent="0.25">
      <c r="B182" s="89">
        <f>E182+E183</f>
        <v>0.2</v>
      </c>
      <c r="C182" s="92" t="s">
        <v>183</v>
      </c>
      <c r="D182" s="4" t="s">
        <v>184</v>
      </c>
      <c r="E182" s="37">
        <v>0.1</v>
      </c>
      <c r="F182" s="38" t="s">
        <v>185</v>
      </c>
      <c r="G182" s="39" t="s">
        <v>186</v>
      </c>
      <c r="H182" s="36"/>
      <c r="I182" s="35" t="s">
        <v>203</v>
      </c>
      <c r="J182" s="5" t="s">
        <v>153</v>
      </c>
      <c r="K182" s="101"/>
      <c r="L182" s="95"/>
      <c r="N182" s="46">
        <f t="shared" ref="N182:R183" si="197">QUARTILE($AH182:$CL182,N$2)</f>
        <v>-99.433232494267287</v>
      </c>
      <c r="O182" s="46">
        <f t="shared" si="197"/>
        <v>0.20877960345041754</v>
      </c>
      <c r="P182" s="46">
        <f t="shared" si="197"/>
        <v>1.9776921322143379</v>
      </c>
      <c r="Q182" s="46">
        <f t="shared" si="197"/>
        <v>5.3754770205181845</v>
      </c>
      <c r="R182" s="46">
        <f t="shared" si="197"/>
        <v>98.104651372002138</v>
      </c>
      <c r="T182" s="57">
        <f t="shared" ref="T182:T183" si="198">(V182-U182)^2</f>
        <v>3.1554436208840472E-30</v>
      </c>
      <c r="U182" s="56">
        <f t="shared" si="7"/>
        <v>10.610667452290468</v>
      </c>
      <c r="V182" s="55">
        <f t="array" ref="V182">((AVERAGE(IF((AH182:CL182&gt;=0)*(AH182:CL182&lt;AE182),AH182:CL182))-MIN(IF((AH182:CL182&gt;=0)*(AH182:CL182&lt;AE182),AH182:CL182)))/(MAX(IF((AH182:CL182&gt;=0)*(AH182:CL182&lt;AE182),AH182:CL182))-MIN(IF((AH182:CL182&gt;=0)*(AH182:CL182&lt;AE182),AH182:CL182))))^(-3/2)</f>
        <v>10.610667452290469</v>
      </c>
      <c r="W182" s="59">
        <v>40.192383854810394</v>
      </c>
      <c r="X182" s="54">
        <f t="shared" ref="X182:X183" si="199">AVERAGE(AH182:CL182)</f>
        <v>1.8483010053322182</v>
      </c>
      <c r="AA182">
        <v>0</v>
      </c>
      <c r="AB182" s="52">
        <f t="array" ref="AB182">AC182/AVERAGE(IF($EV182:$GY182&lt;=QUARTILE($EV182:$GY182,3),$EV182:$GY182,""))^(COUNT($AH182:$CL182)/4)</f>
        <v>1.2237484296677938</v>
      </c>
      <c r="AC182" s="52">
        <f t="array" ref="AC182">QUARTILE(IF($AH182:$CL182&gt;=0,$AH182:$CL182,""),2)</f>
        <v>3.0374288103571212</v>
      </c>
      <c r="AD182" s="52">
        <f t="array" ref="AD182">AC182*AVERAGE(IF($EV182:$GY182&lt;=QUARTILE($EV182:$GY182,3),$EV182:$GY182,""))^(COUNT($AH182:$CL182)/4)</f>
        <v>7.5391097993008378</v>
      </c>
      <c r="AE182" s="46">
        <f t="array" ref="AE182">AD182*(AVERAGE(IF($EV182:$GY182&lt;=QUARTILE($EV182:$GY182,3)+Z$1*(QUARTILE($EV182:$GY182,3)-QUARTILE($EV182:$GY182,1)),$EV182:$GY182,"")))^(COUNT($AH182:$CL182)/4)</f>
        <v>40.413947973159758</v>
      </c>
      <c r="AH182" s="46">
        <f>IFERROR(AH35/(AH4-AH51),"")</f>
        <v>0.53798120820034967</v>
      </c>
      <c r="AI182" s="46">
        <f t="shared" ref="AI182:CL182" si="200">IFERROR(AI35/(AI4-AI51),"")</f>
        <v>11.721588636064302</v>
      </c>
      <c r="AJ182" s="46">
        <f t="shared" si="200"/>
        <v>1.8885806972465886</v>
      </c>
      <c r="AK182" s="46">
        <f t="shared" si="200"/>
        <v>0.54319821808073898</v>
      </c>
      <c r="AL182" s="46">
        <f t="shared" si="200"/>
        <v>-1.8597199212352282</v>
      </c>
      <c r="AM182" s="46">
        <f t="shared" si="200"/>
        <v>-2.9670599251430971</v>
      </c>
      <c r="AN182" s="46">
        <f t="shared" si="200"/>
        <v>0.32292807230587411</v>
      </c>
      <c r="AO182" s="46">
        <f t="shared" si="200"/>
        <v>0.79986826985531356</v>
      </c>
      <c r="AP182" s="46">
        <f t="shared" si="200"/>
        <v>72.529667303643649</v>
      </c>
      <c r="AQ182" s="46">
        <f t="shared" si="200"/>
        <v>-0.41771996925466587</v>
      </c>
      <c r="AR182" s="46">
        <f t="shared" si="200"/>
        <v>1.5513902719368435</v>
      </c>
      <c r="AS182" s="46">
        <f t="shared" si="200"/>
        <v>2.7730783025927246</v>
      </c>
      <c r="AT182" s="46">
        <f t="shared" si="200"/>
        <v>3.9583067752401333</v>
      </c>
      <c r="AU182" s="46">
        <f t="shared" si="200"/>
        <v>-3.0365313492652883</v>
      </c>
      <c r="AV182" s="46">
        <f t="shared" si="200"/>
        <v>14.64082120819592</v>
      </c>
      <c r="AW182" s="46">
        <f t="shared" si="200"/>
        <v>4.5216903392316352</v>
      </c>
      <c r="AX182" s="46">
        <f t="shared" si="200"/>
        <v>-40.973468023819443</v>
      </c>
      <c r="AY182" s="46">
        <f t="shared" si="200"/>
        <v>-0.92288149048745638</v>
      </c>
      <c r="AZ182" s="46">
        <f t="shared" si="200"/>
        <v>98.104651372002138</v>
      </c>
      <c r="BA182" s="46">
        <f t="shared" si="200"/>
        <v>7.327497221675455</v>
      </c>
      <c r="BB182" s="46">
        <f t="shared" si="200"/>
        <v>-4.7798695536123699</v>
      </c>
      <c r="BC182" s="46">
        <f t="shared" si="200"/>
        <v>-3.5536632930970713</v>
      </c>
      <c r="BD182" s="46">
        <f t="shared" si="200"/>
        <v>4.0873993957099328</v>
      </c>
      <c r="BE182" s="46">
        <f t="shared" si="200"/>
        <v>2.2919107814540012</v>
      </c>
      <c r="BF182" s="46">
        <f t="shared" si="200"/>
        <v>-99.433232494267287</v>
      </c>
      <c r="BG182" s="46">
        <f t="shared" si="200"/>
        <v>1.118064230766316</v>
      </c>
      <c r="BH182" s="46">
        <f t="shared" si="200"/>
        <v>2.0487654088719518</v>
      </c>
      <c r="BI182" s="46">
        <f t="shared" si="200"/>
        <v>0.20877960345041754</v>
      </c>
      <c r="BJ182" s="46">
        <f t="shared" si="200"/>
        <v>1.3500422254470916</v>
      </c>
      <c r="BK182" s="46">
        <f t="shared" si="200"/>
        <v>5.5157811260904044</v>
      </c>
      <c r="BL182" s="46">
        <f t="shared" si="200"/>
        <v>6.1358596131567289</v>
      </c>
      <c r="BM182" s="46">
        <f t="shared" si="200"/>
        <v>2.2108558839113903</v>
      </c>
      <c r="BN182" s="46">
        <f t="shared" si="200"/>
        <v>4.1491164047199938</v>
      </c>
      <c r="BO182" s="46">
        <f t="shared" si="200"/>
        <v>1.9776921322143379</v>
      </c>
      <c r="BP182" s="46">
        <f t="shared" si="200"/>
        <v>2.42130330412978</v>
      </c>
      <c r="BQ182" s="46">
        <f t="shared" si="200"/>
        <v>-87.261004631278951</v>
      </c>
      <c r="BR182" s="46">
        <f t="shared" si="200"/>
        <v>-0.30392631689687788</v>
      </c>
      <c r="BS182" s="46">
        <f t="shared" si="200"/>
        <v>5.3754770205181845</v>
      </c>
      <c r="BT182" s="46">
        <f t="shared" si="200"/>
        <v>1.3965294583870065</v>
      </c>
      <c r="BU182" s="46">
        <f t="shared" si="200"/>
        <v>5.5213539794169897</v>
      </c>
      <c r="BV182" s="46">
        <f t="shared" si="200"/>
        <v>0.36900370915668829</v>
      </c>
      <c r="BW182" s="46">
        <f t="shared" si="200"/>
        <v>1.5019182913669764</v>
      </c>
      <c r="BX182" s="46">
        <f t="shared" si="200"/>
        <v>4.709429474014013</v>
      </c>
      <c r="BY182" s="46">
        <f t="shared" si="200"/>
        <v>2.7182588503585605</v>
      </c>
      <c r="BZ182" s="46">
        <f t="shared" si="200"/>
        <v>-5.5716898733468918E-2</v>
      </c>
      <c r="CA182" s="46">
        <f t="shared" si="200"/>
        <v>1.8739409763534207</v>
      </c>
      <c r="CB182" s="46">
        <f t="shared" si="200"/>
        <v>0</v>
      </c>
      <c r="CC182" s="46">
        <f t="shared" si="200"/>
        <v>6.6394643085404503</v>
      </c>
      <c r="CD182" s="46">
        <f t="shared" si="200"/>
        <v>0.65237105439175658</v>
      </c>
      <c r="CE182" s="46">
        <f t="shared" si="200"/>
        <v>13.295116049199393</v>
      </c>
      <c r="CF182" s="46">
        <f t="shared" si="200"/>
        <v>-0.98209560013309449</v>
      </c>
      <c r="CG182" s="46">
        <f t="shared" si="200"/>
        <v>3.3017793181215178</v>
      </c>
      <c r="CH182" s="46">
        <f t="shared" si="200"/>
        <v>5.7651530928950256</v>
      </c>
      <c r="CI182" s="46">
        <f t="shared" si="200"/>
        <v>11.205520615627618</v>
      </c>
      <c r="CJ182" s="46">
        <f t="shared" si="200"/>
        <v>7.5420461972225947</v>
      </c>
      <c r="CK182" s="46">
        <f t="shared" si="200"/>
        <v>4.4560024645897158</v>
      </c>
      <c r="CL182" s="46">
        <f t="shared" si="200"/>
        <v>20.839863904806819</v>
      </c>
      <c r="CO182" s="46">
        <f t="array" ref="CO182">IFERROR(SMALL(IF($AH182:$CL182&gt;=0,$AH182:$CL182,""),CO$2),"")</f>
        <v>0</v>
      </c>
      <c r="CP182" s="46">
        <f t="array" ref="CP182">IFERROR(SMALL(IF($AH182:$CL182&gt;=0,$AH182:$CL182,""),CP$2),"")</f>
        <v>0.20877960345041754</v>
      </c>
      <c r="CQ182" s="46">
        <f t="array" ref="CQ182">IFERROR(SMALL(IF($AH182:$CL182&gt;=0,$AH182:$CL182,""),CQ$2),"")</f>
        <v>0.32292807230587411</v>
      </c>
      <c r="CR182" s="46">
        <f t="array" ref="CR182">IFERROR(SMALL(IF($AH182:$CL182&gt;=0,$AH182:$CL182,""),CR$2),"")</f>
        <v>0.36900370915668829</v>
      </c>
      <c r="CS182" s="46">
        <f t="array" ref="CS182">IFERROR(SMALL(IF($AH182:$CL182&gt;=0,$AH182:$CL182,""),CS$2),"")</f>
        <v>0.53798120820034967</v>
      </c>
      <c r="CT182" s="46">
        <f t="array" ref="CT182">IFERROR(SMALL(IF($AH182:$CL182&gt;=0,$AH182:$CL182,""),CT$2),"")</f>
        <v>0.54319821808073898</v>
      </c>
      <c r="CU182" s="46">
        <f t="array" ref="CU182">IFERROR(SMALL(IF($AH182:$CL182&gt;=0,$AH182:$CL182,""),CU$2),"")</f>
        <v>0.65237105439175658</v>
      </c>
      <c r="CV182" s="46">
        <f t="array" ref="CV182">IFERROR(SMALL(IF($AH182:$CL182&gt;=0,$AH182:$CL182,""),CV$2),"")</f>
        <v>0.79986826985531356</v>
      </c>
      <c r="CW182" s="46">
        <f t="array" ref="CW182">IFERROR(SMALL(IF($AH182:$CL182&gt;=0,$AH182:$CL182,""),CW$2),"")</f>
        <v>1.118064230766316</v>
      </c>
      <c r="CX182" s="46">
        <f t="array" ref="CX182">IFERROR(SMALL(IF($AH182:$CL182&gt;=0,$AH182:$CL182,""),CX$2),"")</f>
        <v>1.3500422254470916</v>
      </c>
      <c r="CY182" s="46">
        <f t="array" ref="CY182">IFERROR(SMALL(IF($AH182:$CL182&gt;=0,$AH182:$CL182,""),CY$2),"")</f>
        <v>1.3965294583870065</v>
      </c>
      <c r="CZ182" s="46">
        <f t="array" ref="CZ182">IFERROR(SMALL(IF($AH182:$CL182&gt;=0,$AH182:$CL182,""),CZ$2),"")</f>
        <v>1.5019182913669764</v>
      </c>
      <c r="DA182" s="46">
        <f t="array" ref="DA182">IFERROR(SMALL(IF($AH182:$CL182&gt;=0,$AH182:$CL182,""),DA$2),"")</f>
        <v>1.5513902719368435</v>
      </c>
      <c r="DB182" s="46">
        <f t="array" ref="DB182">IFERROR(SMALL(IF($AH182:$CL182&gt;=0,$AH182:$CL182,""),DB$2),"")</f>
        <v>1.8739409763534207</v>
      </c>
      <c r="DC182" s="46">
        <f t="array" ref="DC182">IFERROR(SMALL(IF($AH182:$CL182&gt;=0,$AH182:$CL182,""),DC$2),"")</f>
        <v>1.8885806972465886</v>
      </c>
      <c r="DD182" s="46">
        <f t="array" ref="DD182">IFERROR(SMALL(IF($AH182:$CL182&gt;=0,$AH182:$CL182,""),DD$2),"")</f>
        <v>1.9776921322143379</v>
      </c>
      <c r="DE182" s="46">
        <f t="array" ref="DE182">IFERROR(SMALL(IF($AH182:$CL182&gt;=0,$AH182:$CL182,""),DE$2),"")</f>
        <v>2.0487654088719518</v>
      </c>
      <c r="DF182" s="46">
        <f t="array" ref="DF182">IFERROR(SMALL(IF($AH182:$CL182&gt;=0,$AH182:$CL182,""),DF$2),"")</f>
        <v>2.2108558839113903</v>
      </c>
      <c r="DG182" s="46">
        <f t="array" ref="DG182">IFERROR(SMALL(IF($AH182:$CL182&gt;=0,$AH182:$CL182,""),DG$2),"")</f>
        <v>2.2919107814540012</v>
      </c>
      <c r="DH182" s="46">
        <f t="array" ref="DH182">IFERROR(SMALL(IF($AH182:$CL182&gt;=0,$AH182:$CL182,""),DH$2),"")</f>
        <v>2.42130330412978</v>
      </c>
      <c r="DI182" s="46">
        <f t="array" ref="DI182">IFERROR(SMALL(IF($AH182:$CL182&gt;=0,$AH182:$CL182,""),DI$2),"")</f>
        <v>2.7182588503585605</v>
      </c>
      <c r="DJ182" s="46">
        <f t="array" ref="DJ182">IFERROR(SMALL(IF($AH182:$CL182&gt;=0,$AH182:$CL182,""),DJ$2),"")</f>
        <v>2.7730783025927246</v>
      </c>
      <c r="DK182" s="46">
        <f t="array" ref="DK182">IFERROR(SMALL(IF($AH182:$CL182&gt;=0,$AH182:$CL182,""),DK$2),"")</f>
        <v>3.3017793181215178</v>
      </c>
      <c r="DL182" s="46">
        <f t="array" ref="DL182">IFERROR(SMALL(IF($AH182:$CL182&gt;=0,$AH182:$CL182,""),DL$2),"")</f>
        <v>3.9583067752401333</v>
      </c>
      <c r="DM182" s="46">
        <f t="array" ref="DM182">IFERROR(SMALL(IF($AH182:$CL182&gt;=0,$AH182:$CL182,""),DM$2),"")</f>
        <v>4.0873993957099328</v>
      </c>
      <c r="DN182" s="46">
        <f t="array" ref="DN182">IFERROR(SMALL(IF($AH182:$CL182&gt;=0,$AH182:$CL182,""),DN$2),"")</f>
        <v>4.1491164047199938</v>
      </c>
      <c r="DO182" s="46">
        <f t="array" ref="DO182">IFERROR(SMALL(IF($AH182:$CL182&gt;=0,$AH182:$CL182,""),DO$2),"")</f>
        <v>4.4560024645897158</v>
      </c>
      <c r="DP182" s="46">
        <f t="array" ref="DP182">IFERROR(SMALL(IF($AH182:$CL182&gt;=0,$AH182:$CL182,""),DP$2),"")</f>
        <v>4.5216903392316352</v>
      </c>
      <c r="DQ182" s="46">
        <f t="array" ref="DQ182">IFERROR(SMALL(IF($AH182:$CL182&gt;=0,$AH182:$CL182,""),DQ$2),"")</f>
        <v>4.709429474014013</v>
      </c>
      <c r="DR182" s="46">
        <f t="array" ref="DR182">IFERROR(SMALL(IF($AH182:$CL182&gt;=0,$AH182:$CL182,""),DR$2),"")</f>
        <v>5.3754770205181845</v>
      </c>
      <c r="DS182" s="46">
        <f t="array" ref="DS182">IFERROR(SMALL(IF($AH182:$CL182&gt;=0,$AH182:$CL182,""),DS$2),"")</f>
        <v>5.5157811260904044</v>
      </c>
      <c r="DT182" s="46">
        <f t="array" ref="DT182">IFERROR(SMALL(IF($AH182:$CL182&gt;=0,$AH182:$CL182,""),DT$2),"")</f>
        <v>5.5213539794169897</v>
      </c>
      <c r="DU182" s="46">
        <f t="array" ref="DU182">IFERROR(SMALL(IF($AH182:$CL182&gt;=0,$AH182:$CL182,""),DU$2),"")</f>
        <v>5.7651530928950256</v>
      </c>
      <c r="DV182" s="46">
        <f t="array" ref="DV182">IFERROR(SMALL(IF($AH182:$CL182&gt;=0,$AH182:$CL182,""),DV$2),"")</f>
        <v>6.1358596131567289</v>
      </c>
      <c r="DW182" s="46">
        <f t="array" ref="DW182">IFERROR(SMALL(IF($AH182:$CL182&gt;=0,$AH182:$CL182,""),DW$2),"")</f>
        <v>6.6394643085404503</v>
      </c>
      <c r="DX182" s="46">
        <f t="array" ref="DX182">IFERROR(SMALL(IF($AH182:$CL182&gt;=0,$AH182:$CL182,""),DX$2),"")</f>
        <v>7.327497221675455</v>
      </c>
      <c r="DY182" s="46">
        <f t="array" ref="DY182">IFERROR(SMALL(IF($AH182:$CL182&gt;=0,$AH182:$CL182,""),DY$2),"")</f>
        <v>7.5420461972225947</v>
      </c>
      <c r="DZ182" s="46">
        <f t="array" ref="DZ182">IFERROR(SMALL(IF($AH182:$CL182&gt;=0,$AH182:$CL182,""),DZ$2),"")</f>
        <v>11.205520615627618</v>
      </c>
      <c r="EA182" s="46">
        <f t="array" ref="EA182">IFERROR(SMALL(IF($AH182:$CL182&gt;=0,$AH182:$CL182,""),EA$2),"")</f>
        <v>11.721588636064302</v>
      </c>
      <c r="EB182" s="46">
        <f t="array" ref="EB182">IFERROR(SMALL(IF($AH182:$CL182&gt;=0,$AH182:$CL182,""),EB$2),"")</f>
        <v>13.295116049199393</v>
      </c>
      <c r="EC182" s="46">
        <f t="array" ref="EC182">IFERROR(SMALL(IF($AH182:$CL182&gt;=0,$AH182:$CL182,""),EC$2),"")</f>
        <v>14.64082120819592</v>
      </c>
      <c r="ED182" s="46">
        <f t="array" ref="ED182">IFERROR(SMALL(IF($AH182:$CL182&gt;=0,$AH182:$CL182,""),ED$2),"")</f>
        <v>20.839863904806819</v>
      </c>
      <c r="EE182" s="46">
        <f t="array" ref="EE182">IFERROR(SMALL(IF($AH182:$CL182&gt;=0,$AH182:$CL182,""),EE$2),"")</f>
        <v>72.529667303643649</v>
      </c>
      <c r="EF182" s="46">
        <f t="array" ref="EF182">IFERROR(SMALL(IF($AH182:$CL182&gt;=0,$AH182:$CL182,""),EF$2),"")</f>
        <v>98.104651372002138</v>
      </c>
      <c r="EG182" s="46" t="str">
        <f t="array" ref="EG182">IFERROR(SMALL(IF($AH182:$CL182&gt;=0,$AH182:$CL182,""),EG$2),"")</f>
        <v/>
      </c>
      <c r="EH182" s="46" t="str">
        <f t="array" ref="EH182">IFERROR(SMALL(IF($AH182:$CL182&gt;=0,$AH182:$CL182,""),EH$2),"")</f>
        <v/>
      </c>
      <c r="EI182" s="46" t="str">
        <f t="array" ref="EI182">IFERROR(SMALL(IF($AH182:$CL182&gt;=0,$AH182:$CL182,""),EI$2),"")</f>
        <v/>
      </c>
      <c r="EJ182" s="46" t="str">
        <f t="array" ref="EJ182">IFERROR(SMALL(IF($AH182:$CL182&gt;=0,$AH182:$CL182,""),EJ$2),"")</f>
        <v/>
      </c>
      <c r="EK182" s="46" t="str">
        <f t="array" ref="EK182">IFERROR(SMALL(IF($AH182:$CL182&gt;=0,$AH182:$CL182,""),EK$2),"")</f>
        <v/>
      </c>
      <c r="EL182" s="46" t="str">
        <f t="array" ref="EL182">IFERROR(SMALL(IF($AH182:$CL182&gt;=0,$AH182:$CL182,""),EL$2),"")</f>
        <v/>
      </c>
      <c r="EM182" s="46" t="str">
        <f t="array" ref="EM182">IFERROR(SMALL(IF($AH182:$CL182&gt;=0,$AH182:$CL182,""),EM$2),"")</f>
        <v/>
      </c>
      <c r="EN182" s="46" t="str">
        <f t="array" ref="EN182">IFERROR(SMALL(IF($AH182:$CL182&gt;=0,$AH182:$CL182,""),EN$2),"")</f>
        <v/>
      </c>
      <c r="EO182" s="46" t="str">
        <f t="array" ref="EO182">IFERROR(SMALL(IF($AH182:$CL182&gt;=0,$AH182:$CL182,""),EO$2),"")</f>
        <v/>
      </c>
      <c r="EP182" s="46" t="str">
        <f t="array" ref="EP182">IFERROR(SMALL(IF($AH182:$CL182&gt;=0,$AH182:$CL182,""),EP$2),"")</f>
        <v/>
      </c>
      <c r="EQ182" s="46" t="str">
        <f t="array" ref="EQ182">IFERROR(SMALL(IF($AH182:$CL182&gt;=0,$AH182:$CL182,""),EQ$2),"")</f>
        <v/>
      </c>
      <c r="ER182" s="46" t="str">
        <f t="array" ref="ER182">IFERROR(SMALL(IF($AH182:$CL182&gt;=0,$AH182:$CL182,""),ER$2),"")</f>
        <v/>
      </c>
      <c r="ES182" s="46" t="str">
        <f t="array" ref="ES182">IFERROR(SMALL(IF($AH182:$CL182&gt;=0,$AH182:$CL182,""),ES$2),"")</f>
        <v/>
      </c>
      <c r="EV182" s="46" t="str">
        <f t="shared" ref="EV182:EV183" si="201">IFERROR(CP182/CO182,"")</f>
        <v/>
      </c>
      <c r="EW182" s="46">
        <f t="shared" ref="EW182:EW183" si="202">IFERROR(CQ182/CP182,"")</f>
        <v>1.5467414774670043</v>
      </c>
      <c r="EX182" s="46">
        <f t="shared" ref="EX182:EX183" si="203">IFERROR(CR182/CQ182,"")</f>
        <v>1.1426808035665967</v>
      </c>
      <c r="EY182" s="46">
        <f t="shared" ref="EY182:EY183" si="204">IFERROR(CS182/CR182,"")</f>
        <v>1.457928998680903</v>
      </c>
      <c r="EZ182" s="46">
        <f t="shared" ref="EZ182:EZ183" si="205">IFERROR(CT182/CS182,"")</f>
        <v>1.0096973831071929</v>
      </c>
      <c r="FA182" s="46">
        <f t="shared" ref="FA182:FA183" si="206">IFERROR(CU182/CT182,"")</f>
        <v>1.200981580346036</v>
      </c>
      <c r="FB182" s="46">
        <f t="shared" ref="FB182:FB183" si="207">IFERROR(CV182/CU182,"")</f>
        <v>1.2260940525650348</v>
      </c>
      <c r="FC182" s="46">
        <f t="shared" ref="FC182:FC183" si="208">IFERROR(CW182/CV182,"")</f>
        <v>1.3978104556748578</v>
      </c>
      <c r="FD182" s="46">
        <f t="shared" ref="FD182:FD183" si="209">IFERROR(CX182/CW182,"")</f>
        <v>1.2074818139220669</v>
      </c>
      <c r="FE182" s="46">
        <f t="shared" ref="FE182:FE183" si="210">IFERROR(CY182/CX182,"")</f>
        <v>1.0344339103353006</v>
      </c>
      <c r="FF182" s="46">
        <f t="shared" ref="FF182:FF183" si="211">IFERROR(CZ182/CY182,"")</f>
        <v>1.0754648119644352</v>
      </c>
      <c r="FG182" s="46">
        <f t="shared" ref="FG182:FG183" si="212">IFERROR(DA182/CZ182,"")</f>
        <v>1.032939195730042</v>
      </c>
      <c r="FH182" s="46">
        <f t="shared" ref="FH182:FH183" si="213">IFERROR(DB182/DA182,"")</f>
        <v>1.2079107431902913</v>
      </c>
      <c r="FI182" s="46">
        <f t="shared" ref="FI182:FI183" si="214">IFERROR(DC182/DB182,"")</f>
        <v>1.0078122636080331</v>
      </c>
      <c r="FJ182" s="46">
        <f t="shared" ref="FJ182:FJ183" si="215">IFERROR(DD182/DC182,"")</f>
        <v>1.0471843406520396</v>
      </c>
      <c r="FK182" s="46">
        <f t="shared" ref="FK182:FK183" si="216">IFERROR(DE182/DD182,"")</f>
        <v>1.0359374826343857</v>
      </c>
      <c r="FL182" s="46">
        <f t="shared" ref="FL182:FL183" si="217">IFERROR(DF182/DE182,"")</f>
        <v>1.0791161712988337</v>
      </c>
      <c r="FM182" s="46">
        <f t="shared" ref="FM182:FM183" si="218">IFERROR(DG182/DF182,"")</f>
        <v>1.0366622257617311</v>
      </c>
      <c r="FN182" s="46">
        <f t="shared" ref="FN182:FN183" si="219">IFERROR(DH182/DG182,"")</f>
        <v>1.0564561778420063</v>
      </c>
      <c r="FO182" s="46">
        <f t="shared" ref="FO182:FO183" si="220">IFERROR(DI182/DH182,"")</f>
        <v>1.1226428534262074</v>
      </c>
      <c r="FP182" s="46">
        <f t="shared" ref="FP182:FP183" si="221">IFERROR(DJ182/DI182,"")</f>
        <v>1.0201671199293374</v>
      </c>
      <c r="FQ182" s="46">
        <f t="shared" ref="FQ182:FQ183" si="222">IFERROR(DK182/DJ182,"")</f>
        <v>1.190654917690019</v>
      </c>
      <c r="FR182" s="46">
        <f t="shared" ref="FR182:FR183" si="223">IFERROR(DL182/DK182,"")</f>
        <v>1.1988405020030635</v>
      </c>
      <c r="FS182" s="46">
        <f t="shared" ref="FS182:FS183" si="224">IFERROR(DM182/DL182,"")</f>
        <v>1.0326130913544385</v>
      </c>
      <c r="FT182" s="46">
        <f t="shared" ref="FT182:FT183" si="225">IFERROR(DN182/DM182,"")</f>
        <v>1.015099334083877</v>
      </c>
      <c r="FU182" s="46">
        <f t="shared" ref="FU182:FU183" si="226">IFERROR(DO182/DN182,"")</f>
        <v>1.073964196213105</v>
      </c>
      <c r="FV182" s="46">
        <f t="shared" ref="FV182:FV183" si="227">IFERROR(DP182/DO182,"")</f>
        <v>1.0147414358865188</v>
      </c>
      <c r="FW182" s="46">
        <f t="shared" ref="FW182:FW183" si="228">IFERROR(DQ182/DP182,"")</f>
        <v>1.0415196797431026</v>
      </c>
      <c r="FX182" s="46">
        <f t="shared" ref="FX182:FX183" si="229">IFERROR(DR182/DQ182,"")</f>
        <v>1.1414285000294262</v>
      </c>
      <c r="FY182" s="46">
        <f t="shared" ref="FY182:FY183" si="230">IFERROR(DS182/DR182,"")</f>
        <v>1.0261007730172931</v>
      </c>
      <c r="FZ182" s="46">
        <f t="shared" ref="FZ182:FZ183" si="231">IFERROR(DT182/DS182,"")</f>
        <v>1.0010103470749092</v>
      </c>
      <c r="GA182" s="46">
        <f t="shared" ref="GA182:GA183" si="232">IFERROR(DU182/DT182,"")</f>
        <v>1.0441556752903169</v>
      </c>
      <c r="GB182" s="46">
        <f t="shared" ref="GB182:GB183" si="233">IFERROR(DV182/DU182,"")</f>
        <v>1.0643012447871614</v>
      </c>
      <c r="GC182" s="46">
        <f t="shared" ref="GC182:GC183" si="234">IFERROR(DW182/DV182,"")</f>
        <v>1.0820756547793033</v>
      </c>
      <c r="GD182" s="46">
        <f t="shared" ref="GD182:GD183" si="235">IFERROR(DX182/DW182,"")</f>
        <v>1.103627774947141</v>
      </c>
      <c r="GE182" s="46">
        <f t="shared" ref="GE182:GE183" si="236">IFERROR(DY182/DX182,"")</f>
        <v>1.0292799804703416</v>
      </c>
      <c r="GF182" s="46">
        <f t="shared" ref="GF182:GF183" si="237">IFERROR(DZ182/DY182,"")</f>
        <v>1.4857401191408932</v>
      </c>
      <c r="GG182" s="46">
        <f t="shared" ref="GG182:GG183" si="238">IFERROR(EA182/DZ182,"")</f>
        <v>1.0460548008556565</v>
      </c>
      <c r="GH182" s="46">
        <f t="shared" ref="GH182:GH183" si="239">IFERROR(EB182/EA182,"")</f>
        <v>1.1342418218204444</v>
      </c>
      <c r="GI182" s="46">
        <f t="shared" ref="GI182:GI183" si="240">IFERROR(EC182/EB182,"")</f>
        <v>1.101218007726797</v>
      </c>
      <c r="GJ182" s="46">
        <f t="shared" ref="GJ182:GJ183" si="241">IFERROR(ED182/EC182,"")</f>
        <v>1.4234081277586179</v>
      </c>
      <c r="GK182" s="46">
        <f t="shared" ref="GK182:GK183" si="242">IFERROR(EE182/ED182,"")</f>
        <v>3.4803330595126543</v>
      </c>
      <c r="GL182" s="46">
        <f t="shared" ref="GL182:GL183" si="243">IFERROR(EF182/EE182,"")</f>
        <v>1.3526141097723425</v>
      </c>
      <c r="GM182" s="46" t="str">
        <f t="shared" ref="GM182:GM183" si="244">IFERROR(EG182/EF182,"")</f>
        <v/>
      </c>
      <c r="GN182" s="46" t="str">
        <f t="shared" ref="GN182:GN183" si="245">IFERROR(EH182/EG182,"")</f>
        <v/>
      </c>
      <c r="GO182" s="46" t="str">
        <f t="shared" ref="GO182:GO183" si="246">IFERROR(EI182/EH182,"")</f>
        <v/>
      </c>
      <c r="GP182" s="46" t="str">
        <f t="shared" ref="GP182:GP183" si="247">IFERROR(EJ182/EI182,"")</f>
        <v/>
      </c>
      <c r="GQ182" s="46" t="str">
        <f t="shared" ref="GQ182:GQ183" si="248">IFERROR(EK182/EJ182,"")</f>
        <v/>
      </c>
      <c r="GR182" s="46" t="str">
        <f t="shared" ref="GR182:GR183" si="249">IFERROR(EL182/EK182,"")</f>
        <v/>
      </c>
      <c r="GS182" s="46" t="str">
        <f t="shared" ref="GS182:GS183" si="250">IFERROR(EM182/EL182,"")</f>
        <v/>
      </c>
      <c r="GT182" s="46" t="str">
        <f t="shared" ref="GT182:GT183" si="251">IFERROR(EN182/EM182,"")</f>
        <v/>
      </c>
      <c r="GU182" s="46" t="str">
        <f t="shared" ref="GU182:GU183" si="252">IFERROR(EO182/EN182,"")</f>
        <v/>
      </c>
      <c r="GV182" s="46" t="str">
        <f t="shared" ref="GV182:GV183" si="253">IFERROR(EP182/EO182,"")</f>
        <v/>
      </c>
      <c r="GW182" s="46" t="str">
        <f t="shared" ref="GW182:GW183" si="254">IFERROR(EQ182/EP182,"")</f>
        <v/>
      </c>
      <c r="GX182" s="46" t="str">
        <f t="shared" ref="GX182:GX183" si="255">IFERROR(ER182/EQ182,"")</f>
        <v/>
      </c>
      <c r="GY182" s="46" t="str">
        <f t="shared" ref="GY182:GY183" si="256">IFERROR(ES182/ER182,"")</f>
        <v/>
      </c>
    </row>
    <row r="183" spans="2:207" ht="15.75" customHeight="1" x14ac:dyDescent="0.25">
      <c r="B183" s="90"/>
      <c r="C183" s="93"/>
      <c r="D183" s="12" t="s">
        <v>188</v>
      </c>
      <c r="E183" s="40">
        <v>0.1</v>
      </c>
      <c r="F183" s="41" t="s">
        <v>189</v>
      </c>
      <c r="G183" s="42" t="s">
        <v>190</v>
      </c>
      <c r="H183" s="36"/>
      <c r="I183" s="6" t="s">
        <v>152</v>
      </c>
      <c r="J183" s="5" t="s">
        <v>153</v>
      </c>
      <c r="K183" s="101"/>
      <c r="L183" s="95"/>
      <c r="N183" s="46">
        <f t="shared" si="197"/>
        <v>0</v>
      </c>
      <c r="O183" s="46">
        <f t="shared" si="197"/>
        <v>4.025874778042974</v>
      </c>
      <c r="P183" s="46">
        <f t="shared" si="197"/>
        <v>11.560460702059347</v>
      </c>
      <c r="Q183" s="46">
        <f t="shared" si="197"/>
        <v>39.663090669734132</v>
      </c>
      <c r="R183" s="46">
        <f t="shared" si="197"/>
        <v>1048.6072389283761</v>
      </c>
      <c r="T183" s="57">
        <f t="shared" si="198"/>
        <v>3.1554436208840472E-30</v>
      </c>
      <c r="U183" s="56">
        <f t="shared" si="7"/>
        <v>10.751329414755425</v>
      </c>
      <c r="V183" s="55">
        <f t="array" ref="V183">((AVERAGE(IF((AH183:CL183&gt;=0)*(AH183:CL183&lt;AE183),AH183:CL183))-MIN(IF((AH183:CL183&gt;=0)*(AH183:CL183&lt;AE183),AH183:CL183)))/(MAX(IF((AH183:CL183&gt;=0)*(AH183:CL183&lt;AE183),AH183:CL183))-MIN(IF((AH183:CL183&gt;=0)*(AH183:CL183&lt;AE183),AH183:CL183))))^(-3/2)</f>
        <v>10.751329414755427</v>
      </c>
      <c r="W183" s="59">
        <v>40.899432676119837</v>
      </c>
      <c r="X183" s="54">
        <f t="shared" si="199"/>
        <v>70.665846578390571</v>
      </c>
      <c r="AA183">
        <v>0</v>
      </c>
      <c r="AB183" s="52">
        <f t="array" ref="AB183">AC183/AVERAGE(IF($EV183:$GY183&lt;=QUARTILE($EV183:$GY183,3),$EV183:$GY183,""))^(COUNT($AH183:$CL183)/4)</f>
        <v>5.4170789402906472</v>
      </c>
      <c r="AC183" s="52">
        <f>P183</f>
        <v>11.560460702059347</v>
      </c>
      <c r="AD183" s="52">
        <f t="array" ref="AD183">AC183*AVERAGE(IF($EV183:$GY183&lt;=QUARTILE($EV183:$GY183,3),$EV183:$GY183,""))^(COUNT($AH183:$CL183)/4)</f>
        <v>24.670907165456214</v>
      </c>
      <c r="AE183" s="46">
        <f t="array" ref="AE183">AD183*(AVERAGE(IF($EV183:$GY183&lt;=QUARTILE($EV183:$GY183,3)+Z$1*(QUARTILE($EV183:$GY183,3)-QUARTILE($EV183:$GY183,1)),$EV183:$GY183,"")))^(COUNT($AH183:$CL183)/4)</f>
        <v>118.31398460953592</v>
      </c>
      <c r="AH183" s="46">
        <f>IFERROR(AH35/(AH9+AH10),"")</f>
        <v>1.2814208773895839</v>
      </c>
      <c r="AI183" s="46">
        <f t="shared" ref="AI183:CL183" si="257">IFERROR(AI35/(AI9+AI10),"")</f>
        <v>29.146229482716731</v>
      </c>
      <c r="AJ183" s="46">
        <f t="shared" si="257"/>
        <v>3.6071903874756126</v>
      </c>
      <c r="AK183" s="46">
        <f t="shared" si="257"/>
        <v>9.763871828722305</v>
      </c>
      <c r="AL183" s="46">
        <f t="shared" si="257"/>
        <v>9.9037067559291039</v>
      </c>
      <c r="AM183" s="46">
        <f t="shared" si="257"/>
        <v>16.313287175372416</v>
      </c>
      <c r="AN183" s="46">
        <f t="shared" si="257"/>
        <v>41.505465082313904</v>
      </c>
      <c r="AO183" s="46">
        <f t="shared" si="257"/>
        <v>16.12674212080508</v>
      </c>
      <c r="AP183" s="46">
        <f t="shared" si="257"/>
        <v>37.36634013017045</v>
      </c>
      <c r="AQ183" s="46">
        <f t="shared" si="257"/>
        <v>5.4580470721775134</v>
      </c>
      <c r="AR183" s="46">
        <f t="shared" si="257"/>
        <v>2.3173301666928676</v>
      </c>
      <c r="AS183" s="46">
        <f t="shared" si="257"/>
        <v>8.8046067481321071</v>
      </c>
      <c r="AT183" s="46">
        <f t="shared" si="257"/>
        <v>7.1268971813900226</v>
      </c>
      <c r="AU183" s="46">
        <f t="shared" si="257"/>
        <v>82.669633482120915</v>
      </c>
      <c r="AV183" s="46">
        <f t="shared" si="257"/>
        <v>8.7772400944117841</v>
      </c>
      <c r="AW183" s="46">
        <f t="shared" si="257"/>
        <v>393.26115074793012</v>
      </c>
      <c r="AX183" s="46">
        <f t="shared" si="257"/>
        <v>9.1533434603385722</v>
      </c>
      <c r="AY183" s="46">
        <f t="shared" si="257"/>
        <v>1.0103328955394142</v>
      </c>
      <c r="AZ183" s="46">
        <f t="shared" si="257"/>
        <v>41.819288657308213</v>
      </c>
      <c r="BA183" s="46">
        <f t="shared" si="257"/>
        <v>1048.6072389283761</v>
      </c>
      <c r="BB183" s="46">
        <f t="shared" si="257"/>
        <v>52.156308654329656</v>
      </c>
      <c r="BC183" s="46" t="str">
        <f t="shared" si="257"/>
        <v/>
      </c>
      <c r="BD183" s="46">
        <f t="shared" si="257"/>
        <v>396.62674941760179</v>
      </c>
      <c r="BE183" s="46">
        <f t="shared" si="257"/>
        <v>141.41114527540833</v>
      </c>
      <c r="BF183" s="46">
        <f t="shared" si="257"/>
        <v>3.9576382626461553</v>
      </c>
      <c r="BG183" s="46">
        <f t="shared" si="257"/>
        <v>2.8498221239925994</v>
      </c>
      <c r="BH183" s="46">
        <f t="shared" si="257"/>
        <v>22.78365413925545</v>
      </c>
      <c r="BI183" s="46">
        <f t="shared" si="257"/>
        <v>9.6311462210134557</v>
      </c>
      <c r="BJ183" s="46">
        <f t="shared" si="257"/>
        <v>52.323269565217394</v>
      </c>
      <c r="BK183" s="46">
        <f t="shared" si="257"/>
        <v>12.499736046994867</v>
      </c>
      <c r="BL183" s="46">
        <f t="shared" si="257"/>
        <v>2.5908674893260173</v>
      </c>
      <c r="BM183" s="46">
        <f t="shared" si="257"/>
        <v>17.870212230391513</v>
      </c>
      <c r="BN183" s="46">
        <f t="shared" si="257"/>
        <v>2.8041926512537332</v>
      </c>
      <c r="BO183" s="46">
        <f t="shared" si="257"/>
        <v>3.9223717109179663</v>
      </c>
      <c r="BP183" s="46">
        <f t="shared" si="257"/>
        <v>41.325808977035493</v>
      </c>
      <c r="BQ183" s="46">
        <f t="shared" si="257"/>
        <v>42.914155444423265</v>
      </c>
      <c r="BR183" s="46" t="str">
        <f t="shared" si="257"/>
        <v/>
      </c>
      <c r="BS183" s="46">
        <f t="shared" si="257"/>
        <v>9.3992147439313545</v>
      </c>
      <c r="BT183" s="46">
        <f t="shared" si="257"/>
        <v>2.923961406053261</v>
      </c>
      <c r="BU183" s="46">
        <f t="shared" si="257"/>
        <v>7.5203051020051674</v>
      </c>
      <c r="BV183" s="46">
        <f t="shared" si="257"/>
        <v>6.3268187531663589</v>
      </c>
      <c r="BW183" s="46">
        <f t="shared" si="257"/>
        <v>37.538543726779466</v>
      </c>
      <c r="BX183" s="46">
        <f t="shared" si="257"/>
        <v>3.7819802723971949</v>
      </c>
      <c r="BY183" s="46">
        <f t="shared" si="257"/>
        <v>185.08195022940143</v>
      </c>
      <c r="BZ183" s="46">
        <f t="shared" si="257"/>
        <v>12.565605515252109</v>
      </c>
      <c r="CA183" s="46">
        <f t="shared" si="257"/>
        <v>18.519681637168752</v>
      </c>
      <c r="CB183" s="46">
        <f t="shared" si="257"/>
        <v>0</v>
      </c>
      <c r="CC183" s="46">
        <f t="shared" si="257"/>
        <v>279.03840431979722</v>
      </c>
      <c r="CD183" s="46">
        <f t="shared" si="257"/>
        <v>4.0941112934397932</v>
      </c>
      <c r="CE183" s="46">
        <f t="shared" si="257"/>
        <v>27.129165458472979</v>
      </c>
      <c r="CF183" s="46">
        <f t="shared" si="257"/>
        <v>8.8058074667429551</v>
      </c>
      <c r="CG183" s="46">
        <f t="shared" si="257"/>
        <v>627.99230055658631</v>
      </c>
      <c r="CH183" s="46">
        <f t="shared" si="257"/>
        <v>2.979083581044724</v>
      </c>
      <c r="CI183" s="46">
        <f t="shared" si="257"/>
        <v>20.064809864620159</v>
      </c>
      <c r="CJ183" s="46">
        <f t="shared" si="257"/>
        <v>3.612543335010491</v>
      </c>
      <c r="CK183" s="46">
        <f t="shared" si="257"/>
        <v>38.000372362432771</v>
      </c>
      <c r="CL183" s="46">
        <f t="shared" si="257"/>
        <v>11.560460702059347</v>
      </c>
      <c r="CO183" s="46">
        <f>IFERROR(SMALL($AH183:$CL183,CO$2),"")</f>
        <v>0</v>
      </c>
      <c r="CP183" s="46">
        <f t="shared" ref="CP183:ES183" si="258">IFERROR(SMALL($AH183:$CL183,CP$2),"")</f>
        <v>1.0103328955394142</v>
      </c>
      <c r="CQ183" s="46">
        <f t="shared" si="258"/>
        <v>1.2814208773895839</v>
      </c>
      <c r="CR183" s="46">
        <f t="shared" si="258"/>
        <v>2.3173301666928676</v>
      </c>
      <c r="CS183" s="46">
        <f t="shared" si="258"/>
        <v>2.5908674893260173</v>
      </c>
      <c r="CT183" s="46">
        <f t="shared" si="258"/>
        <v>2.8041926512537332</v>
      </c>
      <c r="CU183" s="46">
        <f t="shared" si="258"/>
        <v>2.8498221239925994</v>
      </c>
      <c r="CV183" s="46">
        <f t="shared" si="258"/>
        <v>2.923961406053261</v>
      </c>
      <c r="CW183" s="46">
        <f t="shared" si="258"/>
        <v>2.979083581044724</v>
      </c>
      <c r="CX183" s="46">
        <f t="shared" si="258"/>
        <v>3.6071903874756126</v>
      </c>
      <c r="CY183" s="46">
        <f t="shared" si="258"/>
        <v>3.612543335010491</v>
      </c>
      <c r="CZ183" s="46">
        <f t="shared" si="258"/>
        <v>3.7819802723971949</v>
      </c>
      <c r="DA183" s="46">
        <f t="shared" si="258"/>
        <v>3.9223717109179663</v>
      </c>
      <c r="DB183" s="46">
        <f t="shared" si="258"/>
        <v>3.9576382626461553</v>
      </c>
      <c r="DC183" s="46">
        <f t="shared" si="258"/>
        <v>4.0941112934397932</v>
      </c>
      <c r="DD183" s="46">
        <f t="shared" si="258"/>
        <v>5.4580470721775134</v>
      </c>
      <c r="DE183" s="46">
        <f t="shared" si="258"/>
        <v>6.3268187531663589</v>
      </c>
      <c r="DF183" s="46">
        <f t="shared" si="258"/>
        <v>7.1268971813900226</v>
      </c>
      <c r="DG183" s="46">
        <f t="shared" si="258"/>
        <v>7.5203051020051674</v>
      </c>
      <c r="DH183" s="46">
        <f t="shared" si="258"/>
        <v>8.7772400944117841</v>
      </c>
      <c r="DI183" s="46">
        <f t="shared" si="258"/>
        <v>8.8046067481321071</v>
      </c>
      <c r="DJ183" s="46">
        <f t="shared" si="258"/>
        <v>8.8058074667429551</v>
      </c>
      <c r="DK183" s="46">
        <f t="shared" si="258"/>
        <v>9.1533434603385722</v>
      </c>
      <c r="DL183" s="46">
        <f t="shared" si="258"/>
        <v>9.3992147439313545</v>
      </c>
      <c r="DM183" s="46">
        <f t="shared" si="258"/>
        <v>9.6311462210134557</v>
      </c>
      <c r="DN183" s="46">
        <f t="shared" si="258"/>
        <v>9.763871828722305</v>
      </c>
      <c r="DO183" s="46">
        <f t="shared" si="258"/>
        <v>9.9037067559291039</v>
      </c>
      <c r="DP183" s="46">
        <f t="shared" si="258"/>
        <v>11.560460702059347</v>
      </c>
      <c r="DQ183" s="46">
        <f t="shared" si="258"/>
        <v>12.499736046994867</v>
      </c>
      <c r="DR183" s="46">
        <f t="shared" si="258"/>
        <v>12.565605515252109</v>
      </c>
      <c r="DS183" s="46">
        <f t="shared" si="258"/>
        <v>16.12674212080508</v>
      </c>
      <c r="DT183" s="46">
        <f t="shared" si="258"/>
        <v>16.313287175372416</v>
      </c>
      <c r="DU183" s="46">
        <f t="shared" si="258"/>
        <v>17.870212230391513</v>
      </c>
      <c r="DV183" s="46">
        <f t="shared" si="258"/>
        <v>18.519681637168752</v>
      </c>
      <c r="DW183" s="46">
        <f t="shared" si="258"/>
        <v>20.064809864620159</v>
      </c>
      <c r="DX183" s="46">
        <f t="shared" si="258"/>
        <v>22.78365413925545</v>
      </c>
      <c r="DY183" s="46">
        <f t="shared" si="258"/>
        <v>27.129165458472979</v>
      </c>
      <c r="DZ183" s="46">
        <f t="shared" si="258"/>
        <v>29.146229482716731</v>
      </c>
      <c r="EA183" s="46">
        <f t="shared" si="258"/>
        <v>37.36634013017045</v>
      </c>
      <c r="EB183" s="46">
        <f t="shared" si="258"/>
        <v>37.538543726779466</v>
      </c>
      <c r="EC183" s="46">
        <f t="shared" si="258"/>
        <v>38.000372362432771</v>
      </c>
      <c r="ED183" s="46">
        <f t="shared" si="258"/>
        <v>41.325808977035493</v>
      </c>
      <c r="EE183" s="46">
        <f t="shared" si="258"/>
        <v>41.505465082313904</v>
      </c>
      <c r="EF183" s="46">
        <f t="shared" si="258"/>
        <v>41.819288657308213</v>
      </c>
      <c r="EG183" s="46">
        <f t="shared" si="258"/>
        <v>42.914155444423265</v>
      </c>
      <c r="EH183" s="46">
        <f t="shared" si="258"/>
        <v>52.156308654329656</v>
      </c>
      <c r="EI183" s="46">
        <f t="shared" si="258"/>
        <v>52.323269565217394</v>
      </c>
      <c r="EJ183" s="46">
        <f t="shared" si="258"/>
        <v>82.669633482120915</v>
      </c>
      <c r="EK183" s="46">
        <f t="shared" si="258"/>
        <v>141.41114527540833</v>
      </c>
      <c r="EL183" s="46">
        <f t="shared" si="258"/>
        <v>185.08195022940143</v>
      </c>
      <c r="EM183" s="46">
        <f t="shared" si="258"/>
        <v>279.03840431979722</v>
      </c>
      <c r="EN183" s="46">
        <f t="shared" si="258"/>
        <v>393.26115074793012</v>
      </c>
      <c r="EO183" s="46">
        <f t="shared" si="258"/>
        <v>396.62674941760179</v>
      </c>
      <c r="EP183" s="46">
        <f t="shared" si="258"/>
        <v>627.99230055658631</v>
      </c>
      <c r="EQ183" s="46">
        <f t="shared" si="258"/>
        <v>1048.6072389283761</v>
      </c>
      <c r="ER183" s="46" t="str">
        <f t="shared" si="258"/>
        <v/>
      </c>
      <c r="ES183" s="46" t="str">
        <f t="shared" si="258"/>
        <v/>
      </c>
      <c r="EV183" s="46" t="str">
        <f t="shared" si="201"/>
        <v/>
      </c>
      <c r="EW183" s="46">
        <f t="shared" si="202"/>
        <v>1.2683155057575717</v>
      </c>
      <c r="EX183" s="46">
        <f t="shared" si="203"/>
        <v>1.8084067518968177</v>
      </c>
      <c r="EY183" s="46">
        <f t="shared" si="204"/>
        <v>1.1180398574897608</v>
      </c>
      <c r="EZ183" s="46">
        <f t="shared" si="205"/>
        <v>1.0823373494810458</v>
      </c>
      <c r="FA183" s="46">
        <f t="shared" si="206"/>
        <v>1.0162718751575308</v>
      </c>
      <c r="FB183" s="46">
        <f t="shared" si="207"/>
        <v>1.0260154068692513</v>
      </c>
      <c r="FC183" s="46">
        <f t="shared" si="208"/>
        <v>1.0188518818604608</v>
      </c>
      <c r="FD183" s="46">
        <f t="shared" si="209"/>
        <v>1.2108389339686201</v>
      </c>
      <c r="FE183" s="46">
        <f t="shared" si="210"/>
        <v>1.0014839659014019</v>
      </c>
      <c r="FF183" s="46">
        <f t="shared" si="211"/>
        <v>1.0469023958120109</v>
      </c>
      <c r="FG183" s="46">
        <f t="shared" si="212"/>
        <v>1.0371211451168636</v>
      </c>
      <c r="FH183" s="46">
        <f t="shared" si="213"/>
        <v>1.0089911294307023</v>
      </c>
      <c r="FI183" s="46">
        <f t="shared" si="214"/>
        <v>1.0344834524372093</v>
      </c>
      <c r="FJ183" s="46">
        <f t="shared" si="215"/>
        <v>1.3331457503178346</v>
      </c>
      <c r="FK183" s="46">
        <f t="shared" si="216"/>
        <v>1.159172625208277</v>
      </c>
      <c r="FL183" s="46">
        <f t="shared" si="217"/>
        <v>1.1264582500997442</v>
      </c>
      <c r="FM183" s="46">
        <f t="shared" si="218"/>
        <v>1.0552004484703981</v>
      </c>
      <c r="FN183" s="46">
        <f t="shared" si="219"/>
        <v>1.1671388295232166</v>
      </c>
      <c r="FO183" s="46">
        <f t="shared" si="220"/>
        <v>1.0031179110319366</v>
      </c>
      <c r="FP183" s="46">
        <f t="shared" si="221"/>
        <v>1.0001363739057514</v>
      </c>
      <c r="FQ183" s="46">
        <f t="shared" si="222"/>
        <v>1.0394666809271225</v>
      </c>
      <c r="FR183" s="46">
        <f t="shared" si="223"/>
        <v>1.0268613632448234</v>
      </c>
      <c r="FS183" s="46">
        <f t="shared" si="224"/>
        <v>1.0246756227409155</v>
      </c>
      <c r="FT183" s="46">
        <f t="shared" si="225"/>
        <v>1.0137808734976181</v>
      </c>
      <c r="FU183" s="46">
        <f t="shared" si="226"/>
        <v>1.014321667639619</v>
      </c>
      <c r="FV183" s="46">
        <f t="shared" si="227"/>
        <v>1.1672862481654542</v>
      </c>
      <c r="FW183" s="46">
        <f t="shared" si="228"/>
        <v>1.0812489544441946</v>
      </c>
      <c r="FX183" s="46">
        <f t="shared" si="229"/>
        <v>1.0052696687361713</v>
      </c>
      <c r="FY183" s="46">
        <f t="shared" si="230"/>
        <v>1.2834035018233279</v>
      </c>
      <c r="FZ183" s="46">
        <f t="shared" si="231"/>
        <v>1.0115674358261533</v>
      </c>
      <c r="GA183" s="46">
        <f t="shared" si="232"/>
        <v>1.0954390760293566</v>
      </c>
      <c r="GB183" s="46">
        <f t="shared" si="233"/>
        <v>1.0363436873834493</v>
      </c>
      <c r="GC183" s="46">
        <f t="shared" si="234"/>
        <v>1.0834316840711968</v>
      </c>
      <c r="GD183" s="46">
        <f t="shared" si="235"/>
        <v>1.1355031167989968</v>
      </c>
      <c r="GE183" s="46">
        <f t="shared" si="236"/>
        <v>1.1907293401074923</v>
      </c>
      <c r="GF183" s="46">
        <f t="shared" si="237"/>
        <v>1.0743503897062849</v>
      </c>
      <c r="GG183" s="46">
        <f t="shared" si="238"/>
        <v>1.2820299844385745</v>
      </c>
      <c r="GH183" s="46">
        <f t="shared" si="239"/>
        <v>1.004608521894548</v>
      </c>
      <c r="GI183" s="46">
        <f t="shared" si="240"/>
        <v>1.0123027850791091</v>
      </c>
      <c r="GJ183" s="46">
        <f t="shared" si="241"/>
        <v>1.0875106323402834</v>
      </c>
      <c r="GK183" s="46">
        <f t="shared" si="242"/>
        <v>1.0043473100642324</v>
      </c>
      <c r="GL183" s="46">
        <f t="shared" si="243"/>
        <v>1.0075610181544028</v>
      </c>
      <c r="GM183" s="46">
        <f t="shared" si="244"/>
        <v>1.0261809041298391</v>
      </c>
      <c r="GN183" s="46">
        <f t="shared" si="245"/>
        <v>1.2153637445312329</v>
      </c>
      <c r="GO183" s="46">
        <f t="shared" si="246"/>
        <v>1.0032011642540557</v>
      </c>
      <c r="GP183" s="46">
        <f t="shared" si="247"/>
        <v>1.5799783570305912</v>
      </c>
      <c r="GQ183" s="46">
        <f t="shared" si="248"/>
        <v>1.7105573028334706</v>
      </c>
      <c r="GR183" s="46">
        <f t="shared" si="249"/>
        <v>1.3088215208846592</v>
      </c>
      <c r="GS183" s="46">
        <f t="shared" si="250"/>
        <v>1.5076478499061667</v>
      </c>
      <c r="GT183" s="46">
        <f t="shared" si="251"/>
        <v>1.4093441786501393</v>
      </c>
      <c r="GU183" s="46">
        <f t="shared" si="252"/>
        <v>1.0085581773416235</v>
      </c>
      <c r="GV183" s="46">
        <f t="shared" si="253"/>
        <v>1.583333200493201</v>
      </c>
      <c r="GW183" s="46">
        <f t="shared" si="254"/>
        <v>1.6697772217891858</v>
      </c>
      <c r="GX183" s="46" t="str">
        <f t="shared" si="255"/>
        <v/>
      </c>
      <c r="GY183" s="46" t="str">
        <f t="shared" si="256"/>
        <v/>
      </c>
    </row>
    <row r="184" spans="2:207" ht="15.75" customHeight="1" thickBot="1" x14ac:dyDescent="0.3">
      <c r="B184" s="91"/>
      <c r="C184" s="94"/>
      <c r="D184" s="8" t="s">
        <v>191</v>
      </c>
      <c r="E184" s="96" t="s">
        <v>183</v>
      </c>
      <c r="F184" s="97"/>
      <c r="G184" s="98"/>
      <c r="H184" s="36"/>
      <c r="I184" s="6"/>
      <c r="J184" s="5"/>
      <c r="K184" s="101"/>
      <c r="L184" s="95"/>
      <c r="N184" s="46"/>
      <c r="O184" s="46"/>
      <c r="P184" s="46"/>
      <c r="Q184" s="46"/>
      <c r="R184" s="46"/>
      <c r="T184" s="1"/>
      <c r="W184" s="59"/>
      <c r="X184" s="54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</row>
    <row r="185" spans="2:207" ht="15.75" customHeight="1" thickBot="1" x14ac:dyDescent="0.3">
      <c r="B185" s="13">
        <v>1</v>
      </c>
      <c r="C185" s="30" t="s">
        <v>202</v>
      </c>
      <c r="D185" s="14" t="s">
        <v>192</v>
      </c>
      <c r="E185" s="100" t="s">
        <v>202</v>
      </c>
      <c r="F185" s="100"/>
      <c r="G185" s="15"/>
      <c r="H185" s="36"/>
      <c r="I185" s="11"/>
      <c r="J185" s="5"/>
      <c r="K185" s="101"/>
      <c r="L185" s="95"/>
      <c r="N185" s="46"/>
      <c r="O185" s="46"/>
      <c r="P185" s="46"/>
      <c r="Q185" s="46"/>
      <c r="R185" s="46"/>
      <c r="T185" s="58">
        <f>SUM(T171:T183)</f>
        <v>7.0997481469891062E-29</v>
      </c>
      <c r="W185" s="59"/>
      <c r="X185" s="54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</row>
    <row r="186" spans="2:207" x14ac:dyDescent="0.25">
      <c r="B186" s="16"/>
      <c r="C186" s="16"/>
      <c r="D186" s="16"/>
      <c r="E186" s="17"/>
      <c r="F186" s="16"/>
      <c r="G186" s="18"/>
      <c r="H186" s="5"/>
      <c r="I186" s="11"/>
      <c r="J186" s="5"/>
      <c r="K186" s="101"/>
      <c r="L186" s="5"/>
      <c r="N186" s="46"/>
      <c r="O186" s="46"/>
      <c r="P186" s="46"/>
      <c r="Q186" s="46"/>
      <c r="R186" s="46"/>
      <c r="W186" s="59"/>
      <c r="X186" s="54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</row>
    <row r="187" spans="2:207" ht="15.75" thickBot="1" x14ac:dyDescent="0.3">
      <c r="B187" s="5"/>
      <c r="C187" s="5"/>
      <c r="D187" s="5"/>
      <c r="E187" s="19"/>
      <c r="F187" s="5"/>
      <c r="G187" s="20"/>
      <c r="H187" s="5"/>
      <c r="I187" s="11"/>
      <c r="J187" s="5"/>
      <c r="K187" s="101"/>
      <c r="L187" s="5"/>
      <c r="N187" s="46"/>
      <c r="O187" s="46"/>
      <c r="P187" s="46"/>
      <c r="Q187" s="46"/>
      <c r="R187" s="46"/>
      <c r="W187" s="59"/>
      <c r="X187" s="54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</row>
    <row r="188" spans="2:207" ht="15.75" customHeight="1" x14ac:dyDescent="0.25">
      <c r="B188" s="89">
        <f>E188+E189+E190</f>
        <v>0.25</v>
      </c>
      <c r="C188" s="92" t="s">
        <v>148</v>
      </c>
      <c r="D188" s="4" t="s">
        <v>149</v>
      </c>
      <c r="E188" s="37">
        <f>25/300</f>
        <v>8.3333333333333329E-2</v>
      </c>
      <c r="F188" s="38" t="s">
        <v>150</v>
      </c>
      <c r="G188" s="39" t="s">
        <v>151</v>
      </c>
      <c r="H188" s="36"/>
      <c r="I188" s="6" t="s">
        <v>152</v>
      </c>
      <c r="J188" s="5" t="s">
        <v>153</v>
      </c>
      <c r="K188" s="101"/>
      <c r="L188" s="95">
        <v>2018</v>
      </c>
      <c r="N188" s="46">
        <f>QUARTILE($AH188:$CL188,N$2)</f>
        <v>0.11464032063966624</v>
      </c>
      <c r="O188" s="46">
        <f t="shared" ref="O188:R190" si="259">QUARTILE($AH188:$CL188,O$2)</f>
        <v>1.2329445038056637</v>
      </c>
      <c r="P188" s="46">
        <f t="shared" si="259"/>
        <v>2.1620082241730358</v>
      </c>
      <c r="Q188" s="46">
        <f t="shared" si="259"/>
        <v>7.4104753885063097</v>
      </c>
      <c r="R188" s="46">
        <f t="shared" si="259"/>
        <v>138.10186409621323</v>
      </c>
      <c r="T188" s="57">
        <f t="shared" ref="T188:T190" si="260">(V188-U188)^2</f>
        <v>0</v>
      </c>
      <c r="U188" s="56">
        <f>(W188-1)/LN(W188)</f>
        <v>10.875141181172328</v>
      </c>
      <c r="V188" s="55">
        <f t="array" ref="V188">((AVERAGE(IF(AH188:CL188&lt;AE188,AH188:CL188))-MIN(IF(AH188:CL188&lt;AE188,AH188:CL188)))/(MAX(IF(AH188:CL188&lt;AE188,AH188:CL188))-MIN(IF(AH188:CL188&lt;AE188,AH188:CL188))))^(-3/2)</f>
        <v>10.875141181172328</v>
      </c>
      <c r="W188" s="59">
        <v>41.523633435700752</v>
      </c>
      <c r="X188" s="54">
        <f t="shared" ref="X188:X190" si="261">AVERAGE(AH188:CL188)</f>
        <v>10.20573626550793</v>
      </c>
      <c r="AA188">
        <v>0</v>
      </c>
      <c r="AB188" s="52">
        <f t="array" ref="AB188">AC188/AVERAGE(IF($EV188:$GY188&lt;=QUARTILE($EV188:$GY188,3),$EV188:$GY188,""))^(COUNT($AH188:$CL188)/4)</f>
        <v>1.0822906092826929</v>
      </c>
      <c r="AC188" s="52">
        <f>P188</f>
        <v>2.1620082241730358</v>
      </c>
      <c r="AD188" s="52">
        <f t="array" ref="AD188">AC188*AVERAGE(IF($EV188:$GY188&lt;=QUARTILE($EV188:$GY188,3),$EV188:$GY188,""))^(COUNT($AH188:$CL188)/4)</f>
        <v>4.3188765764952946</v>
      </c>
      <c r="AE188" s="46">
        <f t="array" ref="AE188">AD188*(AVERAGE(IF($EV188:$GY188&lt;=QUARTILE($EV188:$GY188,3)+Z$1*(QUARTILE($EV188:$GY188,3)-QUARTILE($EV188:$GY188,1)),$EV188:$GY188,"")))^(COUNT($AH188:$CL188)/4)</f>
        <v>13.232185600762707</v>
      </c>
      <c r="AH188" s="46">
        <f>IFERROR(AH88/AH135,"")</f>
        <v>25.026608088157428</v>
      </c>
      <c r="AI188" s="46">
        <f t="shared" ref="AI188:CL188" si="262">IFERROR(AI88/AI135,"")</f>
        <v>1.8480361219761186</v>
      </c>
      <c r="AJ188" s="46">
        <f t="shared" si="262"/>
        <v>7.7919002151307959</v>
      </c>
      <c r="AK188" s="46">
        <f t="shared" si="262"/>
        <v>15.846533861506819</v>
      </c>
      <c r="AL188" s="46">
        <f t="shared" si="262"/>
        <v>0.39284442874128511</v>
      </c>
      <c r="AM188" s="46">
        <f t="shared" si="262"/>
        <v>0.64381776949390912</v>
      </c>
      <c r="AN188" s="46">
        <f t="shared" si="262"/>
        <v>138.10186409621323</v>
      </c>
      <c r="AO188" s="46">
        <f t="shared" si="262"/>
        <v>105.50344963843996</v>
      </c>
      <c r="AP188" s="46">
        <f t="shared" si="262"/>
        <v>1.9123854741618711</v>
      </c>
      <c r="AQ188" s="46">
        <f t="shared" si="262"/>
        <v>1.2991380660507035</v>
      </c>
      <c r="AR188" s="46">
        <f t="shared" si="262"/>
        <v>7.9084633490049976</v>
      </c>
      <c r="AS188" s="46">
        <f t="shared" si="262"/>
        <v>3.2327582332739353</v>
      </c>
      <c r="AT188" s="46">
        <f t="shared" si="262"/>
        <v>2.994844698079425</v>
      </c>
      <c r="AU188" s="46">
        <f t="shared" si="262"/>
        <v>0.55538510695844512</v>
      </c>
      <c r="AV188" s="46">
        <f t="shared" si="262"/>
        <v>1.2329445038056637</v>
      </c>
      <c r="AW188" s="46">
        <f t="shared" si="262"/>
        <v>20.94203736369689</v>
      </c>
      <c r="AX188" s="46">
        <f t="shared" si="262"/>
        <v>1.0217870386794736</v>
      </c>
      <c r="AY188" s="46">
        <f t="shared" si="262"/>
        <v>0.53434837958346415</v>
      </c>
      <c r="AZ188" s="46">
        <f t="shared" si="262"/>
        <v>1.1564936327492801</v>
      </c>
      <c r="BA188" s="46">
        <f t="shared" si="262"/>
        <v>1.3366927597384621</v>
      </c>
      <c r="BB188" s="46">
        <f t="shared" si="262"/>
        <v>0.80898930170331884</v>
      </c>
      <c r="BC188" s="46">
        <f t="shared" si="262"/>
        <v>0.58709340326911308</v>
      </c>
      <c r="BD188" s="46">
        <f t="shared" si="262"/>
        <v>5.1076950067714844</v>
      </c>
      <c r="BE188" s="46">
        <f t="shared" si="262"/>
        <v>3.6553992496547498</v>
      </c>
      <c r="BF188" s="46">
        <f t="shared" si="262"/>
        <v>0.67269225458966497</v>
      </c>
      <c r="BG188" s="46">
        <f t="shared" si="262"/>
        <v>13.03751506529809</v>
      </c>
      <c r="BH188" s="46">
        <f t="shared" si="262"/>
        <v>49.256290744548927</v>
      </c>
      <c r="BI188" s="46">
        <f t="shared" si="262"/>
        <v>7.4104753885063097</v>
      </c>
      <c r="BJ188" s="46">
        <f t="shared" si="262"/>
        <v>21.227078544155805</v>
      </c>
      <c r="BK188" s="46">
        <f t="shared" si="262"/>
        <v>0.91698049004405324</v>
      </c>
      <c r="BL188" s="46">
        <f t="shared" si="262"/>
        <v>1.4378621696336102</v>
      </c>
      <c r="BM188" s="46">
        <f t="shared" si="262"/>
        <v>2.1620082241730358</v>
      </c>
      <c r="BN188" s="46">
        <f t="shared" si="262"/>
        <v>6.7339048630604657</v>
      </c>
      <c r="BO188" s="46">
        <f t="shared" si="262"/>
        <v>1.74500564523197</v>
      </c>
      <c r="BP188" s="46">
        <f t="shared" si="262"/>
        <v>1.4612472208199521</v>
      </c>
      <c r="BQ188" s="46">
        <f t="shared" si="262"/>
        <v>1.2451728968830404</v>
      </c>
      <c r="BR188" s="46">
        <f t="shared" si="262"/>
        <v>0.11464032063966624</v>
      </c>
      <c r="BS188" s="46">
        <f t="shared" si="262"/>
        <v>1.6437667096153958</v>
      </c>
      <c r="BT188" s="46">
        <f t="shared" si="262"/>
        <v>38.472156193150255</v>
      </c>
      <c r="BU188" s="46">
        <f t="shared" si="262"/>
        <v>2.2908397079960334</v>
      </c>
      <c r="BV188" s="46">
        <f t="shared" si="262"/>
        <v>23.923896139813426</v>
      </c>
      <c r="BW188" s="46">
        <f t="shared" si="262"/>
        <v>14.301727164749847</v>
      </c>
      <c r="BX188" s="46">
        <f t="shared" si="262"/>
        <v>1.230200498630682</v>
      </c>
      <c r="BY188" s="46">
        <f t="shared" si="262"/>
        <v>3.0555072585206444</v>
      </c>
      <c r="BZ188" s="46">
        <f t="shared" si="262"/>
        <v>0.14800137466902236</v>
      </c>
      <c r="CA188" s="46">
        <f t="shared" si="262"/>
        <v>7.7279506968839522</v>
      </c>
      <c r="CB188" s="46">
        <f t="shared" si="262"/>
        <v>6.8040801960511352</v>
      </c>
      <c r="CC188" s="46">
        <f t="shared" si="262"/>
        <v>1.5170474334516031</v>
      </c>
      <c r="CD188" s="46">
        <f t="shared" si="262"/>
        <v>6.0656192732986547</v>
      </c>
      <c r="CE188" s="46">
        <f t="shared" si="262"/>
        <v>1.8278139677700946</v>
      </c>
      <c r="CF188" s="46">
        <f t="shared" si="262"/>
        <v>1.9349941578754197</v>
      </c>
      <c r="CG188" s="46">
        <f t="shared" si="262"/>
        <v>3.2995903489966194</v>
      </c>
      <c r="CH188" s="46">
        <f t="shared" si="262"/>
        <v>2.2732024965142923</v>
      </c>
      <c r="CI188" s="46">
        <f t="shared" si="262"/>
        <v>2.9134992512301219</v>
      </c>
      <c r="CJ188" s="46">
        <f t="shared" si="262"/>
        <v>1.1971537455061627</v>
      </c>
      <c r="CK188" s="46">
        <f t="shared" si="262"/>
        <v>2.9552357383352272</v>
      </c>
      <c r="CL188" s="46">
        <f t="shared" si="262"/>
        <v>1.2823011664679691</v>
      </c>
      <c r="CO188" s="46">
        <f>IFERROR(SMALL($AH188:$CL188,CO$2),"")</f>
        <v>0.11464032063966624</v>
      </c>
      <c r="CP188" s="46">
        <f t="shared" ref="CP188:ES190" si="263">SMALL($AH188:$CL188,CP$2)</f>
        <v>0.14800137466902236</v>
      </c>
      <c r="CQ188" s="46">
        <f t="shared" si="263"/>
        <v>0.39284442874128511</v>
      </c>
      <c r="CR188" s="46">
        <f t="shared" si="263"/>
        <v>0.53434837958346415</v>
      </c>
      <c r="CS188" s="46">
        <f t="shared" si="263"/>
        <v>0.55538510695844512</v>
      </c>
      <c r="CT188" s="46">
        <f t="shared" si="263"/>
        <v>0.58709340326911308</v>
      </c>
      <c r="CU188" s="46">
        <f t="shared" si="263"/>
        <v>0.64381776949390912</v>
      </c>
      <c r="CV188" s="46">
        <f t="shared" si="263"/>
        <v>0.67269225458966497</v>
      </c>
      <c r="CW188" s="46">
        <f t="shared" si="263"/>
        <v>0.80898930170331884</v>
      </c>
      <c r="CX188" s="46">
        <f t="shared" si="263"/>
        <v>0.91698049004405324</v>
      </c>
      <c r="CY188" s="46">
        <f t="shared" si="263"/>
        <v>1.0217870386794736</v>
      </c>
      <c r="CZ188" s="46">
        <f t="shared" si="263"/>
        <v>1.1564936327492801</v>
      </c>
      <c r="DA188" s="46">
        <f t="shared" si="263"/>
        <v>1.1971537455061627</v>
      </c>
      <c r="DB188" s="46">
        <f t="shared" si="263"/>
        <v>1.230200498630682</v>
      </c>
      <c r="DC188" s="46">
        <f t="shared" si="263"/>
        <v>1.2329445038056637</v>
      </c>
      <c r="DD188" s="46">
        <f t="shared" si="263"/>
        <v>1.2451728968830404</v>
      </c>
      <c r="DE188" s="46">
        <f t="shared" si="263"/>
        <v>1.2823011664679691</v>
      </c>
      <c r="DF188" s="46">
        <f t="shared" si="263"/>
        <v>1.2991380660507035</v>
      </c>
      <c r="DG188" s="46">
        <f t="shared" si="263"/>
        <v>1.3366927597384621</v>
      </c>
      <c r="DH188" s="46">
        <f t="shared" si="263"/>
        <v>1.4378621696336102</v>
      </c>
      <c r="DI188" s="46">
        <f t="shared" si="263"/>
        <v>1.4612472208199521</v>
      </c>
      <c r="DJ188" s="46">
        <f t="shared" si="263"/>
        <v>1.5170474334516031</v>
      </c>
      <c r="DK188" s="46">
        <f t="shared" si="263"/>
        <v>1.6437667096153958</v>
      </c>
      <c r="DL188" s="46">
        <f t="shared" si="263"/>
        <v>1.74500564523197</v>
      </c>
      <c r="DM188" s="46">
        <f t="shared" si="263"/>
        <v>1.8278139677700946</v>
      </c>
      <c r="DN188" s="46">
        <f t="shared" si="263"/>
        <v>1.8480361219761186</v>
      </c>
      <c r="DO188" s="46">
        <f t="shared" si="263"/>
        <v>1.9123854741618711</v>
      </c>
      <c r="DP188" s="46">
        <f t="shared" si="263"/>
        <v>1.9349941578754197</v>
      </c>
      <c r="DQ188" s="46">
        <f t="shared" si="263"/>
        <v>2.1620082241730358</v>
      </c>
      <c r="DR188" s="46">
        <f t="shared" si="263"/>
        <v>2.2732024965142923</v>
      </c>
      <c r="DS188" s="46">
        <f t="shared" si="263"/>
        <v>2.2908397079960334</v>
      </c>
      <c r="DT188" s="46">
        <f t="shared" si="263"/>
        <v>2.9134992512301219</v>
      </c>
      <c r="DU188" s="46">
        <f t="shared" si="263"/>
        <v>2.9552357383352272</v>
      </c>
      <c r="DV188" s="46">
        <f t="shared" si="263"/>
        <v>2.994844698079425</v>
      </c>
      <c r="DW188" s="46">
        <f t="shared" si="263"/>
        <v>3.0555072585206444</v>
      </c>
      <c r="DX188" s="46">
        <f t="shared" si="263"/>
        <v>3.2327582332739353</v>
      </c>
      <c r="DY188" s="46">
        <f t="shared" si="263"/>
        <v>3.2995903489966194</v>
      </c>
      <c r="DZ188" s="46">
        <f t="shared" si="263"/>
        <v>3.6553992496547498</v>
      </c>
      <c r="EA188" s="46">
        <f t="shared" si="263"/>
        <v>5.1076950067714844</v>
      </c>
      <c r="EB188" s="46">
        <f t="shared" si="263"/>
        <v>6.0656192732986547</v>
      </c>
      <c r="EC188" s="46">
        <f t="shared" si="263"/>
        <v>6.7339048630604657</v>
      </c>
      <c r="ED188" s="46">
        <f t="shared" si="263"/>
        <v>6.8040801960511352</v>
      </c>
      <c r="EE188" s="46">
        <f t="shared" si="263"/>
        <v>7.4104753885063097</v>
      </c>
      <c r="EF188" s="46">
        <f t="shared" si="263"/>
        <v>7.7279506968839522</v>
      </c>
      <c r="EG188" s="46">
        <f t="shared" si="263"/>
        <v>7.7919002151307959</v>
      </c>
      <c r="EH188" s="46">
        <f t="shared" si="263"/>
        <v>7.9084633490049976</v>
      </c>
      <c r="EI188" s="46">
        <f t="shared" si="263"/>
        <v>13.03751506529809</v>
      </c>
      <c r="EJ188" s="46">
        <f t="shared" si="263"/>
        <v>14.301727164749847</v>
      </c>
      <c r="EK188" s="46">
        <f t="shared" si="263"/>
        <v>15.846533861506819</v>
      </c>
      <c r="EL188" s="46">
        <f t="shared" si="263"/>
        <v>20.94203736369689</v>
      </c>
      <c r="EM188" s="46">
        <f t="shared" si="263"/>
        <v>21.227078544155805</v>
      </c>
      <c r="EN188" s="46">
        <f t="shared" si="263"/>
        <v>23.923896139813426</v>
      </c>
      <c r="EO188" s="46">
        <f t="shared" si="263"/>
        <v>25.026608088157428</v>
      </c>
      <c r="EP188" s="46">
        <f t="shared" si="263"/>
        <v>38.472156193150255</v>
      </c>
      <c r="EQ188" s="46">
        <f t="shared" si="263"/>
        <v>49.256290744548927</v>
      </c>
      <c r="ER188" s="46">
        <f t="shared" si="263"/>
        <v>105.50344963843996</v>
      </c>
      <c r="ES188" s="46">
        <f t="shared" si="263"/>
        <v>138.10186409621323</v>
      </c>
      <c r="EV188" s="46">
        <f>IFERROR(CP188/CO188,"")</f>
        <v>1.2910062868213315</v>
      </c>
      <c r="EW188" s="46">
        <f t="shared" ref="EW188:EW190" si="264">IFERROR(CQ188/CP188,"")</f>
        <v>2.6543295940311964</v>
      </c>
      <c r="EX188" s="46">
        <f t="shared" ref="EX188:EX190" si="265">IFERROR(CR188/CQ188,"")</f>
        <v>1.3602035322113961</v>
      </c>
      <c r="EY188" s="46">
        <f t="shared" ref="EY188:EY190" si="266">IFERROR(CS188/CR188,"")</f>
        <v>1.0393689364069552</v>
      </c>
      <c r="EZ188" s="46">
        <f t="shared" ref="EZ188:EZ190" si="267">IFERROR(CT188/CS188,"")</f>
        <v>1.05709244974954</v>
      </c>
      <c r="FA188" s="46">
        <f t="shared" ref="FA188:FA190" si="268">IFERROR(CU188/CT188,"")</f>
        <v>1.096618980742992</v>
      </c>
      <c r="FB188" s="46">
        <f t="shared" ref="FB188:FB190" si="269">IFERROR(CV188/CU188,"")</f>
        <v>1.04484884770803</v>
      </c>
      <c r="FC188" s="46">
        <f t="shared" ref="FC188:FC190" si="270">IFERROR(CW188/CV188,"")</f>
        <v>1.2026142655630747</v>
      </c>
      <c r="FD188" s="46">
        <f t="shared" ref="FD188:FD190" si="271">IFERROR(CX188/CW188,"")</f>
        <v>1.1334890190925393</v>
      </c>
      <c r="FE188" s="46">
        <f t="shared" ref="FE188:FE190" si="272">IFERROR(CY188/CX188,"")</f>
        <v>1.1142952873843426</v>
      </c>
      <c r="FF188" s="46">
        <f t="shared" ref="FF188:FF190" si="273">IFERROR(CZ188/CY188,"")</f>
        <v>1.1318343147549583</v>
      </c>
      <c r="FG188" s="46">
        <f t="shared" ref="FG188:FG190" si="274">IFERROR(DA188/CZ188,"")</f>
        <v>1.0351580947836463</v>
      </c>
      <c r="FH188" s="46">
        <f t="shared" ref="FH188:FH190" si="275">IFERROR(DB188/DA188,"")</f>
        <v>1.0276044353104763</v>
      </c>
      <c r="FI188" s="46">
        <f t="shared" ref="FI188:FI190" si="276">IFERROR(DC188/DB188,"")</f>
        <v>1.0022305349234015</v>
      </c>
      <c r="FJ188" s="46">
        <f t="shared" ref="FJ188:FJ190" si="277">IFERROR(DD188/DC188,"")</f>
        <v>1.0099180401385723</v>
      </c>
      <c r="FK188" s="46">
        <f t="shared" ref="FK188:FK190" si="278">IFERROR(DE188/DD188,"")</f>
        <v>1.0298177623989966</v>
      </c>
      <c r="FL188" s="46">
        <f t="shared" ref="FL188:FL190" si="279">IFERROR(DF188/DE188,"")</f>
        <v>1.0131302224649072</v>
      </c>
      <c r="FM188" s="46">
        <f t="shared" ref="FM188:FM190" si="280">IFERROR(DG188/DF188,"")</f>
        <v>1.0289073922696472</v>
      </c>
      <c r="FN188" s="46">
        <f t="shared" ref="FN188:FN190" si="281">IFERROR(DH188/DG188,"")</f>
        <v>1.075686360353252</v>
      </c>
      <c r="FO188" s="46">
        <f t="shared" ref="FO188:FO190" si="282">IFERROR(DI188/DH188,"")</f>
        <v>1.0162637641355434</v>
      </c>
      <c r="FP188" s="46">
        <f t="shared" ref="FP188:FP190" si="283">IFERROR(DJ188/DI188,"")</f>
        <v>1.0381867023160802</v>
      </c>
      <c r="FQ188" s="46">
        <f t="shared" ref="FQ188:FQ190" si="284">IFERROR(DK188/DJ188,"")</f>
        <v>1.0835302004206155</v>
      </c>
      <c r="FR188" s="46">
        <f t="shared" ref="FR188:FR190" si="285">IFERROR(DL188/DK188,"")</f>
        <v>1.0615896008991823</v>
      </c>
      <c r="FS188" s="46">
        <f t="shared" ref="FS188:FS190" si="286">IFERROR(DM188/DL188,"")</f>
        <v>1.0474544725768591</v>
      </c>
      <c r="FT188" s="46">
        <f t="shared" ref="FT188:FT190" si="287">IFERROR(DN188/DM188,"")</f>
        <v>1.0110635735160152</v>
      </c>
      <c r="FU188" s="46">
        <f t="shared" ref="FU188:FU190" si="288">IFERROR(DO188/DN188,"")</f>
        <v>1.0348203974048642</v>
      </c>
      <c r="FV188" s="46">
        <f t="shared" ref="FV188:FV190" si="289">IFERROR(DP188/DO188,"")</f>
        <v>1.0118222419167124</v>
      </c>
      <c r="FW188" s="46">
        <f t="shared" ref="FW188:FW190" si="290">IFERROR(DQ188/DP188,"")</f>
        <v>1.1173202851149031</v>
      </c>
      <c r="FX188" s="46">
        <f t="shared" ref="FX188:FX190" si="291">IFERROR(DR188/DQ188,"")</f>
        <v>1.0514310126566646</v>
      </c>
      <c r="FY188" s="46">
        <f t="shared" ref="FY188:FY190" si="292">IFERROR(DS188/DR188,"")</f>
        <v>1.0077587507090926</v>
      </c>
      <c r="FZ188" s="46">
        <f t="shared" ref="FZ188:FZ190" si="293">IFERROR(DT188/DS188,"")</f>
        <v>1.2718040642742197</v>
      </c>
      <c r="GA188" s="46">
        <f t="shared" ref="GA188:GA190" si="294">IFERROR(DU188/DT188,"")</f>
        <v>1.0143252094839166</v>
      </c>
      <c r="GB188" s="46">
        <f t="shared" ref="GB188:GB190" si="295">IFERROR(DV188/DU188,"")</f>
        <v>1.0134029780536258</v>
      </c>
      <c r="GC188" s="46">
        <f t="shared" ref="GC188:GC190" si="296">IFERROR(DW188/DV188,"")</f>
        <v>1.0202556614972795</v>
      </c>
      <c r="GD188" s="46">
        <f t="shared" ref="GD188:GD190" si="297">IFERROR(DX188/DW188,"")</f>
        <v>1.0580103268480234</v>
      </c>
      <c r="GE188" s="46">
        <f t="shared" ref="GE188:GE190" si="298">IFERROR(DY188/DX188,"")</f>
        <v>1.0206734036077301</v>
      </c>
      <c r="GF188" s="46">
        <f t="shared" ref="GF188:GF190" si="299">IFERROR(DZ188/DY188,"")</f>
        <v>1.1078342651736539</v>
      </c>
      <c r="GG188" s="46">
        <f t="shared" ref="GG188:GG190" si="300">IFERROR(EA188/DZ188,"")</f>
        <v>1.3973015416178967</v>
      </c>
      <c r="GH188" s="46">
        <f t="shared" ref="GH188:GH190" si="301">IFERROR(EB188/EA188,"")</f>
        <v>1.1875453145219537</v>
      </c>
      <c r="GI188" s="46">
        <f t="shared" ref="GI188:GI190" si="302">IFERROR(EC188/EB188,"")</f>
        <v>1.110175986927445</v>
      </c>
      <c r="GJ188" s="46">
        <f t="shared" ref="GJ188:GJ190" si="303">IFERROR(ED188/EC188,"")</f>
        <v>1.0104211945992323</v>
      </c>
      <c r="GK188" s="46">
        <f t="shared" ref="GK188:GK190" si="304">IFERROR(EE188/ED188,"")</f>
        <v>1.0891222876542677</v>
      </c>
      <c r="GL188" s="46">
        <f t="shared" ref="GL188:GL190" si="305">IFERROR(EF188/EE188,"")</f>
        <v>1.0428414226798524</v>
      </c>
      <c r="GM188" s="46">
        <f t="shared" ref="GM188:GM190" si="306">IFERROR(EG188/EF188,"")</f>
        <v>1.0082750939744776</v>
      </c>
      <c r="GN188" s="46">
        <f t="shared" ref="GN188:GN190" si="307">IFERROR(EH188/EG188,"")</f>
        <v>1.0149595260021236</v>
      </c>
      <c r="GO188" s="46">
        <f t="shared" ref="GO188:GO190" si="308">IFERROR(EI188/EH188,"")</f>
        <v>1.6485522521816331</v>
      </c>
      <c r="GP188" s="46">
        <f t="shared" ref="GP188:GP190" si="309">IFERROR(EJ188/EI188,"")</f>
        <v>1.0969672589538713</v>
      </c>
      <c r="GQ188" s="46">
        <f t="shared" ref="GQ188:GQ190" si="310">IFERROR(EK188/EJ188,"")</f>
        <v>1.1080153941521504</v>
      </c>
      <c r="GR188" s="46">
        <f t="shared" ref="GR188:GR190" si="311">IFERROR(EL188/EK188,"")</f>
        <v>1.3215531892793084</v>
      </c>
      <c r="GS188" s="46">
        <f t="shared" ref="GS188:GS190" si="312">IFERROR(EM188/EL188,"")</f>
        <v>1.0136109574970502</v>
      </c>
      <c r="GT188" s="46">
        <f t="shared" ref="GT188:GT190" si="313">IFERROR(EN188/EM188,"")</f>
        <v>1.1270461024604868</v>
      </c>
      <c r="GU188" s="46">
        <f t="shared" ref="GU188:GU190" si="314">IFERROR(EO188/EN188,"")</f>
        <v>1.0460924901989062</v>
      </c>
      <c r="GV188" s="46">
        <f t="shared" ref="GV188:GV190" si="315">IFERROR(EP188/EO188,"")</f>
        <v>1.5372501162614702</v>
      </c>
      <c r="GW188" s="46">
        <f t="shared" ref="GW188:GW190" si="316">IFERROR(EQ188/EP188,"")</f>
        <v>1.2803101156393912</v>
      </c>
      <c r="GX188" s="46">
        <f t="shared" ref="GX188:GX190" si="317">IFERROR(ER188/EQ188,"")</f>
        <v>2.1419284327680677</v>
      </c>
      <c r="GY188" s="46">
        <f t="shared" ref="GY188:GY190" si="318">IFERROR(ES188/ER188,"")</f>
        <v>1.3089796074866551</v>
      </c>
    </row>
    <row r="189" spans="2:207" ht="15.75" customHeight="1" x14ac:dyDescent="0.25">
      <c r="B189" s="90"/>
      <c r="C189" s="93"/>
      <c r="D189" s="7" t="s">
        <v>154</v>
      </c>
      <c r="E189" s="83">
        <f t="shared" ref="E189:E190" si="319">25/300</f>
        <v>8.3333333333333329E-2</v>
      </c>
      <c r="F189" s="41" t="s">
        <v>155</v>
      </c>
      <c r="G189" s="42" t="s">
        <v>156</v>
      </c>
      <c r="H189" s="36"/>
      <c r="I189" s="6" t="s">
        <v>152</v>
      </c>
      <c r="J189" s="5" t="s">
        <v>153</v>
      </c>
      <c r="K189" s="101"/>
      <c r="L189" s="95"/>
      <c r="N189" s="46">
        <f t="shared" ref="N189:N190" si="320">QUARTILE($AH189:$CL189,N$2)</f>
        <v>3.272936908664805E-3</v>
      </c>
      <c r="O189" s="46">
        <f t="shared" si="259"/>
        <v>0.40508169377641878</v>
      </c>
      <c r="P189" s="46">
        <f t="shared" si="259"/>
        <v>0.86035521854679842</v>
      </c>
      <c r="Q189" s="46">
        <f t="shared" si="259"/>
        <v>3.4444030674676083</v>
      </c>
      <c r="R189" s="46">
        <f t="shared" si="259"/>
        <v>48.261113033202072</v>
      </c>
      <c r="T189" s="57">
        <f t="shared" si="260"/>
        <v>3.1554436208840472E-30</v>
      </c>
      <c r="U189" s="56">
        <f t="shared" ref="U189:U200" si="321">(W189-1)/LN(W189)</f>
        <v>11.560252913393869</v>
      </c>
      <c r="V189" s="55">
        <f t="array" ref="V189">((AVERAGE(IF(AH189:CL189&lt;AE189,AH189:CL189))-MIN(IF(AH189:CL189&lt;AE189,AH189:CL189)))/(MAX(IF(AH189:CL189&lt;AE189,AH189:CL189))-MIN(IF(AH189:CL189&lt;AE189,AH189:CL189))))^(-3/2)</f>
        <v>11.560252913393871</v>
      </c>
      <c r="W189" s="59">
        <v>45.008048591840605</v>
      </c>
      <c r="X189" s="54">
        <f t="shared" si="261"/>
        <v>3.6709335212059386</v>
      </c>
      <c r="AA189">
        <v>0</v>
      </c>
      <c r="AB189" s="52">
        <f t="array" ref="AB189">AC189/AVERAGE(IF($EV189:$GY189&lt;=QUARTILE($EV189:$GY189,3),$EV189:$GY189,""))^(COUNT($AH189:$CL189)/4)</f>
        <v>0.34681372554136997</v>
      </c>
      <c r="AC189" s="52">
        <f t="shared" ref="AC189:AC190" si="322">P189</f>
        <v>0.86035521854679842</v>
      </c>
      <c r="AD189" s="52">
        <f t="array" ref="AD189">AC189*AVERAGE(IF($EV189:$GY189&lt;=QUARTILE($EV189:$GY189,3),$EV189:$GY189,""))^(COUNT($AH189:$CL189)/4)</f>
        <v>2.1343189371333362</v>
      </c>
      <c r="AE189" s="46">
        <f t="array" ref="AE189">AD189*(AVERAGE(IF($EV189:$GY189&lt;=QUARTILE($EV189:$GY189,3)+Z$1*(QUARTILE($EV189:$GY189,3)-QUARTILE($EV189:$GY189,1)),$EV189:$GY189,"")))^(COUNT($AH189:$CL189)/4)</f>
        <v>9.1577667225577599</v>
      </c>
      <c r="AH189" s="46">
        <f>IFERROR((AH93+AH94+AH99)/AH135,"")</f>
        <v>11.630775293484453</v>
      </c>
      <c r="AI189" s="46">
        <f t="shared" ref="AI189:CL189" si="323">IFERROR((AI93+AI94+AI99)/AI135,"")</f>
        <v>0.58845456789914408</v>
      </c>
      <c r="AJ189" s="46">
        <f t="shared" si="323"/>
        <v>3.7249984107386105</v>
      </c>
      <c r="AK189" s="46">
        <f t="shared" si="323"/>
        <v>4.2026729260303188</v>
      </c>
      <c r="AL189" s="46">
        <f t="shared" si="323"/>
        <v>0.15168852747580236</v>
      </c>
      <c r="AM189" s="46">
        <f t="shared" si="323"/>
        <v>5.156527470872637E-2</v>
      </c>
      <c r="AN189" s="46">
        <f t="shared" si="323"/>
        <v>5.4870548220699584</v>
      </c>
      <c r="AO189" s="46">
        <f t="shared" si="323"/>
        <v>9.0658552969534121</v>
      </c>
      <c r="AP189" s="46">
        <f t="shared" si="323"/>
        <v>0.12792925263541263</v>
      </c>
      <c r="AQ189" s="46">
        <f t="shared" si="323"/>
        <v>1.2702059453910373</v>
      </c>
      <c r="AR189" s="46">
        <f t="shared" si="323"/>
        <v>7.1421379697803014</v>
      </c>
      <c r="AS189" s="46">
        <f t="shared" si="323"/>
        <v>1.3253573787261868</v>
      </c>
      <c r="AT189" s="46">
        <f t="shared" si="323"/>
        <v>1.9694588655550123</v>
      </c>
      <c r="AU189" s="46">
        <f t="shared" si="323"/>
        <v>0.47309302870474501</v>
      </c>
      <c r="AV189" s="46">
        <f t="shared" si="323"/>
        <v>0.67506872898030901</v>
      </c>
      <c r="AW189" s="46">
        <f t="shared" si="323"/>
        <v>8.4888284523068585</v>
      </c>
      <c r="AX189" s="46">
        <f t="shared" si="323"/>
        <v>0.86035521854679842</v>
      </c>
      <c r="AY189" s="46">
        <f t="shared" si="323"/>
        <v>0.45465983093169993</v>
      </c>
      <c r="AZ189" s="46">
        <f t="shared" si="323"/>
        <v>1.1046008016696487</v>
      </c>
      <c r="BA189" s="46">
        <f t="shared" si="323"/>
        <v>0.38831397989249322</v>
      </c>
      <c r="BB189" s="46">
        <f t="shared" si="323"/>
        <v>0.28244849683288442</v>
      </c>
      <c r="BC189" s="46">
        <f t="shared" si="323"/>
        <v>0.40395222411258669</v>
      </c>
      <c r="BD189" s="46">
        <f t="shared" si="323"/>
        <v>4.2575940971332571</v>
      </c>
      <c r="BE189" s="46">
        <f t="shared" si="323"/>
        <v>3.4444030674676083</v>
      </c>
      <c r="BF189" s="46">
        <f t="shared" si="323"/>
        <v>8.2327252354016625E-2</v>
      </c>
      <c r="BG189" s="46">
        <f t="shared" si="323"/>
        <v>9.4133505846297787</v>
      </c>
      <c r="BH189" s="46">
        <f t="shared" si="323"/>
        <v>48.261113033202072</v>
      </c>
      <c r="BI189" s="46">
        <f t="shared" si="323"/>
        <v>0.71877016022468676</v>
      </c>
      <c r="BJ189" s="46">
        <f t="shared" si="323"/>
        <v>17.243643754254762</v>
      </c>
      <c r="BK189" s="46">
        <f t="shared" si="323"/>
        <v>0.10132650800791999</v>
      </c>
      <c r="BL189" s="46">
        <f t="shared" si="323"/>
        <v>0.7483205440801115</v>
      </c>
      <c r="BM189" s="46">
        <f t="shared" si="323"/>
        <v>0.35885163219227001</v>
      </c>
      <c r="BN189" s="46">
        <f t="shared" si="323"/>
        <v>5.8248539564524693</v>
      </c>
      <c r="BO189" s="46">
        <f t="shared" si="323"/>
        <v>0.24438956740510082</v>
      </c>
      <c r="BP189" s="46">
        <f t="shared" si="323"/>
        <v>0.42380213312138171</v>
      </c>
      <c r="BQ189" s="46">
        <f t="shared" si="323"/>
        <v>0.68319808882386324</v>
      </c>
      <c r="BR189" s="46">
        <f t="shared" si="323"/>
        <v>3.272936908664805E-3</v>
      </c>
      <c r="BS189" s="46">
        <f t="shared" si="323"/>
        <v>0.83177346119332141</v>
      </c>
      <c r="BT189" s="46">
        <f t="shared" si="323"/>
        <v>30.349714022417437</v>
      </c>
      <c r="BU189" s="46">
        <f t="shared" si="323"/>
        <v>1.9744024709372174</v>
      </c>
      <c r="BV189" s="46">
        <f t="shared" si="323"/>
        <v>2.9197740689919263</v>
      </c>
      <c r="BW189" s="46">
        <f t="shared" si="323"/>
        <v>2.8266380833743736</v>
      </c>
      <c r="BX189" s="46">
        <f t="shared" si="323"/>
        <v>0.58396998528279997</v>
      </c>
      <c r="BY189" s="46">
        <f t="shared" si="323"/>
        <v>1.2934912721189613</v>
      </c>
      <c r="BZ189" s="46">
        <f t="shared" si="323"/>
        <v>1.1228636826911225E-2</v>
      </c>
      <c r="CA189" s="46">
        <f t="shared" si="323"/>
        <v>0.98049819975295882</v>
      </c>
      <c r="CB189" s="46">
        <f t="shared" si="323"/>
        <v>6.3933210232272266</v>
      </c>
      <c r="CC189" s="46">
        <f t="shared" si="323"/>
        <v>0.40508169377641878</v>
      </c>
      <c r="CD189" s="46">
        <f t="shared" si="323"/>
        <v>0.64605182491455149</v>
      </c>
      <c r="CE189" s="46">
        <f t="shared" si="323"/>
        <v>0.27449222094948827</v>
      </c>
      <c r="CF189" s="46">
        <f t="shared" si="323"/>
        <v>1.1943137776490751</v>
      </c>
      <c r="CG189" s="46">
        <f t="shared" si="323"/>
        <v>0.66099040350827232</v>
      </c>
      <c r="CH189" s="46">
        <f t="shared" si="323"/>
        <v>2.0262626618050028</v>
      </c>
      <c r="CI189" s="46">
        <f t="shared" si="323"/>
        <v>1.9703629751123155</v>
      </c>
      <c r="CJ189" s="46">
        <f t="shared" si="323"/>
        <v>0.78246726724550364</v>
      </c>
      <c r="CK189" s="46">
        <f t="shared" si="323"/>
        <v>0.32844048390351671</v>
      </c>
      <c r="CL189" s="46">
        <f t="shared" si="323"/>
        <v>1.1112435660668256</v>
      </c>
      <c r="CO189" s="46">
        <f>IFERROR(SMALL($AH189:$CL189,CO$2),"")</f>
        <v>3.272936908664805E-3</v>
      </c>
      <c r="CP189" s="46">
        <f t="shared" si="263"/>
        <v>1.1228636826911225E-2</v>
      </c>
      <c r="CQ189" s="46">
        <f t="shared" si="263"/>
        <v>5.156527470872637E-2</v>
      </c>
      <c r="CR189" s="46">
        <f t="shared" si="263"/>
        <v>8.2327252354016625E-2</v>
      </c>
      <c r="CS189" s="46">
        <f t="shared" si="263"/>
        <v>0.10132650800791999</v>
      </c>
      <c r="CT189" s="46">
        <f t="shared" si="263"/>
        <v>0.12792925263541263</v>
      </c>
      <c r="CU189" s="46">
        <f t="shared" si="263"/>
        <v>0.15168852747580236</v>
      </c>
      <c r="CV189" s="46">
        <f t="shared" si="263"/>
        <v>0.24438956740510082</v>
      </c>
      <c r="CW189" s="46">
        <f t="shared" si="263"/>
        <v>0.27449222094948827</v>
      </c>
      <c r="CX189" s="46">
        <f t="shared" si="263"/>
        <v>0.28244849683288442</v>
      </c>
      <c r="CY189" s="46">
        <f t="shared" si="263"/>
        <v>0.32844048390351671</v>
      </c>
      <c r="CZ189" s="46">
        <f t="shared" si="263"/>
        <v>0.35885163219227001</v>
      </c>
      <c r="DA189" s="46">
        <f t="shared" si="263"/>
        <v>0.38831397989249322</v>
      </c>
      <c r="DB189" s="46">
        <f t="shared" si="263"/>
        <v>0.40395222411258669</v>
      </c>
      <c r="DC189" s="46">
        <f t="shared" si="263"/>
        <v>0.40508169377641878</v>
      </c>
      <c r="DD189" s="46">
        <f t="shared" si="263"/>
        <v>0.42380213312138171</v>
      </c>
      <c r="DE189" s="46">
        <f t="shared" si="263"/>
        <v>0.45465983093169993</v>
      </c>
      <c r="DF189" s="46">
        <f t="shared" si="263"/>
        <v>0.47309302870474501</v>
      </c>
      <c r="DG189" s="46">
        <f t="shared" si="263"/>
        <v>0.58396998528279997</v>
      </c>
      <c r="DH189" s="46">
        <f t="shared" si="263"/>
        <v>0.58845456789914408</v>
      </c>
      <c r="DI189" s="46">
        <f t="shared" si="263"/>
        <v>0.64605182491455149</v>
      </c>
      <c r="DJ189" s="46">
        <f t="shared" si="263"/>
        <v>0.66099040350827232</v>
      </c>
      <c r="DK189" s="46">
        <f t="shared" si="263"/>
        <v>0.67506872898030901</v>
      </c>
      <c r="DL189" s="46">
        <f t="shared" si="263"/>
        <v>0.68319808882386324</v>
      </c>
      <c r="DM189" s="46">
        <f t="shared" si="263"/>
        <v>0.71877016022468676</v>
      </c>
      <c r="DN189" s="46">
        <f t="shared" si="263"/>
        <v>0.7483205440801115</v>
      </c>
      <c r="DO189" s="46">
        <f t="shared" si="263"/>
        <v>0.78246726724550364</v>
      </c>
      <c r="DP189" s="46">
        <f t="shared" si="263"/>
        <v>0.83177346119332141</v>
      </c>
      <c r="DQ189" s="46">
        <f t="shared" si="263"/>
        <v>0.86035521854679842</v>
      </c>
      <c r="DR189" s="46">
        <f t="shared" si="263"/>
        <v>0.98049819975295882</v>
      </c>
      <c r="DS189" s="46">
        <f t="shared" si="263"/>
        <v>1.1046008016696487</v>
      </c>
      <c r="DT189" s="46">
        <f t="shared" si="263"/>
        <v>1.1112435660668256</v>
      </c>
      <c r="DU189" s="46">
        <f t="shared" si="263"/>
        <v>1.1943137776490751</v>
      </c>
      <c r="DV189" s="46">
        <f t="shared" si="263"/>
        <v>1.2702059453910373</v>
      </c>
      <c r="DW189" s="46">
        <f t="shared" si="263"/>
        <v>1.2934912721189613</v>
      </c>
      <c r="DX189" s="46">
        <f t="shared" si="263"/>
        <v>1.3253573787261868</v>
      </c>
      <c r="DY189" s="46">
        <f t="shared" si="263"/>
        <v>1.9694588655550123</v>
      </c>
      <c r="DZ189" s="46">
        <f t="shared" si="263"/>
        <v>1.9703629751123155</v>
      </c>
      <c r="EA189" s="46">
        <f t="shared" si="263"/>
        <v>1.9744024709372174</v>
      </c>
      <c r="EB189" s="46">
        <f t="shared" si="263"/>
        <v>2.0262626618050028</v>
      </c>
      <c r="EC189" s="46">
        <f t="shared" si="263"/>
        <v>2.8266380833743736</v>
      </c>
      <c r="ED189" s="46">
        <f t="shared" si="263"/>
        <v>2.9197740689919263</v>
      </c>
      <c r="EE189" s="46">
        <f t="shared" si="263"/>
        <v>3.4444030674676083</v>
      </c>
      <c r="EF189" s="46">
        <f t="shared" si="263"/>
        <v>3.7249984107386105</v>
      </c>
      <c r="EG189" s="46">
        <f t="shared" si="263"/>
        <v>4.2026729260303188</v>
      </c>
      <c r="EH189" s="46">
        <f t="shared" si="263"/>
        <v>4.2575940971332571</v>
      </c>
      <c r="EI189" s="46">
        <f t="shared" si="263"/>
        <v>5.4870548220699584</v>
      </c>
      <c r="EJ189" s="46">
        <f t="shared" si="263"/>
        <v>5.8248539564524693</v>
      </c>
      <c r="EK189" s="46">
        <f t="shared" si="263"/>
        <v>6.3933210232272266</v>
      </c>
      <c r="EL189" s="46">
        <f t="shared" si="263"/>
        <v>7.1421379697803014</v>
      </c>
      <c r="EM189" s="46">
        <f t="shared" si="263"/>
        <v>8.4888284523068585</v>
      </c>
      <c r="EN189" s="46">
        <f t="shared" si="263"/>
        <v>9.0658552969534121</v>
      </c>
      <c r="EO189" s="46">
        <f t="shared" si="263"/>
        <v>9.4133505846297787</v>
      </c>
      <c r="EP189" s="46">
        <f t="shared" si="263"/>
        <v>11.630775293484453</v>
      </c>
      <c r="EQ189" s="46">
        <f t="shared" si="263"/>
        <v>17.243643754254762</v>
      </c>
      <c r="ER189" s="46">
        <f t="shared" si="263"/>
        <v>30.349714022417437</v>
      </c>
      <c r="ES189" s="46">
        <f t="shared" si="263"/>
        <v>48.261113033202072</v>
      </c>
      <c r="EV189" s="46">
        <f t="shared" ref="EV189:EV190" si="324">IFERROR(CP189/CO189,"")</f>
        <v>3.430752605460992</v>
      </c>
      <c r="EW189" s="46">
        <f t="shared" si="264"/>
        <v>4.5923005172935989</v>
      </c>
      <c r="EX189" s="46">
        <f t="shared" si="265"/>
        <v>1.5965638274798992</v>
      </c>
      <c r="EY189" s="46">
        <f t="shared" si="266"/>
        <v>1.2307772348845603</v>
      </c>
      <c r="EZ189" s="46">
        <f t="shared" si="267"/>
        <v>1.2625447688912095</v>
      </c>
      <c r="FA189" s="46">
        <f t="shared" si="268"/>
        <v>1.1857219857924255</v>
      </c>
      <c r="FB189" s="46">
        <f t="shared" si="269"/>
        <v>1.6111275616680127</v>
      </c>
      <c r="FC189" s="46">
        <f t="shared" si="270"/>
        <v>1.1231748714317629</v>
      </c>
      <c r="FD189" s="46">
        <f t="shared" si="271"/>
        <v>1.028985433014731</v>
      </c>
      <c r="FE189" s="46">
        <f t="shared" si="272"/>
        <v>1.1628331805137708</v>
      </c>
      <c r="FF189" s="46">
        <f t="shared" si="273"/>
        <v>1.0925925693669569</v>
      </c>
      <c r="FG189" s="46">
        <f t="shared" si="274"/>
        <v>1.0821017519698433</v>
      </c>
      <c r="FH189" s="46">
        <f t="shared" si="275"/>
        <v>1.0402721638412888</v>
      </c>
      <c r="FI189" s="46">
        <f t="shared" si="276"/>
        <v>1.0027960476423006</v>
      </c>
      <c r="FJ189" s="46">
        <f t="shared" si="277"/>
        <v>1.046213985061728</v>
      </c>
      <c r="FK189" s="46">
        <f t="shared" si="278"/>
        <v>1.0728115679433832</v>
      </c>
      <c r="FL189" s="46">
        <f t="shared" si="279"/>
        <v>1.0405428333866031</v>
      </c>
      <c r="FM189" s="46">
        <f t="shared" si="280"/>
        <v>1.2343660756989356</v>
      </c>
      <c r="FN189" s="46">
        <f t="shared" si="281"/>
        <v>1.0076794745095887</v>
      </c>
      <c r="FO189" s="46">
        <f t="shared" si="282"/>
        <v>1.0978788510743265</v>
      </c>
      <c r="FP189" s="46">
        <f t="shared" si="283"/>
        <v>1.0231228796477692</v>
      </c>
      <c r="FQ189" s="46">
        <f t="shared" si="284"/>
        <v>1.0212988348958087</v>
      </c>
      <c r="FR189" s="46">
        <f t="shared" si="285"/>
        <v>1.0120422699120335</v>
      </c>
      <c r="FS189" s="46">
        <f t="shared" si="286"/>
        <v>1.0520669948917178</v>
      </c>
      <c r="FT189" s="46">
        <f t="shared" si="287"/>
        <v>1.0411124243752514</v>
      </c>
      <c r="FU189" s="46">
        <f t="shared" si="288"/>
        <v>1.0456311448823949</v>
      </c>
      <c r="FV189" s="46">
        <f t="shared" si="289"/>
        <v>1.0630137464042284</v>
      </c>
      <c r="FW189" s="46">
        <f t="shared" si="290"/>
        <v>1.0343624300208756</v>
      </c>
      <c r="FX189" s="46">
        <f t="shared" si="291"/>
        <v>1.1396434619285398</v>
      </c>
      <c r="FY189" s="46">
        <f t="shared" si="292"/>
        <v>1.1265709635652141</v>
      </c>
      <c r="FZ189" s="46">
        <f t="shared" si="293"/>
        <v>1.006013724041424</v>
      </c>
      <c r="GA189" s="46">
        <f t="shared" si="294"/>
        <v>1.0747542790067808</v>
      </c>
      <c r="GB189" s="46">
        <f t="shared" si="295"/>
        <v>1.0635445802955994</v>
      </c>
      <c r="GC189" s="46">
        <f t="shared" si="296"/>
        <v>1.0183319301979457</v>
      </c>
      <c r="GD189" s="46">
        <f t="shared" si="297"/>
        <v>1.0246357337649625</v>
      </c>
      <c r="GE189" s="46">
        <f t="shared" si="298"/>
        <v>1.485983250380269</v>
      </c>
      <c r="GF189" s="46">
        <f t="shared" si="299"/>
        <v>1.0004590649609981</v>
      </c>
      <c r="GG189" s="46">
        <f t="shared" si="300"/>
        <v>1.0020501277561165</v>
      </c>
      <c r="GH189" s="46">
        <f t="shared" si="301"/>
        <v>1.0262662712548005</v>
      </c>
      <c r="GI189" s="46">
        <f t="shared" si="302"/>
        <v>1.395000824254637</v>
      </c>
      <c r="GJ189" s="46">
        <f t="shared" si="303"/>
        <v>1.0329493847002758</v>
      </c>
      <c r="GK189" s="46">
        <f t="shared" si="304"/>
        <v>1.1796813678315918</v>
      </c>
      <c r="GL189" s="46">
        <f t="shared" si="305"/>
        <v>1.0814641427773728</v>
      </c>
      <c r="GM189" s="46">
        <f t="shared" si="306"/>
        <v>1.128234823916876</v>
      </c>
      <c r="GN189" s="46">
        <f t="shared" si="307"/>
        <v>1.0130681525946905</v>
      </c>
      <c r="GO189" s="46">
        <f t="shared" si="308"/>
        <v>1.2887688908072583</v>
      </c>
      <c r="GP189" s="46">
        <f t="shared" si="309"/>
        <v>1.0615629231594006</v>
      </c>
      <c r="GQ189" s="46">
        <f t="shared" si="310"/>
        <v>1.0975933595974607</v>
      </c>
      <c r="GR189" s="46">
        <f t="shared" si="311"/>
        <v>1.1171248782647687</v>
      </c>
      <c r="GS189" s="46">
        <f t="shared" si="312"/>
        <v>1.1885556521345082</v>
      </c>
      <c r="GT189" s="46">
        <f t="shared" si="313"/>
        <v>1.0679748504624034</v>
      </c>
      <c r="GU189" s="46">
        <f t="shared" si="314"/>
        <v>1.0383301162763034</v>
      </c>
      <c r="GV189" s="46">
        <f t="shared" si="315"/>
        <v>1.2355616832624197</v>
      </c>
      <c r="GW189" s="46">
        <f t="shared" si="316"/>
        <v>1.4825876452032078</v>
      </c>
      <c r="GX189" s="46">
        <f t="shared" si="317"/>
        <v>1.7600522520032249</v>
      </c>
      <c r="GY189" s="46">
        <f t="shared" si="318"/>
        <v>1.5901669780991874</v>
      </c>
    </row>
    <row r="190" spans="2:207" ht="15.75" customHeight="1" x14ac:dyDescent="0.25">
      <c r="B190" s="90"/>
      <c r="C190" s="93"/>
      <c r="D190" s="7" t="s">
        <v>157</v>
      </c>
      <c r="E190" s="83">
        <f t="shared" si="319"/>
        <v>8.3333333333333329E-2</v>
      </c>
      <c r="F190" s="41" t="s">
        <v>158</v>
      </c>
      <c r="G190" s="42" t="s">
        <v>159</v>
      </c>
      <c r="H190" s="36"/>
      <c r="I190" s="6" t="s">
        <v>152</v>
      </c>
      <c r="J190" s="5" t="s">
        <v>153</v>
      </c>
      <c r="K190" s="101"/>
      <c r="L190" s="95"/>
      <c r="N190" s="46">
        <f t="shared" si="320"/>
        <v>7.3390188998363618E-4</v>
      </c>
      <c r="O190" s="46">
        <f t="shared" si="259"/>
        <v>6.1248215968088236E-2</v>
      </c>
      <c r="P190" s="46">
        <f t="shared" si="259"/>
        <v>0.42345842776280035</v>
      </c>
      <c r="Q190" s="46">
        <f t="shared" si="259"/>
        <v>1.8202809669828139</v>
      </c>
      <c r="R190" s="46">
        <f t="shared" si="259"/>
        <v>46.182520029699546</v>
      </c>
      <c r="T190" s="57">
        <f t="shared" si="260"/>
        <v>0</v>
      </c>
      <c r="U190" s="56">
        <f t="shared" si="321"/>
        <v>20.814461400072393</v>
      </c>
      <c r="V190" s="55">
        <f t="array" ref="V190">((AVERAGE(IF(AH190:CL190&lt;AE190,AH190:CL190))-MIN(IF(AH190:CL190&lt;AE190,AH190:CL190)))/(MAX(IF(AH190:CL190&lt;AE190,AH190:CL190))-MIN(IF(AH190:CL190&lt;AE190,AH190:CL190))))^(-3/2)</f>
        <v>20.814461400072393</v>
      </c>
      <c r="W190" s="59">
        <v>96.005680936759589</v>
      </c>
      <c r="X190" s="54">
        <f t="shared" si="261"/>
        <v>2.3694933409279666</v>
      </c>
      <c r="AA190">
        <v>0</v>
      </c>
      <c r="AB190" s="52">
        <f t="array" ref="AB190">AC190/AVERAGE(IF($EV190:$GY190&lt;=QUARTILE($EV190:$GY190,3),$EV190:$GY190,""))^(COUNT($AH190:$CL190)/4)</f>
        <v>0.11938454558598516</v>
      </c>
      <c r="AC190" s="52">
        <f t="shared" si="322"/>
        <v>0.42345842776280035</v>
      </c>
      <c r="AD190" s="52">
        <f t="array" ref="AD190">AC190*AVERAGE(IF($EV190:$GY190&lt;=QUARTILE($EV190:$GY190,3),$EV190:$GY190,""))^(COUNT($AH190:$CL190)/4)</f>
        <v>1.5020121671794784</v>
      </c>
      <c r="AE190" s="46">
        <f t="array" ref="AE190">AD190*(AVERAGE(IF($EV190:$GY190&lt;=QUARTILE($EV190:$GY190,3)+Z$1*(QUARTILE($EV190:$GY190,3)-QUARTILE($EV190:$GY190,1)),$EV190:$GY190,"")))^(COUNT($AH190:$CL190)/4)</f>
        <v>11.763298318132877</v>
      </c>
      <c r="AH190" s="46">
        <f>IFERROR(AH99/AH135,"")</f>
        <v>4.9294906219602836</v>
      </c>
      <c r="AI190" s="46">
        <f t="shared" ref="AI190:CL190" si="325">IFERROR(AI99/AI135,"")</f>
        <v>0.25778399137397612</v>
      </c>
      <c r="AJ190" s="46">
        <f t="shared" si="325"/>
        <v>5.1628307733536251E-2</v>
      </c>
      <c r="AK190" s="46">
        <f t="shared" si="325"/>
        <v>2.2914527310124173</v>
      </c>
      <c r="AL190" s="46">
        <f t="shared" si="325"/>
        <v>3.9347801740548024E-3</v>
      </c>
      <c r="AM190" s="46">
        <f t="shared" si="325"/>
        <v>3.0540739384201706E-3</v>
      </c>
      <c r="AN190" s="46">
        <f t="shared" si="325"/>
        <v>3.927140535213189</v>
      </c>
      <c r="AO190" s="46">
        <f t="shared" si="325"/>
        <v>5.0511479037420477</v>
      </c>
      <c r="AP190" s="46">
        <f t="shared" si="325"/>
        <v>1.3050622641636467E-2</v>
      </c>
      <c r="AQ190" s="46">
        <f t="shared" si="325"/>
        <v>1.2695351424309753</v>
      </c>
      <c r="AR190" s="46">
        <f t="shared" si="325"/>
        <v>0.71383932109169401</v>
      </c>
      <c r="AS190" s="46">
        <f t="shared" si="325"/>
        <v>0.8146812348365905</v>
      </c>
      <c r="AT190" s="46">
        <f t="shared" si="325"/>
        <v>0.97798306482132025</v>
      </c>
      <c r="AU190" s="46">
        <f t="shared" si="325"/>
        <v>0.4368352488682038</v>
      </c>
      <c r="AV190" s="46">
        <f t="shared" si="325"/>
        <v>3.3574842081464835E-2</v>
      </c>
      <c r="AW190" s="46">
        <f t="shared" si="325"/>
        <v>8.2266422934496202</v>
      </c>
      <c r="AX190" s="46">
        <f t="shared" si="325"/>
        <v>0.51096830440540542</v>
      </c>
      <c r="AY190" s="46">
        <f t="shared" si="325"/>
        <v>4.3559177950388488E-2</v>
      </c>
      <c r="AZ190" s="46">
        <f t="shared" si="325"/>
        <v>0.10677777154801696</v>
      </c>
      <c r="BA190" s="46">
        <f t="shared" si="325"/>
        <v>0.38367914351988774</v>
      </c>
      <c r="BB190" s="46">
        <f t="shared" si="325"/>
        <v>0.18321418836103995</v>
      </c>
      <c r="BC190" s="46">
        <f t="shared" si="325"/>
        <v>0.40395222411258669</v>
      </c>
      <c r="BD190" s="46">
        <f t="shared" si="325"/>
        <v>4.2361279223721526</v>
      </c>
      <c r="BE190" s="46">
        <f t="shared" si="325"/>
        <v>3.3927107520288851</v>
      </c>
      <c r="BF190" s="46">
        <f t="shared" si="325"/>
        <v>6.5172090828714058E-2</v>
      </c>
      <c r="BG190" s="46">
        <f t="shared" si="325"/>
        <v>4.6027360505570671</v>
      </c>
      <c r="BH190" s="46">
        <f t="shared" si="325"/>
        <v>46.182520029699546</v>
      </c>
      <c r="BI190" s="46">
        <f t="shared" si="325"/>
        <v>0.5954777380436066</v>
      </c>
      <c r="BJ190" s="46">
        <f t="shared" si="325"/>
        <v>16.684185601389149</v>
      </c>
      <c r="BK190" s="46">
        <f t="shared" si="325"/>
        <v>5.1779144466850432E-2</v>
      </c>
      <c r="BL190" s="46">
        <f t="shared" si="325"/>
        <v>2.2369912500305799E-2</v>
      </c>
      <c r="BM190" s="46">
        <f t="shared" si="325"/>
        <v>1.0616014514290277E-2</v>
      </c>
      <c r="BN190" s="46">
        <f t="shared" si="325"/>
        <v>0.68242166755177902</v>
      </c>
      <c r="BO190" s="46">
        <f t="shared" si="325"/>
        <v>2.7885899293186026E-2</v>
      </c>
      <c r="BP190" s="46">
        <f t="shared" si="325"/>
        <v>0.42345842776280035</v>
      </c>
      <c r="BQ190" s="46">
        <f t="shared" si="325"/>
        <v>0.37026454722946173</v>
      </c>
      <c r="BR190" s="46">
        <f t="shared" si="325"/>
        <v>3.272936908664805E-3</v>
      </c>
      <c r="BS190" s="46">
        <f t="shared" si="325"/>
        <v>0.18239668404982479</v>
      </c>
      <c r="BT190" s="46">
        <f t="shared" si="325"/>
        <v>13.450809004884311</v>
      </c>
      <c r="BU190" s="46">
        <f t="shared" si="325"/>
        <v>0.45124617192585442</v>
      </c>
      <c r="BV190" s="46">
        <f t="shared" si="325"/>
        <v>1.8704594143238558</v>
      </c>
      <c r="BW190" s="46">
        <f t="shared" si="325"/>
        <v>2.6347715750745966</v>
      </c>
      <c r="BX190" s="46">
        <f t="shared" si="325"/>
        <v>0.14767260613889943</v>
      </c>
      <c r="BY190" s="46">
        <f t="shared" si="325"/>
        <v>1.2240879341870188</v>
      </c>
      <c r="BZ190" s="46">
        <f t="shared" si="325"/>
        <v>7.3390188998363618E-4</v>
      </c>
      <c r="CA190" s="46">
        <f t="shared" si="325"/>
        <v>0.30424131194645687</v>
      </c>
      <c r="CB190" s="46">
        <f t="shared" si="325"/>
        <v>2.2287276375890754</v>
      </c>
      <c r="CC190" s="46">
        <f t="shared" si="325"/>
        <v>0.31128898548669259</v>
      </c>
      <c r="CD190" s="46">
        <f t="shared" si="325"/>
        <v>3.4229639915247981E-2</v>
      </c>
      <c r="CE190" s="46">
        <f t="shared" si="325"/>
        <v>6.1248215968088236E-2</v>
      </c>
      <c r="CF190" s="46">
        <f t="shared" si="325"/>
        <v>0.51421134685383918</v>
      </c>
      <c r="CG190" s="46">
        <f t="shared" si="325"/>
        <v>0.65834618154007618</v>
      </c>
      <c r="CH190" s="46">
        <f t="shared" si="325"/>
        <v>0.60877606583478849</v>
      </c>
      <c r="CI190" s="46">
        <f t="shared" si="325"/>
        <v>1.8202809669828139</v>
      </c>
      <c r="CJ190" s="46">
        <f t="shared" si="325"/>
        <v>3.0414944194962528E-2</v>
      </c>
      <c r="CK190" s="46">
        <f t="shared" si="325"/>
        <v>0.28571974806427974</v>
      </c>
      <c r="CL190" s="46">
        <f t="shared" si="325"/>
        <v>0.256533835630193</v>
      </c>
      <c r="CO190" s="46">
        <f>IFERROR(SMALL($AH190:$CL190,CO$2),"")</f>
        <v>7.3390188998363618E-4</v>
      </c>
      <c r="CP190" s="46">
        <f t="shared" si="263"/>
        <v>3.0540739384201706E-3</v>
      </c>
      <c r="CQ190" s="46">
        <f t="shared" si="263"/>
        <v>3.272936908664805E-3</v>
      </c>
      <c r="CR190" s="46">
        <f t="shared" si="263"/>
        <v>3.9347801740548024E-3</v>
      </c>
      <c r="CS190" s="46">
        <f t="shared" si="263"/>
        <v>1.0616014514290277E-2</v>
      </c>
      <c r="CT190" s="46">
        <f t="shared" si="263"/>
        <v>1.3050622641636467E-2</v>
      </c>
      <c r="CU190" s="46">
        <f t="shared" si="263"/>
        <v>2.2369912500305799E-2</v>
      </c>
      <c r="CV190" s="46">
        <f t="shared" si="263"/>
        <v>2.7885899293186026E-2</v>
      </c>
      <c r="CW190" s="46">
        <f t="shared" si="263"/>
        <v>3.0414944194962528E-2</v>
      </c>
      <c r="CX190" s="46">
        <f t="shared" si="263"/>
        <v>3.3574842081464835E-2</v>
      </c>
      <c r="CY190" s="46">
        <f t="shared" si="263"/>
        <v>3.4229639915247981E-2</v>
      </c>
      <c r="CZ190" s="46">
        <f t="shared" si="263"/>
        <v>4.3559177950388488E-2</v>
      </c>
      <c r="DA190" s="46">
        <f t="shared" si="263"/>
        <v>5.1628307733536251E-2</v>
      </c>
      <c r="DB190" s="46">
        <f t="shared" si="263"/>
        <v>5.1779144466850432E-2</v>
      </c>
      <c r="DC190" s="46">
        <f t="shared" si="263"/>
        <v>6.1248215968088236E-2</v>
      </c>
      <c r="DD190" s="46">
        <f t="shared" si="263"/>
        <v>6.5172090828714058E-2</v>
      </c>
      <c r="DE190" s="46">
        <f t="shared" si="263"/>
        <v>0.10677777154801696</v>
      </c>
      <c r="DF190" s="46">
        <f t="shared" si="263"/>
        <v>0.14767260613889943</v>
      </c>
      <c r="DG190" s="46">
        <f t="shared" si="263"/>
        <v>0.18239668404982479</v>
      </c>
      <c r="DH190" s="46">
        <f t="shared" si="263"/>
        <v>0.18321418836103995</v>
      </c>
      <c r="DI190" s="46">
        <f t="shared" si="263"/>
        <v>0.256533835630193</v>
      </c>
      <c r="DJ190" s="46">
        <f t="shared" si="263"/>
        <v>0.25778399137397612</v>
      </c>
      <c r="DK190" s="46">
        <f t="shared" si="263"/>
        <v>0.28571974806427974</v>
      </c>
      <c r="DL190" s="46">
        <f t="shared" si="263"/>
        <v>0.30424131194645687</v>
      </c>
      <c r="DM190" s="46">
        <f t="shared" si="263"/>
        <v>0.31128898548669259</v>
      </c>
      <c r="DN190" s="46">
        <f t="shared" si="263"/>
        <v>0.37026454722946173</v>
      </c>
      <c r="DO190" s="46">
        <f t="shared" si="263"/>
        <v>0.38367914351988774</v>
      </c>
      <c r="DP190" s="46">
        <f t="shared" si="263"/>
        <v>0.40395222411258669</v>
      </c>
      <c r="DQ190" s="46">
        <f t="shared" si="263"/>
        <v>0.42345842776280035</v>
      </c>
      <c r="DR190" s="46">
        <f t="shared" si="263"/>
        <v>0.4368352488682038</v>
      </c>
      <c r="DS190" s="46">
        <f t="shared" si="263"/>
        <v>0.45124617192585442</v>
      </c>
      <c r="DT190" s="46">
        <f t="shared" si="263"/>
        <v>0.51096830440540542</v>
      </c>
      <c r="DU190" s="46">
        <f t="shared" si="263"/>
        <v>0.51421134685383918</v>
      </c>
      <c r="DV190" s="46">
        <f t="shared" si="263"/>
        <v>0.5954777380436066</v>
      </c>
      <c r="DW190" s="46">
        <f t="shared" si="263"/>
        <v>0.60877606583478849</v>
      </c>
      <c r="DX190" s="46">
        <f t="shared" si="263"/>
        <v>0.65834618154007618</v>
      </c>
      <c r="DY190" s="46">
        <f t="shared" si="263"/>
        <v>0.68242166755177902</v>
      </c>
      <c r="DZ190" s="46">
        <f t="shared" si="263"/>
        <v>0.71383932109169401</v>
      </c>
      <c r="EA190" s="46">
        <f t="shared" si="263"/>
        <v>0.8146812348365905</v>
      </c>
      <c r="EB190" s="46">
        <f t="shared" si="263"/>
        <v>0.97798306482132025</v>
      </c>
      <c r="EC190" s="46">
        <f t="shared" si="263"/>
        <v>1.2240879341870188</v>
      </c>
      <c r="ED190" s="46">
        <f t="shared" si="263"/>
        <v>1.2695351424309753</v>
      </c>
      <c r="EE190" s="46">
        <f t="shared" si="263"/>
        <v>1.8202809669828139</v>
      </c>
      <c r="EF190" s="46">
        <f t="shared" si="263"/>
        <v>1.8704594143238558</v>
      </c>
      <c r="EG190" s="46">
        <f t="shared" si="263"/>
        <v>2.2287276375890754</v>
      </c>
      <c r="EH190" s="46">
        <f t="shared" si="263"/>
        <v>2.2914527310124173</v>
      </c>
      <c r="EI190" s="46">
        <f t="shared" si="263"/>
        <v>2.6347715750745966</v>
      </c>
      <c r="EJ190" s="46">
        <f t="shared" si="263"/>
        <v>3.3927107520288851</v>
      </c>
      <c r="EK190" s="46">
        <f t="shared" si="263"/>
        <v>3.927140535213189</v>
      </c>
      <c r="EL190" s="46">
        <f t="shared" si="263"/>
        <v>4.2361279223721526</v>
      </c>
      <c r="EM190" s="46">
        <f t="shared" si="263"/>
        <v>4.6027360505570671</v>
      </c>
      <c r="EN190" s="46">
        <f t="shared" si="263"/>
        <v>4.9294906219602836</v>
      </c>
      <c r="EO190" s="46">
        <f t="shared" si="263"/>
        <v>5.0511479037420477</v>
      </c>
      <c r="EP190" s="46">
        <f t="shared" si="263"/>
        <v>8.2266422934496202</v>
      </c>
      <c r="EQ190" s="46">
        <f t="shared" si="263"/>
        <v>13.450809004884311</v>
      </c>
      <c r="ER190" s="46">
        <f t="shared" si="263"/>
        <v>16.684185601389149</v>
      </c>
      <c r="ES190" s="46">
        <f t="shared" si="263"/>
        <v>46.182520029699546</v>
      </c>
      <c r="EV190" s="46">
        <f t="shared" si="324"/>
        <v>4.1614199119834225</v>
      </c>
      <c r="EW190" s="46">
        <f t="shared" si="264"/>
        <v>1.0716626298700054</v>
      </c>
      <c r="EX190" s="46">
        <f t="shared" si="265"/>
        <v>1.2022169335552504</v>
      </c>
      <c r="EY190" s="46">
        <f t="shared" si="266"/>
        <v>2.6979943083708391</v>
      </c>
      <c r="EZ190" s="46">
        <f t="shared" si="267"/>
        <v>1.2293335341684914</v>
      </c>
      <c r="FA190" s="46">
        <f t="shared" si="268"/>
        <v>1.714087757693433</v>
      </c>
      <c r="FB190" s="46">
        <f t="shared" si="269"/>
        <v>1.2465806154943531</v>
      </c>
      <c r="FC190" s="46">
        <f t="shared" si="270"/>
        <v>1.0906926068686793</v>
      </c>
      <c r="FD190" s="46">
        <f t="shared" si="271"/>
        <v>1.1038929371774309</v>
      </c>
      <c r="FE190" s="46">
        <f t="shared" si="272"/>
        <v>1.0195026333167663</v>
      </c>
      <c r="FF190" s="46">
        <f t="shared" si="273"/>
        <v>1.2725572941532628</v>
      </c>
      <c r="FG190" s="46">
        <f t="shared" si="274"/>
        <v>1.1852452264443112</v>
      </c>
      <c r="FH190" s="46">
        <f t="shared" si="275"/>
        <v>1.0029215897234649</v>
      </c>
      <c r="FI190" s="46">
        <f t="shared" si="276"/>
        <v>1.1828742363114941</v>
      </c>
      <c r="FJ190" s="46">
        <f t="shared" si="277"/>
        <v>1.0640651290589469</v>
      </c>
      <c r="FK190" s="46">
        <f t="shared" si="278"/>
        <v>1.6383972063847294</v>
      </c>
      <c r="FL190" s="46">
        <f t="shared" si="279"/>
        <v>1.3829901485862388</v>
      </c>
      <c r="FM190" s="46">
        <f t="shared" si="280"/>
        <v>1.2351423112169106</v>
      </c>
      <c r="FN190" s="46">
        <f t="shared" si="281"/>
        <v>1.0044820130117709</v>
      </c>
      <c r="FO190" s="46">
        <f t="shared" si="282"/>
        <v>1.4001854219099568</v>
      </c>
      <c r="FP190" s="46">
        <f t="shared" si="283"/>
        <v>1.004873258690075</v>
      </c>
      <c r="FQ190" s="46">
        <f t="shared" si="284"/>
        <v>1.1083688577456163</v>
      </c>
      <c r="FR190" s="46">
        <f t="shared" si="285"/>
        <v>1.0648242342633252</v>
      </c>
      <c r="FS190" s="46">
        <f t="shared" si="286"/>
        <v>1.023164748715901</v>
      </c>
      <c r="FT190" s="46">
        <f t="shared" si="287"/>
        <v>1.189455986213461</v>
      </c>
      <c r="FU190" s="46">
        <f t="shared" si="288"/>
        <v>1.0362297616415126</v>
      </c>
      <c r="FV190" s="46">
        <f t="shared" si="289"/>
        <v>1.0528386307546271</v>
      </c>
      <c r="FW190" s="46">
        <f t="shared" si="290"/>
        <v>1.0482883927500719</v>
      </c>
      <c r="FX190" s="46">
        <f t="shared" si="291"/>
        <v>1.0315894553712754</v>
      </c>
      <c r="FY190" s="46">
        <f t="shared" si="292"/>
        <v>1.0329893777917141</v>
      </c>
      <c r="FZ190" s="46">
        <f t="shared" si="293"/>
        <v>1.1323493387759178</v>
      </c>
      <c r="GA190" s="46">
        <f t="shared" si="294"/>
        <v>1.0063468563910389</v>
      </c>
      <c r="GB190" s="46">
        <f t="shared" si="295"/>
        <v>1.1580408361017105</v>
      </c>
      <c r="GC190" s="46">
        <f t="shared" si="296"/>
        <v>1.0223321997475043</v>
      </c>
      <c r="GD190" s="46">
        <f t="shared" si="297"/>
        <v>1.0814258616381613</v>
      </c>
      <c r="GE190" s="46">
        <f t="shared" si="298"/>
        <v>1.0365696447959687</v>
      </c>
      <c r="GF190" s="46">
        <f t="shared" si="299"/>
        <v>1.0460384759654942</v>
      </c>
      <c r="GG190" s="46">
        <f t="shared" si="300"/>
        <v>1.1412669640986941</v>
      </c>
      <c r="GH190" s="46">
        <f t="shared" si="301"/>
        <v>1.2004487436334348</v>
      </c>
      <c r="GI190" s="46">
        <f t="shared" si="302"/>
        <v>1.2516453282457016</v>
      </c>
      <c r="GJ190" s="46">
        <f t="shared" si="303"/>
        <v>1.0371274048004897</v>
      </c>
      <c r="GK190" s="46">
        <f t="shared" si="304"/>
        <v>1.4338169193940078</v>
      </c>
      <c r="GL190" s="46">
        <f t="shared" si="305"/>
        <v>1.0275663198435869</v>
      </c>
      <c r="GM190" s="46">
        <f t="shared" si="306"/>
        <v>1.1915402283105556</v>
      </c>
      <c r="GN190" s="46">
        <f t="shared" si="307"/>
        <v>1.02814390254127</v>
      </c>
      <c r="GO190" s="46">
        <f t="shared" si="308"/>
        <v>1.1498258460302138</v>
      </c>
      <c r="GP190" s="46">
        <f t="shared" si="309"/>
        <v>1.2876678889830628</v>
      </c>
      <c r="GQ190" s="46">
        <f t="shared" si="310"/>
        <v>1.1575229432290117</v>
      </c>
      <c r="GR190" s="46">
        <f t="shared" si="311"/>
        <v>1.0786799923222483</v>
      </c>
      <c r="GS190" s="46">
        <f t="shared" si="312"/>
        <v>1.0865432146769591</v>
      </c>
      <c r="GT190" s="46">
        <f t="shared" si="313"/>
        <v>1.0709913772621547</v>
      </c>
      <c r="GU190" s="46">
        <f t="shared" si="314"/>
        <v>1.0246794833607749</v>
      </c>
      <c r="GV190" s="46">
        <f t="shared" si="315"/>
        <v>1.6286678692095053</v>
      </c>
      <c r="GW190" s="46">
        <f t="shared" si="316"/>
        <v>1.6350302498984768</v>
      </c>
      <c r="GX190" s="46">
        <f t="shared" si="317"/>
        <v>1.2403852880024333</v>
      </c>
      <c r="GY190" s="46">
        <f t="shared" si="318"/>
        <v>2.7680416133619565</v>
      </c>
    </row>
    <row r="191" spans="2:207" ht="15.75" customHeight="1" thickBot="1" x14ac:dyDescent="0.3">
      <c r="B191" s="91"/>
      <c r="C191" s="94"/>
      <c r="D191" s="8" t="s">
        <v>160</v>
      </c>
      <c r="E191" s="96" t="str">
        <f>E174</f>
        <v>Liquidity</v>
      </c>
      <c r="F191" s="97"/>
      <c r="G191" s="98"/>
      <c r="H191" s="36"/>
      <c r="I191" s="6"/>
      <c r="J191" s="5"/>
      <c r="K191" s="101"/>
      <c r="L191" s="95"/>
      <c r="N191" s="46"/>
      <c r="O191" s="46"/>
      <c r="P191" s="46"/>
      <c r="Q191" s="46"/>
      <c r="R191" s="46"/>
      <c r="T191" s="1"/>
      <c r="W191" s="59"/>
      <c r="X191" s="54"/>
      <c r="AB191" s="53"/>
      <c r="AD191" s="53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</row>
    <row r="192" spans="2:207" ht="15.75" customHeight="1" x14ac:dyDescent="0.25">
      <c r="B192" s="89">
        <f>E192+E193+E194</f>
        <v>0.25</v>
      </c>
      <c r="C192" s="92" t="s">
        <v>161</v>
      </c>
      <c r="D192" s="9" t="s">
        <v>162</v>
      </c>
      <c r="E192" s="37">
        <v>0.1</v>
      </c>
      <c r="F192" s="38" t="s">
        <v>163</v>
      </c>
      <c r="G192" s="39" t="s">
        <v>164</v>
      </c>
      <c r="H192" s="36"/>
      <c r="I192" s="6" t="s">
        <v>152</v>
      </c>
      <c r="J192" s="5" t="s">
        <v>165</v>
      </c>
      <c r="K192" s="101"/>
      <c r="L192" s="95"/>
      <c r="N192" s="46">
        <f t="shared" ref="N192:R194" si="326">QUARTILE($AH192:$CL192,N$2)</f>
        <v>-0.19007953280689902</v>
      </c>
      <c r="O192" s="46">
        <f t="shared" si="326"/>
        <v>3.4561026047659768E-3</v>
      </c>
      <c r="P192" s="46">
        <f t="shared" si="326"/>
        <v>1.5897803319926192E-2</v>
      </c>
      <c r="Q192" s="46">
        <f t="shared" si="326"/>
        <v>5.1892244136213142E-2</v>
      </c>
      <c r="R192" s="46">
        <f t="shared" si="326"/>
        <v>0.23336407601224649</v>
      </c>
      <c r="T192" s="57">
        <f t="shared" ref="T192:T194" si="327">(V192-U192)^2</f>
        <v>0</v>
      </c>
      <c r="U192" s="56">
        <f t="shared" si="321"/>
        <v>7.2174997004832138</v>
      </c>
      <c r="V192" s="55">
        <f t="array" ref="V192">((AVERAGE(IF(ABS(AH192:CL192)&lt;AE192,ABS(AH192:CL192)))-MIN(IF(ABS(AH192:CL192)&lt;AE192,ABS(AH192:CL192))))/(MAX(IF(ABS(AH192:CL192)&lt;AE192,ABS(AH192:CL192)))-MIN(IF(ABS(AH192:CL192)&lt;AE192,ABS(AH192:CL192)))))^(-3/2)</f>
        <v>7.2174997004832138</v>
      </c>
      <c r="W192" s="59">
        <v>23.910696231752297</v>
      </c>
      <c r="X192" s="54">
        <f t="shared" ref="X192:X194" si="328">AVERAGE(AH192:CL192)</f>
        <v>3.072096623067928E-2</v>
      </c>
      <c r="AA192" s="46">
        <f>AC192-$Z$1*$Y$1*(Q192-O192)</f>
        <v>-0.14530842459434151</v>
      </c>
      <c r="AB192" s="52">
        <f>AC192-$Y$1*(Q192-O192)</f>
        <v>-7.2654212297170756E-2</v>
      </c>
      <c r="AC192">
        <v>0</v>
      </c>
      <c r="AD192" s="52">
        <f>AC192+$Y$1*(Q192-O192)</f>
        <v>7.2654212297170756E-2</v>
      </c>
      <c r="AE192" s="46">
        <f>AC192+$Z$1*$Y$1*(Q192-O192)</f>
        <v>0.14530842459434151</v>
      </c>
      <c r="AH192" s="46">
        <f>IFERROR(AH118/AH87,"")</f>
        <v>2.2747420070725576E-3</v>
      </c>
      <c r="AI192" s="46">
        <f t="shared" ref="AI192:CL192" si="329">IFERROR(AI118/AI87,"")</f>
        <v>2.5738589549465715E-2</v>
      </c>
      <c r="AJ192" s="46">
        <f t="shared" si="329"/>
        <v>3.2534201380271681E-2</v>
      </c>
      <c r="AK192" s="46">
        <f t="shared" si="329"/>
        <v>5.1892244136213142E-2</v>
      </c>
      <c r="AL192" s="46">
        <f t="shared" si="329"/>
        <v>1.0123689827538002E-2</v>
      </c>
      <c r="AM192" s="46">
        <f t="shared" si="329"/>
        <v>-0.19007953280689902</v>
      </c>
      <c r="AN192" s="46">
        <f t="shared" si="329"/>
        <v>2.1155332189437173E-2</v>
      </c>
      <c r="AO192" s="46">
        <f t="shared" si="329"/>
        <v>2.9866516051661903E-2</v>
      </c>
      <c r="AP192" s="46">
        <f t="shared" si="329"/>
        <v>-2.0688712474436727E-2</v>
      </c>
      <c r="AQ192" s="46">
        <f t="shared" si="329"/>
        <v>2.441322538958845E-4</v>
      </c>
      <c r="AR192" s="46">
        <f t="shared" si="329"/>
        <v>9.3089459575629047E-3</v>
      </c>
      <c r="AS192" s="46">
        <f t="shared" si="329"/>
        <v>1.5897803319926192E-2</v>
      </c>
      <c r="AT192" s="46">
        <f t="shared" si="329"/>
        <v>8.1812406455325625E-3</v>
      </c>
      <c r="AU192" s="46">
        <f t="shared" si="329"/>
        <v>4.9680024328870843E-2</v>
      </c>
      <c r="AV192" s="46">
        <f t="shared" si="329"/>
        <v>7.0919955387522236E-3</v>
      </c>
      <c r="AW192" s="46">
        <f t="shared" si="329"/>
        <v>0.11695542232157619</v>
      </c>
      <c r="AX192" s="46">
        <f t="shared" si="329"/>
        <v>4.7592778372235078E-2</v>
      </c>
      <c r="AY192" s="46">
        <f t="shared" si="329"/>
        <v>1.5467624644898871E-2</v>
      </c>
      <c r="AZ192" s="46">
        <f t="shared" si="329"/>
        <v>6.0691842554156689E-2</v>
      </c>
      <c r="BA192" s="46">
        <f t="shared" si="329"/>
        <v>7.1363017551120456E-2</v>
      </c>
      <c r="BB192" s="46">
        <f t="shared" si="329"/>
        <v>8.8427008382544192E-3</v>
      </c>
      <c r="BC192" s="46">
        <f t="shared" si="329"/>
        <v>3.9800973233878351E-2</v>
      </c>
      <c r="BD192" s="46">
        <f t="shared" si="329"/>
        <v>0.21054705045159125</v>
      </c>
      <c r="BE192" s="46">
        <f t="shared" si="329"/>
        <v>4.3283315768842819E-2</v>
      </c>
      <c r="BF192" s="46">
        <f t="shared" si="329"/>
        <v>3.9427477704565429E-2</v>
      </c>
      <c r="BG192" s="46">
        <f t="shared" si="329"/>
        <v>8.0737850423049599E-3</v>
      </c>
      <c r="BH192" s="46">
        <f t="shared" si="329"/>
        <v>1.8753809805243157E-3</v>
      </c>
      <c r="BI192" s="46">
        <f t="shared" si="329"/>
        <v>1.506153451428909E-2</v>
      </c>
      <c r="BJ192" s="46">
        <f t="shared" si="329"/>
        <v>0.23336407601224649</v>
      </c>
      <c r="BK192" s="46">
        <f t="shared" si="329"/>
        <v>-6.4205119167825633E-2</v>
      </c>
      <c r="BL192" s="46">
        <f t="shared" si="329"/>
        <v>3.4561026047659768E-3</v>
      </c>
      <c r="BM192" s="46">
        <f t="shared" si="329"/>
        <v>-4.7705357939102244E-2</v>
      </c>
      <c r="BN192" s="46">
        <f t="shared" si="329"/>
        <v>0.2207973032390444</v>
      </c>
      <c r="BO192" s="46">
        <f t="shared" si="329"/>
        <v>6.1304277233261692E-2</v>
      </c>
      <c r="BP192" s="46">
        <f t="shared" si="329"/>
        <v>9.0821453859869141E-3</v>
      </c>
      <c r="BQ192" s="46">
        <f t="shared" si="329"/>
        <v>5.4043161637556611E-2</v>
      </c>
      <c r="BR192" s="46">
        <f t="shared" si="329"/>
        <v>-2.7438402300775269E-3</v>
      </c>
      <c r="BS192" s="46">
        <f t="shared" si="329"/>
        <v>8.2970112939777258E-3</v>
      </c>
      <c r="BT192" s="46">
        <f t="shared" si="329"/>
        <v>3.7416985474027546E-2</v>
      </c>
      <c r="BU192" s="46">
        <f t="shared" si="329"/>
        <v>0.13421932187646779</v>
      </c>
      <c r="BV192" s="46">
        <f t="shared" si="329"/>
        <v>7.2923704261206979E-2</v>
      </c>
      <c r="BW192" s="46">
        <f t="shared" si="329"/>
        <v>6.9558899019884129E-2</v>
      </c>
      <c r="BX192" s="46">
        <f t="shared" si="329"/>
        <v>6.0024925862674468E-3</v>
      </c>
      <c r="BY192" s="46">
        <f t="shared" si="329"/>
        <v>-5.8972017990880504E-2</v>
      </c>
      <c r="BZ192" s="46">
        <f t="shared" si="329"/>
        <v>-1.8733421397297782E-2</v>
      </c>
      <c r="CA192" s="46">
        <f t="shared" si="329"/>
        <v>4.9904210532991074E-3</v>
      </c>
      <c r="CB192" s="46">
        <f t="shared" si="329"/>
        <v>0.13354069086835973</v>
      </c>
      <c r="CC192" s="46">
        <f t="shared" si="329"/>
        <v>3.3560630927324192E-3</v>
      </c>
      <c r="CD192" s="46">
        <f t="shared" si="329"/>
        <v>9.9981571057913866E-3</v>
      </c>
      <c r="CE192" s="46">
        <f t="shared" si="329"/>
        <v>-6.9378634272234341E-2</v>
      </c>
      <c r="CF192" s="46">
        <f t="shared" si="329"/>
        <v>-1.7404812416880012E-2</v>
      </c>
      <c r="CG192" s="46">
        <f t="shared" si="329"/>
        <v>0.12358475209984787</v>
      </c>
      <c r="CH192" s="46">
        <f t="shared" si="329"/>
        <v>2.2154882320650073E-2</v>
      </c>
      <c r="CI192" s="46">
        <f t="shared" si="329"/>
        <v>-1.9036445650145426E-2</v>
      </c>
      <c r="CJ192" s="46">
        <f t="shared" si="329"/>
        <v>1.8721803204934391E-2</v>
      </c>
      <c r="CK192" s="46">
        <f t="shared" si="329"/>
        <v>1.939163893092314E-2</v>
      </c>
      <c r="CL192" s="46">
        <f t="shared" si="329"/>
        <v>7.0866719028827393E-2</v>
      </c>
      <c r="CO192" s="46">
        <f t="array" ref="CO192">IFERROR(SMALL(ABS($AH192:$CL192),CO$2),"")</f>
        <v>2.441322538958845E-4</v>
      </c>
      <c r="CP192" s="46">
        <f t="array" ref="CP192">SMALL(ABS($AH192:$CL192),CP$2)</f>
        <v>1.8753809805243157E-3</v>
      </c>
      <c r="CQ192" s="46">
        <f t="array" ref="CQ192">SMALL(ABS($AH192:$CL192),CQ$2)</f>
        <v>2.2747420070725576E-3</v>
      </c>
      <c r="CR192" s="46">
        <f t="array" ref="CR192">SMALL(ABS($AH192:$CL192),CR$2)</f>
        <v>2.7438402300775269E-3</v>
      </c>
      <c r="CS192" s="46">
        <f t="array" ref="CS192">SMALL(ABS($AH192:$CL192),CS$2)</f>
        <v>3.3560630927324192E-3</v>
      </c>
      <c r="CT192" s="46">
        <f t="array" ref="CT192">SMALL(ABS($AH192:$CL192),CT$2)</f>
        <v>3.4561026047659768E-3</v>
      </c>
      <c r="CU192" s="46">
        <f t="array" ref="CU192">SMALL(ABS($AH192:$CL192),CU$2)</f>
        <v>4.9904210532991074E-3</v>
      </c>
      <c r="CV192" s="46">
        <f t="array" ref="CV192">SMALL(ABS($AH192:$CL192),CV$2)</f>
        <v>6.0024925862674468E-3</v>
      </c>
      <c r="CW192" s="46">
        <f t="array" ref="CW192">SMALL(ABS($AH192:$CL192),CW$2)</f>
        <v>7.0919955387522236E-3</v>
      </c>
      <c r="CX192" s="46">
        <f t="array" ref="CX192">SMALL(ABS($AH192:$CL192),CX$2)</f>
        <v>8.0737850423049599E-3</v>
      </c>
      <c r="CY192" s="46">
        <f t="array" ref="CY192">SMALL(ABS($AH192:$CL192),CY$2)</f>
        <v>8.1812406455325625E-3</v>
      </c>
      <c r="CZ192" s="46">
        <f t="array" ref="CZ192">SMALL(ABS($AH192:$CL192),CZ$2)</f>
        <v>8.2970112939777258E-3</v>
      </c>
      <c r="DA192" s="46">
        <f t="array" ref="DA192">SMALL(ABS($AH192:$CL192),DA$2)</f>
        <v>8.8427008382544192E-3</v>
      </c>
      <c r="DB192" s="46">
        <f t="array" ref="DB192">SMALL(ABS($AH192:$CL192),DB$2)</f>
        <v>9.0821453859869141E-3</v>
      </c>
      <c r="DC192" s="46">
        <f t="array" ref="DC192">SMALL(ABS($AH192:$CL192),DC$2)</f>
        <v>9.3089459575629047E-3</v>
      </c>
      <c r="DD192" s="46">
        <f t="array" ref="DD192">SMALL(ABS($AH192:$CL192),DD$2)</f>
        <v>9.9981571057913866E-3</v>
      </c>
      <c r="DE192" s="46">
        <f t="array" ref="DE192">SMALL(ABS($AH192:$CL192),DE$2)</f>
        <v>1.0123689827538002E-2</v>
      </c>
      <c r="DF192" s="46">
        <f t="array" ref="DF192">SMALL(ABS($AH192:$CL192),DF$2)</f>
        <v>1.506153451428909E-2</v>
      </c>
      <c r="DG192" s="46">
        <f t="array" ref="DG192">SMALL(ABS($AH192:$CL192),DG$2)</f>
        <v>1.5467624644898871E-2</v>
      </c>
      <c r="DH192" s="46">
        <f t="array" ref="DH192">SMALL(ABS($AH192:$CL192),DH$2)</f>
        <v>1.5897803319926192E-2</v>
      </c>
      <c r="DI192" s="46">
        <f t="array" ref="DI192">SMALL(ABS($AH192:$CL192),DI$2)</f>
        <v>1.7404812416880012E-2</v>
      </c>
      <c r="DJ192" s="46">
        <f t="array" ref="DJ192">SMALL(ABS($AH192:$CL192),DJ$2)</f>
        <v>1.8721803204934391E-2</v>
      </c>
      <c r="DK192" s="46">
        <f t="array" ref="DK192">SMALL(ABS($AH192:$CL192),DK$2)</f>
        <v>1.8733421397297782E-2</v>
      </c>
      <c r="DL192" s="46">
        <f t="array" ref="DL192">SMALL(ABS($AH192:$CL192),DL$2)</f>
        <v>1.9036445650145426E-2</v>
      </c>
      <c r="DM192" s="46">
        <f t="array" ref="DM192">SMALL(ABS($AH192:$CL192),DM$2)</f>
        <v>1.939163893092314E-2</v>
      </c>
      <c r="DN192" s="46">
        <f t="array" ref="DN192">SMALL(ABS($AH192:$CL192),DN$2)</f>
        <v>2.0688712474436727E-2</v>
      </c>
      <c r="DO192" s="46">
        <f t="array" ref="DO192">SMALL(ABS($AH192:$CL192),DO$2)</f>
        <v>2.1155332189437173E-2</v>
      </c>
      <c r="DP192" s="46">
        <f t="array" ref="DP192">SMALL(ABS($AH192:$CL192),DP$2)</f>
        <v>2.2154882320650073E-2</v>
      </c>
      <c r="DQ192" s="46">
        <f t="array" ref="DQ192">SMALL(ABS($AH192:$CL192),DQ$2)</f>
        <v>2.5738589549465715E-2</v>
      </c>
      <c r="DR192" s="46">
        <f t="array" ref="DR192">SMALL(ABS($AH192:$CL192),DR$2)</f>
        <v>2.9866516051661903E-2</v>
      </c>
      <c r="DS192" s="46">
        <f t="array" ref="DS192">SMALL(ABS($AH192:$CL192),DS$2)</f>
        <v>3.2534201380271681E-2</v>
      </c>
      <c r="DT192" s="46">
        <f t="array" ref="DT192">SMALL(ABS($AH192:$CL192),DT$2)</f>
        <v>3.7416985474027546E-2</v>
      </c>
      <c r="DU192" s="46">
        <f t="array" ref="DU192">SMALL(ABS($AH192:$CL192),DU$2)</f>
        <v>3.9427477704565429E-2</v>
      </c>
      <c r="DV192" s="46">
        <f t="array" ref="DV192">SMALL(ABS($AH192:$CL192),DV$2)</f>
        <v>3.9800973233878351E-2</v>
      </c>
      <c r="DW192" s="46">
        <f t="array" ref="DW192">SMALL(ABS($AH192:$CL192),DW$2)</f>
        <v>4.3283315768842819E-2</v>
      </c>
      <c r="DX192" s="46">
        <f t="array" ref="DX192">SMALL(ABS($AH192:$CL192),DX$2)</f>
        <v>4.7592778372235078E-2</v>
      </c>
      <c r="DY192" s="46">
        <f t="array" ref="DY192">SMALL(ABS($AH192:$CL192),DY$2)</f>
        <v>4.7705357939102244E-2</v>
      </c>
      <c r="DZ192" s="46">
        <f t="array" ref="DZ192">SMALL(ABS($AH192:$CL192),DZ$2)</f>
        <v>4.9680024328870843E-2</v>
      </c>
      <c r="EA192" s="46">
        <f t="array" ref="EA192">SMALL(ABS($AH192:$CL192),EA$2)</f>
        <v>5.1892244136213142E-2</v>
      </c>
      <c r="EB192" s="46">
        <f t="array" ref="EB192">SMALL(ABS($AH192:$CL192),EB$2)</f>
        <v>5.4043161637556611E-2</v>
      </c>
      <c r="EC192" s="46">
        <f t="array" ref="EC192">SMALL(ABS($AH192:$CL192),EC$2)</f>
        <v>5.8972017990880504E-2</v>
      </c>
      <c r="ED192" s="46">
        <f t="array" ref="ED192">SMALL(ABS($AH192:$CL192),ED$2)</f>
        <v>6.0691842554156689E-2</v>
      </c>
      <c r="EE192" s="46">
        <f t="array" ref="EE192">SMALL(ABS($AH192:$CL192),EE$2)</f>
        <v>6.1304277233261692E-2</v>
      </c>
      <c r="EF192" s="46">
        <f t="array" ref="EF192">SMALL(ABS($AH192:$CL192),EF$2)</f>
        <v>6.4205119167825633E-2</v>
      </c>
      <c r="EG192" s="46">
        <f t="array" ref="EG192">SMALL(ABS($AH192:$CL192),EG$2)</f>
        <v>6.9378634272234341E-2</v>
      </c>
      <c r="EH192" s="46">
        <f t="array" ref="EH192">SMALL(ABS($AH192:$CL192),EH$2)</f>
        <v>6.9558899019884129E-2</v>
      </c>
      <c r="EI192" s="46">
        <f t="array" ref="EI192">SMALL(ABS($AH192:$CL192),EI$2)</f>
        <v>7.0866719028827393E-2</v>
      </c>
      <c r="EJ192" s="46">
        <f t="array" ref="EJ192">SMALL(ABS($AH192:$CL192),EJ$2)</f>
        <v>7.1363017551120456E-2</v>
      </c>
      <c r="EK192" s="46">
        <f t="array" ref="EK192">SMALL(ABS($AH192:$CL192),EK$2)</f>
        <v>7.2923704261206979E-2</v>
      </c>
      <c r="EL192" s="46">
        <f t="array" ref="EL192">SMALL(ABS($AH192:$CL192),EL$2)</f>
        <v>0.11695542232157619</v>
      </c>
      <c r="EM192" s="46">
        <f t="array" ref="EM192">SMALL(ABS($AH192:$CL192),EM$2)</f>
        <v>0.12358475209984787</v>
      </c>
      <c r="EN192" s="46">
        <f t="array" ref="EN192">SMALL(ABS($AH192:$CL192),EN$2)</f>
        <v>0.13354069086835973</v>
      </c>
      <c r="EO192" s="46">
        <f t="array" ref="EO192">SMALL(ABS($AH192:$CL192),EO$2)</f>
        <v>0.13421932187646779</v>
      </c>
      <c r="EP192" s="46">
        <f t="array" ref="EP192">SMALL(ABS($AH192:$CL192),EP$2)</f>
        <v>0.19007953280689902</v>
      </c>
      <c r="EQ192" s="46">
        <f t="array" ref="EQ192">SMALL(ABS($AH192:$CL192),EQ$2)</f>
        <v>0.21054705045159125</v>
      </c>
      <c r="ER192" s="46">
        <f t="array" ref="ER192">SMALL(ABS($AH192:$CL192),ER$2)</f>
        <v>0.2207973032390444</v>
      </c>
      <c r="ES192" s="46">
        <f t="array" ref="ES192">SMALL(ABS($AH192:$CL192),ES$2)</f>
        <v>0.23336407601224649</v>
      </c>
      <c r="EV192" s="46">
        <f>IFERROR(CP192/CO192,"")</f>
        <v>7.6818238909313168</v>
      </c>
      <c r="EW192" s="46">
        <f t="shared" ref="EW192:EW194" si="330">IFERROR(CQ192/CP192,"")</f>
        <v>1.2129492784109335</v>
      </c>
      <c r="EX192" s="46">
        <f t="shared" ref="EX192:EX194" si="331">IFERROR(CR192/CQ192,"")</f>
        <v>1.2062204072138571</v>
      </c>
      <c r="EY192" s="46">
        <f t="shared" ref="EY192:EY194" si="332">IFERROR(CS192/CR192,"")</f>
        <v>1.2231262797096587</v>
      </c>
      <c r="EZ192" s="46">
        <f t="shared" ref="EZ192:EZ194" si="333">IFERROR(CT192/CS192,"")</f>
        <v>1.0298085909797685</v>
      </c>
      <c r="FA192" s="46">
        <f t="shared" ref="FA192:FA194" si="334">IFERROR(CU192/CT192,"")</f>
        <v>1.4439447041928966</v>
      </c>
      <c r="FB192" s="46">
        <f t="shared" ref="FB192:FB194" si="335">IFERROR(CV192/CU192,"")</f>
        <v>1.2028028341013974</v>
      </c>
      <c r="FC192" s="46">
        <f t="shared" ref="FC192:FC194" si="336">IFERROR(CW192/CV192,"")</f>
        <v>1.1815084211811191</v>
      </c>
      <c r="FD192" s="46">
        <f t="shared" ref="FD192:FD194" si="337">IFERROR(CX192/CW192,"")</f>
        <v>1.1384362832982653</v>
      </c>
      <c r="FE192" s="46">
        <f t="shared" ref="FE192:FE194" si="338">IFERROR(CY192/CX192,"")</f>
        <v>1.0133091979368485</v>
      </c>
      <c r="FF192" s="46">
        <f t="shared" ref="FF192:FF194" si="339">IFERROR(CZ192/CY192,"")</f>
        <v>1.0141507447905693</v>
      </c>
      <c r="FG192" s="46">
        <f t="shared" ref="FG192:FG194" si="340">IFERROR(DA192/CZ192,"")</f>
        <v>1.0657694108085372</v>
      </c>
      <c r="FH192" s="46">
        <f t="shared" ref="FH192:FH194" si="341">IFERROR(DB192/DA192,"")</f>
        <v>1.0270782142370614</v>
      </c>
      <c r="FI192" s="46">
        <f t="shared" ref="FI192:FI194" si="342">IFERROR(DC192/DB192,"")</f>
        <v>1.0249721362009825</v>
      </c>
      <c r="FJ192" s="46">
        <f t="shared" ref="FJ192:FJ194" si="343">IFERROR(DD192/DC192,"")</f>
        <v>1.0740375066490255</v>
      </c>
      <c r="FK192" s="46">
        <f t="shared" ref="FK192:FK194" si="344">IFERROR(DE192/DD192,"")</f>
        <v>1.0125555860363407</v>
      </c>
      <c r="FL192" s="46">
        <f t="shared" ref="FL192:FL194" si="345">IFERROR(DF192/DE192,"")</f>
        <v>1.4877514790426893</v>
      </c>
      <c r="FM192" s="46">
        <f t="shared" ref="FM192:FM194" si="346">IFERROR(DG192/DF192,"")</f>
        <v>1.0269620688532446</v>
      </c>
      <c r="FN192" s="46">
        <f t="shared" ref="FN192:FN194" si="347">IFERROR(DH192/DG192,"")</f>
        <v>1.027811553803718</v>
      </c>
      <c r="FO192" s="46">
        <f t="shared" ref="FO192:FO194" si="348">IFERROR(DI192/DH192,"")</f>
        <v>1.0947935426440296</v>
      </c>
      <c r="FP192" s="46">
        <f t="shared" ref="FP192:FP194" si="349">IFERROR(DJ192/DI192,"")</f>
        <v>1.0756681977667912</v>
      </c>
      <c r="FQ192" s="46">
        <f t="shared" ref="FQ192:FQ194" si="350">IFERROR(DK192/DJ192,"")</f>
        <v>1.0006205701574904</v>
      </c>
      <c r="FR192" s="46">
        <f t="shared" ref="FR192:FR194" si="351">IFERROR(DL192/DK192,"")</f>
        <v>1.0161755958199581</v>
      </c>
      <c r="FS192" s="46">
        <f t="shared" ref="FS192:FS194" si="352">IFERROR(DM192/DL192,"")</f>
        <v>1.0186585924339819</v>
      </c>
      <c r="FT192" s="46">
        <f t="shared" ref="FT192:FT194" si="353">IFERROR(DN192/DM192,"")</f>
        <v>1.0668882887173188</v>
      </c>
      <c r="FU192" s="46">
        <f t="shared" ref="FU192:FU194" si="354">IFERROR(DO192/DN192,"")</f>
        <v>1.0225543138838151</v>
      </c>
      <c r="FV192" s="46">
        <f t="shared" ref="FV192:FV194" si="355">IFERROR(DP192/DO192,"")</f>
        <v>1.047248141615662</v>
      </c>
      <c r="FW192" s="46">
        <f t="shared" ref="FW192:FW194" si="356">IFERROR(DQ192/DP192,"")</f>
        <v>1.1617569968076675</v>
      </c>
      <c r="FX192" s="46">
        <f t="shared" ref="FX192:FX194" si="357">IFERROR(DR192/DQ192,"")</f>
        <v>1.1603788931115644</v>
      </c>
      <c r="FY192" s="46">
        <f t="shared" ref="FY192:FY194" si="358">IFERROR(DS192/DR192,"")</f>
        <v>1.0893202717047854</v>
      </c>
      <c r="FZ192" s="46">
        <f t="shared" ref="FZ192:FZ194" si="359">IFERROR(DT192/DS192,"")</f>
        <v>1.150081572210244</v>
      </c>
      <c r="GA192" s="46">
        <f t="shared" ref="GA192:GA194" si="360">IFERROR(DU192/DT192,"")</f>
        <v>1.0537320739516398</v>
      </c>
      <c r="GB192" s="46">
        <f t="shared" ref="GB192:GB194" si="361">IFERROR(DV192/DU192,"")</f>
        <v>1.009472975474403</v>
      </c>
      <c r="GC192" s="46">
        <f t="shared" ref="GC192:GC194" si="362">IFERROR(DW192/DV192,"")</f>
        <v>1.0874939040937903</v>
      </c>
      <c r="GD192" s="46">
        <f t="shared" ref="GD192:GD194" si="363">IFERROR(DX192/DW192,"")</f>
        <v>1.0995640589645952</v>
      </c>
      <c r="GE192" s="46">
        <f t="shared" ref="GE192:GE194" si="364">IFERROR(DY192/DX192,"")</f>
        <v>1.0023654758288465</v>
      </c>
      <c r="GF192" s="46">
        <f t="shared" ref="GF192:GF194" si="365">IFERROR(DZ192/DY192,"")</f>
        <v>1.0413929687371666</v>
      </c>
      <c r="GG192" s="46">
        <f t="shared" ref="GG192:GG194" si="366">IFERROR(EA192/DZ192,"")</f>
        <v>1.0445293623992189</v>
      </c>
      <c r="GH192" s="46">
        <f t="shared" ref="GH192:GH194" si="367">IFERROR(EB192/EA192,"")</f>
        <v>1.0414496913199105</v>
      </c>
      <c r="GI192" s="46">
        <f t="shared" ref="GI192:GI194" si="368">IFERROR(EC192/EB192,"")</f>
        <v>1.0912022206690928</v>
      </c>
      <c r="GJ192" s="46">
        <f t="shared" ref="GJ192:GJ194" si="369">IFERROR(ED192/EC192,"")</f>
        <v>1.0291634002340253</v>
      </c>
      <c r="GK192" s="46">
        <f t="shared" ref="GK192:GK194" si="370">IFERROR(EE192/ED192,"")</f>
        <v>1.010090889538549</v>
      </c>
      <c r="GL192" s="46">
        <f t="shared" ref="GL192:GL194" si="371">IFERROR(EF192/EE192,"")</f>
        <v>1.0473187527115977</v>
      </c>
      <c r="GM192" s="46">
        <f t="shared" ref="GM192:GM194" si="372">IFERROR(EG192/EF192,"")</f>
        <v>1.0805779223131051</v>
      </c>
      <c r="GN192" s="46">
        <f t="shared" ref="GN192:GN194" si="373">IFERROR(EH192/EG192,"")</f>
        <v>1.0025982746639615</v>
      </c>
      <c r="GO192" s="46">
        <f t="shared" ref="GO192:GO194" si="374">IFERROR(EI192/EH192,"")</f>
        <v>1.0188016203156034</v>
      </c>
      <c r="GP192" s="46">
        <f t="shared" ref="GP192:GP194" si="375">IFERROR(EJ192/EI192,"")</f>
        <v>1.0070032665416777</v>
      </c>
      <c r="GQ192" s="46">
        <f t="shared" ref="GQ192:GQ194" si="376">IFERROR(EK192/EJ192,"")</f>
        <v>1.02186968493826</v>
      </c>
      <c r="GR192" s="46">
        <f t="shared" ref="GR192:GR194" si="377">IFERROR(EL192/EK192,"")</f>
        <v>1.6038052853520859</v>
      </c>
      <c r="GS192" s="46">
        <f t="shared" ref="GS192:GS194" si="378">IFERROR(EM192/EL192,"")</f>
        <v>1.0566825346502013</v>
      </c>
      <c r="GT192" s="46">
        <f t="shared" ref="GT192:GT194" si="379">IFERROR(EN192/EM192,"")</f>
        <v>1.0805596046385089</v>
      </c>
      <c r="GU192" s="46">
        <f t="shared" ref="GU192:GU194" si="380">IFERROR(EO192/EN192,"")</f>
        <v>1.0050818293936867</v>
      </c>
      <c r="GV192" s="46">
        <f t="shared" ref="GV192:GV194" si="381">IFERROR(EP192/EO192,"")</f>
        <v>1.4161860613618924</v>
      </c>
      <c r="GW192" s="46">
        <f t="shared" ref="GW192:GW194" si="382">IFERROR(EQ192/EP192,"")</f>
        <v>1.1076787034482303</v>
      </c>
      <c r="GX192" s="46">
        <f t="shared" ref="GX192:GX194" si="383">IFERROR(ER192/EQ192,"")</f>
        <v>1.0486839058797923</v>
      </c>
      <c r="GY192" s="46">
        <f t="shared" ref="GY192:GY194" si="384">IFERROR(ES192/ER192,"")</f>
        <v>1.0569154269044525</v>
      </c>
    </row>
    <row r="193" spans="2:207" ht="15.75" customHeight="1" x14ac:dyDescent="0.25">
      <c r="B193" s="90"/>
      <c r="C193" s="93"/>
      <c r="D193" s="7" t="s">
        <v>166</v>
      </c>
      <c r="E193" s="40">
        <v>0.05</v>
      </c>
      <c r="F193" s="41" t="s">
        <v>167</v>
      </c>
      <c r="G193" s="42" t="s">
        <v>168</v>
      </c>
      <c r="H193" s="36"/>
      <c r="I193" s="6" t="s">
        <v>152</v>
      </c>
      <c r="J193" s="5" t="s">
        <v>165</v>
      </c>
      <c r="K193" s="101"/>
      <c r="L193" s="95"/>
      <c r="N193" s="46">
        <f t="shared" si="326"/>
        <v>-0.39620039866337231</v>
      </c>
      <c r="O193" s="46">
        <f t="shared" si="326"/>
        <v>9.2142232173426306E-3</v>
      </c>
      <c r="P193" s="46">
        <f t="shared" si="326"/>
        <v>2.4910732252916703E-2</v>
      </c>
      <c r="Q193" s="46">
        <f t="shared" si="326"/>
        <v>0.10889810771816757</v>
      </c>
      <c r="R193" s="46">
        <f t="shared" si="326"/>
        <v>0.44614983219229032</v>
      </c>
      <c r="T193" s="57">
        <f t="shared" si="327"/>
        <v>7.8886090522101181E-31</v>
      </c>
      <c r="U193" s="56">
        <f t="shared" si="321"/>
        <v>6.5497380509431471</v>
      </c>
      <c r="V193" s="55">
        <f t="array" ref="V193">((AVERAGE(IF(ABS(AH193:CL193)&lt;AE193,ABS(AH193:CL193)))-MIN(IF(ABS(AH193:CL193)&lt;AE193,ABS(AH193:CL193))))/(MAX(IF(ABS(AH193:CL193)&lt;AE193,ABS(AH193:CL193)))-MIN(IF(ABS(AH193:CL193)&lt;AE193,ABS(AH193:CL193)))))^(-3/2)</f>
        <v>6.5497380509431462</v>
      </c>
      <c r="W193" s="59">
        <v>20.913922319863016</v>
      </c>
      <c r="X193" s="54">
        <f t="shared" si="328"/>
        <v>5.25094261209514E-2</v>
      </c>
      <c r="AA193" s="46">
        <f t="shared" ref="AA193:AA194" si="385">AC193-$Z$1*$Y$1*(Q193-O193)</f>
        <v>-0.29905165350247481</v>
      </c>
      <c r="AB193" s="52">
        <f t="shared" ref="AB193:AB194" si="386">AC193-$Y$1*(Q193-O193)</f>
        <v>-0.14952582675123741</v>
      </c>
      <c r="AC193">
        <v>0</v>
      </c>
      <c r="AD193" s="52">
        <f t="shared" ref="AD193:AD194" si="387">AC193+$Y$1*(Q193-O193)</f>
        <v>0.14952582675123741</v>
      </c>
      <c r="AE193" s="46">
        <f t="shared" ref="AE193:AE194" si="388">AC193+$Z$1*$Y$1*(Q193-O193)</f>
        <v>0.29905165350247481</v>
      </c>
      <c r="AH193" s="46">
        <f>IFERROR(AH118/ABS(AH150),"")</f>
        <v>2.3378145370900414E-3</v>
      </c>
      <c r="AI193" s="46">
        <f t="shared" ref="AI193:CL193" si="389">IFERROR(AI118/ABS(AI150),"")</f>
        <v>3.2735891990516089E-2</v>
      </c>
      <c r="AJ193" s="46">
        <f t="shared" si="389"/>
        <v>9.4960613032762028E-2</v>
      </c>
      <c r="AK193" s="46">
        <f t="shared" si="389"/>
        <v>5.2689839801047626E-2</v>
      </c>
      <c r="AL193" s="46">
        <f t="shared" si="389"/>
        <v>1.341252576242162E-2</v>
      </c>
      <c r="AM193" s="46">
        <f t="shared" si="389"/>
        <v>-0.39620039866337231</v>
      </c>
      <c r="AN193" s="46">
        <f t="shared" si="389"/>
        <v>0.13691656009376929</v>
      </c>
      <c r="AO193" s="46">
        <f t="shared" si="389"/>
        <v>2.9997221714097605E-2</v>
      </c>
      <c r="AP193" s="46">
        <f t="shared" si="389"/>
        <v>-2.4660630434927663E-2</v>
      </c>
      <c r="AQ193" s="46">
        <f t="shared" si="389"/>
        <v>3.5219653145998424E-4</v>
      </c>
      <c r="AR193" s="46">
        <f t="shared" si="389"/>
        <v>1.1336330355706296E-2</v>
      </c>
      <c r="AS193" s="46">
        <f t="shared" si="389"/>
        <v>2.430907347009378E-2</v>
      </c>
      <c r="AT193" s="46">
        <f t="shared" si="389"/>
        <v>1.0334257063108232E-2</v>
      </c>
      <c r="AU193" s="46">
        <f t="shared" si="389"/>
        <v>0.21731361353000311</v>
      </c>
      <c r="AV193" s="46">
        <f t="shared" si="389"/>
        <v>1.0533772809706809E-2</v>
      </c>
      <c r="AW193" s="46">
        <f t="shared" si="389"/>
        <v>0.12159515604649053</v>
      </c>
      <c r="AX193" s="46">
        <f t="shared" si="389"/>
        <v>0.19773370678794644</v>
      </c>
      <c r="AY193" s="46">
        <f t="shared" si="389"/>
        <v>0.22761978519006329</v>
      </c>
      <c r="AZ193" s="46">
        <f t="shared" si="389"/>
        <v>0.44614983219229032</v>
      </c>
      <c r="BA193" s="46">
        <f t="shared" si="389"/>
        <v>0.10889810771816757</v>
      </c>
      <c r="BB193" s="46">
        <f t="shared" si="389"/>
        <v>2.1943263336168702E-2</v>
      </c>
      <c r="BC193" s="46">
        <f t="shared" si="389"/>
        <v>4.9150986296367112E-2</v>
      </c>
      <c r="BD193" s="46">
        <f t="shared" si="389"/>
        <v>0.33001494546854865</v>
      </c>
      <c r="BE193" s="46">
        <f t="shared" si="389"/>
        <v>0.20404106954747075</v>
      </c>
      <c r="BF193" s="46">
        <f t="shared" si="389"/>
        <v>7.596509526860816E-2</v>
      </c>
      <c r="BG193" s="46">
        <f t="shared" si="389"/>
        <v>1.202316663583973E-2</v>
      </c>
      <c r="BH193" s="46">
        <f t="shared" si="389"/>
        <v>1.8808897595836405E-3</v>
      </c>
      <c r="BI193" s="46">
        <f t="shared" si="389"/>
        <v>1.6603563492410302E-2</v>
      </c>
      <c r="BJ193" s="46">
        <f t="shared" si="389"/>
        <v>0.24047792842742996</v>
      </c>
      <c r="BK193" s="46">
        <f t="shared" si="389"/>
        <v>-0.21064097422248149</v>
      </c>
      <c r="BL193" s="46">
        <f t="shared" si="389"/>
        <v>9.2142232173426306E-3</v>
      </c>
      <c r="BM193" s="46">
        <f t="shared" si="389"/>
        <v>-9.0534663937544196E-2</v>
      </c>
      <c r="BN193" s="46">
        <f t="shared" si="389"/>
        <v>0.23939558190968777</v>
      </c>
      <c r="BO193" s="46">
        <f t="shared" si="389"/>
        <v>8.9081318968819781E-2</v>
      </c>
      <c r="BP193" s="46">
        <f t="shared" si="389"/>
        <v>2.4910732252916703E-2</v>
      </c>
      <c r="BQ193" s="46">
        <f t="shared" si="389"/>
        <v>6.3446469822509885E-2</v>
      </c>
      <c r="BR193" s="46">
        <f t="shared" si="389"/>
        <v>-2.985290253017745E-3</v>
      </c>
      <c r="BS193" s="46">
        <f t="shared" si="389"/>
        <v>1.3306032669214225E-2</v>
      </c>
      <c r="BT193" s="46">
        <f t="shared" si="389"/>
        <v>3.7763948726131591E-2</v>
      </c>
      <c r="BU193" s="46">
        <f t="shared" si="389"/>
        <v>0.22452886704395908</v>
      </c>
      <c r="BV193" s="46">
        <f t="shared" si="389"/>
        <v>7.5954848721995996E-2</v>
      </c>
      <c r="BW193" s="46">
        <f t="shared" si="389"/>
        <v>8.6303215929560737E-2</v>
      </c>
      <c r="BX193" s="46">
        <f t="shared" si="389"/>
        <v>2.1355684188716455E-2</v>
      </c>
      <c r="BY193" s="46">
        <f t="shared" si="389"/>
        <v>-7.1284960672343356E-2</v>
      </c>
      <c r="BZ193" s="46">
        <f t="shared" si="389"/>
        <v>-0.32222780490802427</v>
      </c>
      <c r="CA193" s="46">
        <f t="shared" si="389"/>
        <v>1.8908374483505332E-2</v>
      </c>
      <c r="CB193" s="46">
        <f t="shared" si="389"/>
        <v>0.15213026177006769</v>
      </c>
      <c r="CC193" s="46">
        <f t="shared" si="389"/>
        <v>4.6300149937679108E-3</v>
      </c>
      <c r="CD193" s="46">
        <f t="shared" si="389"/>
        <v>1.1831035574050193E-2</v>
      </c>
      <c r="CE193" s="46">
        <f t="shared" si="389"/>
        <v>-0.1542776666277626</v>
      </c>
      <c r="CF193" s="46">
        <f t="shared" si="389"/>
        <v>-1.7675586527992924E-2</v>
      </c>
      <c r="CG193" s="46">
        <f t="shared" si="389"/>
        <v>0.17676415807752632</v>
      </c>
      <c r="CH193" s="46">
        <f t="shared" si="389"/>
        <v>3.0763709077857821E-2</v>
      </c>
      <c r="CI193" s="46">
        <f t="shared" si="389"/>
        <v>-1.9827421196697288E-2</v>
      </c>
      <c r="CJ193" s="46">
        <f t="shared" si="389"/>
        <v>3.815497372771233E-2</v>
      </c>
      <c r="CK193" s="46">
        <f t="shared" si="389"/>
        <v>2.2397466417744673E-2</v>
      </c>
      <c r="CL193" s="46">
        <f t="shared" si="389"/>
        <v>0.27118456190613904</v>
      </c>
      <c r="CO193" s="46">
        <f t="array" ref="CO193">IFERROR(SMALL(ABS($AH193:$CL193),CO$2),"")</f>
        <v>3.5219653145998424E-4</v>
      </c>
      <c r="CP193" s="46">
        <f t="array" ref="CP193">SMALL(ABS($AH193:$CL193),CP$2)</f>
        <v>1.8808897595836405E-3</v>
      </c>
      <c r="CQ193" s="46">
        <f t="array" ref="CQ193">SMALL(ABS($AH193:$CL193),CQ$2)</f>
        <v>2.3378145370900414E-3</v>
      </c>
      <c r="CR193" s="46">
        <f t="array" ref="CR193">SMALL(ABS($AH193:$CL193),CR$2)</f>
        <v>2.985290253017745E-3</v>
      </c>
      <c r="CS193" s="46">
        <f t="array" ref="CS193">SMALL(ABS($AH193:$CL193),CS$2)</f>
        <v>4.6300149937679108E-3</v>
      </c>
      <c r="CT193" s="46">
        <f t="array" ref="CT193">SMALL(ABS($AH193:$CL193),CT$2)</f>
        <v>9.2142232173426306E-3</v>
      </c>
      <c r="CU193" s="46">
        <f t="array" ref="CU193">SMALL(ABS($AH193:$CL193),CU$2)</f>
        <v>1.0334257063108232E-2</v>
      </c>
      <c r="CV193" s="46">
        <f t="array" ref="CV193">SMALL(ABS($AH193:$CL193),CV$2)</f>
        <v>1.0533772809706809E-2</v>
      </c>
      <c r="CW193" s="46">
        <f t="array" ref="CW193">SMALL(ABS($AH193:$CL193),CW$2)</f>
        <v>1.1336330355706296E-2</v>
      </c>
      <c r="CX193" s="46">
        <f t="array" ref="CX193">SMALL(ABS($AH193:$CL193),CX$2)</f>
        <v>1.1831035574050193E-2</v>
      </c>
      <c r="CY193" s="46">
        <f t="array" ref="CY193">SMALL(ABS($AH193:$CL193),CY$2)</f>
        <v>1.202316663583973E-2</v>
      </c>
      <c r="CZ193" s="46">
        <f t="array" ref="CZ193">SMALL(ABS($AH193:$CL193),CZ$2)</f>
        <v>1.3306032669214225E-2</v>
      </c>
      <c r="DA193" s="46">
        <f t="array" ref="DA193">SMALL(ABS($AH193:$CL193),DA$2)</f>
        <v>1.341252576242162E-2</v>
      </c>
      <c r="DB193" s="46">
        <f t="array" ref="DB193">SMALL(ABS($AH193:$CL193),DB$2)</f>
        <v>1.6603563492410302E-2</v>
      </c>
      <c r="DC193" s="46">
        <f t="array" ref="DC193">SMALL(ABS($AH193:$CL193),DC$2)</f>
        <v>1.7675586527992924E-2</v>
      </c>
      <c r="DD193" s="46">
        <f t="array" ref="DD193">SMALL(ABS($AH193:$CL193),DD$2)</f>
        <v>1.8908374483505332E-2</v>
      </c>
      <c r="DE193" s="46">
        <f t="array" ref="DE193">SMALL(ABS($AH193:$CL193),DE$2)</f>
        <v>1.9827421196697288E-2</v>
      </c>
      <c r="DF193" s="46">
        <f t="array" ref="DF193">SMALL(ABS($AH193:$CL193),DF$2)</f>
        <v>2.1355684188716455E-2</v>
      </c>
      <c r="DG193" s="46">
        <f t="array" ref="DG193">SMALL(ABS($AH193:$CL193),DG$2)</f>
        <v>2.1943263336168702E-2</v>
      </c>
      <c r="DH193" s="46">
        <f t="array" ref="DH193">SMALL(ABS($AH193:$CL193),DH$2)</f>
        <v>2.2397466417744673E-2</v>
      </c>
      <c r="DI193" s="46">
        <f t="array" ref="DI193">SMALL(ABS($AH193:$CL193),DI$2)</f>
        <v>2.430907347009378E-2</v>
      </c>
      <c r="DJ193" s="46">
        <f t="array" ref="DJ193">SMALL(ABS($AH193:$CL193),DJ$2)</f>
        <v>2.4660630434927663E-2</v>
      </c>
      <c r="DK193" s="46">
        <f t="array" ref="DK193">SMALL(ABS($AH193:$CL193),DK$2)</f>
        <v>2.4910732252916703E-2</v>
      </c>
      <c r="DL193" s="46">
        <f t="array" ref="DL193">SMALL(ABS($AH193:$CL193),DL$2)</f>
        <v>2.9997221714097605E-2</v>
      </c>
      <c r="DM193" s="46">
        <f t="array" ref="DM193">SMALL(ABS($AH193:$CL193),DM$2)</f>
        <v>3.0763709077857821E-2</v>
      </c>
      <c r="DN193" s="46">
        <f t="array" ref="DN193">SMALL(ABS($AH193:$CL193),DN$2)</f>
        <v>3.2735891990516089E-2</v>
      </c>
      <c r="DO193" s="46">
        <f t="array" ref="DO193">SMALL(ABS($AH193:$CL193),DO$2)</f>
        <v>3.7763948726131591E-2</v>
      </c>
      <c r="DP193" s="46">
        <f t="array" ref="DP193">SMALL(ABS($AH193:$CL193),DP$2)</f>
        <v>3.815497372771233E-2</v>
      </c>
      <c r="DQ193" s="46">
        <f t="array" ref="DQ193">SMALL(ABS($AH193:$CL193),DQ$2)</f>
        <v>4.9150986296367112E-2</v>
      </c>
      <c r="DR193" s="46">
        <f t="array" ref="DR193">SMALL(ABS($AH193:$CL193),DR$2)</f>
        <v>5.2689839801047626E-2</v>
      </c>
      <c r="DS193" s="46">
        <f t="array" ref="DS193">SMALL(ABS($AH193:$CL193),DS$2)</f>
        <v>6.3446469822509885E-2</v>
      </c>
      <c r="DT193" s="46">
        <f t="array" ref="DT193">SMALL(ABS($AH193:$CL193),DT$2)</f>
        <v>7.1284960672343356E-2</v>
      </c>
      <c r="DU193" s="46">
        <f t="array" ref="DU193">SMALL(ABS($AH193:$CL193),DU$2)</f>
        <v>7.5954848721995996E-2</v>
      </c>
      <c r="DV193" s="46">
        <f t="array" ref="DV193">SMALL(ABS($AH193:$CL193),DV$2)</f>
        <v>7.596509526860816E-2</v>
      </c>
      <c r="DW193" s="46">
        <f t="array" ref="DW193">SMALL(ABS($AH193:$CL193),DW$2)</f>
        <v>8.6303215929560737E-2</v>
      </c>
      <c r="DX193" s="46">
        <f t="array" ref="DX193">SMALL(ABS($AH193:$CL193),DX$2)</f>
        <v>8.9081318968819781E-2</v>
      </c>
      <c r="DY193" s="46">
        <f t="array" ref="DY193">SMALL(ABS($AH193:$CL193),DY$2)</f>
        <v>9.0534663937544196E-2</v>
      </c>
      <c r="DZ193" s="46">
        <f t="array" ref="DZ193">SMALL(ABS($AH193:$CL193),DZ$2)</f>
        <v>9.4960613032762028E-2</v>
      </c>
      <c r="EA193" s="46">
        <f t="array" ref="EA193">SMALL(ABS($AH193:$CL193),EA$2)</f>
        <v>0.10889810771816757</v>
      </c>
      <c r="EB193" s="46">
        <f t="array" ref="EB193">SMALL(ABS($AH193:$CL193),EB$2)</f>
        <v>0.12159515604649053</v>
      </c>
      <c r="EC193" s="46">
        <f t="array" ref="EC193">SMALL(ABS($AH193:$CL193),EC$2)</f>
        <v>0.13691656009376929</v>
      </c>
      <c r="ED193" s="46">
        <f t="array" ref="ED193">SMALL(ABS($AH193:$CL193),ED$2)</f>
        <v>0.15213026177006769</v>
      </c>
      <c r="EE193" s="46">
        <f t="array" ref="EE193">SMALL(ABS($AH193:$CL193),EE$2)</f>
        <v>0.1542776666277626</v>
      </c>
      <c r="EF193" s="46">
        <f t="array" ref="EF193">SMALL(ABS($AH193:$CL193),EF$2)</f>
        <v>0.17676415807752632</v>
      </c>
      <c r="EG193" s="46">
        <f t="array" ref="EG193">SMALL(ABS($AH193:$CL193),EG$2)</f>
        <v>0.19773370678794644</v>
      </c>
      <c r="EH193" s="46">
        <f t="array" ref="EH193">SMALL(ABS($AH193:$CL193),EH$2)</f>
        <v>0.20404106954747075</v>
      </c>
      <c r="EI193" s="46">
        <f t="array" ref="EI193">SMALL(ABS($AH193:$CL193),EI$2)</f>
        <v>0.21064097422248149</v>
      </c>
      <c r="EJ193" s="46">
        <f t="array" ref="EJ193">SMALL(ABS($AH193:$CL193),EJ$2)</f>
        <v>0.21731361353000311</v>
      </c>
      <c r="EK193" s="46">
        <f t="array" ref="EK193">SMALL(ABS($AH193:$CL193),EK$2)</f>
        <v>0.22452886704395908</v>
      </c>
      <c r="EL193" s="46">
        <f t="array" ref="EL193">SMALL(ABS($AH193:$CL193),EL$2)</f>
        <v>0.22761978519006329</v>
      </c>
      <c r="EM193" s="46">
        <f t="array" ref="EM193">SMALL(ABS($AH193:$CL193),EM$2)</f>
        <v>0.23939558190968777</v>
      </c>
      <c r="EN193" s="46">
        <f t="array" ref="EN193">SMALL(ABS($AH193:$CL193),EN$2)</f>
        <v>0.24047792842742996</v>
      </c>
      <c r="EO193" s="46">
        <f t="array" ref="EO193">SMALL(ABS($AH193:$CL193),EO$2)</f>
        <v>0.27118456190613904</v>
      </c>
      <c r="EP193" s="46">
        <f t="array" ref="EP193">SMALL(ABS($AH193:$CL193),EP$2)</f>
        <v>0.32222780490802427</v>
      </c>
      <c r="EQ193" s="46">
        <f t="array" ref="EQ193">SMALL(ABS($AH193:$CL193),EQ$2)</f>
        <v>0.33001494546854865</v>
      </c>
      <c r="ER193" s="46">
        <f t="array" ref="ER193">SMALL(ABS($AH193:$CL193),ER$2)</f>
        <v>0.39620039866337231</v>
      </c>
      <c r="ES193" s="46">
        <f t="array" ref="ES193">SMALL(ABS($AH193:$CL193),ES$2)</f>
        <v>0.44614983219229032</v>
      </c>
      <c r="EV193" s="46">
        <f t="shared" ref="EV193:EV194" si="390">IFERROR(CP193/CO193,"")</f>
        <v>5.3404550913283</v>
      </c>
      <c r="EW193" s="46">
        <f t="shared" si="330"/>
        <v>1.242930121331272</v>
      </c>
      <c r="EX193" s="46">
        <f t="shared" si="331"/>
        <v>1.2769576908926399</v>
      </c>
      <c r="EY193" s="46">
        <f t="shared" si="332"/>
        <v>1.5509429909160626</v>
      </c>
      <c r="EZ193" s="46">
        <f t="shared" si="333"/>
        <v>1.9901065611548023</v>
      </c>
      <c r="FA193" s="46">
        <f t="shared" si="334"/>
        <v>1.1215548852406267</v>
      </c>
      <c r="FB193" s="46">
        <f t="shared" si="335"/>
        <v>1.0193062496297696</v>
      </c>
      <c r="FC193" s="46">
        <f t="shared" si="336"/>
        <v>1.0761889932978179</v>
      </c>
      <c r="FD193" s="46">
        <f t="shared" si="337"/>
        <v>1.0436389204285035</v>
      </c>
      <c r="FE193" s="46">
        <f t="shared" si="338"/>
        <v>1.0162395811074181</v>
      </c>
      <c r="FF193" s="46">
        <f t="shared" si="339"/>
        <v>1.1066995137163294</v>
      </c>
      <c r="FG193" s="46">
        <f t="shared" si="340"/>
        <v>1.0080033692878108</v>
      </c>
      <c r="FH193" s="46">
        <f t="shared" si="341"/>
        <v>1.2379147512192767</v>
      </c>
      <c r="FI193" s="46">
        <f t="shared" si="342"/>
        <v>1.0645658407047776</v>
      </c>
      <c r="FJ193" s="46">
        <f t="shared" si="343"/>
        <v>1.0697452360949966</v>
      </c>
      <c r="FK193" s="46">
        <f t="shared" si="344"/>
        <v>1.0486052734989824</v>
      </c>
      <c r="FL193" s="46">
        <f t="shared" si="345"/>
        <v>1.0770782532361665</v>
      </c>
      <c r="FM193" s="46">
        <f t="shared" si="346"/>
        <v>1.0275139462758445</v>
      </c>
      <c r="FN193" s="46">
        <f t="shared" si="347"/>
        <v>1.0206989760190919</v>
      </c>
      <c r="FO193" s="46">
        <f t="shared" si="348"/>
        <v>1.0853492540939635</v>
      </c>
      <c r="FP193" s="46">
        <f t="shared" si="349"/>
        <v>1.0144619647995381</v>
      </c>
      <c r="FQ193" s="46">
        <f t="shared" si="350"/>
        <v>1.0101417446990655</v>
      </c>
      <c r="FR193" s="46">
        <f t="shared" si="351"/>
        <v>1.2041886769741723</v>
      </c>
      <c r="FS193" s="46">
        <f t="shared" si="352"/>
        <v>1.0255519451456399</v>
      </c>
      <c r="FT193" s="46">
        <f t="shared" si="353"/>
        <v>1.0641074490617175</v>
      </c>
      <c r="FU193" s="46">
        <f t="shared" si="354"/>
        <v>1.1535946152642542</v>
      </c>
      <c r="FV193" s="46">
        <f t="shared" si="355"/>
        <v>1.0103544521897456</v>
      </c>
      <c r="FW193" s="46">
        <f t="shared" si="356"/>
        <v>1.2881934252432277</v>
      </c>
      <c r="FX193" s="46">
        <f t="shared" si="357"/>
        <v>1.0719996437780961</v>
      </c>
      <c r="FY193" s="46">
        <f t="shared" si="358"/>
        <v>1.2041499853117485</v>
      </c>
      <c r="FZ193" s="46">
        <f t="shared" si="359"/>
        <v>1.1235449485489339</v>
      </c>
      <c r="GA193" s="46">
        <f t="shared" si="360"/>
        <v>1.0655101441539327</v>
      </c>
      <c r="GB193" s="46">
        <f t="shared" si="361"/>
        <v>1.0001349031271152</v>
      </c>
      <c r="GC193" s="46">
        <f t="shared" si="362"/>
        <v>1.136090406052906</v>
      </c>
      <c r="GD193" s="46">
        <f t="shared" si="363"/>
        <v>1.0321900291818382</v>
      </c>
      <c r="GE193" s="46">
        <f t="shared" si="364"/>
        <v>1.016314811966728</v>
      </c>
      <c r="GF193" s="46">
        <f t="shared" si="365"/>
        <v>1.0488867899070249</v>
      </c>
      <c r="GG193" s="46">
        <f t="shared" si="366"/>
        <v>1.1467713217120556</v>
      </c>
      <c r="GH193" s="46">
        <f t="shared" si="367"/>
        <v>1.1165956745656536</v>
      </c>
      <c r="GI193" s="46">
        <f t="shared" si="368"/>
        <v>1.1260034079105981</v>
      </c>
      <c r="GJ193" s="46">
        <f t="shared" si="369"/>
        <v>1.1111165929517881</v>
      </c>
      <c r="GK193" s="46">
        <f t="shared" si="370"/>
        <v>1.0141155667038853</v>
      </c>
      <c r="GL193" s="46">
        <f t="shared" si="371"/>
        <v>1.1457533805201927</v>
      </c>
      <c r="GM193" s="46">
        <f t="shared" si="372"/>
        <v>1.118630094123624</v>
      </c>
      <c r="GN193" s="46">
        <f t="shared" si="373"/>
        <v>1.0318982679381439</v>
      </c>
      <c r="GO193" s="46">
        <f t="shared" si="374"/>
        <v>1.0323459619656388</v>
      </c>
      <c r="GP193" s="46">
        <f t="shared" si="375"/>
        <v>1.0316777841165599</v>
      </c>
      <c r="GQ193" s="46">
        <f t="shared" si="376"/>
        <v>1.033202031832027</v>
      </c>
      <c r="GR193" s="46">
        <f t="shared" si="377"/>
        <v>1.0137662394452784</v>
      </c>
      <c r="GS193" s="46">
        <f t="shared" si="378"/>
        <v>1.0517345041415957</v>
      </c>
      <c r="GT193" s="46">
        <f t="shared" si="379"/>
        <v>1.0045211632942772</v>
      </c>
      <c r="GU193" s="46">
        <f t="shared" si="380"/>
        <v>1.1276900282679188</v>
      </c>
      <c r="GV193" s="46">
        <f t="shared" si="381"/>
        <v>1.1882232625747775</v>
      </c>
      <c r="GW193" s="46">
        <f t="shared" si="382"/>
        <v>1.0241665692467077</v>
      </c>
      <c r="GX193" s="46">
        <f t="shared" si="383"/>
        <v>1.2005528964782333</v>
      </c>
      <c r="GY193" s="46">
        <f t="shared" si="384"/>
        <v>1.1260711339449132</v>
      </c>
    </row>
    <row r="194" spans="2:207" ht="15.75" customHeight="1" x14ac:dyDescent="0.25">
      <c r="B194" s="90"/>
      <c r="C194" s="93"/>
      <c r="D194" s="7" t="s">
        <v>169</v>
      </c>
      <c r="E194" s="40">
        <v>0.1</v>
      </c>
      <c r="F194" s="41" t="s">
        <v>170</v>
      </c>
      <c r="G194" s="42" t="s">
        <v>171</v>
      </c>
      <c r="H194" s="36"/>
      <c r="I194" s="6" t="s">
        <v>152</v>
      </c>
      <c r="J194" s="5" t="s">
        <v>165</v>
      </c>
      <c r="K194" s="101"/>
      <c r="L194" s="95"/>
      <c r="N194" s="46">
        <f t="shared" si="326"/>
        <v>-0.41479741526068342</v>
      </c>
      <c r="O194" s="46">
        <f t="shared" si="326"/>
        <v>5.6107652621545517E-3</v>
      </c>
      <c r="P194" s="46">
        <f t="shared" si="326"/>
        <v>3.2496167237380323E-2</v>
      </c>
      <c r="Q194" s="46">
        <f t="shared" si="326"/>
        <v>6.9313446962229394E-2</v>
      </c>
      <c r="R194" s="46">
        <f t="shared" si="326"/>
        <v>0.28565538776804666</v>
      </c>
      <c r="T194" s="57">
        <f t="shared" si="327"/>
        <v>0</v>
      </c>
      <c r="U194" s="56">
        <f t="shared" si="321"/>
        <v>8.4219322262591305</v>
      </c>
      <c r="V194" s="55">
        <f t="array" ref="V194">((AVERAGE(IF(ABS(AH194:CL194)&lt;AE194,ABS(AH194:CL194)))-MIN(IF(ABS(AH194:CL194)&lt;AE194,ABS(AH194:CL194))))/(MAX(IF(ABS(AH194:CL194)&lt;AE194,ABS(AH194:CL194)))-MIN(IF(ABS(AH194:CL194)&lt;AE194,ABS(AH194:CL194)))))^(-3/2)</f>
        <v>8.4219322262591305</v>
      </c>
      <c r="W194" s="59">
        <v>29.504346097836596</v>
      </c>
      <c r="X194" s="54">
        <f t="shared" si="328"/>
        <v>2.9811171203132016E-2</v>
      </c>
      <c r="AA194" s="46">
        <f t="shared" si="385"/>
        <v>-0.19110804510022453</v>
      </c>
      <c r="AB194" s="52">
        <f t="shared" si="386"/>
        <v>-9.5554022550112264E-2</v>
      </c>
      <c r="AC194">
        <v>0</v>
      </c>
      <c r="AD194" s="52">
        <f t="shared" si="387"/>
        <v>9.5554022550112264E-2</v>
      </c>
      <c r="AE194" s="46">
        <f t="shared" si="388"/>
        <v>0.19110804510022453</v>
      </c>
      <c r="AH194" s="46">
        <f>IFERROR(AH118/(AH119+AH123),"")</f>
        <v>9.4530591318914056E-3</v>
      </c>
      <c r="AI194" s="46">
        <f t="shared" ref="AI194:CL194" si="391">IFERROR(AI118/(AI119+AI123),"")</f>
        <v>1.5111115702760575E-2</v>
      </c>
      <c r="AJ194" s="46">
        <f t="shared" si="391"/>
        <v>6.9313446962229394E-2</v>
      </c>
      <c r="AK194" s="46">
        <f t="shared" si="391"/>
        <v>0.22612189403175095</v>
      </c>
      <c r="AL194" s="46">
        <f t="shared" si="391"/>
        <v>3.3368664367111972E-2</v>
      </c>
      <c r="AM194" s="46">
        <f t="shared" si="391"/>
        <v>-0.41479741526068342</v>
      </c>
      <c r="AN194" s="46">
        <f t="shared" si="391"/>
        <v>7.7861138078120881E-2</v>
      </c>
      <c r="AO194" s="46">
        <f t="shared" si="391"/>
        <v>5.9743137400364674E-2</v>
      </c>
      <c r="AP194" s="46">
        <f t="shared" si="391"/>
        <v>-7.0617495698635568E-2</v>
      </c>
      <c r="AQ194" s="46">
        <f t="shared" si="391"/>
        <v>4.0654182815451509E-2</v>
      </c>
      <c r="AR194" s="46">
        <f t="shared" si="391"/>
        <v>1.2653981693892051E-2</v>
      </c>
      <c r="AS194" s="46">
        <f t="shared" si="391"/>
        <v>4.5413675059706456E-2</v>
      </c>
      <c r="AT194" s="46">
        <f t="shared" si="391"/>
        <v>5.6107652621545517E-3</v>
      </c>
      <c r="AU194" s="46">
        <f t="shared" si="391"/>
        <v>4.6390483043789267E-2</v>
      </c>
      <c r="AV194" s="46">
        <f t="shared" si="391"/>
        <v>4.6094554519514304E-3</v>
      </c>
      <c r="AW194" s="46">
        <f t="shared" si="391"/>
        <v>3.2150434207133136E-2</v>
      </c>
      <c r="AX194" s="46">
        <f t="shared" si="391"/>
        <v>4.5770645427024546E-2</v>
      </c>
      <c r="AY194" s="46">
        <f t="shared" si="391"/>
        <v>3.684398541196935E-2</v>
      </c>
      <c r="AZ194" s="46">
        <f t="shared" si="391"/>
        <v>5.9929143131368301E-3</v>
      </c>
      <c r="BA194" s="46">
        <f t="shared" si="391"/>
        <v>7.1958109244823529E-2</v>
      </c>
      <c r="BB194" s="46">
        <f t="shared" si="391"/>
        <v>4.6948068058384605E-2</v>
      </c>
      <c r="BC194" s="46">
        <f t="shared" si="391"/>
        <v>7.9862930141418154E-2</v>
      </c>
      <c r="BD194" s="46">
        <f t="shared" si="391"/>
        <v>0.12511795571553969</v>
      </c>
      <c r="BE194" s="46">
        <f t="shared" si="391"/>
        <v>0.28565538776804666</v>
      </c>
      <c r="BF194" s="46">
        <f t="shared" si="391"/>
        <v>3.2496167237380323E-2</v>
      </c>
      <c r="BG194" s="46">
        <f t="shared" si="391"/>
        <v>1.8666923187118305E-2</v>
      </c>
      <c r="BH194" s="46">
        <f t="shared" si="391"/>
        <v>3.4276346619810105E-2</v>
      </c>
      <c r="BI194" s="46">
        <f t="shared" si="391"/>
        <v>0.11414561026693643</v>
      </c>
      <c r="BJ194" s="46">
        <f t="shared" si="391"/>
        <v>0.25555587517099426</v>
      </c>
      <c r="BK194" s="46">
        <f t="shared" si="391"/>
        <v>-0.14051062713517729</v>
      </c>
      <c r="BL194" s="46">
        <f t="shared" si="391"/>
        <v>2.7903792397759469E-3</v>
      </c>
      <c r="BM194" s="46">
        <f t="shared" si="391"/>
        <v>-5.4225196187959096E-2</v>
      </c>
      <c r="BN194" s="46">
        <f t="shared" si="391"/>
        <v>0.18560298248767354</v>
      </c>
      <c r="BO194" s="46">
        <f t="shared" si="391"/>
        <v>9.2737375825298202E-2</v>
      </c>
      <c r="BP194" s="46">
        <f t="shared" si="391"/>
        <v>8.5431264986181414E-3</v>
      </c>
      <c r="BQ194" s="46">
        <f t="shared" si="391"/>
        <v>6.7874864601093543E-2</v>
      </c>
      <c r="BR194" s="46">
        <f t="shared" si="391"/>
        <v>-6.9332619124681458E-2</v>
      </c>
      <c r="BS194" s="46">
        <f t="shared" si="391"/>
        <v>5.2058631469916634E-3</v>
      </c>
      <c r="BT194" s="46">
        <f t="shared" si="391"/>
        <v>9.2702989575974365E-2</v>
      </c>
      <c r="BU194" s="46">
        <f t="shared" si="391"/>
        <v>3.7464575837296274E-2</v>
      </c>
      <c r="BV194" s="46">
        <f t="shared" si="391"/>
        <v>0.2054629942055847</v>
      </c>
      <c r="BW194" s="46">
        <f t="shared" si="391"/>
        <v>5.5514597991107167E-2</v>
      </c>
      <c r="BX194" s="46">
        <f t="shared" si="391"/>
        <v>8.1206757853125502E-3</v>
      </c>
      <c r="BY194" s="46">
        <f t="shared" si="391"/>
        <v>-7.4156606261988472E-2</v>
      </c>
      <c r="BZ194" s="46">
        <f t="shared" si="391"/>
        <v>-0.2448607372411141</v>
      </c>
      <c r="CA194" s="46">
        <f t="shared" si="391"/>
        <v>2.764698849138467E-2</v>
      </c>
      <c r="CB194" s="46">
        <f t="shared" si="391"/>
        <v>0.26643633852615617</v>
      </c>
      <c r="CC194" s="46">
        <f t="shared" si="391"/>
        <v>2.7045329057607623E-3</v>
      </c>
      <c r="CD194" s="46">
        <f t="shared" si="391"/>
        <v>2.9423141387788943E-2</v>
      </c>
      <c r="CE194" s="46">
        <f t="shared" si="391"/>
        <v>-2.390630617266281E-2</v>
      </c>
      <c r="CF194" s="46">
        <f t="shared" si="391"/>
        <v>-0.25639003718209386</v>
      </c>
      <c r="CG194" s="46">
        <f t="shared" si="391"/>
        <v>6.9841423539725389E-2</v>
      </c>
      <c r="CH194" s="46">
        <f t="shared" si="391"/>
        <v>9.7594459237234244E-3</v>
      </c>
      <c r="CI194" s="46">
        <f t="shared" si="391"/>
        <v>-2.8003528689011681E-2</v>
      </c>
      <c r="CJ194" s="46">
        <f t="shared" si="391"/>
        <v>1.5696856602586889E-2</v>
      </c>
      <c r="CK194" s="46">
        <f t="shared" si="391"/>
        <v>5.1607765935003921E-2</v>
      </c>
      <c r="CL194" s="46">
        <f t="shared" si="391"/>
        <v>9.1540572547858991E-3</v>
      </c>
      <c r="CO194" s="46">
        <f t="array" ref="CO194">IFERROR(SMALL(ABS($AH194:$CL194),CO$2),"")</f>
        <v>2.7045329057607623E-3</v>
      </c>
      <c r="CP194" s="46">
        <f t="array" ref="CP194">SMALL(ABS($AH194:$CL194),CP$2)</f>
        <v>2.7903792397759469E-3</v>
      </c>
      <c r="CQ194" s="46">
        <f t="array" ref="CQ194">SMALL(ABS($AH194:$CL194),CQ$2)</f>
        <v>4.6094554519514304E-3</v>
      </c>
      <c r="CR194" s="46">
        <f t="array" ref="CR194">SMALL(ABS($AH194:$CL194),CR$2)</f>
        <v>5.2058631469916634E-3</v>
      </c>
      <c r="CS194" s="46">
        <f t="array" ref="CS194">SMALL(ABS($AH194:$CL194),CS$2)</f>
        <v>5.6107652621545517E-3</v>
      </c>
      <c r="CT194" s="46">
        <f t="array" ref="CT194">SMALL(ABS($AH194:$CL194),CT$2)</f>
        <v>5.9929143131368301E-3</v>
      </c>
      <c r="CU194" s="46">
        <f t="array" ref="CU194">SMALL(ABS($AH194:$CL194),CU$2)</f>
        <v>8.1206757853125502E-3</v>
      </c>
      <c r="CV194" s="46">
        <f t="array" ref="CV194">SMALL(ABS($AH194:$CL194),CV$2)</f>
        <v>8.5431264986181414E-3</v>
      </c>
      <c r="CW194" s="46">
        <f t="array" ref="CW194">SMALL(ABS($AH194:$CL194),CW$2)</f>
        <v>9.1540572547858991E-3</v>
      </c>
      <c r="CX194" s="46">
        <f t="array" ref="CX194">SMALL(ABS($AH194:$CL194),CX$2)</f>
        <v>9.4530591318914056E-3</v>
      </c>
      <c r="CY194" s="46">
        <f t="array" ref="CY194">SMALL(ABS($AH194:$CL194),CY$2)</f>
        <v>9.7594459237234244E-3</v>
      </c>
      <c r="CZ194" s="46">
        <f t="array" ref="CZ194">SMALL(ABS($AH194:$CL194),CZ$2)</f>
        <v>1.2653981693892051E-2</v>
      </c>
      <c r="DA194" s="46">
        <f t="array" ref="DA194">SMALL(ABS($AH194:$CL194),DA$2)</f>
        <v>1.5111115702760575E-2</v>
      </c>
      <c r="DB194" s="46">
        <f t="array" ref="DB194">SMALL(ABS($AH194:$CL194),DB$2)</f>
        <v>1.5696856602586889E-2</v>
      </c>
      <c r="DC194" s="46">
        <f t="array" ref="DC194">SMALL(ABS($AH194:$CL194),DC$2)</f>
        <v>1.8666923187118305E-2</v>
      </c>
      <c r="DD194" s="46">
        <f t="array" ref="DD194">SMALL(ABS($AH194:$CL194),DD$2)</f>
        <v>2.390630617266281E-2</v>
      </c>
      <c r="DE194" s="46">
        <f t="array" ref="DE194">SMALL(ABS($AH194:$CL194),DE$2)</f>
        <v>2.764698849138467E-2</v>
      </c>
      <c r="DF194" s="46">
        <f t="array" ref="DF194">SMALL(ABS($AH194:$CL194),DF$2)</f>
        <v>2.8003528689011681E-2</v>
      </c>
      <c r="DG194" s="46">
        <f t="array" ref="DG194">SMALL(ABS($AH194:$CL194),DG$2)</f>
        <v>2.9423141387788943E-2</v>
      </c>
      <c r="DH194" s="46">
        <f t="array" ref="DH194">SMALL(ABS($AH194:$CL194),DH$2)</f>
        <v>3.2150434207133136E-2</v>
      </c>
      <c r="DI194" s="46">
        <f t="array" ref="DI194">SMALL(ABS($AH194:$CL194),DI$2)</f>
        <v>3.2496167237380323E-2</v>
      </c>
      <c r="DJ194" s="46">
        <f t="array" ref="DJ194">SMALL(ABS($AH194:$CL194),DJ$2)</f>
        <v>3.3368664367111972E-2</v>
      </c>
      <c r="DK194" s="46">
        <f t="array" ref="DK194">SMALL(ABS($AH194:$CL194),DK$2)</f>
        <v>3.4276346619810105E-2</v>
      </c>
      <c r="DL194" s="46">
        <f t="array" ref="DL194">SMALL(ABS($AH194:$CL194),DL$2)</f>
        <v>3.684398541196935E-2</v>
      </c>
      <c r="DM194" s="46">
        <f t="array" ref="DM194">SMALL(ABS($AH194:$CL194),DM$2)</f>
        <v>3.7464575837296274E-2</v>
      </c>
      <c r="DN194" s="46">
        <f t="array" ref="DN194">SMALL(ABS($AH194:$CL194),DN$2)</f>
        <v>4.0654182815451509E-2</v>
      </c>
      <c r="DO194" s="46">
        <f t="array" ref="DO194">SMALL(ABS($AH194:$CL194),DO$2)</f>
        <v>4.5413675059706456E-2</v>
      </c>
      <c r="DP194" s="46">
        <f t="array" ref="DP194">SMALL(ABS($AH194:$CL194),DP$2)</f>
        <v>4.5770645427024546E-2</v>
      </c>
      <c r="DQ194" s="46">
        <f t="array" ref="DQ194">SMALL(ABS($AH194:$CL194),DQ$2)</f>
        <v>4.6390483043789267E-2</v>
      </c>
      <c r="DR194" s="46">
        <f t="array" ref="DR194">SMALL(ABS($AH194:$CL194),DR$2)</f>
        <v>4.6948068058384605E-2</v>
      </c>
      <c r="DS194" s="46">
        <f t="array" ref="DS194">SMALL(ABS($AH194:$CL194),DS$2)</f>
        <v>5.1607765935003921E-2</v>
      </c>
      <c r="DT194" s="46">
        <f t="array" ref="DT194">SMALL(ABS($AH194:$CL194),DT$2)</f>
        <v>5.4225196187959096E-2</v>
      </c>
      <c r="DU194" s="46">
        <f t="array" ref="DU194">SMALL(ABS($AH194:$CL194),DU$2)</f>
        <v>5.5514597991107167E-2</v>
      </c>
      <c r="DV194" s="46">
        <f t="array" ref="DV194">SMALL(ABS($AH194:$CL194),DV$2)</f>
        <v>5.9743137400364674E-2</v>
      </c>
      <c r="DW194" s="46">
        <f t="array" ref="DW194">SMALL(ABS($AH194:$CL194),DW$2)</f>
        <v>6.7874864601093543E-2</v>
      </c>
      <c r="DX194" s="46">
        <f t="array" ref="DX194">SMALL(ABS($AH194:$CL194),DX$2)</f>
        <v>6.9313446962229394E-2</v>
      </c>
      <c r="DY194" s="46">
        <f t="array" ref="DY194">SMALL(ABS($AH194:$CL194),DY$2)</f>
        <v>6.9332619124681458E-2</v>
      </c>
      <c r="DZ194" s="46">
        <f t="array" ref="DZ194">SMALL(ABS($AH194:$CL194),DZ$2)</f>
        <v>6.9841423539725389E-2</v>
      </c>
      <c r="EA194" s="46">
        <f t="array" ref="EA194">SMALL(ABS($AH194:$CL194),EA$2)</f>
        <v>7.0617495698635568E-2</v>
      </c>
      <c r="EB194" s="46">
        <f t="array" ref="EB194">SMALL(ABS($AH194:$CL194),EB$2)</f>
        <v>7.1958109244823529E-2</v>
      </c>
      <c r="EC194" s="46">
        <f t="array" ref="EC194">SMALL(ABS($AH194:$CL194),EC$2)</f>
        <v>7.4156606261988472E-2</v>
      </c>
      <c r="ED194" s="46">
        <f t="array" ref="ED194">SMALL(ABS($AH194:$CL194),ED$2)</f>
        <v>7.7861138078120881E-2</v>
      </c>
      <c r="EE194" s="46">
        <f t="array" ref="EE194">SMALL(ABS($AH194:$CL194),EE$2)</f>
        <v>7.9862930141418154E-2</v>
      </c>
      <c r="EF194" s="46">
        <f t="array" ref="EF194">SMALL(ABS($AH194:$CL194),EF$2)</f>
        <v>9.2702989575974365E-2</v>
      </c>
      <c r="EG194" s="46">
        <f t="array" ref="EG194">SMALL(ABS($AH194:$CL194),EG$2)</f>
        <v>9.2737375825298202E-2</v>
      </c>
      <c r="EH194" s="46">
        <f t="array" ref="EH194">SMALL(ABS($AH194:$CL194),EH$2)</f>
        <v>0.11414561026693643</v>
      </c>
      <c r="EI194" s="46">
        <f t="array" ref="EI194">SMALL(ABS($AH194:$CL194),EI$2)</f>
        <v>0.12511795571553969</v>
      </c>
      <c r="EJ194" s="46">
        <f t="array" ref="EJ194">SMALL(ABS($AH194:$CL194),EJ$2)</f>
        <v>0.14051062713517729</v>
      </c>
      <c r="EK194" s="46">
        <f t="array" ref="EK194">SMALL(ABS($AH194:$CL194),EK$2)</f>
        <v>0.18560298248767354</v>
      </c>
      <c r="EL194" s="46">
        <f t="array" ref="EL194">SMALL(ABS($AH194:$CL194),EL$2)</f>
        <v>0.2054629942055847</v>
      </c>
      <c r="EM194" s="46">
        <f t="array" ref="EM194">SMALL(ABS($AH194:$CL194),EM$2)</f>
        <v>0.22612189403175095</v>
      </c>
      <c r="EN194" s="46">
        <f t="array" ref="EN194">SMALL(ABS($AH194:$CL194),EN$2)</f>
        <v>0.2448607372411141</v>
      </c>
      <c r="EO194" s="46">
        <f t="array" ref="EO194">SMALL(ABS($AH194:$CL194),EO$2)</f>
        <v>0.25555587517099426</v>
      </c>
      <c r="EP194" s="46">
        <f t="array" ref="EP194">SMALL(ABS($AH194:$CL194),EP$2)</f>
        <v>0.25639003718209386</v>
      </c>
      <c r="EQ194" s="46">
        <f t="array" ref="EQ194">SMALL(ABS($AH194:$CL194),EQ$2)</f>
        <v>0.26643633852615617</v>
      </c>
      <c r="ER194" s="46">
        <f t="array" ref="ER194">SMALL(ABS($AH194:$CL194),ER$2)</f>
        <v>0.28565538776804666</v>
      </c>
      <c r="ES194" s="46">
        <f t="array" ref="ES194">SMALL(ABS($AH194:$CL194),ES$2)</f>
        <v>0.41479741526068342</v>
      </c>
      <c r="EV194" s="46">
        <f t="shared" si="390"/>
        <v>1.0317416489303304</v>
      </c>
      <c r="EW194" s="46">
        <f t="shared" si="330"/>
        <v>1.6519100293770628</v>
      </c>
      <c r="EX194" s="46">
        <f t="shared" si="331"/>
        <v>1.1293878856748125</v>
      </c>
      <c r="EY194" s="46">
        <f t="shared" si="332"/>
        <v>1.0777780943774657</v>
      </c>
      <c r="EZ194" s="46">
        <f t="shared" si="333"/>
        <v>1.0681099695187626</v>
      </c>
      <c r="FA194" s="46">
        <f t="shared" si="334"/>
        <v>1.3550462030654331</v>
      </c>
      <c r="FB194" s="46">
        <f t="shared" si="335"/>
        <v>1.0520216204259325</v>
      </c>
      <c r="FC194" s="46">
        <f t="shared" si="336"/>
        <v>1.0715113789157373</v>
      </c>
      <c r="FD194" s="46">
        <f t="shared" si="337"/>
        <v>1.0326633173447963</v>
      </c>
      <c r="FE194" s="46">
        <f t="shared" si="338"/>
        <v>1.0324113905940113</v>
      </c>
      <c r="FF194" s="46">
        <f t="shared" si="339"/>
        <v>1.2965881252677001</v>
      </c>
      <c r="FG194" s="46">
        <f t="shared" si="340"/>
        <v>1.1941787232120431</v>
      </c>
      <c r="FH194" s="46">
        <f t="shared" si="341"/>
        <v>1.0387622536514169</v>
      </c>
      <c r="FI194" s="46">
        <f t="shared" si="342"/>
        <v>1.1892140993402425</v>
      </c>
      <c r="FJ194" s="46">
        <f t="shared" si="343"/>
        <v>1.2806773742530908</v>
      </c>
      <c r="FK194" s="46">
        <f t="shared" si="344"/>
        <v>1.1564726182165015</v>
      </c>
      <c r="FL194" s="46">
        <f t="shared" si="345"/>
        <v>1.0128961676147157</v>
      </c>
      <c r="FM194" s="46">
        <f t="shared" si="346"/>
        <v>1.0506940648281338</v>
      </c>
      <c r="FN194" s="46">
        <f t="shared" si="347"/>
        <v>1.0926921018867164</v>
      </c>
      <c r="FO194" s="46">
        <f t="shared" si="348"/>
        <v>1.0107536037622311</v>
      </c>
      <c r="FP194" s="46">
        <f t="shared" si="349"/>
        <v>1.0268492318912004</v>
      </c>
      <c r="FQ194" s="46">
        <f t="shared" si="350"/>
        <v>1.0272016357236264</v>
      </c>
      <c r="FR194" s="46">
        <f t="shared" si="351"/>
        <v>1.0749099319317559</v>
      </c>
      <c r="FS194" s="46">
        <f t="shared" si="352"/>
        <v>1.0168437376789676</v>
      </c>
      <c r="FT194" s="46">
        <f t="shared" si="353"/>
        <v>1.085136609900704</v>
      </c>
      <c r="FU194" s="46">
        <f t="shared" si="354"/>
        <v>1.1170726334817878</v>
      </c>
      <c r="FV194" s="46">
        <f t="shared" si="355"/>
        <v>1.0078604157635067</v>
      </c>
      <c r="FW194" s="46">
        <f t="shared" si="356"/>
        <v>1.0135422520478321</v>
      </c>
      <c r="FX194" s="46">
        <f t="shared" si="357"/>
        <v>1.0120193836755056</v>
      </c>
      <c r="FY194" s="46">
        <f t="shared" si="358"/>
        <v>1.0992521752082431</v>
      </c>
      <c r="FZ194" s="46">
        <f t="shared" si="359"/>
        <v>1.0507177593436543</v>
      </c>
      <c r="GA194" s="46">
        <f t="shared" si="360"/>
        <v>1.0237786470827817</v>
      </c>
      <c r="GB194" s="46">
        <f t="shared" si="361"/>
        <v>1.0761698645450855</v>
      </c>
      <c r="GC194" s="46">
        <f t="shared" si="362"/>
        <v>1.1361114858470629</v>
      </c>
      <c r="GD194" s="46">
        <f t="shared" si="363"/>
        <v>1.0211946258690978</v>
      </c>
      <c r="GE194" s="46">
        <f t="shared" si="364"/>
        <v>1.0002766009092365</v>
      </c>
      <c r="GF194" s="46">
        <f t="shared" si="365"/>
        <v>1.0073386008125402</v>
      </c>
      <c r="GG194" s="46">
        <f t="shared" si="366"/>
        <v>1.0111119178215024</v>
      </c>
      <c r="GH194" s="46">
        <f t="shared" si="367"/>
        <v>1.018984155879856</v>
      </c>
      <c r="GI194" s="46">
        <f t="shared" si="368"/>
        <v>1.0305524567034547</v>
      </c>
      <c r="GJ194" s="46">
        <f t="shared" si="369"/>
        <v>1.0499555198500405</v>
      </c>
      <c r="GK194" s="46">
        <f t="shared" si="370"/>
        <v>1.025709771430374</v>
      </c>
      <c r="GL194" s="46">
        <f t="shared" si="371"/>
        <v>1.1607762125909924</v>
      </c>
      <c r="GM194" s="46">
        <f t="shared" si="372"/>
        <v>1.0003709292384326</v>
      </c>
      <c r="GN194" s="46">
        <f t="shared" si="373"/>
        <v>1.2308479644924155</v>
      </c>
      <c r="GO194" s="46">
        <f t="shared" si="374"/>
        <v>1.0961258643494372</v>
      </c>
      <c r="GP194" s="46">
        <f t="shared" si="375"/>
        <v>1.1230252790785153</v>
      </c>
      <c r="GQ194" s="46">
        <f t="shared" si="376"/>
        <v>1.3209177574100175</v>
      </c>
      <c r="GR194" s="46">
        <f t="shared" si="377"/>
        <v>1.1070026540076214</v>
      </c>
      <c r="GS194" s="46">
        <f t="shared" si="378"/>
        <v>1.100548032535217</v>
      </c>
      <c r="GT194" s="46">
        <f t="shared" si="379"/>
        <v>1.0828705388728608</v>
      </c>
      <c r="GU194" s="46">
        <f t="shared" si="380"/>
        <v>1.0436784518840547</v>
      </c>
      <c r="GV194" s="46">
        <f t="shared" si="381"/>
        <v>1.0032641081350271</v>
      </c>
      <c r="GW194" s="46">
        <f t="shared" si="382"/>
        <v>1.0391836650693538</v>
      </c>
      <c r="GX194" s="46">
        <f t="shared" si="383"/>
        <v>1.0721337387692849</v>
      </c>
      <c r="GY194" s="46">
        <f t="shared" si="384"/>
        <v>1.4520902913880995</v>
      </c>
    </row>
    <row r="195" spans="2:207" ht="15.75" customHeight="1" thickBot="1" x14ac:dyDescent="0.3">
      <c r="B195" s="91"/>
      <c r="C195" s="94"/>
      <c r="D195" s="8" t="s">
        <v>172</v>
      </c>
      <c r="E195" s="96" t="str">
        <f>E178</f>
        <v>Profitability</v>
      </c>
      <c r="F195" s="97"/>
      <c r="G195" s="98"/>
      <c r="H195" s="36"/>
      <c r="I195" s="6"/>
      <c r="J195" s="5"/>
      <c r="K195" s="101"/>
      <c r="L195" s="95"/>
      <c r="N195" s="46"/>
      <c r="O195" s="46"/>
      <c r="P195" s="46"/>
      <c r="Q195" s="46"/>
      <c r="R195" s="46"/>
      <c r="T195" s="1"/>
      <c r="W195" s="59"/>
      <c r="X195" s="54"/>
      <c r="AB195" s="53"/>
      <c r="AD195" s="53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</row>
    <row r="196" spans="2:207" ht="15.75" customHeight="1" x14ac:dyDescent="0.25">
      <c r="B196" s="89">
        <f>E196+E197</f>
        <v>0.3</v>
      </c>
      <c r="C196" s="92" t="s">
        <v>173</v>
      </c>
      <c r="D196" s="9" t="s">
        <v>174</v>
      </c>
      <c r="E196" s="37">
        <v>0.15</v>
      </c>
      <c r="F196" s="38" t="s">
        <v>175</v>
      </c>
      <c r="G196" s="39" t="s">
        <v>176</v>
      </c>
      <c r="H196" s="36"/>
      <c r="I196" s="10" t="s">
        <v>177</v>
      </c>
      <c r="J196" s="5" t="s">
        <v>153</v>
      </c>
      <c r="K196" s="101"/>
      <c r="L196" s="95"/>
      <c r="N196" s="46">
        <f t="shared" ref="N196:R197" si="392">QUARTILE($AH196:$CL196,N$2)</f>
        <v>6.4299069242651518E-5</v>
      </c>
      <c r="O196" s="46">
        <f t="shared" si="392"/>
        <v>8.0472715864711077E-3</v>
      </c>
      <c r="P196" s="46">
        <f t="shared" si="392"/>
        <v>0.11611438465314122</v>
      </c>
      <c r="Q196" s="46">
        <f t="shared" si="392"/>
        <v>0.29104455755071779</v>
      </c>
      <c r="R196" s="46">
        <f t="shared" si="392"/>
        <v>1.2009087021337743</v>
      </c>
      <c r="T196" s="57">
        <f t="shared" ref="T196:T197" si="393">(V196-U196)^2</f>
        <v>3.1554436208840472E-30</v>
      </c>
      <c r="U196" s="56">
        <f t="shared" si="321"/>
        <v>12.478389256757056</v>
      </c>
      <c r="V196" s="55">
        <f t="array" ref="V196">((AVERAGE(IF((AH196:CL196&gt;=0)*(AH196:CL196&lt;AA196),AH196:CL196))-MIN(IF((AH196:CL196&gt;=0)*(AH196:CL196&lt;AA196),AH196:CL196)))/(MAX(IF((AH196:CL196&gt;=0)*(AH196:CL196&lt;AA196),AH196:CL196))-MIN(IF((AH196:CL196&gt;=0)*(AH196:CL196&lt;AA196),AH196:CL196))))^(-3/2)</f>
        <v>12.478389256757058</v>
      </c>
      <c r="W196" s="59">
        <v>49.754267809144345</v>
      </c>
      <c r="X196" s="54">
        <f t="shared" ref="X196:X197" si="394">AVERAGE(AH196:CL196)</f>
        <v>0.22327467839311327</v>
      </c>
      <c r="AA196" s="46">
        <f t="array" ref="AA196">AB196*(AVERAGE(IF($EV196:$GY196&lt;=QUARTILE($EV196:$GY196,3)+Z$1*(QUARTILE($EV196:$GY196,3)-QUARTILE($EV196:$GY196,1)),$EV196:$GY196,"")))^(COUNT($AH196:$CL196)/4)</f>
        <v>3.2298165870295916</v>
      </c>
      <c r="AB196" s="52">
        <f t="array" ref="AB196">AC196*AVERAGE(IF($EV196:$GY196&lt;=QUARTILE($EV196:$GY196,3),$EV196:$GY196,""))^(COUNT($AH196:$CL196)/4)</f>
        <v>0.35363159631377927</v>
      </c>
      <c r="AC196" s="52">
        <f>P196</f>
        <v>0.11611438465314122</v>
      </c>
      <c r="AD196" s="52">
        <f t="array" ref="AD196">AC196/AVERAGE(IF($EV196:$GY196&lt;=QUARTILE($EV196:$GY196,3),$EV196:$GY196,""))^(COUNT($AH196:$CL196)/4)</f>
        <v>3.8125977610367415E-2</v>
      </c>
      <c r="AE196">
        <v>0</v>
      </c>
      <c r="AH196" s="46">
        <f>IFERROR((AH163+AH164+AH165+AH166+AH167+AH168+AH136+AH137+AH138+AH149)/AH87,"")</f>
        <v>3.489202275206518E-4</v>
      </c>
      <c r="AI196" s="46">
        <f t="shared" ref="AI196:CL196" si="395">IFERROR((AI163+AI164+AI165+AI166+AI167+AI168+AI136+AI137+AI138+AI149)/AI87,"")</f>
        <v>9.0690160912449552E-2</v>
      </c>
      <c r="AJ196" s="46">
        <f t="shared" si="395"/>
        <v>0.6215210525738053</v>
      </c>
      <c r="AK196" s="46">
        <f t="shared" si="395"/>
        <v>1.6607554608143067E-3</v>
      </c>
      <c r="AL196" s="46">
        <f t="shared" si="395"/>
        <v>0.13788857372510172</v>
      </c>
      <c r="AM196" s="46">
        <f t="shared" si="395"/>
        <v>1.2009087021337743</v>
      </c>
      <c r="AN196" s="46">
        <f t="shared" si="395"/>
        <v>0.8406446089254912</v>
      </c>
      <c r="AO196" s="46">
        <f t="shared" si="395"/>
        <v>0.16643399945027634</v>
      </c>
      <c r="AP196" s="46">
        <f t="shared" si="395"/>
        <v>0.35173474237904584</v>
      </c>
      <c r="AQ196" s="46">
        <f t="shared" si="395"/>
        <v>0.41776101127586801</v>
      </c>
      <c r="AR196" s="46">
        <f t="shared" si="395"/>
        <v>0.11611438465314122</v>
      </c>
      <c r="AS196" s="46">
        <f t="shared" si="395"/>
        <v>0.29353983913740994</v>
      </c>
      <c r="AT196" s="46">
        <f t="shared" si="395"/>
        <v>8.0472715864711077E-3</v>
      </c>
      <c r="AU196" s="46">
        <f t="shared" si="395"/>
        <v>0.17556244032791235</v>
      </c>
      <c r="AV196" s="46">
        <f t="shared" si="395"/>
        <v>9.1034045819158527E-2</v>
      </c>
      <c r="AW196" s="46">
        <f t="shared" si="395"/>
        <v>8.8083863435054529E-4</v>
      </c>
      <c r="AX196" s="46">
        <f t="shared" si="395"/>
        <v>4.6369383588526658E-2</v>
      </c>
      <c r="AY196" s="46">
        <f t="shared" si="395"/>
        <v>0.22295407502698683</v>
      </c>
      <c r="AZ196" s="46">
        <f t="shared" si="395"/>
        <v>1.0652398884240157E-4</v>
      </c>
      <c r="BA196" s="46">
        <f t="shared" si="395"/>
        <v>0.22218595963177479</v>
      </c>
      <c r="BB196" s="46">
        <f t="shared" si="395"/>
        <v>0.54741879515744563</v>
      </c>
      <c r="BC196" s="46">
        <f t="shared" si="395"/>
        <v>0.15966376554744893</v>
      </c>
      <c r="BD196" s="46">
        <f t="shared" si="395"/>
        <v>0.24776026249474631</v>
      </c>
      <c r="BE196" s="46">
        <f t="shared" si="395"/>
        <v>0.75458036973811404</v>
      </c>
      <c r="BF196" s="46">
        <f t="shared" si="395"/>
        <v>9.3406575535793963E-3</v>
      </c>
      <c r="BG196" s="46">
        <f t="shared" si="395"/>
        <v>0.29104455755071779</v>
      </c>
      <c r="BH196" s="46">
        <f t="shared" si="395"/>
        <v>6.4299069242651518E-5</v>
      </c>
      <c r="BI196" s="46">
        <f t="shared" si="395"/>
        <v>0.55661141841126571</v>
      </c>
      <c r="BJ196" s="46">
        <f t="shared" si="395"/>
        <v>6.2420285498308668E-3</v>
      </c>
      <c r="BK196" s="46">
        <f t="shared" si="395"/>
        <v>0.11482366146557692</v>
      </c>
      <c r="BL196" s="46">
        <f t="shared" si="395"/>
        <v>2.2050362681837778E-2</v>
      </c>
      <c r="BM196" s="46">
        <f t="shared" si="395"/>
        <v>0.28119890047384927</v>
      </c>
      <c r="BN196" s="46">
        <f t="shared" si="395"/>
        <v>1.4664340395800666E-2</v>
      </c>
      <c r="BO196" s="46">
        <f t="shared" si="395"/>
        <v>1.4212432542789212E-2</v>
      </c>
      <c r="BP196" s="46">
        <f t="shared" si="395"/>
        <v>6.058744742746483E-2</v>
      </c>
      <c r="BQ196" s="46">
        <f t="shared" si="395"/>
        <v>0.32089114580173683</v>
      </c>
      <c r="BR196" s="46">
        <f t="shared" si="395"/>
        <v>0.89136649962108327</v>
      </c>
      <c r="BS196" s="46">
        <f t="shared" si="395"/>
        <v>8.7468645745162901E-2</v>
      </c>
      <c r="BT196" s="46">
        <f t="shared" si="395"/>
        <v>7.461973970444233E-3</v>
      </c>
      <c r="BU196" s="46">
        <f t="shared" si="395"/>
        <v>1.3660591017100954E-2</v>
      </c>
      <c r="BV196" s="46">
        <f t="shared" si="395"/>
        <v>1.2390156642856749E-3</v>
      </c>
      <c r="BW196" s="46">
        <f t="shared" si="395"/>
        <v>0.15402728385935729</v>
      </c>
      <c r="BX196" s="46">
        <f t="shared" si="395"/>
        <v>0.18684288042897165</v>
      </c>
      <c r="BY196" s="46">
        <f t="shared" si="395"/>
        <v>1.1864263316604994E-3</v>
      </c>
      <c r="BZ196" s="46">
        <f t="shared" si="395"/>
        <v>0.96268011060622583</v>
      </c>
      <c r="CA196" s="46">
        <f t="shared" si="395"/>
        <v>0.8003928480060033</v>
      </c>
      <c r="CB196" s="46">
        <f t="shared" si="395"/>
        <v>9.0317263471796569E-2</v>
      </c>
      <c r="CC196" s="46">
        <f t="shared" si="395"/>
        <v>6.3889787608926111E-3</v>
      </c>
      <c r="CD196" s="46">
        <f t="shared" si="395"/>
        <v>0.51923012415620751</v>
      </c>
      <c r="CE196" s="46">
        <f t="shared" si="395"/>
        <v>0.15746801184718764</v>
      </c>
      <c r="CF196" s="46">
        <f t="shared" si="395"/>
        <v>2.831648921700286E-3</v>
      </c>
      <c r="CG196" s="46">
        <f t="shared" si="395"/>
        <v>3.0418574367597907E-2</v>
      </c>
      <c r="CH196" s="46">
        <f t="shared" si="395"/>
        <v>4.6432940863695782E-3</v>
      </c>
      <c r="CI196" s="46">
        <f t="shared" si="395"/>
        <v>1.2209998315862302E-3</v>
      </c>
      <c r="CJ196" s="46">
        <f t="shared" si="395"/>
        <v>0.23433235393674909</v>
      </c>
      <c r="CK196" s="46">
        <f t="shared" si="395"/>
        <v>0.16557029252688962</v>
      </c>
      <c r="CL196" s="46">
        <f t="shared" si="395"/>
        <v>3.6711693001538769E-4</v>
      </c>
      <c r="CO196" s="46">
        <f>IFERROR(SMALL($AH196:$CL196,CO$2),"")</f>
        <v>6.4299069242651518E-5</v>
      </c>
      <c r="CP196" s="46">
        <f t="shared" ref="CP196:ES196" si="396">SMALL($AH196:$CL196,CP$2)</f>
        <v>1.0652398884240157E-4</v>
      </c>
      <c r="CQ196" s="46">
        <f t="shared" si="396"/>
        <v>3.489202275206518E-4</v>
      </c>
      <c r="CR196" s="46">
        <f t="shared" si="396"/>
        <v>3.6711693001538769E-4</v>
      </c>
      <c r="CS196" s="46">
        <f t="shared" si="396"/>
        <v>8.8083863435054529E-4</v>
      </c>
      <c r="CT196" s="46">
        <f t="shared" si="396"/>
        <v>1.1864263316604994E-3</v>
      </c>
      <c r="CU196" s="46">
        <f t="shared" si="396"/>
        <v>1.2209998315862302E-3</v>
      </c>
      <c r="CV196" s="46">
        <f t="shared" si="396"/>
        <v>1.2390156642856749E-3</v>
      </c>
      <c r="CW196" s="46">
        <f t="shared" si="396"/>
        <v>1.6607554608143067E-3</v>
      </c>
      <c r="CX196" s="46">
        <f t="shared" si="396"/>
        <v>2.831648921700286E-3</v>
      </c>
      <c r="CY196" s="46">
        <f t="shared" si="396"/>
        <v>4.6432940863695782E-3</v>
      </c>
      <c r="CZ196" s="46">
        <f t="shared" si="396"/>
        <v>6.2420285498308668E-3</v>
      </c>
      <c r="DA196" s="46">
        <f t="shared" si="396"/>
        <v>6.3889787608926111E-3</v>
      </c>
      <c r="DB196" s="46">
        <f t="shared" si="396"/>
        <v>7.461973970444233E-3</v>
      </c>
      <c r="DC196" s="46">
        <f t="shared" si="396"/>
        <v>8.0472715864711077E-3</v>
      </c>
      <c r="DD196" s="46">
        <f t="shared" si="396"/>
        <v>9.3406575535793963E-3</v>
      </c>
      <c r="DE196" s="46">
        <f t="shared" si="396"/>
        <v>1.3660591017100954E-2</v>
      </c>
      <c r="DF196" s="46">
        <f t="shared" si="396"/>
        <v>1.4212432542789212E-2</v>
      </c>
      <c r="DG196" s="46">
        <f t="shared" si="396"/>
        <v>1.4664340395800666E-2</v>
      </c>
      <c r="DH196" s="46">
        <f t="shared" si="396"/>
        <v>2.2050362681837778E-2</v>
      </c>
      <c r="DI196" s="46">
        <f t="shared" si="396"/>
        <v>3.0418574367597907E-2</v>
      </c>
      <c r="DJ196" s="46">
        <f t="shared" si="396"/>
        <v>4.6369383588526658E-2</v>
      </c>
      <c r="DK196" s="46">
        <f t="shared" si="396"/>
        <v>6.058744742746483E-2</v>
      </c>
      <c r="DL196" s="46">
        <f t="shared" si="396"/>
        <v>8.7468645745162901E-2</v>
      </c>
      <c r="DM196" s="46">
        <f t="shared" si="396"/>
        <v>9.0317263471796569E-2</v>
      </c>
      <c r="DN196" s="46">
        <f t="shared" si="396"/>
        <v>9.0690160912449552E-2</v>
      </c>
      <c r="DO196" s="46">
        <f t="shared" si="396"/>
        <v>9.1034045819158527E-2</v>
      </c>
      <c r="DP196" s="46">
        <f t="shared" si="396"/>
        <v>0.11482366146557692</v>
      </c>
      <c r="DQ196" s="46">
        <f t="shared" si="396"/>
        <v>0.11611438465314122</v>
      </c>
      <c r="DR196" s="46">
        <f t="shared" si="396"/>
        <v>0.13788857372510172</v>
      </c>
      <c r="DS196" s="46">
        <f t="shared" si="396"/>
        <v>0.15402728385935729</v>
      </c>
      <c r="DT196" s="46">
        <f t="shared" si="396"/>
        <v>0.15746801184718764</v>
      </c>
      <c r="DU196" s="46">
        <f t="shared" si="396"/>
        <v>0.15966376554744893</v>
      </c>
      <c r="DV196" s="46">
        <f t="shared" si="396"/>
        <v>0.16557029252688962</v>
      </c>
      <c r="DW196" s="46">
        <f t="shared" si="396"/>
        <v>0.16643399945027634</v>
      </c>
      <c r="DX196" s="46">
        <f t="shared" si="396"/>
        <v>0.17556244032791235</v>
      </c>
      <c r="DY196" s="46">
        <f t="shared" si="396"/>
        <v>0.18684288042897165</v>
      </c>
      <c r="DZ196" s="46">
        <f t="shared" si="396"/>
        <v>0.22218595963177479</v>
      </c>
      <c r="EA196" s="46">
        <f t="shared" si="396"/>
        <v>0.22295407502698683</v>
      </c>
      <c r="EB196" s="46">
        <f t="shared" si="396"/>
        <v>0.23433235393674909</v>
      </c>
      <c r="EC196" s="46">
        <f t="shared" si="396"/>
        <v>0.24776026249474631</v>
      </c>
      <c r="ED196" s="46">
        <f t="shared" si="396"/>
        <v>0.28119890047384927</v>
      </c>
      <c r="EE196" s="46">
        <f t="shared" si="396"/>
        <v>0.29104455755071779</v>
      </c>
      <c r="EF196" s="46">
        <f t="shared" si="396"/>
        <v>0.29353983913740994</v>
      </c>
      <c r="EG196" s="46">
        <f t="shared" si="396"/>
        <v>0.32089114580173683</v>
      </c>
      <c r="EH196" s="46">
        <f t="shared" si="396"/>
        <v>0.35173474237904584</v>
      </c>
      <c r="EI196" s="46">
        <f t="shared" si="396"/>
        <v>0.41776101127586801</v>
      </c>
      <c r="EJ196" s="46">
        <f t="shared" si="396"/>
        <v>0.51923012415620751</v>
      </c>
      <c r="EK196" s="46">
        <f t="shared" si="396"/>
        <v>0.54741879515744563</v>
      </c>
      <c r="EL196" s="46">
        <f t="shared" si="396"/>
        <v>0.55661141841126571</v>
      </c>
      <c r="EM196" s="46">
        <f t="shared" si="396"/>
        <v>0.6215210525738053</v>
      </c>
      <c r="EN196" s="46">
        <f t="shared" si="396"/>
        <v>0.75458036973811404</v>
      </c>
      <c r="EO196" s="46">
        <f t="shared" si="396"/>
        <v>0.8003928480060033</v>
      </c>
      <c r="EP196" s="46">
        <f t="shared" si="396"/>
        <v>0.8406446089254912</v>
      </c>
      <c r="EQ196" s="46">
        <f t="shared" si="396"/>
        <v>0.89136649962108327</v>
      </c>
      <c r="ER196" s="46">
        <f t="shared" si="396"/>
        <v>0.96268011060622583</v>
      </c>
      <c r="ES196" s="46">
        <f t="shared" si="396"/>
        <v>1.2009087021337743</v>
      </c>
      <c r="EV196" s="46">
        <f t="shared" ref="EV196:EV197" si="397">IFERROR(CP196/CO196,"")</f>
        <v>1.6566956582279886</v>
      </c>
      <c r="EW196" s="46">
        <f t="shared" ref="EW196:EW197" si="398">IFERROR(CQ196/CP196,"")</f>
        <v>3.2755084682086664</v>
      </c>
      <c r="EX196" s="46">
        <f t="shared" ref="EX196:EX197" si="399">IFERROR(CR196/CQ196,"")</f>
        <v>1.0521514691883516</v>
      </c>
      <c r="EY196" s="46">
        <f t="shared" ref="EY196:EY197" si="400">IFERROR(CS196/CR196,"")</f>
        <v>2.3993408157821134</v>
      </c>
      <c r="EZ196" s="46">
        <f t="shared" ref="EZ196:EZ197" si="401">IFERROR(CT196/CS196,"")</f>
        <v>1.3469281266656385</v>
      </c>
      <c r="FA196" s="46">
        <f t="shared" ref="FA196:FA197" si="402">IFERROR(CU196/CT196,"")</f>
        <v>1.0291408737341006</v>
      </c>
      <c r="FB196" s="46">
        <f t="shared" ref="FB196:FB197" si="403">IFERROR(CV196/CU196,"")</f>
        <v>1.0147549837709968</v>
      </c>
      <c r="FC196" s="46">
        <f t="shared" ref="FC196:FC197" si="404">IFERROR(CW196/CV196,"")</f>
        <v>1.3403829416246937</v>
      </c>
      <c r="FD196" s="46">
        <f t="shared" ref="FD196:FD197" si="405">IFERROR(CX196/CW196,"")</f>
        <v>1.7050366465824314</v>
      </c>
      <c r="FE196" s="46">
        <f t="shared" ref="FE196:FE197" si="406">IFERROR(CY196/CX196,"")</f>
        <v>1.6397845265300317</v>
      </c>
      <c r="FF196" s="46">
        <f t="shared" ref="FF196:FF197" si="407">IFERROR(CZ196/CY196,"")</f>
        <v>1.3443104041491545</v>
      </c>
      <c r="FG196" s="46">
        <f t="shared" ref="FG196:FG197" si="408">IFERROR(DA196/CZ196,"")</f>
        <v>1.023542060067272</v>
      </c>
      <c r="FH196" s="46">
        <f t="shared" ref="FH196:FH197" si="409">IFERROR(DB196/DA196,"")</f>
        <v>1.1679447138124017</v>
      </c>
      <c r="FI196" s="46">
        <f t="shared" ref="FI196:FI197" si="410">IFERROR(DC196/DB196,"")</f>
        <v>1.0784373703721228</v>
      </c>
      <c r="FJ196" s="46">
        <f t="shared" ref="FJ196:FJ197" si="411">IFERROR(DD196/DC196,"")</f>
        <v>1.1607235388057116</v>
      </c>
      <c r="FK196" s="46">
        <f t="shared" ref="FK196:FK197" si="412">IFERROR(DE196/DD196,"")</f>
        <v>1.4624870828142216</v>
      </c>
      <c r="FL196" s="46">
        <f t="shared" ref="FL196:FL197" si="413">IFERROR(DF196/DE196,"")</f>
        <v>1.0403966069255304</v>
      </c>
      <c r="FM196" s="46">
        <f t="shared" ref="FM196:FM197" si="414">IFERROR(DG196/DF196,"")</f>
        <v>1.0317966577256146</v>
      </c>
      <c r="FN196" s="46">
        <f t="shared" ref="FN196:FN197" si="415">IFERROR(DH196/DG196,"")</f>
        <v>1.5036723157457665</v>
      </c>
      <c r="FO196" s="46">
        <f t="shared" ref="FO196:FO197" si="416">IFERROR(DI196/DH196,"")</f>
        <v>1.3795044918990278</v>
      </c>
      <c r="FP196" s="46">
        <f t="shared" ref="FP196:FP197" si="417">IFERROR(DJ196/DI196,"")</f>
        <v>1.5243772777832636</v>
      </c>
      <c r="FQ196" s="46">
        <f t="shared" ref="FQ196:FQ197" si="418">IFERROR(DK196/DJ196,"")</f>
        <v>1.3066261127192598</v>
      </c>
      <c r="FR196" s="46">
        <f t="shared" ref="FR196:FR197" si="419">IFERROR(DL196/DK196,"")</f>
        <v>1.4436760328924598</v>
      </c>
      <c r="FS196" s="46">
        <f t="shared" ref="FS196:FS197" si="420">IFERROR(DM196/DL196,"")</f>
        <v>1.0325673011439211</v>
      </c>
      <c r="FT196" s="46">
        <f t="shared" ref="FT196:FT197" si="421">IFERROR(DN196/DM196,"")</f>
        <v>1.0041287504328498</v>
      </c>
      <c r="FU196" s="46">
        <f t="shared" ref="FU196:FU197" si="422">IFERROR(DO196/DN196,"")</f>
        <v>1.0037918656582929</v>
      </c>
      <c r="FV196" s="46">
        <f t="shared" ref="FV196:FV197" si="423">IFERROR(DP196/DO196,"")</f>
        <v>1.2613265776814653</v>
      </c>
      <c r="FW196" s="46">
        <f t="shared" ref="FW196:FW197" si="424">IFERROR(DQ196/DP196,"")</f>
        <v>1.011240916472179</v>
      </c>
      <c r="FX196" s="46">
        <f t="shared" ref="FX196:FX197" si="425">IFERROR(DR196/DQ196,"")</f>
        <v>1.1875236142102867</v>
      </c>
      <c r="FY196" s="46">
        <f t="shared" ref="FY196:FY197" si="426">IFERROR(DS196/DR196,"")</f>
        <v>1.117041678641409</v>
      </c>
      <c r="FZ196" s="46">
        <f t="shared" ref="FZ196:FZ197" si="427">IFERROR(DT196/DS196,"")</f>
        <v>1.0223384318779007</v>
      </c>
      <c r="GA196" s="46">
        <f t="shared" ref="GA196:GA197" si="428">IFERROR(DU196/DT196,"")</f>
        <v>1.0139441253782522</v>
      </c>
      <c r="GB196" s="46">
        <f t="shared" ref="GB196:GB197" si="429">IFERROR(DV196/DU196,"")</f>
        <v>1.0369935342511096</v>
      </c>
      <c r="GC196" s="46">
        <f t="shared" ref="GC196:GC197" si="430">IFERROR(DW196/DV196,"")</f>
        <v>1.0052165573316629</v>
      </c>
      <c r="GD196" s="46">
        <f t="shared" ref="GD196:GD197" si="431">IFERROR(DX196/DW196,"")</f>
        <v>1.0548472121548891</v>
      </c>
      <c r="GE196" s="46">
        <f t="shared" ref="GE196:GE197" si="432">IFERROR(DY196/DX196,"")</f>
        <v>1.0642531516421729</v>
      </c>
      <c r="GF196" s="46">
        <f t="shared" ref="GF196:GF197" si="433">IFERROR(DZ196/DY196,"")</f>
        <v>1.1891593574326147</v>
      </c>
      <c r="GG196" s="46">
        <f t="shared" ref="GG196:GG197" si="434">IFERROR(EA196/DZ196,"")</f>
        <v>1.0034570834110537</v>
      </c>
      <c r="GH196" s="46">
        <f t="shared" ref="GH196:GH197" si="435">IFERROR(EB196/EA196,"")</f>
        <v>1.0510341823013776</v>
      </c>
      <c r="GI196" s="46">
        <f t="shared" ref="GI196:GI197" si="436">IFERROR(EC196/EB196,"")</f>
        <v>1.0573028364731132</v>
      </c>
      <c r="GJ196" s="46">
        <f t="shared" ref="GJ196:GJ197" si="437">IFERROR(ED196/EC196,"")</f>
        <v>1.1349636848233966</v>
      </c>
      <c r="GK196" s="46">
        <f t="shared" ref="GK196:GK197" si="438">IFERROR(EE196/ED196,"")</f>
        <v>1.0350131421576598</v>
      </c>
      <c r="GL196" s="46">
        <f t="shared" ref="GL196:GL197" si="439">IFERROR(EF196/EE196,"")</f>
        <v>1.0085735380441097</v>
      </c>
      <c r="GM196" s="46">
        <f t="shared" ref="GM196:GM197" si="440">IFERROR(EG196/EF196,"")</f>
        <v>1.0931774942191863</v>
      </c>
      <c r="GN196" s="46">
        <f t="shared" ref="GN196:GN197" si="441">IFERROR(EH196/EG196,"")</f>
        <v>1.0961185653790702</v>
      </c>
      <c r="GO196" s="46">
        <f t="shared" ref="GO196:GO197" si="442">IFERROR(EI196/EH196,"")</f>
        <v>1.1877160852813031</v>
      </c>
      <c r="GP196" s="46">
        <f t="shared" ref="GP196:GP197" si="443">IFERROR(EJ196/EI196,"")</f>
        <v>1.2428879434450968</v>
      </c>
      <c r="GQ196" s="46">
        <f t="shared" ref="GQ196:GQ197" si="444">IFERROR(EK196/EJ196,"")</f>
        <v>1.054289359745926</v>
      </c>
      <c r="GR196" s="46">
        <f t="shared" ref="GR196:GR197" si="445">IFERROR(EL196/EK196,"")</f>
        <v>1.0167926701369034</v>
      </c>
      <c r="GS196" s="46">
        <f t="shared" ref="GS196:GS197" si="446">IFERROR(EM196/EL196,"")</f>
        <v>1.1166157071441527</v>
      </c>
      <c r="GT196" s="46">
        <f t="shared" ref="GT196:GT197" si="447">IFERROR(EN196/EM196,"")</f>
        <v>1.2140865809988117</v>
      </c>
      <c r="GU196" s="46">
        <f t="shared" ref="GU196:GU197" si="448">IFERROR(EO196/EN196,"")</f>
        <v>1.0607125232846821</v>
      </c>
      <c r="GV196" s="46">
        <f t="shared" ref="GV196:GV197" si="449">IFERROR(EP196/EO196,"")</f>
        <v>1.0502900057387645</v>
      </c>
      <c r="GW196" s="46">
        <f t="shared" ref="GW196:GW197" si="450">IFERROR(EQ196/EP196,"")</f>
        <v>1.0603369011792327</v>
      </c>
      <c r="GX196" s="46">
        <f t="shared" ref="GX196:GX197" si="451">IFERROR(ER196/EQ196,"")</f>
        <v>1.080004813974339</v>
      </c>
      <c r="GY196" s="46">
        <f t="shared" ref="GY196:GY197" si="452">IFERROR(ES196/ER196,"")</f>
        <v>1.2474639175598314</v>
      </c>
    </row>
    <row r="197" spans="2:207" ht="15.75" customHeight="1" x14ac:dyDescent="0.25">
      <c r="B197" s="90"/>
      <c r="C197" s="93"/>
      <c r="D197" s="7" t="s">
        <v>178</v>
      </c>
      <c r="E197" s="40">
        <v>0.15</v>
      </c>
      <c r="F197" s="41" t="s">
        <v>179</v>
      </c>
      <c r="G197" s="42" t="s">
        <v>180</v>
      </c>
      <c r="H197" s="36"/>
      <c r="I197" s="35" t="s">
        <v>181</v>
      </c>
      <c r="J197" s="5" t="s">
        <v>153</v>
      </c>
      <c r="K197" s="101"/>
      <c r="L197" s="95"/>
      <c r="N197" s="46">
        <f t="shared" si="392"/>
        <v>-324.86093390207998</v>
      </c>
      <c r="O197" s="46">
        <f t="shared" si="392"/>
        <v>2.3735536382947082E-2</v>
      </c>
      <c r="P197" s="46">
        <f t="shared" si="392"/>
        <v>1.0276949911620008</v>
      </c>
      <c r="Q197" s="46">
        <f t="shared" si="392"/>
        <v>7.3663125858824285</v>
      </c>
      <c r="R197" s="46">
        <f t="shared" si="392"/>
        <v>1429.1448004640683</v>
      </c>
      <c r="T197" s="57">
        <f t="shared" si="393"/>
        <v>0</v>
      </c>
      <c r="U197" s="56">
        <f t="shared" si="321"/>
        <v>21.58404344713265</v>
      </c>
      <c r="V197" s="55">
        <f t="array" ref="V197">((AVERAGE(IF((AH197:CL197&gt;=0)*(AH197:CL197&lt;AA197),AH197:CL197))-MIN(IF((AH197:CL197&gt;=0)*(AH197:CL197&lt;AA197),AH197:CL197)))/(MAX(IF((AH197:CL197&gt;=0)*(AH197:CL197&lt;AA197),AH197:CL197))-MIN(IF((AH197:CL197&gt;=0)*(AH197:CL197&lt;AA197),AH197:CL197))))^(-3/2)</f>
        <v>21.58404344713265</v>
      </c>
      <c r="W197" s="59">
        <v>100.50744317459508</v>
      </c>
      <c r="X197" s="54">
        <f t="shared" si="394"/>
        <v>26.305360830529022</v>
      </c>
      <c r="AA197" s="46">
        <f t="array" ref="AA197">AB197*(AVERAGE(IF($EV197:$GY197&lt;=QUARTILE($EV197:$GY197,3)+Z$1*(QUARTILE($EV197:$GY197,3)-QUARTILE($EV197:$GY197,1)),$EV197:$GY197,"")))^(COUNTIFS($AH197:$CL197,"&gt;=0")/4)</f>
        <v>107.32773807119922</v>
      </c>
      <c r="AB197" s="52">
        <f t="array" ref="AB197">AC197*AVERAGE(IF($EV197:$GY197&lt;=QUARTILE($EV197:$GY197,3),$EV197:$GY197,""))^(COUNTIFS($AH197:$CL197,"&gt;=0")/4)</f>
        <v>13.120205265009822</v>
      </c>
      <c r="AC197" s="52">
        <f t="array" ref="AC197">QUARTILE(IF($AH197:$CL197&gt;=0,$AH197:$CL197,""),2)</f>
        <v>2.7373812018160564</v>
      </c>
      <c r="AD197" s="52">
        <f t="array" ref="AD197">AC197/AVERAGE(IF($EV197:$GY197&lt;=QUARTILE($EV197:$GY197,3),$EV197:$GY197,""))^(COUNTIFS($AH197:$CL197,"&gt;=0")/4)</f>
        <v>0.57112336984846002</v>
      </c>
      <c r="AE197">
        <v>0</v>
      </c>
      <c r="AH197" s="46">
        <f>IFERROR((AH163+AH164+AH165+AH166+AH167+AH168+AH136+AH137+AH138+AH149+AH146)/(AH127+AH131),"")</f>
        <v>0.30496787894404803</v>
      </c>
      <c r="AI197" s="46">
        <f t="shared" ref="AI197:CL197" si="453">IFERROR((AI163+AI164+AI165+AI166+AI167+AI168+AI136+AI137+AI138+AI149+AI146)/(AI127+AI131),"")</f>
        <v>2.8611952328442865</v>
      </c>
      <c r="AJ197" s="46">
        <f t="shared" si="453"/>
        <v>19.10362099592485</v>
      </c>
      <c r="AK197" s="46">
        <f t="shared" si="453"/>
        <v>8.6495023929193615E-2</v>
      </c>
      <c r="AL197" s="46">
        <f t="shared" si="453"/>
        <v>10.130917889448673</v>
      </c>
      <c r="AM197" s="46">
        <f t="shared" si="453"/>
        <v>-6.3179274717271765</v>
      </c>
      <c r="AN197" s="46">
        <f t="shared" si="453"/>
        <v>34.674013456940081</v>
      </c>
      <c r="AO197" s="46">
        <f t="shared" si="453"/>
        <v>3.738817007833084</v>
      </c>
      <c r="AP197" s="46">
        <f t="shared" si="453"/>
        <v>-17.001287190474248</v>
      </c>
      <c r="AQ197" s="46">
        <f t="shared" si="453"/>
        <v>1429.1448004640683</v>
      </c>
      <c r="AR197" s="46">
        <f t="shared" si="453"/>
        <v>7.3663125858824285</v>
      </c>
      <c r="AS197" s="46">
        <f t="shared" si="453"/>
        <v>13.867393203432815</v>
      </c>
      <c r="AT197" s="46">
        <f t="shared" si="453"/>
        <v>0.63597305903961487</v>
      </c>
      <c r="AU197" s="46">
        <f t="shared" si="453"/>
        <v>2.1011156094070413</v>
      </c>
      <c r="AV197" s="46">
        <f t="shared" si="453"/>
        <v>6.3848458632523002</v>
      </c>
      <c r="AW197" s="46">
        <f t="shared" si="453"/>
        <v>1.6094950247575908E-2</v>
      </c>
      <c r="AX197" s="46">
        <f t="shared" si="453"/>
        <v>0.83520589382104637</v>
      </c>
      <c r="AY197" s="46">
        <f t="shared" si="453"/>
        <v>14.414241368374277</v>
      </c>
      <c r="AZ197" s="46">
        <f t="shared" si="453"/>
        <v>1.5373603810235994E-3</v>
      </c>
      <c r="BA197" s="46">
        <f t="shared" si="453"/>
        <v>2.7373812018160564</v>
      </c>
      <c r="BB197" s="46">
        <f t="shared" si="453"/>
        <v>61.90628917233709</v>
      </c>
      <c r="BC197" s="46">
        <f t="shared" si="453"/>
        <v>3.581819204223935</v>
      </c>
      <c r="BD197" s="46">
        <f t="shared" si="453"/>
        <v>1.0276949911620008</v>
      </c>
      <c r="BE197" s="46">
        <f t="shared" si="453"/>
        <v>15.444180645793509</v>
      </c>
      <c r="BF197" s="46">
        <f t="shared" si="453"/>
        <v>0.18823488509147199</v>
      </c>
      <c r="BG197" s="46">
        <f t="shared" si="453"/>
        <v>27.104737334449315</v>
      </c>
      <c r="BH197" s="46">
        <f t="shared" si="453"/>
        <v>3.0171573275919638E-2</v>
      </c>
      <c r="BI197" s="46">
        <f t="shared" si="453"/>
        <v>27.716976055959108</v>
      </c>
      <c r="BJ197" s="46">
        <f t="shared" si="453"/>
        <v>2.3735536382947082E-2</v>
      </c>
      <c r="BK197" s="46">
        <f t="shared" si="453"/>
        <v>-1.7885115879403819</v>
      </c>
      <c r="BL197" s="46">
        <f t="shared" si="453"/>
        <v>5.6151051128990401</v>
      </c>
      <c r="BM197" s="46">
        <f t="shared" si="453"/>
        <v>-5.8944930427481683</v>
      </c>
      <c r="BN197" s="46">
        <f t="shared" si="453"/>
        <v>6.6415396296414173E-2</v>
      </c>
      <c r="BO197" s="46">
        <f t="shared" si="453"/>
        <v>0.20509430022966108</v>
      </c>
      <c r="BP197" s="46">
        <f t="shared" si="453"/>
        <v>1.1740395424188323</v>
      </c>
      <c r="BQ197" s="46">
        <f t="shared" si="453"/>
        <v>5.0461330028828764</v>
      </c>
      <c r="BR197" s="46">
        <f t="shared" si="453"/>
        <v>-324.86093390207998</v>
      </c>
      <c r="BS197" s="46">
        <f t="shared" si="453"/>
        <v>5.7631841216292115</v>
      </c>
      <c r="BT197" s="46">
        <f t="shared" si="453"/>
        <v>0.17771867378998385</v>
      </c>
      <c r="BU197" s="46">
        <f t="shared" si="453"/>
        <v>8.4323993648204226E-2</v>
      </c>
      <c r="BV197" s="46">
        <f t="shared" si="453"/>
        <v>1.4838490845970893E-2</v>
      </c>
      <c r="BW197" s="46">
        <f t="shared" si="453"/>
        <v>1.9080996915888973</v>
      </c>
      <c r="BX197" s="46">
        <f t="shared" si="453"/>
        <v>20.50245318543114</v>
      </c>
      <c r="BY197" s="46">
        <f t="shared" si="453"/>
        <v>-2.0118462485783844E-2</v>
      </c>
      <c r="BZ197" s="46">
        <f t="shared" si="453"/>
        <v>-51.3883764310714</v>
      </c>
      <c r="CA197" s="46">
        <f t="shared" si="453"/>
        <v>120.61581871299089</v>
      </c>
      <c r="CB197" s="46">
        <f t="shared" si="453"/>
        <v>0.67632766375926956</v>
      </c>
      <c r="CC197" s="46">
        <f t="shared" si="453"/>
        <v>1.5383860681873927</v>
      </c>
      <c r="CD197" s="46">
        <f t="shared" si="453"/>
        <v>43.285456587412831</v>
      </c>
      <c r="CE197" s="46">
        <f t="shared" si="453"/>
        <v>-2.2732528320149785</v>
      </c>
      <c r="CF197" s="46">
        <f t="shared" si="453"/>
        <v>-0.16269344672477015</v>
      </c>
      <c r="CG197" s="46">
        <f t="shared" si="453"/>
        <v>0.21948855620781846</v>
      </c>
      <c r="CH197" s="46">
        <f t="shared" si="453"/>
        <v>0.20733718054410552</v>
      </c>
      <c r="CI197" s="46">
        <f t="shared" si="453"/>
        <v>-6.414011596628609E-2</v>
      </c>
      <c r="CJ197" s="46">
        <f t="shared" si="453"/>
        <v>10.107101433994096</v>
      </c>
      <c r="CK197" s="46">
        <f t="shared" si="453"/>
        <v>6.5360537180541058</v>
      </c>
      <c r="CL197" s="46">
        <f t="shared" si="453"/>
        <v>5.1579463141924404E-3</v>
      </c>
      <c r="CO197" s="46">
        <f t="array" ref="CO197">IFERROR(SMALL(IF($AH197:$CL197&gt;=0,$AH197:$CL197,""),CO$2),"")</f>
        <v>1.5373603810235994E-3</v>
      </c>
      <c r="CP197" s="46">
        <f t="array" ref="CP197">IFERROR(SMALL(IF($AH197:$CL197&gt;=0,$AH197:$CL197,""),CP$2),"")</f>
        <v>5.1579463141924404E-3</v>
      </c>
      <c r="CQ197" s="46">
        <f t="array" ref="CQ197">IFERROR(SMALL(IF($AH197:$CL197&gt;=0,$AH197:$CL197,""),CQ$2),"")</f>
        <v>1.4838490845970893E-2</v>
      </c>
      <c r="CR197" s="46">
        <f t="array" ref="CR197">IFERROR(SMALL(IF($AH197:$CL197&gt;=0,$AH197:$CL197,""),CR$2),"")</f>
        <v>1.6094950247575908E-2</v>
      </c>
      <c r="CS197" s="46">
        <f t="array" ref="CS197">IFERROR(SMALL(IF($AH197:$CL197&gt;=0,$AH197:$CL197,""),CS$2),"")</f>
        <v>2.3735536382947082E-2</v>
      </c>
      <c r="CT197" s="46">
        <f t="array" ref="CT197">IFERROR(SMALL(IF($AH197:$CL197&gt;=0,$AH197:$CL197,""),CT$2),"")</f>
        <v>3.0171573275919638E-2</v>
      </c>
      <c r="CU197" s="46">
        <f t="array" ref="CU197">IFERROR(SMALL(IF($AH197:$CL197&gt;=0,$AH197:$CL197,""),CU$2),"")</f>
        <v>6.6415396296414173E-2</v>
      </c>
      <c r="CV197" s="46">
        <f t="array" ref="CV197">IFERROR(SMALL(IF($AH197:$CL197&gt;=0,$AH197:$CL197,""),CV$2),"")</f>
        <v>8.4323993648204226E-2</v>
      </c>
      <c r="CW197" s="46">
        <f t="array" ref="CW197">IFERROR(SMALL(IF($AH197:$CL197&gt;=0,$AH197:$CL197,""),CW$2),"")</f>
        <v>8.6495023929193615E-2</v>
      </c>
      <c r="CX197" s="46">
        <f t="array" ref="CX197">IFERROR(SMALL(IF($AH197:$CL197&gt;=0,$AH197:$CL197,""),CX$2),"")</f>
        <v>0.17771867378998385</v>
      </c>
      <c r="CY197" s="46">
        <f t="array" ref="CY197">IFERROR(SMALL(IF($AH197:$CL197&gt;=0,$AH197:$CL197,""),CY$2),"")</f>
        <v>0.18823488509147199</v>
      </c>
      <c r="CZ197" s="46">
        <f t="array" ref="CZ197">IFERROR(SMALL(IF($AH197:$CL197&gt;=0,$AH197:$CL197,""),CZ$2),"")</f>
        <v>0.20509430022966108</v>
      </c>
      <c r="DA197" s="46">
        <f t="array" ref="DA197">IFERROR(SMALL(IF($AH197:$CL197&gt;=0,$AH197:$CL197,""),DA$2),"")</f>
        <v>0.20733718054410552</v>
      </c>
      <c r="DB197" s="46">
        <f t="array" ref="DB197">IFERROR(SMALL(IF($AH197:$CL197&gt;=0,$AH197:$CL197,""),DB$2),"")</f>
        <v>0.21948855620781846</v>
      </c>
      <c r="DC197" s="46">
        <f t="array" ref="DC197">IFERROR(SMALL(IF($AH197:$CL197&gt;=0,$AH197:$CL197,""),DC$2),"")</f>
        <v>0.30496787894404803</v>
      </c>
      <c r="DD197" s="46">
        <f t="array" ref="DD197">IFERROR(SMALL(IF($AH197:$CL197&gt;=0,$AH197:$CL197,""),DD$2),"")</f>
        <v>0.63597305903961487</v>
      </c>
      <c r="DE197" s="46">
        <f t="array" ref="DE197">IFERROR(SMALL(IF($AH197:$CL197&gt;=0,$AH197:$CL197,""),DE$2),"")</f>
        <v>0.67632766375926956</v>
      </c>
      <c r="DF197" s="46">
        <f t="array" ref="DF197">IFERROR(SMALL(IF($AH197:$CL197&gt;=0,$AH197:$CL197,""),DF$2),"")</f>
        <v>0.83520589382104637</v>
      </c>
      <c r="DG197" s="46">
        <f t="array" ref="DG197">IFERROR(SMALL(IF($AH197:$CL197&gt;=0,$AH197:$CL197,""),DG$2),"")</f>
        <v>1.0276949911620008</v>
      </c>
      <c r="DH197" s="46">
        <f t="array" ref="DH197">IFERROR(SMALL(IF($AH197:$CL197&gt;=0,$AH197:$CL197,""),DH$2),"")</f>
        <v>1.1740395424188323</v>
      </c>
      <c r="DI197" s="46">
        <f t="array" ref="DI197">IFERROR(SMALL(IF($AH197:$CL197&gt;=0,$AH197:$CL197,""),DI$2),"")</f>
        <v>1.5383860681873927</v>
      </c>
      <c r="DJ197" s="46">
        <f t="array" ref="DJ197">IFERROR(SMALL(IF($AH197:$CL197&gt;=0,$AH197:$CL197,""),DJ$2),"")</f>
        <v>1.9080996915888973</v>
      </c>
      <c r="DK197" s="46">
        <f t="array" ref="DK197">IFERROR(SMALL(IF($AH197:$CL197&gt;=0,$AH197:$CL197,""),DK$2),"")</f>
        <v>2.1011156094070413</v>
      </c>
      <c r="DL197" s="46">
        <f t="array" ref="DL197">IFERROR(SMALL(IF($AH197:$CL197&gt;=0,$AH197:$CL197,""),DL$2),"")</f>
        <v>2.7373812018160564</v>
      </c>
      <c r="DM197" s="46">
        <f t="array" ref="DM197">IFERROR(SMALL(IF($AH197:$CL197&gt;=0,$AH197:$CL197,""),DM$2),"")</f>
        <v>2.8611952328442865</v>
      </c>
      <c r="DN197" s="46">
        <f t="array" ref="DN197">IFERROR(SMALL(IF($AH197:$CL197&gt;=0,$AH197:$CL197,""),DN$2),"")</f>
        <v>3.581819204223935</v>
      </c>
      <c r="DO197" s="46">
        <f t="array" ref="DO197">IFERROR(SMALL(IF($AH197:$CL197&gt;=0,$AH197:$CL197,""),DO$2),"")</f>
        <v>3.738817007833084</v>
      </c>
      <c r="DP197" s="46">
        <f t="array" ref="DP197">IFERROR(SMALL(IF($AH197:$CL197&gt;=0,$AH197:$CL197,""),DP$2),"")</f>
        <v>5.0461330028828764</v>
      </c>
      <c r="DQ197" s="46">
        <f t="array" ref="DQ197">IFERROR(SMALL(IF($AH197:$CL197&gt;=0,$AH197:$CL197,""),DQ$2),"")</f>
        <v>5.6151051128990401</v>
      </c>
      <c r="DR197" s="46">
        <f t="array" ref="DR197">IFERROR(SMALL(IF($AH197:$CL197&gt;=0,$AH197:$CL197,""),DR$2),"")</f>
        <v>5.7631841216292115</v>
      </c>
      <c r="DS197" s="46">
        <f t="array" ref="DS197">IFERROR(SMALL(IF($AH197:$CL197&gt;=0,$AH197:$CL197,""),DS$2),"")</f>
        <v>6.3848458632523002</v>
      </c>
      <c r="DT197" s="46">
        <f t="array" ref="DT197">IFERROR(SMALL(IF($AH197:$CL197&gt;=0,$AH197:$CL197,""),DT$2),"")</f>
        <v>6.5360537180541058</v>
      </c>
      <c r="DU197" s="46">
        <f t="array" ref="DU197">IFERROR(SMALL(IF($AH197:$CL197&gt;=0,$AH197:$CL197,""),DU$2),"")</f>
        <v>7.3663125858824285</v>
      </c>
      <c r="DV197" s="46">
        <f t="array" ref="DV197">IFERROR(SMALL(IF($AH197:$CL197&gt;=0,$AH197:$CL197,""),DV$2),"")</f>
        <v>10.107101433994096</v>
      </c>
      <c r="DW197" s="46">
        <f t="array" ref="DW197">IFERROR(SMALL(IF($AH197:$CL197&gt;=0,$AH197:$CL197,""),DW$2),"")</f>
        <v>10.130917889448673</v>
      </c>
      <c r="DX197" s="46">
        <f t="array" ref="DX197">IFERROR(SMALL(IF($AH197:$CL197&gt;=0,$AH197:$CL197,""),DX$2),"")</f>
        <v>13.867393203432815</v>
      </c>
      <c r="DY197" s="46">
        <f t="array" ref="DY197">IFERROR(SMALL(IF($AH197:$CL197&gt;=0,$AH197:$CL197,""),DY$2),"")</f>
        <v>14.414241368374277</v>
      </c>
      <c r="DZ197" s="46">
        <f t="array" ref="DZ197">IFERROR(SMALL(IF($AH197:$CL197&gt;=0,$AH197:$CL197,""),DZ$2),"")</f>
        <v>15.444180645793509</v>
      </c>
      <c r="EA197" s="46">
        <f t="array" ref="EA197">IFERROR(SMALL(IF($AH197:$CL197&gt;=0,$AH197:$CL197,""),EA$2),"")</f>
        <v>19.10362099592485</v>
      </c>
      <c r="EB197" s="46">
        <f t="array" ref="EB197">IFERROR(SMALL(IF($AH197:$CL197&gt;=0,$AH197:$CL197,""),EB$2),"")</f>
        <v>20.50245318543114</v>
      </c>
      <c r="EC197" s="46">
        <f t="array" ref="EC197">IFERROR(SMALL(IF($AH197:$CL197&gt;=0,$AH197:$CL197,""),EC$2),"")</f>
        <v>27.104737334449315</v>
      </c>
      <c r="ED197" s="46">
        <f t="array" ref="ED197">IFERROR(SMALL(IF($AH197:$CL197&gt;=0,$AH197:$CL197,""),ED$2),"")</f>
        <v>27.716976055959108</v>
      </c>
      <c r="EE197" s="46">
        <f t="array" ref="EE197">IFERROR(SMALL(IF($AH197:$CL197&gt;=0,$AH197:$CL197,""),EE$2),"")</f>
        <v>34.674013456940081</v>
      </c>
      <c r="EF197" s="46">
        <f t="array" ref="EF197">IFERROR(SMALL(IF($AH197:$CL197&gt;=0,$AH197:$CL197,""),EF$2),"")</f>
        <v>43.285456587412831</v>
      </c>
      <c r="EG197" s="46">
        <f t="array" ref="EG197">IFERROR(SMALL(IF($AH197:$CL197&gt;=0,$AH197:$CL197,""),EG$2),"")</f>
        <v>61.90628917233709</v>
      </c>
      <c r="EH197" s="46">
        <f t="array" ref="EH197">IFERROR(SMALL(IF($AH197:$CL197&gt;=0,$AH197:$CL197,""),EH$2),"")</f>
        <v>120.61581871299089</v>
      </c>
      <c r="EI197" s="46">
        <f t="array" ref="EI197">IFERROR(SMALL(IF($AH197:$CL197&gt;=0,$AH197:$CL197,""),EI$2),"")</f>
        <v>1429.1448004640683</v>
      </c>
      <c r="EJ197" s="46" t="str">
        <f t="array" ref="EJ197">IFERROR(SMALL(IF($AH197:$CL197&gt;=0,$AH197:$CL197,""),EJ$2),"")</f>
        <v/>
      </c>
      <c r="EK197" s="46" t="str">
        <f t="array" ref="EK197">IFERROR(SMALL(IF($AH197:$CL197&gt;=0,$AH197:$CL197,""),EK$2),"")</f>
        <v/>
      </c>
      <c r="EL197" s="46" t="str">
        <f t="array" ref="EL197">IFERROR(SMALL(IF($AH197:$CL197&gt;=0,$AH197:$CL197,""),EL$2),"")</f>
        <v/>
      </c>
      <c r="EM197" s="46" t="str">
        <f t="array" ref="EM197">IFERROR(SMALL(IF($AH197:$CL197&gt;=0,$AH197:$CL197,""),EM$2),"")</f>
        <v/>
      </c>
      <c r="EN197" s="46" t="str">
        <f t="array" ref="EN197">IFERROR(SMALL(IF($AH197:$CL197&gt;=0,$AH197:$CL197,""),EN$2),"")</f>
        <v/>
      </c>
      <c r="EO197" s="46" t="str">
        <f t="array" ref="EO197">IFERROR(SMALL(IF($AH197:$CL197&gt;=0,$AH197:$CL197,""),EO$2),"")</f>
        <v/>
      </c>
      <c r="EP197" s="46" t="str">
        <f t="array" ref="EP197">IFERROR(SMALL(IF($AH197:$CL197&gt;=0,$AH197:$CL197,""),EP$2),"")</f>
        <v/>
      </c>
      <c r="EQ197" s="46" t="str">
        <f t="array" ref="EQ197">IFERROR(SMALL(IF($AH197:$CL197&gt;=0,$AH197:$CL197,""),EQ$2),"")</f>
        <v/>
      </c>
      <c r="ER197" s="46" t="str">
        <f t="array" ref="ER197">IFERROR(SMALL(IF($AH197:$CL197&gt;=0,$AH197:$CL197,""),ER$2),"")</f>
        <v/>
      </c>
      <c r="ES197" s="46" t="str">
        <f t="array" ref="ES197">IFERROR(SMALL(IF($AH197:$CL197&gt;=0,$AH197:$CL197,""),ES$2),"")</f>
        <v/>
      </c>
      <c r="EV197" s="46">
        <f t="shared" si="397"/>
        <v>3.3550665009060507</v>
      </c>
      <c r="EW197" s="46">
        <f t="shared" si="398"/>
        <v>2.8768214987313412</v>
      </c>
      <c r="EX197" s="46">
        <f t="shared" si="399"/>
        <v>1.0846756866751164</v>
      </c>
      <c r="EY197" s="46">
        <f t="shared" si="400"/>
        <v>1.4747194628030575</v>
      </c>
      <c r="EZ197" s="46">
        <f t="shared" si="401"/>
        <v>1.2711561596558887</v>
      </c>
      <c r="FA197" s="46">
        <f t="shared" si="402"/>
        <v>2.2012573122735115</v>
      </c>
      <c r="FB197" s="46">
        <f t="shared" si="403"/>
        <v>1.2696452682727868</v>
      </c>
      <c r="FC197" s="46">
        <f t="shared" si="404"/>
        <v>1.0257462933983752</v>
      </c>
      <c r="FD197" s="46">
        <f t="shared" si="405"/>
        <v>2.0546693406948768</v>
      </c>
      <c r="FE197" s="46">
        <f t="shared" si="406"/>
        <v>1.0591733613425198</v>
      </c>
      <c r="FF197" s="46">
        <f t="shared" si="407"/>
        <v>1.0895658375438555</v>
      </c>
      <c r="FG197" s="46">
        <f t="shared" si="408"/>
        <v>1.0109358490798277</v>
      </c>
      <c r="FH197" s="46">
        <f t="shared" si="409"/>
        <v>1.058606833718027</v>
      </c>
      <c r="FI197" s="46">
        <f t="shared" si="410"/>
        <v>1.3894477425752219</v>
      </c>
      <c r="FJ197" s="46">
        <f t="shared" si="411"/>
        <v>2.0853771919904256</v>
      </c>
      <c r="FK197" s="46">
        <f t="shared" si="412"/>
        <v>1.0634533242345112</v>
      </c>
      <c r="FL197" s="46">
        <f t="shared" si="413"/>
        <v>1.2349131028866618</v>
      </c>
      <c r="FM197" s="46">
        <f t="shared" si="414"/>
        <v>1.2304690361562483</v>
      </c>
      <c r="FN197" s="46">
        <f t="shared" si="415"/>
        <v>1.1424007633737339</v>
      </c>
      <c r="FO197" s="46">
        <f t="shared" si="416"/>
        <v>1.3103358214135701</v>
      </c>
      <c r="FP197" s="46">
        <f t="shared" si="417"/>
        <v>1.2403256445484589</v>
      </c>
      <c r="FQ197" s="46">
        <f t="shared" si="418"/>
        <v>1.1011560971730032</v>
      </c>
      <c r="FR197" s="46">
        <f t="shared" si="419"/>
        <v>1.3028227430991179</v>
      </c>
      <c r="FS197" s="46">
        <f t="shared" si="420"/>
        <v>1.0452308326462125</v>
      </c>
      <c r="FT197" s="46">
        <f t="shared" si="421"/>
        <v>1.2518611673567215</v>
      </c>
      <c r="FU197" s="46">
        <f t="shared" si="422"/>
        <v>1.043831861592569</v>
      </c>
      <c r="FV197" s="46">
        <f t="shared" si="423"/>
        <v>1.3496603316800138</v>
      </c>
      <c r="FW197" s="46">
        <f t="shared" si="424"/>
        <v>1.1127540850966686</v>
      </c>
      <c r="FX197" s="46">
        <f t="shared" si="425"/>
        <v>1.0263715470597343</v>
      </c>
      <c r="FY197" s="46">
        <f t="shared" si="426"/>
        <v>1.1078677565219537</v>
      </c>
      <c r="FZ197" s="46">
        <f t="shared" si="427"/>
        <v>1.0236823030720406</v>
      </c>
      <c r="GA197" s="46">
        <f t="shared" si="428"/>
        <v>1.1270275465354507</v>
      </c>
      <c r="GB197" s="46">
        <f t="shared" si="429"/>
        <v>1.3720706684867543</v>
      </c>
      <c r="GC197" s="46">
        <f t="shared" si="430"/>
        <v>1.0023564080770451</v>
      </c>
      <c r="GD197" s="46">
        <f t="shared" si="431"/>
        <v>1.3688190304923578</v>
      </c>
      <c r="GE197" s="46">
        <f t="shared" si="432"/>
        <v>1.0394340996118934</v>
      </c>
      <c r="GF197" s="46">
        <f t="shared" si="433"/>
        <v>1.0714528951678983</v>
      </c>
      <c r="GG197" s="46">
        <f t="shared" si="434"/>
        <v>1.2369462281010066</v>
      </c>
      <c r="GH197" s="46">
        <f t="shared" si="435"/>
        <v>1.0732234056467456</v>
      </c>
      <c r="GI197" s="46">
        <f t="shared" si="436"/>
        <v>1.3220241055694593</v>
      </c>
      <c r="GJ197" s="46">
        <f t="shared" si="437"/>
        <v>1.0225878861674729</v>
      </c>
      <c r="GK197" s="46">
        <f t="shared" si="438"/>
        <v>1.2510027568279845</v>
      </c>
      <c r="GL197" s="46">
        <f t="shared" si="439"/>
        <v>1.248354380469018</v>
      </c>
      <c r="GM197" s="46">
        <f t="shared" si="440"/>
        <v>1.4301868122222625</v>
      </c>
      <c r="GN197" s="46">
        <f t="shared" si="441"/>
        <v>1.9483613107097402</v>
      </c>
      <c r="GO197" s="46">
        <f t="shared" si="442"/>
        <v>11.848734400790025</v>
      </c>
      <c r="GP197" s="46" t="str">
        <f t="shared" si="443"/>
        <v/>
      </c>
      <c r="GQ197" s="46" t="str">
        <f t="shared" si="444"/>
        <v/>
      </c>
      <c r="GR197" s="46" t="str">
        <f t="shared" si="445"/>
        <v/>
      </c>
      <c r="GS197" s="46" t="str">
        <f t="shared" si="446"/>
        <v/>
      </c>
      <c r="GT197" s="46" t="str">
        <f t="shared" si="447"/>
        <v/>
      </c>
      <c r="GU197" s="46" t="str">
        <f t="shared" si="448"/>
        <v/>
      </c>
      <c r="GV197" s="46" t="str">
        <f t="shared" si="449"/>
        <v/>
      </c>
      <c r="GW197" s="46" t="str">
        <f t="shared" si="450"/>
        <v/>
      </c>
      <c r="GX197" s="46" t="str">
        <f t="shared" si="451"/>
        <v/>
      </c>
      <c r="GY197" s="46" t="str">
        <f t="shared" si="452"/>
        <v/>
      </c>
    </row>
    <row r="198" spans="2:207" ht="15.75" customHeight="1" thickBot="1" x14ac:dyDescent="0.3">
      <c r="B198" s="91"/>
      <c r="C198" s="94"/>
      <c r="D198" s="8" t="s">
        <v>182</v>
      </c>
      <c r="E198" s="96" t="str">
        <f>E181</f>
        <v>Leverage</v>
      </c>
      <c r="F198" s="97"/>
      <c r="G198" s="98"/>
      <c r="H198" s="36"/>
      <c r="I198" s="6"/>
      <c r="J198" s="11"/>
      <c r="K198" s="101"/>
      <c r="L198" s="95"/>
      <c r="N198" s="46"/>
      <c r="O198" s="46"/>
      <c r="P198" s="46"/>
      <c r="Q198" s="46"/>
      <c r="R198" s="46"/>
      <c r="T198" s="1"/>
      <c r="W198" s="59"/>
      <c r="X198" s="54"/>
      <c r="AB198" s="53"/>
      <c r="AC198" s="53"/>
      <c r="AD198" s="53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</row>
    <row r="199" spans="2:207" ht="15.75" customHeight="1" x14ac:dyDescent="0.25">
      <c r="B199" s="89">
        <f>E199+E200</f>
        <v>0.2</v>
      </c>
      <c r="C199" s="92" t="s">
        <v>183</v>
      </c>
      <c r="D199" s="4" t="s">
        <v>184</v>
      </c>
      <c r="E199" s="37">
        <v>0.1</v>
      </c>
      <c r="F199" s="38" t="s">
        <v>185</v>
      </c>
      <c r="G199" s="39" t="s">
        <v>186</v>
      </c>
      <c r="H199" s="36"/>
      <c r="I199" s="35" t="s">
        <v>187</v>
      </c>
      <c r="J199" s="5" t="s">
        <v>153</v>
      </c>
      <c r="K199" s="101"/>
      <c r="L199" s="95"/>
      <c r="N199" s="46">
        <f t="shared" ref="N199:R200" si="454">QUARTILE($AH199:$CL199,N$2)</f>
        <v>-15.786952683219276</v>
      </c>
      <c r="O199" s="46">
        <f t="shared" si="454"/>
        <v>0.36353463865033342</v>
      </c>
      <c r="P199" s="46">
        <f t="shared" si="454"/>
        <v>1.8073095303004452</v>
      </c>
      <c r="Q199" s="46">
        <f t="shared" si="454"/>
        <v>6.12789860141672</v>
      </c>
      <c r="R199" s="46">
        <f t="shared" si="454"/>
        <v>74.90232103705911</v>
      </c>
      <c r="T199" s="57">
        <f t="shared" ref="T199:T200" si="455">(V199-U199)^2</f>
        <v>1.2621774483536189E-29</v>
      </c>
      <c r="U199" s="56">
        <f t="shared" si="321"/>
        <v>19.91622021220439</v>
      </c>
      <c r="V199" s="55">
        <f t="array" ref="V199">((AVERAGE(IF((AH199:CL199&gt;=0)*(AH199:CL199&lt;AE199),AH199:CL199))-MIN(IF((AH199:CL199&gt;=0)*(AH199:CL199&lt;AE199),AH199:CL199)))/(MAX(IF((AH199:CL199&gt;=0)*(AH199:CL199&lt;AE199),AH199:CL199))-MIN(IF((AH199:CL199&gt;=0)*(AH199:CL199&lt;AE199),AH199:CL199))))^(-3/2)</f>
        <v>19.916220212204394</v>
      </c>
      <c r="W199" s="59">
        <v>90.79417306308946</v>
      </c>
      <c r="X199" s="54">
        <f t="shared" ref="X199:X200" si="456">AVERAGE(AH199:CL199)</f>
        <v>5.6130803635204591</v>
      </c>
      <c r="AA199">
        <v>0</v>
      </c>
      <c r="AB199" s="52">
        <f t="array" ref="AB199">AC199/AVERAGE(IF($EV199:$GY199&lt;=QUARTILE($EV199:$GY199,3),$EV199:$GY199,""))^(COUNT($AH199:$CL199)/4)</f>
        <v>1.2370873286635382</v>
      </c>
      <c r="AC199" s="52">
        <f t="array" ref="AC199">QUARTILE(IF($AH199:$CL199&gt;=0,$AH199:$CL199,""),2)</f>
        <v>3.1219683878769917</v>
      </c>
      <c r="AD199" s="52">
        <f t="array" ref="AD199">AC199*AVERAGE(IF($EV199:$GY199&lt;=QUARTILE($EV199:$GY199,3),$EV199:$GY199,""))^(COUNT($AH199:$CL199)/4)</f>
        <v>7.8787377326327439</v>
      </c>
      <c r="AE199" s="46">
        <f t="array" ref="AE199">AD199*(AVERAGE(IF($EV199:$GY199&lt;=QUARTILE($EV199:$GY199,3)+Z$1*(QUARTILE($EV199:$GY199,3)-QUARTILE($EV199:$GY199,1)),$EV199:$GY199,"")))^(COUNT($AH199:$CL199)/4)</f>
        <v>38.243444592416985</v>
      </c>
      <c r="AH199" s="46">
        <f>IFERROR(AH119/(AH88-AH135),"")</f>
        <v>0.36353463865033342</v>
      </c>
      <c r="AI199" s="46">
        <f t="shared" ref="AI199:CL199" si="457">IFERROR(AI119/(AI88-AI135),"")</f>
        <v>10.345821848559906</v>
      </c>
      <c r="AJ199" s="46">
        <f t="shared" si="457"/>
        <v>1.8073095303004452</v>
      </c>
      <c r="AK199" s="46">
        <f t="shared" si="457"/>
        <v>1.0083266650572156</v>
      </c>
      <c r="AL199" s="46">
        <f t="shared" si="457"/>
        <v>-2.5198069296963146</v>
      </c>
      <c r="AM199" s="46">
        <f t="shared" si="457"/>
        <v>-2.4599243726797537</v>
      </c>
      <c r="AN199" s="46">
        <f t="shared" si="457"/>
        <v>0.32184216975218982</v>
      </c>
      <c r="AO199" s="46">
        <f t="shared" si="457"/>
        <v>0.89577795147732675</v>
      </c>
      <c r="AP199" s="46">
        <f t="shared" si="457"/>
        <v>3.3758233962839128</v>
      </c>
      <c r="AQ199" s="46">
        <f t="shared" si="457"/>
        <v>0.39013210717355401</v>
      </c>
      <c r="AR199" s="46">
        <f t="shared" si="457"/>
        <v>1.6520866901564639</v>
      </c>
      <c r="AS199" s="46">
        <f t="shared" si="457"/>
        <v>1.9347524038791457</v>
      </c>
      <c r="AT199" s="46">
        <f t="shared" si="457"/>
        <v>3.4853909452558711</v>
      </c>
      <c r="AU199" s="46">
        <f t="shared" si="457"/>
        <v>-4.0054634358662291</v>
      </c>
      <c r="AV199" s="46">
        <f t="shared" si="457"/>
        <v>19.699304580333379</v>
      </c>
      <c r="AW199" s="46">
        <f t="shared" si="457"/>
        <v>4.7805702219598825</v>
      </c>
      <c r="AX199" s="46">
        <f t="shared" si="457"/>
        <v>65.867870091433375</v>
      </c>
      <c r="AY199" s="46">
        <f t="shared" si="457"/>
        <v>-0.83990931459922946</v>
      </c>
      <c r="AZ199" s="46">
        <f t="shared" si="457"/>
        <v>74.90232103705911</v>
      </c>
      <c r="BA199" s="46">
        <f t="shared" si="457"/>
        <v>7.4764917563603133</v>
      </c>
      <c r="BB199" s="46">
        <f t="shared" si="457"/>
        <v>-15.786952683219276</v>
      </c>
      <c r="BC199" s="46">
        <f t="shared" si="457"/>
        <v>-6.2336739653809632</v>
      </c>
      <c r="BD199" s="46">
        <f t="shared" si="457"/>
        <v>3.5830890048173329</v>
      </c>
      <c r="BE199" s="46">
        <f t="shared" si="457"/>
        <v>1.6987695434600332</v>
      </c>
      <c r="BF199" s="46">
        <f t="shared" si="457"/>
        <v>-7.5228003344425129</v>
      </c>
      <c r="BG199" s="46">
        <f t="shared" si="457"/>
        <v>0.91071197073357479</v>
      </c>
      <c r="BH199" s="46">
        <f t="shared" si="457"/>
        <v>0.38712305131963004</v>
      </c>
      <c r="BI199" s="46">
        <f t="shared" si="457"/>
        <v>0.23034949972638419</v>
      </c>
      <c r="BJ199" s="46">
        <f t="shared" si="457"/>
        <v>1.5226841274517646</v>
      </c>
      <c r="BK199" s="46">
        <f t="shared" si="457"/>
        <v>-7.2761295646791826</v>
      </c>
      <c r="BL199" s="46">
        <f t="shared" si="457"/>
        <v>4.5265147705728319</v>
      </c>
      <c r="BM199" s="46">
        <f t="shared" si="457"/>
        <v>3.7990105170735431</v>
      </c>
      <c r="BN199" s="46">
        <f t="shared" si="457"/>
        <v>3.1219683878769917</v>
      </c>
      <c r="BO199" s="46">
        <f t="shared" si="457"/>
        <v>0.16922246519223849</v>
      </c>
      <c r="BP199" s="46">
        <f t="shared" si="457"/>
        <v>3.0953578539243423</v>
      </c>
      <c r="BQ199" s="46">
        <f t="shared" si="457"/>
        <v>21.852819762087119</v>
      </c>
      <c r="BR199" s="46">
        <f t="shared" si="457"/>
        <v>-0.37217368529749578</v>
      </c>
      <c r="BS199" s="46">
        <f t="shared" si="457"/>
        <v>6.2330661853988278</v>
      </c>
      <c r="BT199" s="46">
        <f t="shared" si="457"/>
        <v>1.2509610095530657</v>
      </c>
      <c r="BU199" s="46">
        <f t="shared" si="457"/>
        <v>6.8208197323288475</v>
      </c>
      <c r="BV199" s="46">
        <f t="shared" si="457"/>
        <v>0.38645539340570251</v>
      </c>
      <c r="BW199" s="46">
        <f t="shared" si="457"/>
        <v>1.3486444619410407</v>
      </c>
      <c r="BX199" s="46">
        <f t="shared" si="457"/>
        <v>4.4485527434672356</v>
      </c>
      <c r="BY199" s="46">
        <f t="shared" si="457"/>
        <v>2.1394063254672946</v>
      </c>
      <c r="BZ199" s="46">
        <f t="shared" si="457"/>
        <v>-0.92858709680710505</v>
      </c>
      <c r="CA199" s="46">
        <f t="shared" si="457"/>
        <v>1.7035547940416325</v>
      </c>
      <c r="CB199" s="46">
        <f t="shared" si="457"/>
        <v>0</v>
      </c>
      <c r="CC199" s="46">
        <f t="shared" si="457"/>
        <v>8.7124397236167752</v>
      </c>
      <c r="CD199" s="46">
        <f t="shared" si="457"/>
        <v>0.67349732365076931</v>
      </c>
      <c r="CE199" s="46">
        <f t="shared" si="457"/>
        <v>8.423060062241964</v>
      </c>
      <c r="CF199" s="46">
        <f t="shared" si="457"/>
        <v>4.4568480114378115</v>
      </c>
      <c r="CG199" s="46">
        <f t="shared" si="457"/>
        <v>2.4401755403930419</v>
      </c>
      <c r="CH199" s="46">
        <f t="shared" si="457"/>
        <v>6.12789860141672</v>
      </c>
      <c r="CI199" s="46">
        <f t="shared" si="457"/>
        <v>8.8381917787798603</v>
      </c>
      <c r="CJ199" s="46">
        <f t="shared" si="457"/>
        <v>14.954627558817448</v>
      </c>
      <c r="CK199" s="46">
        <f t="shared" si="457"/>
        <v>8.6441853163225737</v>
      </c>
      <c r="CL199" s="46">
        <f t="shared" si="457"/>
        <v>37.083640553125392</v>
      </c>
      <c r="CO199" s="46">
        <f t="array" ref="CO199">IFERROR(SMALL(IF($AH199:$CL199&gt;=0,$AH199:$CL199,""),CO$2),"")</f>
        <v>0</v>
      </c>
      <c r="CP199" s="46">
        <f t="array" ref="CP199">IFERROR(SMALL(IF($AH199:$CL199&gt;=0,$AH199:$CL199,""),CP$2),"")</f>
        <v>0.16922246519223849</v>
      </c>
      <c r="CQ199" s="46">
        <f t="array" ref="CQ199">IFERROR(SMALL(IF($AH199:$CL199&gt;=0,$AH199:$CL199,""),CQ$2),"")</f>
        <v>0.23034949972638419</v>
      </c>
      <c r="CR199" s="46">
        <f t="array" ref="CR199">IFERROR(SMALL(IF($AH199:$CL199&gt;=0,$AH199:$CL199,""),CR$2),"")</f>
        <v>0.32184216975218982</v>
      </c>
      <c r="CS199" s="46">
        <f t="array" ref="CS199">IFERROR(SMALL(IF($AH199:$CL199&gt;=0,$AH199:$CL199,""),CS$2),"")</f>
        <v>0.36353463865033342</v>
      </c>
      <c r="CT199" s="46">
        <f t="array" ref="CT199">IFERROR(SMALL(IF($AH199:$CL199&gt;=0,$AH199:$CL199,""),CT$2),"")</f>
        <v>0.38645539340570251</v>
      </c>
      <c r="CU199" s="46">
        <f t="array" ref="CU199">IFERROR(SMALL(IF($AH199:$CL199&gt;=0,$AH199:$CL199,""),CU$2),"")</f>
        <v>0.38712305131963004</v>
      </c>
      <c r="CV199" s="46">
        <f t="array" ref="CV199">IFERROR(SMALL(IF($AH199:$CL199&gt;=0,$AH199:$CL199,""),CV$2),"")</f>
        <v>0.39013210717355401</v>
      </c>
      <c r="CW199" s="46">
        <f t="array" ref="CW199">IFERROR(SMALL(IF($AH199:$CL199&gt;=0,$AH199:$CL199,""),CW$2),"")</f>
        <v>0.67349732365076931</v>
      </c>
      <c r="CX199" s="46">
        <f t="array" ref="CX199">IFERROR(SMALL(IF($AH199:$CL199&gt;=0,$AH199:$CL199,""),CX$2),"")</f>
        <v>0.89577795147732675</v>
      </c>
      <c r="CY199" s="46">
        <f t="array" ref="CY199">IFERROR(SMALL(IF($AH199:$CL199&gt;=0,$AH199:$CL199,""),CY$2),"")</f>
        <v>0.91071197073357479</v>
      </c>
      <c r="CZ199" s="46">
        <f t="array" ref="CZ199">IFERROR(SMALL(IF($AH199:$CL199&gt;=0,$AH199:$CL199,""),CZ$2),"")</f>
        <v>1.0083266650572156</v>
      </c>
      <c r="DA199" s="46">
        <f t="array" ref="DA199">IFERROR(SMALL(IF($AH199:$CL199&gt;=0,$AH199:$CL199,""),DA$2),"")</f>
        <v>1.2509610095530657</v>
      </c>
      <c r="DB199" s="46">
        <f t="array" ref="DB199">IFERROR(SMALL(IF($AH199:$CL199&gt;=0,$AH199:$CL199,""),DB$2),"")</f>
        <v>1.3486444619410407</v>
      </c>
      <c r="DC199" s="46">
        <f t="array" ref="DC199">IFERROR(SMALL(IF($AH199:$CL199&gt;=0,$AH199:$CL199,""),DC$2),"")</f>
        <v>1.5226841274517646</v>
      </c>
      <c r="DD199" s="46">
        <f t="array" ref="DD199">IFERROR(SMALL(IF($AH199:$CL199&gt;=0,$AH199:$CL199,""),DD$2),"")</f>
        <v>1.6520866901564639</v>
      </c>
      <c r="DE199" s="46">
        <f t="array" ref="DE199">IFERROR(SMALL(IF($AH199:$CL199&gt;=0,$AH199:$CL199,""),DE$2),"")</f>
        <v>1.6987695434600332</v>
      </c>
      <c r="DF199" s="46">
        <f t="array" ref="DF199">IFERROR(SMALL(IF($AH199:$CL199&gt;=0,$AH199:$CL199,""),DF$2),"")</f>
        <v>1.7035547940416325</v>
      </c>
      <c r="DG199" s="46">
        <f t="array" ref="DG199">IFERROR(SMALL(IF($AH199:$CL199&gt;=0,$AH199:$CL199,""),DG$2),"")</f>
        <v>1.8073095303004452</v>
      </c>
      <c r="DH199" s="46">
        <f t="array" ref="DH199">IFERROR(SMALL(IF($AH199:$CL199&gt;=0,$AH199:$CL199,""),DH$2),"")</f>
        <v>1.9347524038791457</v>
      </c>
      <c r="DI199" s="46">
        <f t="array" ref="DI199">IFERROR(SMALL(IF($AH199:$CL199&gt;=0,$AH199:$CL199,""),DI$2),"")</f>
        <v>2.1394063254672946</v>
      </c>
      <c r="DJ199" s="46">
        <f t="array" ref="DJ199">IFERROR(SMALL(IF($AH199:$CL199&gt;=0,$AH199:$CL199,""),DJ$2),"")</f>
        <v>2.4401755403930419</v>
      </c>
      <c r="DK199" s="46">
        <f t="array" ref="DK199">IFERROR(SMALL(IF($AH199:$CL199&gt;=0,$AH199:$CL199,""),DK$2),"")</f>
        <v>3.0953578539243423</v>
      </c>
      <c r="DL199" s="46">
        <f t="array" ref="DL199">IFERROR(SMALL(IF($AH199:$CL199&gt;=0,$AH199:$CL199,""),DL$2),"")</f>
        <v>3.1219683878769917</v>
      </c>
      <c r="DM199" s="46">
        <f t="array" ref="DM199">IFERROR(SMALL(IF($AH199:$CL199&gt;=0,$AH199:$CL199,""),DM$2),"")</f>
        <v>3.3758233962839128</v>
      </c>
      <c r="DN199" s="46">
        <f t="array" ref="DN199">IFERROR(SMALL(IF($AH199:$CL199&gt;=0,$AH199:$CL199,""),DN$2),"")</f>
        <v>3.4853909452558711</v>
      </c>
      <c r="DO199" s="46">
        <f t="array" ref="DO199">IFERROR(SMALL(IF($AH199:$CL199&gt;=0,$AH199:$CL199,""),DO$2),"")</f>
        <v>3.5830890048173329</v>
      </c>
      <c r="DP199" s="46">
        <f t="array" ref="DP199">IFERROR(SMALL(IF($AH199:$CL199&gt;=0,$AH199:$CL199,""),DP$2),"")</f>
        <v>3.7990105170735431</v>
      </c>
      <c r="DQ199" s="46">
        <f t="array" ref="DQ199">IFERROR(SMALL(IF($AH199:$CL199&gt;=0,$AH199:$CL199,""),DQ$2),"")</f>
        <v>4.4485527434672356</v>
      </c>
      <c r="DR199" s="46">
        <f t="array" ref="DR199">IFERROR(SMALL(IF($AH199:$CL199&gt;=0,$AH199:$CL199,""),DR$2),"")</f>
        <v>4.4568480114378115</v>
      </c>
      <c r="DS199" s="46">
        <f t="array" ref="DS199">IFERROR(SMALL(IF($AH199:$CL199&gt;=0,$AH199:$CL199,""),DS$2),"")</f>
        <v>4.5265147705728319</v>
      </c>
      <c r="DT199" s="46">
        <f t="array" ref="DT199">IFERROR(SMALL(IF($AH199:$CL199&gt;=0,$AH199:$CL199,""),DT$2),"")</f>
        <v>4.7805702219598825</v>
      </c>
      <c r="DU199" s="46">
        <f t="array" ref="DU199">IFERROR(SMALL(IF($AH199:$CL199&gt;=0,$AH199:$CL199,""),DU$2),"")</f>
        <v>6.12789860141672</v>
      </c>
      <c r="DV199" s="46">
        <f t="array" ref="DV199">IFERROR(SMALL(IF($AH199:$CL199&gt;=0,$AH199:$CL199,""),DV$2),"")</f>
        <v>6.2330661853988278</v>
      </c>
      <c r="DW199" s="46">
        <f t="array" ref="DW199">IFERROR(SMALL(IF($AH199:$CL199&gt;=0,$AH199:$CL199,""),DW$2),"")</f>
        <v>6.8208197323288475</v>
      </c>
      <c r="DX199" s="46">
        <f t="array" ref="DX199">IFERROR(SMALL(IF($AH199:$CL199&gt;=0,$AH199:$CL199,""),DX$2),"")</f>
        <v>7.4764917563603133</v>
      </c>
      <c r="DY199" s="46">
        <f t="array" ref="DY199">IFERROR(SMALL(IF($AH199:$CL199&gt;=0,$AH199:$CL199,""),DY$2),"")</f>
        <v>8.423060062241964</v>
      </c>
      <c r="DZ199" s="46">
        <f t="array" ref="DZ199">IFERROR(SMALL(IF($AH199:$CL199&gt;=0,$AH199:$CL199,""),DZ$2),"")</f>
        <v>8.6441853163225737</v>
      </c>
      <c r="EA199" s="46">
        <f t="array" ref="EA199">IFERROR(SMALL(IF($AH199:$CL199&gt;=0,$AH199:$CL199,""),EA$2),"")</f>
        <v>8.7124397236167752</v>
      </c>
      <c r="EB199" s="46">
        <f t="array" ref="EB199">IFERROR(SMALL(IF($AH199:$CL199&gt;=0,$AH199:$CL199,""),EB$2),"")</f>
        <v>8.8381917787798603</v>
      </c>
      <c r="EC199" s="46">
        <f t="array" ref="EC199">IFERROR(SMALL(IF($AH199:$CL199&gt;=0,$AH199:$CL199,""),EC$2),"")</f>
        <v>10.345821848559906</v>
      </c>
      <c r="ED199" s="46">
        <f t="array" ref="ED199">IFERROR(SMALL(IF($AH199:$CL199&gt;=0,$AH199:$CL199,""),ED$2),"")</f>
        <v>14.954627558817448</v>
      </c>
      <c r="EE199" s="46">
        <f t="array" ref="EE199">IFERROR(SMALL(IF($AH199:$CL199&gt;=0,$AH199:$CL199,""),EE$2),"")</f>
        <v>19.699304580333379</v>
      </c>
      <c r="EF199" s="46">
        <f t="array" ref="EF199">IFERROR(SMALL(IF($AH199:$CL199&gt;=0,$AH199:$CL199,""),EF$2),"")</f>
        <v>21.852819762087119</v>
      </c>
      <c r="EG199" s="46">
        <f t="array" ref="EG199">IFERROR(SMALL(IF($AH199:$CL199&gt;=0,$AH199:$CL199,""),EG$2),"")</f>
        <v>37.083640553125392</v>
      </c>
      <c r="EH199" s="46">
        <f t="array" ref="EH199">IFERROR(SMALL(IF($AH199:$CL199&gt;=0,$AH199:$CL199,""),EH$2),"")</f>
        <v>65.867870091433375</v>
      </c>
      <c r="EI199" s="46">
        <f t="array" ref="EI199">IFERROR(SMALL(IF($AH199:$CL199&gt;=0,$AH199:$CL199,""),EI$2),"")</f>
        <v>74.90232103705911</v>
      </c>
      <c r="EJ199" s="46" t="str">
        <f t="array" ref="EJ199">IFERROR(SMALL(IF($AH199:$CL199&gt;=0,$AH199:$CL199,""),EJ$2),"")</f>
        <v/>
      </c>
      <c r="EK199" s="46" t="str">
        <f t="array" ref="EK199">IFERROR(SMALL(IF($AH199:$CL199&gt;=0,$AH199:$CL199,""),EK$2),"")</f>
        <v/>
      </c>
      <c r="EL199" s="46" t="str">
        <f t="array" ref="EL199">IFERROR(SMALL(IF($AH199:$CL199&gt;=0,$AH199:$CL199,""),EL$2),"")</f>
        <v/>
      </c>
      <c r="EM199" s="46" t="str">
        <f t="array" ref="EM199">IFERROR(SMALL(IF($AH199:$CL199&gt;=0,$AH199:$CL199,""),EM$2),"")</f>
        <v/>
      </c>
      <c r="EN199" s="46" t="str">
        <f t="array" ref="EN199">IFERROR(SMALL(IF($AH199:$CL199&gt;=0,$AH199:$CL199,""),EN$2),"")</f>
        <v/>
      </c>
      <c r="EO199" s="46" t="str">
        <f t="array" ref="EO199">IFERROR(SMALL(IF($AH199:$CL199&gt;=0,$AH199:$CL199,""),EO$2),"")</f>
        <v/>
      </c>
      <c r="EP199" s="46" t="str">
        <f t="array" ref="EP199">IFERROR(SMALL(IF($AH199:$CL199&gt;=0,$AH199:$CL199,""),EP$2),"")</f>
        <v/>
      </c>
      <c r="EQ199" s="46" t="str">
        <f t="array" ref="EQ199">IFERROR(SMALL(IF($AH199:$CL199&gt;=0,$AH199:$CL199,""),EQ$2),"")</f>
        <v/>
      </c>
      <c r="ER199" s="46" t="str">
        <f t="array" ref="ER199">IFERROR(SMALL(IF($AH199:$CL199&gt;=0,$AH199:$CL199,""),ER$2),"")</f>
        <v/>
      </c>
      <c r="ES199" s="46" t="str">
        <f t="array" ref="ES199">IFERROR(SMALL(IF($AH199:$CL199&gt;=0,$AH199:$CL199,""),ES$2),"")</f>
        <v/>
      </c>
      <c r="EV199" s="46" t="str">
        <f t="shared" ref="EV199:EV200" si="458">IFERROR(CP199/CO199,"")</f>
        <v/>
      </c>
      <c r="EW199" s="46">
        <f t="shared" ref="EW199:EW200" si="459">IFERROR(CQ199/CP199,"")</f>
        <v>1.3612229290283933</v>
      </c>
      <c r="EX199" s="46">
        <f t="shared" ref="EX199:EX200" si="460">IFERROR(CR199/CQ199,"")</f>
        <v>1.397190660863094</v>
      </c>
      <c r="EY199" s="46">
        <f t="shared" ref="EY199:EY200" si="461">IFERROR(CS199/CR199,"")</f>
        <v>1.1295432134646797</v>
      </c>
      <c r="EZ199" s="46">
        <f t="shared" ref="EZ199:EZ200" si="462">IFERROR(CT199/CS199,"")</f>
        <v>1.0630497133380885</v>
      </c>
      <c r="FA199" s="46">
        <f t="shared" ref="FA199:FA200" si="463">IFERROR(CU199/CT199,"")</f>
        <v>1.0017276454807467</v>
      </c>
      <c r="FB199" s="46">
        <f t="shared" ref="FB199:FB200" si="464">IFERROR(CV199/CU199,"")</f>
        <v>1.0077728666470949</v>
      </c>
      <c r="FC199" s="46">
        <f t="shared" ref="FC199:FC200" si="465">IFERROR(CW199/CV199,"")</f>
        <v>1.7263314432902022</v>
      </c>
      <c r="FD199" s="46">
        <f t="shared" ref="FD199:FD200" si="466">IFERROR(CX199/CW199,"")</f>
        <v>1.3300393632177481</v>
      </c>
      <c r="FE199" s="46">
        <f t="shared" ref="FE199:FE200" si="467">IFERROR(CY199/CX199,"")</f>
        <v>1.0166715637861132</v>
      </c>
      <c r="FF199" s="46">
        <f t="shared" ref="FF199:FF200" si="468">IFERROR(CZ199/CY199,"")</f>
        <v>1.107185034852471</v>
      </c>
      <c r="FG199" s="46">
        <f t="shared" ref="FG199:FG200" si="469">IFERROR(DA199/CZ199,"")</f>
        <v>1.2406306933101707</v>
      </c>
      <c r="FH199" s="46">
        <f t="shared" ref="FH199:FH200" si="470">IFERROR(DB199/DA199,"")</f>
        <v>1.0780867282369373</v>
      </c>
      <c r="FI199" s="46">
        <f t="shared" ref="FI199:FI200" si="471">IFERROR(DC199/DB199,"")</f>
        <v>1.1290478479852553</v>
      </c>
      <c r="FJ199" s="46">
        <f t="shared" ref="FJ199:FJ200" si="472">IFERROR(DD199/DC199,"")</f>
        <v>1.0849831953796329</v>
      </c>
      <c r="FK199" s="46">
        <f t="shared" ref="FK199:FK200" si="473">IFERROR(DE199/DD199,"")</f>
        <v>1.0282569029710833</v>
      </c>
      <c r="FL199" s="46">
        <f t="shared" ref="FL199:FL200" si="474">IFERROR(DF199/DE199,"")</f>
        <v>1.0028168921440943</v>
      </c>
      <c r="FM199" s="46">
        <f t="shared" ref="FM199:FM200" si="475">IFERROR(DG199/DF199,"")</f>
        <v>1.0609048424046623</v>
      </c>
      <c r="FN199" s="46">
        <f t="shared" ref="FN199:FN200" si="476">IFERROR(DH199/DG199,"")</f>
        <v>1.0705152445898487</v>
      </c>
      <c r="FO199" s="46">
        <f t="shared" ref="FO199:FO200" si="477">IFERROR(DI199/DH199,"")</f>
        <v>1.1057778355400005</v>
      </c>
      <c r="FP199" s="46">
        <f t="shared" ref="FP199:FP200" si="478">IFERROR(DJ199/DI199,"")</f>
        <v>1.1405853630259097</v>
      </c>
      <c r="FQ199" s="46">
        <f t="shared" ref="FQ199:FQ200" si="479">IFERROR(DK199/DJ199,"")</f>
        <v>1.2684980251157543</v>
      </c>
      <c r="FR199" s="46">
        <f t="shared" ref="FR199:FR200" si="480">IFERROR(DL199/DK199,"")</f>
        <v>1.0085969168052451</v>
      </c>
      <c r="FS199" s="46">
        <f t="shared" ref="FS199:FS200" si="481">IFERROR(DM199/DL199,"")</f>
        <v>1.0813124852233202</v>
      </c>
      <c r="FT199" s="46">
        <f t="shared" ref="FT199:FT200" si="482">IFERROR(DN199/DM199,"")</f>
        <v>1.0324565405561705</v>
      </c>
      <c r="FU199" s="46">
        <f t="shared" ref="FU199:FU200" si="483">IFERROR(DO199/DN199,"")</f>
        <v>1.028030732017148</v>
      </c>
      <c r="FV199" s="46">
        <f t="shared" ref="FV199:FV200" si="484">IFERROR(DP199/DO199,"")</f>
        <v>1.0602612751081293</v>
      </c>
      <c r="FW199" s="46">
        <f t="shared" ref="FW199:FW200" si="485">IFERROR(DQ199/DP199,"")</f>
        <v>1.170976685501268</v>
      </c>
      <c r="FX199" s="46">
        <f t="shared" ref="FX199:FX200" si="486">IFERROR(DR199/DQ199,"")</f>
        <v>1.0018647116149759</v>
      </c>
      <c r="FY199" s="46">
        <f t="shared" ref="FY199:FY200" si="487">IFERROR(DS199/DR199,"")</f>
        <v>1.0156313966633441</v>
      </c>
      <c r="FZ199" s="46">
        <f t="shared" ref="FZ199:FZ200" si="488">IFERROR(DT199/DS199,"")</f>
        <v>1.056126062603105</v>
      </c>
      <c r="GA199" s="46">
        <f t="shared" ref="GA199:GA200" si="489">IFERROR(DU199/DT199,"")</f>
        <v>1.2818342408752392</v>
      </c>
      <c r="GB199" s="46">
        <f t="shared" ref="GB199:GB200" si="490">IFERROR(DV199/DU199,"")</f>
        <v>1.0171620959847139</v>
      </c>
      <c r="GC199" s="46">
        <f t="shared" ref="GC199:GC200" si="491">IFERROR(DW199/DV199,"")</f>
        <v>1.0942960542127489</v>
      </c>
      <c r="GD199" s="46">
        <f t="shared" ref="GD199:GD200" si="492">IFERROR(DX199/DW199,"")</f>
        <v>1.0961280388226295</v>
      </c>
      <c r="GE199" s="46">
        <f t="shared" ref="GE199:GE200" si="493">IFERROR(DY199/DX199,"")</f>
        <v>1.1266059452384733</v>
      </c>
      <c r="GF199" s="46">
        <f t="shared" ref="GF199:GF200" si="494">IFERROR(DZ199/DY199,"")</f>
        <v>1.0262523658203326</v>
      </c>
      <c r="GG199" s="46">
        <f t="shared" ref="GG199:GG200" si="495">IFERROR(EA199/DZ199,"")</f>
        <v>1.0078959907494485</v>
      </c>
      <c r="GH199" s="46">
        <f t="shared" ref="GH199:GH200" si="496">IFERROR(EB199/EA199,"")</f>
        <v>1.0144336212533223</v>
      </c>
      <c r="GI199" s="46">
        <f t="shared" ref="GI199:GI200" si="497">IFERROR(EC199/EB199,"")</f>
        <v>1.1705812803700191</v>
      </c>
      <c r="GJ199" s="46">
        <f t="shared" ref="GJ199:GJ200" si="498">IFERROR(ED199/EC199,"")</f>
        <v>1.4454750698127543</v>
      </c>
      <c r="GK199" s="46">
        <f t="shared" ref="GK199:GK200" si="499">IFERROR(EE199/ED199,"")</f>
        <v>1.3172714935798189</v>
      </c>
      <c r="GL199" s="46">
        <f t="shared" ref="GL199:GL200" si="500">IFERROR(EF199/EE199,"")</f>
        <v>1.1093193504862948</v>
      </c>
      <c r="GM199" s="46">
        <f t="shared" ref="GM199:GM200" si="501">IFERROR(EG199/EF199,"")</f>
        <v>1.6969727914684274</v>
      </c>
      <c r="GN199" s="46">
        <f t="shared" ref="GN199:GN200" si="502">IFERROR(EH199/EG199,"")</f>
        <v>1.7761975121367113</v>
      </c>
      <c r="GO199" s="46">
        <f t="shared" ref="GO199:GO200" si="503">IFERROR(EI199/EH199,"")</f>
        <v>1.1371602107838725</v>
      </c>
      <c r="GP199" s="46" t="str">
        <f t="shared" ref="GP199:GP200" si="504">IFERROR(EJ199/EI199,"")</f>
        <v/>
      </c>
      <c r="GQ199" s="46" t="str">
        <f t="shared" ref="GQ199:GQ200" si="505">IFERROR(EK199/EJ199,"")</f>
        <v/>
      </c>
      <c r="GR199" s="46" t="str">
        <f t="shared" ref="GR199:GR200" si="506">IFERROR(EL199/EK199,"")</f>
        <v/>
      </c>
      <c r="GS199" s="46" t="str">
        <f t="shared" ref="GS199:GS200" si="507">IFERROR(EM199/EL199,"")</f>
        <v/>
      </c>
      <c r="GT199" s="46" t="str">
        <f t="shared" ref="GT199:GT200" si="508">IFERROR(EN199/EM199,"")</f>
        <v/>
      </c>
      <c r="GU199" s="46" t="str">
        <f t="shared" ref="GU199:GU200" si="509">IFERROR(EO199/EN199,"")</f>
        <v/>
      </c>
      <c r="GV199" s="46" t="str">
        <f t="shared" ref="GV199:GV200" si="510">IFERROR(EP199/EO199,"")</f>
        <v/>
      </c>
      <c r="GW199" s="46" t="str">
        <f t="shared" ref="GW199:GW200" si="511">IFERROR(EQ199/EP199,"")</f>
        <v/>
      </c>
      <c r="GX199" s="46" t="str">
        <f t="shared" ref="GX199:GX200" si="512">IFERROR(ER199/EQ199,"")</f>
        <v/>
      </c>
      <c r="GY199" s="46" t="str">
        <f t="shared" ref="GY199:GY200" si="513">IFERROR(ES199/ER199,"")</f>
        <v/>
      </c>
    </row>
    <row r="200" spans="2:207" ht="15.75" customHeight="1" x14ac:dyDescent="0.25">
      <c r="B200" s="90"/>
      <c r="C200" s="93"/>
      <c r="D200" s="12" t="s">
        <v>188</v>
      </c>
      <c r="E200" s="40">
        <v>0.1</v>
      </c>
      <c r="F200" s="41" t="s">
        <v>189</v>
      </c>
      <c r="G200" s="42" t="s">
        <v>190</v>
      </c>
      <c r="H200" s="36"/>
      <c r="I200" s="6" t="s">
        <v>152</v>
      </c>
      <c r="J200" s="5" t="s">
        <v>153</v>
      </c>
      <c r="K200" s="101"/>
      <c r="L200" s="95"/>
      <c r="N200" s="46">
        <f t="shared" si="454"/>
        <v>0</v>
      </c>
      <c r="O200" s="46">
        <f t="shared" si="454"/>
        <v>5.540205105943425</v>
      </c>
      <c r="P200" s="46">
        <f t="shared" si="454"/>
        <v>12.191581300485119</v>
      </c>
      <c r="Q200" s="46">
        <f t="shared" si="454"/>
        <v>52.084855411417315</v>
      </c>
      <c r="R200" s="46">
        <f t="shared" si="454"/>
        <v>4153.921875</v>
      </c>
      <c r="T200" s="57">
        <f t="shared" si="455"/>
        <v>1.2621774483536189E-29</v>
      </c>
      <c r="U200" s="56">
        <f t="shared" si="321"/>
        <v>16.794140488579423</v>
      </c>
      <c r="V200" s="55">
        <f t="array" ref="V200">((AVERAGE(IF((AH200:CL200&gt;=0)*(AH200:CL200&lt;AE200),AH200:CL200))-MIN(IF((AH200:CL200&gt;=0)*(AH200:CL200&lt;AE200),AH200:CL200)))/(MAX(IF((AH200:CL200&gt;=0)*(AH200:CL200&lt;AE200),AH200:CL200))-MIN(IF((AH200:CL200&gt;=0)*(AH200:CL200&lt;AE200),AH200:CL200))))^(-3/2)</f>
        <v>16.794140488579426</v>
      </c>
      <c r="W200" s="59">
        <v>73.070876265912247</v>
      </c>
      <c r="X200" s="54">
        <f t="shared" si="456"/>
        <v>173.89047961493634</v>
      </c>
      <c r="AA200">
        <v>0</v>
      </c>
      <c r="AB200" s="52">
        <f t="array" ref="AB200">AC200/AVERAGE(IF($EV200:$GY200&lt;=QUARTILE($EV200:$GY200,3),$EV200:$GY200,""))^(COUNT($AH200:$CL200)/4)</f>
        <v>3.9667023581884386</v>
      </c>
      <c r="AC200" s="52">
        <f>P200</f>
        <v>12.191581300485119</v>
      </c>
      <c r="AD200" s="52">
        <f t="array" ref="AD200">AC200*AVERAGE(IF($EV200:$GY200&lt;=QUARTILE($EV200:$GY200,3),$EV200:$GY200,""))^(COUNT($AH200:$CL200)/4)</f>
        <v>37.470584174159889</v>
      </c>
      <c r="AE200" s="46">
        <f t="array" ref="AE200">AD200*(AVERAGE(IF($EV200:$GY200&lt;=QUARTILE($EV200:$GY200,3)+Z$1*(QUARTILE($EV200:$GY200,3)-QUARTILE($EV200:$GY200,1)),$EV200:$GY200,"")))^(COUNT($AH200:$CL200)/4)</f>
        <v>234.63973974085582</v>
      </c>
      <c r="AH200" s="46">
        <f>IFERROR(AH119/(AH93+AH94),"")</f>
        <v>1.3034074386418917</v>
      </c>
      <c r="AI200" s="46">
        <f t="shared" ref="AI200:CL200" si="514">IFERROR(AI119/(AI93+AI94),"")</f>
        <v>26.532843445902305</v>
      </c>
      <c r="AJ200" s="46">
        <f t="shared" si="514"/>
        <v>3.3416360572036199</v>
      </c>
      <c r="AK200" s="46">
        <f t="shared" si="514"/>
        <v>7.8327740651003168</v>
      </c>
      <c r="AL200" s="46">
        <f t="shared" si="514"/>
        <v>10.354490791607414</v>
      </c>
      <c r="AM200" s="46">
        <f t="shared" si="514"/>
        <v>18.061423671740638</v>
      </c>
      <c r="AN200" s="46">
        <f t="shared" si="514"/>
        <v>28.286914088534584</v>
      </c>
      <c r="AO200" s="46">
        <f t="shared" si="514"/>
        <v>23.317237564492984</v>
      </c>
      <c r="AP200" s="46">
        <f t="shared" si="514"/>
        <v>26.811359347444395</v>
      </c>
      <c r="AQ200" s="46">
        <f t="shared" si="514"/>
        <v>173.97562472504495</v>
      </c>
      <c r="AR200" s="46">
        <f t="shared" si="514"/>
        <v>1.7754900592014764</v>
      </c>
      <c r="AS200" s="46">
        <f t="shared" si="514"/>
        <v>8.4590486765358097</v>
      </c>
      <c r="AT200" s="46">
        <f t="shared" si="514"/>
        <v>7.0125903655264494</v>
      </c>
      <c r="AU200" s="46">
        <f t="shared" si="514"/>
        <v>49.11742266482387</v>
      </c>
      <c r="AV200" s="46">
        <f t="shared" si="514"/>
        <v>7.1533725020609626</v>
      </c>
      <c r="AW200" s="46">
        <f t="shared" si="514"/>
        <v>363.61305418113386</v>
      </c>
      <c r="AX200" s="46">
        <f t="shared" si="514"/>
        <v>4.107382890808112</v>
      </c>
      <c r="AY200" s="46">
        <f t="shared" si="514"/>
        <v>0.95136101222357528</v>
      </c>
      <c r="AZ200" s="46">
        <f t="shared" si="514"/>
        <v>11.747309860159632</v>
      </c>
      <c r="BA200" s="46">
        <f t="shared" si="514"/>
        <v>543.12179335809196</v>
      </c>
      <c r="BB200" s="46">
        <f t="shared" si="514"/>
        <v>30.387442633854342</v>
      </c>
      <c r="BC200" s="46" t="str">
        <f t="shared" si="514"/>
        <v/>
      </c>
      <c r="BD200" s="46">
        <f t="shared" si="514"/>
        <v>685.6478612376892</v>
      </c>
      <c r="BE200" s="46">
        <f t="shared" si="514"/>
        <v>87.264641422135639</v>
      </c>
      <c r="BF200" s="46">
        <f t="shared" si="514"/>
        <v>143.52944523470839</v>
      </c>
      <c r="BG200" s="46">
        <f t="shared" si="514"/>
        <v>2.2788583433999627</v>
      </c>
      <c r="BH200" s="46">
        <f t="shared" si="514"/>
        <v>8.9873883376488095</v>
      </c>
      <c r="BI200" s="46">
        <f t="shared" si="514"/>
        <v>11.976809057915693</v>
      </c>
      <c r="BJ200" s="46">
        <f t="shared" si="514"/>
        <v>55.052288158010761</v>
      </c>
      <c r="BK200" s="46">
        <f t="shared" si="514"/>
        <v>12.191581300485119</v>
      </c>
      <c r="BL200" s="46">
        <f t="shared" si="514"/>
        <v>2.730198848382321</v>
      </c>
      <c r="BM200" s="46">
        <f t="shared" si="514"/>
        <v>12.676708643403249</v>
      </c>
      <c r="BN200" s="46">
        <f t="shared" si="514"/>
        <v>3.4810511283164951</v>
      </c>
      <c r="BO200" s="46">
        <f t="shared" si="514"/>
        <v>0.58230741754970827</v>
      </c>
      <c r="BP200" s="46">
        <f t="shared" si="514"/>
        <v>4153.921875</v>
      </c>
      <c r="BQ200" s="46">
        <f t="shared" si="514"/>
        <v>17.12094874469572</v>
      </c>
      <c r="BR200" s="46" t="str">
        <f t="shared" si="514"/>
        <v/>
      </c>
      <c r="BS200" s="46">
        <f t="shared" si="514"/>
        <v>6.1792177518884293</v>
      </c>
      <c r="BT200" s="46">
        <f t="shared" si="514"/>
        <v>2.7739197476332293</v>
      </c>
      <c r="BU200" s="46">
        <f t="shared" si="514"/>
        <v>5.7804868464830257</v>
      </c>
      <c r="BV200" s="46">
        <f t="shared" si="514"/>
        <v>8.4427137862717121</v>
      </c>
      <c r="BW200" s="46">
        <f t="shared" si="514"/>
        <v>93.498864569744413</v>
      </c>
      <c r="BX200" s="46">
        <f t="shared" si="514"/>
        <v>2.3471584031525632</v>
      </c>
      <c r="BY200" s="46">
        <f t="shared" si="514"/>
        <v>63.362445697284592</v>
      </c>
      <c r="BZ200" s="46">
        <f t="shared" si="514"/>
        <v>75.385889661292708</v>
      </c>
      <c r="CA200" s="46">
        <f t="shared" si="514"/>
        <v>16.94834148148724</v>
      </c>
      <c r="CB200" s="46">
        <f t="shared" si="514"/>
        <v>0</v>
      </c>
      <c r="CC200" s="46">
        <f t="shared" si="514"/>
        <v>48.028729315318053</v>
      </c>
      <c r="CD200" s="46">
        <f t="shared" si="514"/>
        <v>5.5762623632294117</v>
      </c>
      <c r="CE200" s="46">
        <f t="shared" si="514"/>
        <v>32.69834840842784</v>
      </c>
      <c r="CF200" s="46">
        <f t="shared" si="514"/>
        <v>6.127204762906759</v>
      </c>
      <c r="CG200" s="46">
        <f t="shared" si="514"/>
        <v>2122.1380769230768</v>
      </c>
      <c r="CH200" s="46">
        <f t="shared" si="514"/>
        <v>5.5041478486574373</v>
      </c>
      <c r="CI200" s="46">
        <f t="shared" si="514"/>
        <v>112.68421552789128</v>
      </c>
      <c r="CJ200" s="46">
        <f t="shared" si="514"/>
        <v>3.920419823864302</v>
      </c>
      <c r="CK200" s="46">
        <f t="shared" si="514"/>
        <v>395.62567748993087</v>
      </c>
      <c r="CL200" s="46">
        <f t="shared" si="514"/>
        <v>12.248316138483837</v>
      </c>
      <c r="CO200" s="46">
        <f>IFERROR(SMALL($AH200:$CL200,CO$2),"")</f>
        <v>0</v>
      </c>
      <c r="CP200" s="46">
        <f t="shared" ref="CP200:ES200" si="515">IFERROR(SMALL($AH200:$CL200,CP$2),"")</f>
        <v>0.58230741754970827</v>
      </c>
      <c r="CQ200" s="46">
        <f t="shared" si="515"/>
        <v>0.95136101222357528</v>
      </c>
      <c r="CR200" s="46">
        <f t="shared" si="515"/>
        <v>1.3034074386418917</v>
      </c>
      <c r="CS200" s="46">
        <f t="shared" si="515"/>
        <v>1.7754900592014764</v>
      </c>
      <c r="CT200" s="46">
        <f t="shared" si="515"/>
        <v>2.2788583433999627</v>
      </c>
      <c r="CU200" s="46">
        <f t="shared" si="515"/>
        <v>2.3471584031525632</v>
      </c>
      <c r="CV200" s="46">
        <f t="shared" si="515"/>
        <v>2.730198848382321</v>
      </c>
      <c r="CW200" s="46">
        <f t="shared" si="515"/>
        <v>2.7739197476332293</v>
      </c>
      <c r="CX200" s="46">
        <f t="shared" si="515"/>
        <v>3.3416360572036199</v>
      </c>
      <c r="CY200" s="46">
        <f t="shared" si="515"/>
        <v>3.4810511283164951</v>
      </c>
      <c r="CZ200" s="46">
        <f t="shared" si="515"/>
        <v>3.920419823864302</v>
      </c>
      <c r="DA200" s="46">
        <f t="shared" si="515"/>
        <v>4.107382890808112</v>
      </c>
      <c r="DB200" s="46">
        <f t="shared" si="515"/>
        <v>5.5041478486574373</v>
      </c>
      <c r="DC200" s="46">
        <f t="shared" si="515"/>
        <v>5.5762623632294117</v>
      </c>
      <c r="DD200" s="46">
        <f t="shared" si="515"/>
        <v>5.7804868464830257</v>
      </c>
      <c r="DE200" s="46">
        <f t="shared" si="515"/>
        <v>6.127204762906759</v>
      </c>
      <c r="DF200" s="46">
        <f t="shared" si="515"/>
        <v>6.1792177518884293</v>
      </c>
      <c r="DG200" s="46">
        <f t="shared" si="515"/>
        <v>7.0125903655264494</v>
      </c>
      <c r="DH200" s="46">
        <f t="shared" si="515"/>
        <v>7.1533725020609626</v>
      </c>
      <c r="DI200" s="46">
        <f t="shared" si="515"/>
        <v>7.8327740651003168</v>
      </c>
      <c r="DJ200" s="46">
        <f t="shared" si="515"/>
        <v>8.4427137862717121</v>
      </c>
      <c r="DK200" s="46">
        <f t="shared" si="515"/>
        <v>8.4590486765358097</v>
      </c>
      <c r="DL200" s="46">
        <f t="shared" si="515"/>
        <v>8.9873883376488095</v>
      </c>
      <c r="DM200" s="46">
        <f t="shared" si="515"/>
        <v>10.354490791607414</v>
      </c>
      <c r="DN200" s="46">
        <f t="shared" si="515"/>
        <v>11.747309860159632</v>
      </c>
      <c r="DO200" s="46">
        <f t="shared" si="515"/>
        <v>11.976809057915693</v>
      </c>
      <c r="DP200" s="46">
        <f t="shared" si="515"/>
        <v>12.191581300485119</v>
      </c>
      <c r="DQ200" s="46">
        <f t="shared" si="515"/>
        <v>12.248316138483837</v>
      </c>
      <c r="DR200" s="46">
        <f t="shared" si="515"/>
        <v>12.676708643403249</v>
      </c>
      <c r="DS200" s="46">
        <f t="shared" si="515"/>
        <v>16.94834148148724</v>
      </c>
      <c r="DT200" s="46">
        <f t="shared" si="515"/>
        <v>17.12094874469572</v>
      </c>
      <c r="DU200" s="46">
        <f t="shared" si="515"/>
        <v>18.061423671740638</v>
      </c>
      <c r="DV200" s="46">
        <f t="shared" si="515"/>
        <v>23.317237564492984</v>
      </c>
      <c r="DW200" s="46">
        <f t="shared" si="515"/>
        <v>26.532843445902305</v>
      </c>
      <c r="DX200" s="46">
        <f t="shared" si="515"/>
        <v>26.811359347444395</v>
      </c>
      <c r="DY200" s="46">
        <f t="shared" si="515"/>
        <v>28.286914088534584</v>
      </c>
      <c r="DZ200" s="46">
        <f t="shared" si="515"/>
        <v>30.387442633854342</v>
      </c>
      <c r="EA200" s="46">
        <f t="shared" si="515"/>
        <v>32.69834840842784</v>
      </c>
      <c r="EB200" s="46">
        <f t="shared" si="515"/>
        <v>48.028729315318053</v>
      </c>
      <c r="EC200" s="46">
        <f t="shared" si="515"/>
        <v>49.11742266482387</v>
      </c>
      <c r="ED200" s="46">
        <f t="shared" si="515"/>
        <v>55.052288158010761</v>
      </c>
      <c r="EE200" s="46">
        <f t="shared" si="515"/>
        <v>63.362445697284592</v>
      </c>
      <c r="EF200" s="46">
        <f t="shared" si="515"/>
        <v>75.385889661292708</v>
      </c>
      <c r="EG200" s="46">
        <f t="shared" si="515"/>
        <v>87.264641422135639</v>
      </c>
      <c r="EH200" s="46">
        <f t="shared" si="515"/>
        <v>93.498864569744413</v>
      </c>
      <c r="EI200" s="46">
        <f t="shared" si="515"/>
        <v>112.68421552789128</v>
      </c>
      <c r="EJ200" s="46">
        <f t="shared" si="515"/>
        <v>143.52944523470839</v>
      </c>
      <c r="EK200" s="46">
        <f t="shared" si="515"/>
        <v>173.97562472504495</v>
      </c>
      <c r="EL200" s="46">
        <f t="shared" si="515"/>
        <v>363.61305418113386</v>
      </c>
      <c r="EM200" s="46">
        <f t="shared" si="515"/>
        <v>395.62567748993087</v>
      </c>
      <c r="EN200" s="46">
        <f t="shared" si="515"/>
        <v>543.12179335809196</v>
      </c>
      <c r="EO200" s="46">
        <f t="shared" si="515"/>
        <v>685.6478612376892</v>
      </c>
      <c r="EP200" s="46">
        <f t="shared" si="515"/>
        <v>2122.1380769230768</v>
      </c>
      <c r="EQ200" s="46">
        <f t="shared" si="515"/>
        <v>4153.921875</v>
      </c>
      <c r="ER200" s="46" t="str">
        <f t="shared" si="515"/>
        <v/>
      </c>
      <c r="ES200" s="46" t="str">
        <f t="shared" si="515"/>
        <v/>
      </c>
      <c r="EV200" s="46" t="str">
        <f t="shared" si="458"/>
        <v/>
      </c>
      <c r="EW200" s="46">
        <f t="shared" si="459"/>
        <v>1.6337779385102251</v>
      </c>
      <c r="EX200" s="46">
        <f t="shared" si="460"/>
        <v>1.3700450427283051</v>
      </c>
      <c r="EY200" s="46">
        <f t="shared" si="461"/>
        <v>1.3621911357598815</v>
      </c>
      <c r="EZ200" s="46">
        <f t="shared" si="462"/>
        <v>1.2835094916976755</v>
      </c>
      <c r="FA200" s="46">
        <f t="shared" si="463"/>
        <v>1.0299711739215434</v>
      </c>
      <c r="FB200" s="46">
        <f t="shared" si="464"/>
        <v>1.1631932658295583</v>
      </c>
      <c r="FC200" s="46">
        <f t="shared" si="465"/>
        <v>1.016013814992565</v>
      </c>
      <c r="FD200" s="46">
        <f t="shared" si="466"/>
        <v>1.2046621247982314</v>
      </c>
      <c r="FE200" s="46">
        <f t="shared" si="467"/>
        <v>1.0417206029400885</v>
      </c>
      <c r="FF200" s="46">
        <f t="shared" si="468"/>
        <v>1.1262172485700588</v>
      </c>
      <c r="FG200" s="46">
        <f t="shared" si="469"/>
        <v>1.0476895524825509</v>
      </c>
      <c r="FH200" s="46">
        <f t="shared" si="470"/>
        <v>1.3400620285425879</v>
      </c>
      <c r="FI200" s="46">
        <f t="shared" si="471"/>
        <v>1.013101849106318</v>
      </c>
      <c r="FJ200" s="46">
        <f t="shared" si="472"/>
        <v>1.0366239014506018</v>
      </c>
      <c r="FK200" s="46">
        <f t="shared" si="473"/>
        <v>1.0599807465412163</v>
      </c>
      <c r="FL200" s="46">
        <f t="shared" si="474"/>
        <v>1.0084888609071057</v>
      </c>
      <c r="FM200" s="46">
        <f t="shared" si="475"/>
        <v>1.1348670085923633</v>
      </c>
      <c r="FN200" s="46">
        <f t="shared" si="476"/>
        <v>1.0200756252962659</v>
      </c>
      <c r="FO200" s="46">
        <f t="shared" si="477"/>
        <v>1.0949763992918879</v>
      </c>
      <c r="FP200" s="46">
        <f t="shared" si="478"/>
        <v>1.0778702048727591</v>
      </c>
      <c r="FQ200" s="46">
        <f t="shared" si="479"/>
        <v>1.0019347914281613</v>
      </c>
      <c r="FR200" s="46">
        <f t="shared" si="480"/>
        <v>1.062458520019933</v>
      </c>
      <c r="FS200" s="46">
        <f t="shared" si="481"/>
        <v>1.1521134285732058</v>
      </c>
      <c r="FT200" s="46">
        <f t="shared" si="482"/>
        <v>1.1345135262161934</v>
      </c>
      <c r="FU200" s="46">
        <f t="shared" si="483"/>
        <v>1.019536319420193</v>
      </c>
      <c r="FV200" s="46">
        <f t="shared" si="484"/>
        <v>1.01793234254056</v>
      </c>
      <c r="FW200" s="46">
        <f t="shared" si="485"/>
        <v>1.0046536078134884</v>
      </c>
      <c r="FX200" s="46">
        <f t="shared" si="486"/>
        <v>1.0349756244103967</v>
      </c>
      <c r="FY200" s="46">
        <f t="shared" si="487"/>
        <v>1.3369670281336694</v>
      </c>
      <c r="FZ200" s="46">
        <f t="shared" si="488"/>
        <v>1.0101843158752153</v>
      </c>
      <c r="GA200" s="46">
        <f t="shared" si="489"/>
        <v>1.0549312389791652</v>
      </c>
      <c r="GB200" s="46">
        <f t="shared" si="490"/>
        <v>1.2909966560928265</v>
      </c>
      <c r="GC200" s="46">
        <f t="shared" si="491"/>
        <v>1.1379068113242532</v>
      </c>
      <c r="GD200" s="46">
        <f t="shared" si="492"/>
        <v>1.0104970242676763</v>
      </c>
      <c r="GE200" s="46">
        <f t="shared" si="493"/>
        <v>1.055034685931761</v>
      </c>
      <c r="GF200" s="46">
        <f t="shared" si="494"/>
        <v>1.0742579603680118</v>
      </c>
      <c r="GG200" s="46">
        <f t="shared" si="495"/>
        <v>1.0760480505851764</v>
      </c>
      <c r="GH200" s="46">
        <f t="shared" si="496"/>
        <v>1.468842667996616</v>
      </c>
      <c r="GI200" s="46">
        <f t="shared" si="497"/>
        <v>1.0226675443016269</v>
      </c>
      <c r="GJ200" s="46">
        <f t="shared" si="498"/>
        <v>1.1208301488798846</v>
      </c>
      <c r="GK200" s="46">
        <f t="shared" si="499"/>
        <v>1.1509502659620989</v>
      </c>
      <c r="GL200" s="46">
        <f t="shared" si="500"/>
        <v>1.189756626842505</v>
      </c>
      <c r="GM200" s="46">
        <f t="shared" si="501"/>
        <v>1.157572614904645</v>
      </c>
      <c r="GN200" s="46">
        <f t="shared" si="502"/>
        <v>1.0714404258816721</v>
      </c>
      <c r="GO200" s="46">
        <f t="shared" si="503"/>
        <v>1.2051934111331992</v>
      </c>
      <c r="GP200" s="46">
        <f t="shared" si="504"/>
        <v>1.2737315919742316</v>
      </c>
      <c r="GQ200" s="46">
        <f t="shared" si="505"/>
        <v>1.2121249715732478</v>
      </c>
      <c r="GR200" s="46">
        <f t="shared" si="506"/>
        <v>2.09002298313799</v>
      </c>
      <c r="GS200" s="46">
        <f t="shared" si="507"/>
        <v>1.0880403575743183</v>
      </c>
      <c r="GT200" s="46">
        <f t="shared" si="508"/>
        <v>1.3728173479637582</v>
      </c>
      <c r="GU200" s="46">
        <f t="shared" si="509"/>
        <v>1.262420086291081</v>
      </c>
      <c r="GV200" s="46">
        <f t="shared" si="510"/>
        <v>3.0950845133423508</v>
      </c>
      <c r="GW200" s="46">
        <f t="shared" si="511"/>
        <v>1.9574229971985802</v>
      </c>
      <c r="GX200" s="46" t="str">
        <f t="shared" si="512"/>
        <v/>
      </c>
      <c r="GY200" s="46" t="str">
        <f t="shared" si="513"/>
        <v/>
      </c>
    </row>
    <row r="201" spans="2:207" ht="15.75" customHeight="1" thickBot="1" x14ac:dyDescent="0.3">
      <c r="B201" s="91"/>
      <c r="C201" s="94"/>
      <c r="D201" s="8" t="s">
        <v>191</v>
      </c>
      <c r="E201" s="96" t="str">
        <f>E184</f>
        <v>Activity</v>
      </c>
      <c r="F201" s="97"/>
      <c r="G201" s="98"/>
      <c r="H201" s="36"/>
      <c r="I201" s="11"/>
      <c r="J201" s="5"/>
      <c r="K201" s="101"/>
      <c r="L201" s="95"/>
      <c r="T201" s="1"/>
    </row>
    <row r="202" spans="2:207" ht="15.75" customHeight="1" thickBot="1" x14ac:dyDescent="0.3">
      <c r="B202" s="13">
        <v>1</v>
      </c>
      <c r="C202" s="30" t="str">
        <f>C185</f>
        <v>Total</v>
      </c>
      <c r="D202" s="14" t="s">
        <v>192</v>
      </c>
      <c r="E202" s="99" t="str">
        <f>E185</f>
        <v>Total</v>
      </c>
      <c r="F202" s="100"/>
      <c r="G202" s="15"/>
      <c r="H202" s="36"/>
      <c r="I202" s="11"/>
      <c r="J202" s="5"/>
      <c r="K202" s="101"/>
      <c r="L202" s="95"/>
      <c r="T202" s="58">
        <f>SUM(T188:T200)</f>
        <v>3.2343297114061484E-29</v>
      </c>
    </row>
    <row r="203" spans="2:207" ht="15.75" thickBot="1" x14ac:dyDescent="0.3"/>
    <row r="204" spans="2:207" s="28" customFormat="1" ht="15.75" thickBot="1" x14ac:dyDescent="0.3">
      <c r="Z204" s="49"/>
      <c r="AG204" s="4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N204" s="49"/>
      <c r="EU204" s="49"/>
    </row>
    <row r="205" spans="2:207" ht="15.75" customHeight="1" x14ac:dyDescent="0.25">
      <c r="B205" s="89">
        <f>E205+E206+E207</f>
        <v>0.25</v>
      </c>
      <c r="C205" s="92" t="s">
        <v>148</v>
      </c>
      <c r="D205" s="4" t="s">
        <v>149</v>
      </c>
      <c r="E205" s="37">
        <f>25/300</f>
        <v>8.3333333333333329E-2</v>
      </c>
      <c r="F205" s="38" t="s">
        <v>150</v>
      </c>
      <c r="G205" s="39" t="s">
        <v>151</v>
      </c>
      <c r="H205" s="36"/>
      <c r="I205" s="6" t="s">
        <v>152</v>
      </c>
      <c r="J205" s="5" t="s">
        <v>153</v>
      </c>
      <c r="K205" s="101" t="s">
        <v>213</v>
      </c>
      <c r="L205" s="95">
        <v>2017</v>
      </c>
      <c r="N205" s="46"/>
      <c r="O205" s="46"/>
      <c r="P205" s="46"/>
      <c r="Q205" s="46"/>
      <c r="R205" s="46"/>
      <c r="T205" s="57"/>
      <c r="U205" s="56"/>
      <c r="V205" s="55"/>
      <c r="W205" s="59"/>
      <c r="X205" s="54"/>
      <c r="AB205" s="52"/>
      <c r="AC205" s="52"/>
      <c r="AD205" s="52"/>
      <c r="AE205" s="46"/>
      <c r="AH205" s="45">
        <f>IF(AH51="","",ABS(AH51^(1/3)/1000))</f>
        <v>0.26168702308714897</v>
      </c>
      <c r="AI205" s="45">
        <f t="shared" ref="AI205:CL205" si="516">IF(AI51="","",ABS(AI51^(1/3)/1000))</f>
        <v>0.41333297491008353</v>
      </c>
      <c r="AJ205" s="45">
        <f t="shared" si="516"/>
        <v>0.53417039150939616</v>
      </c>
      <c r="AK205" s="45">
        <f t="shared" si="516"/>
        <v>0.11790126280294279</v>
      </c>
      <c r="AL205" s="45">
        <f t="shared" si="516"/>
        <v>1.1120442568065532</v>
      </c>
      <c r="AM205" s="45">
        <f t="shared" si="516"/>
        <v>0.18173871656952273</v>
      </c>
      <c r="AN205" s="45">
        <f t="shared" si="516"/>
        <v>0.21043205078296431</v>
      </c>
      <c r="AO205" s="45">
        <f t="shared" si="516"/>
        <v>8.8418546779742674E-2</v>
      </c>
      <c r="AP205" s="45">
        <f t="shared" si="516"/>
        <v>0.74771462836052049</v>
      </c>
      <c r="AQ205" s="45">
        <f t="shared" si="516"/>
        <v>0.67288526120826553</v>
      </c>
      <c r="AR205" s="45">
        <f t="shared" si="516"/>
        <v>0.2279025758487386</v>
      </c>
      <c r="AS205" s="45">
        <f t="shared" si="516"/>
        <v>0.49749707968623208</v>
      </c>
      <c r="AT205" s="45">
        <f t="shared" si="516"/>
        <v>0.25368804573529535</v>
      </c>
      <c r="AU205" s="45">
        <f t="shared" si="516"/>
        <v>0.21751005194218073</v>
      </c>
      <c r="AV205" s="45">
        <f t="shared" si="516"/>
        <v>0.20241563930041817</v>
      </c>
      <c r="AW205" s="45">
        <f t="shared" si="516"/>
        <v>0.270239472040749</v>
      </c>
      <c r="AX205" s="45">
        <f t="shared" si="516"/>
        <v>0.62849043633249846</v>
      </c>
      <c r="AY205" s="45">
        <f t="shared" si="516"/>
        <v>2.3985755758799061</v>
      </c>
      <c r="AZ205" s="45">
        <f t="shared" si="516"/>
        <v>0.43504982386105062</v>
      </c>
      <c r="BA205" s="45">
        <f t="shared" si="516"/>
        <v>0.23108564255081299</v>
      </c>
      <c r="BB205" s="45">
        <f t="shared" si="516"/>
        <v>0.1546337519964423</v>
      </c>
      <c r="BC205" s="45">
        <f t="shared" si="516"/>
        <v>0.19346034526261249</v>
      </c>
      <c r="BD205" s="45">
        <f t="shared" si="516"/>
        <v>0.10293274901157076</v>
      </c>
      <c r="BE205" s="45">
        <f t="shared" si="516"/>
        <v>6.4412858304637069E-2</v>
      </c>
      <c r="BF205" s="45">
        <f t="shared" si="516"/>
        <v>0.27305352571218416</v>
      </c>
      <c r="BG205" s="45">
        <f t="shared" si="516"/>
        <v>0.16338265575090363</v>
      </c>
      <c r="BH205" s="45">
        <f t="shared" si="516"/>
        <v>7.6194446680484279E-2</v>
      </c>
      <c r="BI205" s="45">
        <f t="shared" si="516"/>
        <v>9.1350457951323571E-2</v>
      </c>
      <c r="BJ205" s="45">
        <f t="shared" si="516"/>
        <v>3.7088175383670714E-2</v>
      </c>
      <c r="BK205" s="45">
        <f t="shared" si="516"/>
        <v>0.11135226131464789</v>
      </c>
      <c r="BL205" s="45">
        <f t="shared" si="516"/>
        <v>8.56972861790051E-2</v>
      </c>
      <c r="BM205" s="45">
        <f t="shared" si="516"/>
        <v>7.4485365652445137E-2</v>
      </c>
      <c r="BN205" s="45">
        <f t="shared" si="516"/>
        <v>6.059536901803541E-2</v>
      </c>
      <c r="BO205" s="45">
        <f t="shared" si="516"/>
        <v>6.3787462282125798E-2</v>
      </c>
      <c r="BP205" s="45">
        <f t="shared" si="516"/>
        <v>7.9141550419712048E-2</v>
      </c>
      <c r="BQ205" s="45">
        <f t="shared" si="516"/>
        <v>0.17689270737994689</v>
      </c>
      <c r="BR205" s="45">
        <f t="shared" si="516"/>
        <v>0.13015480572019367</v>
      </c>
      <c r="BS205" s="45">
        <f t="shared" si="516"/>
        <v>0.23084764727090287</v>
      </c>
      <c r="BT205" s="45">
        <f t="shared" si="516"/>
        <v>0.12113801613692554</v>
      </c>
      <c r="BU205" s="45">
        <f t="shared" si="516"/>
        <v>0.11063938921428623</v>
      </c>
      <c r="BV205" s="45">
        <f t="shared" si="516"/>
        <v>0.13460149514046937</v>
      </c>
      <c r="BW205" s="45">
        <f t="shared" si="516"/>
        <v>0.14456471919608155</v>
      </c>
      <c r="BX205" s="45">
        <f t="shared" si="516"/>
        <v>0.19808869270706142</v>
      </c>
      <c r="BY205" s="45">
        <f t="shared" si="516"/>
        <v>0.11241979468417235</v>
      </c>
      <c r="BZ205" s="45">
        <f t="shared" si="516"/>
        <v>0.33412074769345707</v>
      </c>
      <c r="CA205" s="45">
        <f t="shared" si="516"/>
        <v>0.11919193187437782</v>
      </c>
      <c r="CB205" s="45">
        <f t="shared" si="516"/>
        <v>8.4693149657360536E-2</v>
      </c>
      <c r="CC205" s="45">
        <f t="shared" si="516"/>
        <v>0.1612535900488693</v>
      </c>
      <c r="CD205" s="45">
        <f t="shared" si="516"/>
        <v>0.24212937894374739</v>
      </c>
      <c r="CE205" s="45">
        <f t="shared" si="516"/>
        <v>0.27768852162828017</v>
      </c>
      <c r="CF205" s="45">
        <f t="shared" si="516"/>
        <v>0.21266382200029854</v>
      </c>
      <c r="CG205" s="45">
        <f t="shared" si="516"/>
        <v>0.10930894591236033</v>
      </c>
      <c r="CH205" s="45">
        <f t="shared" si="516"/>
        <v>9.4563910743806004E-2</v>
      </c>
      <c r="CI205" s="45">
        <f t="shared" si="516"/>
        <v>3.770594835161134E-2</v>
      </c>
      <c r="CJ205" s="45">
        <f t="shared" si="516"/>
        <v>0.22790866609542998</v>
      </c>
      <c r="CK205" s="45">
        <f t="shared" si="516"/>
        <v>4.6941983643233452E-2</v>
      </c>
      <c r="CL205" s="45">
        <f t="shared" si="516"/>
        <v>0.54765558570380857</v>
      </c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  <c r="GU205" s="46"/>
      <c r="GV205" s="46"/>
      <c r="GW205" s="46"/>
      <c r="GX205" s="46"/>
      <c r="GY205" s="46"/>
    </row>
    <row r="206" spans="2:207" ht="15.75" customHeight="1" x14ac:dyDescent="0.25">
      <c r="B206" s="90"/>
      <c r="C206" s="93"/>
      <c r="D206" s="34" t="s">
        <v>154</v>
      </c>
      <c r="E206" s="83">
        <f t="shared" ref="E206:E207" si="517">25/300</f>
        <v>8.3333333333333329E-2</v>
      </c>
      <c r="F206" s="41" t="s">
        <v>155</v>
      </c>
      <c r="G206" s="42" t="s">
        <v>156</v>
      </c>
      <c r="H206" s="36"/>
      <c r="I206" s="6" t="s">
        <v>152</v>
      </c>
      <c r="J206" s="5" t="s">
        <v>153</v>
      </c>
      <c r="K206" s="101"/>
      <c r="L206" s="95"/>
      <c r="N206" s="46"/>
      <c r="O206" s="46"/>
      <c r="P206" s="46"/>
      <c r="Q206" s="46"/>
      <c r="R206" s="46"/>
      <c r="T206" s="57"/>
      <c r="U206" s="56"/>
      <c r="V206" s="55"/>
      <c r="W206" s="59"/>
      <c r="X206" s="54"/>
      <c r="AB206" s="52"/>
      <c r="AC206" s="52"/>
      <c r="AD206" s="52"/>
      <c r="AE206" s="46"/>
      <c r="AH206" s="45">
        <f>IF(AH51="","",ABS(AH51^(1/3)/1000))</f>
        <v>0.26168702308714897</v>
      </c>
      <c r="AI206" s="45">
        <f t="shared" ref="AI206:CL206" si="518">IF(AI51="","",ABS(AI51^(1/3)/1000))</f>
        <v>0.41333297491008353</v>
      </c>
      <c r="AJ206" s="45">
        <f t="shared" si="518"/>
        <v>0.53417039150939616</v>
      </c>
      <c r="AK206" s="45">
        <f t="shared" si="518"/>
        <v>0.11790126280294279</v>
      </c>
      <c r="AL206" s="45">
        <f t="shared" si="518"/>
        <v>1.1120442568065532</v>
      </c>
      <c r="AM206" s="45">
        <f t="shared" si="518"/>
        <v>0.18173871656952273</v>
      </c>
      <c r="AN206" s="45">
        <f t="shared" si="518"/>
        <v>0.21043205078296431</v>
      </c>
      <c r="AO206" s="45">
        <f t="shared" si="518"/>
        <v>8.8418546779742674E-2</v>
      </c>
      <c r="AP206" s="45">
        <f t="shared" si="518"/>
        <v>0.74771462836052049</v>
      </c>
      <c r="AQ206" s="45">
        <f t="shared" si="518"/>
        <v>0.67288526120826553</v>
      </c>
      <c r="AR206" s="45">
        <f t="shared" si="518"/>
        <v>0.2279025758487386</v>
      </c>
      <c r="AS206" s="45">
        <f t="shared" si="518"/>
        <v>0.49749707968623208</v>
      </c>
      <c r="AT206" s="45">
        <f t="shared" si="518"/>
        <v>0.25368804573529535</v>
      </c>
      <c r="AU206" s="45">
        <f t="shared" si="518"/>
        <v>0.21751005194218073</v>
      </c>
      <c r="AV206" s="45">
        <f t="shared" si="518"/>
        <v>0.20241563930041817</v>
      </c>
      <c r="AW206" s="45">
        <f t="shared" si="518"/>
        <v>0.270239472040749</v>
      </c>
      <c r="AX206" s="45">
        <f t="shared" si="518"/>
        <v>0.62849043633249846</v>
      </c>
      <c r="AY206" s="45">
        <f t="shared" si="518"/>
        <v>2.3985755758799061</v>
      </c>
      <c r="AZ206" s="45">
        <f t="shared" si="518"/>
        <v>0.43504982386105062</v>
      </c>
      <c r="BA206" s="45">
        <f t="shared" si="518"/>
        <v>0.23108564255081299</v>
      </c>
      <c r="BB206" s="45">
        <f t="shared" si="518"/>
        <v>0.1546337519964423</v>
      </c>
      <c r="BC206" s="45">
        <f t="shared" si="518"/>
        <v>0.19346034526261249</v>
      </c>
      <c r="BD206" s="45">
        <f t="shared" si="518"/>
        <v>0.10293274901157076</v>
      </c>
      <c r="BE206" s="45">
        <f t="shared" si="518"/>
        <v>6.4412858304637069E-2</v>
      </c>
      <c r="BF206" s="45">
        <f t="shared" si="518"/>
        <v>0.27305352571218416</v>
      </c>
      <c r="BG206" s="45">
        <f t="shared" si="518"/>
        <v>0.16338265575090363</v>
      </c>
      <c r="BH206" s="45">
        <f t="shared" si="518"/>
        <v>7.6194446680484279E-2</v>
      </c>
      <c r="BI206" s="45">
        <f t="shared" si="518"/>
        <v>9.1350457951323571E-2</v>
      </c>
      <c r="BJ206" s="45">
        <f t="shared" si="518"/>
        <v>3.7088175383670714E-2</v>
      </c>
      <c r="BK206" s="45">
        <f t="shared" si="518"/>
        <v>0.11135226131464789</v>
      </c>
      <c r="BL206" s="45">
        <f t="shared" si="518"/>
        <v>8.56972861790051E-2</v>
      </c>
      <c r="BM206" s="45">
        <f t="shared" si="518"/>
        <v>7.4485365652445137E-2</v>
      </c>
      <c r="BN206" s="45">
        <f t="shared" si="518"/>
        <v>6.059536901803541E-2</v>
      </c>
      <c r="BO206" s="45">
        <f t="shared" si="518"/>
        <v>6.3787462282125798E-2</v>
      </c>
      <c r="BP206" s="45">
        <f t="shared" si="518"/>
        <v>7.9141550419712048E-2</v>
      </c>
      <c r="BQ206" s="45">
        <f t="shared" si="518"/>
        <v>0.17689270737994689</v>
      </c>
      <c r="BR206" s="45">
        <f t="shared" si="518"/>
        <v>0.13015480572019367</v>
      </c>
      <c r="BS206" s="45">
        <f t="shared" si="518"/>
        <v>0.23084764727090287</v>
      </c>
      <c r="BT206" s="45">
        <f t="shared" si="518"/>
        <v>0.12113801613692554</v>
      </c>
      <c r="BU206" s="45">
        <f t="shared" si="518"/>
        <v>0.11063938921428623</v>
      </c>
      <c r="BV206" s="45">
        <f t="shared" si="518"/>
        <v>0.13460149514046937</v>
      </c>
      <c r="BW206" s="45">
        <f t="shared" si="518"/>
        <v>0.14456471919608155</v>
      </c>
      <c r="BX206" s="45">
        <f t="shared" si="518"/>
        <v>0.19808869270706142</v>
      </c>
      <c r="BY206" s="45">
        <f t="shared" si="518"/>
        <v>0.11241979468417235</v>
      </c>
      <c r="BZ206" s="45">
        <f t="shared" si="518"/>
        <v>0.33412074769345707</v>
      </c>
      <c r="CA206" s="45">
        <f t="shared" si="518"/>
        <v>0.11919193187437782</v>
      </c>
      <c r="CB206" s="45">
        <f t="shared" si="518"/>
        <v>8.4693149657360536E-2</v>
      </c>
      <c r="CC206" s="45">
        <f t="shared" si="518"/>
        <v>0.1612535900488693</v>
      </c>
      <c r="CD206" s="45">
        <f t="shared" si="518"/>
        <v>0.24212937894374739</v>
      </c>
      <c r="CE206" s="45">
        <f t="shared" si="518"/>
        <v>0.27768852162828017</v>
      </c>
      <c r="CF206" s="45">
        <f t="shared" si="518"/>
        <v>0.21266382200029854</v>
      </c>
      <c r="CG206" s="45">
        <f t="shared" si="518"/>
        <v>0.10930894591236033</v>
      </c>
      <c r="CH206" s="45">
        <f t="shared" si="518"/>
        <v>9.4563910743806004E-2</v>
      </c>
      <c r="CI206" s="45">
        <f t="shared" si="518"/>
        <v>3.770594835161134E-2</v>
      </c>
      <c r="CJ206" s="45">
        <f t="shared" si="518"/>
        <v>0.22790866609542998</v>
      </c>
      <c r="CK206" s="45">
        <f t="shared" si="518"/>
        <v>4.6941983643233452E-2</v>
      </c>
      <c r="CL206" s="45">
        <f t="shared" si="518"/>
        <v>0.54765558570380857</v>
      </c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</row>
    <row r="207" spans="2:207" ht="15.75" customHeight="1" x14ac:dyDescent="0.25">
      <c r="B207" s="90"/>
      <c r="C207" s="93"/>
      <c r="D207" s="34" t="s">
        <v>157</v>
      </c>
      <c r="E207" s="83">
        <f t="shared" si="517"/>
        <v>8.3333333333333329E-2</v>
      </c>
      <c r="F207" s="41" t="s">
        <v>158</v>
      </c>
      <c r="G207" s="42" t="s">
        <v>159</v>
      </c>
      <c r="H207" s="36"/>
      <c r="I207" s="6" t="s">
        <v>152</v>
      </c>
      <c r="J207" s="5" t="s">
        <v>153</v>
      </c>
      <c r="K207" s="101"/>
      <c r="L207" s="95"/>
      <c r="N207" s="46"/>
      <c r="O207" s="46"/>
      <c r="P207" s="46"/>
      <c r="Q207" s="46"/>
      <c r="R207" s="46"/>
      <c r="T207" s="57"/>
      <c r="U207" s="56"/>
      <c r="V207" s="55"/>
      <c r="W207" s="59"/>
      <c r="X207" s="54"/>
      <c r="AB207" s="52"/>
      <c r="AC207" s="52"/>
      <c r="AD207" s="52"/>
      <c r="AE207" s="46"/>
      <c r="AH207" s="45">
        <f>IF(AH51="","",ABS(AH51^(1/3)/1000))</f>
        <v>0.26168702308714897</v>
      </c>
      <c r="AI207" s="45">
        <f t="shared" ref="AI207:CL207" si="519">IF(AI51="","",ABS(AI51^(1/3)/1000))</f>
        <v>0.41333297491008353</v>
      </c>
      <c r="AJ207" s="45">
        <f t="shared" si="519"/>
        <v>0.53417039150939616</v>
      </c>
      <c r="AK207" s="45">
        <f t="shared" si="519"/>
        <v>0.11790126280294279</v>
      </c>
      <c r="AL207" s="45">
        <f t="shared" si="519"/>
        <v>1.1120442568065532</v>
      </c>
      <c r="AM207" s="45">
        <f t="shared" si="519"/>
        <v>0.18173871656952273</v>
      </c>
      <c r="AN207" s="45">
        <f t="shared" si="519"/>
        <v>0.21043205078296431</v>
      </c>
      <c r="AO207" s="45">
        <f t="shared" si="519"/>
        <v>8.8418546779742674E-2</v>
      </c>
      <c r="AP207" s="45">
        <f t="shared" si="519"/>
        <v>0.74771462836052049</v>
      </c>
      <c r="AQ207" s="45">
        <f t="shared" si="519"/>
        <v>0.67288526120826553</v>
      </c>
      <c r="AR207" s="45">
        <f t="shared" si="519"/>
        <v>0.2279025758487386</v>
      </c>
      <c r="AS207" s="45">
        <f t="shared" si="519"/>
        <v>0.49749707968623208</v>
      </c>
      <c r="AT207" s="45">
        <f t="shared" si="519"/>
        <v>0.25368804573529535</v>
      </c>
      <c r="AU207" s="45">
        <f t="shared" si="519"/>
        <v>0.21751005194218073</v>
      </c>
      <c r="AV207" s="45">
        <f t="shared" si="519"/>
        <v>0.20241563930041817</v>
      </c>
      <c r="AW207" s="45">
        <f t="shared" si="519"/>
        <v>0.270239472040749</v>
      </c>
      <c r="AX207" s="45">
        <f t="shared" si="519"/>
        <v>0.62849043633249846</v>
      </c>
      <c r="AY207" s="45">
        <f t="shared" si="519"/>
        <v>2.3985755758799061</v>
      </c>
      <c r="AZ207" s="45">
        <f t="shared" si="519"/>
        <v>0.43504982386105062</v>
      </c>
      <c r="BA207" s="45">
        <f t="shared" si="519"/>
        <v>0.23108564255081299</v>
      </c>
      <c r="BB207" s="45">
        <f t="shared" si="519"/>
        <v>0.1546337519964423</v>
      </c>
      <c r="BC207" s="45">
        <f t="shared" si="519"/>
        <v>0.19346034526261249</v>
      </c>
      <c r="BD207" s="45">
        <f t="shared" si="519"/>
        <v>0.10293274901157076</v>
      </c>
      <c r="BE207" s="45">
        <f t="shared" si="519"/>
        <v>6.4412858304637069E-2</v>
      </c>
      <c r="BF207" s="45">
        <f t="shared" si="519"/>
        <v>0.27305352571218416</v>
      </c>
      <c r="BG207" s="45">
        <f t="shared" si="519"/>
        <v>0.16338265575090363</v>
      </c>
      <c r="BH207" s="45">
        <f t="shared" si="519"/>
        <v>7.6194446680484279E-2</v>
      </c>
      <c r="BI207" s="45">
        <f t="shared" si="519"/>
        <v>9.1350457951323571E-2</v>
      </c>
      <c r="BJ207" s="45">
        <f t="shared" si="519"/>
        <v>3.7088175383670714E-2</v>
      </c>
      <c r="BK207" s="45">
        <f t="shared" si="519"/>
        <v>0.11135226131464789</v>
      </c>
      <c r="BL207" s="45">
        <f t="shared" si="519"/>
        <v>8.56972861790051E-2</v>
      </c>
      <c r="BM207" s="45">
        <f t="shared" si="519"/>
        <v>7.4485365652445137E-2</v>
      </c>
      <c r="BN207" s="45">
        <f t="shared" si="519"/>
        <v>6.059536901803541E-2</v>
      </c>
      <c r="BO207" s="45">
        <f t="shared" si="519"/>
        <v>6.3787462282125798E-2</v>
      </c>
      <c r="BP207" s="45">
        <f t="shared" si="519"/>
        <v>7.9141550419712048E-2</v>
      </c>
      <c r="BQ207" s="45">
        <f t="shared" si="519"/>
        <v>0.17689270737994689</v>
      </c>
      <c r="BR207" s="45">
        <f t="shared" si="519"/>
        <v>0.13015480572019367</v>
      </c>
      <c r="BS207" s="45">
        <f t="shared" si="519"/>
        <v>0.23084764727090287</v>
      </c>
      <c r="BT207" s="45">
        <f t="shared" si="519"/>
        <v>0.12113801613692554</v>
      </c>
      <c r="BU207" s="45">
        <f t="shared" si="519"/>
        <v>0.11063938921428623</v>
      </c>
      <c r="BV207" s="45">
        <f t="shared" si="519"/>
        <v>0.13460149514046937</v>
      </c>
      <c r="BW207" s="45">
        <f t="shared" si="519"/>
        <v>0.14456471919608155</v>
      </c>
      <c r="BX207" s="45">
        <f t="shared" si="519"/>
        <v>0.19808869270706142</v>
      </c>
      <c r="BY207" s="45">
        <f t="shared" si="519"/>
        <v>0.11241979468417235</v>
      </c>
      <c r="BZ207" s="45">
        <f t="shared" si="519"/>
        <v>0.33412074769345707</v>
      </c>
      <c r="CA207" s="45">
        <f t="shared" si="519"/>
        <v>0.11919193187437782</v>
      </c>
      <c r="CB207" s="45">
        <f t="shared" si="519"/>
        <v>8.4693149657360536E-2</v>
      </c>
      <c r="CC207" s="45">
        <f t="shared" si="519"/>
        <v>0.1612535900488693</v>
      </c>
      <c r="CD207" s="45">
        <f t="shared" si="519"/>
        <v>0.24212937894374739</v>
      </c>
      <c r="CE207" s="45">
        <f t="shared" si="519"/>
        <v>0.27768852162828017</v>
      </c>
      <c r="CF207" s="45">
        <f t="shared" si="519"/>
        <v>0.21266382200029854</v>
      </c>
      <c r="CG207" s="45">
        <f t="shared" si="519"/>
        <v>0.10930894591236033</v>
      </c>
      <c r="CH207" s="45">
        <f t="shared" si="519"/>
        <v>9.4563910743806004E-2</v>
      </c>
      <c r="CI207" s="45">
        <f t="shared" si="519"/>
        <v>3.770594835161134E-2</v>
      </c>
      <c r="CJ207" s="45">
        <f t="shared" si="519"/>
        <v>0.22790866609542998</v>
      </c>
      <c r="CK207" s="45">
        <f t="shared" si="519"/>
        <v>4.6941983643233452E-2</v>
      </c>
      <c r="CL207" s="45">
        <f t="shared" si="519"/>
        <v>0.54765558570380857</v>
      </c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  <c r="GT207" s="46"/>
      <c r="GU207" s="46"/>
      <c r="GV207" s="46"/>
      <c r="GW207" s="46"/>
      <c r="GX207" s="46"/>
      <c r="GY207" s="46"/>
    </row>
    <row r="208" spans="2:207" ht="15.75" customHeight="1" thickBot="1" x14ac:dyDescent="0.3">
      <c r="B208" s="91"/>
      <c r="C208" s="94"/>
      <c r="D208" s="8" t="s">
        <v>160</v>
      </c>
      <c r="E208" s="96" t="s">
        <v>148</v>
      </c>
      <c r="F208" s="97"/>
      <c r="G208" s="98"/>
      <c r="H208" s="36"/>
      <c r="I208" s="6"/>
      <c r="J208" s="5"/>
      <c r="K208" s="101"/>
      <c r="L208" s="95"/>
      <c r="N208" s="46"/>
      <c r="O208" s="46"/>
      <c r="P208" s="46"/>
      <c r="Q208" s="46"/>
      <c r="R208" s="46"/>
      <c r="T208" s="1"/>
      <c r="W208" s="59"/>
      <c r="X208" s="54"/>
      <c r="AB208" s="53"/>
      <c r="AD208" s="53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</row>
    <row r="209" spans="2:207" ht="15.75" customHeight="1" x14ac:dyDescent="0.25">
      <c r="B209" s="89">
        <f>E209+E210+E211</f>
        <v>0.25</v>
      </c>
      <c r="C209" s="92" t="s">
        <v>161</v>
      </c>
      <c r="D209" s="33" t="s">
        <v>162</v>
      </c>
      <c r="E209" s="37">
        <v>0.1</v>
      </c>
      <c r="F209" s="38" t="s">
        <v>163</v>
      </c>
      <c r="G209" s="39" t="s">
        <v>164</v>
      </c>
      <c r="H209" s="36"/>
      <c r="I209" s="6" t="s">
        <v>152</v>
      </c>
      <c r="J209" s="5" t="s">
        <v>165</v>
      </c>
      <c r="K209" s="101"/>
      <c r="L209" s="95"/>
      <c r="N209" s="46"/>
      <c r="O209" s="46"/>
      <c r="P209" s="46"/>
      <c r="Q209" s="46"/>
      <c r="R209" s="46"/>
      <c r="T209" s="57"/>
      <c r="U209" s="56"/>
      <c r="V209" s="55"/>
      <c r="W209" s="59"/>
      <c r="X209" s="54"/>
      <c r="AA209" s="46"/>
      <c r="AB209" s="52"/>
      <c r="AD209" s="52"/>
      <c r="AE209" s="46"/>
      <c r="AH209" s="45">
        <f>IF(AH3="","",ABS(AH3^(1/3)/1000))</f>
        <v>0.73088788567792762</v>
      </c>
      <c r="AI209" s="45">
        <f t="shared" ref="AI209:CL209" si="520">IF(AI3="","",ABS(AI3^(1/3)/1000))</f>
        <v>0.72080953377342249</v>
      </c>
      <c r="AJ209" s="45">
        <f t="shared" si="520"/>
        <v>1.7618155156275557</v>
      </c>
      <c r="AK209" s="45">
        <f t="shared" si="520"/>
        <v>0.41555239161273577</v>
      </c>
      <c r="AL209" s="45">
        <f t="shared" si="520"/>
        <v>1.81188589917578</v>
      </c>
      <c r="AM209" s="45">
        <f t="shared" si="520"/>
        <v>0.23656220698077368</v>
      </c>
      <c r="AN209" s="45">
        <f t="shared" si="520"/>
        <v>0.6860971021106379</v>
      </c>
      <c r="AO209" s="45">
        <f t="shared" si="520"/>
        <v>0.3217408573027436</v>
      </c>
      <c r="AP209" s="45">
        <f t="shared" si="520"/>
        <v>1.4953522268625357</v>
      </c>
      <c r="AQ209" s="45">
        <f t="shared" si="520"/>
        <v>2.0717546813684375</v>
      </c>
      <c r="AR209" s="45">
        <f t="shared" si="520"/>
        <v>0.64254400259834088</v>
      </c>
      <c r="AS209" s="45">
        <f t="shared" si="520"/>
        <v>1.1647199429970194</v>
      </c>
      <c r="AT209" s="45">
        <f t="shared" si="520"/>
        <v>0.44605627963871453</v>
      </c>
      <c r="AU209" s="45">
        <f t="shared" si="520"/>
        <v>0.2308550967445249</v>
      </c>
      <c r="AV209" s="45">
        <f t="shared" si="520"/>
        <v>0.34296186538951651</v>
      </c>
      <c r="AW209" s="45">
        <f t="shared" si="520"/>
        <v>0.72492160547512074</v>
      </c>
      <c r="AX209" s="45">
        <f t="shared" si="520"/>
        <v>0.70164113510109372</v>
      </c>
      <c r="AY209" s="45">
        <f t="shared" si="520"/>
        <v>2.3374629304882255</v>
      </c>
      <c r="AZ209" s="45">
        <f t="shared" si="520"/>
        <v>0.48385068989076607</v>
      </c>
      <c r="BA209" s="45">
        <f t="shared" si="520"/>
        <v>0.36477456273574982</v>
      </c>
      <c r="BB209" s="45">
        <f t="shared" si="520"/>
        <v>0.38288878009120747</v>
      </c>
      <c r="BC209" s="45">
        <f t="shared" si="520"/>
        <v>0.33366772565537361</v>
      </c>
      <c r="BD209" s="45">
        <f t="shared" si="520"/>
        <v>0.23293932120419678</v>
      </c>
      <c r="BE209" s="45">
        <f t="shared" si="520"/>
        <v>0.37747466753973458</v>
      </c>
      <c r="BF209" s="45">
        <f t="shared" si="520"/>
        <v>0.3492574761923784</v>
      </c>
      <c r="BG209" s="45">
        <f t="shared" si="520"/>
        <v>0.45739931454064237</v>
      </c>
      <c r="BH209" s="45">
        <f t="shared" si="520"/>
        <v>0.53804728996563522</v>
      </c>
      <c r="BI209" s="45">
        <f t="shared" si="520"/>
        <v>0.25241529426787696</v>
      </c>
      <c r="BJ209" s="45">
        <f t="shared" si="520"/>
        <v>0.14212275307556427</v>
      </c>
      <c r="BK209" s="45">
        <f t="shared" si="520"/>
        <v>0.13219949937365871</v>
      </c>
      <c r="BL209" s="45">
        <f t="shared" si="520"/>
        <v>9.7537982133588622E-2</v>
      </c>
      <c r="BM209" s="45">
        <f t="shared" si="520"/>
        <v>0.16500318328722344</v>
      </c>
      <c r="BN209" s="45">
        <f t="shared" si="520"/>
        <v>0.10191207340020372</v>
      </c>
      <c r="BO209" s="45">
        <f t="shared" si="520"/>
        <v>8.623749030918694E-2</v>
      </c>
      <c r="BP209" s="45">
        <f t="shared" si="520"/>
        <v>8.8961478089712276E-2</v>
      </c>
      <c r="BQ209" s="45">
        <f t="shared" si="520"/>
        <v>0.34902998349414088</v>
      </c>
      <c r="BR209" s="45">
        <f t="shared" si="520"/>
        <v>0.30716510127599705</v>
      </c>
      <c r="BS209" s="45">
        <f t="shared" si="520"/>
        <v>0.38633049540209324</v>
      </c>
      <c r="BT209" s="45">
        <f t="shared" si="520"/>
        <v>0.53462149137664394</v>
      </c>
      <c r="BU209" s="45">
        <f t="shared" si="520"/>
        <v>0.16211919034225761</v>
      </c>
      <c r="BV209" s="45">
        <f t="shared" si="520"/>
        <v>0.38649203676356642</v>
      </c>
      <c r="BW209" s="45">
        <f t="shared" si="520"/>
        <v>0.23135562372356583</v>
      </c>
      <c r="BX209" s="45">
        <f t="shared" si="520"/>
        <v>0.22769832884285288</v>
      </c>
      <c r="BY209" s="45">
        <f t="shared" si="520"/>
        <v>0.20329652443674878</v>
      </c>
      <c r="BZ209" s="45">
        <f t="shared" si="520"/>
        <v>0.33186768933029509</v>
      </c>
      <c r="CA209" s="45">
        <f t="shared" si="520"/>
        <v>0.54574327449677562</v>
      </c>
      <c r="CB209" s="45">
        <f t="shared" si="520"/>
        <v>0.24301284740736309</v>
      </c>
      <c r="CC209" s="45">
        <f t="shared" si="520"/>
        <v>0.23583048249816507</v>
      </c>
      <c r="CD209" s="45">
        <f t="shared" si="520"/>
        <v>0.52561190150138759</v>
      </c>
      <c r="CE209" s="45">
        <f t="shared" si="520"/>
        <v>0.34377053664633339</v>
      </c>
      <c r="CF209" s="45">
        <f t="shared" si="520"/>
        <v>0.42965912953137569</v>
      </c>
      <c r="CG209" s="45">
        <f t="shared" si="520"/>
        <v>0.15034816900812117</v>
      </c>
      <c r="CH209" s="45">
        <f t="shared" si="520"/>
        <v>0.12525112183143206</v>
      </c>
      <c r="CI209" s="45">
        <f t="shared" si="520"/>
        <v>0.12106748961325065</v>
      </c>
      <c r="CJ209" s="45">
        <f t="shared" si="520"/>
        <v>0.33163030411459304</v>
      </c>
      <c r="CK209" s="45">
        <f t="shared" si="520"/>
        <v>0.27547931395192626</v>
      </c>
      <c r="CL209" s="45">
        <f t="shared" si="520"/>
        <v>0.64613157211687211</v>
      </c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  <c r="GU209" s="46"/>
      <c r="GV209" s="46"/>
      <c r="GW209" s="46"/>
      <c r="GX209" s="46"/>
      <c r="GY209" s="46"/>
    </row>
    <row r="210" spans="2:207" ht="15.75" customHeight="1" x14ac:dyDescent="0.25">
      <c r="B210" s="90"/>
      <c r="C210" s="93"/>
      <c r="D210" s="34" t="s">
        <v>166</v>
      </c>
      <c r="E210" s="40">
        <v>0.05</v>
      </c>
      <c r="F210" s="41" t="s">
        <v>167</v>
      </c>
      <c r="G210" s="42" t="s">
        <v>168</v>
      </c>
      <c r="H210" s="36"/>
      <c r="I210" s="6" t="s">
        <v>152</v>
      </c>
      <c r="J210" s="5" t="s">
        <v>165</v>
      </c>
      <c r="K210" s="101"/>
      <c r="L210" s="95"/>
      <c r="N210" s="46"/>
      <c r="O210" s="46"/>
      <c r="P210" s="46"/>
      <c r="Q210" s="46"/>
      <c r="R210" s="46"/>
      <c r="T210" s="57"/>
      <c r="U210" s="56"/>
      <c r="V210" s="55"/>
      <c r="W210" s="59"/>
      <c r="X210" s="54"/>
      <c r="AA210" s="46"/>
      <c r="AB210" s="52"/>
      <c r="AD210" s="52"/>
      <c r="AE210" s="46"/>
      <c r="AH210" s="45">
        <f>IF(AH66="","",ABS(AH66^(1/3)/1000))</f>
        <v>0.71953019570278165</v>
      </c>
      <c r="AI210" s="45">
        <f t="shared" ref="AI210:CL210" si="521">IF(AI66="","",ABS(AI66^(1/3)/1000))</f>
        <v>0.65553170353490398</v>
      </c>
      <c r="AJ210" s="45">
        <f t="shared" si="521"/>
        <v>1.2101359146554753</v>
      </c>
      <c r="AK210" s="45">
        <f t="shared" si="521"/>
        <v>0.41236438958239768</v>
      </c>
      <c r="AL210" s="45">
        <f t="shared" si="521"/>
        <v>1.6314073036935024</v>
      </c>
      <c r="AM210" s="45">
        <f t="shared" si="521"/>
        <v>0.19341718485843443</v>
      </c>
      <c r="AN210" s="45">
        <f t="shared" si="521"/>
        <v>0.3637832606580636</v>
      </c>
      <c r="AO210" s="45">
        <f t="shared" si="521"/>
        <v>0.31949942569590717</v>
      </c>
      <c r="AP210" s="45">
        <f t="shared" si="521"/>
        <v>1.4118175016323262</v>
      </c>
      <c r="AQ210" s="45">
        <f t="shared" si="521"/>
        <v>1.8617300841921998</v>
      </c>
      <c r="AR210" s="45">
        <f t="shared" si="521"/>
        <v>0.60648277688807839</v>
      </c>
      <c r="AS210" s="45">
        <f t="shared" si="521"/>
        <v>1.0521115843992628</v>
      </c>
      <c r="AT210" s="45">
        <f t="shared" si="521"/>
        <v>0.41678988853347709</v>
      </c>
      <c r="AU210" s="45">
        <f t="shared" si="521"/>
        <v>0.12625766120224421</v>
      </c>
      <c r="AV210" s="45">
        <f t="shared" si="521"/>
        <v>0.31762253975795895</v>
      </c>
      <c r="AW210" s="45">
        <f t="shared" si="521"/>
        <v>0.71218075842911188</v>
      </c>
      <c r="AX210" s="45">
        <f t="shared" si="521"/>
        <v>0.43432555545750262</v>
      </c>
      <c r="AY210" s="45">
        <f t="shared" si="521"/>
        <v>1.0107882736146956</v>
      </c>
      <c r="AZ210" s="45">
        <f t="shared" si="521"/>
        <v>0.31391444245573968</v>
      </c>
      <c r="BA210" s="45">
        <f t="shared" si="521"/>
        <v>0.33078059165676732</v>
      </c>
      <c r="BB210" s="45">
        <f t="shared" si="521"/>
        <v>0.28028009386846403</v>
      </c>
      <c r="BC210" s="45">
        <f t="shared" si="521"/>
        <v>0.31040526600672996</v>
      </c>
      <c r="BD210" s="45">
        <f t="shared" si="521"/>
        <v>0.20096430147431579</v>
      </c>
      <c r="BE210" s="45">
        <f t="shared" si="521"/>
        <v>0.22011867564014856</v>
      </c>
      <c r="BF210" s="45">
        <f t="shared" si="521"/>
        <v>0.28123735554676466</v>
      </c>
      <c r="BG210" s="45">
        <f t="shared" si="521"/>
        <v>0.39990831231836188</v>
      </c>
      <c r="BH210" s="45">
        <f t="shared" si="521"/>
        <v>0.53753746701148108</v>
      </c>
      <c r="BI210" s="45">
        <f t="shared" si="521"/>
        <v>0.24734424509625796</v>
      </c>
      <c r="BJ210" s="45">
        <f t="shared" si="521"/>
        <v>0.14127582110768042</v>
      </c>
      <c r="BK210" s="45">
        <f t="shared" si="521"/>
        <v>9.7600168805136653E-2</v>
      </c>
      <c r="BL210" s="45">
        <f t="shared" si="521"/>
        <v>6.6782617658039528E-2</v>
      </c>
      <c r="BM210" s="45">
        <f t="shared" si="521"/>
        <v>0.15270281355414253</v>
      </c>
      <c r="BN210" s="45">
        <f t="shared" si="521"/>
        <v>9.3769428862150075E-2</v>
      </c>
      <c r="BO210" s="45">
        <f t="shared" si="521"/>
        <v>7.2545686622209685E-2</v>
      </c>
      <c r="BP210" s="45">
        <f t="shared" si="521"/>
        <v>5.9284084313273103E-2</v>
      </c>
      <c r="BQ210" s="45">
        <f t="shared" si="521"/>
        <v>0.27455051641445444</v>
      </c>
      <c r="BR210" s="45">
        <f t="shared" si="521"/>
        <v>0.29857027862821162</v>
      </c>
      <c r="BS210" s="45">
        <f t="shared" si="521"/>
        <v>0.35663084082269991</v>
      </c>
      <c r="BT210" s="45">
        <f t="shared" si="521"/>
        <v>0.53195530156613458</v>
      </c>
      <c r="BU210" s="45">
        <f t="shared" si="521"/>
        <v>0.14271198980218167</v>
      </c>
      <c r="BV210" s="45">
        <f t="shared" si="521"/>
        <v>0.38097170517549528</v>
      </c>
      <c r="BW210" s="45">
        <f t="shared" si="521"/>
        <v>0.21076182854667497</v>
      </c>
      <c r="BX210" s="45">
        <f t="shared" si="521"/>
        <v>0.1591693934579711</v>
      </c>
      <c r="BY210" s="45">
        <f t="shared" si="521"/>
        <v>0.19112311717234137</v>
      </c>
      <c r="BZ210" s="45">
        <f t="shared" si="521"/>
        <v>9.0835632931896212E-2</v>
      </c>
      <c r="CA210" s="45">
        <f t="shared" si="521"/>
        <v>0.35003207869244174</v>
      </c>
      <c r="CB210" s="45">
        <f t="shared" si="521"/>
        <v>0.22754908573334906</v>
      </c>
      <c r="CC210" s="45">
        <f t="shared" si="521"/>
        <v>0.20741285351975589</v>
      </c>
      <c r="CD210" s="45">
        <f t="shared" si="521"/>
        <v>0.49666512128602414</v>
      </c>
      <c r="CE210" s="45">
        <f t="shared" si="521"/>
        <v>0.26783527878087637</v>
      </c>
      <c r="CF210" s="45">
        <f t="shared" si="521"/>
        <v>0.41153923888133648</v>
      </c>
      <c r="CG210" s="45">
        <f t="shared" si="521"/>
        <v>0.12790495874527777</v>
      </c>
      <c r="CH210" s="45">
        <f t="shared" si="521"/>
        <v>0.1038281802947793</v>
      </c>
      <c r="CI210" s="45">
        <f t="shared" si="521"/>
        <v>0.11983586355889568</v>
      </c>
      <c r="CJ210" s="45">
        <f t="shared" si="521"/>
        <v>0.25343645078811511</v>
      </c>
      <c r="CK210" s="45">
        <f t="shared" si="521"/>
        <v>0.26367444853539329</v>
      </c>
      <c r="CL210" s="45">
        <f t="shared" si="521"/>
        <v>0.47250867876895103</v>
      </c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  <c r="GU210" s="46"/>
      <c r="GV210" s="46"/>
      <c r="GW210" s="46"/>
      <c r="GX210" s="46"/>
      <c r="GY210" s="46"/>
    </row>
    <row r="211" spans="2:207" ht="15.75" customHeight="1" x14ac:dyDescent="0.25">
      <c r="B211" s="90"/>
      <c r="C211" s="93"/>
      <c r="D211" s="34" t="s">
        <v>169</v>
      </c>
      <c r="E211" s="40">
        <v>0.1</v>
      </c>
      <c r="F211" s="41" t="s">
        <v>170</v>
      </c>
      <c r="G211" s="42" t="s">
        <v>171</v>
      </c>
      <c r="H211" s="36"/>
      <c r="I211" s="6" t="s">
        <v>152</v>
      </c>
      <c r="J211" s="5" t="s">
        <v>165</v>
      </c>
      <c r="K211" s="101"/>
      <c r="L211" s="95"/>
      <c r="N211" s="46"/>
      <c r="O211" s="46"/>
      <c r="P211" s="46"/>
      <c r="Q211" s="46"/>
      <c r="R211" s="46"/>
      <c r="T211" s="57"/>
      <c r="U211" s="56"/>
      <c r="V211" s="55"/>
      <c r="W211" s="59"/>
      <c r="X211" s="54"/>
      <c r="AA211" s="46"/>
      <c r="AB211" s="52"/>
      <c r="AD211" s="52"/>
      <c r="AE211" s="46"/>
      <c r="AH211" s="45">
        <f>IF(COUNT(AH35,AH39)&gt;0,ABS((AH35+AH39)^(1/3)/1000),"")</f>
        <v>0.51228555136606446</v>
      </c>
      <c r="AI211" s="45">
        <f t="shared" ref="AI211:CL211" si="522">IF(COUNT(AI35,AI39)&gt;0,ABS((AI35+AI39)^(1/3)/1000),"")</f>
        <v>0.86801575887915838</v>
      </c>
      <c r="AJ211" s="45">
        <f t="shared" si="522"/>
        <v>1.3439546056568961</v>
      </c>
      <c r="AK211" s="45">
        <f t="shared" si="522"/>
        <v>0.24119368852242282</v>
      </c>
      <c r="AL211" s="45">
        <f t="shared" si="522"/>
        <v>1.224203034361105</v>
      </c>
      <c r="AM211" s="45">
        <f t="shared" si="522"/>
        <v>0.16844632829951017</v>
      </c>
      <c r="AN211" s="45">
        <f t="shared" si="522"/>
        <v>0.44630438477544315</v>
      </c>
      <c r="AO211" s="45">
        <f t="shared" si="522"/>
        <v>0.24368229388412335</v>
      </c>
      <c r="AP211" s="45">
        <f t="shared" si="522"/>
        <v>1.0290138441964169</v>
      </c>
      <c r="AQ211" s="45">
        <f t="shared" si="522"/>
        <v>0.3745463004912386</v>
      </c>
      <c r="AR211" s="45">
        <f t="shared" si="522"/>
        <v>0.57039015352907896</v>
      </c>
      <c r="AS211" s="45">
        <f t="shared" si="522"/>
        <v>0.84344404727196864</v>
      </c>
      <c r="AT211" s="45">
        <f t="shared" si="522"/>
        <v>0.51776351239996399</v>
      </c>
      <c r="AU211" s="45">
        <f t="shared" si="522"/>
        <v>0.26454924201395741</v>
      </c>
      <c r="AV211" s="45">
        <f t="shared" si="522"/>
        <v>0.36445459043183875</v>
      </c>
      <c r="AW211" s="45">
        <f t="shared" si="522"/>
        <v>1.0890310573944202</v>
      </c>
      <c r="AX211" s="45">
        <f t="shared" si="522"/>
        <v>0.73191895135670482</v>
      </c>
      <c r="AY211" s="45">
        <f t="shared" si="522"/>
        <v>1.7937149181174723</v>
      </c>
      <c r="AZ211" s="45">
        <f t="shared" si="522"/>
        <v>1.4433647826472087</v>
      </c>
      <c r="BA211" s="45">
        <f t="shared" si="522"/>
        <v>0.38085993156573494</v>
      </c>
      <c r="BB211" s="45">
        <f t="shared" si="522"/>
        <v>0.21909674422925968</v>
      </c>
      <c r="BC211" s="45">
        <f t="shared" si="522"/>
        <v>0.25938240000177482</v>
      </c>
      <c r="BD211" s="45">
        <f t="shared" si="522"/>
        <v>0.28148661687734211</v>
      </c>
      <c r="BE211" s="45">
        <f t="shared" si="522"/>
        <v>0.20469408267779851</v>
      </c>
      <c r="BF211" s="45">
        <f t="shared" si="522"/>
        <v>0.35086442384778166</v>
      </c>
      <c r="BG211" s="45">
        <f t="shared" si="522"/>
        <v>0.36838198511519871</v>
      </c>
      <c r="BH211" s="45">
        <f t="shared" si="522"/>
        <v>0.20183114176611897</v>
      </c>
      <c r="BI211" s="45">
        <f t="shared" si="522"/>
        <v>0.13351626280018869</v>
      </c>
      <c r="BJ211" s="45">
        <f t="shared" si="522"/>
        <v>0.144393742998705</v>
      </c>
      <c r="BK211" s="45">
        <f t="shared" si="522"/>
        <v>0.10743041467471563</v>
      </c>
      <c r="BL211" s="45">
        <f t="shared" si="522"/>
        <v>0.10474811885366996</v>
      </c>
      <c r="BM211" s="45">
        <f t="shared" si="522"/>
        <v>0.17014254480280289</v>
      </c>
      <c r="BN211" s="45">
        <f t="shared" si="522"/>
        <v>0.10799651337623804</v>
      </c>
      <c r="BO211" s="45">
        <f t="shared" si="522"/>
        <v>7.6762409265777182E-2</v>
      </c>
      <c r="BP211" s="45">
        <f t="shared" si="522"/>
        <v>7.4005599771029565E-2</v>
      </c>
      <c r="BQ211" s="45">
        <f t="shared" si="522"/>
        <v>0.31442406562241615</v>
      </c>
      <c r="BR211" s="45">
        <f t="shared" si="522"/>
        <v>9.6783411598625912E-2</v>
      </c>
      <c r="BS211" s="45">
        <f t="shared" si="522"/>
        <v>0.45175799723218435</v>
      </c>
      <c r="BT211" s="45">
        <f t="shared" si="522"/>
        <v>0.40050250179884311</v>
      </c>
      <c r="BU211" s="45">
        <f t="shared" si="522"/>
        <v>0.23641772231889963</v>
      </c>
      <c r="BV211" s="45">
        <f t="shared" si="522"/>
        <v>0.26913609103991176</v>
      </c>
      <c r="BW211" s="45">
        <f t="shared" si="522"/>
        <v>0.24064167406802436</v>
      </c>
      <c r="BX211" s="45">
        <f t="shared" si="522"/>
        <v>0.23231959026551352</v>
      </c>
      <c r="BY211" s="45">
        <f t="shared" si="522"/>
        <v>0.20812269326832802</v>
      </c>
      <c r="BZ211" s="45">
        <f t="shared" si="522"/>
        <v>0.12643865335638249</v>
      </c>
      <c r="CA211" s="45">
        <f t="shared" si="522"/>
        <v>0.3166944649034889</v>
      </c>
      <c r="CB211" s="45">
        <f t="shared" si="522"/>
        <v>0.18328183751117144</v>
      </c>
      <c r="CC211" s="45">
        <f t="shared" si="522"/>
        <v>0.22723890829635252</v>
      </c>
      <c r="CD211" s="45">
        <f t="shared" si="522"/>
        <v>0.3634126804418164</v>
      </c>
      <c r="CE211" s="45">
        <f t="shared" si="522"/>
        <v>0.49970529433126493</v>
      </c>
      <c r="CF211" s="45">
        <f t="shared" si="522"/>
        <v>0.1888953537323417</v>
      </c>
      <c r="CG211" s="45">
        <f t="shared" si="522"/>
        <v>0.18917433034690415</v>
      </c>
      <c r="CH211" s="45">
        <f t="shared" si="522"/>
        <v>0.14180935534940112</v>
      </c>
      <c r="CI211" s="45">
        <f t="shared" si="522"/>
        <v>0.10517606138458072</v>
      </c>
      <c r="CJ211" s="45">
        <f t="shared" si="522"/>
        <v>0.32955343330719944</v>
      </c>
      <c r="CK211" s="45">
        <f t="shared" si="522"/>
        <v>0.19494784491652437</v>
      </c>
      <c r="CL211" s="45">
        <f t="shared" si="522"/>
        <v>1.2372657819356434</v>
      </c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</row>
    <row r="212" spans="2:207" ht="15.75" customHeight="1" thickBot="1" x14ac:dyDescent="0.3">
      <c r="B212" s="91"/>
      <c r="C212" s="94"/>
      <c r="D212" s="8" t="s">
        <v>172</v>
      </c>
      <c r="E212" s="96" t="s">
        <v>161</v>
      </c>
      <c r="F212" s="97"/>
      <c r="G212" s="98"/>
      <c r="H212" s="36"/>
      <c r="I212" s="6"/>
      <c r="J212" s="5"/>
      <c r="K212" s="101"/>
      <c r="L212" s="95"/>
      <c r="N212" s="46"/>
      <c r="O212" s="46"/>
      <c r="P212" s="46"/>
      <c r="Q212" s="46"/>
      <c r="R212" s="46"/>
      <c r="T212" s="1"/>
      <c r="W212" s="59"/>
      <c r="X212" s="54"/>
      <c r="AB212" s="53"/>
      <c r="AD212" s="53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</row>
    <row r="213" spans="2:207" ht="15.75" customHeight="1" x14ac:dyDescent="0.25">
      <c r="B213" s="89">
        <f>E213+E214</f>
        <v>0.3</v>
      </c>
      <c r="C213" s="92" t="s">
        <v>173</v>
      </c>
      <c r="D213" s="33" t="s">
        <v>174</v>
      </c>
      <c r="E213" s="37">
        <v>0.15</v>
      </c>
      <c r="F213" s="38" t="s">
        <v>175</v>
      </c>
      <c r="G213" s="39" t="s">
        <v>176</v>
      </c>
      <c r="H213" s="36"/>
      <c r="I213" s="10" t="s">
        <v>177</v>
      </c>
      <c r="J213" s="5" t="s">
        <v>153</v>
      </c>
      <c r="K213" s="101"/>
      <c r="L213" s="95"/>
      <c r="N213" s="46"/>
      <c r="O213" s="46"/>
      <c r="P213" s="46"/>
      <c r="Q213" s="46"/>
      <c r="R213" s="46"/>
      <c r="T213" s="57"/>
      <c r="U213" s="56"/>
      <c r="V213" s="55"/>
      <c r="W213" s="59"/>
      <c r="X213" s="54"/>
      <c r="AA213" s="46"/>
      <c r="AB213" s="52"/>
      <c r="AC213" s="52"/>
      <c r="AD213" s="52"/>
      <c r="AH213" s="45">
        <f>IF(AH3="","",ABS(AH3^(1/3)/1000))</f>
        <v>0.73088788567792762</v>
      </c>
      <c r="AI213" s="45">
        <f t="shared" ref="AI213:CL213" si="523">IF(AI3="","",ABS(AI3^(1/3)/1000))</f>
        <v>0.72080953377342249</v>
      </c>
      <c r="AJ213" s="45">
        <f t="shared" si="523"/>
        <v>1.7618155156275557</v>
      </c>
      <c r="AK213" s="45">
        <f t="shared" si="523"/>
        <v>0.41555239161273577</v>
      </c>
      <c r="AL213" s="45">
        <f t="shared" si="523"/>
        <v>1.81188589917578</v>
      </c>
      <c r="AM213" s="45">
        <f t="shared" si="523"/>
        <v>0.23656220698077368</v>
      </c>
      <c r="AN213" s="45">
        <f t="shared" si="523"/>
        <v>0.6860971021106379</v>
      </c>
      <c r="AO213" s="45">
        <f t="shared" si="523"/>
        <v>0.3217408573027436</v>
      </c>
      <c r="AP213" s="45">
        <f t="shared" si="523"/>
        <v>1.4953522268625357</v>
      </c>
      <c r="AQ213" s="45">
        <f t="shared" si="523"/>
        <v>2.0717546813684375</v>
      </c>
      <c r="AR213" s="45">
        <f t="shared" si="523"/>
        <v>0.64254400259834088</v>
      </c>
      <c r="AS213" s="45">
        <f t="shared" si="523"/>
        <v>1.1647199429970194</v>
      </c>
      <c r="AT213" s="45">
        <f t="shared" si="523"/>
        <v>0.44605627963871453</v>
      </c>
      <c r="AU213" s="45">
        <f t="shared" si="523"/>
        <v>0.2308550967445249</v>
      </c>
      <c r="AV213" s="45">
        <f t="shared" si="523"/>
        <v>0.34296186538951651</v>
      </c>
      <c r="AW213" s="45">
        <f t="shared" si="523"/>
        <v>0.72492160547512074</v>
      </c>
      <c r="AX213" s="45">
        <f t="shared" si="523"/>
        <v>0.70164113510109372</v>
      </c>
      <c r="AY213" s="45">
        <f t="shared" si="523"/>
        <v>2.3374629304882255</v>
      </c>
      <c r="AZ213" s="45">
        <f t="shared" si="523"/>
        <v>0.48385068989076607</v>
      </c>
      <c r="BA213" s="45">
        <f t="shared" si="523"/>
        <v>0.36477456273574982</v>
      </c>
      <c r="BB213" s="45">
        <f t="shared" si="523"/>
        <v>0.38288878009120747</v>
      </c>
      <c r="BC213" s="45">
        <f t="shared" si="523"/>
        <v>0.33366772565537361</v>
      </c>
      <c r="BD213" s="45">
        <f t="shared" si="523"/>
        <v>0.23293932120419678</v>
      </c>
      <c r="BE213" s="45">
        <f t="shared" si="523"/>
        <v>0.37747466753973458</v>
      </c>
      <c r="BF213" s="45">
        <f t="shared" si="523"/>
        <v>0.3492574761923784</v>
      </c>
      <c r="BG213" s="45">
        <f t="shared" si="523"/>
        <v>0.45739931454064237</v>
      </c>
      <c r="BH213" s="45">
        <f t="shared" si="523"/>
        <v>0.53804728996563522</v>
      </c>
      <c r="BI213" s="45">
        <f t="shared" si="523"/>
        <v>0.25241529426787696</v>
      </c>
      <c r="BJ213" s="45">
        <f t="shared" si="523"/>
        <v>0.14212275307556427</v>
      </c>
      <c r="BK213" s="45">
        <f t="shared" si="523"/>
        <v>0.13219949937365871</v>
      </c>
      <c r="BL213" s="45">
        <f t="shared" si="523"/>
        <v>9.7537982133588622E-2</v>
      </c>
      <c r="BM213" s="45">
        <f t="shared" si="523"/>
        <v>0.16500318328722344</v>
      </c>
      <c r="BN213" s="45">
        <f t="shared" si="523"/>
        <v>0.10191207340020372</v>
      </c>
      <c r="BO213" s="45">
        <f t="shared" si="523"/>
        <v>8.623749030918694E-2</v>
      </c>
      <c r="BP213" s="45">
        <f t="shared" si="523"/>
        <v>8.8961478089712276E-2</v>
      </c>
      <c r="BQ213" s="45">
        <f t="shared" si="523"/>
        <v>0.34902998349414088</v>
      </c>
      <c r="BR213" s="45">
        <f t="shared" si="523"/>
        <v>0.30716510127599705</v>
      </c>
      <c r="BS213" s="45">
        <f t="shared" si="523"/>
        <v>0.38633049540209324</v>
      </c>
      <c r="BT213" s="45">
        <f t="shared" si="523"/>
        <v>0.53462149137664394</v>
      </c>
      <c r="BU213" s="45">
        <f t="shared" si="523"/>
        <v>0.16211919034225761</v>
      </c>
      <c r="BV213" s="45">
        <f t="shared" si="523"/>
        <v>0.38649203676356642</v>
      </c>
      <c r="BW213" s="45">
        <f t="shared" si="523"/>
        <v>0.23135562372356583</v>
      </c>
      <c r="BX213" s="45">
        <f t="shared" si="523"/>
        <v>0.22769832884285288</v>
      </c>
      <c r="BY213" s="45">
        <f t="shared" si="523"/>
        <v>0.20329652443674878</v>
      </c>
      <c r="BZ213" s="45">
        <f t="shared" si="523"/>
        <v>0.33186768933029509</v>
      </c>
      <c r="CA213" s="45">
        <f t="shared" si="523"/>
        <v>0.54574327449677562</v>
      </c>
      <c r="CB213" s="45">
        <f t="shared" si="523"/>
        <v>0.24301284740736309</v>
      </c>
      <c r="CC213" s="45">
        <f t="shared" si="523"/>
        <v>0.23583048249816507</v>
      </c>
      <c r="CD213" s="45">
        <f t="shared" si="523"/>
        <v>0.52561190150138759</v>
      </c>
      <c r="CE213" s="45">
        <f t="shared" si="523"/>
        <v>0.34377053664633339</v>
      </c>
      <c r="CF213" s="45">
        <f t="shared" si="523"/>
        <v>0.42965912953137569</v>
      </c>
      <c r="CG213" s="45">
        <f t="shared" si="523"/>
        <v>0.15034816900812117</v>
      </c>
      <c r="CH213" s="45">
        <f t="shared" si="523"/>
        <v>0.12525112183143206</v>
      </c>
      <c r="CI213" s="45">
        <f t="shared" si="523"/>
        <v>0.12106748961325065</v>
      </c>
      <c r="CJ213" s="45">
        <f t="shared" si="523"/>
        <v>0.33163030411459304</v>
      </c>
      <c r="CK213" s="45">
        <f t="shared" si="523"/>
        <v>0.27547931395192626</v>
      </c>
      <c r="CL213" s="45">
        <f t="shared" si="523"/>
        <v>0.64613157211687211</v>
      </c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  <c r="GU213" s="46"/>
      <c r="GV213" s="46"/>
      <c r="GW213" s="46"/>
      <c r="GX213" s="46"/>
      <c r="GY213" s="46"/>
    </row>
    <row r="214" spans="2:207" ht="15.75" customHeight="1" x14ac:dyDescent="0.25">
      <c r="B214" s="90"/>
      <c r="C214" s="93"/>
      <c r="D214" s="34" t="s">
        <v>178</v>
      </c>
      <c r="E214" s="40">
        <v>0.15</v>
      </c>
      <c r="F214" s="41" t="s">
        <v>179</v>
      </c>
      <c r="G214" s="42" t="s">
        <v>180</v>
      </c>
      <c r="H214" s="36"/>
      <c r="I214" s="35" t="s">
        <v>181</v>
      </c>
      <c r="J214" s="5" t="s">
        <v>153</v>
      </c>
      <c r="K214" s="101"/>
      <c r="L214" s="95"/>
      <c r="N214" s="46"/>
      <c r="O214" s="46"/>
      <c r="P214" s="46"/>
      <c r="Q214" s="46"/>
      <c r="R214" s="46"/>
      <c r="T214" s="57"/>
      <c r="U214" s="56"/>
      <c r="V214" s="55"/>
      <c r="W214" s="59"/>
      <c r="X214" s="54"/>
      <c r="AA214" s="46"/>
      <c r="AB214" s="52"/>
      <c r="AC214" s="52"/>
      <c r="AD214" s="52"/>
      <c r="AH214" s="45">
        <f>IF(COUNT(AH43,AH47)&gt;0,ABS((AH43+AH47)^(1/3)/1000),"")</f>
        <v>0.25730394477368218</v>
      </c>
      <c r="AI214" s="45">
        <f t="shared" ref="AI214:CL214" si="524">IF(COUNT(AI43,AI47)&gt;0,ABS((AI43+AI47)^(1/3)/1000),"")</f>
        <v>0.26036307263895964</v>
      </c>
      <c r="AJ214" s="45">
        <f t="shared" si="524"/>
        <v>0.33637636456915104</v>
      </c>
      <c r="AK214" s="45">
        <f t="shared" si="524"/>
        <v>0.22300689046791294</v>
      </c>
      <c r="AL214" s="45">
        <f t="shared" si="524"/>
        <v>0.42981916318801999</v>
      </c>
      <c r="AM214" s="45">
        <f t="shared" si="524"/>
        <v>0.14821617423303388</v>
      </c>
      <c r="AN214" s="45">
        <f t="shared" si="524"/>
        <v>0.18434919117821727</v>
      </c>
      <c r="AO214" s="45">
        <f t="shared" si="524"/>
        <v>0.1437815940637881</v>
      </c>
      <c r="AP214" s="45">
        <f t="shared" si="524"/>
        <v>0.19258680068143325</v>
      </c>
      <c r="AQ214" s="45">
        <f t="shared" si="524"/>
        <v>9.6460676434967363E-2</v>
      </c>
      <c r="AR214" s="45">
        <f t="shared" si="524"/>
        <v>0.23346568251229885</v>
      </c>
      <c r="AS214" s="45">
        <f t="shared" si="524"/>
        <v>0.38519011693099797</v>
      </c>
      <c r="AT214" s="45">
        <f t="shared" si="524"/>
        <v>0.15589651804628579</v>
      </c>
      <c r="AU214" s="45">
        <f t="shared" si="524"/>
        <v>9.9641684298722319E-2</v>
      </c>
      <c r="AV214" s="45">
        <f t="shared" si="524"/>
        <v>4.9242721832401519E-2</v>
      </c>
      <c r="AW214" s="45">
        <f t="shared" si="524"/>
        <v>0.36567050830532954</v>
      </c>
      <c r="AX214" s="45">
        <f t="shared" si="524"/>
        <v>0.20610312334518735</v>
      </c>
      <c r="AY214" s="45">
        <f t="shared" si="524"/>
        <v>1.2853484759948437</v>
      </c>
      <c r="AZ214" s="45">
        <f t="shared" si="524"/>
        <v>0.18690608875660156</v>
      </c>
      <c r="BA214" s="45">
        <f t="shared" si="524"/>
        <v>0.17572638485314448</v>
      </c>
      <c r="BB214" s="45">
        <f t="shared" si="524"/>
        <v>4.2648293955974616E-2</v>
      </c>
      <c r="BC214" s="45">
        <f t="shared" si="524"/>
        <v>7.9651977785491296E-2</v>
      </c>
      <c r="BD214" s="45">
        <f t="shared" si="524"/>
        <v>0.14383629802445738</v>
      </c>
      <c r="BE214" s="45">
        <f t="shared" si="524"/>
        <v>0.14272609639596148</v>
      </c>
      <c r="BF214" s="45">
        <f t="shared" si="524"/>
        <v>0.143181912683844</v>
      </c>
      <c r="BG214" s="45">
        <f t="shared" si="524"/>
        <v>0.13952372168033331</v>
      </c>
      <c r="BH214" s="45">
        <f t="shared" si="524"/>
        <v>5.6671652771563059E-2</v>
      </c>
      <c r="BI214" s="45">
        <f t="shared" si="524"/>
        <v>6.7869559632551341E-2</v>
      </c>
      <c r="BJ214" s="45">
        <f t="shared" si="524"/>
        <v>8.7623477371159511E-2</v>
      </c>
      <c r="BK214" s="45">
        <f t="shared" si="524"/>
        <v>6.7085951914380451E-2</v>
      </c>
      <c r="BL214" s="45">
        <f t="shared" si="524"/>
        <v>1.768377757572738E-2</v>
      </c>
      <c r="BM214" s="45">
        <f t="shared" si="524"/>
        <v>7.4563748867482446E-2</v>
      </c>
      <c r="BN214" s="45">
        <f t="shared" si="524"/>
        <v>6.0781805786359021E-2</v>
      </c>
      <c r="BO214" s="45">
        <f t="shared" si="524"/>
        <v>1.0173634329042495E-2</v>
      </c>
      <c r="BP214" s="45">
        <f t="shared" si="524"/>
        <v>4.2901885547681866E-2</v>
      </c>
      <c r="BQ214" s="45">
        <f t="shared" si="524"/>
        <v>0.12040800931255433</v>
      </c>
      <c r="BR214" s="45">
        <f t="shared" si="524"/>
        <v>7.5164321199133577E-2</v>
      </c>
      <c r="BS214" s="45">
        <f t="shared" si="524"/>
        <v>9.9737578619243941E-2</v>
      </c>
      <c r="BT214" s="45">
        <f t="shared" si="524"/>
        <v>0.19317433485786104</v>
      </c>
      <c r="BU214" s="45">
        <f t="shared" si="524"/>
        <v>7.3375992168120921E-2</v>
      </c>
      <c r="BV214" s="45">
        <f t="shared" si="524"/>
        <v>0.14854573898950205</v>
      </c>
      <c r="BW214" s="45">
        <f t="shared" si="524"/>
        <v>9.4314436677677194E-2</v>
      </c>
      <c r="BX214" s="45">
        <f t="shared" si="524"/>
        <v>5.1156127985927169E-2</v>
      </c>
      <c r="BY214" s="45">
        <f t="shared" si="524"/>
        <v>4.2485115895249663E-2</v>
      </c>
      <c r="BZ214" s="45">
        <f t="shared" si="524"/>
        <v>0.12431596492951705</v>
      </c>
      <c r="CA214" s="45">
        <f t="shared" si="524"/>
        <v>0.13880145211878456</v>
      </c>
      <c r="CB214" s="45">
        <f t="shared" si="524"/>
        <v>9.699652802253679E-2</v>
      </c>
      <c r="CC214" s="45">
        <f t="shared" si="524"/>
        <v>3.9217283784595353E-2</v>
      </c>
      <c r="CD214" s="45">
        <f t="shared" si="524"/>
        <v>0.1330902396993805</v>
      </c>
      <c r="CE214" s="45">
        <f t="shared" si="524"/>
        <v>0.12802428738348198</v>
      </c>
      <c r="CF214" s="45">
        <f t="shared" si="524"/>
        <v>3.5520651873029677E-2</v>
      </c>
      <c r="CG214" s="45">
        <f t="shared" si="524"/>
        <v>7.2883093042657374E-2</v>
      </c>
      <c r="CH214" s="45">
        <f t="shared" si="524"/>
        <v>8.1409700884506705E-2</v>
      </c>
      <c r="CI214" s="45">
        <f t="shared" si="524"/>
        <v>5.607250387695744E-2</v>
      </c>
      <c r="CJ214" s="45">
        <f t="shared" si="524"/>
        <v>5.3009135721949971E-2</v>
      </c>
      <c r="CK214" s="45">
        <f t="shared" si="524"/>
        <v>6.1446336513716955E-2</v>
      </c>
      <c r="CL214" s="45">
        <f t="shared" si="524"/>
        <v>0.5042440055782893</v>
      </c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  <c r="GU214" s="46"/>
      <c r="GV214" s="46"/>
      <c r="GW214" s="46"/>
      <c r="GX214" s="46"/>
      <c r="GY214" s="46"/>
    </row>
    <row r="215" spans="2:207" ht="15.75" customHeight="1" thickBot="1" x14ac:dyDescent="0.3">
      <c r="B215" s="91"/>
      <c r="C215" s="94"/>
      <c r="D215" s="8" t="s">
        <v>182</v>
      </c>
      <c r="E215" s="96" t="s">
        <v>173</v>
      </c>
      <c r="F215" s="97"/>
      <c r="G215" s="98"/>
      <c r="H215" s="36"/>
      <c r="I215" s="6"/>
      <c r="J215" s="11"/>
      <c r="K215" s="101"/>
      <c r="L215" s="95"/>
      <c r="N215" s="46"/>
      <c r="O215" s="46"/>
      <c r="P215" s="46"/>
      <c r="Q215" s="46"/>
      <c r="R215" s="46"/>
      <c r="T215" s="1"/>
      <c r="W215" s="59"/>
      <c r="X215" s="54"/>
      <c r="AB215" s="53"/>
      <c r="AC215" s="53"/>
      <c r="AD215" s="53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</row>
    <row r="216" spans="2:207" ht="15.75" customHeight="1" x14ac:dyDescent="0.25">
      <c r="B216" s="89">
        <f>E216+E217</f>
        <v>0.2</v>
      </c>
      <c r="C216" s="92" t="s">
        <v>183</v>
      </c>
      <c r="D216" s="4" t="s">
        <v>184</v>
      </c>
      <c r="E216" s="37">
        <v>0.1</v>
      </c>
      <c r="F216" s="38" t="s">
        <v>185</v>
      </c>
      <c r="G216" s="39" t="s">
        <v>186</v>
      </c>
      <c r="H216" s="36"/>
      <c r="I216" s="35" t="s">
        <v>203</v>
      </c>
      <c r="J216" s="5" t="s">
        <v>153</v>
      </c>
      <c r="K216" s="101"/>
      <c r="L216" s="95"/>
      <c r="N216" s="46"/>
      <c r="O216" s="46"/>
      <c r="P216" s="46"/>
      <c r="Q216" s="46"/>
      <c r="R216" s="46"/>
      <c r="T216" s="57"/>
      <c r="U216" s="56"/>
      <c r="V216" s="55"/>
      <c r="W216" s="59"/>
      <c r="X216" s="54"/>
      <c r="AB216" s="52"/>
      <c r="AC216" s="52"/>
      <c r="AD216" s="52"/>
      <c r="AE216" s="46"/>
      <c r="AH216" s="45">
        <f>IF(COUNT(AH4,AH51)&gt;0,ABS((AH4-AH51)^(1/3)/1000),"")</f>
        <v>0.6289200402518621</v>
      </c>
      <c r="AI216" s="45">
        <f t="shared" ref="AI216:CL216" si="525">IF(COUNT(AI4,AI51)&gt;0,ABS((AI4-AI51)^(1/3)/1000),"")</f>
        <v>0.37784886831742587</v>
      </c>
      <c r="AJ216" s="45">
        <f t="shared" si="525"/>
        <v>1.0816059871590189</v>
      </c>
      <c r="AK216" s="45">
        <f t="shared" si="525"/>
        <v>0.29260645989612416</v>
      </c>
      <c r="AL216" s="45">
        <f t="shared" si="525"/>
        <v>0.98380856124129756</v>
      </c>
      <c r="AM216" s="45">
        <f t="shared" si="525"/>
        <v>0.11483545465712643</v>
      </c>
      <c r="AN216" s="45">
        <f t="shared" si="525"/>
        <v>0.65030301217376107</v>
      </c>
      <c r="AO216" s="45">
        <f t="shared" si="525"/>
        <v>0.24609788005733527</v>
      </c>
      <c r="AP216" s="45">
        <f t="shared" si="525"/>
        <v>0.24050555468287388</v>
      </c>
      <c r="AQ216" s="45">
        <f t="shared" si="525"/>
        <v>0.49986262892850047</v>
      </c>
      <c r="AR216" s="45">
        <f t="shared" si="525"/>
        <v>0.49060678680681685</v>
      </c>
      <c r="AS216" s="45">
        <f t="shared" si="525"/>
        <v>0.59541483581685239</v>
      </c>
      <c r="AT216" s="45">
        <f t="shared" si="525"/>
        <v>0.32577276937382521</v>
      </c>
      <c r="AU216" s="45">
        <f t="shared" si="525"/>
        <v>0.18264814392666678</v>
      </c>
      <c r="AV216" s="45">
        <f t="shared" si="525"/>
        <v>0.14875689679201126</v>
      </c>
      <c r="AW216" s="45">
        <f t="shared" si="525"/>
        <v>0.65857629749516022</v>
      </c>
      <c r="AX216" s="45">
        <f t="shared" si="525"/>
        <v>0.21167858765466727</v>
      </c>
      <c r="AY216" s="45">
        <f t="shared" si="525"/>
        <v>1.8294364118946294</v>
      </c>
      <c r="AZ216" s="45">
        <f t="shared" si="525"/>
        <v>0.31267484189209044</v>
      </c>
      <c r="BA216" s="45">
        <f t="shared" si="525"/>
        <v>0.18704106545679691</v>
      </c>
      <c r="BB216" s="45">
        <f t="shared" si="525"/>
        <v>0.12989547811558969</v>
      </c>
      <c r="BC216" s="45">
        <f t="shared" si="525"/>
        <v>0.16889761897649513</v>
      </c>
      <c r="BD216" s="45">
        <f t="shared" si="525"/>
        <v>0.1760524443401332</v>
      </c>
      <c r="BE216" s="45">
        <f t="shared" si="525"/>
        <v>0.15511767685222488</v>
      </c>
      <c r="BF216" s="45">
        <f t="shared" si="525"/>
        <v>7.5093040088387603E-2</v>
      </c>
      <c r="BG216" s="45">
        <f t="shared" si="525"/>
        <v>0.35216963296411474</v>
      </c>
      <c r="BH216" s="45">
        <f t="shared" si="525"/>
        <v>0.15891227047267417</v>
      </c>
      <c r="BI216" s="45">
        <f t="shared" si="525"/>
        <v>0.21766544508876312</v>
      </c>
      <c r="BJ216" s="45">
        <f t="shared" si="525"/>
        <v>0.13061862937574639</v>
      </c>
      <c r="BK216" s="45">
        <f t="shared" si="525"/>
        <v>5.8651396392973718E-2</v>
      </c>
      <c r="BL216" s="45">
        <f t="shared" si="525"/>
        <v>5.7216474463087724E-2</v>
      </c>
      <c r="BM216" s="45">
        <f t="shared" si="525"/>
        <v>0.12909549646162893</v>
      </c>
      <c r="BN216" s="45">
        <f t="shared" si="525"/>
        <v>6.7150696663798581E-2</v>
      </c>
      <c r="BO216" s="45">
        <f t="shared" si="525"/>
        <v>4.36712761160424E-2</v>
      </c>
      <c r="BP216" s="45">
        <f t="shared" si="525"/>
        <v>5.0762447705777813E-2</v>
      </c>
      <c r="BQ216" s="45">
        <f t="shared" si="525"/>
        <v>7.053166593836678E-2</v>
      </c>
      <c r="BR216" s="45">
        <f t="shared" si="525"/>
        <v>0.12729460200696249</v>
      </c>
      <c r="BS216" s="45">
        <f t="shared" si="525"/>
        <v>0.25661082572986077</v>
      </c>
      <c r="BT216" s="45">
        <f t="shared" si="525"/>
        <v>0.35510976702163988</v>
      </c>
      <c r="BU216" s="45">
        <f t="shared" si="525"/>
        <v>0.1334795098235772</v>
      </c>
      <c r="BV216" s="45">
        <f t="shared" si="525"/>
        <v>0.37304965233978421</v>
      </c>
      <c r="BW216" s="45">
        <f t="shared" si="525"/>
        <v>0.21001853200022327</v>
      </c>
      <c r="BX216" s="45">
        <f t="shared" si="525"/>
        <v>0.13858918087857316</v>
      </c>
      <c r="BY216" s="45">
        <f t="shared" si="525"/>
        <v>0.14767340326556819</v>
      </c>
      <c r="BZ216" s="45">
        <f t="shared" si="525"/>
        <v>0.33104285337654898</v>
      </c>
      <c r="CA216" s="45">
        <f t="shared" si="525"/>
        <v>0.24308482082421135</v>
      </c>
      <c r="CB216" s="45">
        <f t="shared" si="525"/>
        <v>0.14338656877173744</v>
      </c>
      <c r="CC216" s="45">
        <f t="shared" si="525"/>
        <v>0.11511657995110895</v>
      </c>
      <c r="CD216" s="45">
        <f t="shared" si="525"/>
        <v>0.41162993642214807</v>
      </c>
      <c r="CE216" s="45">
        <f t="shared" si="525"/>
        <v>0.20860693198174016</v>
      </c>
      <c r="CF216" s="45">
        <f t="shared" si="525"/>
        <v>0.18740507194765663</v>
      </c>
      <c r="CG216" s="45">
        <f t="shared" si="525"/>
        <v>0.12704034925997446</v>
      </c>
      <c r="CH216" s="45">
        <f t="shared" si="525"/>
        <v>7.9081633290039366E-2</v>
      </c>
      <c r="CI216" s="45">
        <f t="shared" si="525"/>
        <v>4.7000905369612558E-2</v>
      </c>
      <c r="CJ216" s="45">
        <f t="shared" si="525"/>
        <v>0.16306936212674072</v>
      </c>
      <c r="CK216" s="45">
        <f t="shared" si="525"/>
        <v>0.11814164738362094</v>
      </c>
      <c r="CL216" s="45">
        <f t="shared" si="525"/>
        <v>0.44951380080476522</v>
      </c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</row>
    <row r="217" spans="2:207" ht="15.75" customHeight="1" x14ac:dyDescent="0.25">
      <c r="B217" s="90"/>
      <c r="C217" s="93"/>
      <c r="D217" s="12" t="s">
        <v>188</v>
      </c>
      <c r="E217" s="40">
        <v>0.1</v>
      </c>
      <c r="F217" s="41" t="s">
        <v>189</v>
      </c>
      <c r="G217" s="42" t="s">
        <v>190</v>
      </c>
      <c r="H217" s="36"/>
      <c r="I217" s="6" t="s">
        <v>152</v>
      </c>
      <c r="J217" s="5" t="s">
        <v>153</v>
      </c>
      <c r="K217" s="101"/>
      <c r="L217" s="95"/>
      <c r="N217" s="46"/>
      <c r="O217" s="46"/>
      <c r="P217" s="46"/>
      <c r="Q217" s="46"/>
      <c r="R217" s="46"/>
      <c r="T217" s="57"/>
      <c r="U217" s="56"/>
      <c r="V217" s="55"/>
      <c r="W217" s="59"/>
      <c r="X217" s="54"/>
      <c r="AB217" s="52"/>
      <c r="AC217" s="52"/>
      <c r="AD217" s="52"/>
      <c r="AE217" s="46"/>
      <c r="AH217" s="45">
        <f>IF(COUNT(AH9,AH10)&gt;0,ABS((AH9+AH10)^(1/3)/1000),"")</f>
        <v>0.47092730308780278</v>
      </c>
      <c r="AI217" s="45">
        <f t="shared" ref="AI217:CL217" si="526">IF(COUNT(AI9,AI10)&gt;0,ABS((AI9+AI10)^(1/3)/1000),"")</f>
        <v>0.27890276798373953</v>
      </c>
      <c r="AJ217" s="45">
        <f t="shared" si="526"/>
        <v>0.87174856898565733</v>
      </c>
      <c r="AK217" s="45">
        <f t="shared" si="526"/>
        <v>0.11170244144714926</v>
      </c>
      <c r="AL217" s="45">
        <f t="shared" si="526"/>
        <v>0.56337017868391936</v>
      </c>
      <c r="AM217" s="45">
        <f t="shared" si="526"/>
        <v>6.5063527634741186E-2</v>
      </c>
      <c r="AN217" s="45">
        <f t="shared" si="526"/>
        <v>0.1288593503399611</v>
      </c>
      <c r="AO217" s="45">
        <f t="shared" si="526"/>
        <v>9.0420134458467485E-2</v>
      </c>
      <c r="AP217" s="45">
        <f t="shared" si="526"/>
        <v>0.30001075146653394</v>
      </c>
      <c r="AQ217" s="45">
        <f t="shared" si="526"/>
        <v>0.2122266843700347</v>
      </c>
      <c r="AR217" s="45">
        <f t="shared" si="526"/>
        <v>0.42918506549246133</v>
      </c>
      <c r="AS217" s="45">
        <f t="shared" si="526"/>
        <v>0.40510758509510364</v>
      </c>
      <c r="AT217" s="45">
        <f t="shared" si="526"/>
        <v>0.26778388123472413</v>
      </c>
      <c r="AU217" s="45">
        <f t="shared" si="526"/>
        <v>6.0714512966689324E-2</v>
      </c>
      <c r="AV217" s="45">
        <f t="shared" si="526"/>
        <v>0.17641936840307518</v>
      </c>
      <c r="AW217" s="45">
        <f t="shared" si="526"/>
        <v>0.14864353325915527</v>
      </c>
      <c r="AX217" s="45">
        <f t="shared" si="526"/>
        <v>0.34886005998615838</v>
      </c>
      <c r="AY217" s="45">
        <f t="shared" si="526"/>
        <v>1.7750522151934529</v>
      </c>
      <c r="AZ217" s="45">
        <f t="shared" si="526"/>
        <v>0.41546131504605377</v>
      </c>
      <c r="BA217" s="45">
        <f t="shared" si="526"/>
        <v>3.5758934634200129E-2</v>
      </c>
      <c r="BB217" s="45">
        <f t="shared" si="526"/>
        <v>5.8563959558627622E-2</v>
      </c>
      <c r="BC217" s="45" t="str">
        <f t="shared" si="526"/>
        <v/>
      </c>
      <c r="BD217" s="45">
        <f t="shared" si="526"/>
        <v>3.8311611301767447E-2</v>
      </c>
      <c r="BE217" s="45">
        <f t="shared" si="526"/>
        <v>3.9255391634956449E-2</v>
      </c>
      <c r="BF217" s="45">
        <f t="shared" si="526"/>
        <v>0.2199369378480695</v>
      </c>
      <c r="BG217" s="45">
        <f t="shared" si="526"/>
        <v>0.25781107596152497</v>
      </c>
      <c r="BH217" s="45">
        <f t="shared" si="526"/>
        <v>7.1194599388372304E-2</v>
      </c>
      <c r="BI217" s="45">
        <f t="shared" si="526"/>
        <v>6.0691264562621867E-2</v>
      </c>
      <c r="BJ217" s="45">
        <f t="shared" si="526"/>
        <v>3.859721314680821E-2</v>
      </c>
      <c r="BK217" s="45">
        <f t="shared" si="526"/>
        <v>4.4652634140539521E-2</v>
      </c>
      <c r="BL217" s="45">
        <f t="shared" si="526"/>
        <v>7.6266034431378971E-2</v>
      </c>
      <c r="BM217" s="45">
        <f t="shared" si="526"/>
        <v>6.4326215277920915E-2</v>
      </c>
      <c r="BN217" s="45">
        <f t="shared" si="526"/>
        <v>7.6518499804858545E-2</v>
      </c>
      <c r="BO217" s="45">
        <f t="shared" si="526"/>
        <v>3.4758887018471012E-2</v>
      </c>
      <c r="BP217" s="45">
        <f t="shared" si="526"/>
        <v>1.9715985890718248E-2</v>
      </c>
      <c r="BQ217" s="45">
        <f t="shared" si="526"/>
        <v>8.935606213580187E-2</v>
      </c>
      <c r="BR217" s="45" t="str">
        <f t="shared" si="526"/>
        <v/>
      </c>
      <c r="BS217" s="45">
        <f t="shared" si="526"/>
        <v>0.21300188820355839</v>
      </c>
      <c r="BT217" s="45">
        <f t="shared" si="526"/>
        <v>0.27758038414712782</v>
      </c>
      <c r="BU217" s="45">
        <f t="shared" si="526"/>
        <v>0.12041612477788949</v>
      </c>
      <c r="BV217" s="45">
        <f t="shared" si="526"/>
        <v>0.14467108959792821</v>
      </c>
      <c r="BW217" s="45">
        <f t="shared" si="526"/>
        <v>7.1831331003390744E-2</v>
      </c>
      <c r="BX217" s="45">
        <f t="shared" si="526"/>
        <v>0.14910046825257264</v>
      </c>
      <c r="BY217" s="45">
        <f t="shared" si="526"/>
        <v>3.6164116941257568E-2</v>
      </c>
      <c r="BZ217" s="45">
        <f t="shared" si="526"/>
        <v>5.4385783301996241E-2</v>
      </c>
      <c r="CA217" s="45">
        <f t="shared" si="526"/>
        <v>0.11327445230553367</v>
      </c>
      <c r="CB217" s="45">
        <f t="shared" si="526"/>
        <v>0.14103687649384486</v>
      </c>
      <c r="CC217" s="45">
        <f t="shared" si="526"/>
        <v>3.3110130979433515E-2</v>
      </c>
      <c r="CD217" s="45">
        <f t="shared" si="526"/>
        <v>0.22316117099887128</v>
      </c>
      <c r="CE217" s="45">
        <f t="shared" si="526"/>
        <v>0.16446770614173731</v>
      </c>
      <c r="CF217" s="45">
        <f t="shared" si="526"/>
        <v>9.0207545709879294E-2</v>
      </c>
      <c r="CG217" s="45">
        <f t="shared" si="526"/>
        <v>2.2090535999491751E-2</v>
      </c>
      <c r="CH217" s="45">
        <f t="shared" si="526"/>
        <v>9.8548877628970882E-2</v>
      </c>
      <c r="CI217" s="45">
        <f t="shared" si="526"/>
        <v>3.8705429155946207E-2</v>
      </c>
      <c r="CJ217" s="45">
        <f t="shared" si="526"/>
        <v>0.20841601127346776</v>
      </c>
      <c r="CK217" s="45">
        <f t="shared" si="526"/>
        <v>5.7825874918622969E-2</v>
      </c>
      <c r="CL217" s="45">
        <f t="shared" si="526"/>
        <v>0.54707845118277154</v>
      </c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</row>
    <row r="218" spans="2:207" ht="15.75" customHeight="1" thickBot="1" x14ac:dyDescent="0.3">
      <c r="B218" s="91"/>
      <c r="C218" s="94"/>
      <c r="D218" s="8" t="s">
        <v>191</v>
      </c>
      <c r="E218" s="96" t="s">
        <v>183</v>
      </c>
      <c r="F218" s="97"/>
      <c r="G218" s="98"/>
      <c r="H218" s="36"/>
      <c r="I218" s="6"/>
      <c r="J218" s="5"/>
      <c r="K218" s="101"/>
      <c r="L218" s="95"/>
      <c r="N218" s="46"/>
      <c r="O218" s="46"/>
      <c r="P218" s="46"/>
      <c r="Q218" s="46"/>
      <c r="R218" s="46"/>
      <c r="T218" s="1"/>
      <c r="W218" s="59"/>
      <c r="X218" s="54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</row>
    <row r="219" spans="2:207" ht="15.75" customHeight="1" thickBot="1" x14ac:dyDescent="0.3">
      <c r="B219" s="13">
        <v>1</v>
      </c>
      <c r="C219" s="31" t="s">
        <v>202</v>
      </c>
      <c r="D219" s="32" t="s">
        <v>192</v>
      </c>
      <c r="E219" s="100" t="s">
        <v>202</v>
      </c>
      <c r="F219" s="100"/>
      <c r="G219" s="15"/>
      <c r="H219" s="36"/>
      <c r="I219" s="11"/>
      <c r="J219" s="5"/>
      <c r="K219" s="101"/>
      <c r="L219" s="95"/>
      <c r="N219" s="46"/>
      <c r="O219" s="46"/>
      <c r="P219" s="46"/>
      <c r="Q219" s="46"/>
      <c r="R219" s="46"/>
      <c r="T219" s="58"/>
      <c r="W219" s="59"/>
      <c r="X219" s="54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</row>
    <row r="220" spans="2:207" x14ac:dyDescent="0.25">
      <c r="B220" s="16"/>
      <c r="C220" s="16"/>
      <c r="D220" s="16"/>
      <c r="E220" s="17"/>
      <c r="F220" s="16"/>
      <c r="G220" s="18"/>
      <c r="H220" s="5"/>
      <c r="I220" s="11"/>
      <c r="J220" s="5"/>
      <c r="K220" s="101"/>
      <c r="L220" s="5"/>
      <c r="N220" s="46"/>
      <c r="O220" s="46"/>
      <c r="P220" s="46"/>
      <c r="Q220" s="46"/>
      <c r="R220" s="46"/>
      <c r="W220" s="59"/>
      <c r="X220" s="54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</row>
    <row r="221" spans="2:207" ht="15.75" thickBot="1" x14ac:dyDescent="0.3">
      <c r="B221" s="5"/>
      <c r="C221" s="5"/>
      <c r="D221" s="5"/>
      <c r="E221" s="19"/>
      <c r="F221" s="5"/>
      <c r="G221" s="20"/>
      <c r="H221" s="5"/>
      <c r="I221" s="11"/>
      <c r="J221" s="5"/>
      <c r="K221" s="101"/>
      <c r="L221" s="5"/>
      <c r="N221" s="46"/>
      <c r="O221" s="46"/>
      <c r="P221" s="46"/>
      <c r="Q221" s="46"/>
      <c r="R221" s="46"/>
      <c r="W221" s="59"/>
      <c r="X221" s="54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</row>
    <row r="222" spans="2:207" ht="15.75" customHeight="1" x14ac:dyDescent="0.25">
      <c r="B222" s="89">
        <f>E222+E223+E224</f>
        <v>0.25</v>
      </c>
      <c r="C222" s="92" t="s">
        <v>148</v>
      </c>
      <c r="D222" s="4" t="s">
        <v>149</v>
      </c>
      <c r="E222" s="37">
        <f>25/300</f>
        <v>8.3333333333333329E-2</v>
      </c>
      <c r="F222" s="38" t="s">
        <v>150</v>
      </c>
      <c r="G222" s="39" t="s">
        <v>151</v>
      </c>
      <c r="H222" s="36"/>
      <c r="I222" s="6" t="s">
        <v>152</v>
      </c>
      <c r="J222" s="5" t="s">
        <v>153</v>
      </c>
      <c r="K222" s="101"/>
      <c r="L222" s="95">
        <v>2018</v>
      </c>
      <c r="N222" s="46"/>
      <c r="O222" s="46"/>
      <c r="P222" s="46"/>
      <c r="Q222" s="46"/>
      <c r="R222" s="46"/>
      <c r="T222" s="57"/>
      <c r="U222" s="56"/>
      <c r="V222" s="55"/>
      <c r="W222" s="59"/>
      <c r="X222" s="54"/>
      <c r="AB222" s="52"/>
      <c r="AC222" s="52"/>
      <c r="AD222" s="52"/>
      <c r="AE222" s="46"/>
      <c r="AH222" s="45">
        <f>IF(AH135="","",ABS(AH135^(1/3)/1000))</f>
        <v>0.2161198965703226</v>
      </c>
      <c r="AI222" s="45">
        <f t="shared" ref="AI222:CL222" si="527">IF(AI135="","",ABS(AI135^(1/3)/1000))</f>
        <v>0.40987992319462807</v>
      </c>
      <c r="AJ222" s="45">
        <f t="shared" si="527"/>
        <v>0.59454360406230389</v>
      </c>
      <c r="AK222" s="45">
        <f t="shared" si="527"/>
        <v>0.1016447980674394</v>
      </c>
      <c r="AL222" s="45">
        <f t="shared" si="527"/>
        <v>1.0358268442313132</v>
      </c>
      <c r="AM222" s="45">
        <f t="shared" si="527"/>
        <v>0.18438486707703497</v>
      </c>
      <c r="AN222" s="45">
        <f t="shared" si="527"/>
        <v>0.12857809401070328</v>
      </c>
      <c r="AO222" s="45">
        <f t="shared" si="527"/>
        <v>5.0203834566850236E-2</v>
      </c>
      <c r="AP222" s="45">
        <f t="shared" si="527"/>
        <v>0.67263902875936943</v>
      </c>
      <c r="AQ222" s="45">
        <f t="shared" si="527"/>
        <v>0.81880304693691608</v>
      </c>
      <c r="AR222" s="45">
        <f t="shared" si="527"/>
        <v>0.25667107055654714</v>
      </c>
      <c r="AS222" s="45">
        <f t="shared" si="527"/>
        <v>0.51980915087088586</v>
      </c>
      <c r="AT222" s="45">
        <f t="shared" si="527"/>
        <v>0.26662592624141107</v>
      </c>
      <c r="AU222" s="45">
        <f t="shared" si="527"/>
        <v>0.21825582289647202</v>
      </c>
      <c r="AV222" s="45">
        <f t="shared" si="527"/>
        <v>0.25090345646602125</v>
      </c>
      <c r="AW222" s="45">
        <f t="shared" si="527"/>
        <v>0.24769324498937542</v>
      </c>
      <c r="AX222" s="45">
        <f t="shared" si="527"/>
        <v>0.66769265191584748</v>
      </c>
      <c r="AY222" s="45">
        <f t="shared" si="527"/>
        <v>2.3644935992905789</v>
      </c>
      <c r="AZ222" s="45">
        <f t="shared" si="527"/>
        <v>0.68055850381754524</v>
      </c>
      <c r="BA222" s="45">
        <f t="shared" si="527"/>
        <v>0.27189904431731299</v>
      </c>
      <c r="BB222" s="45">
        <f t="shared" si="527"/>
        <v>0.1447073288073471</v>
      </c>
      <c r="BC222" s="45">
        <f t="shared" si="527"/>
        <v>0.19318421385390189</v>
      </c>
      <c r="BD222" s="45">
        <f t="shared" si="527"/>
        <v>0.11658390683942721</v>
      </c>
      <c r="BE222" s="45">
        <f t="shared" si="527"/>
        <v>0.12399924123711913</v>
      </c>
      <c r="BF222" s="45">
        <f t="shared" si="527"/>
        <v>0.25715967608978713</v>
      </c>
      <c r="BG222" s="45">
        <f t="shared" si="527"/>
        <v>0.15452537435448646</v>
      </c>
      <c r="BH222" s="45">
        <f t="shared" si="527"/>
        <v>8.0129270169447098E-2</v>
      </c>
      <c r="BI222" s="45">
        <f t="shared" si="527"/>
        <v>0.11136381988282708</v>
      </c>
      <c r="BJ222" s="45">
        <f t="shared" si="527"/>
        <v>4.6624900272195728E-2</v>
      </c>
      <c r="BK222" s="45">
        <f t="shared" si="527"/>
        <v>0.12054190102884471</v>
      </c>
      <c r="BL222" s="45">
        <f t="shared" si="527"/>
        <v>8.4954762549190377E-2</v>
      </c>
      <c r="BM222" s="45">
        <f t="shared" si="527"/>
        <v>0.10407086516334609</v>
      </c>
      <c r="BN222" s="45">
        <f t="shared" si="527"/>
        <v>4.0393001107616504E-2</v>
      </c>
      <c r="BO222" s="45">
        <f t="shared" si="527"/>
        <v>5.7886520089504956E-2</v>
      </c>
      <c r="BP222" s="45">
        <f t="shared" si="527"/>
        <v>7.1946204672404174E-2</v>
      </c>
      <c r="BQ222" s="45">
        <f t="shared" si="527"/>
        <v>0.1847956740958728</v>
      </c>
      <c r="BR222" s="45">
        <f t="shared" si="527"/>
        <v>0.12970620041942341</v>
      </c>
      <c r="BS222" s="45">
        <f t="shared" si="527"/>
        <v>0.30218457935583792</v>
      </c>
      <c r="BT222" s="45">
        <f t="shared" si="527"/>
        <v>0.10907850025103444</v>
      </c>
      <c r="BU222" s="45">
        <f t="shared" si="527"/>
        <v>0.1317900319668866</v>
      </c>
      <c r="BV222" s="45">
        <f t="shared" si="527"/>
        <v>0.13295547532538213</v>
      </c>
      <c r="BW222" s="45">
        <f t="shared" si="527"/>
        <v>9.5206384184530687E-2</v>
      </c>
      <c r="BX222" s="45">
        <f t="shared" si="527"/>
        <v>0.20412831540275894</v>
      </c>
      <c r="BY222" s="45">
        <f t="shared" si="527"/>
        <v>0.11015504307481686</v>
      </c>
      <c r="BZ222" s="45">
        <f t="shared" si="527"/>
        <v>0.14768503446838599</v>
      </c>
      <c r="CA222" s="45">
        <f t="shared" si="527"/>
        <v>0.13167497321591096</v>
      </c>
      <c r="CB222" s="45">
        <f t="shared" si="527"/>
        <v>9.1315413158245332E-2</v>
      </c>
      <c r="CC222" s="45">
        <f t="shared" si="527"/>
        <v>0.15199508005774268</v>
      </c>
      <c r="CD222" s="45">
        <f t="shared" si="527"/>
        <v>0.24005653182181469</v>
      </c>
      <c r="CE222" s="45">
        <f t="shared" si="527"/>
        <v>0.24144705047617618</v>
      </c>
      <c r="CF222" s="45">
        <f t="shared" si="527"/>
        <v>0.10590819153962071</v>
      </c>
      <c r="CG222" s="45">
        <f t="shared" si="527"/>
        <v>9.9439396442663003E-2</v>
      </c>
      <c r="CH222" s="45">
        <f t="shared" si="527"/>
        <v>7.6897598177151902E-2</v>
      </c>
      <c r="CI222" s="45">
        <f t="shared" si="527"/>
        <v>4.1235409593478656E-2</v>
      </c>
      <c r="CJ222" s="45">
        <f t="shared" si="527"/>
        <v>0.23395039979226145</v>
      </c>
      <c r="CK222" s="45">
        <f t="shared" si="527"/>
        <v>7.7791410686622237E-2</v>
      </c>
      <c r="CL222" s="45">
        <f t="shared" si="527"/>
        <v>0.56019708624163156</v>
      </c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</row>
    <row r="223" spans="2:207" ht="15.75" customHeight="1" x14ac:dyDescent="0.25">
      <c r="B223" s="90"/>
      <c r="C223" s="93"/>
      <c r="D223" s="34" t="s">
        <v>154</v>
      </c>
      <c r="E223" s="83">
        <f t="shared" ref="E223:E224" si="528">25/300</f>
        <v>8.3333333333333329E-2</v>
      </c>
      <c r="F223" s="41" t="s">
        <v>155</v>
      </c>
      <c r="G223" s="42" t="s">
        <v>156</v>
      </c>
      <c r="H223" s="36"/>
      <c r="I223" s="6" t="s">
        <v>152</v>
      </c>
      <c r="J223" s="5" t="s">
        <v>153</v>
      </c>
      <c r="K223" s="101"/>
      <c r="L223" s="95"/>
      <c r="N223" s="46"/>
      <c r="O223" s="46"/>
      <c r="P223" s="46"/>
      <c r="Q223" s="46"/>
      <c r="R223" s="46"/>
      <c r="T223" s="57"/>
      <c r="U223" s="56"/>
      <c r="V223" s="55"/>
      <c r="W223" s="59"/>
      <c r="X223" s="54"/>
      <c r="AB223" s="52"/>
      <c r="AC223" s="52"/>
      <c r="AD223" s="52"/>
      <c r="AE223" s="46"/>
      <c r="AH223" s="45">
        <f>IF(AH135="","",ABS(AH135^(1/3)/1000))</f>
        <v>0.2161198965703226</v>
      </c>
      <c r="AI223" s="45">
        <f t="shared" ref="AI223:CL223" si="529">IF(AI135="","",ABS(AI135^(1/3)/1000))</f>
        <v>0.40987992319462807</v>
      </c>
      <c r="AJ223" s="45">
        <f t="shared" si="529"/>
        <v>0.59454360406230389</v>
      </c>
      <c r="AK223" s="45">
        <f t="shared" si="529"/>
        <v>0.1016447980674394</v>
      </c>
      <c r="AL223" s="45">
        <f t="shared" si="529"/>
        <v>1.0358268442313132</v>
      </c>
      <c r="AM223" s="45">
        <f t="shared" si="529"/>
        <v>0.18438486707703497</v>
      </c>
      <c r="AN223" s="45">
        <f t="shared" si="529"/>
        <v>0.12857809401070328</v>
      </c>
      <c r="AO223" s="45">
        <f t="shared" si="529"/>
        <v>5.0203834566850236E-2</v>
      </c>
      <c r="AP223" s="45">
        <f t="shared" si="529"/>
        <v>0.67263902875936943</v>
      </c>
      <c r="AQ223" s="45">
        <f t="shared" si="529"/>
        <v>0.81880304693691608</v>
      </c>
      <c r="AR223" s="45">
        <f t="shared" si="529"/>
        <v>0.25667107055654714</v>
      </c>
      <c r="AS223" s="45">
        <f t="shared" si="529"/>
        <v>0.51980915087088586</v>
      </c>
      <c r="AT223" s="45">
        <f t="shared" si="529"/>
        <v>0.26662592624141107</v>
      </c>
      <c r="AU223" s="45">
        <f t="shared" si="529"/>
        <v>0.21825582289647202</v>
      </c>
      <c r="AV223" s="45">
        <f t="shared" si="529"/>
        <v>0.25090345646602125</v>
      </c>
      <c r="AW223" s="45">
        <f t="shared" si="529"/>
        <v>0.24769324498937542</v>
      </c>
      <c r="AX223" s="45">
        <f t="shared" si="529"/>
        <v>0.66769265191584748</v>
      </c>
      <c r="AY223" s="45">
        <f t="shared" si="529"/>
        <v>2.3644935992905789</v>
      </c>
      <c r="AZ223" s="45">
        <f t="shared" si="529"/>
        <v>0.68055850381754524</v>
      </c>
      <c r="BA223" s="45">
        <f t="shared" si="529"/>
        <v>0.27189904431731299</v>
      </c>
      <c r="BB223" s="45">
        <f t="shared" si="529"/>
        <v>0.1447073288073471</v>
      </c>
      <c r="BC223" s="45">
        <f t="shared" si="529"/>
        <v>0.19318421385390189</v>
      </c>
      <c r="BD223" s="45">
        <f t="shared" si="529"/>
        <v>0.11658390683942721</v>
      </c>
      <c r="BE223" s="45">
        <f t="shared" si="529"/>
        <v>0.12399924123711913</v>
      </c>
      <c r="BF223" s="45">
        <f t="shared" si="529"/>
        <v>0.25715967608978713</v>
      </c>
      <c r="BG223" s="45">
        <f t="shared" si="529"/>
        <v>0.15452537435448646</v>
      </c>
      <c r="BH223" s="45">
        <f t="shared" si="529"/>
        <v>8.0129270169447098E-2</v>
      </c>
      <c r="BI223" s="45">
        <f t="shared" si="529"/>
        <v>0.11136381988282708</v>
      </c>
      <c r="BJ223" s="45">
        <f t="shared" si="529"/>
        <v>4.6624900272195728E-2</v>
      </c>
      <c r="BK223" s="45">
        <f t="shared" si="529"/>
        <v>0.12054190102884471</v>
      </c>
      <c r="BL223" s="45">
        <f t="shared" si="529"/>
        <v>8.4954762549190377E-2</v>
      </c>
      <c r="BM223" s="45">
        <f t="shared" si="529"/>
        <v>0.10407086516334609</v>
      </c>
      <c r="BN223" s="45">
        <f t="shared" si="529"/>
        <v>4.0393001107616504E-2</v>
      </c>
      <c r="BO223" s="45">
        <f t="shared" si="529"/>
        <v>5.7886520089504956E-2</v>
      </c>
      <c r="BP223" s="45">
        <f t="shared" si="529"/>
        <v>7.1946204672404174E-2</v>
      </c>
      <c r="BQ223" s="45">
        <f t="shared" si="529"/>
        <v>0.1847956740958728</v>
      </c>
      <c r="BR223" s="45">
        <f t="shared" si="529"/>
        <v>0.12970620041942341</v>
      </c>
      <c r="BS223" s="45">
        <f t="shared" si="529"/>
        <v>0.30218457935583792</v>
      </c>
      <c r="BT223" s="45">
        <f t="shared" si="529"/>
        <v>0.10907850025103444</v>
      </c>
      <c r="BU223" s="45">
        <f t="shared" si="529"/>
        <v>0.1317900319668866</v>
      </c>
      <c r="BV223" s="45">
        <f t="shared" si="529"/>
        <v>0.13295547532538213</v>
      </c>
      <c r="BW223" s="45">
        <f t="shared" si="529"/>
        <v>9.5206384184530687E-2</v>
      </c>
      <c r="BX223" s="45">
        <f t="shared" si="529"/>
        <v>0.20412831540275894</v>
      </c>
      <c r="BY223" s="45">
        <f t="shared" si="529"/>
        <v>0.11015504307481686</v>
      </c>
      <c r="BZ223" s="45">
        <f t="shared" si="529"/>
        <v>0.14768503446838599</v>
      </c>
      <c r="CA223" s="45">
        <f t="shared" si="529"/>
        <v>0.13167497321591096</v>
      </c>
      <c r="CB223" s="45">
        <f t="shared" si="529"/>
        <v>9.1315413158245332E-2</v>
      </c>
      <c r="CC223" s="45">
        <f t="shared" si="529"/>
        <v>0.15199508005774268</v>
      </c>
      <c r="CD223" s="45">
        <f t="shared" si="529"/>
        <v>0.24005653182181469</v>
      </c>
      <c r="CE223" s="45">
        <f t="shared" si="529"/>
        <v>0.24144705047617618</v>
      </c>
      <c r="CF223" s="45">
        <f t="shared" si="529"/>
        <v>0.10590819153962071</v>
      </c>
      <c r="CG223" s="45">
        <f t="shared" si="529"/>
        <v>9.9439396442663003E-2</v>
      </c>
      <c r="CH223" s="45">
        <f t="shared" si="529"/>
        <v>7.6897598177151902E-2</v>
      </c>
      <c r="CI223" s="45">
        <f t="shared" si="529"/>
        <v>4.1235409593478656E-2</v>
      </c>
      <c r="CJ223" s="45">
        <f t="shared" si="529"/>
        <v>0.23395039979226145</v>
      </c>
      <c r="CK223" s="45">
        <f t="shared" si="529"/>
        <v>7.7791410686622237E-2</v>
      </c>
      <c r="CL223" s="45">
        <f t="shared" si="529"/>
        <v>0.56019708624163156</v>
      </c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</row>
    <row r="224" spans="2:207" ht="15.75" customHeight="1" x14ac:dyDescent="0.25">
      <c r="B224" s="90"/>
      <c r="C224" s="93"/>
      <c r="D224" s="34" t="s">
        <v>157</v>
      </c>
      <c r="E224" s="83">
        <f t="shared" si="528"/>
        <v>8.3333333333333329E-2</v>
      </c>
      <c r="F224" s="41" t="s">
        <v>158</v>
      </c>
      <c r="G224" s="42" t="s">
        <v>159</v>
      </c>
      <c r="H224" s="36"/>
      <c r="I224" s="6" t="s">
        <v>152</v>
      </c>
      <c r="J224" s="5" t="s">
        <v>153</v>
      </c>
      <c r="K224" s="101"/>
      <c r="L224" s="95"/>
      <c r="N224" s="46"/>
      <c r="O224" s="46"/>
      <c r="P224" s="46"/>
      <c r="Q224" s="46"/>
      <c r="R224" s="46"/>
      <c r="T224" s="57"/>
      <c r="U224" s="56"/>
      <c r="V224" s="55"/>
      <c r="W224" s="59"/>
      <c r="X224" s="54"/>
      <c r="AB224" s="52"/>
      <c r="AC224" s="52"/>
      <c r="AD224" s="52"/>
      <c r="AE224" s="46"/>
      <c r="AH224" s="45">
        <f>IF(AH135="","",ABS(AH135^(1/3)/1000))</f>
        <v>0.2161198965703226</v>
      </c>
      <c r="AI224" s="45">
        <f t="shared" ref="AI224:CL224" si="530">IF(AI135="","",ABS(AI135^(1/3)/1000))</f>
        <v>0.40987992319462807</v>
      </c>
      <c r="AJ224" s="45">
        <f t="shared" si="530"/>
        <v>0.59454360406230389</v>
      </c>
      <c r="AK224" s="45">
        <f t="shared" si="530"/>
        <v>0.1016447980674394</v>
      </c>
      <c r="AL224" s="45">
        <f t="shared" si="530"/>
        <v>1.0358268442313132</v>
      </c>
      <c r="AM224" s="45">
        <f t="shared" si="530"/>
        <v>0.18438486707703497</v>
      </c>
      <c r="AN224" s="45">
        <f t="shared" si="530"/>
        <v>0.12857809401070328</v>
      </c>
      <c r="AO224" s="45">
        <f t="shared" si="530"/>
        <v>5.0203834566850236E-2</v>
      </c>
      <c r="AP224" s="45">
        <f t="shared" si="530"/>
        <v>0.67263902875936943</v>
      </c>
      <c r="AQ224" s="45">
        <f t="shared" si="530"/>
        <v>0.81880304693691608</v>
      </c>
      <c r="AR224" s="45">
        <f t="shared" si="530"/>
        <v>0.25667107055654714</v>
      </c>
      <c r="AS224" s="45">
        <f t="shared" si="530"/>
        <v>0.51980915087088586</v>
      </c>
      <c r="AT224" s="45">
        <f t="shared" si="530"/>
        <v>0.26662592624141107</v>
      </c>
      <c r="AU224" s="45">
        <f t="shared" si="530"/>
        <v>0.21825582289647202</v>
      </c>
      <c r="AV224" s="45">
        <f t="shared" si="530"/>
        <v>0.25090345646602125</v>
      </c>
      <c r="AW224" s="45">
        <f t="shared" si="530"/>
        <v>0.24769324498937542</v>
      </c>
      <c r="AX224" s="45">
        <f t="shared" si="530"/>
        <v>0.66769265191584748</v>
      </c>
      <c r="AY224" s="45">
        <f t="shared" si="530"/>
        <v>2.3644935992905789</v>
      </c>
      <c r="AZ224" s="45">
        <f t="shared" si="530"/>
        <v>0.68055850381754524</v>
      </c>
      <c r="BA224" s="45">
        <f t="shared" si="530"/>
        <v>0.27189904431731299</v>
      </c>
      <c r="BB224" s="45">
        <f t="shared" si="530"/>
        <v>0.1447073288073471</v>
      </c>
      <c r="BC224" s="45">
        <f t="shared" si="530"/>
        <v>0.19318421385390189</v>
      </c>
      <c r="BD224" s="45">
        <f t="shared" si="530"/>
        <v>0.11658390683942721</v>
      </c>
      <c r="BE224" s="45">
        <f t="shared" si="530"/>
        <v>0.12399924123711913</v>
      </c>
      <c r="BF224" s="45">
        <f t="shared" si="530"/>
        <v>0.25715967608978713</v>
      </c>
      <c r="BG224" s="45">
        <f t="shared" si="530"/>
        <v>0.15452537435448646</v>
      </c>
      <c r="BH224" s="45">
        <f t="shared" si="530"/>
        <v>8.0129270169447098E-2</v>
      </c>
      <c r="BI224" s="45">
        <f t="shared" si="530"/>
        <v>0.11136381988282708</v>
      </c>
      <c r="BJ224" s="45">
        <f t="shared" si="530"/>
        <v>4.6624900272195728E-2</v>
      </c>
      <c r="BK224" s="45">
        <f t="shared" si="530"/>
        <v>0.12054190102884471</v>
      </c>
      <c r="BL224" s="45">
        <f t="shared" si="530"/>
        <v>8.4954762549190377E-2</v>
      </c>
      <c r="BM224" s="45">
        <f t="shared" si="530"/>
        <v>0.10407086516334609</v>
      </c>
      <c r="BN224" s="45">
        <f t="shared" si="530"/>
        <v>4.0393001107616504E-2</v>
      </c>
      <c r="BO224" s="45">
        <f t="shared" si="530"/>
        <v>5.7886520089504956E-2</v>
      </c>
      <c r="BP224" s="45">
        <f t="shared" si="530"/>
        <v>7.1946204672404174E-2</v>
      </c>
      <c r="BQ224" s="45">
        <f t="shared" si="530"/>
        <v>0.1847956740958728</v>
      </c>
      <c r="BR224" s="45">
        <f t="shared" si="530"/>
        <v>0.12970620041942341</v>
      </c>
      <c r="BS224" s="45">
        <f t="shared" si="530"/>
        <v>0.30218457935583792</v>
      </c>
      <c r="BT224" s="45">
        <f t="shared" si="530"/>
        <v>0.10907850025103444</v>
      </c>
      <c r="BU224" s="45">
        <f t="shared" si="530"/>
        <v>0.1317900319668866</v>
      </c>
      <c r="BV224" s="45">
        <f t="shared" si="530"/>
        <v>0.13295547532538213</v>
      </c>
      <c r="BW224" s="45">
        <f t="shared" si="530"/>
        <v>9.5206384184530687E-2</v>
      </c>
      <c r="BX224" s="45">
        <f t="shared" si="530"/>
        <v>0.20412831540275894</v>
      </c>
      <c r="BY224" s="45">
        <f t="shared" si="530"/>
        <v>0.11015504307481686</v>
      </c>
      <c r="BZ224" s="45">
        <f t="shared" si="530"/>
        <v>0.14768503446838599</v>
      </c>
      <c r="CA224" s="45">
        <f t="shared" si="530"/>
        <v>0.13167497321591096</v>
      </c>
      <c r="CB224" s="45">
        <f t="shared" si="530"/>
        <v>9.1315413158245332E-2</v>
      </c>
      <c r="CC224" s="45">
        <f t="shared" si="530"/>
        <v>0.15199508005774268</v>
      </c>
      <c r="CD224" s="45">
        <f t="shared" si="530"/>
        <v>0.24005653182181469</v>
      </c>
      <c r="CE224" s="45">
        <f t="shared" si="530"/>
        <v>0.24144705047617618</v>
      </c>
      <c r="CF224" s="45">
        <f t="shared" si="530"/>
        <v>0.10590819153962071</v>
      </c>
      <c r="CG224" s="45">
        <f t="shared" si="530"/>
        <v>9.9439396442663003E-2</v>
      </c>
      <c r="CH224" s="45">
        <f t="shared" si="530"/>
        <v>7.6897598177151902E-2</v>
      </c>
      <c r="CI224" s="45">
        <f t="shared" si="530"/>
        <v>4.1235409593478656E-2</v>
      </c>
      <c r="CJ224" s="45">
        <f t="shared" si="530"/>
        <v>0.23395039979226145</v>
      </c>
      <c r="CK224" s="45">
        <f t="shared" si="530"/>
        <v>7.7791410686622237E-2</v>
      </c>
      <c r="CL224" s="45">
        <f t="shared" si="530"/>
        <v>0.56019708624163156</v>
      </c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</row>
    <row r="225" spans="2:207" ht="15.75" customHeight="1" thickBot="1" x14ac:dyDescent="0.3">
      <c r="B225" s="91"/>
      <c r="C225" s="94"/>
      <c r="D225" s="8" t="s">
        <v>160</v>
      </c>
      <c r="E225" s="96" t="str">
        <f>E208</f>
        <v>Liquidity</v>
      </c>
      <c r="F225" s="97"/>
      <c r="G225" s="98"/>
      <c r="H225" s="36"/>
      <c r="I225" s="6"/>
      <c r="J225" s="5"/>
      <c r="K225" s="101"/>
      <c r="L225" s="95"/>
      <c r="N225" s="46"/>
      <c r="O225" s="46"/>
      <c r="P225" s="46"/>
      <c r="Q225" s="46"/>
      <c r="R225" s="46"/>
      <c r="T225" s="1"/>
      <c r="W225" s="59"/>
      <c r="X225" s="54"/>
      <c r="AB225" s="53"/>
      <c r="AD225" s="53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</row>
    <row r="226" spans="2:207" ht="15.75" customHeight="1" x14ac:dyDescent="0.25">
      <c r="B226" s="89">
        <f>E226+E227+E228</f>
        <v>0.25</v>
      </c>
      <c r="C226" s="92" t="s">
        <v>161</v>
      </c>
      <c r="D226" s="33" t="s">
        <v>162</v>
      </c>
      <c r="E226" s="37">
        <v>0.1</v>
      </c>
      <c r="F226" s="38" t="s">
        <v>163</v>
      </c>
      <c r="G226" s="39" t="s">
        <v>164</v>
      </c>
      <c r="H226" s="36"/>
      <c r="I226" s="6" t="s">
        <v>152</v>
      </c>
      <c r="J226" s="5" t="s">
        <v>165</v>
      </c>
      <c r="K226" s="101"/>
      <c r="L226" s="95"/>
      <c r="N226" s="46"/>
      <c r="O226" s="46"/>
      <c r="P226" s="46"/>
      <c r="Q226" s="46"/>
      <c r="R226" s="46"/>
      <c r="T226" s="57"/>
      <c r="U226" s="56"/>
      <c r="V226" s="55"/>
      <c r="W226" s="59"/>
      <c r="X226" s="54"/>
      <c r="AA226" s="46"/>
      <c r="AB226" s="52"/>
      <c r="AD226" s="52"/>
      <c r="AE226" s="46"/>
      <c r="AH226" s="45">
        <f>IF(AH87="","",ABS(AH87^(1/3)/1000))</f>
        <v>0.72058411704245762</v>
      </c>
      <c r="AI226" s="45">
        <f t="shared" ref="AI226:CL226" si="531">IF(AI87="","",ABS(AI87^(1/3)/1000))</f>
        <v>0.71447453070045119</v>
      </c>
      <c r="AJ226" s="45">
        <f t="shared" si="531"/>
        <v>1.7862314773835499</v>
      </c>
      <c r="AK226" s="45">
        <f t="shared" si="531"/>
        <v>0.41089720633223942</v>
      </c>
      <c r="AL226" s="45">
        <f t="shared" si="531"/>
        <v>1.7996892210369111</v>
      </c>
      <c r="AM226" s="45">
        <f t="shared" si="531"/>
        <v>0.22925716867684057</v>
      </c>
      <c r="AN226" s="45">
        <f t="shared" si="531"/>
        <v>0.70172884363401711</v>
      </c>
      <c r="AO226" s="45">
        <f t="shared" si="531"/>
        <v>0.30737303591410092</v>
      </c>
      <c r="AP226" s="45">
        <f t="shared" si="531"/>
        <v>1.5233540167468838</v>
      </c>
      <c r="AQ226" s="45">
        <f t="shared" si="531"/>
        <v>2.2361360871252502</v>
      </c>
      <c r="AR226" s="45">
        <f t="shared" si="531"/>
        <v>0.64179607139565642</v>
      </c>
      <c r="AS226" s="45">
        <f t="shared" si="531"/>
        <v>1.2162835067262285</v>
      </c>
      <c r="AT226" s="45">
        <f t="shared" si="531"/>
        <v>0.45057760561179655</v>
      </c>
      <c r="AU226" s="45">
        <f t="shared" si="531"/>
        <v>0.25934893810816206</v>
      </c>
      <c r="AV226" s="45">
        <f t="shared" si="531"/>
        <v>0.36428653775467923</v>
      </c>
      <c r="AW226" s="45">
        <f t="shared" si="531"/>
        <v>0.73573582225847711</v>
      </c>
      <c r="AX226" s="45">
        <f t="shared" si="531"/>
        <v>0.74421915755340173</v>
      </c>
      <c r="AY226" s="45">
        <f t="shared" si="531"/>
        <v>2.3133564410281831</v>
      </c>
      <c r="AZ226" s="45">
        <f t="shared" si="531"/>
        <v>0.7145512100417214</v>
      </c>
      <c r="BA226" s="45">
        <f t="shared" si="531"/>
        <v>0.38779479087329261</v>
      </c>
      <c r="BB226" s="45">
        <f t="shared" si="531"/>
        <v>0.38264179230574025</v>
      </c>
      <c r="BC226" s="45">
        <f t="shared" si="531"/>
        <v>0.33590126657775737</v>
      </c>
      <c r="BD226" s="45">
        <f t="shared" si="531"/>
        <v>0.24020425320330721</v>
      </c>
      <c r="BE226" s="45">
        <f t="shared" si="531"/>
        <v>0.38442347623122991</v>
      </c>
      <c r="BF226" s="45">
        <f t="shared" si="531"/>
        <v>0.32821681270505831</v>
      </c>
      <c r="BG226" s="45">
        <f t="shared" si="531"/>
        <v>0.45561254856606526</v>
      </c>
      <c r="BH226" s="45">
        <f t="shared" si="531"/>
        <v>0.5600504918333723</v>
      </c>
      <c r="BI226" s="45">
        <f t="shared" si="531"/>
        <v>0.25727131989512103</v>
      </c>
      <c r="BJ226" s="45">
        <f t="shared" si="531"/>
        <v>0.15075603485838251</v>
      </c>
      <c r="BK226" s="45">
        <f t="shared" si="531"/>
        <v>0.13607233752653966</v>
      </c>
      <c r="BL226" s="45">
        <f t="shared" si="531"/>
        <v>9.9368115631361137E-2</v>
      </c>
      <c r="BM226" s="45">
        <f t="shared" si="531"/>
        <v>0.18010439417556168</v>
      </c>
      <c r="BN226" s="45">
        <f t="shared" si="531"/>
        <v>9.9871768971651287E-2</v>
      </c>
      <c r="BO226" s="45">
        <f t="shared" si="531"/>
        <v>8.5364570202040926E-2</v>
      </c>
      <c r="BP226" s="45">
        <f t="shared" si="531"/>
        <v>8.3686615737623066E-2</v>
      </c>
      <c r="BQ226" s="45">
        <f t="shared" si="531"/>
        <v>0.3499091165386583</v>
      </c>
      <c r="BR226" s="45">
        <f t="shared" si="531"/>
        <v>0.30710502972292136</v>
      </c>
      <c r="BS226" s="45">
        <f t="shared" si="531"/>
        <v>0.41850841846369913</v>
      </c>
      <c r="BT226" s="45">
        <f t="shared" si="531"/>
        <v>0.53654314767655786</v>
      </c>
      <c r="BU226" s="45">
        <f t="shared" si="531"/>
        <v>0.17853720843700596</v>
      </c>
      <c r="BV226" s="45">
        <f t="shared" si="531"/>
        <v>0.38906531594226434</v>
      </c>
      <c r="BW226" s="45">
        <f t="shared" si="531"/>
        <v>0.23138183259690773</v>
      </c>
      <c r="BX226" s="45">
        <f t="shared" si="531"/>
        <v>0.22786354947238843</v>
      </c>
      <c r="BY226" s="45">
        <f t="shared" si="531"/>
        <v>0.19779549847765601</v>
      </c>
      <c r="BZ226" s="45">
        <f t="shared" si="531"/>
        <v>0.32175429412472273</v>
      </c>
      <c r="CA226" s="45">
        <f t="shared" si="531"/>
        <v>0.54631405717903125</v>
      </c>
      <c r="CB226" s="45">
        <f t="shared" si="531"/>
        <v>0.25109190668272163</v>
      </c>
      <c r="CC226" s="45">
        <f t="shared" si="531"/>
        <v>0.23368956448016612</v>
      </c>
      <c r="CD226" s="45">
        <f t="shared" si="531"/>
        <v>0.5237023371090318</v>
      </c>
      <c r="CE226" s="45">
        <f t="shared" si="531"/>
        <v>0.32828997260080345</v>
      </c>
      <c r="CF226" s="45">
        <f t="shared" si="531"/>
        <v>0.4264339604927212</v>
      </c>
      <c r="CG226" s="45">
        <f t="shared" si="531"/>
        <v>0.14840278642360943</v>
      </c>
      <c r="CH226" s="45">
        <f t="shared" si="531"/>
        <v>0.11756490152221995</v>
      </c>
      <c r="CI226" s="45">
        <f t="shared" si="531"/>
        <v>0.12068076037097833</v>
      </c>
      <c r="CJ226" s="45">
        <f t="shared" si="531"/>
        <v>0.32510356620458997</v>
      </c>
      <c r="CK226" s="45">
        <f t="shared" si="531"/>
        <v>0.27750391142391378</v>
      </c>
      <c r="CL226" s="45">
        <f t="shared" si="531"/>
        <v>0.61971111845505611</v>
      </c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6"/>
      <c r="GM226" s="46"/>
      <c r="GN226" s="46"/>
      <c r="GO226" s="46"/>
      <c r="GP226" s="46"/>
      <c r="GQ226" s="46"/>
      <c r="GR226" s="46"/>
      <c r="GS226" s="46"/>
      <c r="GT226" s="46"/>
      <c r="GU226" s="46"/>
      <c r="GV226" s="46"/>
      <c r="GW226" s="46"/>
      <c r="GX226" s="46"/>
      <c r="GY226" s="46"/>
    </row>
    <row r="227" spans="2:207" ht="15.75" customHeight="1" x14ac:dyDescent="0.25">
      <c r="B227" s="90"/>
      <c r="C227" s="93"/>
      <c r="D227" s="34" t="s">
        <v>166</v>
      </c>
      <c r="E227" s="40">
        <v>0.05</v>
      </c>
      <c r="F227" s="41" t="s">
        <v>167</v>
      </c>
      <c r="G227" s="42" t="s">
        <v>168</v>
      </c>
      <c r="H227" s="36"/>
      <c r="I227" s="6" t="s">
        <v>152</v>
      </c>
      <c r="J227" s="5" t="s">
        <v>165</v>
      </c>
      <c r="K227" s="101"/>
      <c r="L227" s="95"/>
      <c r="N227" s="46"/>
      <c r="O227" s="46"/>
      <c r="P227" s="46"/>
      <c r="Q227" s="46"/>
      <c r="R227" s="46"/>
      <c r="T227" s="57"/>
      <c r="U227" s="56"/>
      <c r="V227" s="55"/>
      <c r="W227" s="59"/>
      <c r="X227" s="54"/>
      <c r="AA227" s="46"/>
      <c r="AB227" s="52"/>
      <c r="AD227" s="52"/>
      <c r="AE227" s="46"/>
      <c r="AH227" s="45">
        <f>IF(AH150="","",ABS(AH150^(1/3)/1000))</f>
        <v>0.7140446719376472</v>
      </c>
      <c r="AI227" s="45">
        <f t="shared" ref="AI227:CL227" si="532">IF(AI150="","",ABS(AI150^(1/3)/1000))</f>
        <v>0.65943744917388392</v>
      </c>
      <c r="AJ227" s="45">
        <f t="shared" si="532"/>
        <v>1.2498847004051297</v>
      </c>
      <c r="AK227" s="45">
        <f t="shared" si="532"/>
        <v>0.40881332857126607</v>
      </c>
      <c r="AL227" s="45">
        <f t="shared" si="532"/>
        <v>1.6386024606382008</v>
      </c>
      <c r="AM227" s="45">
        <f t="shared" si="532"/>
        <v>0.17947187792510325</v>
      </c>
      <c r="AN227" s="45">
        <f t="shared" si="532"/>
        <v>0.37655112657808693</v>
      </c>
      <c r="AO227" s="45">
        <f t="shared" si="532"/>
        <v>0.30692595129344846</v>
      </c>
      <c r="AP227" s="45">
        <f t="shared" si="532"/>
        <v>1.4367369852036656</v>
      </c>
      <c r="AQ227" s="45">
        <f t="shared" si="532"/>
        <v>1.9789960425725803</v>
      </c>
      <c r="AR227" s="45">
        <f t="shared" si="532"/>
        <v>0.60099804540326274</v>
      </c>
      <c r="AS227" s="45">
        <f t="shared" si="532"/>
        <v>1.0557418126088121</v>
      </c>
      <c r="AT227" s="45">
        <f t="shared" si="532"/>
        <v>0.41682098141941898</v>
      </c>
      <c r="AU227" s="45">
        <f t="shared" si="532"/>
        <v>0.15858037102552203</v>
      </c>
      <c r="AV227" s="45">
        <f t="shared" si="532"/>
        <v>0.31927968840786008</v>
      </c>
      <c r="AW227" s="45">
        <f t="shared" si="532"/>
        <v>0.72625633044508531</v>
      </c>
      <c r="AX227" s="45">
        <f t="shared" si="532"/>
        <v>0.4629360080240838</v>
      </c>
      <c r="AY227" s="45">
        <f t="shared" si="532"/>
        <v>0.94401832681311837</v>
      </c>
      <c r="AZ227" s="45">
        <f t="shared" si="532"/>
        <v>0.367493691717653</v>
      </c>
      <c r="BA227" s="45">
        <f t="shared" si="532"/>
        <v>0.33683684835674377</v>
      </c>
      <c r="BB227" s="45">
        <f t="shared" si="532"/>
        <v>0.2826313337179831</v>
      </c>
      <c r="BC227" s="45">
        <f t="shared" si="532"/>
        <v>0.31308730599121781</v>
      </c>
      <c r="BD227" s="45">
        <f t="shared" si="532"/>
        <v>0.20678508504209256</v>
      </c>
      <c r="BE227" s="45">
        <f t="shared" si="532"/>
        <v>0.22926840632228718</v>
      </c>
      <c r="BF227" s="45">
        <f t="shared" si="532"/>
        <v>0.26376821464017902</v>
      </c>
      <c r="BG227" s="45">
        <f t="shared" si="532"/>
        <v>0.39897754075293318</v>
      </c>
      <c r="BH227" s="45">
        <f t="shared" si="532"/>
        <v>0.55950319565706386</v>
      </c>
      <c r="BI227" s="45">
        <f t="shared" si="532"/>
        <v>0.24904663567393345</v>
      </c>
      <c r="BJ227" s="45">
        <f t="shared" si="532"/>
        <v>0.14925456834749512</v>
      </c>
      <c r="BK227" s="45">
        <f t="shared" si="532"/>
        <v>9.1575390501885234E-2</v>
      </c>
      <c r="BL227" s="45">
        <f t="shared" si="532"/>
        <v>7.1662125786444986E-2</v>
      </c>
      <c r="BM227" s="45">
        <f t="shared" si="532"/>
        <v>0.14547054429842846</v>
      </c>
      <c r="BN227" s="45">
        <f t="shared" si="532"/>
        <v>9.7215449118479513E-2</v>
      </c>
      <c r="BO227" s="45">
        <f t="shared" si="532"/>
        <v>7.5366619760688064E-2</v>
      </c>
      <c r="BP227" s="45">
        <f t="shared" si="532"/>
        <v>5.9784691256233875E-2</v>
      </c>
      <c r="BQ227" s="45">
        <f t="shared" si="532"/>
        <v>0.33169048971857973</v>
      </c>
      <c r="BR227" s="45">
        <f t="shared" si="532"/>
        <v>0.29859166566017298</v>
      </c>
      <c r="BS227" s="45">
        <f t="shared" si="532"/>
        <v>0.35754323372357388</v>
      </c>
      <c r="BT227" s="45">
        <f t="shared" si="532"/>
        <v>0.53489489302700322</v>
      </c>
      <c r="BU227" s="45">
        <f t="shared" si="532"/>
        <v>0.15039833385716475</v>
      </c>
      <c r="BV227" s="45">
        <f t="shared" si="532"/>
        <v>0.38381940020962407</v>
      </c>
      <c r="BW227" s="45">
        <f t="shared" si="532"/>
        <v>0.21532997824288291</v>
      </c>
      <c r="BX227" s="45">
        <f t="shared" si="532"/>
        <v>0.14926142116265562</v>
      </c>
      <c r="BY227" s="45">
        <f t="shared" si="532"/>
        <v>0.18568027122889894</v>
      </c>
      <c r="BZ227" s="45">
        <f t="shared" si="532"/>
        <v>0.1246452448091593</v>
      </c>
      <c r="CA227" s="45">
        <f t="shared" si="532"/>
        <v>0.35043169046275707</v>
      </c>
      <c r="CB227" s="45">
        <f t="shared" si="532"/>
        <v>0.24041711607429236</v>
      </c>
      <c r="CC227" s="45">
        <f t="shared" si="532"/>
        <v>0.2099206805503154</v>
      </c>
      <c r="CD227" s="45">
        <f t="shared" si="532"/>
        <v>0.49512734335501118</v>
      </c>
      <c r="CE227" s="45">
        <f t="shared" si="532"/>
        <v>0.25151574614828964</v>
      </c>
      <c r="CF227" s="45">
        <f t="shared" si="532"/>
        <v>0.42424521719254893</v>
      </c>
      <c r="CG227" s="45">
        <f t="shared" si="532"/>
        <v>0.13171410421936652</v>
      </c>
      <c r="CH227" s="45">
        <f t="shared" si="532"/>
        <v>0.10537912828282657</v>
      </c>
      <c r="CI227" s="45">
        <f t="shared" si="532"/>
        <v>0.11905416172549697</v>
      </c>
      <c r="CJ227" s="45">
        <f t="shared" si="532"/>
        <v>0.25642118674422265</v>
      </c>
      <c r="CK227" s="45">
        <f t="shared" si="532"/>
        <v>0.2644890212864166</v>
      </c>
      <c r="CL227" s="45">
        <f t="shared" si="532"/>
        <v>0.39620055183429409</v>
      </c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/>
      <c r="GF227" s="46"/>
      <c r="GG227" s="46"/>
      <c r="GH227" s="46"/>
      <c r="GI227" s="46"/>
      <c r="GJ227" s="46"/>
      <c r="GK227" s="46"/>
      <c r="GL227" s="46"/>
      <c r="GM227" s="46"/>
      <c r="GN227" s="46"/>
      <c r="GO227" s="46"/>
      <c r="GP227" s="46"/>
      <c r="GQ227" s="46"/>
      <c r="GR227" s="46"/>
      <c r="GS227" s="46"/>
      <c r="GT227" s="46"/>
      <c r="GU227" s="46"/>
      <c r="GV227" s="46"/>
      <c r="GW227" s="46"/>
      <c r="GX227" s="46"/>
      <c r="GY227" s="46"/>
    </row>
    <row r="228" spans="2:207" ht="15.75" customHeight="1" x14ac:dyDescent="0.25">
      <c r="B228" s="90"/>
      <c r="C228" s="93"/>
      <c r="D228" s="34" t="s">
        <v>169</v>
      </c>
      <c r="E228" s="40">
        <v>0.1</v>
      </c>
      <c r="F228" s="41" t="s">
        <v>170</v>
      </c>
      <c r="G228" s="42" t="s">
        <v>171</v>
      </c>
      <c r="H228" s="36"/>
      <c r="I228" s="6" t="s">
        <v>152</v>
      </c>
      <c r="J228" s="5" t="s">
        <v>165</v>
      </c>
      <c r="K228" s="101"/>
      <c r="L228" s="95"/>
      <c r="N228" s="46"/>
      <c r="O228" s="46"/>
      <c r="P228" s="46"/>
      <c r="Q228" s="46"/>
      <c r="R228" s="46"/>
      <c r="T228" s="57"/>
      <c r="U228" s="56"/>
      <c r="V228" s="55"/>
      <c r="W228" s="59"/>
      <c r="X228" s="54"/>
      <c r="AA228" s="46"/>
      <c r="AB228" s="52"/>
      <c r="AD228" s="52"/>
      <c r="AE228" s="46"/>
      <c r="AH228" s="45">
        <f>IF(COUNT(AH119,AH123)&gt;0,ABS((AH119+AH123)^(1/3)/1000),"")</f>
        <v>0.44819940567719013</v>
      </c>
      <c r="AI228" s="45">
        <f t="shared" ref="AI228:CL228" si="533">IF(COUNT(AI119,AI123)&gt;0,ABS((AI119+AI123)^(1/3)/1000),"")</f>
        <v>0.85326282166124123</v>
      </c>
      <c r="AJ228" s="45">
        <f t="shared" si="533"/>
        <v>1.3881784225077096</v>
      </c>
      <c r="AK228" s="45">
        <f t="shared" si="533"/>
        <v>0.25156668942780641</v>
      </c>
      <c r="AL228" s="45">
        <f t="shared" si="533"/>
        <v>1.2092910848669385</v>
      </c>
      <c r="AM228" s="45">
        <f t="shared" si="533"/>
        <v>0.17674861907217407</v>
      </c>
      <c r="AN228" s="45">
        <f t="shared" si="533"/>
        <v>0.45450189180213507</v>
      </c>
      <c r="AO228" s="45">
        <f t="shared" si="533"/>
        <v>0.24394838445068964</v>
      </c>
      <c r="AP228" s="45">
        <f t="shared" si="533"/>
        <v>1.011753136276424</v>
      </c>
      <c r="AQ228" s="45">
        <f t="shared" si="533"/>
        <v>0.40644788875825205</v>
      </c>
      <c r="AR228" s="45">
        <f t="shared" si="533"/>
        <v>0.57936842567386082</v>
      </c>
      <c r="AS228" s="45">
        <f t="shared" si="533"/>
        <v>0.8572055510835821</v>
      </c>
      <c r="AT228" s="45">
        <f t="shared" si="533"/>
        <v>0.51093849620332743</v>
      </c>
      <c r="AU228" s="45">
        <f t="shared" si="533"/>
        <v>0.26533962388532784</v>
      </c>
      <c r="AV228" s="45">
        <f t="shared" si="533"/>
        <v>0.42054847844097804</v>
      </c>
      <c r="AW228" s="45">
        <f t="shared" si="533"/>
        <v>1.1315308739116234</v>
      </c>
      <c r="AX228" s="45">
        <f t="shared" si="533"/>
        <v>0.75396673649596657</v>
      </c>
      <c r="AY228" s="45">
        <f t="shared" si="533"/>
        <v>1.7321874780391924</v>
      </c>
      <c r="AZ228" s="45">
        <f t="shared" si="533"/>
        <v>1.5459571199992261</v>
      </c>
      <c r="BA228" s="45">
        <f t="shared" si="533"/>
        <v>0.38672281272812398</v>
      </c>
      <c r="BB228" s="45">
        <f t="shared" si="533"/>
        <v>0.21933846733259854</v>
      </c>
      <c r="BC228" s="45">
        <f t="shared" si="533"/>
        <v>0.26631428264100843</v>
      </c>
      <c r="BD228" s="45">
        <f t="shared" si="533"/>
        <v>0.28570896437708282</v>
      </c>
      <c r="BE228" s="45">
        <f t="shared" si="533"/>
        <v>0.20494434340760484</v>
      </c>
      <c r="BF228" s="45">
        <f t="shared" si="533"/>
        <v>0.3500658733155258</v>
      </c>
      <c r="BG228" s="45">
        <f t="shared" si="533"/>
        <v>0.34455917933628477</v>
      </c>
      <c r="BH228" s="45">
        <f t="shared" si="533"/>
        <v>0.21261415596495381</v>
      </c>
      <c r="BI228" s="45">
        <f t="shared" si="533"/>
        <v>0.13097690092497299</v>
      </c>
      <c r="BJ228" s="45">
        <f t="shared" si="533"/>
        <v>0.14625949971166119</v>
      </c>
      <c r="BK228" s="45">
        <f t="shared" si="533"/>
        <v>0.10480693168416325</v>
      </c>
      <c r="BL228" s="45">
        <f t="shared" si="533"/>
        <v>0.10671402953074004</v>
      </c>
      <c r="BM228" s="45">
        <f t="shared" si="533"/>
        <v>0.17257570296218416</v>
      </c>
      <c r="BN228" s="45">
        <f t="shared" si="533"/>
        <v>0.10582274279019172</v>
      </c>
      <c r="BO228" s="45">
        <f t="shared" si="533"/>
        <v>7.4362899662699877E-2</v>
      </c>
      <c r="BP228" s="45">
        <f t="shared" si="533"/>
        <v>8.5410882601263186E-2</v>
      </c>
      <c r="BQ228" s="45">
        <f t="shared" si="533"/>
        <v>0.32431411327204879</v>
      </c>
      <c r="BR228" s="45">
        <f t="shared" si="533"/>
        <v>0.10465516504896534</v>
      </c>
      <c r="BS228" s="45">
        <f t="shared" si="533"/>
        <v>0.48885550463803734</v>
      </c>
      <c r="BT228" s="45">
        <f t="shared" si="533"/>
        <v>0.39651808910304603</v>
      </c>
      <c r="BU228" s="45">
        <f t="shared" si="533"/>
        <v>0.27318707407473602</v>
      </c>
      <c r="BV228" s="45">
        <f t="shared" si="533"/>
        <v>0.27546571444534179</v>
      </c>
      <c r="BW228" s="45">
        <f t="shared" si="533"/>
        <v>0.2494466963235859</v>
      </c>
      <c r="BX228" s="45">
        <f t="shared" si="533"/>
        <v>0.20602567468347657</v>
      </c>
      <c r="BY228" s="45">
        <f t="shared" si="533"/>
        <v>0.18325188521679425</v>
      </c>
      <c r="BZ228" s="45">
        <f t="shared" si="533"/>
        <v>0.13659149809140311</v>
      </c>
      <c r="CA228" s="45">
        <f t="shared" si="533"/>
        <v>0.30874895386664925</v>
      </c>
      <c r="CB228" s="45">
        <f t="shared" si="533"/>
        <v>0.19945247746316497</v>
      </c>
      <c r="CC228" s="45">
        <f t="shared" si="533"/>
        <v>0.25112229296163535</v>
      </c>
      <c r="CD228" s="45">
        <f t="shared" si="533"/>
        <v>0.36545015579587642</v>
      </c>
      <c r="CE228" s="45">
        <f t="shared" si="533"/>
        <v>0.468268963543165</v>
      </c>
      <c r="CF228" s="45">
        <f t="shared" si="533"/>
        <v>0.17395670962504503</v>
      </c>
      <c r="CG228" s="45">
        <f t="shared" si="533"/>
        <v>0.17949788044869089</v>
      </c>
      <c r="CH228" s="45">
        <f t="shared" si="533"/>
        <v>0.15451089668749088</v>
      </c>
      <c r="CI228" s="45">
        <f t="shared" si="533"/>
        <v>0.10611148825180398</v>
      </c>
      <c r="CJ228" s="45">
        <f t="shared" si="533"/>
        <v>0.34477311694770646</v>
      </c>
      <c r="CK228" s="45">
        <f t="shared" si="533"/>
        <v>0.20024834150485066</v>
      </c>
      <c r="CL228" s="45">
        <f t="shared" si="533"/>
        <v>1.2259295741439991</v>
      </c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/>
      <c r="GK228" s="46"/>
      <c r="GL228" s="46"/>
      <c r="GM228" s="46"/>
      <c r="GN228" s="46"/>
      <c r="GO228" s="46"/>
      <c r="GP228" s="46"/>
      <c r="GQ228" s="46"/>
      <c r="GR228" s="46"/>
      <c r="GS228" s="46"/>
      <c r="GT228" s="46"/>
      <c r="GU228" s="46"/>
      <c r="GV228" s="46"/>
      <c r="GW228" s="46"/>
      <c r="GX228" s="46"/>
      <c r="GY228" s="46"/>
    </row>
    <row r="229" spans="2:207" ht="15.75" customHeight="1" thickBot="1" x14ac:dyDescent="0.3">
      <c r="B229" s="91"/>
      <c r="C229" s="94"/>
      <c r="D229" s="8" t="s">
        <v>172</v>
      </c>
      <c r="E229" s="96" t="str">
        <f>E212</f>
        <v>Profitability</v>
      </c>
      <c r="F229" s="97"/>
      <c r="G229" s="98"/>
      <c r="H229" s="36"/>
      <c r="I229" s="6"/>
      <c r="J229" s="5"/>
      <c r="K229" s="101"/>
      <c r="L229" s="95"/>
      <c r="N229" s="46"/>
      <c r="O229" s="46"/>
      <c r="P229" s="46"/>
      <c r="Q229" s="46"/>
      <c r="R229" s="46"/>
      <c r="T229" s="1"/>
      <c r="W229" s="59"/>
      <c r="X229" s="54"/>
      <c r="AB229" s="53"/>
      <c r="AD229" s="53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</row>
    <row r="230" spans="2:207" ht="15.75" customHeight="1" x14ac:dyDescent="0.25">
      <c r="B230" s="89">
        <f>E230+E231</f>
        <v>0.3</v>
      </c>
      <c r="C230" s="92" t="s">
        <v>173</v>
      </c>
      <c r="D230" s="33" t="s">
        <v>174</v>
      </c>
      <c r="E230" s="37">
        <v>0.15</v>
      </c>
      <c r="F230" s="38" t="s">
        <v>175</v>
      </c>
      <c r="G230" s="39" t="s">
        <v>176</v>
      </c>
      <c r="H230" s="36"/>
      <c r="I230" s="10" t="s">
        <v>177</v>
      </c>
      <c r="J230" s="5" t="s">
        <v>153</v>
      </c>
      <c r="K230" s="101"/>
      <c r="L230" s="95"/>
      <c r="N230" s="46"/>
      <c r="O230" s="46"/>
      <c r="P230" s="46"/>
      <c r="Q230" s="46"/>
      <c r="R230" s="46"/>
      <c r="T230" s="57"/>
      <c r="U230" s="56"/>
      <c r="V230" s="55"/>
      <c r="W230" s="59"/>
      <c r="X230" s="54"/>
      <c r="AA230" s="46"/>
      <c r="AB230" s="52"/>
      <c r="AC230" s="52"/>
      <c r="AD230" s="52"/>
      <c r="AH230" s="45">
        <f>IF(AH87="","",ABS(AH87^(1/3)/1000))</f>
        <v>0.72058411704245762</v>
      </c>
      <c r="AI230" s="45">
        <f t="shared" ref="AI230:CL230" si="534">IF(AI87="","",ABS(AI87^(1/3)/1000))</f>
        <v>0.71447453070045119</v>
      </c>
      <c r="AJ230" s="45">
        <f t="shared" si="534"/>
        <v>1.7862314773835499</v>
      </c>
      <c r="AK230" s="45">
        <f t="shared" si="534"/>
        <v>0.41089720633223942</v>
      </c>
      <c r="AL230" s="45">
        <f t="shared" si="534"/>
        <v>1.7996892210369111</v>
      </c>
      <c r="AM230" s="45">
        <f t="shared" si="534"/>
        <v>0.22925716867684057</v>
      </c>
      <c r="AN230" s="45">
        <f t="shared" si="534"/>
        <v>0.70172884363401711</v>
      </c>
      <c r="AO230" s="45">
        <f t="shared" si="534"/>
        <v>0.30737303591410092</v>
      </c>
      <c r="AP230" s="45">
        <f t="shared" si="534"/>
        <v>1.5233540167468838</v>
      </c>
      <c r="AQ230" s="45">
        <f t="shared" si="534"/>
        <v>2.2361360871252502</v>
      </c>
      <c r="AR230" s="45">
        <f t="shared" si="534"/>
        <v>0.64179607139565642</v>
      </c>
      <c r="AS230" s="45">
        <f t="shared" si="534"/>
        <v>1.2162835067262285</v>
      </c>
      <c r="AT230" s="45">
        <f t="shared" si="534"/>
        <v>0.45057760561179655</v>
      </c>
      <c r="AU230" s="45">
        <f t="shared" si="534"/>
        <v>0.25934893810816206</v>
      </c>
      <c r="AV230" s="45">
        <f t="shared" si="534"/>
        <v>0.36428653775467923</v>
      </c>
      <c r="AW230" s="45">
        <f t="shared" si="534"/>
        <v>0.73573582225847711</v>
      </c>
      <c r="AX230" s="45">
        <f t="shared" si="534"/>
        <v>0.74421915755340173</v>
      </c>
      <c r="AY230" s="45">
        <f t="shared" si="534"/>
        <v>2.3133564410281831</v>
      </c>
      <c r="AZ230" s="45">
        <f t="shared" si="534"/>
        <v>0.7145512100417214</v>
      </c>
      <c r="BA230" s="45">
        <f t="shared" si="534"/>
        <v>0.38779479087329261</v>
      </c>
      <c r="BB230" s="45">
        <f t="shared" si="534"/>
        <v>0.38264179230574025</v>
      </c>
      <c r="BC230" s="45">
        <f t="shared" si="534"/>
        <v>0.33590126657775737</v>
      </c>
      <c r="BD230" s="45">
        <f t="shared" si="534"/>
        <v>0.24020425320330721</v>
      </c>
      <c r="BE230" s="45">
        <f t="shared" si="534"/>
        <v>0.38442347623122991</v>
      </c>
      <c r="BF230" s="45">
        <f t="shared" si="534"/>
        <v>0.32821681270505831</v>
      </c>
      <c r="BG230" s="45">
        <f t="shared" si="534"/>
        <v>0.45561254856606526</v>
      </c>
      <c r="BH230" s="45">
        <f t="shared" si="534"/>
        <v>0.5600504918333723</v>
      </c>
      <c r="BI230" s="45">
        <f t="shared" si="534"/>
        <v>0.25727131989512103</v>
      </c>
      <c r="BJ230" s="45">
        <f t="shared" si="534"/>
        <v>0.15075603485838251</v>
      </c>
      <c r="BK230" s="45">
        <f t="shared" si="534"/>
        <v>0.13607233752653966</v>
      </c>
      <c r="BL230" s="45">
        <f t="shared" si="534"/>
        <v>9.9368115631361137E-2</v>
      </c>
      <c r="BM230" s="45">
        <f t="shared" si="534"/>
        <v>0.18010439417556168</v>
      </c>
      <c r="BN230" s="45">
        <f t="shared" si="534"/>
        <v>9.9871768971651287E-2</v>
      </c>
      <c r="BO230" s="45">
        <f t="shared" si="534"/>
        <v>8.5364570202040926E-2</v>
      </c>
      <c r="BP230" s="45">
        <f t="shared" si="534"/>
        <v>8.3686615737623066E-2</v>
      </c>
      <c r="BQ230" s="45">
        <f t="shared" si="534"/>
        <v>0.3499091165386583</v>
      </c>
      <c r="BR230" s="45">
        <f t="shared" si="534"/>
        <v>0.30710502972292136</v>
      </c>
      <c r="BS230" s="45">
        <f t="shared" si="534"/>
        <v>0.41850841846369913</v>
      </c>
      <c r="BT230" s="45">
        <f t="shared" si="534"/>
        <v>0.53654314767655786</v>
      </c>
      <c r="BU230" s="45">
        <f t="shared" si="534"/>
        <v>0.17853720843700596</v>
      </c>
      <c r="BV230" s="45">
        <f t="shared" si="534"/>
        <v>0.38906531594226434</v>
      </c>
      <c r="BW230" s="45">
        <f t="shared" si="534"/>
        <v>0.23138183259690773</v>
      </c>
      <c r="BX230" s="45">
        <f t="shared" si="534"/>
        <v>0.22786354947238843</v>
      </c>
      <c r="BY230" s="45">
        <f t="shared" si="534"/>
        <v>0.19779549847765601</v>
      </c>
      <c r="BZ230" s="45">
        <f t="shared" si="534"/>
        <v>0.32175429412472273</v>
      </c>
      <c r="CA230" s="45">
        <f t="shared" si="534"/>
        <v>0.54631405717903125</v>
      </c>
      <c r="CB230" s="45">
        <f t="shared" si="534"/>
        <v>0.25109190668272163</v>
      </c>
      <c r="CC230" s="45">
        <f t="shared" si="534"/>
        <v>0.23368956448016612</v>
      </c>
      <c r="CD230" s="45">
        <f t="shared" si="534"/>
        <v>0.5237023371090318</v>
      </c>
      <c r="CE230" s="45">
        <f t="shared" si="534"/>
        <v>0.32828997260080345</v>
      </c>
      <c r="CF230" s="45">
        <f t="shared" si="534"/>
        <v>0.4264339604927212</v>
      </c>
      <c r="CG230" s="45">
        <f t="shared" si="534"/>
        <v>0.14840278642360943</v>
      </c>
      <c r="CH230" s="45">
        <f t="shared" si="534"/>
        <v>0.11756490152221995</v>
      </c>
      <c r="CI230" s="45">
        <f t="shared" si="534"/>
        <v>0.12068076037097833</v>
      </c>
      <c r="CJ230" s="45">
        <f t="shared" si="534"/>
        <v>0.32510356620458997</v>
      </c>
      <c r="CK230" s="45">
        <f t="shared" si="534"/>
        <v>0.27750391142391378</v>
      </c>
      <c r="CL230" s="45">
        <f t="shared" si="534"/>
        <v>0.61971111845505611</v>
      </c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/>
      <c r="GJ230" s="46"/>
      <c r="GK230" s="46"/>
      <c r="GL230" s="46"/>
      <c r="GM230" s="46"/>
      <c r="GN230" s="46"/>
      <c r="GO230" s="46"/>
      <c r="GP230" s="46"/>
      <c r="GQ230" s="46"/>
      <c r="GR230" s="46"/>
      <c r="GS230" s="46"/>
      <c r="GT230" s="46"/>
      <c r="GU230" s="46"/>
      <c r="GV230" s="46"/>
      <c r="GW230" s="46"/>
      <c r="GX230" s="46"/>
      <c r="GY230" s="46"/>
    </row>
    <row r="231" spans="2:207" ht="15.75" customHeight="1" x14ac:dyDescent="0.25">
      <c r="B231" s="90"/>
      <c r="C231" s="93"/>
      <c r="D231" s="34" t="s">
        <v>178</v>
      </c>
      <c r="E231" s="40">
        <v>0.15</v>
      </c>
      <c r="F231" s="41" t="s">
        <v>179</v>
      </c>
      <c r="G231" s="42" t="s">
        <v>180</v>
      </c>
      <c r="H231" s="36"/>
      <c r="I231" s="35" t="s">
        <v>181</v>
      </c>
      <c r="J231" s="5" t="s">
        <v>153</v>
      </c>
      <c r="K231" s="101"/>
      <c r="L231" s="95"/>
      <c r="N231" s="46"/>
      <c r="O231" s="46"/>
      <c r="P231" s="46"/>
      <c r="Q231" s="46"/>
      <c r="R231" s="46"/>
      <c r="T231" s="57"/>
      <c r="U231" s="56"/>
      <c r="V231" s="55"/>
      <c r="W231" s="59"/>
      <c r="X231" s="54"/>
      <c r="AA231" s="46"/>
      <c r="AB231" s="52"/>
      <c r="AC231" s="52"/>
      <c r="AD231" s="52"/>
      <c r="AH231" s="45">
        <f>IF(COUNT(AH127,AH131)&gt;0,ABS((AH127+AH131)^(1/3)/1000),"")</f>
        <v>0.11053502435260637</v>
      </c>
      <c r="AI231" s="45">
        <f t="shared" ref="AI231:CL231" si="535">IF(COUNT(AI127,AI131)&gt;0,ABS((AI127+AI131)^(1/3)/1000),"")</f>
        <v>0.23126985074298406</v>
      </c>
      <c r="AJ231" s="45">
        <f t="shared" si="535"/>
        <v>0.57023139163910552</v>
      </c>
      <c r="AK231" s="45">
        <f t="shared" si="535"/>
        <v>0.15867552461747975</v>
      </c>
      <c r="AL231" s="45">
        <f t="shared" si="535"/>
        <v>0.43009608633329727</v>
      </c>
      <c r="AM231" s="45">
        <f t="shared" si="535"/>
        <v>0.13181597404870757</v>
      </c>
      <c r="AN231" s="45">
        <f t="shared" si="535"/>
        <v>0.20309790063723937</v>
      </c>
      <c r="AO231" s="45">
        <f t="shared" si="535"/>
        <v>0.10893523633602721</v>
      </c>
      <c r="AP231" s="45">
        <f t="shared" si="535"/>
        <v>0.41819483373879379</v>
      </c>
      <c r="AQ231" s="45">
        <f t="shared" si="535"/>
        <v>0.14840508697262106</v>
      </c>
      <c r="AR231" s="45">
        <f t="shared" si="535"/>
        <v>0.16091962604776874</v>
      </c>
      <c r="AS231" s="45">
        <f t="shared" si="535"/>
        <v>0.33645389337425735</v>
      </c>
      <c r="AT231" s="45">
        <f t="shared" si="535"/>
        <v>0.10499603915520032</v>
      </c>
      <c r="AU231" s="45">
        <f t="shared" si="535"/>
        <v>0.11338223860131125</v>
      </c>
      <c r="AV231" s="45">
        <f t="shared" si="535"/>
        <v>8.8516419437467853E-2</v>
      </c>
      <c r="AW231" s="45">
        <f t="shared" si="535"/>
        <v>0.37529120846847103</v>
      </c>
      <c r="AX231" s="45">
        <f t="shared" si="535"/>
        <v>0.2839096163152609</v>
      </c>
      <c r="AY231" s="45">
        <f t="shared" si="535"/>
        <v>0.57639087309246362</v>
      </c>
      <c r="AZ231" s="45">
        <f t="shared" si="535"/>
        <v>0.29348817267110405</v>
      </c>
      <c r="BA231" s="45">
        <f t="shared" si="535"/>
        <v>0.16790453050832066</v>
      </c>
      <c r="BB231" s="45">
        <f t="shared" si="535"/>
        <v>7.9126273515004453E-2</v>
      </c>
      <c r="BC231" s="45">
        <f t="shared" si="535"/>
        <v>0.11910021452486985</v>
      </c>
      <c r="BD231" s="45">
        <f t="shared" si="535"/>
        <v>0.14949838366950835</v>
      </c>
      <c r="BE231" s="45">
        <f t="shared" si="535"/>
        <v>0.14053681654866648</v>
      </c>
      <c r="BF231" s="45">
        <f t="shared" si="535"/>
        <v>0.120610912383804</v>
      </c>
      <c r="BG231" s="45">
        <f t="shared" si="535"/>
        <v>0.10051566961104373</v>
      </c>
      <c r="BH231" s="45">
        <f t="shared" si="535"/>
        <v>7.2071366994275313E-2</v>
      </c>
      <c r="BI231" s="45">
        <f t="shared" si="535"/>
        <v>6.9929452734599343E-2</v>
      </c>
      <c r="BJ231" s="45">
        <f t="shared" si="535"/>
        <v>9.6586613601995067E-2</v>
      </c>
      <c r="BK231" s="45">
        <f t="shared" si="535"/>
        <v>5.4487021009446503E-2</v>
      </c>
      <c r="BL231" s="45">
        <f t="shared" si="535"/>
        <v>1.5677121938097914E-2</v>
      </c>
      <c r="BM231" s="45">
        <f t="shared" si="535"/>
        <v>6.5320078064252898E-2</v>
      </c>
      <c r="BN231" s="45">
        <f t="shared" si="535"/>
        <v>6.0363442199171301E-2</v>
      </c>
      <c r="BO231" s="45">
        <f t="shared" si="535"/>
        <v>3.5063015726985489E-2</v>
      </c>
      <c r="BP231" s="45">
        <f t="shared" si="535"/>
        <v>3.1157024988376768E-2</v>
      </c>
      <c r="BQ231" s="45">
        <f t="shared" si="535"/>
        <v>0.13966522049400981</v>
      </c>
      <c r="BR231" s="45">
        <f t="shared" si="535"/>
        <v>4.2993869686734229E-2</v>
      </c>
      <c r="BS231" s="45">
        <f t="shared" si="535"/>
        <v>0.10362559531176051</v>
      </c>
      <c r="BT231" s="45">
        <f t="shared" si="535"/>
        <v>0.18648541646969358</v>
      </c>
      <c r="BU231" s="45">
        <f t="shared" si="535"/>
        <v>9.7327338510288797E-2</v>
      </c>
      <c r="BV231" s="45">
        <f t="shared" si="535"/>
        <v>0.17005322439564824</v>
      </c>
      <c r="BW231" s="45">
        <f t="shared" si="535"/>
        <v>9.9998799985599685E-2</v>
      </c>
      <c r="BX231" s="45">
        <f t="shared" si="535"/>
        <v>4.7595413017490242E-2</v>
      </c>
      <c r="BY231" s="45">
        <f t="shared" si="535"/>
        <v>7.6989541504150924E-2</v>
      </c>
      <c r="BZ231" s="45">
        <f t="shared" si="535"/>
        <v>8.5453538816900418E-2</v>
      </c>
      <c r="CA231" s="45">
        <f t="shared" si="535"/>
        <v>0.10266175530749191</v>
      </c>
      <c r="CB231" s="45">
        <f t="shared" si="535"/>
        <v>0.12834252740486848</v>
      </c>
      <c r="CC231" s="45">
        <f t="shared" si="535"/>
        <v>3.7563093785111988E-2</v>
      </c>
      <c r="CD231" s="45">
        <f t="shared" si="535"/>
        <v>0.1198828718232258</v>
      </c>
      <c r="CE231" s="45">
        <f t="shared" si="535"/>
        <v>0.13489614325926053</v>
      </c>
      <c r="CF231" s="45">
        <f t="shared" si="535"/>
        <v>0.11051169317232958</v>
      </c>
      <c r="CG231" s="45">
        <f t="shared" si="535"/>
        <v>7.6798201003143371E-2</v>
      </c>
      <c r="CH231" s="45">
        <f t="shared" si="535"/>
        <v>3.3138080748179734E-2</v>
      </c>
      <c r="CI231" s="45">
        <f t="shared" si="535"/>
        <v>3.2223051020211078E-2</v>
      </c>
      <c r="CJ231" s="45">
        <f t="shared" si="535"/>
        <v>9.2702250422192947E-2</v>
      </c>
      <c r="CK231" s="45">
        <f t="shared" si="535"/>
        <v>8.1500081548590383E-2</v>
      </c>
      <c r="CL231" s="45">
        <f t="shared" si="535"/>
        <v>0.25682176117580874</v>
      </c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  <c r="GE231" s="46"/>
      <c r="GF231" s="46"/>
      <c r="GG231" s="46"/>
      <c r="GH231" s="46"/>
      <c r="GI231" s="46"/>
      <c r="GJ231" s="46"/>
      <c r="GK231" s="46"/>
      <c r="GL231" s="46"/>
      <c r="GM231" s="46"/>
      <c r="GN231" s="46"/>
      <c r="GO231" s="46"/>
      <c r="GP231" s="46"/>
      <c r="GQ231" s="46"/>
      <c r="GR231" s="46"/>
      <c r="GS231" s="46"/>
      <c r="GT231" s="46"/>
      <c r="GU231" s="46"/>
      <c r="GV231" s="46"/>
      <c r="GW231" s="46"/>
      <c r="GX231" s="46"/>
      <c r="GY231" s="46"/>
    </row>
    <row r="232" spans="2:207" ht="15.75" customHeight="1" thickBot="1" x14ac:dyDescent="0.3">
      <c r="B232" s="91"/>
      <c r="C232" s="94"/>
      <c r="D232" s="8" t="s">
        <v>182</v>
      </c>
      <c r="E232" s="96" t="str">
        <f>E215</f>
        <v>Leverage</v>
      </c>
      <c r="F232" s="97"/>
      <c r="G232" s="98"/>
      <c r="H232" s="36"/>
      <c r="I232" s="6"/>
      <c r="J232" s="11"/>
      <c r="K232" s="101"/>
      <c r="L232" s="95"/>
      <c r="N232" s="46"/>
      <c r="O232" s="46"/>
      <c r="P232" s="46"/>
      <c r="Q232" s="46"/>
      <c r="R232" s="46"/>
      <c r="T232" s="1"/>
      <c r="W232" s="59"/>
      <c r="X232" s="54"/>
      <c r="AB232" s="53"/>
      <c r="AC232" s="53"/>
      <c r="AD232" s="53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</row>
    <row r="233" spans="2:207" ht="15.75" customHeight="1" x14ac:dyDescent="0.25">
      <c r="B233" s="89">
        <f>E233+E234</f>
        <v>0.2</v>
      </c>
      <c r="C233" s="92" t="s">
        <v>183</v>
      </c>
      <c r="D233" s="4" t="s">
        <v>184</v>
      </c>
      <c r="E233" s="37">
        <v>0.1</v>
      </c>
      <c r="F233" s="38" t="s">
        <v>185</v>
      </c>
      <c r="G233" s="39" t="s">
        <v>186</v>
      </c>
      <c r="H233" s="36"/>
      <c r="I233" s="35" t="s">
        <v>187</v>
      </c>
      <c r="J233" s="5" t="s">
        <v>153</v>
      </c>
      <c r="K233" s="101"/>
      <c r="L233" s="95"/>
      <c r="N233" s="46"/>
      <c r="O233" s="46"/>
      <c r="P233" s="46"/>
      <c r="Q233" s="46"/>
      <c r="R233" s="46"/>
      <c r="T233" s="57"/>
      <c r="U233" s="56"/>
      <c r="V233" s="55"/>
      <c r="W233" s="59"/>
      <c r="X233" s="54"/>
      <c r="AB233" s="52"/>
      <c r="AC233" s="52"/>
      <c r="AD233" s="52"/>
      <c r="AE233" s="46"/>
      <c r="AH233" s="45">
        <f>IF(COUNT(AH88,AH135)&gt;0,ABS((AH88-AH135)^(1/3)/1000),"")</f>
        <v>0.62362795167082263</v>
      </c>
      <c r="AI233" s="45">
        <f t="shared" ref="AI233:CL233" si="536">IF(COUNT(AI88,AI135)&gt;0,ABS((AI88-AI135)^(1/3)/1000),"")</f>
        <v>0.38796697915745171</v>
      </c>
      <c r="AJ233" s="45">
        <f t="shared" si="536"/>
        <v>1.1259371367681361</v>
      </c>
      <c r="AK233" s="45">
        <f t="shared" si="536"/>
        <v>0.24981979546985267</v>
      </c>
      <c r="AL233" s="45">
        <f t="shared" si="536"/>
        <v>0.87710951714751617</v>
      </c>
      <c r="AM233" s="45">
        <f t="shared" si="536"/>
        <v>0.13070213776812925</v>
      </c>
      <c r="AN233" s="45">
        <f t="shared" si="536"/>
        <v>0.66300189579099178</v>
      </c>
      <c r="AO233" s="45">
        <f t="shared" si="536"/>
        <v>0.23647238524568756</v>
      </c>
      <c r="AP233" s="45">
        <f t="shared" si="536"/>
        <v>0.65239133435049301</v>
      </c>
      <c r="AQ233" s="45">
        <f t="shared" si="536"/>
        <v>0.5476082856088883</v>
      </c>
      <c r="AR233" s="45">
        <f t="shared" si="536"/>
        <v>0.48884450903580862</v>
      </c>
      <c r="AS233" s="45">
        <f t="shared" si="536"/>
        <v>0.67939834902728258</v>
      </c>
      <c r="AT233" s="45">
        <f t="shared" si="536"/>
        <v>0.3356387338488882</v>
      </c>
      <c r="AU233" s="45">
        <f t="shared" si="536"/>
        <v>0.16658165575735512</v>
      </c>
      <c r="AV233" s="45">
        <f t="shared" si="536"/>
        <v>0.15437991597604461</v>
      </c>
      <c r="AW233" s="45">
        <f t="shared" si="536"/>
        <v>0.67169276645010512</v>
      </c>
      <c r="AX233" s="45">
        <f t="shared" si="536"/>
        <v>0.18648446755668538</v>
      </c>
      <c r="AY233" s="45">
        <f t="shared" si="536"/>
        <v>1.8327019794032637</v>
      </c>
      <c r="AZ233" s="45">
        <f t="shared" si="536"/>
        <v>0.36674513013208893</v>
      </c>
      <c r="BA233" s="45">
        <f t="shared" si="536"/>
        <v>0.18915548546235805</v>
      </c>
      <c r="BB233" s="45">
        <f t="shared" si="536"/>
        <v>8.3338003293848231E-2</v>
      </c>
      <c r="BC233" s="45">
        <f t="shared" si="536"/>
        <v>0.14385409926554918</v>
      </c>
      <c r="BD233" s="45">
        <f t="shared" si="536"/>
        <v>0.18671161474283055</v>
      </c>
      <c r="BE233" s="45">
        <f t="shared" si="536"/>
        <v>0.17171001931861374</v>
      </c>
      <c r="BF233" s="45">
        <f t="shared" si="536"/>
        <v>0.1772236312788166</v>
      </c>
      <c r="BG233" s="45">
        <f t="shared" si="536"/>
        <v>0.35414307366405279</v>
      </c>
      <c r="BH233" s="45">
        <f t="shared" si="536"/>
        <v>0.29172646712148675</v>
      </c>
      <c r="BI233" s="45">
        <f t="shared" si="536"/>
        <v>0.20687477158817794</v>
      </c>
      <c r="BJ233" s="45">
        <f t="shared" si="536"/>
        <v>0.12703663150638431</v>
      </c>
      <c r="BK233" s="45">
        <f t="shared" si="536"/>
        <v>5.2585348702660135E-2</v>
      </c>
      <c r="BL233" s="45">
        <f t="shared" si="536"/>
        <v>6.4510965024844977E-2</v>
      </c>
      <c r="BM233" s="45">
        <f t="shared" si="536"/>
        <v>0.10941215336441709</v>
      </c>
      <c r="BN233" s="45">
        <f t="shared" si="536"/>
        <v>7.229744492104577E-2</v>
      </c>
      <c r="BO233" s="45">
        <f t="shared" si="536"/>
        <v>5.2476391501589705E-2</v>
      </c>
      <c r="BP233" s="45">
        <f t="shared" si="536"/>
        <v>5.5588609367156497E-2</v>
      </c>
      <c r="BQ233" s="45">
        <f t="shared" si="536"/>
        <v>0.11565984876038367</v>
      </c>
      <c r="BR233" s="45">
        <f t="shared" si="536"/>
        <v>0.12454720445669007</v>
      </c>
      <c r="BS233" s="45">
        <f t="shared" si="536"/>
        <v>0.26092466619084348</v>
      </c>
      <c r="BT233" s="45">
        <f t="shared" si="536"/>
        <v>0.36501332534075021</v>
      </c>
      <c r="BU233" s="45">
        <f t="shared" si="536"/>
        <v>0.14349606839702003</v>
      </c>
      <c r="BV233" s="45">
        <f t="shared" si="536"/>
        <v>0.37769018967753332</v>
      </c>
      <c r="BW233" s="45">
        <f t="shared" si="536"/>
        <v>0.22558077450052019</v>
      </c>
      <c r="BX233" s="45">
        <f t="shared" si="536"/>
        <v>0.1251042330595955</v>
      </c>
      <c r="BY233" s="45">
        <f t="shared" si="536"/>
        <v>0.14005890378469674</v>
      </c>
      <c r="BZ233" s="45">
        <f t="shared" si="536"/>
        <v>0.14000690442139174</v>
      </c>
      <c r="CA233" s="45">
        <f t="shared" si="536"/>
        <v>0.24857884862310123</v>
      </c>
      <c r="CB233" s="45">
        <f t="shared" si="536"/>
        <v>0.16410502889593828</v>
      </c>
      <c r="CC233" s="45">
        <f t="shared" si="536"/>
        <v>0.1219943336972369</v>
      </c>
      <c r="CD233" s="45">
        <f t="shared" si="536"/>
        <v>0.41227883730602088</v>
      </c>
      <c r="CE233" s="45">
        <f t="shared" si="536"/>
        <v>0.22670763917155978</v>
      </c>
      <c r="CF233" s="45">
        <f t="shared" si="536"/>
        <v>0.10356170327118919</v>
      </c>
      <c r="CG233" s="45">
        <f t="shared" si="536"/>
        <v>0.1312528186847422</v>
      </c>
      <c r="CH233" s="45">
        <f t="shared" si="536"/>
        <v>8.3344817972719518E-2</v>
      </c>
      <c r="CI233" s="45">
        <f t="shared" si="536"/>
        <v>5.1193294409902813E-2</v>
      </c>
      <c r="CJ233" s="45">
        <f t="shared" si="536"/>
        <v>0.13616290312151733</v>
      </c>
      <c r="CK233" s="45">
        <f t="shared" si="536"/>
        <v>9.7274279507384417E-2</v>
      </c>
      <c r="CL233" s="45">
        <f t="shared" si="536"/>
        <v>0.36748961421896553</v>
      </c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  <c r="GT233" s="46"/>
      <c r="GU233" s="46"/>
      <c r="GV233" s="46"/>
      <c r="GW233" s="46"/>
      <c r="GX233" s="46"/>
      <c r="GY233" s="46"/>
    </row>
    <row r="234" spans="2:207" ht="15.75" customHeight="1" x14ac:dyDescent="0.25">
      <c r="B234" s="90"/>
      <c r="C234" s="93"/>
      <c r="D234" s="12" t="s">
        <v>188</v>
      </c>
      <c r="E234" s="40">
        <v>0.1</v>
      </c>
      <c r="F234" s="41" t="s">
        <v>189</v>
      </c>
      <c r="G234" s="42" t="s">
        <v>190</v>
      </c>
      <c r="H234" s="36"/>
      <c r="I234" s="6" t="s">
        <v>152</v>
      </c>
      <c r="J234" s="5" t="s">
        <v>153</v>
      </c>
      <c r="K234" s="101"/>
      <c r="L234" s="95"/>
      <c r="N234" s="46"/>
      <c r="O234" s="46"/>
      <c r="P234" s="46"/>
      <c r="Q234" s="46"/>
      <c r="R234" s="46"/>
      <c r="T234" s="57"/>
      <c r="U234" s="56"/>
      <c r="V234" s="55"/>
      <c r="W234" s="59"/>
      <c r="X234" s="54"/>
      <c r="AB234" s="52"/>
      <c r="AC234" s="52"/>
      <c r="AD234" s="52"/>
      <c r="AE234" s="46"/>
      <c r="AH234" s="45">
        <f>IF(COUNT(AH93,AH94)&gt;0,ABS((AH93+AH94)^(1/3)/1000),"")</f>
        <v>0.40745605257049317</v>
      </c>
      <c r="AI234" s="45">
        <f t="shared" ref="AI234:CL234" si="537">IF(COUNT(AI93,AI94)&gt;0,ABS((AI93+AI94)^(1/3)/1000),"")</f>
        <v>0.28343610005317577</v>
      </c>
      <c r="AJ234" s="45">
        <f t="shared" si="537"/>
        <v>0.91735748134653217</v>
      </c>
      <c r="AK234" s="45">
        <f t="shared" si="537"/>
        <v>0.12614074723091137</v>
      </c>
      <c r="AL234" s="45">
        <f t="shared" si="537"/>
        <v>0.54760406492653579</v>
      </c>
      <c r="AM234" s="45">
        <f t="shared" si="537"/>
        <v>6.7246953792082287E-2</v>
      </c>
      <c r="AN234" s="45">
        <f t="shared" si="537"/>
        <v>0.149119313468491</v>
      </c>
      <c r="AO234" s="45">
        <f t="shared" si="537"/>
        <v>7.9791174121202735E-2</v>
      </c>
      <c r="AP234" s="45">
        <f t="shared" si="537"/>
        <v>0.32698548816944273</v>
      </c>
      <c r="AQ234" s="45">
        <f t="shared" si="537"/>
        <v>7.1676662267853145E-2</v>
      </c>
      <c r="AR234" s="45">
        <f t="shared" si="537"/>
        <v>0.47724597070753555</v>
      </c>
      <c r="AS234" s="45">
        <f t="shared" si="537"/>
        <v>0.4154885985702747</v>
      </c>
      <c r="AT234" s="45">
        <f t="shared" si="537"/>
        <v>0.26586617252898587</v>
      </c>
      <c r="AU234" s="45">
        <f t="shared" si="537"/>
        <v>7.2238087857827551E-2</v>
      </c>
      <c r="AV234" s="45">
        <f t="shared" si="537"/>
        <v>0.21639014849639118</v>
      </c>
      <c r="AW234" s="45">
        <f t="shared" si="537"/>
        <v>0.15853217443676113</v>
      </c>
      <c r="AX234" s="45">
        <f t="shared" si="537"/>
        <v>0.47026805141095773</v>
      </c>
      <c r="AY234" s="45">
        <f t="shared" si="537"/>
        <v>1.7581430096183681</v>
      </c>
      <c r="AZ234" s="45">
        <f t="shared" si="537"/>
        <v>0.68006429322891515</v>
      </c>
      <c r="BA234" s="45">
        <f t="shared" si="537"/>
        <v>4.5333489522722155E-2</v>
      </c>
      <c r="BB234" s="45">
        <f t="shared" si="537"/>
        <v>6.699532157129838E-2</v>
      </c>
      <c r="BC234" s="45" t="str">
        <f t="shared" si="537"/>
        <v/>
      </c>
      <c r="BD234" s="45">
        <f t="shared" si="537"/>
        <v>3.2400881447340282E-2</v>
      </c>
      <c r="BE234" s="45">
        <f t="shared" si="537"/>
        <v>4.6191389111243535E-2</v>
      </c>
      <c r="BF234" s="45">
        <f t="shared" si="537"/>
        <v>6.6323556606175157E-2</v>
      </c>
      <c r="BG234" s="45">
        <f t="shared" si="537"/>
        <v>0.26085549562686061</v>
      </c>
      <c r="BH234" s="45">
        <f t="shared" si="537"/>
        <v>0.10226201380031952</v>
      </c>
      <c r="BI234" s="45">
        <f t="shared" si="537"/>
        <v>5.5427196697503844E-2</v>
      </c>
      <c r="BJ234" s="45">
        <f t="shared" si="537"/>
        <v>3.841850417495541E-2</v>
      </c>
      <c r="BK234" s="45">
        <f t="shared" si="537"/>
        <v>4.4273605033694235E-2</v>
      </c>
      <c r="BL234" s="45">
        <f t="shared" si="537"/>
        <v>7.63525289193904E-2</v>
      </c>
      <c r="BM234" s="45">
        <f t="shared" si="537"/>
        <v>7.321839893040992E-2</v>
      </c>
      <c r="BN234" s="45">
        <f t="shared" si="537"/>
        <v>6.9720792574212528E-2</v>
      </c>
      <c r="BO234" s="45">
        <f t="shared" si="537"/>
        <v>3.4758887018471012E-2</v>
      </c>
      <c r="BP234" s="45">
        <f t="shared" si="537"/>
        <v>5.0396841995794918E-3</v>
      </c>
      <c r="BQ234" s="45">
        <f t="shared" si="537"/>
        <v>0.12546112349588562</v>
      </c>
      <c r="BR234" s="45" t="str">
        <f t="shared" si="537"/>
        <v/>
      </c>
      <c r="BS234" s="45">
        <f t="shared" si="537"/>
        <v>0.26168041272714176</v>
      </c>
      <c r="BT234" s="45">
        <f t="shared" si="537"/>
        <v>0.27991446792264979</v>
      </c>
      <c r="BU234" s="45">
        <f t="shared" si="537"/>
        <v>0.15163427772459964</v>
      </c>
      <c r="BV234" s="45">
        <f t="shared" si="537"/>
        <v>0.13510605292513778</v>
      </c>
      <c r="BW234" s="45">
        <f t="shared" si="537"/>
        <v>5.4911814604543564E-2</v>
      </c>
      <c r="BX234" s="45">
        <f t="shared" si="537"/>
        <v>0.15482132724336242</v>
      </c>
      <c r="BY234" s="45">
        <f t="shared" si="537"/>
        <v>4.5268680666429854E-2</v>
      </c>
      <c r="BZ234" s="45">
        <f t="shared" si="537"/>
        <v>3.2334065476271157E-2</v>
      </c>
      <c r="CA234" s="45">
        <f t="shared" si="537"/>
        <v>0.11557763562841279</v>
      </c>
      <c r="CB234" s="45">
        <f t="shared" si="537"/>
        <v>0.14691572753147764</v>
      </c>
      <c r="CC234" s="45">
        <f t="shared" si="537"/>
        <v>6.9058831012473468E-2</v>
      </c>
      <c r="CD234" s="45">
        <f t="shared" si="537"/>
        <v>0.20379268956337307</v>
      </c>
      <c r="CE234" s="45">
        <f t="shared" si="537"/>
        <v>0.14424945508696441</v>
      </c>
      <c r="CF234" s="45">
        <f t="shared" si="537"/>
        <v>9.3136731852294083E-2</v>
      </c>
      <c r="CG234" s="45">
        <f t="shared" si="537"/>
        <v>1.3750688670741411E-2</v>
      </c>
      <c r="CH234" s="45">
        <f t="shared" si="537"/>
        <v>8.6381172666629299E-2</v>
      </c>
      <c r="CI234" s="45">
        <f t="shared" si="537"/>
        <v>2.1913572759991007E-2</v>
      </c>
      <c r="CJ234" s="45">
        <f t="shared" si="537"/>
        <v>0.21275175145605224</v>
      </c>
      <c r="CK234" s="45">
        <f t="shared" si="537"/>
        <v>2.719430027630217E-2</v>
      </c>
      <c r="CL234" s="45">
        <f t="shared" si="537"/>
        <v>0.53163520014152432</v>
      </c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6"/>
      <c r="GU234" s="46"/>
      <c r="GV234" s="46"/>
      <c r="GW234" s="46"/>
      <c r="GX234" s="46"/>
      <c r="GY234" s="46"/>
    </row>
    <row r="235" spans="2:207" ht="15.75" customHeight="1" thickBot="1" x14ac:dyDescent="0.3">
      <c r="B235" s="91"/>
      <c r="C235" s="94"/>
      <c r="D235" s="8" t="s">
        <v>191</v>
      </c>
      <c r="E235" s="96" t="str">
        <f>E218</f>
        <v>Activity</v>
      </c>
      <c r="F235" s="97"/>
      <c r="G235" s="98"/>
      <c r="H235" s="36"/>
      <c r="I235" s="11"/>
      <c r="J235" s="5"/>
      <c r="K235" s="101"/>
      <c r="L235" s="95"/>
      <c r="T235" s="1"/>
    </row>
    <row r="236" spans="2:207" ht="15.75" customHeight="1" thickBot="1" x14ac:dyDescent="0.3">
      <c r="B236" s="13">
        <v>1</v>
      </c>
      <c r="C236" s="31" t="str">
        <f>C219</f>
        <v>Total</v>
      </c>
      <c r="D236" s="32" t="s">
        <v>192</v>
      </c>
      <c r="E236" s="99" t="str">
        <f>E219</f>
        <v>Total</v>
      </c>
      <c r="F236" s="100"/>
      <c r="G236" s="15"/>
      <c r="H236" s="36"/>
      <c r="I236" s="11"/>
      <c r="J236" s="5"/>
      <c r="K236" s="101"/>
      <c r="L236" s="95"/>
      <c r="T236" s="58"/>
    </row>
    <row r="237" spans="2:207" ht="15.75" thickBot="1" x14ac:dyDescent="0.3"/>
    <row r="238" spans="2:207" s="28" customFormat="1" ht="15.75" thickBot="1" x14ac:dyDescent="0.3">
      <c r="Z238" s="49"/>
      <c r="AG238" s="4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N238" s="49"/>
      <c r="EU238" s="49"/>
    </row>
    <row r="239" spans="2:207" ht="15.75" customHeight="1" x14ac:dyDescent="0.25">
      <c r="B239" s="89">
        <f>E239+E240+E241</f>
        <v>0.25</v>
      </c>
      <c r="C239" s="92" t="s">
        <v>148</v>
      </c>
      <c r="D239" s="4" t="s">
        <v>149</v>
      </c>
      <c r="E239" s="37">
        <f>25/300</f>
        <v>8.3333333333333329E-2</v>
      </c>
      <c r="F239" s="38" t="s">
        <v>150</v>
      </c>
      <c r="G239" s="60" t="s">
        <v>151</v>
      </c>
      <c r="H239" s="62"/>
      <c r="K239" s="109" t="s">
        <v>204</v>
      </c>
      <c r="L239" s="95">
        <v>2018</v>
      </c>
      <c r="AE239">
        <v>4</v>
      </c>
      <c r="AH239" s="46">
        <f>IF(AH171="","",IF(AH171&gt;=$AE171,10,10*LOG(1+($W171-1)*(AH171-$AA171)/($AE171-$AA171))/LOG($W171)))</f>
        <v>10</v>
      </c>
      <c r="AI239" s="46">
        <f t="shared" ref="AI239:CL239" si="538">IF(AI171="","",IF(AI171&gt;=$AE171,10,10*LOG(1+($W171-1)*(AI171-$AA171)/($AE171-$AA171))/LOG($W171)))</f>
        <v>4.414314617855843</v>
      </c>
      <c r="AJ239" s="46">
        <f t="shared" si="538"/>
        <v>8.8159283619717783</v>
      </c>
      <c r="AK239" s="46">
        <f t="shared" si="538"/>
        <v>10</v>
      </c>
      <c r="AL239" s="46">
        <f t="shared" si="538"/>
        <v>1.3752116128015035</v>
      </c>
      <c r="AM239" s="46">
        <f t="shared" si="538"/>
        <v>2.6476735662752846</v>
      </c>
      <c r="AN239" s="46">
        <f t="shared" si="538"/>
        <v>10</v>
      </c>
      <c r="AO239" s="46">
        <f t="shared" si="538"/>
        <v>10</v>
      </c>
      <c r="AP239" s="46">
        <f t="shared" si="538"/>
        <v>3.2562600898098446</v>
      </c>
      <c r="AQ239" s="46">
        <f t="shared" si="538"/>
        <v>2.2505681374291071</v>
      </c>
      <c r="AR239" s="46">
        <f t="shared" si="538"/>
        <v>9.2918426643044736</v>
      </c>
      <c r="AS239" s="46">
        <f t="shared" si="538"/>
        <v>5.4619533060459169</v>
      </c>
      <c r="AT239" s="46">
        <f t="shared" si="538"/>
        <v>5.8162169689279111</v>
      </c>
      <c r="AU239" s="46">
        <f t="shared" si="538"/>
        <v>1.7157312100568247</v>
      </c>
      <c r="AV239" s="46">
        <f t="shared" si="538"/>
        <v>3.8876708794754897</v>
      </c>
      <c r="AW239" s="46">
        <f t="shared" si="538"/>
        <v>10</v>
      </c>
      <c r="AX239" s="46">
        <f t="shared" si="538"/>
        <v>3.1150007597679075</v>
      </c>
      <c r="AY239" s="46">
        <f t="shared" si="538"/>
        <v>2.1583363551999302</v>
      </c>
      <c r="AZ239" s="46">
        <f t="shared" si="538"/>
        <v>3.8471682300055923</v>
      </c>
      <c r="BA239" s="46">
        <f t="shared" si="538"/>
        <v>4.0897675698014382</v>
      </c>
      <c r="BB239" s="46">
        <f t="shared" si="538"/>
        <v>1.7137092819776643</v>
      </c>
      <c r="BC239" s="46">
        <f t="shared" si="538"/>
        <v>1.4706953972518373</v>
      </c>
      <c r="BD239" s="46">
        <f t="shared" si="538"/>
        <v>7.5792327998183318</v>
      </c>
      <c r="BE239" s="46">
        <f t="shared" si="538"/>
        <v>10</v>
      </c>
      <c r="BF239" s="46">
        <f t="shared" si="538"/>
        <v>3.1500092582448693</v>
      </c>
      <c r="BG239" s="46">
        <f t="shared" si="538"/>
        <v>9.3020260926914702</v>
      </c>
      <c r="BH239" s="46">
        <f t="shared" si="538"/>
        <v>9.0442075880828146</v>
      </c>
      <c r="BI239" s="46">
        <f t="shared" si="538"/>
        <v>10</v>
      </c>
      <c r="BJ239" s="46">
        <f t="shared" si="538"/>
        <v>10</v>
      </c>
      <c r="BK239" s="46">
        <f t="shared" si="538"/>
        <v>3.466656971547196</v>
      </c>
      <c r="BL239" s="46">
        <f t="shared" si="538"/>
        <v>3.7279028663025282</v>
      </c>
      <c r="BM239" s="46">
        <f t="shared" si="538"/>
        <v>7.6717186956326939</v>
      </c>
      <c r="BN239" s="46">
        <f t="shared" si="538"/>
        <v>5.1133310339540854</v>
      </c>
      <c r="BO239" s="46">
        <f t="shared" si="538"/>
        <v>3.7661384025484765</v>
      </c>
      <c r="BP239" s="46">
        <f t="shared" si="538"/>
        <v>3.6716456916122491</v>
      </c>
      <c r="BQ239" s="46">
        <f t="shared" si="538"/>
        <v>3.063622983730808</v>
      </c>
      <c r="BR239" s="46">
        <f t="shared" si="538"/>
        <v>0.34457577487546515</v>
      </c>
      <c r="BS239" s="46">
        <f t="shared" si="538"/>
        <v>5.1265191951839713</v>
      </c>
      <c r="BT239" s="46">
        <f t="shared" si="538"/>
        <v>10</v>
      </c>
      <c r="BU239" s="46">
        <f t="shared" si="538"/>
        <v>5.5005256085201228</v>
      </c>
      <c r="BV239" s="46">
        <f t="shared" si="538"/>
        <v>10</v>
      </c>
      <c r="BW239" s="46">
        <f t="shared" si="538"/>
        <v>6.5152259769275203</v>
      </c>
      <c r="BX239" s="46">
        <f t="shared" si="538"/>
        <v>3.8010947902218413</v>
      </c>
      <c r="BY239" s="46">
        <f t="shared" si="538"/>
        <v>5.9372945937889865</v>
      </c>
      <c r="BZ239" s="46">
        <f t="shared" si="538"/>
        <v>0.15112372544271294</v>
      </c>
      <c r="CA239" s="46">
        <f t="shared" si="538"/>
        <v>8.8711260384845776</v>
      </c>
      <c r="CB239" s="46">
        <f t="shared" si="538"/>
        <v>7.5086103639068789</v>
      </c>
      <c r="CC239" s="46">
        <f t="shared" si="538"/>
        <v>3.8353482514727002</v>
      </c>
      <c r="CD239" s="46">
        <f t="shared" si="538"/>
        <v>7.5372432574803776</v>
      </c>
      <c r="CE239" s="46">
        <f t="shared" si="538"/>
        <v>3.9297431235650633</v>
      </c>
      <c r="CF239" s="46">
        <f t="shared" si="538"/>
        <v>1.4041342419542537</v>
      </c>
      <c r="CG239" s="46">
        <f t="shared" si="538"/>
        <v>5.3242591720655055</v>
      </c>
      <c r="CH239" s="46">
        <f t="shared" si="538"/>
        <v>4.1687685611174681</v>
      </c>
      <c r="CI239" s="46">
        <f t="shared" si="538"/>
        <v>5.6625171138108614</v>
      </c>
      <c r="CJ239" s="46">
        <f t="shared" si="538"/>
        <v>3.8392986586035192</v>
      </c>
      <c r="CK239" s="46">
        <f t="shared" si="538"/>
        <v>10</v>
      </c>
      <c r="CL239" s="46">
        <f t="shared" si="538"/>
        <v>4.1228844500210018</v>
      </c>
    </row>
    <row r="240" spans="2:207" ht="15.75" customHeight="1" x14ac:dyDescent="0.25">
      <c r="B240" s="90"/>
      <c r="C240" s="93"/>
      <c r="D240" s="34" t="s">
        <v>154</v>
      </c>
      <c r="E240" s="83">
        <f t="shared" ref="E240:E241" si="539">25/300</f>
        <v>8.3333333333333329E-2</v>
      </c>
      <c r="F240" s="41" t="s">
        <v>155</v>
      </c>
      <c r="G240" s="61" t="s">
        <v>156</v>
      </c>
      <c r="H240" s="62"/>
      <c r="K240" s="109"/>
      <c r="L240" s="95"/>
      <c r="AE240">
        <v>4</v>
      </c>
      <c r="AH240" s="46">
        <f>IF(AH172="","",IF(AH172&gt;=$AE172,10,10*LOG(1+($W172-1)*(AH172-$AA172)/($AE172-$AA172))/LOG($W172)))</f>
        <v>9.4164169895990302</v>
      </c>
      <c r="AI240" s="46">
        <f t="shared" ref="AI240:CL240" si="540">IF(AI172="","",IF(AI172&gt;=$AE172,10,10*LOG(1+($W172-1)*(AI172-$AA172)/($AE172-$AA172))/LOG($W172)))</f>
        <v>3.2589032786376033</v>
      </c>
      <c r="AJ240" s="46">
        <f t="shared" si="540"/>
        <v>8.4572612663528339</v>
      </c>
      <c r="AK240" s="46">
        <f t="shared" si="540"/>
        <v>7.4574323565171099</v>
      </c>
      <c r="AL240" s="46">
        <f t="shared" si="540"/>
        <v>1.2686159705727764</v>
      </c>
      <c r="AM240" s="46">
        <f t="shared" si="540"/>
        <v>0.9134716327793736</v>
      </c>
      <c r="AN240" s="46">
        <f t="shared" si="540"/>
        <v>5.8525513814112626</v>
      </c>
      <c r="AO240" s="46">
        <f t="shared" si="540"/>
        <v>5.9741438526104913</v>
      </c>
      <c r="AP240" s="46">
        <f t="shared" si="540"/>
        <v>0.91646708109682928</v>
      </c>
      <c r="AQ240" s="46">
        <f t="shared" si="540"/>
        <v>3.4844926722840319</v>
      </c>
      <c r="AR240" s="46">
        <f t="shared" si="540"/>
        <v>9.7920343493413942</v>
      </c>
      <c r="AS240" s="46">
        <f t="shared" si="540"/>
        <v>5.8960803538674504</v>
      </c>
      <c r="AT240" s="46">
        <f t="shared" si="540"/>
        <v>6.268194218549227</v>
      </c>
      <c r="AU240" s="46">
        <f t="shared" si="540"/>
        <v>2.406702326618813</v>
      </c>
      <c r="AV240" s="46">
        <f t="shared" si="540"/>
        <v>4.6650986231282419</v>
      </c>
      <c r="AW240" s="46">
        <f t="shared" si="540"/>
        <v>8.9209376476759115</v>
      </c>
      <c r="AX240" s="46">
        <f t="shared" si="540"/>
        <v>4.0599608068084994</v>
      </c>
      <c r="AY240" s="46">
        <f t="shared" si="540"/>
        <v>3.214957009033331</v>
      </c>
      <c r="AZ240" s="46">
        <f t="shared" si="540"/>
        <v>5.1426087692791</v>
      </c>
      <c r="BA240" s="46">
        <f t="shared" si="540"/>
        <v>1.6526988185554952</v>
      </c>
      <c r="BB240" s="46">
        <f t="shared" si="540"/>
        <v>0.74033888886469934</v>
      </c>
      <c r="BC240" s="46">
        <f t="shared" si="540"/>
        <v>2.2332802292111067E-2</v>
      </c>
      <c r="BD240" s="46">
        <f t="shared" si="540"/>
        <v>8.9974976799434963</v>
      </c>
      <c r="BE240" s="46">
        <f t="shared" si="540"/>
        <v>10</v>
      </c>
      <c r="BF240" s="46">
        <f t="shared" si="540"/>
        <v>3.5095207865502767</v>
      </c>
      <c r="BG240" s="46">
        <f t="shared" si="540"/>
        <v>9.8451635949868503</v>
      </c>
      <c r="BH240" s="46">
        <f t="shared" si="540"/>
        <v>10</v>
      </c>
      <c r="BI240" s="46">
        <f t="shared" si="540"/>
        <v>6.9974769502552245</v>
      </c>
      <c r="BJ240" s="46">
        <f t="shared" si="540"/>
        <v>10</v>
      </c>
      <c r="BK240" s="46">
        <f t="shared" si="540"/>
        <v>0.86076296968657073</v>
      </c>
      <c r="BL240" s="46">
        <f t="shared" si="540"/>
        <v>3.9800361928899477</v>
      </c>
      <c r="BM240" s="46">
        <f t="shared" si="540"/>
        <v>4.3923214797036856</v>
      </c>
      <c r="BN240" s="46">
        <f t="shared" si="540"/>
        <v>6.5186492133502449</v>
      </c>
      <c r="BO240" s="46">
        <f t="shared" si="540"/>
        <v>1.4882278790305776</v>
      </c>
      <c r="BP240" s="46">
        <f t="shared" si="540"/>
        <v>2.3437655033095197</v>
      </c>
      <c r="BQ240" s="46">
        <f t="shared" si="540"/>
        <v>2.5652507198833532</v>
      </c>
      <c r="BR240" s="46">
        <f t="shared" si="540"/>
        <v>2.5248033143261663E-2</v>
      </c>
      <c r="BS240" s="46">
        <f t="shared" si="540"/>
        <v>5.6048774424882701</v>
      </c>
      <c r="BT240" s="46">
        <f t="shared" si="540"/>
        <v>10</v>
      </c>
      <c r="BU240" s="46">
        <f t="shared" si="540"/>
        <v>7.014275577482568</v>
      </c>
      <c r="BV240" s="46">
        <f t="shared" si="540"/>
        <v>6.819949688853379</v>
      </c>
      <c r="BW240" s="46">
        <f t="shared" si="540"/>
        <v>4.768172755718477</v>
      </c>
      <c r="BX240" s="46">
        <f t="shared" si="540"/>
        <v>3.361545421211829</v>
      </c>
      <c r="BY240" s="46">
        <f t="shared" si="540"/>
        <v>5.5477172088068896</v>
      </c>
      <c r="BZ240" s="46">
        <f t="shared" si="540"/>
        <v>5.2951215047058908E-2</v>
      </c>
      <c r="CA240" s="46">
        <f t="shared" si="540"/>
        <v>5.0448558169865221</v>
      </c>
      <c r="CB240" s="46">
        <f t="shared" si="540"/>
        <v>8.9477944217716185</v>
      </c>
      <c r="CC240" s="46">
        <f t="shared" si="540"/>
        <v>3.2988628911890467</v>
      </c>
      <c r="CD240" s="46">
        <f t="shared" si="540"/>
        <v>4.2930951520373863</v>
      </c>
      <c r="CE240" s="46">
        <f t="shared" si="540"/>
        <v>1.9375938223778637</v>
      </c>
      <c r="CF240" s="46">
        <f t="shared" si="540"/>
        <v>1.8152091682608824</v>
      </c>
      <c r="CG240" s="46">
        <f t="shared" si="540"/>
        <v>0.8828465288830365</v>
      </c>
      <c r="CH240" s="46">
        <f t="shared" si="540"/>
        <v>5.4201182495212645</v>
      </c>
      <c r="CI240" s="46">
        <f t="shared" si="540"/>
        <v>6.1677557011486552</v>
      </c>
      <c r="CJ240" s="46">
        <f t="shared" si="540"/>
        <v>4.118033476901557</v>
      </c>
      <c r="CK240" s="46">
        <f t="shared" si="540"/>
        <v>8.7156231294916644</v>
      </c>
      <c r="CL240" s="46">
        <f t="shared" si="540"/>
        <v>5.3805295403582765</v>
      </c>
    </row>
    <row r="241" spans="2:151" ht="15.75" customHeight="1" x14ac:dyDescent="0.25">
      <c r="B241" s="90"/>
      <c r="C241" s="93"/>
      <c r="D241" s="34" t="s">
        <v>157</v>
      </c>
      <c r="E241" s="83">
        <f t="shared" si="539"/>
        <v>8.3333333333333329E-2</v>
      </c>
      <c r="F241" s="41" t="s">
        <v>158</v>
      </c>
      <c r="G241" s="61" t="s">
        <v>159</v>
      </c>
      <c r="H241" s="62"/>
      <c r="K241" s="109"/>
      <c r="L241" s="95"/>
      <c r="AE241">
        <v>4</v>
      </c>
      <c r="AH241" s="46">
        <f>IF(AH173="","",IF(AH173&gt;=$AE173,10,10*LOG(1+($W173-1)*(AH173-$AA173)/($AE173-$AA173))/LOG($W173)))</f>
        <v>4.4511363163503477</v>
      </c>
      <c r="AI241" s="46">
        <f t="shared" ref="AI241:CL241" si="541">IF(AI173="","",IF(AI173&gt;=$AE173,10,10*LOG(1+($W173-1)*(AI173-$AA173)/($AE173-$AA173))/LOG($W173)))</f>
        <v>2.6147193541839555</v>
      </c>
      <c r="AJ241" s="46">
        <f t="shared" si="541"/>
        <v>2.03572898494137</v>
      </c>
      <c r="AK241" s="46">
        <f t="shared" si="541"/>
        <v>7.2271070147465277</v>
      </c>
      <c r="AL241" s="46">
        <f t="shared" si="541"/>
        <v>5.4279564545939955E-2</v>
      </c>
      <c r="AM241" s="46">
        <f t="shared" si="541"/>
        <v>0.87518216011825667</v>
      </c>
      <c r="AN241" s="46">
        <f t="shared" si="541"/>
        <v>6.2561519795570497</v>
      </c>
      <c r="AO241" s="46">
        <f t="shared" si="541"/>
        <v>4.6789370470360012</v>
      </c>
      <c r="AP241" s="46">
        <f t="shared" si="541"/>
        <v>0.54347057504607732</v>
      </c>
      <c r="AQ241" s="46">
        <f t="shared" si="541"/>
        <v>4.3324044954389764</v>
      </c>
      <c r="AR241" s="46">
        <f t="shared" si="541"/>
        <v>4.7617036106606259</v>
      </c>
      <c r="AS241" s="46">
        <f t="shared" si="541"/>
        <v>5.791399777930315</v>
      </c>
      <c r="AT241" s="46">
        <f t="shared" si="541"/>
        <v>4.9849000773716821</v>
      </c>
      <c r="AU241" s="46">
        <f t="shared" si="541"/>
        <v>3.227293128490202</v>
      </c>
      <c r="AV241" s="46">
        <f t="shared" si="541"/>
        <v>3.4168949367484474</v>
      </c>
      <c r="AW241" s="46">
        <f t="shared" si="541"/>
        <v>9.0552716407265308</v>
      </c>
      <c r="AX241" s="46">
        <f t="shared" si="541"/>
        <v>4.4785631552786631</v>
      </c>
      <c r="AY241" s="46">
        <f t="shared" si="541"/>
        <v>1.5589454553104518</v>
      </c>
      <c r="AZ241" s="46">
        <f t="shared" si="541"/>
        <v>3.5082178860335351</v>
      </c>
      <c r="BA241" s="46">
        <f t="shared" si="541"/>
        <v>2.4677023974131305</v>
      </c>
      <c r="BB241" s="46">
        <f t="shared" si="541"/>
        <v>0.35589052582081299</v>
      </c>
      <c r="BC241" s="46">
        <f t="shared" si="541"/>
        <v>4.5499253375963916E-2</v>
      </c>
      <c r="BD241" s="46">
        <f t="shared" si="541"/>
        <v>9.1662064017916602</v>
      </c>
      <c r="BE241" s="46">
        <f t="shared" si="541"/>
        <v>10</v>
      </c>
      <c r="BF241" s="46">
        <f t="shared" si="541"/>
        <v>1.0518132488667347</v>
      </c>
      <c r="BG241" s="46">
        <f t="shared" si="541"/>
        <v>8.250525641979646</v>
      </c>
      <c r="BH241" s="46">
        <f t="shared" si="541"/>
        <v>10</v>
      </c>
      <c r="BI241" s="46">
        <f t="shared" si="541"/>
        <v>7.2826252810762879</v>
      </c>
      <c r="BJ241" s="46">
        <f t="shared" si="541"/>
        <v>10</v>
      </c>
      <c r="BK241" s="46">
        <f t="shared" si="541"/>
        <v>0.41951554528260687</v>
      </c>
      <c r="BL241" s="46">
        <f t="shared" si="541"/>
        <v>0.43507516216639242</v>
      </c>
      <c r="BM241" s="46">
        <f t="shared" si="541"/>
        <v>2.8399712204046113</v>
      </c>
      <c r="BN241" s="46">
        <f t="shared" si="541"/>
        <v>1.8521532856511764</v>
      </c>
      <c r="BO241" s="46">
        <f t="shared" si="541"/>
        <v>5.7482373491769486E-4</v>
      </c>
      <c r="BP241" s="46">
        <f t="shared" si="541"/>
        <v>3.1931994189255315</v>
      </c>
      <c r="BQ241" s="46">
        <f t="shared" si="541"/>
        <v>2.7377329177117149</v>
      </c>
      <c r="BR241" s="46">
        <f t="shared" si="541"/>
        <v>5.1396841205715284E-2</v>
      </c>
      <c r="BS241" s="46">
        <f t="shared" si="541"/>
        <v>4.8088054267554652</v>
      </c>
      <c r="BT241" s="46">
        <f t="shared" si="541"/>
        <v>10</v>
      </c>
      <c r="BU241" s="46">
        <f t="shared" si="541"/>
        <v>6.094595530081155</v>
      </c>
      <c r="BV241" s="46">
        <f t="shared" si="541"/>
        <v>5.8562173966649231</v>
      </c>
      <c r="BW241" s="46">
        <f t="shared" si="541"/>
        <v>5.3701216995736445</v>
      </c>
      <c r="BX241" s="46">
        <f t="shared" si="541"/>
        <v>1.7691201208538183</v>
      </c>
      <c r="BY241" s="46">
        <f t="shared" si="541"/>
        <v>6.2630381008013458</v>
      </c>
      <c r="BZ241" s="46">
        <f t="shared" si="541"/>
        <v>2.3382460179461229E-3</v>
      </c>
      <c r="CA241" s="46">
        <f t="shared" si="541"/>
        <v>3.3101098741712884</v>
      </c>
      <c r="CB241" s="46">
        <f t="shared" si="541"/>
        <v>5.0120180058929824</v>
      </c>
      <c r="CC241" s="46">
        <f t="shared" si="541"/>
        <v>4.2288938688404532</v>
      </c>
      <c r="CD241" s="46">
        <f t="shared" si="541"/>
        <v>1.050990368724996</v>
      </c>
      <c r="CE241" s="46">
        <f t="shared" si="541"/>
        <v>0.49606421999820266</v>
      </c>
      <c r="CF241" s="46">
        <f t="shared" si="541"/>
        <v>2.0371225635866965</v>
      </c>
      <c r="CG241" s="46">
        <f t="shared" si="541"/>
        <v>1.3849757796944386</v>
      </c>
      <c r="CH241" s="46">
        <f t="shared" si="541"/>
        <v>2.8527412891258348</v>
      </c>
      <c r="CI241" s="46">
        <f t="shared" si="541"/>
        <v>5.0333574281560347</v>
      </c>
      <c r="CJ241" s="46">
        <f t="shared" si="541"/>
        <v>0.18133835219739033</v>
      </c>
      <c r="CK241" s="46">
        <f t="shared" si="541"/>
        <v>7.9229992665812832</v>
      </c>
      <c r="CL241" s="46">
        <f t="shared" si="541"/>
        <v>3.5185785772491895</v>
      </c>
    </row>
    <row r="242" spans="2:151" ht="15.75" customHeight="1" thickBot="1" x14ac:dyDescent="0.3">
      <c r="B242" s="91"/>
      <c r="C242" s="94"/>
      <c r="D242" s="8" t="s">
        <v>160</v>
      </c>
      <c r="E242" s="96" t="s">
        <v>148</v>
      </c>
      <c r="F242" s="97"/>
      <c r="G242" s="104"/>
      <c r="H242" s="62"/>
      <c r="K242" s="109"/>
      <c r="L242" s="95"/>
      <c r="AE242" s="1">
        <v>4</v>
      </c>
      <c r="AH242" s="84">
        <f>IF(COUNT(AH239:AH241)=3,SUMPRODUCT(AH239:AH241,$E239:$E241)/SUM($E239:$E241),"")</f>
        <v>7.955851101983126</v>
      </c>
      <c r="AI242" s="84">
        <f t="shared" ref="AI242:CL242" si="542">IF(COUNT(AI239:AI241)=3,SUMPRODUCT(AI239:AI241,$E239:$E241)/SUM($E239:$E241),"")</f>
        <v>3.4293124168924667</v>
      </c>
      <c r="AJ242" s="84">
        <f t="shared" si="542"/>
        <v>6.4363062044219941</v>
      </c>
      <c r="AK242" s="84">
        <f t="shared" si="542"/>
        <v>8.2281797904212119</v>
      </c>
      <c r="AL242" s="84">
        <f t="shared" si="542"/>
        <v>0.89936904930674</v>
      </c>
      <c r="AM242" s="84">
        <f t="shared" si="542"/>
        <v>1.4787757863909716</v>
      </c>
      <c r="AN242" s="84">
        <f t="shared" si="542"/>
        <v>7.3695677869894372</v>
      </c>
      <c r="AO242" s="84">
        <f t="shared" si="542"/>
        <v>6.8843602998821636</v>
      </c>
      <c r="AP242" s="84">
        <f t="shared" si="542"/>
        <v>1.5720659153175836</v>
      </c>
      <c r="AQ242" s="84">
        <f t="shared" si="542"/>
        <v>3.3558217683840383</v>
      </c>
      <c r="AR242" s="84">
        <f t="shared" si="542"/>
        <v>7.9485268747688309</v>
      </c>
      <c r="AS242" s="84">
        <f t="shared" si="542"/>
        <v>5.7164778126145608</v>
      </c>
      <c r="AT242" s="84">
        <f t="shared" si="542"/>
        <v>5.6897704216162737</v>
      </c>
      <c r="AU242" s="84">
        <f t="shared" si="542"/>
        <v>2.4499088883886131</v>
      </c>
      <c r="AV242" s="84">
        <f t="shared" si="542"/>
        <v>3.9898881464507263</v>
      </c>
      <c r="AW242" s="84">
        <f t="shared" si="542"/>
        <v>9.3254030961341474</v>
      </c>
      <c r="AX242" s="84">
        <f t="shared" si="542"/>
        <v>3.8845082406183566</v>
      </c>
      <c r="AY242" s="84">
        <f t="shared" si="542"/>
        <v>2.3107462731812376</v>
      </c>
      <c r="AZ242" s="84">
        <f t="shared" si="542"/>
        <v>4.1659982951060757</v>
      </c>
      <c r="BA242" s="84">
        <f t="shared" si="542"/>
        <v>2.7367229285900212</v>
      </c>
      <c r="BB242" s="84">
        <f t="shared" si="542"/>
        <v>0.93664623222105881</v>
      </c>
      <c r="BC242" s="84">
        <f t="shared" si="542"/>
        <v>0.51284248430663748</v>
      </c>
      <c r="BD242" s="84">
        <f t="shared" si="542"/>
        <v>8.5809789605178288</v>
      </c>
      <c r="BE242" s="84">
        <f t="shared" si="542"/>
        <v>10</v>
      </c>
      <c r="BF242" s="84">
        <f t="shared" si="542"/>
        <v>2.5704477645539598</v>
      </c>
      <c r="BG242" s="84">
        <f t="shared" si="542"/>
        <v>9.1325717765526555</v>
      </c>
      <c r="BH242" s="84">
        <f t="shared" si="542"/>
        <v>9.6814025293609376</v>
      </c>
      <c r="BI242" s="84">
        <f t="shared" si="542"/>
        <v>8.093367410443836</v>
      </c>
      <c r="BJ242" s="84">
        <f t="shared" si="542"/>
        <v>10</v>
      </c>
      <c r="BK242" s="84">
        <f t="shared" si="542"/>
        <v>1.5823118288387912</v>
      </c>
      <c r="BL242" s="84">
        <f t="shared" si="542"/>
        <v>2.7143380737862892</v>
      </c>
      <c r="BM242" s="84">
        <f t="shared" si="542"/>
        <v>4.9680037985803303</v>
      </c>
      <c r="BN242" s="84">
        <f t="shared" si="542"/>
        <v>4.4947111776518351</v>
      </c>
      <c r="BO242" s="84">
        <f t="shared" si="542"/>
        <v>1.7516470351046571</v>
      </c>
      <c r="BP242" s="84">
        <f t="shared" si="542"/>
        <v>3.0695368712824331</v>
      </c>
      <c r="BQ242" s="84">
        <f t="shared" si="542"/>
        <v>2.788868873775292</v>
      </c>
      <c r="BR242" s="84">
        <f t="shared" si="542"/>
        <v>0.14040688307481403</v>
      </c>
      <c r="BS242" s="84">
        <f t="shared" si="542"/>
        <v>5.1800673548092355</v>
      </c>
      <c r="BT242" s="84">
        <f t="shared" si="542"/>
        <v>10</v>
      </c>
      <c r="BU242" s="84">
        <f t="shared" si="542"/>
        <v>6.2031322386946144</v>
      </c>
      <c r="BV242" s="84">
        <f t="shared" si="542"/>
        <v>7.5587223618394335</v>
      </c>
      <c r="BW242" s="84">
        <f t="shared" si="542"/>
        <v>5.5511734774065467</v>
      </c>
      <c r="BX242" s="84">
        <f t="shared" si="542"/>
        <v>2.9772534440958291</v>
      </c>
      <c r="BY242" s="84">
        <f t="shared" si="542"/>
        <v>5.9160166344657403</v>
      </c>
      <c r="BZ242" s="84">
        <f t="shared" si="542"/>
        <v>6.8804395502572654E-2</v>
      </c>
      <c r="CA242" s="84">
        <f t="shared" si="542"/>
        <v>5.742030576547462</v>
      </c>
      <c r="CB242" s="84">
        <f t="shared" si="542"/>
        <v>7.1561409305238257</v>
      </c>
      <c r="CC242" s="84">
        <f t="shared" si="542"/>
        <v>3.7877016705007334</v>
      </c>
      <c r="CD242" s="84">
        <f t="shared" si="542"/>
        <v>4.293776259414253</v>
      </c>
      <c r="CE242" s="84">
        <f t="shared" si="542"/>
        <v>2.1211337219803763</v>
      </c>
      <c r="CF242" s="84">
        <f t="shared" si="542"/>
        <v>1.752155324600611</v>
      </c>
      <c r="CG242" s="84">
        <f t="shared" si="542"/>
        <v>2.5306938268809933</v>
      </c>
      <c r="CH242" s="84">
        <f t="shared" si="542"/>
        <v>4.1472093665881893</v>
      </c>
      <c r="CI242" s="84">
        <f t="shared" si="542"/>
        <v>5.6212100810385168</v>
      </c>
      <c r="CJ242" s="84">
        <f t="shared" si="542"/>
        <v>2.712890162567489</v>
      </c>
      <c r="CK242" s="84">
        <f t="shared" si="542"/>
        <v>8.8795407986909822</v>
      </c>
      <c r="CL242" s="84">
        <f t="shared" si="542"/>
        <v>4.3406641892094893</v>
      </c>
    </row>
    <row r="243" spans="2:151" ht="15.75" customHeight="1" x14ac:dyDescent="0.25">
      <c r="B243" s="89">
        <f>E243+E244+E245</f>
        <v>0.25</v>
      </c>
      <c r="C243" s="92" t="s">
        <v>161</v>
      </c>
      <c r="D243" s="33" t="s">
        <v>162</v>
      </c>
      <c r="E243" s="37">
        <v>0.1</v>
      </c>
      <c r="F243" s="38" t="s">
        <v>163</v>
      </c>
      <c r="G243" s="60" t="s">
        <v>164</v>
      </c>
      <c r="H243" s="62"/>
      <c r="K243" s="109"/>
      <c r="L243" s="95"/>
      <c r="AE243">
        <v>4</v>
      </c>
      <c r="AH243" s="46">
        <f>IF(AH175="","",IF(AH175&gt;=$AE175,10,IF(AH175&gt;=$AC175,5+5*LOG(1+($W175-1)*(AH175-$AC175)/($AE175-$AC175))/LOG($W175),IF(AH175&gt;=$AA175,5-5*LOG(1+($W175-1)*(AH175-$AC175)/($AA175-$AC175))/LOG($W175),0))))</f>
        <v>7.6584463966338934</v>
      </c>
      <c r="AI243" s="46">
        <f t="shared" ref="AI243:CL243" si="543">IF(AI175="","",IF(AI175&gt;=$AE175,10,IF(AI175&gt;=$AC175,5+5*LOG(1+($W175-1)*(AI175-$AC175)/($AE175-$AC175))/LOG($W175),IF(AI175&gt;=$AA175,5-5*LOG(1+($W175-1)*(AI175-$AC175)/($AA175-$AC175))/LOG($W175),0))))</f>
        <v>7.787927402899518</v>
      </c>
      <c r="AJ243" s="46">
        <f t="shared" si="543"/>
        <v>6.006711440046125</v>
      </c>
      <c r="AK243" s="46">
        <f t="shared" si="543"/>
        <v>9.5714276543380983</v>
      </c>
      <c r="AL243" s="46">
        <f t="shared" si="543"/>
        <v>6.3379574022089606</v>
      </c>
      <c r="AM243" s="46">
        <f t="shared" si="543"/>
        <v>0</v>
      </c>
      <c r="AN243" s="46">
        <f t="shared" si="543"/>
        <v>6.8016140801688376</v>
      </c>
      <c r="AO243" s="46">
        <f t="shared" si="543"/>
        <v>8.6777193375544517</v>
      </c>
      <c r="AP243" s="46">
        <f t="shared" si="543"/>
        <v>5.3816494553339087</v>
      </c>
      <c r="AQ243" s="46">
        <f t="shared" si="543"/>
        <v>5.0134083861099166</v>
      </c>
      <c r="AR243" s="46">
        <f t="shared" si="543"/>
        <v>7.9177738192407272</v>
      </c>
      <c r="AS243" s="46">
        <f t="shared" si="543"/>
        <v>7.48160918570247</v>
      </c>
      <c r="AT243" s="46">
        <f t="shared" si="543"/>
        <v>2.0454007872542235</v>
      </c>
      <c r="AU243" s="46">
        <f t="shared" si="543"/>
        <v>8.3362547731289389</v>
      </c>
      <c r="AV243" s="46">
        <f t="shared" si="543"/>
        <v>5.4749343268017894</v>
      </c>
      <c r="AW243" s="46">
        <f t="shared" si="543"/>
        <v>9.3470929844258812</v>
      </c>
      <c r="AX243" s="46">
        <f t="shared" si="543"/>
        <v>7.0496120482685907</v>
      </c>
      <c r="AY243" s="46">
        <f t="shared" si="543"/>
        <v>9.7704850613052887</v>
      </c>
      <c r="AZ243" s="46">
        <f t="shared" si="543"/>
        <v>8.2229534364002355</v>
      </c>
      <c r="BA243" s="46">
        <f t="shared" si="543"/>
        <v>9.0680777348704709</v>
      </c>
      <c r="BB243" s="46">
        <f t="shared" si="543"/>
        <v>5.2571042484668062</v>
      </c>
      <c r="BC243" s="46">
        <f t="shared" si="543"/>
        <v>6.5203220456262656</v>
      </c>
      <c r="BD243" s="46">
        <f t="shared" si="543"/>
        <v>10</v>
      </c>
      <c r="BE243" s="46">
        <f t="shared" si="543"/>
        <v>8.1106429872688111</v>
      </c>
      <c r="BF243" s="46">
        <f t="shared" si="543"/>
        <v>8.4368252829823227</v>
      </c>
      <c r="BG243" s="46">
        <f t="shared" si="543"/>
        <v>7.1718357548235829</v>
      </c>
      <c r="BH243" s="46">
        <f t="shared" si="543"/>
        <v>5.1951706842544576</v>
      </c>
      <c r="BI243" s="46">
        <f t="shared" si="543"/>
        <v>6.6652840061900118</v>
      </c>
      <c r="BJ243" s="46">
        <f t="shared" si="543"/>
        <v>10</v>
      </c>
      <c r="BK243" s="46">
        <f t="shared" si="543"/>
        <v>0.44493714007077845</v>
      </c>
      <c r="BL243" s="46">
        <f t="shared" si="543"/>
        <v>5.8867052950472676</v>
      </c>
      <c r="BM243" s="46">
        <f t="shared" si="543"/>
        <v>8.7746983168330281</v>
      </c>
      <c r="BN243" s="46">
        <f t="shared" si="543"/>
        <v>10</v>
      </c>
      <c r="BO243" s="46">
        <f t="shared" si="543"/>
        <v>5.1351561400237653</v>
      </c>
      <c r="BP243" s="46">
        <f t="shared" si="543"/>
        <v>9.0888464427617812</v>
      </c>
      <c r="BQ243" s="46">
        <f t="shared" si="543"/>
        <v>7.6252421605690763</v>
      </c>
      <c r="BR243" s="46">
        <f t="shared" si="543"/>
        <v>3.3295356988405036</v>
      </c>
      <c r="BS243" s="46">
        <f t="shared" si="543"/>
        <v>6.1249008210968663</v>
      </c>
      <c r="BT243" s="46">
        <f t="shared" si="543"/>
        <v>7.9324684575662214</v>
      </c>
      <c r="BU243" s="46">
        <f t="shared" si="543"/>
        <v>8.7919408030629089</v>
      </c>
      <c r="BV243" s="46">
        <f t="shared" si="543"/>
        <v>8.160331188579665</v>
      </c>
      <c r="BW243" s="46">
        <f t="shared" si="543"/>
        <v>8.3798647061142688</v>
      </c>
      <c r="BX243" s="46">
        <f t="shared" si="543"/>
        <v>6.1355080493049803</v>
      </c>
      <c r="BY243" s="46">
        <f t="shared" si="543"/>
        <v>6.1340764592569297</v>
      </c>
      <c r="BZ243" s="46">
        <f t="shared" si="543"/>
        <v>1.7622048117191347</v>
      </c>
      <c r="CA243" s="46">
        <f t="shared" si="543"/>
        <v>6.6351154205681073</v>
      </c>
      <c r="CB243" s="46">
        <f t="shared" si="543"/>
        <v>8.5038619296197364</v>
      </c>
      <c r="CC243" s="46">
        <f t="shared" si="543"/>
        <v>5.195209719018167</v>
      </c>
      <c r="CD243" s="46">
        <f t="shared" si="543"/>
        <v>3.2217338663560922</v>
      </c>
      <c r="CE243" s="46">
        <f t="shared" si="543"/>
        <v>7.924222572083778</v>
      </c>
      <c r="CF243" s="46">
        <f t="shared" si="543"/>
        <v>5.1101982122743008</v>
      </c>
      <c r="CG243" s="46">
        <f t="shared" si="543"/>
        <v>9.1723058398316688</v>
      </c>
      <c r="CH243" s="46">
        <f t="shared" si="543"/>
        <v>0</v>
      </c>
      <c r="CI243" s="46">
        <f t="shared" si="543"/>
        <v>0.85191616018630789</v>
      </c>
      <c r="CJ243" s="46">
        <f t="shared" si="543"/>
        <v>5.565544279795354</v>
      </c>
      <c r="CK243" s="46">
        <f t="shared" si="543"/>
        <v>5.9238247150487791</v>
      </c>
      <c r="CL243" s="46">
        <f t="shared" si="543"/>
        <v>10</v>
      </c>
    </row>
    <row r="244" spans="2:151" ht="15.75" customHeight="1" x14ac:dyDescent="0.25">
      <c r="B244" s="90"/>
      <c r="C244" s="93"/>
      <c r="D244" s="34" t="s">
        <v>166</v>
      </c>
      <c r="E244" s="40">
        <v>0.05</v>
      </c>
      <c r="F244" s="41" t="s">
        <v>167</v>
      </c>
      <c r="G244" s="61" t="s">
        <v>168</v>
      </c>
      <c r="H244" s="62"/>
      <c r="K244" s="109"/>
      <c r="L244" s="95"/>
      <c r="AE244">
        <v>4</v>
      </c>
      <c r="AH244" s="46">
        <f>IF(AH176="","",IF(AH176&gt;=$AE176,10,IF(AH176&gt;=$AC176,5+5*LOG(1+($W176-1)*(AH176-$AC176)/($AE176-$AC176))/LOG($W176),IF(AH176&gt;=$AA176,5-5*LOG(1+($W176-1)*(AH176-$AC176)/($AA176-$AC176))/LOG($W176),0))))</f>
        <v>7.0633213248882507</v>
      </c>
      <c r="AI244" s="46">
        <f t="shared" ref="AI244:CL244" si="544">IF(AI176="","",IF(AI176&gt;=$AE176,10,IF(AI176&gt;=$AC176,5+5*LOG(1+($W176-1)*(AI176-$AC176)/($AE176-$AC176))/LOG($W176),IF(AI176&gt;=$AA176,5-5*LOG(1+($W176-1)*(AI176-$AC176)/($AA176-$AC176))/LOG($W176),0))))</f>
        <v>7.4542995743768827</v>
      </c>
      <c r="AJ244" s="46">
        <f t="shared" si="544"/>
        <v>6.5347198740474068</v>
      </c>
      <c r="AK244" s="46">
        <f t="shared" si="544"/>
        <v>8.7391314719517812</v>
      </c>
      <c r="AL244" s="46">
        <f t="shared" si="544"/>
        <v>6.1715644180657732</v>
      </c>
      <c r="AM244" s="46">
        <f t="shared" si="544"/>
        <v>0</v>
      </c>
      <c r="AN244" s="46">
        <f t="shared" si="544"/>
        <v>8.4757471554951778</v>
      </c>
      <c r="AO244" s="46">
        <f t="shared" si="544"/>
        <v>7.9290821991064089</v>
      </c>
      <c r="AP244" s="46">
        <f t="shared" si="544"/>
        <v>5.2879589233001782</v>
      </c>
      <c r="AQ244" s="46">
        <f t="shared" si="544"/>
        <v>5.0114577450415014</v>
      </c>
      <c r="AR244" s="46">
        <f t="shared" si="544"/>
        <v>7.4381660181124278</v>
      </c>
      <c r="AS244" s="46">
        <f t="shared" si="544"/>
        <v>7.1980815256066712</v>
      </c>
      <c r="AT244" s="46">
        <f t="shared" si="544"/>
        <v>2.4921787931921493</v>
      </c>
      <c r="AU244" s="46">
        <f t="shared" si="544"/>
        <v>10</v>
      </c>
      <c r="AV244" s="46">
        <f t="shared" si="544"/>
        <v>5.3792273577130816</v>
      </c>
      <c r="AW244" s="46">
        <f t="shared" si="544"/>
        <v>8.5756917320906219</v>
      </c>
      <c r="AX244" s="46">
        <f t="shared" si="544"/>
        <v>8.1549417516574501</v>
      </c>
      <c r="AY244" s="46">
        <f t="shared" si="544"/>
        <v>10</v>
      </c>
      <c r="AZ244" s="46">
        <f t="shared" si="544"/>
        <v>9.2126624707688052</v>
      </c>
      <c r="BA244" s="46">
        <f t="shared" si="544"/>
        <v>8.644977188125285</v>
      </c>
      <c r="BB244" s="46">
        <f t="shared" si="544"/>
        <v>5.3861985463994078</v>
      </c>
      <c r="BC244" s="46">
        <f t="shared" si="544"/>
        <v>6.2508363847911514</v>
      </c>
      <c r="BD244" s="46">
        <f t="shared" si="544"/>
        <v>9.9413908326296792</v>
      </c>
      <c r="BE244" s="46">
        <f t="shared" si="544"/>
        <v>9.5478325681282605</v>
      </c>
      <c r="BF244" s="46">
        <f t="shared" si="544"/>
        <v>8.5327940503650392</v>
      </c>
      <c r="BG244" s="46">
        <f t="shared" si="544"/>
        <v>7.0223908104501405</v>
      </c>
      <c r="BH244" s="46">
        <f t="shared" si="544"/>
        <v>5.1237927206059783</v>
      </c>
      <c r="BI244" s="46">
        <f t="shared" si="544"/>
        <v>6.2409885562521943</v>
      </c>
      <c r="BJ244" s="46">
        <f t="shared" si="544"/>
        <v>9.3460703781171262</v>
      </c>
      <c r="BK244" s="46">
        <f t="shared" si="544"/>
        <v>3.0916031239581976E-2</v>
      </c>
      <c r="BL244" s="46">
        <f t="shared" si="544"/>
        <v>6.3870439768832439</v>
      </c>
      <c r="BM244" s="46">
        <f t="shared" si="544"/>
        <v>8.2922849600534541</v>
      </c>
      <c r="BN244" s="46">
        <f t="shared" si="544"/>
        <v>9.71779525950436</v>
      </c>
      <c r="BO244" s="46">
        <f t="shared" si="544"/>
        <v>5.1400772243229902</v>
      </c>
      <c r="BP244" s="46">
        <f t="shared" si="544"/>
        <v>9.95886285394905</v>
      </c>
      <c r="BQ244" s="46">
        <f t="shared" si="544"/>
        <v>7.8369234162735353</v>
      </c>
      <c r="BR244" s="46">
        <f t="shared" si="544"/>
        <v>3.7342293972425478</v>
      </c>
      <c r="BS244" s="46">
        <f t="shared" si="544"/>
        <v>5.9284733916953458</v>
      </c>
      <c r="BT244" s="46">
        <f t="shared" si="544"/>
        <v>7.2643663744460145</v>
      </c>
      <c r="BU244" s="46">
        <f t="shared" si="544"/>
        <v>8.5085872737025099</v>
      </c>
      <c r="BV244" s="46">
        <f t="shared" si="544"/>
        <v>7.4972908497838819</v>
      </c>
      <c r="BW244" s="46">
        <f t="shared" si="544"/>
        <v>7.9909838858129767</v>
      </c>
      <c r="BX244" s="46">
        <f t="shared" si="544"/>
        <v>6.6447932559698764</v>
      </c>
      <c r="BY244" s="46">
        <f t="shared" si="544"/>
        <v>5.8988728722473951</v>
      </c>
      <c r="BZ244" s="46">
        <f t="shared" si="544"/>
        <v>0</v>
      </c>
      <c r="CA244" s="46">
        <f t="shared" si="544"/>
        <v>7.5381563028802034</v>
      </c>
      <c r="CB244" s="46">
        <f t="shared" si="544"/>
        <v>7.9984051373650722</v>
      </c>
      <c r="CC244" s="46">
        <f t="shared" si="544"/>
        <v>5.1781415932360719</v>
      </c>
      <c r="CD244" s="46">
        <f t="shared" si="544"/>
        <v>3.5683491033343131</v>
      </c>
      <c r="CE244" s="46">
        <f t="shared" si="544"/>
        <v>8.1678079601636604</v>
      </c>
      <c r="CF244" s="46">
        <f t="shared" si="544"/>
        <v>5.0783902079503171</v>
      </c>
      <c r="CG244" s="46">
        <f t="shared" si="544"/>
        <v>9.005083169410721</v>
      </c>
      <c r="CH244" s="46">
        <f t="shared" si="544"/>
        <v>0</v>
      </c>
      <c r="CI244" s="46">
        <f t="shared" si="544"/>
        <v>1.6351536034585323</v>
      </c>
      <c r="CJ244" s="46">
        <f t="shared" si="544"/>
        <v>5.7304905237754111</v>
      </c>
      <c r="CK244" s="46">
        <f t="shared" si="544"/>
        <v>5.6948536699849805</v>
      </c>
      <c r="CL244" s="46">
        <f t="shared" si="544"/>
        <v>10</v>
      </c>
    </row>
    <row r="245" spans="2:151" ht="15.75" customHeight="1" x14ac:dyDescent="0.25">
      <c r="B245" s="90"/>
      <c r="C245" s="93"/>
      <c r="D245" s="34" t="s">
        <v>169</v>
      </c>
      <c r="E245" s="40">
        <v>0.1</v>
      </c>
      <c r="F245" s="41" t="s">
        <v>170</v>
      </c>
      <c r="G245" s="61" t="s">
        <v>171</v>
      </c>
      <c r="H245" s="62"/>
      <c r="K245" s="109"/>
      <c r="L245" s="95"/>
      <c r="AE245">
        <v>4</v>
      </c>
      <c r="AH245" s="46">
        <f>IF(AH177="","",IF(AH177&gt;=$AE177,10,IF(AH177&gt;=$AC177,5+5*LOG(1+($W177-1)*(AH177-$AC177)/($AE177-$AC177))/LOG($W177),IF(AH177&gt;=$AA177,5-5*LOG(1+($W177-1)*(AH177-$AC177)/($AA177-$AC177))/LOG($W177),0))))</f>
        <v>8.7722327816998771</v>
      </c>
      <c r="AI245" s="46">
        <f t="shared" ref="AI245:CL245" si="545">IF(AI177="","",IF(AI177&gt;=$AE177,10,IF(AI177&gt;=$AC177,5+5*LOG(1+($W177-1)*(AI177-$AC177)/($AE177-$AC177))/LOG($W177),IF(AI177&gt;=$AA177,5-5*LOG(1+($W177-1)*(AI177-$AC177)/($AA177-$AC177))/LOG($W177),0))))</f>
        <v>6.7597450231119343</v>
      </c>
      <c r="AJ245" s="46">
        <f t="shared" si="545"/>
        <v>6.4331023734176398</v>
      </c>
      <c r="AK245" s="46">
        <f t="shared" si="545"/>
        <v>10</v>
      </c>
      <c r="AL245" s="46">
        <f t="shared" si="545"/>
        <v>7.2817113836155052</v>
      </c>
      <c r="AM245" s="46">
        <f t="shared" si="545"/>
        <v>0</v>
      </c>
      <c r="AN245" s="46">
        <f t="shared" si="545"/>
        <v>8.0525656606332614</v>
      </c>
      <c r="AO245" s="46">
        <f t="shared" si="545"/>
        <v>9.557288425738907</v>
      </c>
      <c r="AP245" s="46">
        <f t="shared" si="545"/>
        <v>5.7514248910172654</v>
      </c>
      <c r="AQ245" s="46">
        <f t="shared" si="545"/>
        <v>6.1390347345347482</v>
      </c>
      <c r="AR245" s="46">
        <f t="shared" si="545"/>
        <v>8.0313848914847057</v>
      </c>
      <c r="AS245" s="46">
        <f t="shared" si="545"/>
        <v>8.4228939115521513</v>
      </c>
      <c r="AT245" s="46">
        <f t="shared" si="545"/>
        <v>2.9735088241036327</v>
      </c>
      <c r="AU245" s="46">
        <f t="shared" si="545"/>
        <v>7.4157828560818926</v>
      </c>
      <c r="AV245" s="46">
        <f t="shared" si="545"/>
        <v>5.3017321288568944</v>
      </c>
      <c r="AW245" s="46">
        <f t="shared" si="545"/>
        <v>7.2748228851334833</v>
      </c>
      <c r="AX245" s="46">
        <f t="shared" si="545"/>
        <v>6.5842708553382661</v>
      </c>
      <c r="AY245" s="46">
        <f t="shared" si="545"/>
        <v>10</v>
      </c>
      <c r="AZ245" s="46">
        <f t="shared" si="545"/>
        <v>5.2619437296895679</v>
      </c>
      <c r="BA245" s="46">
        <f t="shared" si="545"/>
        <v>8.5052782949257377</v>
      </c>
      <c r="BB245" s="46">
        <f t="shared" si="545"/>
        <v>5.8254302983960713</v>
      </c>
      <c r="BC245" s="46">
        <f t="shared" si="545"/>
        <v>7.0079054065379758</v>
      </c>
      <c r="BD245" s="46">
        <f t="shared" si="545"/>
        <v>9.0098671209600703</v>
      </c>
      <c r="BE245" s="46">
        <f t="shared" si="545"/>
        <v>10</v>
      </c>
      <c r="BF245" s="46">
        <f t="shared" si="545"/>
        <v>8.0415623922889559</v>
      </c>
      <c r="BG245" s="46">
        <f t="shared" si="545"/>
        <v>7.6252061959292785</v>
      </c>
      <c r="BH245" s="46">
        <f t="shared" si="545"/>
        <v>6.6513889873225249</v>
      </c>
      <c r="BI245" s="46">
        <f t="shared" si="545"/>
        <v>8.7648826813559975</v>
      </c>
      <c r="BJ245" s="46">
        <f t="shared" si="545"/>
        <v>9.8247587716563913</v>
      </c>
      <c r="BK245" s="46">
        <f t="shared" si="545"/>
        <v>0</v>
      </c>
      <c r="BL245" s="46">
        <f t="shared" si="545"/>
        <v>5.5756649039480246</v>
      </c>
      <c r="BM245" s="46">
        <f t="shared" si="545"/>
        <v>8.2669546908682783</v>
      </c>
      <c r="BN245" s="46">
        <f t="shared" si="545"/>
        <v>9.6745490807533123</v>
      </c>
      <c r="BO245" s="46">
        <f t="shared" si="545"/>
        <v>5.1375712475689816</v>
      </c>
      <c r="BP245" s="46">
        <f t="shared" si="545"/>
        <v>9.560674982746999</v>
      </c>
      <c r="BQ245" s="46">
        <f t="shared" si="545"/>
        <v>7.6663268822297876</v>
      </c>
      <c r="BR245" s="46">
        <f t="shared" si="545"/>
        <v>0</v>
      </c>
      <c r="BS245" s="46">
        <f t="shared" si="545"/>
        <v>5.6082585304400503</v>
      </c>
      <c r="BT245" s="46">
        <f t="shared" si="545"/>
        <v>8.7855383403216845</v>
      </c>
      <c r="BU245" s="46">
        <f t="shared" si="545"/>
        <v>6.9287539497800772</v>
      </c>
      <c r="BV245" s="46">
        <f t="shared" si="545"/>
        <v>9.3756045670943422</v>
      </c>
      <c r="BW245" s="46">
        <f t="shared" si="545"/>
        <v>7.8412772127489525</v>
      </c>
      <c r="BX245" s="46">
        <f t="shared" si="545"/>
        <v>5.8565927533332189</v>
      </c>
      <c r="BY245" s="46">
        <f t="shared" si="545"/>
        <v>5.8486649537016095</v>
      </c>
      <c r="BZ245" s="46">
        <f t="shared" si="545"/>
        <v>0</v>
      </c>
      <c r="CA245" s="46">
        <f t="shared" si="545"/>
        <v>8.3138004803339172</v>
      </c>
      <c r="CB245" s="46">
        <f t="shared" si="545"/>
        <v>9.3869030159497555</v>
      </c>
      <c r="CC245" s="46">
        <f t="shared" si="545"/>
        <v>5.1586623844986867</v>
      </c>
      <c r="CD245" s="46">
        <f t="shared" si="545"/>
        <v>2.2292867278165645</v>
      </c>
      <c r="CE245" s="46">
        <f t="shared" si="545"/>
        <v>6.2996211850933017</v>
      </c>
      <c r="CF245" s="46">
        <f t="shared" si="545"/>
        <v>5.7600494063535503</v>
      </c>
      <c r="CG245" s="46">
        <f t="shared" si="545"/>
        <v>7.8137335440191942</v>
      </c>
      <c r="CH245" s="46">
        <f t="shared" si="545"/>
        <v>0.23209817074456307</v>
      </c>
      <c r="CI245" s="46">
        <f t="shared" si="545"/>
        <v>0.57888646089207096</v>
      </c>
      <c r="CJ245" s="46">
        <f t="shared" si="545"/>
        <v>5.4344996525091869</v>
      </c>
      <c r="CK245" s="46">
        <f t="shared" si="545"/>
        <v>6.5418429577358452</v>
      </c>
      <c r="CL245" s="46">
        <f t="shared" si="545"/>
        <v>8.0614850041034174</v>
      </c>
    </row>
    <row r="246" spans="2:151" ht="15.75" customHeight="1" thickBot="1" x14ac:dyDescent="0.3">
      <c r="B246" s="91"/>
      <c r="C246" s="94"/>
      <c r="D246" s="8" t="s">
        <v>172</v>
      </c>
      <c r="E246" s="96" t="s">
        <v>161</v>
      </c>
      <c r="F246" s="97"/>
      <c r="G246" s="104"/>
      <c r="H246" s="62"/>
      <c r="K246" s="109"/>
      <c r="L246" s="95"/>
      <c r="AE246" s="1">
        <v>4</v>
      </c>
      <c r="AH246" s="84">
        <f>IF(COUNT(AH243:AH245)=3,SUMPRODUCT(AH243:AH245,$E243:$E245)/SUM($E243:$E245),"")</f>
        <v>7.9849359363111585</v>
      </c>
      <c r="AI246" s="84">
        <f t="shared" ref="AI246:CL246" si="546">IF(COUNT(AI243:AI245)=3,SUMPRODUCT(AI243:AI245,$E243:$E245)/SUM($E243:$E245),"")</f>
        <v>7.3099288852799589</v>
      </c>
      <c r="AJ246" s="84">
        <f t="shared" si="546"/>
        <v>6.2828695001949875</v>
      </c>
      <c r="AK246" s="84">
        <f t="shared" si="546"/>
        <v>9.5763973561255966</v>
      </c>
      <c r="AL246" s="84">
        <f t="shared" si="546"/>
        <v>6.6821803979429415</v>
      </c>
      <c r="AM246" s="84">
        <f t="shared" si="546"/>
        <v>0</v>
      </c>
      <c r="AN246" s="84">
        <f t="shared" si="546"/>
        <v>7.6368213274198755</v>
      </c>
      <c r="AO246" s="84">
        <f t="shared" si="546"/>
        <v>8.879819545138627</v>
      </c>
      <c r="AP246" s="84">
        <f t="shared" si="546"/>
        <v>5.5108215232005051</v>
      </c>
      <c r="AQ246" s="84">
        <f t="shared" si="546"/>
        <v>5.4632687972661671</v>
      </c>
      <c r="AR246" s="84">
        <f t="shared" si="546"/>
        <v>7.8672966879126598</v>
      </c>
      <c r="AS246" s="84">
        <f t="shared" si="546"/>
        <v>7.8014175440231837</v>
      </c>
      <c r="AT246" s="84">
        <f t="shared" si="546"/>
        <v>2.5059996031815723</v>
      </c>
      <c r="AU246" s="84">
        <f t="shared" si="546"/>
        <v>8.3008150516843333</v>
      </c>
      <c r="AV246" s="84">
        <f t="shared" si="546"/>
        <v>5.38651205380609</v>
      </c>
      <c r="AW246" s="84">
        <f t="shared" si="546"/>
        <v>8.3639046942418709</v>
      </c>
      <c r="AX246" s="84">
        <f t="shared" si="546"/>
        <v>7.0845415117742334</v>
      </c>
      <c r="AY246" s="84">
        <f t="shared" si="546"/>
        <v>9.9081940245221158</v>
      </c>
      <c r="AZ246" s="84">
        <f t="shared" si="546"/>
        <v>7.2364913605896817</v>
      </c>
      <c r="BA246" s="84">
        <f t="shared" si="546"/>
        <v>8.7583378495435404</v>
      </c>
      <c r="BB246" s="84">
        <f t="shared" si="546"/>
        <v>5.5102535280250322</v>
      </c>
      <c r="BC246" s="84">
        <f t="shared" si="546"/>
        <v>6.6614582578239272</v>
      </c>
      <c r="BD246" s="84">
        <f t="shared" si="546"/>
        <v>9.5922250149099639</v>
      </c>
      <c r="BE246" s="84">
        <f t="shared" si="546"/>
        <v>9.1538237085331762</v>
      </c>
      <c r="BF246" s="84">
        <f t="shared" si="546"/>
        <v>8.29791388018152</v>
      </c>
      <c r="BG246" s="84">
        <f t="shared" si="546"/>
        <v>7.3232949423911737</v>
      </c>
      <c r="BH246" s="84">
        <f t="shared" si="546"/>
        <v>5.763382412751989</v>
      </c>
      <c r="BI246" s="84">
        <f t="shared" si="546"/>
        <v>7.4202643862688422</v>
      </c>
      <c r="BJ246" s="84">
        <f t="shared" si="546"/>
        <v>9.7991175842859821</v>
      </c>
      <c r="BK246" s="84">
        <f t="shared" si="546"/>
        <v>0.1841580622762278</v>
      </c>
      <c r="BL246" s="84">
        <f t="shared" si="546"/>
        <v>5.8623568749747657</v>
      </c>
      <c r="BM246" s="84">
        <f t="shared" si="546"/>
        <v>8.4751181950912144</v>
      </c>
      <c r="BN246" s="84">
        <f t="shared" si="546"/>
        <v>9.8133786842021973</v>
      </c>
      <c r="BO246" s="84">
        <f t="shared" si="546"/>
        <v>5.1371063999016968</v>
      </c>
      <c r="BP246" s="84">
        <f t="shared" si="546"/>
        <v>9.4515811409933228</v>
      </c>
      <c r="BQ246" s="84">
        <f t="shared" si="546"/>
        <v>7.6840123003742535</v>
      </c>
      <c r="BR246" s="84">
        <f t="shared" si="546"/>
        <v>2.0786601589847109</v>
      </c>
      <c r="BS246" s="84">
        <f t="shared" si="546"/>
        <v>5.878958418953836</v>
      </c>
      <c r="BT246" s="84">
        <f t="shared" si="546"/>
        <v>8.1400759940443663</v>
      </c>
      <c r="BU246" s="84">
        <f t="shared" si="546"/>
        <v>7.9899953558776966</v>
      </c>
      <c r="BV246" s="84">
        <f t="shared" si="546"/>
        <v>8.5138324722263796</v>
      </c>
      <c r="BW246" s="84">
        <f t="shared" si="546"/>
        <v>8.0866535447078842</v>
      </c>
      <c r="BX246" s="84">
        <f t="shared" si="546"/>
        <v>6.125798972249255</v>
      </c>
      <c r="BY246" s="84">
        <f t="shared" si="546"/>
        <v>5.9728711396328951</v>
      </c>
      <c r="BZ246" s="84">
        <f t="shared" si="546"/>
        <v>0.70488192468765387</v>
      </c>
      <c r="CA246" s="84">
        <f t="shared" si="546"/>
        <v>7.4871976209368505</v>
      </c>
      <c r="CB246" s="84">
        <f t="shared" si="546"/>
        <v>8.7559870057008116</v>
      </c>
      <c r="CC246" s="84">
        <f t="shared" si="546"/>
        <v>5.1771771600539562</v>
      </c>
      <c r="CD246" s="84">
        <f t="shared" si="546"/>
        <v>2.8940780583359258</v>
      </c>
      <c r="CE246" s="84">
        <f t="shared" si="546"/>
        <v>7.323099094903565</v>
      </c>
      <c r="CF246" s="84">
        <f t="shared" si="546"/>
        <v>5.3637770890412035</v>
      </c>
      <c r="CG246" s="84">
        <f t="shared" si="546"/>
        <v>8.5954323874224912</v>
      </c>
      <c r="CH246" s="84">
        <f t="shared" si="546"/>
        <v>9.2839268297825239E-2</v>
      </c>
      <c r="CI246" s="84">
        <f t="shared" si="546"/>
        <v>0.89935176912305803</v>
      </c>
      <c r="CJ246" s="84">
        <f t="shared" si="546"/>
        <v>5.5461156776768989</v>
      </c>
      <c r="CK246" s="84">
        <f t="shared" si="546"/>
        <v>6.1252378031108456</v>
      </c>
      <c r="CL246" s="84">
        <f t="shared" si="546"/>
        <v>9.2245940016413677</v>
      </c>
    </row>
    <row r="247" spans="2:151" ht="15.75" customHeight="1" x14ac:dyDescent="0.25">
      <c r="B247" s="89">
        <f>E247+E248</f>
        <v>0.3</v>
      </c>
      <c r="C247" s="92" t="s">
        <v>173</v>
      </c>
      <c r="D247" s="33" t="s">
        <v>174</v>
      </c>
      <c r="E247" s="37">
        <v>0.15</v>
      </c>
      <c r="F247" s="38" t="s">
        <v>175</v>
      </c>
      <c r="G247" s="60" t="s">
        <v>176</v>
      </c>
      <c r="H247" s="62"/>
      <c r="K247" s="109"/>
      <c r="L247" s="95"/>
      <c r="AE247">
        <v>4</v>
      </c>
      <c r="AH247" s="46">
        <f>IF(AH179="","",IF(AH179&lt;0,IF(ABS(AH179)&gt;$AA179,0,10-10*LOG(1+($W179-1)*(ABS(AH179)-$AE179)/($AA179-$AE179))/LOG($W179))/2,IF(AH179&gt;$AA179,0,10-10*LOG(1+($W179-1)*(AH179-$AE179)/($AA179-$AE179))/LOG($W179))))</f>
        <v>9.8101144447770796</v>
      </c>
      <c r="AI247" s="46">
        <f t="shared" ref="AI247:CL247" si="547">IF(AI179="","",IF(AI179&lt;0,IF(ABS(AI179)&gt;$AA179,0,10-10*LOG(1+($W179-1)*(ABS(AI179)-$AE179)/($AA179-$AE179))/LOG($W179))/2,IF(AI179&gt;$AA179,0,10-10*LOG(1+($W179-1)*(AI179-$AE179)/($AA179-$AE179))/LOG($W179))))</f>
        <v>4.3944798488941652</v>
      </c>
      <c r="AJ247" s="46">
        <f t="shared" si="547"/>
        <v>0</v>
      </c>
      <c r="AK247" s="46">
        <f t="shared" si="547"/>
        <v>9.5507548157985571</v>
      </c>
      <c r="AL247" s="46">
        <f t="shared" si="547"/>
        <v>3.5120799013747295</v>
      </c>
      <c r="AM247" s="46">
        <f t="shared" si="547"/>
        <v>8.1294808583071259</v>
      </c>
      <c r="AN247" s="46">
        <f t="shared" si="547"/>
        <v>0</v>
      </c>
      <c r="AO247" s="46">
        <f t="shared" si="547"/>
        <v>10</v>
      </c>
      <c r="AP247" s="46">
        <f t="shared" si="547"/>
        <v>6.1751019588642562</v>
      </c>
      <c r="AQ247" s="46">
        <f t="shared" si="547"/>
        <v>2.2889789843448289</v>
      </c>
      <c r="AR247" s="46">
        <f t="shared" si="547"/>
        <v>3.9462592648946764</v>
      </c>
      <c r="AS247" s="46">
        <f t="shared" si="547"/>
        <v>2.6395589109360014</v>
      </c>
      <c r="AT247" s="46">
        <f t="shared" si="547"/>
        <v>8.7422580161576526</v>
      </c>
      <c r="AU247" s="46">
        <f t="shared" si="547"/>
        <v>9.5387179896800678</v>
      </c>
      <c r="AV247" s="46">
        <f t="shared" si="547"/>
        <v>9.1593929170902761</v>
      </c>
      <c r="AW247" s="46">
        <f t="shared" si="547"/>
        <v>9.7949490270395909</v>
      </c>
      <c r="AX247" s="46">
        <f t="shared" si="547"/>
        <v>5.8191255489721847</v>
      </c>
      <c r="AY247" s="46">
        <f t="shared" si="547"/>
        <v>2.5770806881656023</v>
      </c>
      <c r="AZ247" s="46">
        <f t="shared" si="547"/>
        <v>9.9099613156400448</v>
      </c>
      <c r="BA247" s="46">
        <f t="shared" si="547"/>
        <v>3.5615399623069317</v>
      </c>
      <c r="BB247" s="46">
        <f t="shared" si="547"/>
        <v>0.38030376175615288</v>
      </c>
      <c r="BC247" s="46">
        <f t="shared" si="547"/>
        <v>3.1585971853785937</v>
      </c>
      <c r="BD247" s="46">
        <f t="shared" si="547"/>
        <v>2.004624362337676</v>
      </c>
      <c r="BE247" s="46">
        <f t="shared" si="547"/>
        <v>0</v>
      </c>
      <c r="BF247" s="46">
        <f t="shared" si="547"/>
        <v>8.6550291999318816</v>
      </c>
      <c r="BG247" s="46">
        <f t="shared" si="547"/>
        <v>1.8731992846857004</v>
      </c>
      <c r="BH247" s="46">
        <f t="shared" si="547"/>
        <v>9.9860830211148333</v>
      </c>
      <c r="BI247" s="46">
        <f t="shared" si="547"/>
        <v>7.9333803536250835</v>
      </c>
      <c r="BJ247" s="46">
        <f t="shared" si="547"/>
        <v>10</v>
      </c>
      <c r="BK247" s="46">
        <f t="shared" si="547"/>
        <v>3.7751770157318116</v>
      </c>
      <c r="BL247" s="46">
        <f t="shared" si="547"/>
        <v>8.1059135077346198</v>
      </c>
      <c r="BM247" s="46">
        <f t="shared" si="547"/>
        <v>3.9430168292862211</v>
      </c>
      <c r="BN247" s="46">
        <f t="shared" si="547"/>
        <v>7.4070616089445487</v>
      </c>
      <c r="BO247" s="46">
        <f t="shared" si="547"/>
        <v>8.5811257226511657</v>
      </c>
      <c r="BP247" s="46">
        <f t="shared" si="547"/>
        <v>5.4472111324455081</v>
      </c>
      <c r="BQ247" s="46">
        <f t="shared" si="547"/>
        <v>1.1948371989461233</v>
      </c>
      <c r="BR247" s="46">
        <f t="shared" si="547"/>
        <v>8.4735482039096901</v>
      </c>
      <c r="BS247" s="46">
        <f t="shared" si="547"/>
        <v>9.0880734863149666</v>
      </c>
      <c r="BT247" s="46">
        <f t="shared" si="547"/>
        <v>8.0131475805796484</v>
      </c>
      <c r="BU247" s="46">
        <f t="shared" si="547"/>
        <v>8.6033701687257427</v>
      </c>
      <c r="BV247" s="46">
        <f t="shared" si="547"/>
        <v>9.7051225660630607</v>
      </c>
      <c r="BW247" s="46">
        <f t="shared" si="547"/>
        <v>2.905571969503506</v>
      </c>
      <c r="BX247" s="46">
        <f t="shared" si="547"/>
        <v>2.4218026210867567</v>
      </c>
      <c r="BY247" s="46">
        <f t="shared" si="547"/>
        <v>9.7376482931315032</v>
      </c>
      <c r="BZ247" s="46">
        <f t="shared" si="547"/>
        <v>9.7736325380294211</v>
      </c>
      <c r="CA247" s="46">
        <f t="shared" si="547"/>
        <v>0</v>
      </c>
      <c r="CB247" s="46">
        <f t="shared" si="547"/>
        <v>3.4777949203729692</v>
      </c>
      <c r="CC247" s="46">
        <f t="shared" si="547"/>
        <v>8.8629726295830409</v>
      </c>
      <c r="CD247" s="46">
        <f t="shared" si="547"/>
        <v>4.7013213848166187</v>
      </c>
      <c r="CE247" s="46">
        <f t="shared" si="547"/>
        <v>2.5836118767597469</v>
      </c>
      <c r="CF247" s="46">
        <f t="shared" si="547"/>
        <v>9.9901320265657461</v>
      </c>
      <c r="CG247" s="46">
        <f t="shared" si="547"/>
        <v>4.6572006661079381</v>
      </c>
      <c r="CH247" s="46">
        <f t="shared" si="547"/>
        <v>9.7584375497216893</v>
      </c>
      <c r="CI247" s="46">
        <f t="shared" si="547"/>
        <v>9.722041027946144</v>
      </c>
      <c r="CJ247" s="46">
        <f t="shared" si="547"/>
        <v>1.6025382038967084</v>
      </c>
      <c r="CK247" s="46">
        <f t="shared" si="547"/>
        <v>3.8777995859444312</v>
      </c>
      <c r="CL247" s="46">
        <f t="shared" si="547"/>
        <v>9.9234635544511391</v>
      </c>
    </row>
    <row r="248" spans="2:151" ht="15.75" customHeight="1" x14ac:dyDescent="0.25">
      <c r="B248" s="90"/>
      <c r="C248" s="93"/>
      <c r="D248" s="34" t="s">
        <v>178</v>
      </c>
      <c r="E248" s="40">
        <v>0.15</v>
      </c>
      <c r="F248" s="41" t="s">
        <v>179</v>
      </c>
      <c r="G248" s="61" t="s">
        <v>180</v>
      </c>
      <c r="H248" s="62"/>
      <c r="K248" s="109"/>
      <c r="L248" s="95"/>
      <c r="AE248">
        <v>4</v>
      </c>
      <c r="AH248" s="46">
        <f>IF(AH180="","",IF(AH180&lt;0,IF(ABS(AH180)&gt;$AA180,0,10-10*LOG(1+($W180-1)*(ABS(AH180)-$AE180)/($AA180-$AE180))/LOG($W180))/2,IF(AH180&gt;$AA180,0,10-10*LOG(1+($W180-1)*(AH180-$AE180)/($AA180-$AE180))/LOG($W180))))</f>
        <v>9.9161281727375989</v>
      </c>
      <c r="AI248" s="46">
        <f t="shared" ref="AI248:CL248" si="548">IF(AI180="","",IF(AI180&lt;0,IF(ABS(AI180)&gt;$AA180,0,10-10*LOG(1+($W180-1)*(ABS(AI180)-$AE180)/($AA180-$AE180))/LOG($W180))/2,IF(AI180&gt;$AA180,0,10-10*LOG(1+($W180-1)*(AI180-$AE180)/($AA180-$AE180))/LOG($W180))))</f>
        <v>7.3609356852305075</v>
      </c>
      <c r="AJ248" s="46">
        <f t="shared" si="548"/>
        <v>0.7273343548759641</v>
      </c>
      <c r="AK248" s="46">
        <f t="shared" si="548"/>
        <v>9.9633556250332251</v>
      </c>
      <c r="AL248" s="46">
        <f t="shared" si="548"/>
        <v>4.7725504263264469</v>
      </c>
      <c r="AM248" s="46">
        <f t="shared" si="548"/>
        <v>4.9389626726096765</v>
      </c>
      <c r="AN248" s="46">
        <f t="shared" si="548"/>
        <v>2.2145891222735115</v>
      </c>
      <c r="AO248" s="46">
        <f t="shared" si="548"/>
        <v>10</v>
      </c>
      <c r="AP248" s="46">
        <f t="shared" si="548"/>
        <v>3.7566486390251059</v>
      </c>
      <c r="AQ248" s="46">
        <f t="shared" si="548"/>
        <v>0</v>
      </c>
      <c r="AR248" s="46">
        <f t="shared" si="548"/>
        <v>7.2190340159948621</v>
      </c>
      <c r="AS248" s="46">
        <f t="shared" si="548"/>
        <v>5.8469897571331284</v>
      </c>
      <c r="AT248" s="46">
        <f t="shared" si="548"/>
        <v>4.8085790872989564</v>
      </c>
      <c r="AU248" s="46">
        <f t="shared" si="548"/>
        <v>9.9319978737623007</v>
      </c>
      <c r="AV248" s="46">
        <f t="shared" si="548"/>
        <v>7.745582156035864</v>
      </c>
      <c r="AW248" s="46">
        <f t="shared" si="548"/>
        <v>9.9596855857417665</v>
      </c>
      <c r="AX248" s="46">
        <f t="shared" si="548"/>
        <v>7.576377145410337</v>
      </c>
      <c r="AY248" s="46">
        <f t="shared" si="548"/>
        <v>8.0730612406519242</v>
      </c>
      <c r="AZ248" s="46">
        <f t="shared" si="548"/>
        <v>9.9826586551029202</v>
      </c>
      <c r="BA248" s="46">
        <f t="shared" si="548"/>
        <v>8.1186561857224913</v>
      </c>
      <c r="BB248" s="46">
        <f t="shared" si="548"/>
        <v>0</v>
      </c>
      <c r="BC248" s="46">
        <f t="shared" si="548"/>
        <v>4.5328330948640705</v>
      </c>
      <c r="BD248" s="46">
        <f t="shared" si="548"/>
        <v>8.1911855631967061</v>
      </c>
      <c r="BE248" s="46">
        <f t="shared" si="548"/>
        <v>4.1706260902790619</v>
      </c>
      <c r="BF248" s="46">
        <f t="shared" si="548"/>
        <v>9.7330641438511272</v>
      </c>
      <c r="BG248" s="46">
        <f t="shared" si="548"/>
        <v>4.8455409609403146</v>
      </c>
      <c r="BH248" s="46">
        <f t="shared" si="548"/>
        <v>9.8735541020494004</v>
      </c>
      <c r="BI248" s="46">
        <f t="shared" si="548"/>
        <v>8.7083254854425078</v>
      </c>
      <c r="BJ248" s="46">
        <f t="shared" si="548"/>
        <v>10</v>
      </c>
      <c r="BK248" s="46">
        <f t="shared" si="548"/>
        <v>4.2028391605852855</v>
      </c>
      <c r="BL248" s="46">
        <f t="shared" si="548"/>
        <v>7.4631483710985371</v>
      </c>
      <c r="BM248" s="46">
        <f t="shared" si="548"/>
        <v>8.0944694290010624</v>
      </c>
      <c r="BN248" s="46">
        <f t="shared" si="548"/>
        <v>9.7730394058256387</v>
      </c>
      <c r="BO248" s="46">
        <f t="shared" si="548"/>
        <v>6.0874212230631617</v>
      </c>
      <c r="BP248" s="46">
        <f t="shared" si="548"/>
        <v>8.9918844238838105</v>
      </c>
      <c r="BQ248" s="46">
        <f t="shared" si="548"/>
        <v>4.9837656995202391</v>
      </c>
      <c r="BR248" s="46">
        <f t="shared" si="548"/>
        <v>4.420514038642426</v>
      </c>
      <c r="BS248" s="46">
        <f t="shared" si="548"/>
        <v>9.3981588484591985</v>
      </c>
      <c r="BT248" s="46">
        <f t="shared" si="548"/>
        <v>9.3907886685093001</v>
      </c>
      <c r="BU248" s="46">
        <f t="shared" si="548"/>
        <v>9.7884607739639033</v>
      </c>
      <c r="BV248" s="46">
        <f t="shared" si="548"/>
        <v>9.9404542807495773</v>
      </c>
      <c r="BW248" s="46">
        <f t="shared" si="548"/>
        <v>7.0426100242026948</v>
      </c>
      <c r="BX248" s="46">
        <f t="shared" si="548"/>
        <v>3.611418743209037</v>
      </c>
      <c r="BY248" s="46">
        <f t="shared" si="548"/>
        <v>9.6935105405545734</v>
      </c>
      <c r="BZ248" s="46">
        <f t="shared" si="548"/>
        <v>1.8964482955098521</v>
      </c>
      <c r="CA248" s="46">
        <f t="shared" si="548"/>
        <v>2.1392903682036701</v>
      </c>
      <c r="CB248" s="46">
        <f t="shared" si="548"/>
        <v>7.3225248128039109</v>
      </c>
      <c r="CC248" s="46">
        <f t="shared" si="548"/>
        <v>8.0246918495719903</v>
      </c>
      <c r="CD248" s="46">
        <f t="shared" si="548"/>
        <v>3.0303142946564567</v>
      </c>
      <c r="CE248" s="46">
        <f t="shared" si="548"/>
        <v>6.396524958619878</v>
      </c>
      <c r="CF248" s="46">
        <f t="shared" si="548"/>
        <v>9.8174731397010522</v>
      </c>
      <c r="CG248" s="46">
        <f t="shared" si="548"/>
        <v>8.6774753372668876</v>
      </c>
      <c r="CH248" s="46">
        <f t="shared" si="548"/>
        <v>4.9949486895802941</v>
      </c>
      <c r="CI248" s="46">
        <f t="shared" si="548"/>
        <v>4.9839042657257799</v>
      </c>
      <c r="CJ248" s="46">
        <f t="shared" si="548"/>
        <v>1.0344264195559276</v>
      </c>
      <c r="CK248" s="46">
        <f t="shared" si="548"/>
        <v>4.7444055920857888</v>
      </c>
      <c r="CL248" s="46">
        <f t="shared" si="548"/>
        <v>9.9982100601150314</v>
      </c>
    </row>
    <row r="249" spans="2:151" ht="15.75" customHeight="1" thickBot="1" x14ac:dyDescent="0.3">
      <c r="B249" s="91"/>
      <c r="C249" s="94"/>
      <c r="D249" s="8" t="s">
        <v>182</v>
      </c>
      <c r="E249" s="96" t="s">
        <v>173</v>
      </c>
      <c r="F249" s="97"/>
      <c r="G249" s="104"/>
      <c r="H249" s="62"/>
      <c r="K249" s="109"/>
      <c r="L249" s="95"/>
      <c r="AE249" s="1">
        <v>4</v>
      </c>
      <c r="AH249" s="84">
        <f>IF(COUNT(AH247:AH248)=2,SUMPRODUCT(AH247:AH248,$E247:$E248)/SUM($E247:$E248),"")</f>
        <v>9.8631213087573393</v>
      </c>
      <c r="AI249" s="84">
        <f t="shared" ref="AI249:CL249" si="549">IF(COUNT(AI247:AI248)=2,SUMPRODUCT(AI247:AI248,$E247:$E248)/SUM($E247:$E248),"")</f>
        <v>5.8777077670623363</v>
      </c>
      <c r="AJ249" s="84">
        <f t="shared" si="549"/>
        <v>0.36366717743798205</v>
      </c>
      <c r="AK249" s="84">
        <f t="shared" si="549"/>
        <v>9.7570552204158911</v>
      </c>
      <c r="AL249" s="84">
        <f t="shared" si="549"/>
        <v>4.1423151638505882</v>
      </c>
      <c r="AM249" s="84">
        <f t="shared" si="549"/>
        <v>6.5342217654584012</v>
      </c>
      <c r="AN249" s="84">
        <f t="shared" si="549"/>
        <v>1.1072945611367557</v>
      </c>
      <c r="AO249" s="84">
        <f t="shared" si="549"/>
        <v>10</v>
      </c>
      <c r="AP249" s="84">
        <f t="shared" si="549"/>
        <v>4.965875298944681</v>
      </c>
      <c r="AQ249" s="84">
        <f t="shared" si="549"/>
        <v>1.1444894921724145</v>
      </c>
      <c r="AR249" s="84">
        <f t="shared" si="549"/>
        <v>5.5826466404447697</v>
      </c>
      <c r="AS249" s="84">
        <f t="shared" si="549"/>
        <v>4.2432743340345649</v>
      </c>
      <c r="AT249" s="84">
        <f t="shared" si="549"/>
        <v>6.7754185517283041</v>
      </c>
      <c r="AU249" s="84">
        <f t="shared" si="549"/>
        <v>9.7353579317211842</v>
      </c>
      <c r="AV249" s="84">
        <f t="shared" si="549"/>
        <v>8.4524875365630692</v>
      </c>
      <c r="AW249" s="84">
        <f t="shared" si="549"/>
        <v>9.8773173063906796</v>
      </c>
      <c r="AX249" s="84">
        <f t="shared" si="549"/>
        <v>6.6977513471912609</v>
      </c>
      <c r="AY249" s="84">
        <f t="shared" si="549"/>
        <v>5.3250709644087637</v>
      </c>
      <c r="AZ249" s="84">
        <f t="shared" si="549"/>
        <v>9.9463099853714834</v>
      </c>
      <c r="BA249" s="84">
        <f t="shared" si="549"/>
        <v>5.840098074014711</v>
      </c>
      <c r="BB249" s="84">
        <f t="shared" si="549"/>
        <v>0.19015188087807644</v>
      </c>
      <c r="BC249" s="84">
        <f t="shared" si="549"/>
        <v>3.8457151401213325</v>
      </c>
      <c r="BD249" s="84">
        <f t="shared" si="549"/>
        <v>5.0979049627671911</v>
      </c>
      <c r="BE249" s="84">
        <f t="shared" si="549"/>
        <v>2.085313045139531</v>
      </c>
      <c r="BF249" s="84">
        <f t="shared" si="549"/>
        <v>9.1940466718915044</v>
      </c>
      <c r="BG249" s="84">
        <f t="shared" si="549"/>
        <v>3.359370122813008</v>
      </c>
      <c r="BH249" s="84">
        <f t="shared" si="549"/>
        <v>9.9298185615821168</v>
      </c>
      <c r="BI249" s="84">
        <f t="shared" si="549"/>
        <v>8.320852919533797</v>
      </c>
      <c r="BJ249" s="84">
        <f t="shared" si="549"/>
        <v>10</v>
      </c>
      <c r="BK249" s="84">
        <f t="shared" si="549"/>
        <v>3.9890080881585486</v>
      </c>
      <c r="BL249" s="84">
        <f t="shared" si="549"/>
        <v>7.7845309394165785</v>
      </c>
      <c r="BM249" s="84">
        <f t="shared" si="549"/>
        <v>6.0187431291436413</v>
      </c>
      <c r="BN249" s="84">
        <f t="shared" si="549"/>
        <v>8.5900505073850937</v>
      </c>
      <c r="BO249" s="84">
        <f t="shared" si="549"/>
        <v>7.3342734728571637</v>
      </c>
      <c r="BP249" s="84">
        <f t="shared" si="549"/>
        <v>7.2195477781646602</v>
      </c>
      <c r="BQ249" s="84">
        <f t="shared" si="549"/>
        <v>3.0893014492331812</v>
      </c>
      <c r="BR249" s="84">
        <f t="shared" si="549"/>
        <v>6.4470311212760585</v>
      </c>
      <c r="BS249" s="84">
        <f t="shared" si="549"/>
        <v>9.2431161673870825</v>
      </c>
      <c r="BT249" s="84">
        <f t="shared" si="549"/>
        <v>8.7019681245444751</v>
      </c>
      <c r="BU249" s="84">
        <f t="shared" si="549"/>
        <v>9.1959154713448221</v>
      </c>
      <c r="BV249" s="84">
        <f t="shared" si="549"/>
        <v>9.822788423406319</v>
      </c>
      <c r="BW249" s="84">
        <f t="shared" si="549"/>
        <v>4.9740909968531</v>
      </c>
      <c r="BX249" s="84">
        <f t="shared" si="549"/>
        <v>3.0166106821478973</v>
      </c>
      <c r="BY249" s="84">
        <f t="shared" si="549"/>
        <v>9.7155794168430383</v>
      </c>
      <c r="BZ249" s="84">
        <f t="shared" si="549"/>
        <v>5.8350404167696359</v>
      </c>
      <c r="CA249" s="84">
        <f t="shared" si="549"/>
        <v>1.0696451841018351</v>
      </c>
      <c r="CB249" s="84">
        <f t="shared" si="549"/>
        <v>5.4001598665884396</v>
      </c>
      <c r="CC249" s="84">
        <f t="shared" si="549"/>
        <v>8.4438322395775156</v>
      </c>
      <c r="CD249" s="84">
        <f t="shared" si="549"/>
        <v>3.8658178397365379</v>
      </c>
      <c r="CE249" s="84">
        <f t="shared" si="549"/>
        <v>4.4900684176898134</v>
      </c>
      <c r="CF249" s="84">
        <f t="shared" si="549"/>
        <v>9.9038025831334</v>
      </c>
      <c r="CG249" s="84">
        <f t="shared" si="549"/>
        <v>6.6673380016874129</v>
      </c>
      <c r="CH249" s="84">
        <f t="shared" si="549"/>
        <v>7.3766931196509917</v>
      </c>
      <c r="CI249" s="84">
        <f t="shared" si="549"/>
        <v>7.352972646835962</v>
      </c>
      <c r="CJ249" s="84">
        <f t="shared" si="549"/>
        <v>1.318482311726318</v>
      </c>
      <c r="CK249" s="84">
        <f t="shared" si="549"/>
        <v>4.3111025890151105</v>
      </c>
      <c r="CL249" s="84">
        <f t="shared" si="549"/>
        <v>9.9608368072830871</v>
      </c>
    </row>
    <row r="250" spans="2:151" ht="15.75" customHeight="1" x14ac:dyDescent="0.25">
      <c r="B250" s="89">
        <f>E250+E251</f>
        <v>0.2</v>
      </c>
      <c r="C250" s="92" t="s">
        <v>183</v>
      </c>
      <c r="D250" s="4" t="s">
        <v>184</v>
      </c>
      <c r="E250" s="37">
        <v>0.1</v>
      </c>
      <c r="F250" s="38" t="s">
        <v>185</v>
      </c>
      <c r="G250" s="60" t="s">
        <v>186</v>
      </c>
      <c r="H250" s="62"/>
      <c r="K250" s="109"/>
      <c r="L250" s="95"/>
      <c r="AE250">
        <v>4</v>
      </c>
      <c r="AH250" s="46">
        <f>IF(AH182="","",IF(ABS(AH182)&gt;=$AE182,10,10*LOG(1+($W182-1)*(ABS(AH182)-$AA182)/($AE182-$AA182))/LOG($W182)))</f>
        <v>1.136648473562669</v>
      </c>
      <c r="AI250" s="46">
        <f t="shared" ref="AI250:CL250" si="550">IF(AI182="","",IF(ABS(AI182)&gt;=$AE182,10,10*LOG(1+($W182-1)*(ABS(AI182)-$AA182)/($AE182-$AA182))/LOG($W182)))</f>
        <v>6.809081027051981</v>
      </c>
      <c r="AJ250" s="46">
        <f t="shared" si="550"/>
        <v>2.8178019038509672</v>
      </c>
      <c r="AK250" s="46">
        <f t="shared" si="550"/>
        <v>1.1456347002342542</v>
      </c>
      <c r="AL250" s="46">
        <f t="shared" si="550"/>
        <v>2.7909076922484566</v>
      </c>
      <c r="AM250" s="46">
        <f t="shared" si="550"/>
        <v>3.6688606521127607</v>
      </c>
      <c r="AN250" s="46">
        <f t="shared" si="550"/>
        <v>0.73758981574760729</v>
      </c>
      <c r="AO250" s="46">
        <f t="shared" si="550"/>
        <v>1.5545205523446466</v>
      </c>
      <c r="AP250" s="46">
        <f t="shared" si="550"/>
        <v>10</v>
      </c>
      <c r="AQ250" s="46">
        <f t="shared" si="550"/>
        <v>0.92077364283259322</v>
      </c>
      <c r="AR250" s="46">
        <f t="shared" si="550"/>
        <v>2.485566495570505</v>
      </c>
      <c r="AS250" s="46">
        <f t="shared" si="550"/>
        <v>3.5342161199882991</v>
      </c>
      <c r="AT250" s="46">
        <f t="shared" si="550"/>
        <v>4.2684781960964413</v>
      </c>
      <c r="AU250" s="46">
        <f t="shared" si="550"/>
        <v>3.7154979752196735</v>
      </c>
      <c r="AV250" s="46">
        <f t="shared" si="550"/>
        <v>7.3671360546967763</v>
      </c>
      <c r="AW250" s="46">
        <f t="shared" si="550"/>
        <v>4.5581140769595576</v>
      </c>
      <c r="AX250" s="46">
        <f t="shared" si="550"/>
        <v>10</v>
      </c>
      <c r="AY250" s="46">
        <f t="shared" si="550"/>
        <v>1.7305559330612814</v>
      </c>
      <c r="AZ250" s="46">
        <f t="shared" si="550"/>
        <v>10</v>
      </c>
      <c r="BA250" s="46">
        <f t="shared" si="550"/>
        <v>5.6653734782631151</v>
      </c>
      <c r="BB250" s="46">
        <f t="shared" si="550"/>
        <v>4.6811522166115722</v>
      </c>
      <c r="BC250" s="46">
        <f t="shared" si="550"/>
        <v>4.0394995387441055</v>
      </c>
      <c r="BD250" s="46">
        <f t="shared" si="550"/>
        <v>4.3376340534077986</v>
      </c>
      <c r="BE250" s="46">
        <f t="shared" si="550"/>
        <v>3.1681143754260845</v>
      </c>
      <c r="BF250" s="46">
        <f t="shared" si="550"/>
        <v>10</v>
      </c>
      <c r="BG250" s="46">
        <f t="shared" si="550"/>
        <v>1.988311993002424</v>
      </c>
      <c r="BH250" s="46">
        <f t="shared" si="550"/>
        <v>2.9624014763140356</v>
      </c>
      <c r="BI250" s="46">
        <f t="shared" si="550"/>
        <v>0.49916896043600839</v>
      </c>
      <c r="BJ250" s="46">
        <f t="shared" si="550"/>
        <v>2.2658082312518628</v>
      </c>
      <c r="BK250" s="46">
        <f t="shared" si="550"/>
        <v>5.0039741596456091</v>
      </c>
      <c r="BL250" s="46">
        <f t="shared" si="550"/>
        <v>5.2489653508905407</v>
      </c>
      <c r="BM250" s="46">
        <f t="shared" si="550"/>
        <v>3.1012598557466582</v>
      </c>
      <c r="BN250" s="46">
        <f t="shared" si="550"/>
        <v>4.3700823756118208</v>
      </c>
      <c r="BO250" s="46">
        <f t="shared" si="550"/>
        <v>2.8991943891008658</v>
      </c>
      <c r="BP250" s="46">
        <f t="shared" si="550"/>
        <v>3.2715305313530205</v>
      </c>
      <c r="BQ250" s="46">
        <f t="shared" si="550"/>
        <v>10</v>
      </c>
      <c r="BR250" s="46">
        <f t="shared" si="550"/>
        <v>0.6993293467551106</v>
      </c>
      <c r="BS250" s="46">
        <f t="shared" si="550"/>
        <v>4.9453241524332094</v>
      </c>
      <c r="BT250" s="46">
        <f t="shared" si="550"/>
        <v>2.3181528126438056</v>
      </c>
      <c r="BU250" s="46">
        <f t="shared" si="550"/>
        <v>5.0062776949365393</v>
      </c>
      <c r="BV250" s="46">
        <f t="shared" si="550"/>
        <v>0.82817905110498458</v>
      </c>
      <c r="BW250" s="46">
        <f t="shared" si="550"/>
        <v>2.433201216165882</v>
      </c>
      <c r="BX250" s="46">
        <f t="shared" si="550"/>
        <v>4.6481340654996561</v>
      </c>
      <c r="BY250" s="46">
        <f t="shared" si="550"/>
        <v>3.4949195087840157</v>
      </c>
      <c r="BZ250" s="46">
        <f t="shared" si="550"/>
        <v>0.14246926749553673</v>
      </c>
      <c r="CA250" s="46">
        <f t="shared" si="550"/>
        <v>2.804193118877937</v>
      </c>
      <c r="CB250" s="46">
        <f t="shared" si="550"/>
        <v>0</v>
      </c>
      <c r="CC250" s="46">
        <f t="shared" si="550"/>
        <v>5.4328147455204103</v>
      </c>
      <c r="CD250" s="46">
        <f t="shared" si="550"/>
        <v>1.327148518136094</v>
      </c>
      <c r="CE250" s="46">
        <f t="shared" si="550"/>
        <v>7.1240745162648995</v>
      </c>
      <c r="CF250" s="46">
        <f t="shared" si="550"/>
        <v>1.811378364425652</v>
      </c>
      <c r="CG250" s="46">
        <f t="shared" si="550"/>
        <v>3.8865210511226214</v>
      </c>
      <c r="CH250" s="46">
        <f t="shared" si="550"/>
        <v>5.1051803117246006</v>
      </c>
      <c r="CI250" s="46">
        <f t="shared" si="550"/>
        <v>6.697244650264957</v>
      </c>
      <c r="CJ250" s="46">
        <f t="shared" si="550"/>
        <v>5.7339879180696238</v>
      </c>
      <c r="CK250" s="46">
        <f t="shared" si="550"/>
        <v>4.5258966304431603</v>
      </c>
      <c r="CL250" s="46">
        <f t="shared" si="550"/>
        <v>8.2694563462026078</v>
      </c>
    </row>
    <row r="251" spans="2:151" ht="15.75" customHeight="1" x14ac:dyDescent="0.25">
      <c r="B251" s="90"/>
      <c r="C251" s="93"/>
      <c r="D251" s="12" t="s">
        <v>188</v>
      </c>
      <c r="E251" s="40">
        <v>0.1</v>
      </c>
      <c r="F251" s="41" t="s">
        <v>189</v>
      </c>
      <c r="G251" s="61" t="s">
        <v>190</v>
      </c>
      <c r="H251" s="62"/>
      <c r="K251" s="109"/>
      <c r="L251" s="95"/>
      <c r="AE251">
        <v>4</v>
      </c>
      <c r="AH251" s="46">
        <f>IF(AH183="","",IF(AH183&gt;=$AE183,10,10*LOG(1+($W183-1)*(AH183-$AA183)/($AE183-$AA183))/LOG($W183)))</f>
        <v>0.96781776255321161</v>
      </c>
      <c r="AI251" s="46">
        <f t="shared" ref="AI251:CL251" si="551">IF(AI183="","",IF(AI183&gt;=$AE183,10,10*LOG(1+($W183-1)*(AI183-$AA183)/($AE183-$AA183))/LOG($W183)))</f>
        <v>6.4191884545726365</v>
      </c>
      <c r="AJ251" s="46">
        <f t="shared" si="551"/>
        <v>2.1446746822109914</v>
      </c>
      <c r="AK251" s="46">
        <f t="shared" si="551"/>
        <v>3.9258185251178821</v>
      </c>
      <c r="AL251" s="46">
        <f t="shared" si="551"/>
        <v>3.9552584157530526</v>
      </c>
      <c r="AM251" s="46">
        <f t="shared" si="551"/>
        <v>5.0443459444845038</v>
      </c>
      <c r="AN251" s="46">
        <f t="shared" si="551"/>
        <v>7.2965978638113835</v>
      </c>
      <c r="AO251" s="46">
        <f t="shared" si="551"/>
        <v>5.0181452036166512</v>
      </c>
      <c r="AP251" s="46">
        <f t="shared" si="551"/>
        <v>7.03334627968154</v>
      </c>
      <c r="AQ251" s="46">
        <f t="shared" si="551"/>
        <v>2.8132451900621862</v>
      </c>
      <c r="AR251" s="46">
        <f t="shared" si="551"/>
        <v>1.5559878582604478</v>
      </c>
      <c r="AS251" s="46">
        <f t="shared" si="551"/>
        <v>3.7146951871586622</v>
      </c>
      <c r="AT251" s="46">
        <f t="shared" si="551"/>
        <v>3.3003094558305053</v>
      </c>
      <c r="AU251" s="46">
        <f t="shared" si="551"/>
        <v>9.062269444154909</v>
      </c>
      <c r="AV251" s="46">
        <f t="shared" si="551"/>
        <v>3.7084225621133355</v>
      </c>
      <c r="AW251" s="46">
        <f t="shared" si="551"/>
        <v>10</v>
      </c>
      <c r="AX251" s="46">
        <f t="shared" si="551"/>
        <v>3.7933751224920633</v>
      </c>
      <c r="AY251" s="46">
        <f t="shared" si="551"/>
        <v>0.7900731439860047</v>
      </c>
      <c r="AZ251" s="46">
        <f t="shared" si="551"/>
        <v>7.3155465225915526</v>
      </c>
      <c r="BA251" s="46">
        <f t="shared" si="551"/>
        <v>10</v>
      </c>
      <c r="BB251" s="46">
        <f t="shared" si="551"/>
        <v>7.8751563607254909</v>
      </c>
      <c r="BC251" s="46" t="str">
        <f t="shared" si="551"/>
        <v/>
      </c>
      <c r="BD251" s="46">
        <f t="shared" si="551"/>
        <v>10</v>
      </c>
      <c r="BE251" s="46">
        <f t="shared" si="551"/>
        <v>10</v>
      </c>
      <c r="BF251" s="46">
        <f t="shared" si="551"/>
        <v>2.2846525976436554</v>
      </c>
      <c r="BG251" s="46">
        <f t="shared" si="551"/>
        <v>1.8147714302873204</v>
      </c>
      <c r="BH251" s="46">
        <f t="shared" si="551"/>
        <v>5.8241623766056891</v>
      </c>
      <c r="BI251" s="46">
        <f t="shared" si="551"/>
        <v>3.8975746735576005</v>
      </c>
      <c r="BJ251" s="46">
        <f t="shared" si="551"/>
        <v>7.8833058694768932</v>
      </c>
      <c r="BK251" s="46">
        <f t="shared" si="551"/>
        <v>4.4504189541121253</v>
      </c>
      <c r="BL251" s="46">
        <f t="shared" si="551"/>
        <v>1.6920235148768803</v>
      </c>
      <c r="BM251" s="46">
        <f t="shared" si="551"/>
        <v>5.253619433397362</v>
      </c>
      <c r="BN251" s="46">
        <f t="shared" si="551"/>
        <v>1.7935443054841538</v>
      </c>
      <c r="BO251" s="46">
        <f t="shared" si="551"/>
        <v>2.2708907668298042</v>
      </c>
      <c r="BP251" s="46">
        <f t="shared" si="551"/>
        <v>7.2856899548180252</v>
      </c>
      <c r="BQ251" s="46">
        <f t="shared" si="551"/>
        <v>7.3806302928941596</v>
      </c>
      <c r="BR251" s="46" t="str">
        <f t="shared" si="551"/>
        <v/>
      </c>
      <c r="BS251" s="46">
        <f t="shared" si="551"/>
        <v>3.8474979202716098</v>
      </c>
      <c r="BT251" s="46">
        <f t="shared" si="551"/>
        <v>1.8489088520548038</v>
      </c>
      <c r="BU251" s="46">
        <f t="shared" si="551"/>
        <v>3.4033533504387354</v>
      </c>
      <c r="BV251" s="46">
        <f t="shared" si="551"/>
        <v>3.0777458722021831</v>
      </c>
      <c r="BW251" s="46">
        <f t="shared" si="551"/>
        <v>7.04482692296751</v>
      </c>
      <c r="BX251" s="46">
        <f t="shared" si="551"/>
        <v>2.2153991359597316</v>
      </c>
      <c r="BY251" s="46">
        <f t="shared" si="551"/>
        <v>10</v>
      </c>
      <c r="BZ251" s="46">
        <f t="shared" si="551"/>
        <v>4.4618715855122293</v>
      </c>
      <c r="CA251" s="46">
        <f t="shared" si="551"/>
        <v>5.3363312218019257</v>
      </c>
      <c r="CB251" s="46">
        <f t="shared" si="551"/>
        <v>0</v>
      </c>
      <c r="CC251" s="46">
        <f t="shared" si="551"/>
        <v>10</v>
      </c>
      <c r="CD251" s="46">
        <f t="shared" si="551"/>
        <v>2.3372550037684281</v>
      </c>
      <c r="CE251" s="46">
        <f t="shared" si="551"/>
        <v>6.2443789286174427</v>
      </c>
      <c r="CF251" s="46">
        <f t="shared" si="551"/>
        <v>3.714970066014589</v>
      </c>
      <c r="CG251" s="46">
        <f t="shared" si="551"/>
        <v>10</v>
      </c>
      <c r="CH251" s="46">
        <f t="shared" si="551"/>
        <v>1.8740124535366576</v>
      </c>
      <c r="CI251" s="46">
        <f t="shared" si="551"/>
        <v>5.5234671204755861</v>
      </c>
      <c r="CJ251" s="46">
        <f t="shared" si="551"/>
        <v>2.1468684030171081</v>
      </c>
      <c r="CK251" s="46">
        <f t="shared" si="551"/>
        <v>7.0753772430083517</v>
      </c>
      <c r="CL251" s="46">
        <f t="shared" si="551"/>
        <v>4.2815801469860881</v>
      </c>
    </row>
    <row r="252" spans="2:151" ht="15.75" customHeight="1" thickBot="1" x14ac:dyDescent="0.3">
      <c r="B252" s="91"/>
      <c r="C252" s="94"/>
      <c r="D252" s="8" t="s">
        <v>191</v>
      </c>
      <c r="E252" s="96" t="s">
        <v>183</v>
      </c>
      <c r="F252" s="97"/>
      <c r="G252" s="104"/>
      <c r="H252" s="62"/>
      <c r="K252" s="109"/>
      <c r="L252" s="95"/>
      <c r="AE252" s="1">
        <v>4</v>
      </c>
      <c r="AH252" s="84">
        <f>IF(COUNT(AH250:AH251)=2,SUMPRODUCT(AH250:AH251,$E250:$E251)/SUM($E250:$E251),"")</f>
        <v>1.0522331180579403</v>
      </c>
      <c r="AI252" s="84">
        <f t="shared" ref="AI252:CL252" si="552">IF(COUNT(AI250:AI251)=2,SUMPRODUCT(AI250:AI251,$E250:$E251)/SUM($E250:$E251),"")</f>
        <v>6.6141347408123092</v>
      </c>
      <c r="AJ252" s="84">
        <f t="shared" si="552"/>
        <v>2.4812382930309793</v>
      </c>
      <c r="AK252" s="84">
        <f t="shared" si="552"/>
        <v>2.535726612676068</v>
      </c>
      <c r="AL252" s="84">
        <f t="shared" si="552"/>
        <v>3.3730830540007548</v>
      </c>
      <c r="AM252" s="84">
        <f t="shared" si="552"/>
        <v>4.3566032982986318</v>
      </c>
      <c r="AN252" s="84">
        <f t="shared" si="552"/>
        <v>4.0170938397794949</v>
      </c>
      <c r="AO252" s="84">
        <f t="shared" si="552"/>
        <v>3.2863328779806493</v>
      </c>
      <c r="AP252" s="84">
        <f t="shared" si="552"/>
        <v>8.5166731398407691</v>
      </c>
      <c r="AQ252" s="84">
        <f t="shared" si="552"/>
        <v>1.8670094164473898</v>
      </c>
      <c r="AR252" s="84">
        <f t="shared" si="552"/>
        <v>2.0207771769154763</v>
      </c>
      <c r="AS252" s="84">
        <f t="shared" si="552"/>
        <v>3.6244556535734804</v>
      </c>
      <c r="AT252" s="84">
        <f t="shared" si="552"/>
        <v>3.7843938259634733</v>
      </c>
      <c r="AU252" s="84">
        <f t="shared" si="552"/>
        <v>6.3888837096872919</v>
      </c>
      <c r="AV252" s="84">
        <f t="shared" si="552"/>
        <v>5.5377793084050557</v>
      </c>
      <c r="AW252" s="84">
        <f t="shared" si="552"/>
        <v>7.2790570384797793</v>
      </c>
      <c r="AX252" s="84">
        <f t="shared" si="552"/>
        <v>6.8966875612460319</v>
      </c>
      <c r="AY252" s="84">
        <f t="shared" si="552"/>
        <v>1.2603145385236429</v>
      </c>
      <c r="AZ252" s="84">
        <f t="shared" si="552"/>
        <v>8.657773261295775</v>
      </c>
      <c r="BA252" s="84">
        <f t="shared" si="552"/>
        <v>7.8326867391315576</v>
      </c>
      <c r="BB252" s="84">
        <f t="shared" si="552"/>
        <v>6.2781542886685315</v>
      </c>
      <c r="BC252" s="84" t="str">
        <f t="shared" si="552"/>
        <v/>
      </c>
      <c r="BD252" s="84">
        <f t="shared" si="552"/>
        <v>7.1688170267038993</v>
      </c>
      <c r="BE252" s="84">
        <f t="shared" si="552"/>
        <v>6.584057187713042</v>
      </c>
      <c r="BF252" s="84">
        <f t="shared" si="552"/>
        <v>6.1423262988218275</v>
      </c>
      <c r="BG252" s="84">
        <f t="shared" si="552"/>
        <v>1.9015417116448723</v>
      </c>
      <c r="BH252" s="84">
        <f t="shared" si="552"/>
        <v>4.3932819264598617</v>
      </c>
      <c r="BI252" s="84">
        <f t="shared" si="552"/>
        <v>2.1983718169968043</v>
      </c>
      <c r="BJ252" s="84">
        <f t="shared" si="552"/>
        <v>5.0745570503643771</v>
      </c>
      <c r="BK252" s="84">
        <f t="shared" si="552"/>
        <v>4.7271965568788668</v>
      </c>
      <c r="BL252" s="84">
        <f t="shared" si="552"/>
        <v>3.4704944328837106</v>
      </c>
      <c r="BM252" s="84">
        <f t="shared" si="552"/>
        <v>4.1774396445720097</v>
      </c>
      <c r="BN252" s="84">
        <f t="shared" si="552"/>
        <v>3.0818133405479875</v>
      </c>
      <c r="BO252" s="84">
        <f t="shared" si="552"/>
        <v>2.5850425779653352</v>
      </c>
      <c r="BP252" s="84">
        <f t="shared" si="552"/>
        <v>5.2786102430855228</v>
      </c>
      <c r="BQ252" s="84">
        <f t="shared" si="552"/>
        <v>8.6903151464470803</v>
      </c>
      <c r="BR252" s="84" t="str">
        <f t="shared" si="552"/>
        <v/>
      </c>
      <c r="BS252" s="84">
        <f t="shared" si="552"/>
        <v>4.3964110363524096</v>
      </c>
      <c r="BT252" s="84">
        <f t="shared" si="552"/>
        <v>2.0835308323493043</v>
      </c>
      <c r="BU252" s="84">
        <f t="shared" si="552"/>
        <v>4.2048155226876371</v>
      </c>
      <c r="BV252" s="84">
        <f t="shared" si="552"/>
        <v>1.9529624616535839</v>
      </c>
      <c r="BW252" s="84">
        <f t="shared" si="552"/>
        <v>4.7390140695666965</v>
      </c>
      <c r="BX252" s="84">
        <f t="shared" si="552"/>
        <v>3.4317666007296936</v>
      </c>
      <c r="BY252" s="84">
        <f t="shared" si="552"/>
        <v>6.7474597543920076</v>
      </c>
      <c r="BZ252" s="84">
        <f t="shared" si="552"/>
        <v>2.3021704265038831</v>
      </c>
      <c r="CA252" s="84">
        <f t="shared" si="552"/>
        <v>4.0702621703399311</v>
      </c>
      <c r="CB252" s="84">
        <f t="shared" si="552"/>
        <v>0</v>
      </c>
      <c r="CC252" s="84">
        <f t="shared" si="552"/>
        <v>7.7164073727602052</v>
      </c>
      <c r="CD252" s="84">
        <f t="shared" si="552"/>
        <v>1.8322017609522612</v>
      </c>
      <c r="CE252" s="84">
        <f t="shared" si="552"/>
        <v>6.6842267224411707</v>
      </c>
      <c r="CF252" s="84">
        <f t="shared" si="552"/>
        <v>2.7631742152201202</v>
      </c>
      <c r="CG252" s="84">
        <f t="shared" si="552"/>
        <v>6.9432605255613105</v>
      </c>
      <c r="CH252" s="84">
        <f t="shared" si="552"/>
        <v>3.4895963826306291</v>
      </c>
      <c r="CI252" s="84">
        <f t="shared" si="552"/>
        <v>6.1103558853702706</v>
      </c>
      <c r="CJ252" s="84">
        <f t="shared" si="552"/>
        <v>3.940428160543366</v>
      </c>
      <c r="CK252" s="84">
        <f t="shared" si="552"/>
        <v>5.8006369367257555</v>
      </c>
      <c r="CL252" s="84">
        <f t="shared" si="552"/>
        <v>6.2755182465943475</v>
      </c>
    </row>
    <row r="253" spans="2:151" s="74" customFormat="1" ht="15.75" customHeight="1" thickBot="1" x14ac:dyDescent="0.3">
      <c r="B253" s="69">
        <v>1</v>
      </c>
      <c r="C253" s="70" t="s">
        <v>202</v>
      </c>
      <c r="D253" s="71" t="s">
        <v>192</v>
      </c>
      <c r="E253" s="108" t="s">
        <v>206</v>
      </c>
      <c r="F253" s="108"/>
      <c r="G253" s="72"/>
      <c r="H253" s="73"/>
      <c r="K253" s="109"/>
      <c r="L253" s="95"/>
      <c r="Z253" s="75"/>
      <c r="AE253" s="86">
        <v>4</v>
      </c>
      <c r="AG253" s="75"/>
      <c r="AH253" s="85">
        <f>IF(AND(ISNUMBER(AH242),ISNUMBER(AH246),ISNUMBER(AH249),ISNUMBER(AH252)),(AH242*$B239+AH246*$B243+AH249*$B247+AH252*$B250)/($B239+$B243+$B247+$B250),"")</f>
        <v>7.1545797758123619</v>
      </c>
      <c r="AI253" s="85">
        <f t="shared" ref="AI253:CL253" si="553">IF(AND(ISNUMBER(AI242),ISNUMBER(AI246),ISNUMBER(AI249),ISNUMBER(AI252)),(AI242*$B239+AI246*$B243+AI249*$B247+AI252*$B250)/($B239+$B243+$B247+$B250),"")</f>
        <v>5.7709496038242687</v>
      </c>
      <c r="AJ253" s="85">
        <f t="shared" si="553"/>
        <v>3.785141737991836</v>
      </c>
      <c r="AK253" s="85">
        <f t="shared" si="553"/>
        <v>7.8854061752966835</v>
      </c>
      <c r="AL253" s="85">
        <f t="shared" si="553"/>
        <v>3.8126985217677483</v>
      </c>
      <c r="AM253" s="85">
        <f t="shared" si="553"/>
        <v>3.2012811358949897</v>
      </c>
      <c r="AN253" s="85">
        <f t="shared" si="553"/>
        <v>4.8872044148992533</v>
      </c>
      <c r="AO253" s="85">
        <f t="shared" si="553"/>
        <v>7.5983115368513277</v>
      </c>
      <c r="AP253" s="85">
        <f t="shared" si="553"/>
        <v>4.9638190772810802</v>
      </c>
      <c r="AQ253" s="85">
        <f t="shared" si="553"/>
        <v>2.9215213723537534</v>
      </c>
      <c r="AR253" s="85">
        <f t="shared" si="553"/>
        <v>6.0329053181868986</v>
      </c>
      <c r="AS253" s="85">
        <f t="shared" si="553"/>
        <v>5.3773472700845018</v>
      </c>
      <c r="AT253" s="85">
        <f t="shared" si="553"/>
        <v>4.8384468369106468</v>
      </c>
      <c r="AU253" s="85">
        <f t="shared" si="553"/>
        <v>6.8860651064720502</v>
      </c>
      <c r="AV253" s="85">
        <f t="shared" si="553"/>
        <v>5.9874021727141367</v>
      </c>
      <c r="AW253" s="85">
        <f t="shared" si="553"/>
        <v>8.8413335472071637</v>
      </c>
      <c r="AX253" s="85">
        <f t="shared" si="553"/>
        <v>6.1309253545047318</v>
      </c>
      <c r="AY253" s="85">
        <f t="shared" si="553"/>
        <v>4.904319271453196</v>
      </c>
      <c r="AZ253" s="85">
        <f t="shared" si="553"/>
        <v>7.5660700617945391</v>
      </c>
      <c r="BA253" s="85">
        <f t="shared" si="553"/>
        <v>6.1923319645641151</v>
      </c>
      <c r="BB253" s="85">
        <f t="shared" si="553"/>
        <v>2.924401362058652</v>
      </c>
      <c r="BC253" s="85" t="str">
        <f t="shared" si="553"/>
        <v/>
      </c>
      <c r="BD253" s="85">
        <f t="shared" si="553"/>
        <v>7.5064358880278856</v>
      </c>
      <c r="BE253" s="85">
        <f t="shared" si="553"/>
        <v>6.7308612782177617</v>
      </c>
      <c r="BF253" s="85">
        <f t="shared" si="553"/>
        <v>6.7037696725156861</v>
      </c>
      <c r="BG253" s="85">
        <f t="shared" si="553"/>
        <v>5.5020860589088345</v>
      </c>
      <c r="BH253" s="85">
        <f t="shared" si="553"/>
        <v>7.718798189294839</v>
      </c>
      <c r="BI253" s="85">
        <f t="shared" si="553"/>
        <v>6.8143381884376693</v>
      </c>
      <c r="BJ253" s="85">
        <f t="shared" si="553"/>
        <v>8.96469080614437</v>
      </c>
      <c r="BK253" s="85">
        <f t="shared" si="553"/>
        <v>2.5837592106020928</v>
      </c>
      <c r="BL253" s="85">
        <f t="shared" si="553"/>
        <v>5.1736319055919795</v>
      </c>
      <c r="BM253" s="85">
        <f t="shared" si="553"/>
        <v>6.0018913660753803</v>
      </c>
      <c r="BN253" s="85">
        <f t="shared" si="553"/>
        <v>6.7704002857886332</v>
      </c>
      <c r="BO253" s="85">
        <f t="shared" si="553"/>
        <v>4.4394789162018045</v>
      </c>
      <c r="BP253" s="85">
        <f t="shared" si="553"/>
        <v>6.3518658851354415</v>
      </c>
      <c r="BQ253" s="85">
        <f t="shared" si="553"/>
        <v>5.2830737575967568</v>
      </c>
      <c r="BR253" s="85" t="str">
        <f t="shared" si="553"/>
        <v/>
      </c>
      <c r="BS253" s="85">
        <f t="shared" si="553"/>
        <v>6.4169735009273747</v>
      </c>
      <c r="BT253" s="85">
        <f t="shared" si="553"/>
        <v>7.5623156023442943</v>
      </c>
      <c r="BU253" s="85">
        <f t="shared" si="553"/>
        <v>7.1480196445840516</v>
      </c>
      <c r="BV253" s="85">
        <f t="shared" si="553"/>
        <v>7.3555677278690652</v>
      </c>
      <c r="BW253" s="85">
        <f t="shared" si="553"/>
        <v>5.8494868684978769</v>
      </c>
      <c r="BX253" s="85">
        <f t="shared" si="553"/>
        <v>3.8670996288765789</v>
      </c>
      <c r="BY253" s="85">
        <f t="shared" si="553"/>
        <v>7.2363877194559718</v>
      </c>
      <c r="BZ253" s="85">
        <f t="shared" si="553"/>
        <v>2.404367790379224</v>
      </c>
      <c r="CA253" s="85">
        <f t="shared" si="553"/>
        <v>4.4422530386696151</v>
      </c>
      <c r="CB253" s="85">
        <f t="shared" si="553"/>
        <v>5.5980799440326914</v>
      </c>
      <c r="CC253" s="85">
        <f t="shared" si="553"/>
        <v>6.3176508540639684</v>
      </c>
      <c r="CD253" s="85">
        <f t="shared" si="553"/>
        <v>3.323149283548958</v>
      </c>
      <c r="CE253" s="85">
        <f t="shared" si="553"/>
        <v>5.0449240740161638</v>
      </c>
      <c r="CF253" s="85">
        <f t="shared" si="553"/>
        <v>5.3027587213944978</v>
      </c>
      <c r="CG253" s="85">
        <f t="shared" si="553"/>
        <v>6.1703850591943574</v>
      </c>
      <c r="CH253" s="85">
        <f t="shared" si="553"/>
        <v>3.9709393711429271</v>
      </c>
      <c r="CI253" s="85">
        <f t="shared" si="553"/>
        <v>5.0581034336652362</v>
      </c>
      <c r="CJ253" s="85">
        <f t="shared" si="553"/>
        <v>3.2483817856876653</v>
      </c>
      <c r="CK253" s="85">
        <f t="shared" si="553"/>
        <v>6.2046528145001414</v>
      </c>
      <c r="CL253" s="85">
        <f t="shared" si="553"/>
        <v>7.6346692392165103</v>
      </c>
      <c r="CN253" s="75"/>
      <c r="EU253" s="75"/>
    </row>
    <row r="254" spans="2:151" ht="15.75" customHeight="1" x14ac:dyDescent="0.25">
      <c r="B254" s="16"/>
      <c r="C254" s="16"/>
      <c r="D254" s="16"/>
      <c r="E254" s="17"/>
      <c r="F254" s="16"/>
      <c r="G254" s="18"/>
      <c r="H254" s="63"/>
      <c r="L254" s="5"/>
    </row>
    <row r="255" spans="2:151" ht="15.75" customHeight="1" thickBot="1" x14ac:dyDescent="0.3">
      <c r="B255" s="5"/>
      <c r="C255" s="5"/>
      <c r="D255" s="5"/>
      <c r="E255" s="19"/>
      <c r="F255" s="5"/>
      <c r="G255" s="20"/>
      <c r="H255" s="63"/>
      <c r="L255" s="5"/>
    </row>
    <row r="256" spans="2:151" ht="15.75" customHeight="1" x14ac:dyDescent="0.25">
      <c r="B256" s="89">
        <f>E256+E257+E258</f>
        <v>0.25</v>
      </c>
      <c r="C256" s="92" t="s">
        <v>148</v>
      </c>
      <c r="D256" s="4" t="s">
        <v>149</v>
      </c>
      <c r="E256" s="37">
        <f>25/300</f>
        <v>8.3333333333333329E-2</v>
      </c>
      <c r="F256" s="38" t="s">
        <v>150</v>
      </c>
      <c r="G256" s="60" t="s">
        <v>151</v>
      </c>
      <c r="H256" s="62"/>
      <c r="K256" s="109" t="s">
        <v>204</v>
      </c>
      <c r="L256" s="95">
        <v>2017</v>
      </c>
      <c r="AE256">
        <v>3</v>
      </c>
      <c r="AH256" s="46">
        <f>IF(AH188="","",IF(AH188&gt;=$AE188,10,10*LOG(1+($W188-1)*(AH188-$AA188)/($AE188-$AA188))/LOG($W188)))</f>
        <v>10</v>
      </c>
      <c r="AI256" s="46">
        <f t="shared" ref="AI256:CL256" si="554">IF(AI188="","",IF(AI188&gt;=$AE188,10,10*LOG(1+($W188-1)*(AI188-$AA188)/($AE188-$AA188))/LOG($W188)))</f>
        <v>5.088375434709393</v>
      </c>
      <c r="AJ256" s="46">
        <f t="shared" si="554"/>
        <v>8.6235733313493093</v>
      </c>
      <c r="AK256" s="46">
        <f t="shared" si="554"/>
        <v>10</v>
      </c>
      <c r="AL256" s="46">
        <f t="shared" si="554"/>
        <v>2.1197109910484171</v>
      </c>
      <c r="AM256" s="46">
        <f t="shared" si="554"/>
        <v>2.9228548803608323</v>
      </c>
      <c r="AN256" s="46">
        <f t="shared" si="554"/>
        <v>10</v>
      </c>
      <c r="AO256" s="46">
        <f t="shared" si="554"/>
        <v>10</v>
      </c>
      <c r="AP256" s="46">
        <f t="shared" si="554"/>
        <v>5.1666372901793398</v>
      </c>
      <c r="AQ256" s="46">
        <f t="shared" si="554"/>
        <v>4.3076728439485841</v>
      </c>
      <c r="AR256" s="46">
        <f t="shared" si="554"/>
        <v>8.6618308149860859</v>
      </c>
      <c r="AS256" s="46">
        <f t="shared" si="554"/>
        <v>6.4106960754572926</v>
      </c>
      <c r="AT256" s="46">
        <f t="shared" si="554"/>
        <v>6.2250359907114694</v>
      </c>
      <c r="AU256" s="46">
        <f t="shared" si="554"/>
        <v>2.6664083301758765</v>
      </c>
      <c r="AV256" s="46">
        <f t="shared" si="554"/>
        <v>4.1961135111170202</v>
      </c>
      <c r="AW256" s="46">
        <f t="shared" si="554"/>
        <v>10</v>
      </c>
      <c r="AX256" s="46">
        <f t="shared" si="554"/>
        <v>3.8056640653349816</v>
      </c>
      <c r="AY256" s="46">
        <f t="shared" si="554"/>
        <v>2.6016180554325539</v>
      </c>
      <c r="AZ256" s="46">
        <f t="shared" si="554"/>
        <v>4.061217209664739</v>
      </c>
      <c r="BA256" s="46">
        <f t="shared" si="554"/>
        <v>4.3689629172556828</v>
      </c>
      <c r="BB256" s="46">
        <f t="shared" si="554"/>
        <v>3.3447006406715225</v>
      </c>
      <c r="BC256" s="46">
        <f t="shared" si="554"/>
        <v>2.76120210423798</v>
      </c>
      <c r="BD256" s="46">
        <f t="shared" si="554"/>
        <v>7.5463012308142483</v>
      </c>
      <c r="BE256" s="46">
        <f t="shared" si="554"/>
        <v>6.711817742326347</v>
      </c>
      <c r="BF256" s="46">
        <f t="shared" si="554"/>
        <v>3.0015468509818195</v>
      </c>
      <c r="BG256" s="46">
        <f t="shared" si="554"/>
        <v>9.9611899037161784</v>
      </c>
      <c r="BH256" s="46">
        <f t="shared" si="554"/>
        <v>10</v>
      </c>
      <c r="BI256" s="46">
        <f t="shared" si="554"/>
        <v>8.4944302650957937</v>
      </c>
      <c r="BJ256" s="46">
        <f t="shared" si="554"/>
        <v>10</v>
      </c>
      <c r="BK256" s="46">
        <f t="shared" si="554"/>
        <v>3.5885061335962671</v>
      </c>
      <c r="BL256" s="46">
        <f t="shared" si="554"/>
        <v>4.5274302892010008</v>
      </c>
      <c r="BM256" s="46">
        <f t="shared" si="554"/>
        <v>5.4503099603320253</v>
      </c>
      <c r="BN256" s="46">
        <f t="shared" si="554"/>
        <v>8.248854275852409</v>
      </c>
      <c r="BO256" s="46">
        <f t="shared" si="554"/>
        <v>4.9581136363545619</v>
      </c>
      <c r="BP256" s="46">
        <f t="shared" si="554"/>
        <v>4.5627654792154475</v>
      </c>
      <c r="BQ256" s="46">
        <f t="shared" si="554"/>
        <v>4.2170749176701428</v>
      </c>
      <c r="BR256" s="46">
        <f t="shared" si="554"/>
        <v>0.80753596222744128</v>
      </c>
      <c r="BS256" s="46">
        <f t="shared" si="554"/>
        <v>4.8236463546734623</v>
      </c>
      <c r="BT256" s="46">
        <f t="shared" si="554"/>
        <v>10</v>
      </c>
      <c r="BU256" s="46">
        <f t="shared" si="554"/>
        <v>5.5857657975357009</v>
      </c>
      <c r="BV256" s="46">
        <f t="shared" si="554"/>
        <v>10</v>
      </c>
      <c r="BW256" s="46">
        <f t="shared" si="554"/>
        <v>10</v>
      </c>
      <c r="BX256" s="46">
        <f t="shared" si="554"/>
        <v>4.1913872739138567</v>
      </c>
      <c r="BY256" s="46">
        <f t="shared" si="554"/>
        <v>6.2736087966946075</v>
      </c>
      <c r="BZ256" s="46">
        <f t="shared" si="554"/>
        <v>1.003165505372301</v>
      </c>
      <c r="CA256" s="46">
        <f t="shared" si="554"/>
        <v>8.6023502781504533</v>
      </c>
      <c r="CB256" s="46">
        <f t="shared" si="554"/>
        <v>8.2753960628063776</v>
      </c>
      <c r="CC256" s="46">
        <f t="shared" si="554"/>
        <v>4.6452472304588293</v>
      </c>
      <c r="CD256" s="46">
        <f t="shared" si="554"/>
        <v>7.982002233762528</v>
      </c>
      <c r="CE256" s="46">
        <f t="shared" si="554"/>
        <v>5.0633023068910319</v>
      </c>
      <c r="CF256" s="46">
        <f t="shared" si="554"/>
        <v>5.1936010528148131</v>
      </c>
      <c r="CG256" s="46">
        <f t="shared" si="554"/>
        <v>6.4606193169512451</v>
      </c>
      <c r="CH256" s="46">
        <f t="shared" si="554"/>
        <v>5.5676207237485427</v>
      </c>
      <c r="CI256" s="46">
        <f t="shared" si="554"/>
        <v>6.1584910205387757</v>
      </c>
      <c r="CJ256" s="46">
        <f t="shared" si="554"/>
        <v>4.1338044669712639</v>
      </c>
      <c r="CK256" s="46">
        <f t="shared" si="554"/>
        <v>6.1928397903679997</v>
      </c>
      <c r="CL256" s="46">
        <f t="shared" si="554"/>
        <v>4.2797335459807888</v>
      </c>
    </row>
    <row r="257" spans="2:151" ht="15.75" customHeight="1" x14ac:dyDescent="0.25">
      <c r="B257" s="90"/>
      <c r="C257" s="93"/>
      <c r="D257" s="34" t="s">
        <v>154</v>
      </c>
      <c r="E257" s="83">
        <f t="shared" ref="E257:E258" si="555">25/300</f>
        <v>8.3333333333333329E-2</v>
      </c>
      <c r="F257" s="41" t="s">
        <v>155</v>
      </c>
      <c r="G257" s="61" t="s">
        <v>156</v>
      </c>
      <c r="H257" s="62"/>
      <c r="K257" s="109"/>
      <c r="L257" s="95"/>
      <c r="AE257">
        <v>3</v>
      </c>
      <c r="AH257" s="46">
        <f>IF(AH189="","",IF(AH189&gt;=$AE189,10,10*LOG(1+($W189-1)*(AH189-$AA189)/($AE189-$AA189))/LOG($W189)))</f>
        <v>10</v>
      </c>
      <c r="AI257" s="46">
        <f t="shared" ref="AI257:CL257" si="556">IF(AI189="","",IF(AI189&gt;=$AE189,10,10*LOG(1+($W189-1)*(AI189-$AA189)/($AE189-$AA189))/LOG($W189)))</f>
        <v>3.5260249835816664</v>
      </c>
      <c r="AJ257" s="46">
        <f t="shared" si="556"/>
        <v>7.7208259470348857</v>
      </c>
      <c r="AK257" s="46">
        <f t="shared" si="556"/>
        <v>8.0219223382116507</v>
      </c>
      <c r="AL257" s="46">
        <f t="shared" si="556"/>
        <v>1.4382314428568745</v>
      </c>
      <c r="AM257" s="46">
        <f t="shared" si="556"/>
        <v>0.58153552234214356</v>
      </c>
      <c r="AN257" s="46">
        <f t="shared" si="556"/>
        <v>8.6932563318976488</v>
      </c>
      <c r="AO257" s="46">
        <f t="shared" si="556"/>
        <v>9.9740942120031502</v>
      </c>
      <c r="AP257" s="46">
        <f t="shared" si="556"/>
        <v>1.2587661384120428</v>
      </c>
      <c r="AQ257" s="46">
        <f t="shared" si="556"/>
        <v>5.1503650695403573</v>
      </c>
      <c r="AR257" s="46">
        <f t="shared" si="556"/>
        <v>9.3634108302749386</v>
      </c>
      <c r="AS257" s="46">
        <f t="shared" si="556"/>
        <v>5.2465820568511106</v>
      </c>
      <c r="AT257" s="46">
        <f t="shared" si="556"/>
        <v>6.1677680809248718</v>
      </c>
      <c r="AU257" s="46">
        <f t="shared" si="556"/>
        <v>3.1150506429262337</v>
      </c>
      <c r="AV257" s="46">
        <f t="shared" si="556"/>
        <v>3.7971723339094146</v>
      </c>
      <c r="AW257" s="46">
        <f t="shared" si="556"/>
        <v>9.8053451143973245</v>
      </c>
      <c r="AX257" s="46">
        <f t="shared" si="556"/>
        <v>4.2974670754574591</v>
      </c>
      <c r="AY257" s="46">
        <f t="shared" si="556"/>
        <v>3.0429874287481922</v>
      </c>
      <c r="AZ257" s="46">
        <f t="shared" si="556"/>
        <v>4.8382672108450686</v>
      </c>
      <c r="BA257" s="46">
        <f t="shared" si="556"/>
        <v>2.7659103935318781</v>
      </c>
      <c r="BB257" s="46">
        <f t="shared" si="556"/>
        <v>2.2525887345313196</v>
      </c>
      <c r="BC257" s="46">
        <f t="shared" si="556"/>
        <v>2.8339008535248014</v>
      </c>
      <c r="BD257" s="46">
        <f t="shared" si="556"/>
        <v>8.054428904171834</v>
      </c>
      <c r="BE257" s="46">
        <f t="shared" si="556"/>
        <v>7.526399805227614</v>
      </c>
      <c r="BF257" s="46">
        <f t="shared" si="556"/>
        <v>0.87564439905110969</v>
      </c>
      <c r="BG257" s="46">
        <f t="shared" si="556"/>
        <v>10</v>
      </c>
      <c r="BH257" s="46">
        <f t="shared" si="556"/>
        <v>10</v>
      </c>
      <c r="BI257" s="46">
        <f t="shared" si="556"/>
        <v>3.9240428613182834</v>
      </c>
      <c r="BJ257" s="46">
        <f t="shared" si="556"/>
        <v>10</v>
      </c>
      <c r="BK257" s="46">
        <f t="shared" si="556"/>
        <v>1.0421051530901813</v>
      </c>
      <c r="BL257" s="46">
        <f t="shared" si="556"/>
        <v>4.006485115745984</v>
      </c>
      <c r="BM257" s="46">
        <f t="shared" si="556"/>
        <v>2.632829885191927</v>
      </c>
      <c r="BN257" s="46">
        <f t="shared" si="556"/>
        <v>8.8446181806651776</v>
      </c>
      <c r="BO257" s="46">
        <f t="shared" si="556"/>
        <v>2.0404426725456024</v>
      </c>
      <c r="BP257" s="46">
        <f t="shared" si="556"/>
        <v>2.9177427417457218</v>
      </c>
      <c r="BQ257" s="46">
        <f t="shared" si="556"/>
        <v>3.8212414505498153</v>
      </c>
      <c r="BR257" s="46">
        <f t="shared" si="556"/>
        <v>4.0994181710856753E-2</v>
      </c>
      <c r="BS257" s="46">
        <f t="shared" si="556"/>
        <v>4.2262399653905751</v>
      </c>
      <c r="BT257" s="46">
        <f t="shared" si="556"/>
        <v>10</v>
      </c>
      <c r="BU257" s="46">
        <f t="shared" si="556"/>
        <v>6.1737249492264752</v>
      </c>
      <c r="BV257" s="46">
        <f t="shared" si="556"/>
        <v>7.119081900539288</v>
      </c>
      <c r="BW257" s="46">
        <f t="shared" si="556"/>
        <v>7.0396761501658265</v>
      </c>
      <c r="BX257" s="46">
        <f t="shared" si="556"/>
        <v>3.511193965616056</v>
      </c>
      <c r="BY257" s="46">
        <f t="shared" si="556"/>
        <v>5.1914192278131495</v>
      </c>
      <c r="BZ257" s="46">
        <f t="shared" si="556"/>
        <v>0.13805203502839733</v>
      </c>
      <c r="CA257" s="46">
        <f t="shared" si="556"/>
        <v>4.5773878766495102</v>
      </c>
      <c r="CB257" s="46">
        <f t="shared" si="556"/>
        <v>9.0811614380464238</v>
      </c>
      <c r="CC257" s="46">
        <f t="shared" si="556"/>
        <v>2.8387439806346659</v>
      </c>
      <c r="CD257" s="46">
        <f t="shared" si="556"/>
        <v>3.7094156454924492</v>
      </c>
      <c r="CE257" s="46">
        <f t="shared" si="556"/>
        <v>2.2096335749143448</v>
      </c>
      <c r="CF257" s="46">
        <f t="shared" si="556"/>
        <v>5.0119243688424397</v>
      </c>
      <c r="CG257" s="46">
        <f t="shared" si="556"/>
        <v>3.7549608416560547</v>
      </c>
      <c r="CH257" s="46">
        <f t="shared" si="556"/>
        <v>6.2354137784597246</v>
      </c>
      <c r="CI257" s="46">
        <f t="shared" si="556"/>
        <v>6.1688585105298852</v>
      </c>
      <c r="CJ257" s="46">
        <f t="shared" si="556"/>
        <v>4.0986358244627121</v>
      </c>
      <c r="CK257" s="46">
        <f t="shared" si="556"/>
        <v>2.4880046294596934</v>
      </c>
      <c r="CL257" s="46">
        <f t="shared" si="556"/>
        <v>4.8515266176901015</v>
      </c>
    </row>
    <row r="258" spans="2:151" ht="15.75" customHeight="1" x14ac:dyDescent="0.25">
      <c r="B258" s="90"/>
      <c r="C258" s="93"/>
      <c r="D258" s="34" t="s">
        <v>157</v>
      </c>
      <c r="E258" s="83">
        <f t="shared" si="555"/>
        <v>8.3333333333333329E-2</v>
      </c>
      <c r="F258" s="41" t="s">
        <v>158</v>
      </c>
      <c r="G258" s="61" t="s">
        <v>159</v>
      </c>
      <c r="H258" s="62"/>
      <c r="K258" s="109"/>
      <c r="L258" s="95"/>
      <c r="AE258">
        <v>3</v>
      </c>
      <c r="AH258" s="46">
        <f>IF(AH190="","",IF(AH190&gt;=$AE190,10,10*LOG(1+($W190-1)*(AH190-$AA190)/($AE190-$AA190))/LOG($W190)))</f>
        <v>8.1259076610762886</v>
      </c>
      <c r="AI258" s="46">
        <f t="shared" ref="AI258:CL258" si="557">IF(AI190="","",IF(AI190&gt;=$AE190,10,10*LOG(1+($W190-1)*(AI190-$AA190)/($AE190-$AA190))/LOG($W190)))</f>
        <v>2.4659762619513748</v>
      </c>
      <c r="AJ258" s="46">
        <f t="shared" si="557"/>
        <v>0.76356723389432535</v>
      </c>
      <c r="AK258" s="46">
        <f t="shared" si="557"/>
        <v>6.5085408941261127</v>
      </c>
      <c r="AL258" s="46">
        <f t="shared" si="557"/>
        <v>6.8540217375226767E-2</v>
      </c>
      <c r="AM258" s="46">
        <f t="shared" si="557"/>
        <v>5.3384317052956556E-2</v>
      </c>
      <c r="AN258" s="46">
        <f t="shared" si="557"/>
        <v>7.6415299214873693</v>
      </c>
      <c r="AO258" s="46">
        <f t="shared" si="557"/>
        <v>8.178027362030031</v>
      </c>
      <c r="AP258" s="46">
        <f t="shared" si="557"/>
        <v>0.21954590431201951</v>
      </c>
      <c r="AQ258" s="46">
        <f t="shared" si="557"/>
        <v>5.3033492150175094</v>
      </c>
      <c r="AR258" s="46">
        <f t="shared" si="557"/>
        <v>4.1885058244464952</v>
      </c>
      <c r="AS258" s="46">
        <f t="shared" si="557"/>
        <v>4.4375482407985043</v>
      </c>
      <c r="AT258" s="46">
        <f t="shared" si="557"/>
        <v>4.7890059201607409</v>
      </c>
      <c r="AU258" s="46">
        <f t="shared" si="557"/>
        <v>3.3088578116834961</v>
      </c>
      <c r="AV258" s="46">
        <f t="shared" si="557"/>
        <v>0.52566342398653909</v>
      </c>
      <c r="AW258" s="46">
        <f t="shared" si="557"/>
        <v>9.2263211764475823</v>
      </c>
      <c r="AX258" s="46">
        <f t="shared" si="557"/>
        <v>3.5809326647927855</v>
      </c>
      <c r="AY258" s="46">
        <f t="shared" si="557"/>
        <v>0.66041348356356511</v>
      </c>
      <c r="AZ258" s="46">
        <f t="shared" si="557"/>
        <v>1.3624070021269157</v>
      </c>
      <c r="BA258" s="46">
        <f t="shared" si="557"/>
        <v>3.0906218926259168</v>
      </c>
      <c r="BB258" s="46">
        <f t="shared" si="557"/>
        <v>1.9896245225055378</v>
      </c>
      <c r="BC258" s="46">
        <f t="shared" si="557"/>
        <v>3.1764381083126829</v>
      </c>
      <c r="BD258" s="46">
        <f t="shared" si="557"/>
        <v>7.8025719604142481</v>
      </c>
      <c r="BE258" s="46">
        <f t="shared" si="557"/>
        <v>7.3315680589278269</v>
      </c>
      <c r="BF258" s="46">
        <f t="shared" si="557"/>
        <v>0.92648437905820835</v>
      </c>
      <c r="BG258" s="46">
        <f t="shared" si="557"/>
        <v>7.9794553263670052</v>
      </c>
      <c r="BH258" s="46">
        <f t="shared" si="557"/>
        <v>10</v>
      </c>
      <c r="BI258" s="46">
        <f t="shared" si="557"/>
        <v>3.8547566075901485</v>
      </c>
      <c r="BJ258" s="46">
        <f t="shared" si="557"/>
        <v>10</v>
      </c>
      <c r="BK258" s="46">
        <f t="shared" si="557"/>
        <v>0.76544999346316844</v>
      </c>
      <c r="BL258" s="46">
        <f t="shared" si="557"/>
        <v>0.36386239070195153</v>
      </c>
      <c r="BM258" s="46">
        <f t="shared" si="557"/>
        <v>0.18022385107926658</v>
      </c>
      <c r="BN258" s="46">
        <f t="shared" si="557"/>
        <v>4.1047532300015215</v>
      </c>
      <c r="BO258" s="46">
        <f t="shared" si="557"/>
        <v>0.44500770105169729</v>
      </c>
      <c r="BP258" s="46">
        <f t="shared" si="557"/>
        <v>3.2559513916095866</v>
      </c>
      <c r="BQ258" s="46">
        <f t="shared" si="557"/>
        <v>3.0319318105598909</v>
      </c>
      <c r="BR258" s="46">
        <f t="shared" si="557"/>
        <v>5.7160488205846974E-2</v>
      </c>
      <c r="BS258" s="46">
        <f t="shared" si="557"/>
        <v>1.9837833197588144</v>
      </c>
      <c r="BT258" s="46">
        <f t="shared" si="557"/>
        <v>10</v>
      </c>
      <c r="BU258" s="46">
        <f t="shared" si="557"/>
        <v>3.3644599311110652</v>
      </c>
      <c r="BV258" s="46">
        <f t="shared" si="557"/>
        <v>6.088925183098973</v>
      </c>
      <c r="BW258" s="46">
        <f t="shared" si="557"/>
        <v>6.799724814807937</v>
      </c>
      <c r="BX258" s="46">
        <f t="shared" si="557"/>
        <v>1.7200921212985802</v>
      </c>
      <c r="BY258" s="46">
        <f t="shared" si="557"/>
        <v>5.2306979961828395</v>
      </c>
      <c r="BZ258" s="46">
        <f t="shared" si="557"/>
        <v>1.2947625781676459E-2</v>
      </c>
      <c r="CA258" s="46">
        <f t="shared" si="557"/>
        <v>2.7176714822661454</v>
      </c>
      <c r="CB258" s="46">
        <f t="shared" si="557"/>
        <v>6.4508917753694401</v>
      </c>
      <c r="CC258" s="46">
        <f t="shared" si="557"/>
        <v>2.753448799514647</v>
      </c>
      <c r="CD258" s="46">
        <f t="shared" si="557"/>
        <v>0.53475919176045361</v>
      </c>
      <c r="CE258" s="46">
        <f t="shared" si="557"/>
        <v>0.88051776557863726</v>
      </c>
      <c r="CF258" s="46">
        <f t="shared" si="557"/>
        <v>3.5920970417257174</v>
      </c>
      <c r="CG258" s="46">
        <f t="shared" si="557"/>
        <v>4.038334027954801</v>
      </c>
      <c r="CH258" s="46">
        <f t="shared" si="557"/>
        <v>3.8948914762757632</v>
      </c>
      <c r="CI258" s="46">
        <f t="shared" si="557"/>
        <v>6.0330949594851164</v>
      </c>
      <c r="CJ258" s="46">
        <f t="shared" si="557"/>
        <v>0.48123064041522406</v>
      </c>
      <c r="CK258" s="46">
        <f t="shared" si="557"/>
        <v>2.6207633629463691</v>
      </c>
      <c r="CL258" s="46">
        <f t="shared" si="557"/>
        <v>2.4587870243924019</v>
      </c>
    </row>
    <row r="259" spans="2:151" ht="15.75" customHeight="1" thickBot="1" x14ac:dyDescent="0.3">
      <c r="B259" s="91"/>
      <c r="C259" s="94"/>
      <c r="D259" s="8" t="s">
        <v>160</v>
      </c>
      <c r="E259" s="96" t="str">
        <f>E242</f>
        <v>Liquidity</v>
      </c>
      <c r="F259" s="97"/>
      <c r="G259" s="104"/>
      <c r="H259" s="62"/>
      <c r="K259" s="109"/>
      <c r="L259" s="95"/>
      <c r="AE259" s="1">
        <v>3</v>
      </c>
      <c r="AH259" s="84">
        <f>IF(COUNT(AH256:AH258)=3,SUMPRODUCT(AH256:AH258,$E256:$E258)/SUM($E256:$E258),"")</f>
        <v>9.3753025536920944</v>
      </c>
      <c r="AI259" s="84">
        <f t="shared" ref="AI259" si="558">IF(COUNT(AI256:AI258)=3,SUMPRODUCT(AI256:AI258,$E256:$E258)/SUM($E256:$E258),"")</f>
        <v>3.6934588934141446</v>
      </c>
      <c r="AJ259" s="84">
        <f t="shared" ref="AJ259" si="559">IF(COUNT(AJ256:AJ258)=3,SUMPRODUCT(AJ256:AJ258,$E256:$E258)/SUM($E256:$E258),"")</f>
        <v>5.7026555040928395</v>
      </c>
      <c r="AK259" s="84">
        <f t="shared" ref="AK259" si="560">IF(COUNT(AK256:AK258)=3,SUMPRODUCT(AK256:AK258,$E256:$E258)/SUM($E256:$E258),"")</f>
        <v>8.176821077445922</v>
      </c>
      <c r="AL259" s="84">
        <f t="shared" ref="AL259" si="561">IF(COUNT(AL256:AL258)=3,SUMPRODUCT(AL256:AL258,$E256:$E258)/SUM($E256:$E258),"")</f>
        <v>1.2088275504268393</v>
      </c>
      <c r="AM259" s="84">
        <f t="shared" ref="AM259" si="562">IF(COUNT(AM256:AM258)=3,SUMPRODUCT(AM256:AM258,$E256:$E258)/SUM($E256:$E258),"")</f>
        <v>1.1859249065853108</v>
      </c>
      <c r="AN259" s="84">
        <f t="shared" ref="AN259" si="563">IF(COUNT(AN256:AN258)=3,SUMPRODUCT(AN256:AN258,$E256:$E258)/SUM($E256:$E258),"")</f>
        <v>8.778262084461673</v>
      </c>
      <c r="AO259" s="84">
        <f t="shared" ref="AO259" si="564">IF(COUNT(AO256:AO258)=3,SUMPRODUCT(AO256:AO258,$E256:$E258)/SUM($E256:$E258),"")</f>
        <v>9.3840405246777259</v>
      </c>
      <c r="AP259" s="84">
        <f t="shared" ref="AP259" si="565">IF(COUNT(AP256:AP258)=3,SUMPRODUCT(AP256:AP258,$E256:$E258)/SUM($E256:$E258),"")</f>
        <v>2.2149831109678009</v>
      </c>
      <c r="AQ259" s="84">
        <f t="shared" ref="AQ259" si="566">IF(COUNT(AQ256:AQ258)=3,SUMPRODUCT(AQ256:AQ258,$E256:$E258)/SUM($E256:$E258),"")</f>
        <v>4.9204623761688167</v>
      </c>
      <c r="AR259" s="84">
        <f t="shared" ref="AR259" si="567">IF(COUNT(AR256:AR258)=3,SUMPRODUCT(AR256:AR258,$E256:$E258)/SUM($E256:$E258),"")</f>
        <v>7.4045824899025057</v>
      </c>
      <c r="AS259" s="84">
        <f t="shared" ref="AS259" si="568">IF(COUNT(AS256:AS258)=3,SUMPRODUCT(AS256:AS258,$E256:$E258)/SUM($E256:$E258),"")</f>
        <v>5.3649421243689686</v>
      </c>
      <c r="AT259" s="84">
        <f t="shared" ref="AT259" si="569">IF(COUNT(AT256:AT258)=3,SUMPRODUCT(AT256:AT258,$E256:$E258)/SUM($E256:$E258),"")</f>
        <v>5.7272699972656937</v>
      </c>
      <c r="AU259" s="84">
        <f t="shared" ref="AU259" si="570">IF(COUNT(AU256:AU258)=3,SUMPRODUCT(AU256:AU258,$E256:$E258)/SUM($E256:$E258),"")</f>
        <v>3.0301055949285352</v>
      </c>
      <c r="AV259" s="84">
        <f t="shared" ref="AV259" si="571">IF(COUNT(AV256:AV258)=3,SUMPRODUCT(AV256:AV258,$E256:$E258)/SUM($E256:$E258),"")</f>
        <v>2.8396497563376579</v>
      </c>
      <c r="AW259" s="84">
        <f t="shared" ref="AW259" si="572">IF(COUNT(AW256:AW258)=3,SUMPRODUCT(AW256:AW258,$E256:$E258)/SUM($E256:$E258),"")</f>
        <v>9.6772220969483023</v>
      </c>
      <c r="AX259" s="84">
        <f t="shared" ref="AX259" si="573">IF(COUNT(AX256:AX258)=3,SUMPRODUCT(AX256:AX258,$E256:$E258)/SUM($E256:$E258),"")</f>
        <v>3.8946879351950754</v>
      </c>
      <c r="AY259" s="84">
        <f t="shared" ref="AY259" si="574">IF(COUNT(AY256:AY258)=3,SUMPRODUCT(AY256:AY258,$E256:$E258)/SUM($E256:$E258),"")</f>
        <v>2.1016729892481036</v>
      </c>
      <c r="AZ259" s="84">
        <f t="shared" ref="AZ259" si="575">IF(COUNT(AZ256:AZ258)=3,SUMPRODUCT(AZ256:AZ258,$E256:$E258)/SUM($E256:$E258),"")</f>
        <v>3.4206304742122411</v>
      </c>
      <c r="BA259" s="84">
        <f t="shared" ref="BA259" si="576">IF(COUNT(BA256:BA258)=3,SUMPRODUCT(BA256:BA258,$E256:$E258)/SUM($E256:$E258),"")</f>
        <v>3.4084984011378259</v>
      </c>
      <c r="BB259" s="84">
        <f t="shared" ref="BB259" si="577">IF(COUNT(BB256:BB258)=3,SUMPRODUCT(BB256:BB258,$E256:$E258)/SUM($E256:$E258),"")</f>
        <v>2.5289712992361264</v>
      </c>
      <c r="BC259" s="84">
        <f t="shared" ref="BC259" si="578">IF(COUNT(BC256:BC258)=3,SUMPRODUCT(BC256:BC258,$E256:$E258)/SUM($E256:$E258),"")</f>
        <v>2.9238470220251545</v>
      </c>
      <c r="BD259" s="84">
        <f t="shared" ref="BD259" si="579">IF(COUNT(BD256:BD258)=3,SUMPRODUCT(BD256:BD258,$E256:$E258)/SUM($E256:$E258),"")</f>
        <v>7.8011006984667759</v>
      </c>
      <c r="BE259" s="84">
        <f t="shared" ref="BE259" si="580">IF(COUNT(BE256:BE258)=3,SUMPRODUCT(BE256:BE258,$E256:$E258)/SUM($E256:$E258),"")</f>
        <v>7.1899285354939293</v>
      </c>
      <c r="BF259" s="84">
        <f t="shared" ref="BF259" si="581">IF(COUNT(BF256:BF258)=3,SUMPRODUCT(BF256:BF258,$E256:$E258)/SUM($E256:$E258),"")</f>
        <v>1.6012252096970458</v>
      </c>
      <c r="BG259" s="84">
        <f t="shared" ref="BG259" si="582">IF(COUNT(BG256:BG258)=3,SUMPRODUCT(BG256:BG258,$E256:$E258)/SUM($E256:$E258),"")</f>
        <v>9.3135484100277282</v>
      </c>
      <c r="BH259" s="84">
        <f t="shared" ref="BH259" si="583">IF(COUNT(BH256:BH258)=3,SUMPRODUCT(BH256:BH258,$E256:$E258)/SUM($E256:$E258),"")</f>
        <v>10</v>
      </c>
      <c r="BI259" s="84">
        <f t="shared" ref="BI259" si="584">IF(COUNT(BI256:BI258)=3,SUMPRODUCT(BI256:BI258,$E256:$E258)/SUM($E256:$E258),"")</f>
        <v>5.4244099113347417</v>
      </c>
      <c r="BJ259" s="84">
        <f t="shared" ref="BJ259" si="585">IF(COUNT(BJ256:BJ258)=3,SUMPRODUCT(BJ256:BJ258,$E256:$E258)/SUM($E256:$E258),"")</f>
        <v>10</v>
      </c>
      <c r="BK259" s="84">
        <f t="shared" ref="BK259" si="586">IF(COUNT(BK256:BK258)=3,SUMPRODUCT(BK256:BK258,$E256:$E258)/SUM($E256:$E258),"")</f>
        <v>1.7986870933832053</v>
      </c>
      <c r="BL259" s="84">
        <f t="shared" ref="BL259" si="587">IF(COUNT(BL256:BL258)=3,SUMPRODUCT(BL256:BL258,$E256:$E258)/SUM($E256:$E258),"")</f>
        <v>2.9659259318829787</v>
      </c>
      <c r="BM259" s="84">
        <f t="shared" ref="BM259" si="588">IF(COUNT(BM256:BM258)=3,SUMPRODUCT(BM256:BM258,$E256:$E258)/SUM($E256:$E258),"")</f>
        <v>2.7544545655344059</v>
      </c>
      <c r="BN259" s="84">
        <f t="shared" ref="BN259" si="589">IF(COUNT(BN256:BN258)=3,SUMPRODUCT(BN256:BN258,$E256:$E258)/SUM($E256:$E258),"")</f>
        <v>7.0660752288397024</v>
      </c>
      <c r="BO259" s="84">
        <f t="shared" ref="BO259" si="590">IF(COUNT(BO256:BO258)=3,SUMPRODUCT(BO256:BO258,$E256:$E258)/SUM($E256:$E258),"")</f>
        <v>2.4811880033172873</v>
      </c>
      <c r="BP259" s="84">
        <f t="shared" ref="BP259" si="591">IF(COUNT(BP256:BP258)=3,SUMPRODUCT(BP256:BP258,$E256:$E258)/SUM($E256:$E258),"")</f>
        <v>3.5788198708569183</v>
      </c>
      <c r="BQ259" s="84">
        <f t="shared" ref="BQ259" si="592">IF(COUNT(BQ256:BQ258)=3,SUMPRODUCT(BQ256:BQ258,$E256:$E258)/SUM($E256:$E258),"")</f>
        <v>3.6900827262599494</v>
      </c>
      <c r="BR259" s="84">
        <f t="shared" ref="BR259" si="593">IF(COUNT(BR256:BR258)=3,SUMPRODUCT(BR256:BR258,$E256:$E258)/SUM($E256:$E258),"")</f>
        <v>0.30189687738138166</v>
      </c>
      <c r="BS259" s="84">
        <f t="shared" ref="BS259" si="594">IF(COUNT(BS256:BS258)=3,SUMPRODUCT(BS256:BS258,$E256:$E258)/SUM($E256:$E258),"")</f>
        <v>3.6778898799409503</v>
      </c>
      <c r="BT259" s="84">
        <f t="shared" ref="BT259" si="595">IF(COUNT(BT256:BT258)=3,SUMPRODUCT(BT256:BT258,$E256:$E258)/SUM($E256:$E258),"")</f>
        <v>10</v>
      </c>
      <c r="BU259" s="84">
        <f t="shared" ref="BU259" si="596">IF(COUNT(BU256:BU258)=3,SUMPRODUCT(BU256:BU258,$E256:$E258)/SUM($E256:$E258),"")</f>
        <v>5.0413168926244136</v>
      </c>
      <c r="BV259" s="84">
        <f t="shared" ref="BV259" si="597">IF(COUNT(BV256:BV258)=3,SUMPRODUCT(BV256:BV258,$E256:$E258)/SUM($E256:$E258),"")</f>
        <v>7.7360023612127531</v>
      </c>
      <c r="BW259" s="84">
        <f t="shared" ref="BW259" si="598">IF(COUNT(BW256:BW258)=3,SUMPRODUCT(BW256:BW258,$E256:$E258)/SUM($E256:$E258),"")</f>
        <v>7.9464669883245875</v>
      </c>
      <c r="BX259" s="84">
        <f t="shared" ref="BX259" si="599">IF(COUNT(BX256:BX258)=3,SUMPRODUCT(BX256:BX258,$E256:$E258)/SUM($E256:$E258),"")</f>
        <v>3.140891120276164</v>
      </c>
      <c r="BY259" s="84">
        <f t="shared" ref="BY259" si="600">IF(COUNT(BY256:BY258)=3,SUMPRODUCT(BY256:BY258,$E256:$E258)/SUM($E256:$E258),"")</f>
        <v>5.5652420068968649</v>
      </c>
      <c r="BZ259" s="84">
        <f t="shared" ref="BZ259" si="601">IF(COUNT(BZ256:BZ258)=3,SUMPRODUCT(BZ256:BZ258,$E256:$E258)/SUM($E256:$E258),"")</f>
        <v>0.38472172206079153</v>
      </c>
      <c r="CA259" s="84">
        <f t="shared" ref="CA259" si="602">IF(COUNT(CA256:CA258)=3,SUMPRODUCT(CA256:CA258,$E256:$E258)/SUM($E256:$E258),"")</f>
        <v>5.299136545688703</v>
      </c>
      <c r="CB259" s="84">
        <f t="shared" ref="CB259" si="603">IF(COUNT(CB256:CB258)=3,SUMPRODUCT(CB256:CB258,$E256:$E258)/SUM($E256:$E258),"")</f>
        <v>7.9358164254074133</v>
      </c>
      <c r="CC259" s="84">
        <f t="shared" ref="CC259" si="604">IF(COUNT(CC256:CC258)=3,SUMPRODUCT(CC256:CC258,$E256:$E258)/SUM($E256:$E258),"")</f>
        <v>3.4124800035360474</v>
      </c>
      <c r="CD259" s="84">
        <f t="shared" ref="CD259" si="605">IF(COUNT(CD256:CD258)=3,SUMPRODUCT(CD256:CD258,$E256:$E258)/SUM($E256:$E258),"")</f>
        <v>4.0753923570051436</v>
      </c>
      <c r="CE259" s="84">
        <f t="shared" ref="CE259" si="606">IF(COUNT(CE256:CE258)=3,SUMPRODUCT(CE256:CE258,$E256:$E258)/SUM($E256:$E258),"")</f>
        <v>2.7178178824613379</v>
      </c>
      <c r="CF259" s="84">
        <f t="shared" ref="CF259" si="607">IF(COUNT(CF256:CF258)=3,SUMPRODUCT(CF256:CF258,$E256:$E258)/SUM($E256:$E258),"")</f>
        <v>4.599207487794323</v>
      </c>
      <c r="CG259" s="84">
        <f t="shared" ref="CG259" si="608">IF(COUNT(CG256:CG258)=3,SUMPRODUCT(CG256:CG258,$E256:$E258)/SUM($E256:$E258),"")</f>
        <v>4.7513047288540333</v>
      </c>
      <c r="CH259" s="84">
        <f t="shared" ref="CH259" si="609">IF(COUNT(CH256:CH258)=3,SUMPRODUCT(CH256:CH258,$E256:$E258)/SUM($E256:$E258),"")</f>
        <v>5.2326419928280101</v>
      </c>
      <c r="CI259" s="84">
        <f t="shared" ref="CI259" si="610">IF(COUNT(CI256:CI258)=3,SUMPRODUCT(CI256:CI258,$E256:$E258)/SUM($E256:$E258),"")</f>
        <v>6.1201481635179249</v>
      </c>
      <c r="CJ259" s="84">
        <f t="shared" ref="CJ259" si="611">IF(COUNT(CJ256:CJ258)=3,SUMPRODUCT(CJ256:CJ258,$E256:$E258)/SUM($E256:$E258),"")</f>
        <v>2.9045569772830664</v>
      </c>
      <c r="CK259" s="84">
        <f t="shared" ref="CK259" si="612">IF(COUNT(CK256:CK258)=3,SUMPRODUCT(CK256:CK258,$E256:$E258)/SUM($E256:$E258),"")</f>
        <v>3.7672025942580207</v>
      </c>
      <c r="CL259" s="84">
        <f t="shared" ref="CL259" si="613">IF(COUNT(CL256:CL258)=3,SUMPRODUCT(CL256:CL258,$E256:$E258)/SUM($E256:$E258),"")</f>
        <v>3.8633490626877638</v>
      </c>
    </row>
    <row r="260" spans="2:151" ht="15.75" customHeight="1" x14ac:dyDescent="0.25">
      <c r="B260" s="89">
        <f>E260+E261+E262</f>
        <v>0.25</v>
      </c>
      <c r="C260" s="92" t="s">
        <v>161</v>
      </c>
      <c r="D260" s="33" t="s">
        <v>162</v>
      </c>
      <c r="E260" s="37">
        <v>0.1</v>
      </c>
      <c r="F260" s="38" t="s">
        <v>163</v>
      </c>
      <c r="G260" s="60" t="s">
        <v>164</v>
      </c>
      <c r="H260" s="62"/>
      <c r="K260" s="109"/>
      <c r="L260" s="95"/>
      <c r="AE260">
        <v>3</v>
      </c>
      <c r="AH260" s="46">
        <f>IF(AH192="","",IF(AH192&gt;=$AE192,10,IF(AH192&gt;=$AC192,5+5*LOG(1+($W192-1)*(AH192-$AC192)/($AE192-$AC192))/LOG($W192),IF(AH192&gt;=$AA192,5-5*LOG(1+($W192-1)*(AH192-$AC192)/($AA192-$AC192))/LOG($W192),0))))</f>
        <v>5.4827748024927008</v>
      </c>
      <c r="AI260" s="46">
        <f t="shared" ref="AI260:CL260" si="614">IF(AI192="","",IF(AI192&gt;=$AE192,10,IF(AI192&gt;=$AC192,5+5*LOG(1+($W192-1)*(AI192-$AC192)/($AE192-$AC192))/LOG($W192),IF(AI192&gt;=$AA192,5-5*LOG(1+($W192-1)*(AI192-$AC192)/($AA192-$AC192))/LOG($W192),0))))</f>
        <v>7.5533113261954092</v>
      </c>
      <c r="AJ260" s="46">
        <f t="shared" si="614"/>
        <v>7.8559409697350588</v>
      </c>
      <c r="AK260" s="46">
        <f t="shared" si="614"/>
        <v>8.492435185776845</v>
      </c>
      <c r="AL260" s="46">
        <f t="shared" si="614"/>
        <v>6.5027559803743538</v>
      </c>
      <c r="AM260" s="46">
        <f t="shared" si="614"/>
        <v>0</v>
      </c>
      <c r="AN260" s="46">
        <f t="shared" si="614"/>
        <v>7.3104878365196129</v>
      </c>
      <c r="AO260" s="46">
        <f t="shared" si="614"/>
        <v>7.7439688412991643</v>
      </c>
      <c r="AP260" s="46">
        <f t="shared" si="614"/>
        <v>2.7164706891409609</v>
      </c>
      <c r="AQ260" s="46">
        <f t="shared" si="614"/>
        <v>5.0594927046347236</v>
      </c>
      <c r="AR260" s="46">
        <f t="shared" si="614"/>
        <v>6.4228236725378842</v>
      </c>
      <c r="AS260" s="46">
        <f t="shared" si="614"/>
        <v>6.9762403907847768</v>
      </c>
      <c r="AT260" s="46">
        <f t="shared" si="614"/>
        <v>6.3050360076383756</v>
      </c>
      <c r="AU260" s="46">
        <f t="shared" si="614"/>
        <v>8.4314326217496607</v>
      </c>
      <c r="AV260" s="46">
        <f t="shared" si="614"/>
        <v>6.1822389863369711</v>
      </c>
      <c r="AW260" s="46">
        <f t="shared" si="614"/>
        <v>9.6739812568510395</v>
      </c>
      <c r="AX260" s="46">
        <f t="shared" si="614"/>
        <v>8.3716260162780536</v>
      </c>
      <c r="AY260" s="46">
        <f t="shared" si="614"/>
        <v>6.9454749363729738</v>
      </c>
      <c r="AZ260" s="46">
        <f t="shared" si="614"/>
        <v>8.7140935399747228</v>
      </c>
      <c r="BA260" s="46">
        <f t="shared" si="614"/>
        <v>8.9467751318654454</v>
      </c>
      <c r="BB260" s="46">
        <f t="shared" si="614"/>
        <v>6.3751880312694125</v>
      </c>
      <c r="BC260" s="46">
        <f t="shared" si="614"/>
        <v>8.1258579029164366</v>
      </c>
      <c r="BD260" s="46">
        <f t="shared" si="614"/>
        <v>10</v>
      </c>
      <c r="BE260" s="46">
        <f t="shared" si="614"/>
        <v>8.2404583423718449</v>
      </c>
      <c r="BF260" s="46">
        <f t="shared" si="614"/>
        <v>8.1130564780053476</v>
      </c>
      <c r="BG260" s="46">
        <f t="shared" si="614"/>
        <v>6.2933387479856684</v>
      </c>
      <c r="BH260" s="46">
        <f t="shared" si="614"/>
        <v>5.4080292487439445</v>
      </c>
      <c r="BI260" s="46">
        <f t="shared" si="614"/>
        <v>6.9158702831386822</v>
      </c>
      <c r="BJ260" s="46">
        <f t="shared" si="614"/>
        <v>10</v>
      </c>
      <c r="BK260" s="46">
        <f t="shared" si="614"/>
        <v>1.2054437798262221</v>
      </c>
      <c r="BL260" s="46">
        <f t="shared" si="614"/>
        <v>5.6851427000382406</v>
      </c>
      <c r="BM260" s="46">
        <f t="shared" si="614"/>
        <v>1.6250896050963375</v>
      </c>
      <c r="BN260" s="46">
        <f t="shared" si="614"/>
        <v>10</v>
      </c>
      <c r="BO260" s="46">
        <f t="shared" si="614"/>
        <v>8.7284188914880936</v>
      </c>
      <c r="BP260" s="46">
        <f t="shared" si="614"/>
        <v>6.399831648405061</v>
      </c>
      <c r="BQ260" s="46">
        <f t="shared" si="614"/>
        <v>8.5495648001839282</v>
      </c>
      <c r="BR260" s="46">
        <f t="shared" si="614"/>
        <v>4.4337305747711984</v>
      </c>
      <c r="BS260" s="46">
        <f t="shared" si="614"/>
        <v>6.3175419594531146</v>
      </c>
      <c r="BT260" s="46">
        <f t="shared" si="614"/>
        <v>8.0423011654701462</v>
      </c>
      <c r="BU260" s="46">
        <f t="shared" si="614"/>
        <v>9.8803935251203292</v>
      </c>
      <c r="BV260" s="46">
        <f t="shared" si="614"/>
        <v>8.9780977281229219</v>
      </c>
      <c r="BW260" s="46">
        <f t="shared" si="614"/>
        <v>8.909773284065194</v>
      </c>
      <c r="BX260" s="46">
        <f t="shared" si="614"/>
        <v>6.0490202526579084</v>
      </c>
      <c r="BY260" s="46">
        <f t="shared" si="614"/>
        <v>1.3268454985600173</v>
      </c>
      <c r="BZ260" s="46">
        <f t="shared" si="614"/>
        <v>2.8347390635054248</v>
      </c>
      <c r="CA260" s="46">
        <f t="shared" si="614"/>
        <v>5.914283761848238</v>
      </c>
      <c r="CB260" s="46">
        <f t="shared" si="614"/>
        <v>9.872770353907466</v>
      </c>
      <c r="CC260" s="46">
        <f t="shared" si="614"/>
        <v>5.6689783753510934</v>
      </c>
      <c r="CD260" s="46">
        <f t="shared" si="614"/>
        <v>6.4907015653187914</v>
      </c>
      <c r="CE260" s="46">
        <f t="shared" si="614"/>
        <v>1.0939721004888021</v>
      </c>
      <c r="CF260" s="46">
        <f t="shared" si="614"/>
        <v>2.9204879398235679</v>
      </c>
      <c r="CG260" s="46">
        <f t="shared" si="614"/>
        <v>9.7564730755351263</v>
      </c>
      <c r="CH260" s="46">
        <f t="shared" si="614"/>
        <v>7.366728456007003</v>
      </c>
      <c r="CI260" s="46">
        <f t="shared" si="614"/>
        <v>2.8158186756184986</v>
      </c>
      <c r="CJ260" s="46">
        <f t="shared" si="614"/>
        <v>7.1645309702143045</v>
      </c>
      <c r="CK260" s="46">
        <f t="shared" si="614"/>
        <v>7.2060735596663932</v>
      </c>
      <c r="CL260" s="46">
        <f t="shared" si="614"/>
        <v>8.9366825826716436</v>
      </c>
    </row>
    <row r="261" spans="2:151" ht="15.75" customHeight="1" x14ac:dyDescent="0.25">
      <c r="B261" s="90"/>
      <c r="C261" s="93"/>
      <c r="D261" s="34" t="s">
        <v>166</v>
      </c>
      <c r="E261" s="40">
        <v>0.05</v>
      </c>
      <c r="F261" s="41" t="s">
        <v>167</v>
      </c>
      <c r="G261" s="61" t="s">
        <v>168</v>
      </c>
      <c r="H261" s="62"/>
      <c r="K261" s="109"/>
      <c r="L261" s="95"/>
      <c r="AE261">
        <v>3</v>
      </c>
      <c r="AH261" s="46">
        <f>IF(AH193="","",IF(AH193&gt;=$AE193,10,IF(AH193&gt;=$AC193,5+5*LOG(1+($W193-1)*(AH193-$AC193)/($AE193-$AC193))/LOG($W193),IF(AH193&gt;=$AA193,5-5*LOG(1+($W193-1)*(AH193-$AC193)/($AA193-$AC193))/LOG($W193),0))))</f>
        <v>5.237936494928511</v>
      </c>
      <c r="AI261" s="46">
        <f t="shared" ref="AI261:CL261" si="615">IF(AI193="","",IF(AI193&gt;=$AE193,10,IF(AI193&gt;=$AC193,5+5*LOG(1+($W193-1)*(AI193-$AC193)/($AE193-$AC193))/LOG($W193),IF(AI193&gt;=$AA193,5-5*LOG(1+($W193-1)*(AI193-$AC193)/($AA193-$AC193))/LOG($W193),0))))</f>
        <v>6.9024489954344279</v>
      </c>
      <c r="AJ261" s="46">
        <f t="shared" si="615"/>
        <v>8.2743581394912802</v>
      </c>
      <c r="AK261" s="46">
        <f t="shared" si="615"/>
        <v>7.4766242965511456</v>
      </c>
      <c r="AL261" s="46">
        <f t="shared" si="615"/>
        <v>6.0495912243628043</v>
      </c>
      <c r="AM261" s="46">
        <f t="shared" si="615"/>
        <v>0</v>
      </c>
      <c r="AN261" s="46">
        <f t="shared" si="615"/>
        <v>8.8058085259593302</v>
      </c>
      <c r="AO261" s="46">
        <f t="shared" si="615"/>
        <v>6.805322654198994</v>
      </c>
      <c r="AP261" s="46">
        <f t="shared" si="615"/>
        <v>3.4021988000918881</v>
      </c>
      <c r="AQ261" s="46">
        <f t="shared" si="615"/>
        <v>5.0381231832823898</v>
      </c>
      <c r="AR261" s="46">
        <f t="shared" si="615"/>
        <v>5.9248829351367398</v>
      </c>
      <c r="AS261" s="46">
        <f t="shared" si="615"/>
        <v>6.5831654197055842</v>
      </c>
      <c r="AT261" s="46">
        <f t="shared" si="615"/>
        <v>5.8611317439050694</v>
      </c>
      <c r="AU261" s="46">
        <f t="shared" si="615"/>
        <v>9.5042618529252785</v>
      </c>
      <c r="AV261" s="46">
        <f t="shared" si="615"/>
        <v>5.8740233715645624</v>
      </c>
      <c r="AW261" s="46">
        <f t="shared" si="615"/>
        <v>8.6310014256805871</v>
      </c>
      <c r="AX261" s="46">
        <f t="shared" si="615"/>
        <v>9.3594785938169096</v>
      </c>
      <c r="AY261" s="46">
        <f t="shared" si="615"/>
        <v>9.5756405266098703</v>
      </c>
      <c r="AZ261" s="46">
        <f t="shared" si="615"/>
        <v>10</v>
      </c>
      <c r="BA261" s="46">
        <f t="shared" si="615"/>
        <v>8.4705808029231324</v>
      </c>
      <c r="BB261" s="46">
        <f t="shared" si="615"/>
        <v>6.4811332583640429</v>
      </c>
      <c r="BC261" s="46">
        <f t="shared" si="615"/>
        <v>7.3883426000740684</v>
      </c>
      <c r="BD261" s="46">
        <f t="shared" si="615"/>
        <v>10</v>
      </c>
      <c r="BE261" s="46">
        <f t="shared" si="615"/>
        <v>9.4075242273551574</v>
      </c>
      <c r="BF261" s="46">
        <f t="shared" si="615"/>
        <v>7.9625360982189957</v>
      </c>
      <c r="BG261" s="46">
        <f t="shared" si="615"/>
        <v>5.9671938525771893</v>
      </c>
      <c r="BH261" s="46">
        <f t="shared" si="615"/>
        <v>5.1940594595661445</v>
      </c>
      <c r="BI261" s="46">
        <f t="shared" si="615"/>
        <v>6.2245322139584385</v>
      </c>
      <c r="BJ261" s="46">
        <f t="shared" si="615"/>
        <v>9.6605580460084788</v>
      </c>
      <c r="BK261" s="46">
        <f t="shared" si="615"/>
        <v>0.54366075451750273</v>
      </c>
      <c r="BL261" s="46">
        <f t="shared" si="615"/>
        <v>5.7868229624434209</v>
      </c>
      <c r="BM261" s="46">
        <f t="shared" si="615"/>
        <v>1.7931921876093861</v>
      </c>
      <c r="BN261" s="46">
        <f t="shared" si="615"/>
        <v>9.6535766491849309</v>
      </c>
      <c r="BO261" s="46">
        <f t="shared" si="615"/>
        <v>8.1840071707509736</v>
      </c>
      <c r="BP261" s="46">
        <f t="shared" si="615"/>
        <v>6.6081345401277467</v>
      </c>
      <c r="BQ261" s="46">
        <f t="shared" si="615"/>
        <v>7.7191002725952469</v>
      </c>
      <c r="BR261" s="46">
        <f t="shared" si="615"/>
        <v>4.7018273585174217</v>
      </c>
      <c r="BS261" s="46">
        <f t="shared" si="615"/>
        <v>6.0434195878666284</v>
      </c>
      <c r="BT261" s="46">
        <f t="shared" si="615"/>
        <v>7.0670815278221184</v>
      </c>
      <c r="BU261" s="46">
        <f t="shared" si="615"/>
        <v>9.5545567402625267</v>
      </c>
      <c r="BV261" s="46">
        <f t="shared" si="615"/>
        <v>7.9623508806657206</v>
      </c>
      <c r="BW261" s="46">
        <f t="shared" si="615"/>
        <v>8.1395234183031597</v>
      </c>
      <c r="BX261" s="46">
        <f t="shared" si="615"/>
        <v>6.4547795883767165</v>
      </c>
      <c r="BY261" s="46">
        <f t="shared" si="615"/>
        <v>2.1243110678297494</v>
      </c>
      <c r="BZ261" s="46">
        <f t="shared" si="615"/>
        <v>0</v>
      </c>
      <c r="CA261" s="46">
        <f t="shared" si="615"/>
        <v>6.3402320905890761</v>
      </c>
      <c r="CB261" s="46">
        <f t="shared" si="615"/>
        <v>8.9627472645637596</v>
      </c>
      <c r="CC261" s="46">
        <f t="shared" si="615"/>
        <v>5.4419448401298371</v>
      </c>
      <c r="CD261" s="46">
        <f t="shared" si="615"/>
        <v>5.9554673262051327</v>
      </c>
      <c r="CE261" s="46">
        <f t="shared" si="615"/>
        <v>1.0162596495444403</v>
      </c>
      <c r="CF261" s="46">
        <f t="shared" si="615"/>
        <v>3.7206389809140767</v>
      </c>
      <c r="CG261" s="46">
        <f t="shared" si="615"/>
        <v>9.1888340334774696</v>
      </c>
      <c r="CH261" s="46">
        <f t="shared" si="615"/>
        <v>6.8330890033353517</v>
      </c>
      <c r="CI261" s="46">
        <f t="shared" si="615"/>
        <v>3.6158106998321262</v>
      </c>
      <c r="CJ261" s="46">
        <f t="shared" si="615"/>
        <v>7.0792198571926406</v>
      </c>
      <c r="CK261" s="46">
        <f t="shared" si="615"/>
        <v>6.5012193151451587</v>
      </c>
      <c r="CL261" s="46">
        <f t="shared" si="615"/>
        <v>9.8471997897946046</v>
      </c>
    </row>
    <row r="262" spans="2:151" ht="15.75" customHeight="1" x14ac:dyDescent="0.25">
      <c r="B262" s="90"/>
      <c r="C262" s="93"/>
      <c r="D262" s="34" t="s">
        <v>169</v>
      </c>
      <c r="E262" s="40">
        <v>0.1</v>
      </c>
      <c r="F262" s="41" t="s">
        <v>170</v>
      </c>
      <c r="G262" s="61" t="s">
        <v>171</v>
      </c>
      <c r="H262" s="62"/>
      <c r="K262" s="109"/>
      <c r="L262" s="95"/>
      <c r="AE262">
        <v>3</v>
      </c>
      <c r="AH262" s="46">
        <f>IF(AH194="","",IF(AH194&gt;=$AE194,10,IF(AH194&gt;=$AC194,5+5*LOG(1+($W194-1)*(AH194-$AC194)/($AE194-$AC194))/LOG($W194),IF(AH194&gt;=$AA194,5-5*LOG(1+($W194-1)*(AH194-$AC194)/($AA194-$AC194))/LOG($W194),0))))</f>
        <v>6.299449370149115</v>
      </c>
      <c r="AI262" s="46">
        <f t="shared" ref="AI262:CL262" si="616">IF(AI194="","",IF(AI194&gt;=$AE194,10,IF(AI194&gt;=$AC194,5+5*LOG(1+($W194-1)*(AI194-$AC194)/($AE194-$AC194))/LOG($W194),IF(AI194&gt;=$AA194,5-5*LOG(1+($W194-1)*(AI194-$AC194)/($AA194-$AC194))/LOG($W194),0))))</f>
        <v>6.7429924767449396</v>
      </c>
      <c r="AJ262" s="46">
        <f t="shared" si="616"/>
        <v>8.5871774576419888</v>
      </c>
      <c r="AK262" s="46">
        <f t="shared" si="616"/>
        <v>10</v>
      </c>
      <c r="AL262" s="46">
        <f t="shared" si="616"/>
        <v>7.6413136910656503</v>
      </c>
      <c r="AM262" s="46">
        <f t="shared" si="616"/>
        <v>0</v>
      </c>
      <c r="AN262" s="46">
        <f t="shared" si="616"/>
        <v>8.744597083043665</v>
      </c>
      <c r="AO262" s="46">
        <f t="shared" si="616"/>
        <v>8.3883981858448369</v>
      </c>
      <c r="AP262" s="46">
        <f t="shared" si="616"/>
        <v>1.3876950282528582</v>
      </c>
      <c r="AQ262" s="46">
        <f t="shared" si="616"/>
        <v>7.8880877232981979</v>
      </c>
      <c r="AR262" s="46">
        <f t="shared" si="616"/>
        <v>6.5664613564026224</v>
      </c>
      <c r="AS262" s="46">
        <f t="shared" si="616"/>
        <v>8.0295598044880645</v>
      </c>
      <c r="AT262" s="46">
        <f t="shared" si="616"/>
        <v>5.8982897203229223</v>
      </c>
      <c r="AU262" s="46">
        <f t="shared" si="616"/>
        <v>8.0569914646488652</v>
      </c>
      <c r="AV262" s="46">
        <f t="shared" si="616"/>
        <v>5.7730104995962286</v>
      </c>
      <c r="AW262" s="46">
        <f t="shared" si="616"/>
        <v>7.59570657575689</v>
      </c>
      <c r="AX262" s="46">
        <f t="shared" si="616"/>
        <v>8.0396437472085971</v>
      </c>
      <c r="AY262" s="46">
        <f t="shared" si="616"/>
        <v>7.7641783132663607</v>
      </c>
      <c r="AZ262" s="46">
        <f t="shared" si="616"/>
        <v>5.9434343630388273</v>
      </c>
      <c r="BA262" s="46">
        <f t="shared" si="616"/>
        <v>8.637699087269219</v>
      </c>
      <c r="BB262" s="46">
        <f t="shared" si="616"/>
        <v>8.0724247218766045</v>
      </c>
      <c r="BC262" s="46">
        <f t="shared" si="616"/>
        <v>8.7791596012763513</v>
      </c>
      <c r="BD262" s="46">
        <f t="shared" si="616"/>
        <v>9.4004146978188743</v>
      </c>
      <c r="BE262" s="46">
        <f t="shared" si="616"/>
        <v>10</v>
      </c>
      <c r="BF262" s="46">
        <f t="shared" si="616"/>
        <v>7.6087935739251407</v>
      </c>
      <c r="BG262" s="46">
        <f t="shared" si="616"/>
        <v>6.9660617850379625</v>
      </c>
      <c r="BH262" s="46">
        <f t="shared" si="616"/>
        <v>7.6744022536558507</v>
      </c>
      <c r="BI262" s="46">
        <f t="shared" si="616"/>
        <v>9.2720294349629029</v>
      </c>
      <c r="BJ262" s="46">
        <f t="shared" si="616"/>
        <v>10</v>
      </c>
      <c r="BK262" s="46">
        <f t="shared" si="616"/>
        <v>0.43643308226197508</v>
      </c>
      <c r="BL262" s="46">
        <f t="shared" si="616"/>
        <v>5.5140623575651464</v>
      </c>
      <c r="BM262" s="46">
        <f t="shared" si="616"/>
        <v>1.7396747319269616</v>
      </c>
      <c r="BN262" s="46">
        <f t="shared" si="616"/>
        <v>9.9583040902632849</v>
      </c>
      <c r="BO262" s="46">
        <f t="shared" si="616"/>
        <v>8.9839876225484616</v>
      </c>
      <c r="BP262" s="46">
        <f t="shared" si="616"/>
        <v>6.2138186747623632</v>
      </c>
      <c r="BQ262" s="46">
        <f t="shared" si="616"/>
        <v>8.5589526332094241</v>
      </c>
      <c r="BR262" s="46">
        <f t="shared" si="616"/>
        <v>1.4124500042228099</v>
      </c>
      <c r="BS262" s="46">
        <f t="shared" si="616"/>
        <v>5.8489024216106937</v>
      </c>
      <c r="BT262" s="46">
        <f t="shared" si="616"/>
        <v>8.9834766928330048</v>
      </c>
      <c r="BU262" s="46">
        <f t="shared" si="616"/>
        <v>7.7850821593881641</v>
      </c>
      <c r="BV262" s="46">
        <f t="shared" si="616"/>
        <v>10</v>
      </c>
      <c r="BW262" s="46">
        <f t="shared" si="616"/>
        <v>8.291262003087688</v>
      </c>
      <c r="BX262" s="46">
        <f t="shared" si="616"/>
        <v>6.1723107794674288</v>
      </c>
      <c r="BY262" s="46">
        <f t="shared" si="616"/>
        <v>1.3215789542753731</v>
      </c>
      <c r="BZ262" s="46">
        <f t="shared" si="616"/>
        <v>0</v>
      </c>
      <c r="CA262" s="46">
        <f t="shared" si="616"/>
        <v>7.4137176865953798</v>
      </c>
      <c r="CB262" s="46">
        <f t="shared" si="616"/>
        <v>10</v>
      </c>
      <c r="CC262" s="46">
        <f t="shared" si="616"/>
        <v>5.5006448252473321</v>
      </c>
      <c r="CD262" s="46">
        <f t="shared" si="616"/>
        <v>7.4881929683988275</v>
      </c>
      <c r="CE262" s="46">
        <f t="shared" si="616"/>
        <v>2.7566042210350306</v>
      </c>
      <c r="CF262" s="46">
        <f t="shared" si="616"/>
        <v>0</v>
      </c>
      <c r="CG262" s="46">
        <f t="shared" si="616"/>
        <v>8.5974025024680962</v>
      </c>
      <c r="CH262" s="46">
        <f t="shared" si="616"/>
        <v>6.3272003844864848</v>
      </c>
      <c r="CI262" s="46">
        <f t="shared" si="616"/>
        <v>2.5710281219913145</v>
      </c>
      <c r="CJ262" s="46">
        <f t="shared" si="616"/>
        <v>6.7821344000022421</v>
      </c>
      <c r="CK262" s="46">
        <f t="shared" si="616"/>
        <v>8.1954593958590074</v>
      </c>
      <c r="CL262" s="46">
        <f t="shared" si="616"/>
        <v>6.2718551626300503</v>
      </c>
    </row>
    <row r="263" spans="2:151" ht="15.75" customHeight="1" thickBot="1" x14ac:dyDescent="0.3">
      <c r="B263" s="91"/>
      <c r="C263" s="94"/>
      <c r="D263" s="8" t="s">
        <v>172</v>
      </c>
      <c r="E263" s="96" t="str">
        <f>E246</f>
        <v>Profitability</v>
      </c>
      <c r="F263" s="97"/>
      <c r="G263" s="104"/>
      <c r="H263" s="62"/>
      <c r="K263" s="109"/>
      <c r="L263" s="95"/>
      <c r="AE263" s="1">
        <v>3</v>
      </c>
      <c r="AH263" s="84">
        <f>IF(COUNT(AH260:AH262)=3,SUMPRODUCT(AH260:AH262,$E260:$E262)/SUM($E260:$E262),"")</f>
        <v>5.760476968042429</v>
      </c>
      <c r="AI263" s="84">
        <f t="shared" ref="AI263" si="617">IF(COUNT(AI260:AI262)=3,SUMPRODUCT(AI260:AI262,$E260:$E262)/SUM($E260:$E262),"")</f>
        <v>7.0990113202630258</v>
      </c>
      <c r="AJ263" s="84">
        <f t="shared" ref="AJ263" si="618">IF(COUNT(AJ260:AJ262)=3,SUMPRODUCT(AJ260:AJ262,$E260:$E262)/SUM($E260:$E262),"")</f>
        <v>8.2321189988490744</v>
      </c>
      <c r="AK263" s="84">
        <f t="shared" ref="AK263" si="619">IF(COUNT(AK260:AK262)=3,SUMPRODUCT(AK260:AK262,$E260:$E262)/SUM($E260:$E262),"")</f>
        <v>8.8922989336209675</v>
      </c>
      <c r="AL263" s="84">
        <f t="shared" ref="AL263" si="620">IF(COUNT(AL260:AL262)=3,SUMPRODUCT(AL260:AL262,$E260:$E262)/SUM($E260:$E262),"")</f>
        <v>6.8675461134485634</v>
      </c>
      <c r="AM263" s="84">
        <f t="shared" ref="AM263" si="621">IF(COUNT(AM260:AM262)=3,SUMPRODUCT(AM260:AM262,$E260:$E262)/SUM($E260:$E262),"")</f>
        <v>0</v>
      </c>
      <c r="AN263" s="84">
        <f t="shared" ref="AN263" si="622">IF(COUNT(AN260:AN262)=3,SUMPRODUCT(AN260:AN262,$E260:$E262)/SUM($E260:$E262),"")</f>
        <v>8.1831956730171775</v>
      </c>
      <c r="AO263" s="84">
        <f t="shared" ref="AO263" si="623">IF(COUNT(AO260:AO262)=3,SUMPRODUCT(AO260:AO262,$E260:$E262)/SUM($E260:$E262),"")</f>
        <v>7.8140113416974</v>
      </c>
      <c r="AP263" s="84">
        <f t="shared" ref="AP263" si="624">IF(COUNT(AP260:AP262)=3,SUMPRODUCT(AP260:AP262,$E260:$E262)/SUM($E260:$E262),"")</f>
        <v>2.3221060469759056</v>
      </c>
      <c r="AQ263" s="84">
        <f t="shared" ref="AQ263" si="625">IF(COUNT(AQ260:AQ262)=3,SUMPRODUCT(AQ260:AQ262,$E260:$E262)/SUM($E260:$E262),"")</f>
        <v>6.1866568078296469</v>
      </c>
      <c r="AR263" s="84">
        <f t="shared" ref="AR263" si="626">IF(COUNT(AR260:AR262)=3,SUMPRODUCT(AR260:AR262,$E260:$E262)/SUM($E260:$E262),"")</f>
        <v>6.380690598603552</v>
      </c>
      <c r="AS263" s="84">
        <f t="shared" ref="AS263" si="627">IF(COUNT(AS260:AS262)=3,SUMPRODUCT(AS260:AS262,$E260:$E262)/SUM($E260:$E262),"")</f>
        <v>7.3189531620502537</v>
      </c>
      <c r="AT263" s="84">
        <f t="shared" ref="AT263" si="628">IF(COUNT(AT260:AT262)=3,SUMPRODUCT(AT260:AT262,$E260:$E262)/SUM($E260:$E262),"")</f>
        <v>6.0535566399655334</v>
      </c>
      <c r="AU263" s="84">
        <f t="shared" ref="AU263" si="629">IF(COUNT(AU260:AU262)=3,SUMPRODUCT(AU260:AU262,$E260:$E262)/SUM($E260:$E262),"")</f>
        <v>8.4962220051444675</v>
      </c>
      <c r="AV263" s="84">
        <f t="shared" ref="AV263" si="630">IF(COUNT(AV260:AV262)=3,SUMPRODUCT(AV260:AV262,$E260:$E262)/SUM($E260:$E262),"")</f>
        <v>5.9569044686861927</v>
      </c>
      <c r="AW263" s="84">
        <f t="shared" ref="AW263" si="631">IF(COUNT(AW260:AW262)=3,SUMPRODUCT(AW260:AW262,$E260:$E262)/SUM($E260:$E262),"")</f>
        <v>8.6340754181792896</v>
      </c>
      <c r="AX263" s="84">
        <f t="shared" ref="AX263" si="632">IF(COUNT(AX260:AX262)=3,SUMPRODUCT(AX260:AX262,$E260:$E262)/SUM($E260:$E262),"")</f>
        <v>8.4364036241580429</v>
      </c>
      <c r="AY263" s="84">
        <f t="shared" ref="AY263" si="633">IF(COUNT(AY260:AY262)=3,SUMPRODUCT(AY260:AY262,$E260:$E262)/SUM($E260:$E262),"")</f>
        <v>7.798989405177708</v>
      </c>
      <c r="AZ263" s="84">
        <f t="shared" ref="AZ263" si="634">IF(COUNT(AZ260:AZ262)=3,SUMPRODUCT(AZ260:AZ262,$E260:$E262)/SUM($E260:$E262),"")</f>
        <v>7.8630111612054208</v>
      </c>
      <c r="BA263" s="84">
        <f t="shared" ref="BA263" si="635">IF(COUNT(BA260:BA262)=3,SUMPRODUCT(BA260:BA262,$E260:$E262)/SUM($E260:$E262),"")</f>
        <v>8.7279058482384926</v>
      </c>
      <c r="BB263" s="84">
        <f t="shared" ref="BB263" si="636">IF(COUNT(BB260:BB262)=3,SUMPRODUCT(BB260:BB262,$E260:$E262)/SUM($E260:$E262),"")</f>
        <v>7.0752717529312159</v>
      </c>
      <c r="BC263" s="84">
        <f t="shared" ref="BC263" si="637">IF(COUNT(BC260:BC262)=3,SUMPRODUCT(BC260:BC262,$E260:$E262)/SUM($E260:$E262),"")</f>
        <v>8.2396755216919289</v>
      </c>
      <c r="BD263" s="84">
        <f t="shared" ref="BD263" si="638">IF(COUNT(BD260:BD262)=3,SUMPRODUCT(BD260:BD262,$E260:$E262)/SUM($E260:$E262),"")</f>
        <v>9.7601658791275501</v>
      </c>
      <c r="BE263" s="84">
        <f t="shared" ref="BE263" si="639">IF(COUNT(BE260:BE262)=3,SUMPRODUCT(BE260:BE262,$E260:$E262)/SUM($E260:$E262),"")</f>
        <v>9.1776881824197698</v>
      </c>
      <c r="BF263" s="84">
        <f t="shared" ref="BF263" si="640">IF(COUNT(BF260:BF262)=3,SUMPRODUCT(BF260:BF262,$E260:$E262)/SUM($E260:$E262),"")</f>
        <v>7.8812472404159948</v>
      </c>
      <c r="BG263" s="84">
        <f t="shared" ref="BG263" si="641">IF(COUNT(BG260:BG262)=3,SUMPRODUCT(BG260:BG262,$E260:$E262)/SUM($E260:$E262),"")</f>
        <v>6.49719898372489</v>
      </c>
      <c r="BH263" s="84">
        <f t="shared" ref="BH263" si="642">IF(COUNT(BH260:BH262)=3,SUMPRODUCT(BH260:BH262,$E260:$E262)/SUM($E260:$E262),"")</f>
        <v>6.271784492873147</v>
      </c>
      <c r="BI263" s="84">
        <f t="shared" ref="BI263" si="643">IF(COUNT(BI260:BI262)=3,SUMPRODUCT(BI260:BI262,$E260:$E262)/SUM($E260:$E262),"")</f>
        <v>7.7200663300323225</v>
      </c>
      <c r="BJ263" s="84">
        <f t="shared" ref="BJ263" si="644">IF(COUNT(BJ260:BJ262)=3,SUMPRODUCT(BJ260:BJ262,$E260:$E262)/SUM($E260:$E262),"")</f>
        <v>9.9321116092016961</v>
      </c>
      <c r="BK263" s="84">
        <f t="shared" ref="BK263" si="645">IF(COUNT(BK260:BK262)=3,SUMPRODUCT(BK260:BK262,$E260:$E262)/SUM($E260:$E262),"")</f>
        <v>0.76548289573877937</v>
      </c>
      <c r="BL263" s="84">
        <f t="shared" ref="BL263" si="646">IF(COUNT(BL260:BL262)=3,SUMPRODUCT(BL260:BL262,$E260:$E262)/SUM($E260:$E262),"")</f>
        <v>5.6370466155300392</v>
      </c>
      <c r="BM263" s="84">
        <f t="shared" ref="BM263" si="647">IF(COUNT(BM260:BM262)=3,SUMPRODUCT(BM260:BM262,$E260:$E262)/SUM($E260:$E262),"")</f>
        <v>1.7045441723311969</v>
      </c>
      <c r="BN263" s="84">
        <f t="shared" ref="BN263" si="648">IF(COUNT(BN260:BN262)=3,SUMPRODUCT(BN260:BN262,$E260:$E262)/SUM($E260:$E262),"")</f>
        <v>9.9140369659423015</v>
      </c>
      <c r="BO263" s="84">
        <f t="shared" ref="BO263" si="649">IF(COUNT(BO260:BO262)=3,SUMPRODUCT(BO260:BO262,$E260:$E262)/SUM($E260:$E262),"")</f>
        <v>8.7217640397648175</v>
      </c>
      <c r="BP263" s="84">
        <f t="shared" ref="BP263" si="650">IF(COUNT(BP260:BP262)=3,SUMPRODUCT(BP260:BP262,$E260:$E262)/SUM($E260:$E262),"")</f>
        <v>6.367087037292519</v>
      </c>
      <c r="BQ263" s="84">
        <f t="shared" ref="BQ263" si="651">IF(COUNT(BQ260:BQ262)=3,SUMPRODUCT(BQ260:BQ262,$E260:$E262)/SUM($E260:$E262),"")</f>
        <v>8.3872270278763921</v>
      </c>
      <c r="BR263" s="84">
        <f t="shared" ref="BR263" si="652">IF(COUNT(BR260:BR262)=3,SUMPRODUCT(BR260:BR262,$E260:$E262)/SUM($E260:$E262),"")</f>
        <v>3.2788377033010878</v>
      </c>
      <c r="BS263" s="84">
        <f t="shared" ref="BS263" si="653">IF(COUNT(BS260:BS262)=3,SUMPRODUCT(BS260:BS262,$E260:$E262)/SUM($E260:$E262),"")</f>
        <v>6.0752616699988486</v>
      </c>
      <c r="BT263" s="84">
        <f t="shared" ref="BT263" si="654">IF(COUNT(BT260:BT262)=3,SUMPRODUCT(BT260:BT262,$E260:$E262)/SUM($E260:$E262),"")</f>
        <v>8.2237274488856844</v>
      </c>
      <c r="BU263" s="84">
        <f t="shared" ref="BU263" si="655">IF(COUNT(BU260:BU262)=3,SUMPRODUCT(BU260:BU262,$E260:$E262)/SUM($E260:$E262),"")</f>
        <v>8.977101621855903</v>
      </c>
      <c r="BV263" s="84">
        <f t="shared" ref="BV263" si="656">IF(COUNT(BV260:BV262)=3,SUMPRODUCT(BV260:BV262,$E260:$E262)/SUM($E260:$E262),"")</f>
        <v>9.1837092673823122</v>
      </c>
      <c r="BW263" s="84">
        <f t="shared" ref="BW263" si="657">IF(COUNT(BW260:BW262)=3,SUMPRODUCT(BW260:BW262,$E260:$E262)/SUM($E260:$E262),"")</f>
        <v>8.5083187985217847</v>
      </c>
      <c r="BX263" s="84">
        <f t="shared" ref="BX263" si="658">IF(COUNT(BX260:BX262)=3,SUMPRODUCT(BX260:BX262,$E260:$E262)/SUM($E260:$E262),"")</f>
        <v>6.1794883305254782</v>
      </c>
      <c r="BY263" s="84">
        <f t="shared" ref="BY263" si="659">IF(COUNT(BY260:BY262)=3,SUMPRODUCT(BY260:BY262,$E260:$E262)/SUM($E260:$E262),"")</f>
        <v>1.4842319947001061</v>
      </c>
      <c r="BZ263" s="84">
        <f t="shared" ref="BZ263" si="660">IF(COUNT(BZ260:BZ262)=3,SUMPRODUCT(BZ260:BZ262,$E260:$E262)/SUM($E260:$E262),"")</f>
        <v>1.1338956254021699</v>
      </c>
      <c r="CA263" s="84">
        <f t="shared" ref="CA263" si="661">IF(COUNT(CA260:CA262)=3,SUMPRODUCT(CA260:CA262,$E260:$E262)/SUM($E260:$E262),"")</f>
        <v>6.5992469974952623</v>
      </c>
      <c r="CB263" s="84">
        <f t="shared" ref="CB263" si="662">IF(COUNT(CB260:CB262)=3,SUMPRODUCT(CB260:CB262,$E260:$E262)/SUM($E260:$E262),"")</f>
        <v>9.741657594475738</v>
      </c>
      <c r="CC263" s="84">
        <f t="shared" ref="CC263" si="663">IF(COUNT(CC260:CC262)=3,SUMPRODUCT(CC260:CC262,$E260:$E262)/SUM($E260:$E262),"")</f>
        <v>5.5562382482653376</v>
      </c>
      <c r="CD263" s="84">
        <f t="shared" ref="CD263" si="664">IF(COUNT(CD260:CD262)=3,SUMPRODUCT(CD260:CD262,$E260:$E262)/SUM($E260:$E262),"")</f>
        <v>6.7826512787280748</v>
      </c>
      <c r="CE263" s="84">
        <f t="shared" ref="CE263" si="665">IF(COUNT(CE260:CE262)=3,SUMPRODUCT(CE260:CE262,$E260:$E262)/SUM($E260:$E262),"")</f>
        <v>1.7434824585184212</v>
      </c>
      <c r="CF263" s="84">
        <f t="shared" ref="CF263" si="666">IF(COUNT(CF260:CF262)=3,SUMPRODUCT(CF260:CF262,$E260:$E262)/SUM($E260:$E262),"")</f>
        <v>1.9123229721122426</v>
      </c>
      <c r="CG263" s="84">
        <f t="shared" ref="CG263" si="667">IF(COUNT(CG260:CG262)=3,SUMPRODUCT(CG260:CG262,$E260:$E262)/SUM($E260:$E262),"")</f>
        <v>9.1793170378967837</v>
      </c>
      <c r="CH263" s="84">
        <f t="shared" ref="CH263" si="668">IF(COUNT(CH260:CH262)=3,SUMPRODUCT(CH260:CH262,$E260:$E262)/SUM($E260:$E262),"")</f>
        <v>6.8441893368644653</v>
      </c>
      <c r="CI263" s="84">
        <f t="shared" ref="CI263" si="669">IF(COUNT(CI260:CI262)=3,SUMPRODUCT(CI260:CI262,$E260:$E262)/SUM($E260:$E262),"")</f>
        <v>2.8779008590103508</v>
      </c>
      <c r="CJ263" s="84">
        <f t="shared" ref="CJ263" si="670">IF(COUNT(CJ260:CJ262)=3,SUMPRODUCT(CJ260:CJ262,$E260:$E262)/SUM($E260:$E262),"")</f>
        <v>6.9945101195251471</v>
      </c>
      <c r="CK263" s="84">
        <f t="shared" ref="CK263" si="671">IF(COUNT(CK260:CK262)=3,SUMPRODUCT(CK260:CK262,$E260:$E262)/SUM($E260:$E262),"")</f>
        <v>7.4608570452391927</v>
      </c>
      <c r="CL263" s="84">
        <f t="shared" ref="CL263" si="672">IF(COUNT(CL260:CL262)=3,SUMPRODUCT(CL260:CL262,$E260:$E262)/SUM($E260:$E262),"")</f>
        <v>8.0528550560795988</v>
      </c>
    </row>
    <row r="264" spans="2:151" ht="15.75" customHeight="1" x14ac:dyDescent="0.25">
      <c r="B264" s="89">
        <f>E264+E265</f>
        <v>0.3</v>
      </c>
      <c r="C264" s="92" t="s">
        <v>173</v>
      </c>
      <c r="D264" s="33" t="s">
        <v>174</v>
      </c>
      <c r="E264" s="37">
        <v>0.15</v>
      </c>
      <c r="F264" s="38" t="s">
        <v>175</v>
      </c>
      <c r="G264" s="60" t="s">
        <v>176</v>
      </c>
      <c r="H264" s="62"/>
      <c r="K264" s="109"/>
      <c r="L264" s="95"/>
      <c r="AE264">
        <v>3</v>
      </c>
      <c r="AH264" s="46">
        <f>IF(AH196="","",IF(AH196&lt;0,IF(ABS(AH196)&gt;$AA196,0,10-10*LOG(1+($W196-1)*(ABS(AH196)-$AE196)/($AA196-$AE196))/LOG($W196))/2,IF(AH196&gt;$AA196,0,10-10*LOG(1+($W196-1)*(AH196-$AE196)/($AA196-$AE196))/LOG($W196))))</f>
        <v>9.9865548513130751</v>
      </c>
      <c r="AI264" s="46">
        <f t="shared" ref="AI264:CL264" si="673">IF(AI196="","",IF(AI196&lt;0,IF(ABS(AI196)&gt;$AA196,0,10-10*LOG(1+($W196-1)*(ABS(AI196)-$AE196)/($AA196-$AE196))/LOG($W196))/2,IF(AI196&gt;$AA196,0,10-10*LOG(1+($W196-1)*(AI196-$AE196)/($AA196-$AE196))/LOG($W196))))</f>
        <v>7.7925892683134705</v>
      </c>
      <c r="AJ264" s="46">
        <f t="shared" si="673"/>
        <v>4.0107348552609823</v>
      </c>
      <c r="AK264" s="46">
        <f t="shared" si="673"/>
        <v>9.9366278163978254</v>
      </c>
      <c r="AL264" s="46">
        <f t="shared" si="673"/>
        <v>7.1196109723309355</v>
      </c>
      <c r="AM264" s="46">
        <f t="shared" si="673"/>
        <v>2.4467126826702108</v>
      </c>
      <c r="AN264" s="46">
        <f t="shared" si="673"/>
        <v>3.3028655690970492</v>
      </c>
      <c r="AO264" s="46">
        <f t="shared" si="673"/>
        <v>6.7846201066322527</v>
      </c>
      <c r="AP264" s="46">
        <f t="shared" si="673"/>
        <v>5.2853746547904654</v>
      </c>
      <c r="AQ264" s="46">
        <f t="shared" si="673"/>
        <v>4.9099967627723649</v>
      </c>
      <c r="AR264" s="46">
        <f t="shared" si="673"/>
        <v>7.4083013027660192</v>
      </c>
      <c r="AS264" s="46">
        <f t="shared" si="673"/>
        <v>5.6691022615626645</v>
      </c>
      <c r="AT264" s="46">
        <f t="shared" si="673"/>
        <v>9.7065751386067394</v>
      </c>
      <c r="AU264" s="46">
        <f t="shared" si="673"/>
        <v>6.6861285746289756</v>
      </c>
      <c r="AV264" s="46">
        <f t="shared" si="673"/>
        <v>7.7869870729754638</v>
      </c>
      <c r="AW264" s="46">
        <f t="shared" si="673"/>
        <v>9.9661930776773442</v>
      </c>
      <c r="AX264" s="46">
        <f t="shared" si="673"/>
        <v>8.6419634019625153</v>
      </c>
      <c r="AY264" s="46">
        <f t="shared" si="673"/>
        <v>6.2280586430229086</v>
      </c>
      <c r="AZ264" s="46">
        <f t="shared" si="673"/>
        <v>9.995887753373399</v>
      </c>
      <c r="BA264" s="46">
        <f t="shared" si="673"/>
        <v>6.234865553917615</v>
      </c>
      <c r="BB264" s="46">
        <f t="shared" si="673"/>
        <v>4.3025147226605744</v>
      </c>
      <c r="BC264" s="46">
        <f t="shared" si="673"/>
        <v>6.8601963236107224</v>
      </c>
      <c r="BD264" s="46">
        <f t="shared" si="673"/>
        <v>6.0174317647962159</v>
      </c>
      <c r="BE264" s="46">
        <f t="shared" si="673"/>
        <v>3.5580682315077876</v>
      </c>
      <c r="BF264" s="46">
        <f t="shared" si="673"/>
        <v>9.6624011702561052</v>
      </c>
      <c r="BG264" s="46">
        <f t="shared" si="673"/>
        <v>5.6869150022595871</v>
      </c>
      <c r="BH264" s="46">
        <f t="shared" si="673"/>
        <v>9.9975170116758161</v>
      </c>
      <c r="BI264" s="46">
        <f t="shared" si="673"/>
        <v>4.2644589249248304</v>
      </c>
      <c r="BJ264" s="46">
        <f t="shared" si="673"/>
        <v>9.7695341228263004</v>
      </c>
      <c r="BK264" s="46">
        <f t="shared" si="673"/>
        <v>7.4264810553088978</v>
      </c>
      <c r="BL264" s="46">
        <f t="shared" si="673"/>
        <v>9.2646184987341282</v>
      </c>
      <c r="BM264" s="46">
        <f t="shared" si="673"/>
        <v>5.7584340429143879</v>
      </c>
      <c r="BN264" s="46">
        <f t="shared" si="673"/>
        <v>9.4882024561184579</v>
      </c>
      <c r="BO264" s="46">
        <f t="shared" si="673"/>
        <v>9.5025376260909642</v>
      </c>
      <c r="BP264" s="46">
        <f t="shared" si="673"/>
        <v>8.3376565502509141</v>
      </c>
      <c r="BQ264" s="46">
        <f t="shared" si="673"/>
        <v>5.4815719888649932</v>
      </c>
      <c r="BR264" s="46">
        <f t="shared" si="673"/>
        <v>3.1635771589694492</v>
      </c>
      <c r="BS264" s="46">
        <f t="shared" si="673"/>
        <v>7.8456748740885427</v>
      </c>
      <c r="BT264" s="46">
        <f t="shared" si="673"/>
        <v>9.7268185898550037</v>
      </c>
      <c r="BU264" s="46">
        <f t="shared" si="673"/>
        <v>9.5201524266644704</v>
      </c>
      <c r="BV264" s="46">
        <f t="shared" si="673"/>
        <v>9.9525728031545295</v>
      </c>
      <c r="BW264" s="46">
        <f t="shared" si="673"/>
        <v>6.9248647616382311</v>
      </c>
      <c r="BX264" s="46">
        <f t="shared" si="673"/>
        <v>6.5694313395582276</v>
      </c>
      <c r="BY264" s="46">
        <f t="shared" si="673"/>
        <v>9.954568065503862</v>
      </c>
      <c r="BZ264" s="46">
        <f t="shared" si="673"/>
        <v>2.9797381820721114</v>
      </c>
      <c r="CA264" s="46">
        <f t="shared" si="673"/>
        <v>3.4190630021633659</v>
      </c>
      <c r="CB264" s="46">
        <f t="shared" si="673"/>
        <v>7.7986779938173978</v>
      </c>
      <c r="CC264" s="46">
        <f t="shared" si="673"/>
        <v>9.7643508400614323</v>
      </c>
      <c r="CD264" s="46">
        <f t="shared" si="673"/>
        <v>4.4228684833114462</v>
      </c>
      <c r="CE264" s="46">
        <f t="shared" si="673"/>
        <v>6.885194714413343</v>
      </c>
      <c r="CF264" s="46">
        <f t="shared" si="673"/>
        <v>9.8928728516153122</v>
      </c>
      <c r="CG264" s="46">
        <f t="shared" si="673"/>
        <v>9.0328677607864396</v>
      </c>
      <c r="CH264" s="46">
        <f t="shared" si="673"/>
        <v>9.8266142086231056</v>
      </c>
      <c r="CI264" s="46">
        <f t="shared" si="673"/>
        <v>9.9532561566079476</v>
      </c>
      <c r="CJ264" s="46">
        <f t="shared" si="673"/>
        <v>6.129290652627585</v>
      </c>
      <c r="CK264" s="46">
        <f t="shared" si="673"/>
        <v>6.7941383970075986</v>
      </c>
      <c r="CL264" s="46">
        <f t="shared" si="673"/>
        <v>9.9858556010751958</v>
      </c>
    </row>
    <row r="265" spans="2:151" ht="15.75" customHeight="1" x14ac:dyDescent="0.25">
      <c r="B265" s="90"/>
      <c r="C265" s="93"/>
      <c r="D265" s="34" t="s">
        <v>178</v>
      </c>
      <c r="E265" s="40">
        <v>0.15</v>
      </c>
      <c r="F265" s="41" t="s">
        <v>179</v>
      </c>
      <c r="G265" s="61" t="s">
        <v>180</v>
      </c>
      <c r="H265" s="62"/>
      <c r="K265" s="109"/>
      <c r="L265" s="95"/>
      <c r="AE265">
        <v>3</v>
      </c>
      <c r="AH265" s="46">
        <f>IF(AH197="","",IF(AH197&lt;0,IF(ABS(AH197)&gt;$AA197,0,10-10*LOG(1+($W197-1)*(ABS(AH197)-$AE197)/($AA197-$AE197))/LOG($W197))/2,IF(AH197&gt;$AA197,0,10-10*LOG(1+($W197-1)*(AH197-$AE197)/($AA197-$AE197))/LOG($W197))))</f>
        <v>9.4598889527968417</v>
      </c>
      <c r="AI265" s="46">
        <f t="shared" ref="AI265:CL265" si="674">IF(AI197="","",IF(AI197&lt;0,IF(ABS(AI197)&gt;$AA197,0,10-10*LOG(1+($W197-1)*(ABS(AI197)-$AE197)/($AA197-$AE197))/LOG($W197))/2,IF(AI197&gt;$AA197,0,10-10*LOG(1+($W197-1)*(AI197-$AE197)/($AA197-$AE197))/LOG($W197))))</f>
        <v>7.190007777346894</v>
      </c>
      <c r="AJ265" s="46">
        <f t="shared" si="674"/>
        <v>3.6464216283627513</v>
      </c>
      <c r="AK265" s="46">
        <f t="shared" si="674"/>
        <v>9.8326777614884158</v>
      </c>
      <c r="AL265" s="46">
        <f t="shared" si="674"/>
        <v>4.9219306723227385</v>
      </c>
      <c r="AM265" s="46">
        <f t="shared" si="674"/>
        <v>2.9118678898337067</v>
      </c>
      <c r="AN265" s="46">
        <f t="shared" si="674"/>
        <v>2.4060902453424955</v>
      </c>
      <c r="AO265" s="46">
        <f t="shared" si="674"/>
        <v>6.7537832819940551</v>
      </c>
      <c r="AP265" s="46">
        <f t="shared" si="674"/>
        <v>1.9425128526508253</v>
      </c>
      <c r="AQ265" s="46">
        <f t="shared" si="674"/>
        <v>0</v>
      </c>
      <c r="AR265" s="46">
        <f t="shared" si="674"/>
        <v>5.5362150152558458</v>
      </c>
      <c r="AS265" s="46">
        <f t="shared" si="674"/>
        <v>4.2979268108006057</v>
      </c>
      <c r="AT265" s="46">
        <f t="shared" si="674"/>
        <v>8.9946196982759172</v>
      </c>
      <c r="AU265" s="46">
        <f t="shared" si="674"/>
        <v>7.6549249495733216</v>
      </c>
      <c r="AV265" s="46">
        <f t="shared" si="674"/>
        <v>5.8041996640978546</v>
      </c>
      <c r="AW265" s="46">
        <f t="shared" si="674"/>
        <v>9.9678715244453961</v>
      </c>
      <c r="AX265" s="46">
        <f t="shared" si="674"/>
        <v>8.7561710067652072</v>
      </c>
      <c r="AY265" s="46">
        <f t="shared" si="674"/>
        <v>4.219980962438906</v>
      </c>
      <c r="AZ265" s="46">
        <f t="shared" si="674"/>
        <v>9.9969105071886961</v>
      </c>
      <c r="BA265" s="46">
        <f t="shared" si="674"/>
        <v>7.2592689481562997</v>
      </c>
      <c r="BB265" s="46">
        <f t="shared" si="674"/>
        <v>1.177797136343127</v>
      </c>
      <c r="BC265" s="46">
        <f t="shared" si="674"/>
        <v>6.8256507345854169</v>
      </c>
      <c r="BD265" s="46">
        <f t="shared" si="674"/>
        <v>8.5482919211296533</v>
      </c>
      <c r="BE265" s="46">
        <f t="shared" si="674"/>
        <v>4.0803740036735698</v>
      </c>
      <c r="BF265" s="46">
        <f t="shared" si="674"/>
        <v>9.6510825321363622</v>
      </c>
      <c r="BG265" s="46">
        <f t="shared" si="674"/>
        <v>2.9221001279131382</v>
      </c>
      <c r="BH265" s="46">
        <f t="shared" si="674"/>
        <v>9.9401568941786209</v>
      </c>
      <c r="BI265" s="46">
        <f t="shared" si="674"/>
        <v>2.8754845865823677</v>
      </c>
      <c r="BJ265" s="46">
        <f t="shared" si="674"/>
        <v>9.9527845028364705</v>
      </c>
      <c r="BK265" s="46">
        <f t="shared" si="674"/>
        <v>3.9396986921174677</v>
      </c>
      <c r="BL265" s="46">
        <f t="shared" si="674"/>
        <v>6.0403045467232097</v>
      </c>
      <c r="BM265" s="46">
        <f t="shared" si="674"/>
        <v>2.9758037421750592</v>
      </c>
      <c r="BN265" s="46">
        <f t="shared" si="674"/>
        <v>9.8703867453524019</v>
      </c>
      <c r="BO265" s="46">
        <f t="shared" si="674"/>
        <v>9.6224058332343709</v>
      </c>
      <c r="BP265" s="46">
        <f t="shared" si="674"/>
        <v>8.4025888568498264</v>
      </c>
      <c r="BQ265" s="46">
        <f t="shared" si="674"/>
        <v>6.2329901370984757</v>
      </c>
      <c r="BR265" s="46">
        <f t="shared" si="674"/>
        <v>0</v>
      </c>
      <c r="BS265" s="46">
        <f t="shared" si="674"/>
        <v>5.9928426881062054</v>
      </c>
      <c r="BT265" s="46">
        <f t="shared" si="674"/>
        <v>9.6691637965198645</v>
      </c>
      <c r="BU265" s="46">
        <f t="shared" si="674"/>
        <v>9.8367234312601308</v>
      </c>
      <c r="BV265" s="46">
        <f t="shared" si="674"/>
        <v>9.9703625942036211</v>
      </c>
      <c r="BW265" s="46">
        <f t="shared" si="674"/>
        <v>7.7907596997938935</v>
      </c>
      <c r="BX265" s="46">
        <f t="shared" si="674"/>
        <v>3.501062936338152</v>
      </c>
      <c r="BY265" s="46">
        <f t="shared" si="674"/>
        <v>4.979956830392843</v>
      </c>
      <c r="BZ265" s="46">
        <f t="shared" si="674"/>
        <v>0.78705663487745348</v>
      </c>
      <c r="CA265" s="46">
        <f t="shared" si="674"/>
        <v>0</v>
      </c>
      <c r="CB265" s="46">
        <f t="shared" si="674"/>
        <v>8.9441587477054973</v>
      </c>
      <c r="CC265" s="46">
        <f t="shared" si="674"/>
        <v>8.0773964082116532</v>
      </c>
      <c r="CD265" s="46">
        <f t="shared" si="674"/>
        <v>1.9379873404572958</v>
      </c>
      <c r="CE265" s="46">
        <f t="shared" si="674"/>
        <v>3.770283488466716</v>
      </c>
      <c r="CF265" s="46">
        <f t="shared" si="674"/>
        <v>4.8476310412346404</v>
      </c>
      <c r="CG265" s="46">
        <f t="shared" si="674"/>
        <v>9.5982186891612979</v>
      </c>
      <c r="CH265" s="46">
        <f t="shared" si="674"/>
        <v>9.6186192634621097</v>
      </c>
      <c r="CI265" s="46">
        <f t="shared" si="674"/>
        <v>4.9373506524032562</v>
      </c>
      <c r="CJ265" s="46">
        <f t="shared" si="674"/>
        <v>4.9265441624072839</v>
      </c>
      <c r="CK265" s="46">
        <f t="shared" si="674"/>
        <v>5.7606935682590645</v>
      </c>
      <c r="CL265" s="46">
        <f t="shared" si="674"/>
        <v>9.9896518840449886</v>
      </c>
    </row>
    <row r="266" spans="2:151" ht="15.75" customHeight="1" thickBot="1" x14ac:dyDescent="0.3">
      <c r="B266" s="91"/>
      <c r="C266" s="94"/>
      <c r="D266" s="8" t="s">
        <v>182</v>
      </c>
      <c r="E266" s="96" t="str">
        <f>E249</f>
        <v>Leverage</v>
      </c>
      <c r="F266" s="97"/>
      <c r="G266" s="104"/>
      <c r="H266" s="62"/>
      <c r="K266" s="109"/>
      <c r="L266" s="95"/>
      <c r="AE266" s="1">
        <v>3</v>
      </c>
      <c r="AH266" s="84">
        <f>IF(COUNT(AH264:AH265)=2,SUMPRODUCT(AH264:AH265,$E264:$E265)/SUM($E264:$E265),"")</f>
        <v>9.7232219020549575</v>
      </c>
      <c r="AI266" s="84">
        <f t="shared" ref="AI266" si="675">IF(COUNT(AI264:AI265)=2,SUMPRODUCT(AI264:AI265,$E264:$E265)/SUM($E264:$E265),"")</f>
        <v>7.4912985228301832</v>
      </c>
      <c r="AJ266" s="84">
        <f t="shared" ref="AJ266" si="676">IF(COUNT(AJ264:AJ265)=2,SUMPRODUCT(AJ264:AJ265,$E264:$E265)/SUM($E264:$E265),"")</f>
        <v>3.8285782418118672</v>
      </c>
      <c r="AK266" s="84">
        <f t="shared" ref="AK266" si="677">IF(COUNT(AK264:AK265)=2,SUMPRODUCT(AK264:AK265,$E264:$E265)/SUM($E264:$E265),"")</f>
        <v>9.8846527889431215</v>
      </c>
      <c r="AL266" s="84">
        <f t="shared" ref="AL266" si="678">IF(COUNT(AL264:AL265)=2,SUMPRODUCT(AL264:AL265,$E264:$E265)/SUM($E264:$E265),"")</f>
        <v>6.0207708223268366</v>
      </c>
      <c r="AM266" s="84">
        <f t="shared" ref="AM266" si="679">IF(COUNT(AM264:AM265)=2,SUMPRODUCT(AM264:AM265,$E264:$E265)/SUM($E264:$E265),"")</f>
        <v>2.6792902862519585</v>
      </c>
      <c r="AN266" s="84">
        <f t="shared" ref="AN266" si="680">IF(COUNT(AN264:AN265)=2,SUMPRODUCT(AN264:AN265,$E264:$E265)/SUM($E264:$E265),"")</f>
        <v>2.8544779072197723</v>
      </c>
      <c r="AO266" s="84">
        <f t="shared" ref="AO266" si="681">IF(COUNT(AO264:AO265)=2,SUMPRODUCT(AO264:AO265,$E264:$E265)/SUM($E264:$E265),"")</f>
        <v>6.7692016943131552</v>
      </c>
      <c r="AP266" s="84">
        <f t="shared" ref="AP266" si="682">IF(COUNT(AP264:AP265)=2,SUMPRODUCT(AP264:AP265,$E264:$E265)/SUM($E264:$E265),"")</f>
        <v>3.6139437537206454</v>
      </c>
      <c r="AQ266" s="84">
        <f t="shared" ref="AQ266" si="683">IF(COUNT(AQ264:AQ265)=2,SUMPRODUCT(AQ264:AQ265,$E264:$E265)/SUM($E264:$E265),"")</f>
        <v>2.4549983813861824</v>
      </c>
      <c r="AR266" s="84">
        <f t="shared" ref="AR266" si="684">IF(COUNT(AR264:AR265)=2,SUMPRODUCT(AR264:AR265,$E264:$E265)/SUM($E264:$E265),"")</f>
        <v>6.4722581590109325</v>
      </c>
      <c r="AS266" s="84">
        <f t="shared" ref="AS266" si="685">IF(COUNT(AS264:AS265)=2,SUMPRODUCT(AS264:AS265,$E264:$E265)/SUM($E264:$E265),"")</f>
        <v>4.9835145361816346</v>
      </c>
      <c r="AT266" s="84">
        <f t="shared" ref="AT266" si="686">IF(COUNT(AT264:AT265)=2,SUMPRODUCT(AT264:AT265,$E264:$E265)/SUM($E264:$E265),"")</f>
        <v>9.3505974184413283</v>
      </c>
      <c r="AU266" s="84">
        <f t="shared" ref="AU266" si="687">IF(COUNT(AU264:AU265)=2,SUMPRODUCT(AU264:AU265,$E264:$E265)/SUM($E264:$E265),"")</f>
        <v>7.1705267621011481</v>
      </c>
      <c r="AV266" s="84">
        <f t="shared" ref="AV266" si="688">IF(COUNT(AV264:AV265)=2,SUMPRODUCT(AV264:AV265,$E264:$E265)/SUM($E264:$E265),"")</f>
        <v>6.7955933685366601</v>
      </c>
      <c r="AW266" s="84">
        <f t="shared" ref="AW266" si="689">IF(COUNT(AW264:AW265)=2,SUMPRODUCT(AW264:AW265,$E264:$E265)/SUM($E264:$E265),"")</f>
        <v>9.9670323010613693</v>
      </c>
      <c r="AX266" s="84">
        <f t="shared" ref="AX266" si="690">IF(COUNT(AX264:AX265)=2,SUMPRODUCT(AX264:AX265,$E264:$E265)/SUM($E264:$E265),"")</f>
        <v>8.6990672043638622</v>
      </c>
      <c r="AY266" s="84">
        <f t="shared" ref="AY266" si="691">IF(COUNT(AY264:AY265)=2,SUMPRODUCT(AY264:AY265,$E264:$E265)/SUM($E264:$E265),"")</f>
        <v>5.2240198027309077</v>
      </c>
      <c r="AZ266" s="84">
        <f t="shared" ref="AZ266" si="692">IF(COUNT(AZ264:AZ265)=2,SUMPRODUCT(AZ264:AZ265,$E264:$E265)/SUM($E264:$E265),"")</f>
        <v>9.9963991302810467</v>
      </c>
      <c r="BA266" s="84">
        <f t="shared" ref="BA266" si="693">IF(COUNT(BA264:BA265)=2,SUMPRODUCT(BA264:BA265,$E264:$E265)/SUM($E264:$E265),"")</f>
        <v>6.7470672510369569</v>
      </c>
      <c r="BB266" s="84">
        <f t="shared" ref="BB266" si="694">IF(COUNT(BB264:BB265)=2,SUMPRODUCT(BB264:BB265,$E264:$E265)/SUM($E264:$E265),"")</f>
        <v>2.7401559295018507</v>
      </c>
      <c r="BC266" s="84">
        <f t="shared" ref="BC266" si="695">IF(COUNT(BC264:BC265)=2,SUMPRODUCT(BC264:BC265,$E264:$E265)/SUM($E264:$E265),"")</f>
        <v>6.8429235290980701</v>
      </c>
      <c r="BD266" s="84">
        <f t="shared" ref="BD266" si="696">IF(COUNT(BD264:BD265)=2,SUMPRODUCT(BD264:BD265,$E264:$E265)/SUM($E264:$E265),"")</f>
        <v>7.2828618429629346</v>
      </c>
      <c r="BE266" s="84">
        <f t="shared" ref="BE266" si="697">IF(COUNT(BE264:BE265)=2,SUMPRODUCT(BE264:BE265,$E264:$E265)/SUM($E264:$E265),"")</f>
        <v>3.8192211175906783</v>
      </c>
      <c r="BF266" s="84">
        <f t="shared" ref="BF266" si="698">IF(COUNT(BF264:BF265)=2,SUMPRODUCT(BF264:BF265,$E264:$E265)/SUM($E264:$E265),"")</f>
        <v>9.6567418511962337</v>
      </c>
      <c r="BG266" s="84">
        <f t="shared" ref="BG266" si="699">IF(COUNT(BG264:BG265)=2,SUMPRODUCT(BG264:BG265,$E264:$E265)/SUM($E264:$E265),"")</f>
        <v>4.3045075650863627</v>
      </c>
      <c r="BH266" s="84">
        <f t="shared" ref="BH266" si="700">IF(COUNT(BH264:BH265)=2,SUMPRODUCT(BH264:BH265,$E264:$E265)/SUM($E264:$E265),"")</f>
        <v>9.9688369529272194</v>
      </c>
      <c r="BI266" s="84">
        <f t="shared" ref="BI266" si="701">IF(COUNT(BI264:BI265)=2,SUMPRODUCT(BI264:BI265,$E264:$E265)/SUM($E264:$E265),"")</f>
        <v>3.569971755753599</v>
      </c>
      <c r="BJ266" s="84">
        <f t="shared" ref="BJ266" si="702">IF(COUNT(BJ264:BJ265)=2,SUMPRODUCT(BJ264:BJ265,$E264:$E265)/SUM($E264:$E265),"")</f>
        <v>9.8611593128313846</v>
      </c>
      <c r="BK266" s="84">
        <f t="shared" ref="BK266" si="703">IF(COUNT(BK264:BK265)=2,SUMPRODUCT(BK264:BK265,$E264:$E265)/SUM($E264:$E265),"")</f>
        <v>5.6830898737131825</v>
      </c>
      <c r="BL266" s="84">
        <f t="shared" ref="BL266" si="704">IF(COUNT(BL264:BL265)=2,SUMPRODUCT(BL264:BL265,$E264:$E265)/SUM($E264:$E265),"")</f>
        <v>7.6524615227286699</v>
      </c>
      <c r="BM266" s="84">
        <f t="shared" ref="BM266" si="705">IF(COUNT(BM264:BM265)=2,SUMPRODUCT(BM264:BM265,$E264:$E265)/SUM($E264:$E265),"")</f>
        <v>4.367118892544724</v>
      </c>
      <c r="BN266" s="84">
        <f t="shared" ref="BN266" si="706">IF(COUNT(BN264:BN265)=2,SUMPRODUCT(BN264:BN265,$E264:$E265)/SUM($E264:$E265),"")</f>
        <v>9.6792946007354299</v>
      </c>
      <c r="BO266" s="84">
        <f t="shared" ref="BO266" si="707">IF(COUNT(BO264:BO265)=2,SUMPRODUCT(BO264:BO265,$E264:$E265)/SUM($E264:$E265),"")</f>
        <v>9.5624717296626685</v>
      </c>
      <c r="BP266" s="84">
        <f t="shared" ref="BP266" si="708">IF(COUNT(BP264:BP265)=2,SUMPRODUCT(BP264:BP265,$E264:$E265)/SUM($E264:$E265),"")</f>
        <v>8.3701227035503702</v>
      </c>
      <c r="BQ266" s="84">
        <f t="shared" ref="BQ266" si="709">IF(COUNT(BQ264:BQ265)=2,SUMPRODUCT(BQ264:BQ265,$E264:$E265)/SUM($E264:$E265),"")</f>
        <v>5.857281062981734</v>
      </c>
      <c r="BR266" s="84">
        <f t="shared" ref="BR266" si="710">IF(COUNT(BR264:BR265)=2,SUMPRODUCT(BR264:BR265,$E264:$E265)/SUM($E264:$E265),"")</f>
        <v>1.5817885794847246</v>
      </c>
      <c r="BS266" s="84">
        <f t="shared" ref="BS266" si="711">IF(COUNT(BS264:BS265)=2,SUMPRODUCT(BS264:BS265,$E264:$E265)/SUM($E264:$E265),"")</f>
        <v>6.9192587810973727</v>
      </c>
      <c r="BT266" s="84">
        <f t="shared" ref="BT266" si="712">IF(COUNT(BT264:BT265)=2,SUMPRODUCT(BT264:BT265,$E264:$E265)/SUM($E264:$E265),"")</f>
        <v>9.6979911931874341</v>
      </c>
      <c r="BU266" s="84">
        <f t="shared" ref="BU266" si="713">IF(COUNT(BU264:BU265)=2,SUMPRODUCT(BU264:BU265,$E264:$E265)/SUM($E264:$E265),"")</f>
        <v>9.6784379289623015</v>
      </c>
      <c r="BV266" s="84">
        <f t="shared" ref="BV266" si="714">IF(COUNT(BV264:BV265)=2,SUMPRODUCT(BV264:BV265,$E264:$E265)/SUM($E264:$E265),"")</f>
        <v>9.9614676986790762</v>
      </c>
      <c r="BW266" s="84">
        <f t="shared" ref="BW266" si="715">IF(COUNT(BW264:BW265)=2,SUMPRODUCT(BW264:BW265,$E264:$E265)/SUM($E264:$E265),"")</f>
        <v>7.3578122307160623</v>
      </c>
      <c r="BX266" s="84">
        <f t="shared" ref="BX266" si="716">IF(COUNT(BX264:BX265)=2,SUMPRODUCT(BX264:BX265,$E264:$E265)/SUM($E264:$E265),"")</f>
        <v>5.0352471379481898</v>
      </c>
      <c r="BY266" s="84">
        <f t="shared" ref="BY266" si="717">IF(COUNT(BY264:BY265)=2,SUMPRODUCT(BY264:BY265,$E264:$E265)/SUM($E264:$E265),"")</f>
        <v>7.4672624479483529</v>
      </c>
      <c r="BZ266" s="84">
        <f t="shared" ref="BZ266" si="718">IF(COUNT(BZ264:BZ265)=2,SUMPRODUCT(BZ264:BZ265,$E264:$E265)/SUM($E264:$E265),"")</f>
        <v>1.8833974084747827</v>
      </c>
      <c r="CA266" s="84">
        <f t="shared" ref="CA266" si="719">IF(COUNT(CA264:CA265)=2,SUMPRODUCT(CA264:CA265,$E264:$E265)/SUM($E264:$E265),"")</f>
        <v>1.7095315010816829</v>
      </c>
      <c r="CB266" s="84">
        <f t="shared" ref="CB266" si="720">IF(COUNT(CB264:CB265)=2,SUMPRODUCT(CB264:CB265,$E264:$E265)/SUM($E264:$E265),"")</f>
        <v>8.3714183707614485</v>
      </c>
      <c r="CC266" s="84">
        <f t="shared" ref="CC266" si="721">IF(COUNT(CC264:CC265)=2,SUMPRODUCT(CC264:CC265,$E264:$E265)/SUM($E264:$E265),"")</f>
        <v>8.9208736241365418</v>
      </c>
      <c r="CD266" s="84">
        <f t="shared" ref="CD266" si="722">IF(COUNT(CD264:CD265)=2,SUMPRODUCT(CD264:CD265,$E264:$E265)/SUM($E264:$E265),"")</f>
        <v>3.180427911884371</v>
      </c>
      <c r="CE266" s="84">
        <f t="shared" ref="CE266" si="723">IF(COUNT(CE264:CE265)=2,SUMPRODUCT(CE264:CE265,$E264:$E265)/SUM($E264:$E265),"")</f>
        <v>5.3277391014400299</v>
      </c>
      <c r="CF266" s="84">
        <f t="shared" ref="CF266" si="724">IF(COUNT(CF264:CF265)=2,SUMPRODUCT(CF264:CF265,$E264:$E265)/SUM($E264:$E265),"")</f>
        <v>7.3702519464249763</v>
      </c>
      <c r="CG266" s="84">
        <f t="shared" ref="CG266" si="725">IF(COUNT(CG264:CG265)=2,SUMPRODUCT(CG264:CG265,$E264:$E265)/SUM($E264:$E265),"")</f>
        <v>9.3155432249738706</v>
      </c>
      <c r="CH266" s="84">
        <f t="shared" ref="CH266" si="726">IF(COUNT(CH264:CH265)=2,SUMPRODUCT(CH264:CH265,$E264:$E265)/SUM($E264:$E265),"")</f>
        <v>9.7226167360426086</v>
      </c>
      <c r="CI266" s="84">
        <f t="shared" ref="CI266" si="727">IF(COUNT(CI264:CI265)=2,SUMPRODUCT(CI264:CI265,$E264:$E265)/SUM($E264:$E265),"")</f>
        <v>7.4453034045056024</v>
      </c>
      <c r="CJ266" s="84">
        <f t="shared" ref="CJ266" si="728">IF(COUNT(CJ264:CJ265)=2,SUMPRODUCT(CJ264:CJ265,$E264:$E265)/SUM($E264:$E265),"")</f>
        <v>5.5279174075174344</v>
      </c>
      <c r="CK266" s="84">
        <f t="shared" ref="CK266" si="729">IF(COUNT(CK264:CK265)=2,SUMPRODUCT(CK264:CK265,$E264:$E265)/SUM($E264:$E265),"")</f>
        <v>6.2774159826333316</v>
      </c>
      <c r="CL266" s="84">
        <f t="shared" ref="CL266" si="730">IF(COUNT(CL264:CL265)=2,SUMPRODUCT(CL264:CL265,$E264:$E265)/SUM($E264:$E265),"")</f>
        <v>9.9877537425600931</v>
      </c>
    </row>
    <row r="267" spans="2:151" ht="15.75" customHeight="1" x14ac:dyDescent="0.25">
      <c r="B267" s="89">
        <f>E267+E268</f>
        <v>0.2</v>
      </c>
      <c r="C267" s="92" t="s">
        <v>183</v>
      </c>
      <c r="D267" s="4" t="s">
        <v>184</v>
      </c>
      <c r="E267" s="37">
        <v>0.1</v>
      </c>
      <c r="F267" s="38" t="s">
        <v>185</v>
      </c>
      <c r="G267" s="60" t="s">
        <v>186</v>
      </c>
      <c r="H267" s="62"/>
      <c r="K267" s="109"/>
      <c r="L267" s="95"/>
      <c r="AE267">
        <v>3</v>
      </c>
      <c r="AH267" s="46">
        <f>IF(AH199="","",IF(ABS(AH199)&gt;=$AE199,10,10*LOG(1+($W199-1)*(ABS(AH199)-$AA199)/($AE199-$AA199))/LOG($W199)))</f>
        <v>1.3687438551512332</v>
      </c>
      <c r="AI267" s="46">
        <f t="shared" ref="AI267:CL267" si="731">IF(AI199="","",IF(ABS(AI199)&gt;=$AE199,10,10*LOG(1+($W199-1)*(ABS(AI199)-$AA199)/($AE199-$AA199))/LOG($W199)))</f>
        <v>7.1651419271246448</v>
      </c>
      <c r="AJ267" s="46">
        <f t="shared" si="731"/>
        <v>3.6751764449703863</v>
      </c>
      <c r="AK267" s="46">
        <f t="shared" si="731"/>
        <v>2.6930219127357451</v>
      </c>
      <c r="AL267" s="46">
        <f t="shared" si="731"/>
        <v>4.2893564619568405</v>
      </c>
      <c r="AM267" s="46">
        <f t="shared" si="731"/>
        <v>4.243802980386044</v>
      </c>
      <c r="AN267" s="46">
        <f t="shared" si="731"/>
        <v>1.2483987557401155</v>
      </c>
      <c r="AO267" s="46">
        <f t="shared" si="731"/>
        <v>2.5117600837109451</v>
      </c>
      <c r="AP267" s="46">
        <f t="shared" si="731"/>
        <v>4.8551769896555301</v>
      </c>
      <c r="AQ267" s="46">
        <f t="shared" si="731"/>
        <v>1.4422403868896925</v>
      </c>
      <c r="AR267" s="46">
        <f t="shared" si="731"/>
        <v>3.5153921371967511</v>
      </c>
      <c r="AS267" s="46">
        <f t="shared" si="731"/>
        <v>3.7982706487895128</v>
      </c>
      <c r="AT267" s="46">
        <f t="shared" si="731"/>
        <v>4.9181965907878951</v>
      </c>
      <c r="AU267" s="46">
        <f t="shared" si="731"/>
        <v>5.1950894741299649</v>
      </c>
      <c r="AV267" s="46">
        <f t="shared" si="731"/>
        <v>8.5514908217905816</v>
      </c>
      <c r="AW267" s="46">
        <f t="shared" si="731"/>
        <v>5.5526172002404452</v>
      </c>
      <c r="AX267" s="46">
        <f t="shared" si="731"/>
        <v>10</v>
      </c>
      <c r="AY267" s="46">
        <f t="shared" si="731"/>
        <v>2.4159644486640741</v>
      </c>
      <c r="AZ267" s="46">
        <f t="shared" si="731"/>
        <v>10</v>
      </c>
      <c r="BA267" s="46">
        <f t="shared" si="731"/>
        <v>6.4781012019905759</v>
      </c>
      <c r="BB267" s="46">
        <f t="shared" si="731"/>
        <v>8.0720317750857991</v>
      </c>
      <c r="BC267" s="46">
        <f t="shared" si="731"/>
        <v>6.0985818125991553</v>
      </c>
      <c r="BD267" s="46">
        <f t="shared" si="731"/>
        <v>4.9729178476803346</v>
      </c>
      <c r="BE267" s="46">
        <f t="shared" si="731"/>
        <v>3.5646686429163239</v>
      </c>
      <c r="BF267" s="46">
        <f t="shared" si="731"/>
        <v>6.4910608196102784</v>
      </c>
      <c r="BG267" s="46">
        <f t="shared" si="731"/>
        <v>2.5366811892460701</v>
      </c>
      <c r="BH267" s="46">
        <f t="shared" si="731"/>
        <v>1.4340466298429595</v>
      </c>
      <c r="BI267" s="46">
        <f t="shared" si="731"/>
        <v>0.95891400441079999</v>
      </c>
      <c r="BJ267" s="46">
        <f t="shared" si="731"/>
        <v>3.372783568949127</v>
      </c>
      <c r="BK267" s="46">
        <f t="shared" si="731"/>
        <v>6.4211398001781612</v>
      </c>
      <c r="BL267" s="46">
        <f t="shared" si="731"/>
        <v>5.4416584145857101</v>
      </c>
      <c r="BM267" s="46">
        <f t="shared" si="731"/>
        <v>5.0892711102605892</v>
      </c>
      <c r="BN267" s="46">
        <f t="shared" si="731"/>
        <v>4.701897539475568</v>
      </c>
      <c r="BO267" s="46">
        <f t="shared" si="731"/>
        <v>0.74205341765474442</v>
      </c>
      <c r="BP267" s="46">
        <f t="shared" si="731"/>
        <v>4.6851989988532843</v>
      </c>
      <c r="BQ267" s="46">
        <f t="shared" si="731"/>
        <v>8.7769689478928488</v>
      </c>
      <c r="BR267" s="46">
        <f t="shared" si="731"/>
        <v>1.3928841298282393</v>
      </c>
      <c r="BS267" s="46">
        <f t="shared" si="731"/>
        <v>6.0983793809324602</v>
      </c>
      <c r="BT267" s="46">
        <f t="shared" si="731"/>
        <v>3.0396879609833922</v>
      </c>
      <c r="BU267" s="46">
        <f t="shared" si="731"/>
        <v>6.2859869486914084</v>
      </c>
      <c r="BV267" s="46">
        <f t="shared" si="731"/>
        <v>1.4322244650251077</v>
      </c>
      <c r="BW267" s="46">
        <f t="shared" si="731"/>
        <v>3.1652705639721939</v>
      </c>
      <c r="BX267" s="46">
        <f t="shared" si="731"/>
        <v>5.406464644776551</v>
      </c>
      <c r="BY267" s="46">
        <f t="shared" si="731"/>
        <v>3.982673620082521</v>
      </c>
      <c r="BZ267" s="46">
        <f t="shared" si="731"/>
        <v>2.5661467148852442</v>
      </c>
      <c r="CA267" s="46">
        <f t="shared" si="731"/>
        <v>3.5696584437022616</v>
      </c>
      <c r="CB267" s="46">
        <f t="shared" si="731"/>
        <v>0</v>
      </c>
      <c r="CC267" s="46">
        <f t="shared" si="731"/>
        <v>6.80040388838865</v>
      </c>
      <c r="CD267" s="46">
        <f t="shared" si="731"/>
        <v>2.103340660230884</v>
      </c>
      <c r="CE267" s="46">
        <f t="shared" si="731"/>
        <v>6.7290318325168155</v>
      </c>
      <c r="CF267" s="46">
        <f t="shared" si="731"/>
        <v>5.4102359695901434</v>
      </c>
      <c r="CG267" s="46">
        <f t="shared" si="731"/>
        <v>4.2285722619685764</v>
      </c>
      <c r="CH267" s="46">
        <f t="shared" si="731"/>
        <v>6.0630703297778146</v>
      </c>
      <c r="CI267" s="46">
        <f t="shared" si="731"/>
        <v>6.8307173369333123</v>
      </c>
      <c r="CJ267" s="46">
        <f t="shared" si="731"/>
        <v>7.9551394109512268</v>
      </c>
      <c r="CK267" s="46">
        <f t="shared" si="731"/>
        <v>6.7837755423078407</v>
      </c>
      <c r="CL267" s="46">
        <f t="shared" si="731"/>
        <v>9.932458249895733</v>
      </c>
    </row>
    <row r="268" spans="2:151" ht="15.75" customHeight="1" x14ac:dyDescent="0.25">
      <c r="B268" s="90"/>
      <c r="C268" s="93"/>
      <c r="D268" s="12" t="s">
        <v>188</v>
      </c>
      <c r="E268" s="40">
        <v>0.1</v>
      </c>
      <c r="F268" s="41" t="s">
        <v>189</v>
      </c>
      <c r="G268" s="61" t="s">
        <v>190</v>
      </c>
      <c r="H268" s="62"/>
      <c r="K268" s="109"/>
      <c r="L268" s="95"/>
      <c r="AE268">
        <v>3</v>
      </c>
      <c r="AH268" s="46">
        <f>IF(AH200="","",IF(AH200&gt;=$AE200,10,10*LOG(1+($W200-1)*(AH200-$AA200)/($AE200-$AA200))/LOG($W200)))</f>
        <v>0.78463656884769728</v>
      </c>
      <c r="AI268" s="46">
        <f t="shared" ref="AI268:CL268" si="732">IF(AI200="","",IF(AI200&gt;=$AE200,10,10*LOG(1+($W200-1)*(AI200-$AA200)/($AE200-$AA200))/LOG($W200)))</f>
        <v>5.1584716251510665</v>
      </c>
      <c r="AJ268" s="46">
        <f t="shared" si="732"/>
        <v>1.6457490905439078</v>
      </c>
      <c r="AK268" s="46">
        <f t="shared" si="732"/>
        <v>2.8556988605255462</v>
      </c>
      <c r="AL268" s="46">
        <f t="shared" si="732"/>
        <v>3.333192311324058</v>
      </c>
      <c r="AM268" s="46">
        <f t="shared" si="732"/>
        <v>4.3787467679537286</v>
      </c>
      <c r="AN268" s="46">
        <f t="shared" si="732"/>
        <v>5.2917969421871112</v>
      </c>
      <c r="AO268" s="46">
        <f t="shared" si="732"/>
        <v>4.8922884619469338</v>
      </c>
      <c r="AP268" s="46">
        <f t="shared" si="732"/>
        <v>5.1801574817094229</v>
      </c>
      <c r="AQ268" s="46">
        <f t="shared" si="732"/>
        <v>9.3140387091518342</v>
      </c>
      <c r="AR268" s="46">
        <f t="shared" si="732"/>
        <v>1.0142338994506568</v>
      </c>
      <c r="AS268" s="46">
        <f t="shared" si="732"/>
        <v>2.9837273226043868</v>
      </c>
      <c r="AT268" s="46">
        <f t="shared" si="732"/>
        <v>2.6766308147750939</v>
      </c>
      <c r="AU268" s="46">
        <f t="shared" si="732"/>
        <v>6.4733479291340981</v>
      </c>
      <c r="AV268" s="46">
        <f t="shared" si="732"/>
        <v>2.708362118176654</v>
      </c>
      <c r="AW268" s="46">
        <f t="shared" si="732"/>
        <v>10</v>
      </c>
      <c r="AX268" s="46">
        <f t="shared" si="732"/>
        <v>1.9016383587054759</v>
      </c>
      <c r="AY268" s="46">
        <f t="shared" si="732"/>
        <v>0.59737283137347752</v>
      </c>
      <c r="AZ268" s="46">
        <f t="shared" si="732"/>
        <v>3.5602311764256438</v>
      </c>
      <c r="BA268" s="46">
        <f t="shared" si="732"/>
        <v>10</v>
      </c>
      <c r="BB268" s="46">
        <f t="shared" si="732"/>
        <v>5.442026192399271</v>
      </c>
      <c r="BC268" s="46" t="str">
        <f t="shared" si="732"/>
        <v/>
      </c>
      <c r="BD268" s="46">
        <f t="shared" si="732"/>
        <v>10</v>
      </c>
      <c r="BE268" s="46">
        <f t="shared" si="732"/>
        <v>7.7484036385000143</v>
      </c>
      <c r="BF268" s="46">
        <f t="shared" si="732"/>
        <v>8.8748240269073779</v>
      </c>
      <c r="BG268" s="46">
        <f t="shared" si="732"/>
        <v>1.2364339074882775</v>
      </c>
      <c r="BH268" s="46">
        <f t="shared" si="732"/>
        <v>3.086520599583193</v>
      </c>
      <c r="BI268" s="46">
        <f t="shared" si="732"/>
        <v>3.5956065165232656</v>
      </c>
      <c r="BJ268" s="46">
        <f t="shared" si="732"/>
        <v>6.7234874158794478</v>
      </c>
      <c r="BK268" s="46">
        <f t="shared" si="732"/>
        <v>3.6282323329798198</v>
      </c>
      <c r="BL268" s="46">
        <f t="shared" si="732"/>
        <v>1.4191119678742505</v>
      </c>
      <c r="BM268" s="46">
        <f t="shared" si="732"/>
        <v>3.7002883456860323</v>
      </c>
      <c r="BN268" s="46">
        <f t="shared" si="732"/>
        <v>1.6944785408010481</v>
      </c>
      <c r="BO268" s="46">
        <f t="shared" si="732"/>
        <v>0.38343149420546724</v>
      </c>
      <c r="BP268" s="46">
        <f t="shared" si="732"/>
        <v>10</v>
      </c>
      <c r="BQ268" s="46">
        <f t="shared" si="732"/>
        <v>4.2736043192654938</v>
      </c>
      <c r="BR268" s="46" t="str">
        <f t="shared" si="732"/>
        <v/>
      </c>
      <c r="BS268" s="46">
        <f t="shared" si="732"/>
        <v>2.4793929458017443</v>
      </c>
      <c r="BT268" s="46">
        <f t="shared" si="732"/>
        <v>1.4360700945183138</v>
      </c>
      <c r="BU268" s="46">
        <f t="shared" si="732"/>
        <v>2.378773157277418</v>
      </c>
      <c r="BV268" s="46">
        <f t="shared" si="732"/>
        <v>2.9804758139440608</v>
      </c>
      <c r="BW268" s="46">
        <f t="shared" si="732"/>
        <v>7.9036034975439957</v>
      </c>
      <c r="BX268" s="46">
        <f t="shared" si="732"/>
        <v>1.2650145218816937</v>
      </c>
      <c r="BY268" s="46">
        <f t="shared" si="732"/>
        <v>7.0339618776444706</v>
      </c>
      <c r="BZ268" s="46">
        <f t="shared" si="732"/>
        <v>7.4206016256565501</v>
      </c>
      <c r="CA268" s="46">
        <f t="shared" si="732"/>
        <v>4.2537812613128345</v>
      </c>
      <c r="CB268" s="46">
        <f t="shared" si="732"/>
        <v>0</v>
      </c>
      <c r="CC268" s="46">
        <f t="shared" si="732"/>
        <v>6.4243983760826042</v>
      </c>
      <c r="CD268" s="46">
        <f t="shared" si="732"/>
        <v>2.3255039694446986</v>
      </c>
      <c r="CE268" s="46">
        <f t="shared" si="732"/>
        <v>5.5968288550273853</v>
      </c>
      <c r="CF268" s="46">
        <f t="shared" si="732"/>
        <v>2.4665112680942372</v>
      </c>
      <c r="CG268" s="46">
        <f t="shared" si="732"/>
        <v>10</v>
      </c>
      <c r="CH268" s="46">
        <f t="shared" si="732"/>
        <v>2.3063991239971324</v>
      </c>
      <c r="CI268" s="46">
        <f t="shared" si="732"/>
        <v>8.3251287610861127</v>
      </c>
      <c r="CJ268" s="46">
        <f t="shared" si="732"/>
        <v>1.841705041247033</v>
      </c>
      <c r="CK268" s="46">
        <f t="shared" si="732"/>
        <v>10</v>
      </c>
      <c r="CL268" s="46">
        <f t="shared" si="732"/>
        <v>3.63677512772226</v>
      </c>
    </row>
    <row r="269" spans="2:151" ht="15.75" customHeight="1" thickBot="1" x14ac:dyDescent="0.3">
      <c r="B269" s="91"/>
      <c r="C269" s="94"/>
      <c r="D269" s="8" t="s">
        <v>191</v>
      </c>
      <c r="E269" s="96" t="str">
        <f>E252</f>
        <v>Activity</v>
      </c>
      <c r="F269" s="97"/>
      <c r="G269" s="104"/>
      <c r="H269" s="62"/>
      <c r="K269" s="109"/>
      <c r="L269" s="95"/>
      <c r="AE269" s="1">
        <v>3</v>
      </c>
      <c r="AH269" s="84">
        <f>IF(COUNT(AH267:AH268)=2,SUMPRODUCT(AH267:AH268,$E267:$E268)/SUM($E267:$E268),"")</f>
        <v>1.0766902119994652</v>
      </c>
      <c r="AI269" s="84">
        <f t="shared" ref="AI269" si="733">IF(COUNT(AI267:AI268)=2,SUMPRODUCT(AI267:AI268,$E267:$E268)/SUM($E267:$E268),"")</f>
        <v>6.1618067761378557</v>
      </c>
      <c r="AJ269" s="84">
        <f t="shared" ref="AJ269" si="734">IF(COUNT(AJ267:AJ268)=2,SUMPRODUCT(AJ267:AJ268,$E267:$E268)/SUM($E267:$E268),"")</f>
        <v>2.6604627677571471</v>
      </c>
      <c r="AK269" s="84">
        <f t="shared" ref="AK269" si="735">IF(COUNT(AK267:AK268)=2,SUMPRODUCT(AK267:AK268,$E267:$E268)/SUM($E267:$E268),"")</f>
        <v>2.7743603866306454</v>
      </c>
      <c r="AL269" s="84">
        <f t="shared" ref="AL269" si="736">IF(COUNT(AL267:AL268)=2,SUMPRODUCT(AL267:AL268,$E267:$E268)/SUM($E267:$E268),"")</f>
        <v>3.8112743866404495</v>
      </c>
      <c r="AM269" s="84">
        <f t="shared" ref="AM269" si="737">IF(COUNT(AM267:AM268)=2,SUMPRODUCT(AM267:AM268,$E267:$E268)/SUM($E267:$E268),"")</f>
        <v>4.3112748741698868</v>
      </c>
      <c r="AN269" s="84">
        <f t="shared" ref="AN269" si="738">IF(COUNT(AN267:AN268)=2,SUMPRODUCT(AN267:AN268,$E267:$E268)/SUM($E267:$E268),"")</f>
        <v>3.2700978489636134</v>
      </c>
      <c r="AO269" s="84">
        <f t="shared" ref="AO269" si="739">IF(COUNT(AO267:AO268)=2,SUMPRODUCT(AO267:AO268,$E267:$E268)/SUM($E267:$E268),"")</f>
        <v>3.7020242728289396</v>
      </c>
      <c r="AP269" s="84">
        <f t="shared" ref="AP269" si="740">IF(COUNT(AP267:AP268)=2,SUMPRODUCT(AP267:AP268,$E267:$E268)/SUM($E267:$E268),"")</f>
        <v>5.0176672356824765</v>
      </c>
      <c r="AQ269" s="84">
        <f t="shared" ref="AQ269" si="741">IF(COUNT(AQ267:AQ268)=2,SUMPRODUCT(AQ267:AQ268,$E267:$E268)/SUM($E267:$E268),"")</f>
        <v>5.3781395480207639</v>
      </c>
      <c r="AR269" s="84">
        <f t="shared" ref="AR269" si="742">IF(COUNT(AR267:AR268)=2,SUMPRODUCT(AR267:AR268,$E267:$E268)/SUM($E267:$E268),"")</f>
        <v>2.2648130183237036</v>
      </c>
      <c r="AS269" s="84">
        <f t="shared" ref="AS269" si="743">IF(COUNT(AS267:AS268)=2,SUMPRODUCT(AS267:AS268,$E267:$E268)/SUM($E267:$E268),"")</f>
        <v>3.39099898569695</v>
      </c>
      <c r="AT269" s="84">
        <f t="shared" ref="AT269" si="744">IF(COUNT(AT267:AT268)=2,SUMPRODUCT(AT267:AT268,$E267:$E268)/SUM($E267:$E268),"")</f>
        <v>3.7974137027814945</v>
      </c>
      <c r="AU269" s="84">
        <f t="shared" ref="AU269" si="745">IF(COUNT(AU267:AU268)=2,SUMPRODUCT(AU267:AU268,$E267:$E268)/SUM($E267:$E268),"")</f>
        <v>5.8342187016320324</v>
      </c>
      <c r="AV269" s="84">
        <f t="shared" ref="AV269" si="746">IF(COUNT(AV267:AV268)=2,SUMPRODUCT(AV267:AV268,$E267:$E268)/SUM($E267:$E268),"")</f>
        <v>5.6299264699836176</v>
      </c>
      <c r="AW269" s="84">
        <f t="shared" ref="AW269" si="747">IF(COUNT(AW267:AW268)=2,SUMPRODUCT(AW267:AW268,$E267:$E268)/SUM($E267:$E268),"")</f>
        <v>7.7763086001202231</v>
      </c>
      <c r="AX269" s="84">
        <f t="shared" ref="AX269" si="748">IF(COUNT(AX267:AX268)=2,SUMPRODUCT(AX267:AX268,$E267:$E268)/SUM($E267:$E268),"")</f>
        <v>5.9508191793527372</v>
      </c>
      <c r="AY269" s="84">
        <f t="shared" ref="AY269" si="749">IF(COUNT(AY267:AY268)=2,SUMPRODUCT(AY267:AY268,$E267:$E268)/SUM($E267:$E268),"")</f>
        <v>1.5066686400187759</v>
      </c>
      <c r="AZ269" s="84">
        <f t="shared" ref="AZ269" si="750">IF(COUNT(AZ267:AZ268)=2,SUMPRODUCT(AZ267:AZ268,$E267:$E268)/SUM($E267:$E268),"")</f>
        <v>6.780115588212821</v>
      </c>
      <c r="BA269" s="84">
        <f t="shared" ref="BA269" si="751">IF(COUNT(BA267:BA268)=2,SUMPRODUCT(BA267:BA268,$E267:$E268)/SUM($E267:$E268),"")</f>
        <v>8.239050600995288</v>
      </c>
      <c r="BB269" s="84">
        <f t="shared" ref="BB269" si="752">IF(COUNT(BB267:BB268)=2,SUMPRODUCT(BB267:BB268,$E267:$E268)/SUM($E267:$E268),"")</f>
        <v>6.7570289837425346</v>
      </c>
      <c r="BC269" s="84" t="str">
        <f t="shared" ref="BC269" si="753">IF(COUNT(BC267:BC268)=2,SUMPRODUCT(BC267:BC268,$E267:$E268)/SUM($E267:$E268),"")</f>
        <v/>
      </c>
      <c r="BD269" s="84">
        <f t="shared" ref="BD269" si="754">IF(COUNT(BD267:BD268)=2,SUMPRODUCT(BD267:BD268,$E267:$E268)/SUM($E267:$E268),"")</f>
        <v>7.4864589238401669</v>
      </c>
      <c r="BE269" s="84">
        <f t="shared" ref="BE269" si="755">IF(COUNT(BE267:BE268)=2,SUMPRODUCT(BE267:BE268,$E267:$E268)/SUM($E267:$E268),"")</f>
        <v>5.6565361407081687</v>
      </c>
      <c r="BF269" s="84">
        <f t="shared" ref="BF269" si="756">IF(COUNT(BF267:BF268)=2,SUMPRODUCT(BF267:BF268,$E267:$E268)/SUM($E267:$E268),"")</f>
        <v>7.6829424232588295</v>
      </c>
      <c r="BG269" s="84">
        <f t="shared" ref="BG269" si="757">IF(COUNT(BG267:BG268)=2,SUMPRODUCT(BG267:BG268,$E267:$E268)/SUM($E267:$E268),"")</f>
        <v>1.8865575483671737</v>
      </c>
      <c r="BH269" s="84">
        <f t="shared" ref="BH269" si="758">IF(COUNT(BH267:BH268)=2,SUMPRODUCT(BH267:BH268,$E267:$E268)/SUM($E267:$E268),"")</f>
        <v>2.2602836147130767</v>
      </c>
      <c r="BI269" s="84">
        <f t="shared" ref="BI269" si="759">IF(COUNT(BI267:BI268)=2,SUMPRODUCT(BI267:BI268,$E267:$E268)/SUM($E267:$E268),"")</f>
        <v>2.2772602604670329</v>
      </c>
      <c r="BJ269" s="84">
        <f t="shared" ref="BJ269" si="760">IF(COUNT(BJ267:BJ268)=2,SUMPRODUCT(BJ267:BJ268,$E267:$E268)/SUM($E267:$E268),"")</f>
        <v>5.0481354924142874</v>
      </c>
      <c r="BK269" s="84">
        <f t="shared" ref="BK269" si="761">IF(COUNT(BK267:BK268)=2,SUMPRODUCT(BK267:BK268,$E267:$E268)/SUM($E267:$E268),"")</f>
        <v>5.0246860665789903</v>
      </c>
      <c r="BL269" s="84">
        <f t="shared" ref="BL269" si="762">IF(COUNT(BL267:BL268)=2,SUMPRODUCT(BL267:BL268,$E267:$E268)/SUM($E267:$E268),"")</f>
        <v>3.4303851912299801</v>
      </c>
      <c r="BM269" s="84">
        <f t="shared" ref="BM269" si="763">IF(COUNT(BM267:BM268)=2,SUMPRODUCT(BM267:BM268,$E267:$E268)/SUM($E267:$E268),"")</f>
        <v>4.3947797279733107</v>
      </c>
      <c r="BN269" s="84">
        <f t="shared" ref="BN269" si="764">IF(COUNT(BN267:BN268)=2,SUMPRODUCT(BN267:BN268,$E267:$E268)/SUM($E267:$E268),"")</f>
        <v>3.1981880401383078</v>
      </c>
      <c r="BO269" s="84">
        <f t="shared" ref="BO269" si="765">IF(COUNT(BO267:BO268)=2,SUMPRODUCT(BO267:BO268,$E267:$E268)/SUM($E267:$E268),"")</f>
        <v>0.56274245593010586</v>
      </c>
      <c r="BP269" s="84">
        <f t="shared" ref="BP269" si="766">IF(COUNT(BP267:BP268)=2,SUMPRODUCT(BP267:BP268,$E267:$E268)/SUM($E267:$E268),"")</f>
        <v>7.3425994994266413</v>
      </c>
      <c r="BQ269" s="84">
        <f t="shared" ref="BQ269" si="767">IF(COUNT(BQ267:BQ268)=2,SUMPRODUCT(BQ267:BQ268,$E267:$E268)/SUM($E267:$E268),"")</f>
        <v>6.5252866335791708</v>
      </c>
      <c r="BR269" s="84" t="str">
        <f t="shared" ref="BR269" si="768">IF(COUNT(BR267:BR268)=2,SUMPRODUCT(BR267:BR268,$E267:$E268)/SUM($E267:$E268),"")</f>
        <v/>
      </c>
      <c r="BS269" s="84">
        <f t="shared" ref="BS269" si="769">IF(COUNT(BS267:BS268)=2,SUMPRODUCT(BS267:BS268,$E267:$E268)/SUM($E267:$E268),"")</f>
        <v>4.2888861633671027</v>
      </c>
      <c r="BT269" s="84">
        <f t="shared" ref="BT269" si="770">IF(COUNT(BT267:BT268)=2,SUMPRODUCT(BT267:BT268,$E267:$E268)/SUM($E267:$E268),"")</f>
        <v>2.2378790277508531</v>
      </c>
      <c r="BU269" s="84">
        <f t="shared" ref="BU269" si="771">IF(COUNT(BU267:BU268)=2,SUMPRODUCT(BU267:BU268,$E267:$E268)/SUM($E267:$E268),"")</f>
        <v>4.332380052984413</v>
      </c>
      <c r="BV269" s="84">
        <f t="shared" ref="BV269" si="772">IF(COUNT(BV267:BV268)=2,SUMPRODUCT(BV267:BV268,$E267:$E268)/SUM($E267:$E268),"")</f>
        <v>2.2063501394845839</v>
      </c>
      <c r="BW269" s="84">
        <f t="shared" ref="BW269" si="773">IF(COUNT(BW267:BW268)=2,SUMPRODUCT(BW267:BW268,$E267:$E268)/SUM($E267:$E268),"")</f>
        <v>5.5344370307580943</v>
      </c>
      <c r="BX269" s="84">
        <f t="shared" ref="BX269" si="774">IF(COUNT(BX267:BX268)=2,SUMPRODUCT(BX267:BX268,$E267:$E268)/SUM($E267:$E268),"")</f>
        <v>3.3357395833291226</v>
      </c>
      <c r="BY269" s="84">
        <f t="shared" ref="BY269" si="775">IF(COUNT(BY267:BY268)=2,SUMPRODUCT(BY267:BY268,$E267:$E268)/SUM($E267:$E268),"")</f>
        <v>5.5083177488634956</v>
      </c>
      <c r="BZ269" s="84">
        <f t="shared" ref="BZ269" si="776">IF(COUNT(BZ267:BZ268)=2,SUMPRODUCT(BZ267:BZ268,$E267:$E268)/SUM($E267:$E268),"")</f>
        <v>4.9933741702708971</v>
      </c>
      <c r="CA269" s="84">
        <f t="shared" ref="CA269" si="777">IF(COUNT(CA267:CA268)=2,SUMPRODUCT(CA267:CA268,$E267:$E268)/SUM($E267:$E268),"")</f>
        <v>3.9117198525075478</v>
      </c>
      <c r="CB269" s="84">
        <f t="shared" ref="CB269" si="778">IF(COUNT(CB267:CB268)=2,SUMPRODUCT(CB267:CB268,$E267:$E268)/SUM($E267:$E268),"")</f>
        <v>0</v>
      </c>
      <c r="CC269" s="84">
        <f t="shared" ref="CC269" si="779">IF(COUNT(CC267:CC268)=2,SUMPRODUCT(CC267:CC268,$E267:$E268)/SUM($E267:$E268),"")</f>
        <v>6.612401132235628</v>
      </c>
      <c r="CD269" s="84">
        <f t="shared" ref="CD269" si="780">IF(COUNT(CD267:CD268)=2,SUMPRODUCT(CD267:CD268,$E267:$E268)/SUM($E267:$E268),"")</f>
        <v>2.2144223148377913</v>
      </c>
      <c r="CE269" s="84">
        <f t="shared" ref="CE269" si="781">IF(COUNT(CE267:CE268)=2,SUMPRODUCT(CE267:CE268,$E267:$E268)/SUM($E267:$E268),"")</f>
        <v>6.1629303437721017</v>
      </c>
      <c r="CF269" s="84">
        <f t="shared" ref="CF269" si="782">IF(COUNT(CF267:CF268)=2,SUMPRODUCT(CF267:CF268,$E267:$E268)/SUM($E267:$E268),"")</f>
        <v>3.9383736188421903</v>
      </c>
      <c r="CG269" s="84">
        <f t="shared" ref="CG269" si="783">IF(COUNT(CG267:CG268)=2,SUMPRODUCT(CG267:CG268,$E267:$E268)/SUM($E267:$E268),"")</f>
        <v>7.1142861309842882</v>
      </c>
      <c r="CH269" s="84">
        <f t="shared" ref="CH269" si="784">IF(COUNT(CH267:CH268)=2,SUMPRODUCT(CH267:CH268,$E267:$E268)/SUM($E267:$E268),"")</f>
        <v>4.1847347268874735</v>
      </c>
      <c r="CI269" s="84">
        <f t="shared" ref="CI269" si="785">IF(COUNT(CI267:CI268)=2,SUMPRODUCT(CI267:CI268,$E267:$E268)/SUM($E267:$E268),"")</f>
        <v>7.5779230490097138</v>
      </c>
      <c r="CJ269" s="84">
        <f t="shared" ref="CJ269" si="786">IF(COUNT(CJ267:CJ268)=2,SUMPRODUCT(CJ267:CJ268,$E267:$E268)/SUM($E267:$E268),"")</f>
        <v>4.8984222260991306</v>
      </c>
      <c r="CK269" s="84">
        <f t="shared" ref="CK269" si="787">IF(COUNT(CK267:CK268)=2,SUMPRODUCT(CK267:CK268,$E267:$E268)/SUM($E267:$E268),"")</f>
        <v>8.3918877711539199</v>
      </c>
      <c r="CL269" s="84">
        <f t="shared" ref="CL269" si="788">IF(COUNT(CL267:CL268)=2,SUMPRODUCT(CL267:CL268,$E267:$E268)/SUM($E267:$E268),"")</f>
        <v>6.7846166888089972</v>
      </c>
    </row>
    <row r="270" spans="2:151" s="74" customFormat="1" ht="15.75" customHeight="1" thickBot="1" x14ac:dyDescent="0.3">
      <c r="B270" s="69">
        <v>1</v>
      </c>
      <c r="C270" s="70" t="str">
        <f>C253</f>
        <v>Total</v>
      </c>
      <c r="D270" s="71" t="s">
        <v>192</v>
      </c>
      <c r="E270" s="107" t="str">
        <f>E253</f>
        <v>Total financial sustainability</v>
      </c>
      <c r="F270" s="108"/>
      <c r="G270" s="72"/>
      <c r="H270" s="73"/>
      <c r="K270" s="109"/>
      <c r="L270" s="95"/>
      <c r="Z270" s="75"/>
      <c r="AE270" s="86">
        <v>3</v>
      </c>
      <c r="AG270" s="75"/>
      <c r="AH270" s="85">
        <f>IF(AND(ISNUMBER(AH259),ISNUMBER(AH263),ISNUMBER(AH266),ISNUMBER(AH269)),(AH259*$B256+AH263*$B260+AH266*$B264+AH269*$B267)/($B256+$B260+$B264+$B267),"")</f>
        <v>6.9162494934500112</v>
      </c>
      <c r="AI270" s="85">
        <f t="shared" ref="AI270" si="789">IF(AND(ISNUMBER(AI259),ISNUMBER(AI263),ISNUMBER(AI266),ISNUMBER(AI269)),(AI259*$B256+AI263*$B260+AI266*$B264+AI269*$B267)/($B256+$B260+$B264+$B267),"")</f>
        <v>6.1778684654959184</v>
      </c>
      <c r="AJ270" s="85">
        <f t="shared" ref="AJ270" si="790">IF(AND(ISNUMBER(AJ259),ISNUMBER(AJ263),ISNUMBER(AJ266),ISNUMBER(AJ269)),(AJ259*$B256+AJ263*$B260+AJ266*$B264+AJ269*$B267)/($B256+$B260+$B264+$B267),"")</f>
        <v>5.164359651830468</v>
      </c>
      <c r="AK270" s="85">
        <f t="shared" ref="AK270" si="791">IF(AND(ISNUMBER(AK259),ISNUMBER(AK263),ISNUMBER(AK266),ISNUMBER(AK269)),(AK259*$B256+AK263*$B260+AK266*$B264+AK269*$B267)/($B256+$B260+$B264+$B267),"")</f>
        <v>7.7875479167757877</v>
      </c>
      <c r="AL270" s="85">
        <f t="shared" ref="AL270" si="792">IF(AND(ISNUMBER(AL259),ISNUMBER(AL263),ISNUMBER(AL266),ISNUMBER(AL269)),(AL259*$B256+AL263*$B260+AL266*$B264+AL269*$B267)/($B256+$B260+$B264+$B267),"")</f>
        <v>4.5875795399949917</v>
      </c>
      <c r="AM270" s="85">
        <f t="shared" ref="AM270" si="793">IF(AND(ISNUMBER(AM259),ISNUMBER(AM263),ISNUMBER(AM266),ISNUMBER(AM269)),(AM259*$B256+AM263*$B260+AM266*$B264+AM269*$B267)/($B256+$B260+$B264+$B267),"")</f>
        <v>1.9625232873558927</v>
      </c>
      <c r="AN270" s="85">
        <f t="shared" ref="AN270" si="794">IF(AND(ISNUMBER(AN259),ISNUMBER(AN263),ISNUMBER(AN266),ISNUMBER(AN269)),(AN259*$B256+AN263*$B260+AN266*$B264+AN269*$B267)/($B256+$B260+$B264+$B267),"")</f>
        <v>5.7507273813283675</v>
      </c>
      <c r="AO270" s="85">
        <f t="shared" ref="AO270" si="795">IF(AND(ISNUMBER(AO259),ISNUMBER(AO263),ISNUMBER(AO266),ISNUMBER(AO269)),(AO259*$B256+AO263*$B260+AO266*$B264+AO269*$B267)/($B256+$B260+$B264+$B267),"")</f>
        <v>7.0706783294535152</v>
      </c>
      <c r="AP270" s="85">
        <f t="shared" ref="AP270" si="796">IF(AND(ISNUMBER(AP259),ISNUMBER(AP263),ISNUMBER(AP266),ISNUMBER(AP269)),(AP259*$B256+AP263*$B260+AP266*$B264+AP269*$B267)/($B256+$B260+$B264+$B267),"")</f>
        <v>3.2219888627386157</v>
      </c>
      <c r="AQ270" s="85">
        <f t="shared" ref="AQ270" si="797">IF(AND(ISNUMBER(AQ259),ISNUMBER(AQ263),ISNUMBER(AQ266),ISNUMBER(AQ269)),(AQ259*$B256+AQ263*$B260+AQ266*$B264+AQ269*$B267)/($B256+$B260+$B264+$B267),"")</f>
        <v>4.5889072200196228</v>
      </c>
      <c r="AR270" s="85">
        <f t="shared" ref="AR270" si="798">IF(AND(ISNUMBER(AR259),ISNUMBER(AR263),ISNUMBER(AR266),ISNUMBER(AR269)),(AR259*$B256+AR263*$B260+AR266*$B264+AR269*$B267)/($B256+$B260+$B264+$B267),"")</f>
        <v>5.8409583234945348</v>
      </c>
      <c r="AS270" s="85">
        <f t="shared" ref="AS270" si="799">IF(AND(ISNUMBER(AS259),ISNUMBER(AS263),ISNUMBER(AS266),ISNUMBER(AS269)),(AS259*$B256+AS263*$B260+AS266*$B264+AS269*$B267)/($B256+$B260+$B264+$B267),"")</f>
        <v>5.3442279795986867</v>
      </c>
      <c r="AT270" s="85">
        <f t="shared" ref="AT270" si="800">IF(AND(ISNUMBER(AT259),ISNUMBER(AT263),ISNUMBER(AT266),ISNUMBER(AT269)),(AT259*$B256+AT263*$B260+AT266*$B264+AT269*$B267)/($B256+$B260+$B264+$B267),"")</f>
        <v>6.5098686253965043</v>
      </c>
      <c r="AU270" s="85">
        <f t="shared" ref="AU270" si="801">IF(AND(ISNUMBER(AU259),ISNUMBER(AU263),ISNUMBER(AU266),ISNUMBER(AU269)),(AU259*$B256+AU263*$B260+AU266*$B264+AU269*$B267)/($B256+$B260+$B264+$B267),"")</f>
        <v>6.1995836689750021</v>
      </c>
      <c r="AV270" s="85">
        <f t="shared" ref="AV270" si="802">IF(AND(ISNUMBER(AV259),ISNUMBER(AV263),ISNUMBER(AV266),ISNUMBER(AV269)),(AV259*$B256+AV263*$B260+AV266*$B264+AV269*$B267)/($B256+$B260+$B264+$B267),"")</f>
        <v>5.3638018608136839</v>
      </c>
      <c r="AW270" s="85">
        <f t="shared" ref="AW270" si="803">IF(AND(ISNUMBER(AW259),ISNUMBER(AW263),ISNUMBER(AW266),ISNUMBER(AW269)),(AW259*$B256+AW263*$B260+AW266*$B264+AW269*$B267)/($B256+$B260+$B264+$B267),"")</f>
        <v>9.1231957891243525</v>
      </c>
      <c r="AX270" s="85">
        <f t="shared" ref="AX270" si="804">IF(AND(ISNUMBER(AX259),ISNUMBER(AX263),ISNUMBER(AX266),ISNUMBER(AX269)),(AX259*$B256+AX263*$B260+AX266*$B264+AX269*$B267)/($B256+$B260+$B264+$B267),"")</f>
        <v>6.8826568870179869</v>
      </c>
      <c r="AY270" s="85">
        <f t="shared" ref="AY270" si="805">IF(AND(ISNUMBER(AY259),ISNUMBER(AY263),ISNUMBER(AY266),ISNUMBER(AY269)),(AY259*$B256+AY263*$B260+AY266*$B264+AY269*$B267)/($B256+$B260+$B264+$B267),"")</f>
        <v>4.3437052674294803</v>
      </c>
      <c r="AZ270" s="85">
        <f t="shared" ref="AZ270" si="806">IF(AND(ISNUMBER(AZ259),ISNUMBER(AZ263),ISNUMBER(AZ266),ISNUMBER(AZ269)),(AZ259*$B256+AZ263*$B260+AZ266*$B264+AZ269*$B267)/($B256+$B260+$B264+$B267),"")</f>
        <v>7.1758532655812939</v>
      </c>
      <c r="BA270" s="85">
        <f t="shared" ref="BA270" si="807">IF(AND(ISNUMBER(BA259),ISNUMBER(BA263),ISNUMBER(BA266),ISNUMBER(BA269)),(BA259*$B256+BA263*$B260+BA266*$B264+BA269*$B267)/($B256+$B260+$B264+$B267),"")</f>
        <v>6.7060313578542239</v>
      </c>
      <c r="BB270" s="85">
        <f t="shared" ref="BB270" si="808">IF(AND(ISNUMBER(BB259),ISNUMBER(BB263),ISNUMBER(BB266),ISNUMBER(BB269)),(BB259*$B256+BB263*$B260+BB266*$B264+BB269*$B267)/($B256+$B260+$B264+$B267),"")</f>
        <v>4.574513338640898</v>
      </c>
      <c r="BC270" s="85" t="str">
        <f t="shared" ref="BC270" si="809">IF(AND(ISNUMBER(BC259),ISNUMBER(BC263),ISNUMBER(BC266),ISNUMBER(BC269)),(BC259*$B256+BC263*$B260+BC266*$B264+BC269*$B267)/($B256+$B260+$B264+$B267),"")</f>
        <v/>
      </c>
      <c r="BD270" s="85">
        <f t="shared" ref="BD270" si="810">IF(AND(ISNUMBER(BD259),ISNUMBER(BD263),ISNUMBER(BD266),ISNUMBER(BD269)),(BD259*$B256+BD263*$B260+BD266*$B264+BD269*$B267)/($B256+$B260+$B264+$B267),"")</f>
        <v>8.0724669820554951</v>
      </c>
      <c r="BE270" s="85">
        <f t="shared" ref="BE270" si="811">IF(AND(ISNUMBER(BE259),ISNUMBER(BE263),ISNUMBER(BE266),ISNUMBER(BE269)),(BE259*$B256+BE263*$B260+BE266*$B264+BE269*$B267)/($B256+$B260+$B264+$B267),"")</f>
        <v>6.368977742897262</v>
      </c>
      <c r="BF270" s="85">
        <f t="shared" ref="BF270" si="812">IF(AND(ISNUMBER(BF259),ISNUMBER(BF263),ISNUMBER(BF266),ISNUMBER(BF269)),(BF259*$B256+BF263*$B260+BF266*$B264+BF269*$B267)/($B256+$B260+$B264+$B267),"")</f>
        <v>6.8042291525388965</v>
      </c>
      <c r="BG270" s="85">
        <f t="shared" ref="BG270" si="813">IF(AND(ISNUMBER(BG259),ISNUMBER(BG263),ISNUMBER(BG266),ISNUMBER(BG269)),(BG259*$B256+BG263*$B260+BG266*$B264+BG269*$B267)/($B256+$B260+$B264+$B267),"")</f>
        <v>5.621350627637498</v>
      </c>
      <c r="BH270" s="85">
        <f t="shared" ref="BH270" si="814">IF(AND(ISNUMBER(BH259),ISNUMBER(BH263),ISNUMBER(BH266),ISNUMBER(BH269)),(BH259*$B256+BH263*$B260+BH266*$B264+BH269*$B267)/($B256+$B260+$B264+$B267),"")</f>
        <v>7.5106539320390677</v>
      </c>
      <c r="BI270" s="85">
        <f t="shared" ref="BI270" si="815">IF(AND(ISNUMBER(BI259),ISNUMBER(BI263),ISNUMBER(BI266),ISNUMBER(BI269)),(BI259*$B256+BI263*$B260+BI266*$B264+BI269*$B267)/($B256+$B260+$B264+$B267),"")</f>
        <v>4.8125626391612517</v>
      </c>
      <c r="BJ270" s="85">
        <f t="shared" ref="BJ270" si="816">IF(AND(ISNUMBER(BJ259),ISNUMBER(BJ263),ISNUMBER(BJ266),ISNUMBER(BJ269)),(BJ259*$B256+BJ263*$B260+BJ266*$B264+BJ269*$B267)/($B256+$B260+$B264+$B267),"")</f>
        <v>8.9510027946326964</v>
      </c>
      <c r="BK270" s="85">
        <f t="shared" ref="BK270" si="817">IF(AND(ISNUMBER(BK259),ISNUMBER(BK263),ISNUMBER(BK266),ISNUMBER(BK269)),(BK259*$B256+BK263*$B260+BK266*$B264+BK269*$B267)/($B256+$B260+$B264+$B267),"")</f>
        <v>3.3509066727102486</v>
      </c>
      <c r="BL270" s="85">
        <f t="shared" ref="BL270" si="818">IF(AND(ISNUMBER(BL259),ISNUMBER(BL263),ISNUMBER(BL266),ISNUMBER(BL269)),(BL259*$B256+BL263*$B260+BL266*$B264+BL269*$B267)/($B256+$B260+$B264+$B267),"")</f>
        <v>5.1325586319178509</v>
      </c>
      <c r="BM270" s="85">
        <f t="shared" ref="BM270" si="819">IF(AND(ISNUMBER(BM259),ISNUMBER(BM263),ISNUMBER(BM266),ISNUMBER(BM269)),(BM259*$B256+BM263*$B260+BM266*$B264+BM269*$B267)/($B256+$B260+$B264+$B267),"")</f>
        <v>3.3038412978244796</v>
      </c>
      <c r="BN270" s="85">
        <f t="shared" ref="BN270" si="820">IF(AND(ISNUMBER(BN259),ISNUMBER(BN263),ISNUMBER(BN266),ISNUMBER(BN269)),(BN259*$B256+BN263*$B260+BN266*$B264+BN269*$B267)/($B256+$B260+$B264+$B267),"")</f>
        <v>7.7884540369437909</v>
      </c>
      <c r="BO270" s="85">
        <f t="shared" ref="BO270" si="821">IF(AND(ISNUMBER(BO259),ISNUMBER(BO263),ISNUMBER(BO266),ISNUMBER(BO269)),(BO259*$B256+BO263*$B260+BO266*$B264+BO269*$B267)/($B256+$B260+$B264+$B267),"")</f>
        <v>5.7820280208553472</v>
      </c>
      <c r="BP270" s="85">
        <f t="shared" ref="BP270" si="822">IF(AND(ISNUMBER(BP259),ISNUMBER(BP263),ISNUMBER(BP266),ISNUMBER(BP269)),(BP259*$B256+BP263*$B260+BP266*$B264+BP269*$B267)/($B256+$B260+$B264+$B267),"")</f>
        <v>6.4660334379877993</v>
      </c>
      <c r="BQ270" s="85">
        <f t="shared" ref="BQ270" si="823">IF(AND(ISNUMBER(BQ259),ISNUMBER(BQ263),ISNUMBER(BQ266),ISNUMBER(BQ269)),(BQ259*$B256+BQ263*$B260+BQ266*$B264+BQ269*$B267)/($B256+$B260+$B264+$B267),"")</f>
        <v>6.0815690841444399</v>
      </c>
      <c r="BR270" s="85" t="str">
        <f t="shared" ref="BR270" si="824">IF(AND(ISNUMBER(BR259),ISNUMBER(BR263),ISNUMBER(BR266),ISNUMBER(BR269)),(BR259*$B256+BR263*$B260+BR266*$B264+BR269*$B267)/($B256+$B260+$B264+$B267),"")</f>
        <v/>
      </c>
      <c r="BS270" s="85">
        <f t="shared" ref="BS270" si="825">IF(AND(ISNUMBER(BS259),ISNUMBER(BS263),ISNUMBER(BS266),ISNUMBER(BS269)),(BS259*$B256+BS263*$B260+BS266*$B264+BS269*$B267)/($B256+$B260+$B264+$B267),"")</f>
        <v>5.3718427544875826</v>
      </c>
      <c r="BT270" s="85">
        <f t="shared" ref="BT270" si="826">IF(AND(ISNUMBER(BT259),ISNUMBER(BT263),ISNUMBER(BT266),ISNUMBER(BT269)),(BT259*$B256+BT263*$B260+BT266*$B264+BT269*$B267)/($B256+$B260+$B264+$B267),"")</f>
        <v>7.912905025727822</v>
      </c>
      <c r="BU270" s="85">
        <f t="shared" ref="BU270" si="827">IF(AND(ISNUMBER(BU259),ISNUMBER(BU263),ISNUMBER(BU266),ISNUMBER(BU269)),(BU259*$B256+BU263*$B260+BU266*$B264+BU269*$B267)/($B256+$B260+$B264+$B267),"")</f>
        <v>7.2746120179056524</v>
      </c>
      <c r="BV270" s="85">
        <f t="shared" ref="BV270" si="828">IF(AND(ISNUMBER(BV259),ISNUMBER(BV263),ISNUMBER(BV266),ISNUMBER(BV269)),(BV259*$B256+BV263*$B260+BV266*$B264+BV269*$B267)/($B256+$B260+$B264+$B267),"")</f>
        <v>7.6596382446494067</v>
      </c>
      <c r="BW270" s="85">
        <f t="shared" ref="BW270" si="829">IF(AND(ISNUMBER(BW259),ISNUMBER(BW263),ISNUMBER(BW266),ISNUMBER(BW269)),(BW259*$B256+BW263*$B260+BW266*$B264+BW269*$B267)/($B256+$B260+$B264+$B267),"")</f>
        <v>7.427927522078031</v>
      </c>
      <c r="BX270" s="85">
        <f t="shared" ref="BX270" si="830">IF(AND(ISNUMBER(BX259),ISNUMBER(BX263),ISNUMBER(BX266),ISNUMBER(BX269)),(BX259*$B256+BX263*$B260+BX266*$B264+BX269*$B267)/($B256+$B260+$B264+$B267),"")</f>
        <v>4.5078169207506917</v>
      </c>
      <c r="BY270" s="85">
        <f t="shared" ref="BY270" si="831">IF(AND(ISNUMBER(BY259),ISNUMBER(BY263),ISNUMBER(BY266),ISNUMBER(BY269)),(BY259*$B256+BY263*$B260+BY266*$B264+BY269*$B267)/($B256+$B260+$B264+$B267),"")</f>
        <v>5.1042107845564484</v>
      </c>
      <c r="BZ270" s="85">
        <f t="shared" ref="BZ270" si="832">IF(AND(ISNUMBER(BZ259),ISNUMBER(BZ263),ISNUMBER(BZ266),ISNUMBER(BZ269)),(BZ259*$B256+BZ263*$B260+BZ266*$B264+BZ269*$B267)/($B256+$B260+$B264+$B267),"")</f>
        <v>1.9433483934623546</v>
      </c>
      <c r="CA270" s="85">
        <f t="shared" ref="CA270" si="833">IF(AND(ISNUMBER(CA259),ISNUMBER(CA263),ISNUMBER(CA266),ISNUMBER(CA269)),(CA259*$B256+CA263*$B260+CA266*$B264+CA269*$B267)/($B256+$B260+$B264+$B267),"")</f>
        <v>4.2697993066220059</v>
      </c>
      <c r="CB270" s="85">
        <f t="shared" ref="CB270" si="834">IF(AND(ISNUMBER(CB259),ISNUMBER(CB263),ISNUMBER(CB266),ISNUMBER(CB269)),(CB259*$B256+CB263*$B260+CB266*$B264+CB269*$B267)/($B256+$B260+$B264+$B267),"")</f>
        <v>6.9307940161992221</v>
      </c>
      <c r="CC270" s="85">
        <f t="shared" ref="CC270" si="835">IF(AND(ISNUMBER(CC259),ISNUMBER(CC263),ISNUMBER(CC266),ISNUMBER(CC269)),(CC259*$B256+CC263*$B260+CC266*$B264+CC269*$B267)/($B256+$B260+$B264+$B267),"")</f>
        <v>6.240921876638434</v>
      </c>
      <c r="CD270" s="85">
        <f t="shared" ref="CD270" si="836">IF(AND(ISNUMBER(CD259),ISNUMBER(CD263),ISNUMBER(CD266),ISNUMBER(CD269)),(CD259*$B256+CD263*$B260+CD266*$B264+CD269*$B267)/($B256+$B260+$B264+$B267),"")</f>
        <v>4.1115237454661733</v>
      </c>
      <c r="CE270" s="85">
        <f t="shared" ref="CE270" si="837">IF(AND(ISNUMBER(CE259),ISNUMBER(CE263),ISNUMBER(CE266),ISNUMBER(CE269)),(CE259*$B256+CE263*$B260+CE266*$B264+CE269*$B267)/($B256+$B260+$B264+$B267),"")</f>
        <v>3.9462328844313692</v>
      </c>
      <c r="CF270" s="85">
        <f t="shared" ref="CF270" si="838">IF(AND(ISNUMBER(CF259),ISNUMBER(CF263),ISNUMBER(CF266),ISNUMBER(CF269)),(CF259*$B256+CF263*$B260+CF266*$B264+CF269*$B267)/($B256+$B260+$B264+$B267),"")</f>
        <v>4.626632922672572</v>
      </c>
      <c r="CG270" s="85">
        <f t="shared" ref="CG270" si="839">IF(AND(ISNUMBER(CG259),ISNUMBER(CG263),ISNUMBER(CG266),ISNUMBER(CG269)),(CG259*$B256+CG263*$B260+CG266*$B264+CG269*$B267)/($B256+$B260+$B264+$B267),"")</f>
        <v>7.7001756353767234</v>
      </c>
      <c r="CH270" s="85">
        <f t="shared" ref="CH270" si="840">IF(AND(ISNUMBER(CH259),ISNUMBER(CH263),ISNUMBER(CH266),ISNUMBER(CH269)),(CH259*$B256+CH263*$B260+CH266*$B264+CH269*$B267)/($B256+$B260+$B264+$B267),"")</f>
        <v>6.7729397986133959</v>
      </c>
      <c r="CI270" s="85">
        <f t="shared" ref="CI270" si="841">IF(AND(ISNUMBER(CI259),ISNUMBER(CI263),ISNUMBER(CI266),ISNUMBER(CI269)),(CI259*$B256+CI263*$B260+CI266*$B264+CI269*$B267)/($B256+$B260+$B264+$B267),"")</f>
        <v>5.9986878867856923</v>
      </c>
      <c r="CJ270" s="85">
        <f t="shared" ref="CJ270" si="842">IF(AND(ISNUMBER(CJ259),ISNUMBER(CJ263),ISNUMBER(CJ266),ISNUMBER(CJ269)),(CJ259*$B256+CJ263*$B260+CJ266*$B264+CJ269*$B267)/($B256+$B260+$B264+$B267),"")</f>
        <v>5.1128264416771101</v>
      </c>
      <c r="CK270" s="85">
        <f t="shared" ref="CK270" si="843">IF(AND(ISNUMBER(CK259),ISNUMBER(CK263),ISNUMBER(CK266),ISNUMBER(CK269)),(CK259*$B256+CK263*$B260+CK266*$B264+CK269*$B267)/($B256+$B260+$B264+$B267),"")</f>
        <v>6.3686172588950871</v>
      </c>
      <c r="CL270" s="85">
        <f t="shared" ref="CL270" si="844">IF(AND(ISNUMBER(CL259),ISNUMBER(CL263),ISNUMBER(CL266),ISNUMBER(CL269)),(CL259*$B256+CL263*$B260+CL266*$B264+CL269*$B267)/($B256+$B260+$B264+$B267),"")</f>
        <v>7.3323004902216677</v>
      </c>
      <c r="CN270" s="75"/>
      <c r="EU270" s="75"/>
    </row>
    <row r="271" spans="2:151" ht="15.75" customHeight="1" x14ac:dyDescent="0.25">
      <c r="B271" s="64"/>
      <c r="C271" s="65"/>
      <c r="D271" s="65"/>
      <c r="E271" s="65"/>
      <c r="F271" s="65"/>
      <c r="G271" s="66"/>
      <c r="H271" s="63"/>
      <c r="K271" s="67"/>
      <c r="L271" s="68"/>
    </row>
    <row r="272" spans="2:151" ht="15.75" thickBot="1" x14ac:dyDescent="0.3"/>
    <row r="273" spans="2:151" ht="15.75" customHeight="1" x14ac:dyDescent="0.25">
      <c r="B273" s="89">
        <f>E273+E274+E275</f>
        <v>0.25</v>
      </c>
      <c r="C273" s="92" t="s">
        <v>148</v>
      </c>
      <c r="D273" s="4" t="s">
        <v>149</v>
      </c>
      <c r="E273" s="37">
        <f>25/300</f>
        <v>8.3333333333333329E-2</v>
      </c>
      <c r="F273" s="38" t="s">
        <v>150</v>
      </c>
      <c r="G273" s="60" t="s">
        <v>151</v>
      </c>
      <c r="H273" s="62"/>
      <c r="K273" s="109" t="s">
        <v>204</v>
      </c>
      <c r="L273" s="95">
        <v>2016</v>
      </c>
      <c r="AE273">
        <v>2</v>
      </c>
      <c r="AH273" s="46">
        <v>9.4409620464260371</v>
      </c>
      <c r="AI273" s="46">
        <v>4.3928488962420591</v>
      </c>
      <c r="AJ273" s="46">
        <v>9.3173954814939286</v>
      </c>
      <c r="AK273" s="46">
        <v>6.9460924785101223</v>
      </c>
      <c r="AL273" s="46">
        <v>0.47180153587015072</v>
      </c>
      <c r="AM273" s="46">
        <v>3.5450884633636126</v>
      </c>
      <c r="AN273" s="46">
        <v>10</v>
      </c>
      <c r="AO273" s="46">
        <v>10</v>
      </c>
      <c r="AP273" s="46">
        <v>3.2700982777133509</v>
      </c>
      <c r="AQ273" s="46">
        <v>5.309872127183203</v>
      </c>
      <c r="AR273" s="46">
        <v>9.1109895678764961</v>
      </c>
      <c r="AS273" s="46">
        <v>5.2372511971044053</v>
      </c>
      <c r="AT273" s="46">
        <v>6.6125443574559544</v>
      </c>
      <c r="AU273" s="46">
        <v>1.884105704342965</v>
      </c>
      <c r="AV273" s="46">
        <v>4.4642543137108879</v>
      </c>
      <c r="AW273" s="46">
        <v>10</v>
      </c>
      <c r="AX273" s="46">
        <v>3.4498843236387526</v>
      </c>
      <c r="AY273" s="46">
        <v>2.1680292496185611</v>
      </c>
      <c r="AZ273" s="46">
        <v>3.7758125400952558</v>
      </c>
      <c r="BA273" s="46">
        <v>5.2177164436754273</v>
      </c>
      <c r="BB273" s="46">
        <v>3.7321073576387325</v>
      </c>
      <c r="BC273" s="46">
        <v>1.451707982263837</v>
      </c>
      <c r="BD273" s="46">
        <v>9.7715785713389636</v>
      </c>
      <c r="BE273" s="46">
        <v>8.8698604371128589</v>
      </c>
      <c r="BF273" s="46">
        <v>1.7202111712124473</v>
      </c>
      <c r="BG273" s="46">
        <v>9.1882480513538134</v>
      </c>
      <c r="BH273" s="46">
        <v>10</v>
      </c>
      <c r="BI273" s="46">
        <v>10</v>
      </c>
      <c r="BJ273" s="46">
        <v>10</v>
      </c>
      <c r="BK273" s="46">
        <v>4.8205890477267914</v>
      </c>
      <c r="BL273" s="46">
        <v>4.1838558412780715</v>
      </c>
      <c r="BM273" s="46">
        <v>8.4387806912128447</v>
      </c>
      <c r="BN273" s="46">
        <v>4.2273704238835572</v>
      </c>
      <c r="BO273" s="46">
        <v>3.9856345691270092</v>
      </c>
      <c r="BP273" s="46">
        <v>3.9861607652339242</v>
      </c>
      <c r="BQ273" s="46">
        <v>4.2030711240997238</v>
      </c>
      <c r="BR273" s="46">
        <v>0.60128892380910937</v>
      </c>
      <c r="BS273" s="46">
        <v>5.006209385865982</v>
      </c>
      <c r="BT273" s="46" t="s">
        <v>207</v>
      </c>
      <c r="BU273" s="46" t="s">
        <v>207</v>
      </c>
      <c r="BV273" s="46" t="s">
        <v>207</v>
      </c>
      <c r="BW273" s="46" t="s">
        <v>207</v>
      </c>
      <c r="BX273" s="46" t="s">
        <v>207</v>
      </c>
      <c r="BY273" s="46" t="s">
        <v>207</v>
      </c>
      <c r="BZ273" s="46" t="s">
        <v>207</v>
      </c>
      <c r="CA273" s="46" t="s">
        <v>207</v>
      </c>
      <c r="CB273" s="46" t="s">
        <v>207</v>
      </c>
      <c r="CC273" s="46" t="s">
        <v>207</v>
      </c>
      <c r="CD273" s="46" t="s">
        <v>207</v>
      </c>
      <c r="CE273" s="46" t="s">
        <v>207</v>
      </c>
      <c r="CF273" s="46" t="s">
        <v>207</v>
      </c>
      <c r="CG273" s="46" t="s">
        <v>207</v>
      </c>
      <c r="CH273" s="46" t="s">
        <v>207</v>
      </c>
      <c r="CI273" s="46" t="s">
        <v>207</v>
      </c>
      <c r="CJ273" s="46" t="s">
        <v>207</v>
      </c>
      <c r="CK273" s="46" t="s">
        <v>207</v>
      </c>
      <c r="CL273" s="46" t="s">
        <v>207</v>
      </c>
    </row>
    <row r="274" spans="2:151" ht="15.75" customHeight="1" x14ac:dyDescent="0.25">
      <c r="B274" s="90"/>
      <c r="C274" s="93"/>
      <c r="D274" s="34" t="s">
        <v>154</v>
      </c>
      <c r="E274" s="83">
        <f t="shared" ref="E274:E275" si="845">25/300</f>
        <v>8.3333333333333329E-2</v>
      </c>
      <c r="F274" s="41" t="s">
        <v>155</v>
      </c>
      <c r="G274" s="61" t="s">
        <v>156</v>
      </c>
      <c r="H274" s="62"/>
      <c r="K274" s="109"/>
      <c r="L274" s="95"/>
      <c r="AE274">
        <v>2</v>
      </c>
      <c r="AH274" s="46">
        <v>6.7171032133062711</v>
      </c>
      <c r="AI274" s="46">
        <v>2.3107374009620161</v>
      </c>
      <c r="AJ274" s="46">
        <v>8.8438266200481088</v>
      </c>
      <c r="AK274" s="46">
        <v>6.4636110931591801</v>
      </c>
      <c r="AL274" s="46">
        <v>0.13986545094493227</v>
      </c>
      <c r="AM274" s="46">
        <v>0.38044862848433558</v>
      </c>
      <c r="AN274" s="46">
        <v>5.6818373603989754</v>
      </c>
      <c r="AO274" s="46">
        <v>6.9559173783263368</v>
      </c>
      <c r="AP274" s="46">
        <v>0.63942258231262517</v>
      </c>
      <c r="AQ274" s="46">
        <v>5.4473132414438918</v>
      </c>
      <c r="AR274" s="46">
        <v>8.6927311328194836</v>
      </c>
      <c r="AS274" s="46">
        <v>4.7433693759614446</v>
      </c>
      <c r="AT274" s="46">
        <v>5.5034478204061372</v>
      </c>
      <c r="AU274" s="46">
        <v>1.4415673227676591</v>
      </c>
      <c r="AV274" s="46">
        <v>3.6102239075372591</v>
      </c>
      <c r="AW274" s="46">
        <v>10</v>
      </c>
      <c r="AX274" s="46">
        <v>2.846505614849034</v>
      </c>
      <c r="AY274" s="46">
        <v>2.0221572467039444</v>
      </c>
      <c r="AZ274" s="46">
        <v>3.9023264203556054</v>
      </c>
      <c r="BA274" s="46">
        <v>3.7913263710463792</v>
      </c>
      <c r="BB274" s="46">
        <v>3.0350007273800941</v>
      </c>
      <c r="BC274" s="46">
        <v>0.79311183994398871</v>
      </c>
      <c r="BD274" s="46">
        <v>8.2602352523136346</v>
      </c>
      <c r="BE274" s="46">
        <v>8.6712326913008724</v>
      </c>
      <c r="BF274" s="46">
        <v>0.7237634284625033</v>
      </c>
      <c r="BG274" s="46">
        <v>7.9394262681881953</v>
      </c>
      <c r="BH274" s="46">
        <v>10</v>
      </c>
      <c r="BI274" s="46">
        <v>6.3410282184978595</v>
      </c>
      <c r="BJ274" s="46">
        <v>10</v>
      </c>
      <c r="BK274" s="46">
        <v>0.77283313862841652</v>
      </c>
      <c r="BL274" s="46">
        <v>3.3610902056674319</v>
      </c>
      <c r="BM274" s="46">
        <v>4.5615905357539086</v>
      </c>
      <c r="BN274" s="46">
        <v>3.7937879244625363</v>
      </c>
      <c r="BO274" s="46">
        <v>1.7417355006356032</v>
      </c>
      <c r="BP274" s="46">
        <v>1.1288073165975221</v>
      </c>
      <c r="BQ274" s="46">
        <v>3.0707892678288653</v>
      </c>
      <c r="BR274" s="46">
        <v>4.1169115609716254E-4</v>
      </c>
      <c r="BS274" s="46">
        <v>1.846370536387798</v>
      </c>
    </row>
    <row r="275" spans="2:151" ht="15.75" customHeight="1" x14ac:dyDescent="0.25">
      <c r="B275" s="90"/>
      <c r="C275" s="93"/>
      <c r="D275" s="34" t="s">
        <v>157</v>
      </c>
      <c r="E275" s="83">
        <f t="shared" si="845"/>
        <v>8.3333333333333329E-2</v>
      </c>
      <c r="F275" s="41" t="s">
        <v>158</v>
      </c>
      <c r="G275" s="61" t="s">
        <v>159</v>
      </c>
      <c r="H275" s="62"/>
      <c r="K275" s="109"/>
      <c r="L275" s="95"/>
      <c r="AE275">
        <v>2</v>
      </c>
      <c r="AH275" s="46">
        <v>1.5976819820321255</v>
      </c>
      <c r="AI275" s="46">
        <v>2.636285938070253</v>
      </c>
      <c r="AJ275" s="46">
        <v>2.5724975676226656</v>
      </c>
      <c r="AK275" s="46">
        <v>6.5361629177637761</v>
      </c>
      <c r="AL275" s="46">
        <v>8.7914611324124996E-4</v>
      </c>
      <c r="AM275" s="46">
        <v>6.4119335453826129E-2</v>
      </c>
      <c r="AN275" s="46">
        <v>5.9263990239475151</v>
      </c>
      <c r="AO275" s="46">
        <v>6.4921748532524894</v>
      </c>
      <c r="AP275" s="46">
        <v>0.42035360879499079</v>
      </c>
      <c r="AQ275" s="46">
        <v>6.4373949329251658</v>
      </c>
      <c r="AR275" s="46">
        <v>7.3545277435417811</v>
      </c>
      <c r="AS275" s="46">
        <v>4.1966629353154019</v>
      </c>
      <c r="AT275" s="46">
        <v>4.6771033535474027</v>
      </c>
      <c r="AU275" s="46">
        <v>2.1499657830658037</v>
      </c>
      <c r="AV275" s="46">
        <v>2.4736363622756348</v>
      </c>
      <c r="AW275" s="46">
        <v>10</v>
      </c>
      <c r="AX275" s="46">
        <v>3.6840405653800095</v>
      </c>
      <c r="AY275" s="46">
        <v>0.22380363919369567</v>
      </c>
      <c r="AZ275" s="46">
        <v>3.7680188254449454</v>
      </c>
      <c r="BA275" s="46">
        <v>4.9981296195661988</v>
      </c>
      <c r="BB275" s="46">
        <v>1.532325157979566</v>
      </c>
      <c r="BC275" s="46">
        <v>1.4682320021386606</v>
      </c>
      <c r="BD275" s="46">
        <v>8.8814861554425253</v>
      </c>
      <c r="BE275" s="46">
        <v>9.2474843201961185</v>
      </c>
      <c r="BF275" s="46">
        <v>0.62830943382465487</v>
      </c>
      <c r="BG275" s="46">
        <v>6.9970972935302482</v>
      </c>
      <c r="BH275" s="46">
        <v>10</v>
      </c>
      <c r="BI275" s="46">
        <v>6.9947259910132358</v>
      </c>
      <c r="BJ275" s="46">
        <v>10</v>
      </c>
      <c r="BK275" s="46">
        <v>3.5355601639156186E-3</v>
      </c>
      <c r="BL275" s="46">
        <v>0.12270759130837999</v>
      </c>
      <c r="BM275" s="46">
        <v>3.6679878521226255</v>
      </c>
      <c r="BN275" s="46">
        <v>5.1473217009441116E-2</v>
      </c>
      <c r="BO275" s="46">
        <v>7.412363013852394E-3</v>
      </c>
      <c r="BP275" s="46">
        <v>1.8079165202421312</v>
      </c>
      <c r="BQ275" s="46">
        <v>3.8431304334242831</v>
      </c>
      <c r="BR275" s="46">
        <v>9.181936496034358E-4</v>
      </c>
      <c r="BS275" s="46">
        <v>1.8924214173600977</v>
      </c>
    </row>
    <row r="276" spans="2:151" ht="15.75" customHeight="1" thickBot="1" x14ac:dyDescent="0.3">
      <c r="B276" s="91"/>
      <c r="C276" s="94"/>
      <c r="D276" s="8" t="s">
        <v>160</v>
      </c>
      <c r="E276" s="96" t="str">
        <f>E259</f>
        <v>Liquidity</v>
      </c>
      <c r="F276" s="97"/>
      <c r="G276" s="104"/>
      <c r="H276" s="62"/>
      <c r="K276" s="109"/>
      <c r="L276" s="95"/>
      <c r="AE276" s="1">
        <v>2</v>
      </c>
      <c r="AH276" s="84">
        <v>5.9185824139214782</v>
      </c>
      <c r="AI276" s="84">
        <v>3.1132907450914429</v>
      </c>
      <c r="AJ276" s="84">
        <v>6.9112398897215677</v>
      </c>
      <c r="AK276" s="84">
        <v>6.6486221631443589</v>
      </c>
      <c r="AL276" s="84">
        <v>0.2041820443094414</v>
      </c>
      <c r="AM276" s="84">
        <v>1.329885475767258</v>
      </c>
      <c r="AN276" s="84">
        <v>7.2027454614488295</v>
      </c>
      <c r="AO276" s="84">
        <v>7.8160307438596082</v>
      </c>
      <c r="AP276" s="84">
        <v>1.4432914896069891</v>
      </c>
      <c r="AQ276" s="84">
        <v>5.7315267671840866</v>
      </c>
      <c r="AR276" s="84">
        <v>8.3860828147459205</v>
      </c>
      <c r="AS276" s="84">
        <v>4.7257611694604176</v>
      </c>
      <c r="AT276" s="84">
        <v>5.5976985104698311</v>
      </c>
      <c r="AU276" s="84">
        <v>1.8252129367254759</v>
      </c>
      <c r="AV276" s="84">
        <v>3.5160381945079271</v>
      </c>
      <c r="AW276" s="84">
        <v>10</v>
      </c>
      <c r="AX276" s="84">
        <v>3.3268101679559319</v>
      </c>
      <c r="AY276" s="84">
        <v>1.471330045172067</v>
      </c>
      <c r="AZ276" s="84">
        <v>3.8153859286319349</v>
      </c>
      <c r="BA276" s="84">
        <v>4.6690574780960015</v>
      </c>
      <c r="BB276" s="84">
        <v>2.7664777476661304</v>
      </c>
      <c r="BC276" s="84">
        <v>1.2376839414488288</v>
      </c>
      <c r="BD276" s="84">
        <v>8.9710999930317072</v>
      </c>
      <c r="BE276" s="84">
        <v>8.9295258162032827</v>
      </c>
      <c r="BF276" s="84">
        <v>1.0240946778332018</v>
      </c>
      <c r="BG276" s="84">
        <v>8.0415905376907517</v>
      </c>
      <c r="BH276" s="84">
        <v>10</v>
      </c>
      <c r="BI276" s="84">
        <v>7.7785847365036975</v>
      </c>
      <c r="BJ276" s="84">
        <v>10</v>
      </c>
      <c r="BK276" s="84">
        <v>1.865652582173041</v>
      </c>
      <c r="BL276" s="84">
        <v>2.5558845460846276</v>
      </c>
      <c r="BM276" s="84">
        <v>5.5561196930297925</v>
      </c>
      <c r="BN276" s="84">
        <v>2.6908771884518448</v>
      </c>
      <c r="BO276" s="84">
        <v>1.9115941442588216</v>
      </c>
      <c r="BP276" s="84">
        <v>2.3076282006911923</v>
      </c>
      <c r="BQ276" s="84">
        <v>3.7056636084509571</v>
      </c>
      <c r="BR276" s="84">
        <v>0.20087293620493665</v>
      </c>
      <c r="BS276" s="84">
        <v>2.9150004465379595</v>
      </c>
      <c r="BT276" s="84" t="s">
        <v>207</v>
      </c>
      <c r="BU276" s="84" t="s">
        <v>207</v>
      </c>
      <c r="BV276" s="84" t="s">
        <v>207</v>
      </c>
      <c r="BW276" s="84" t="s">
        <v>207</v>
      </c>
      <c r="BX276" s="84" t="s">
        <v>207</v>
      </c>
      <c r="BY276" s="84" t="s">
        <v>207</v>
      </c>
      <c r="BZ276" s="84" t="s">
        <v>207</v>
      </c>
      <c r="CA276" s="84" t="s">
        <v>207</v>
      </c>
      <c r="CB276" s="84" t="s">
        <v>207</v>
      </c>
      <c r="CC276" s="84" t="s">
        <v>207</v>
      </c>
      <c r="CD276" s="84" t="s">
        <v>207</v>
      </c>
      <c r="CE276" s="84" t="s">
        <v>207</v>
      </c>
      <c r="CF276" s="84" t="s">
        <v>207</v>
      </c>
      <c r="CG276" s="84" t="s">
        <v>207</v>
      </c>
      <c r="CH276" s="84" t="s">
        <v>207</v>
      </c>
      <c r="CI276" s="84" t="s">
        <v>207</v>
      </c>
      <c r="CJ276" s="84" t="s">
        <v>207</v>
      </c>
      <c r="CK276" s="84" t="s">
        <v>207</v>
      </c>
      <c r="CL276" s="84" t="s">
        <v>207</v>
      </c>
    </row>
    <row r="277" spans="2:151" ht="15.75" customHeight="1" x14ac:dyDescent="0.25">
      <c r="B277" s="89">
        <f>E277+E278+E279</f>
        <v>0.25</v>
      </c>
      <c r="C277" s="92" t="s">
        <v>161</v>
      </c>
      <c r="D277" s="33" t="s">
        <v>162</v>
      </c>
      <c r="E277" s="37">
        <v>0.1</v>
      </c>
      <c r="F277" s="38" t="s">
        <v>163</v>
      </c>
      <c r="G277" s="60" t="s">
        <v>164</v>
      </c>
      <c r="H277" s="62"/>
      <c r="K277" s="109"/>
      <c r="L277" s="95"/>
      <c r="AE277">
        <v>2</v>
      </c>
      <c r="AH277" s="46">
        <v>8.1192636524915667</v>
      </c>
      <c r="AI277" s="46">
        <v>8.2927653642289432</v>
      </c>
      <c r="AJ277" s="46">
        <v>3.1221897284349236</v>
      </c>
      <c r="AK277" s="46">
        <v>2.4064715777282628</v>
      </c>
      <c r="AL277" s="46">
        <v>9.0354572744186292</v>
      </c>
      <c r="AM277" s="46">
        <v>0</v>
      </c>
      <c r="AN277" s="46">
        <v>6.4109575152165963</v>
      </c>
      <c r="AO277" s="46">
        <v>8.5050493278641177</v>
      </c>
      <c r="AP277" s="46">
        <v>3.0008749187641843</v>
      </c>
      <c r="AQ277" s="46">
        <v>5.0265762874652919</v>
      </c>
      <c r="AR277" s="46">
        <v>6.7688913534738546</v>
      </c>
      <c r="AS277" s="46">
        <v>5.7727995788929407</v>
      </c>
      <c r="AT277" s="46">
        <v>7.1944997021883461</v>
      </c>
      <c r="AU277" s="46">
        <v>6.5958949914432026</v>
      </c>
      <c r="AV277" s="46">
        <v>2.9458394389528531</v>
      </c>
      <c r="AW277" s="46">
        <v>9.8990296336430994</v>
      </c>
      <c r="AX277" s="46">
        <v>7.9798856153534299</v>
      </c>
      <c r="AY277" s="46">
        <v>7.4252864731083363</v>
      </c>
      <c r="AZ277" s="46">
        <v>8.4038076919073177</v>
      </c>
      <c r="BA277" s="46">
        <v>9.9930079234788707</v>
      </c>
      <c r="BB277" s="46">
        <v>5.4704782583181819</v>
      </c>
      <c r="BC277" s="46">
        <v>7.6466504046969632</v>
      </c>
      <c r="BD277" s="46">
        <v>10</v>
      </c>
      <c r="BE277" s="46">
        <v>8.5694433290986218</v>
      </c>
      <c r="BF277" s="46">
        <v>6.8177681119470002</v>
      </c>
      <c r="BG277" s="46">
        <v>7.2116435853660876</v>
      </c>
      <c r="BH277" s="46">
        <v>4.0578800641671329</v>
      </c>
      <c r="BI277" s="46">
        <v>5.8614201476390662</v>
      </c>
      <c r="BJ277" s="46">
        <v>1.3821548013570535</v>
      </c>
      <c r="BK277" s="46">
        <v>8.3568940533603566</v>
      </c>
      <c r="BL277" s="46">
        <v>7.4026031776181878</v>
      </c>
      <c r="BM277" s="46">
        <v>0.16410605012726887</v>
      </c>
      <c r="BN277" s="46">
        <v>8.6376345500561555</v>
      </c>
      <c r="BO277" s="46">
        <v>4.1641664944615444</v>
      </c>
      <c r="BP277" s="46">
        <v>7.793226554655738</v>
      </c>
      <c r="BQ277" s="46">
        <v>7.7069643804242496</v>
      </c>
      <c r="BR277" s="46">
        <v>2.2964360530327919</v>
      </c>
      <c r="BS277" s="46">
        <v>5.7824075753576718</v>
      </c>
      <c r="BT277" s="46" t="s">
        <v>207</v>
      </c>
      <c r="BU277" s="46" t="s">
        <v>207</v>
      </c>
      <c r="BV277" s="46" t="s">
        <v>207</v>
      </c>
      <c r="BW277" s="46" t="s">
        <v>207</v>
      </c>
      <c r="BX277" s="46" t="s">
        <v>207</v>
      </c>
      <c r="BY277" s="46" t="s">
        <v>207</v>
      </c>
      <c r="BZ277" s="46" t="s">
        <v>207</v>
      </c>
      <c r="CA277" s="46" t="s">
        <v>207</v>
      </c>
      <c r="CB277" s="46" t="s">
        <v>207</v>
      </c>
      <c r="CC277" s="46" t="s">
        <v>207</v>
      </c>
      <c r="CD277" s="46" t="s">
        <v>207</v>
      </c>
      <c r="CE277" s="46" t="s">
        <v>207</v>
      </c>
      <c r="CF277" s="46" t="s">
        <v>207</v>
      </c>
      <c r="CG277" s="46" t="s">
        <v>207</v>
      </c>
      <c r="CH277" s="46" t="s">
        <v>207</v>
      </c>
      <c r="CI277" s="46" t="s">
        <v>207</v>
      </c>
      <c r="CJ277" s="46" t="s">
        <v>207</v>
      </c>
      <c r="CK277" s="46" t="s">
        <v>207</v>
      </c>
      <c r="CL277" s="46" t="s">
        <v>207</v>
      </c>
    </row>
    <row r="278" spans="2:151" ht="15.75" customHeight="1" x14ac:dyDescent="0.25">
      <c r="B278" s="90"/>
      <c r="C278" s="93"/>
      <c r="D278" s="34" t="s">
        <v>166</v>
      </c>
      <c r="E278" s="40">
        <v>0.05</v>
      </c>
      <c r="F278" s="41" t="s">
        <v>167</v>
      </c>
      <c r="G278" s="61" t="s">
        <v>168</v>
      </c>
      <c r="H278" s="62"/>
      <c r="K278" s="109"/>
      <c r="L278" s="95"/>
      <c r="AE278">
        <v>2</v>
      </c>
      <c r="AH278" s="46">
        <v>7.2535948913443304</v>
      </c>
      <c r="AI278" s="46">
        <v>7.7752460151927352</v>
      </c>
      <c r="AJ278" s="46">
        <v>2.7003904077226606</v>
      </c>
      <c r="AK278" s="46">
        <v>3.2487934639223677</v>
      </c>
      <c r="AL278" s="46">
        <v>8.3691965683178076</v>
      </c>
      <c r="AM278" s="46">
        <v>0</v>
      </c>
      <c r="AN278" s="46">
        <v>7.7708721506314413</v>
      </c>
      <c r="AO278" s="46">
        <v>7.5108078601255901</v>
      </c>
      <c r="AP278" s="46">
        <v>3.5515414055879728</v>
      </c>
      <c r="AQ278" s="46">
        <v>5.0167162577205335</v>
      </c>
      <c r="AR278" s="46">
        <v>6.1327937483836594</v>
      </c>
      <c r="AS278" s="46">
        <v>5.5297285073934628</v>
      </c>
      <c r="AT278" s="46">
        <v>6.5928426862217631</v>
      </c>
      <c r="AU278" s="46">
        <v>8.312620429795393</v>
      </c>
      <c r="AV278" s="46">
        <v>3.4713242524973138</v>
      </c>
      <c r="AW278" s="46">
        <v>8.7602741605039469</v>
      </c>
      <c r="AX278" s="46">
        <v>8.9261635567376487</v>
      </c>
      <c r="AY278" s="46">
        <v>1.7962870798380655</v>
      </c>
      <c r="AZ278" s="46">
        <v>10</v>
      </c>
      <c r="BA278" s="46">
        <v>9.1884729235222942</v>
      </c>
      <c r="BB278" s="46">
        <v>5.3607789100836021</v>
      </c>
      <c r="BC278" s="46">
        <v>7.0069640127826656</v>
      </c>
      <c r="BD278" s="46">
        <v>9.0311589865352211</v>
      </c>
      <c r="BE278" s="46">
        <v>10</v>
      </c>
      <c r="BF278" s="46">
        <v>6.6952855090618453</v>
      </c>
      <c r="BG278" s="46">
        <v>6.4967852039730491</v>
      </c>
      <c r="BH278" s="46">
        <v>4.4740411903206603</v>
      </c>
      <c r="BI278" s="46">
        <v>5.494806887329247</v>
      </c>
      <c r="BJ278" s="46">
        <v>2.3680186502182967</v>
      </c>
      <c r="BK278" s="46">
        <v>7.940939671232897</v>
      </c>
      <c r="BL278" s="46">
        <v>7.7760601171263914</v>
      </c>
      <c r="BM278" s="46">
        <v>1.1672388919660315</v>
      </c>
      <c r="BN278" s="46">
        <v>8.1635269721935231</v>
      </c>
      <c r="BO278" s="46">
        <v>4.2183841099167756</v>
      </c>
      <c r="BP278" s="46">
        <v>8.8300899520528677</v>
      </c>
      <c r="BQ278" s="46">
        <v>7.7482004175968608</v>
      </c>
      <c r="BR278" s="46">
        <v>3.1074334332454514</v>
      </c>
      <c r="BS278" s="46">
        <v>5.5616841766489369</v>
      </c>
      <c r="BT278" s="46" t="s">
        <v>207</v>
      </c>
      <c r="BU278" s="46" t="s">
        <v>207</v>
      </c>
      <c r="BV278" s="46" t="s">
        <v>207</v>
      </c>
      <c r="BW278" s="46" t="s">
        <v>207</v>
      </c>
      <c r="BX278" s="46" t="s">
        <v>207</v>
      </c>
      <c r="BY278" s="46" t="s">
        <v>207</v>
      </c>
      <c r="BZ278" s="46" t="s">
        <v>207</v>
      </c>
      <c r="CA278" s="46" t="s">
        <v>207</v>
      </c>
      <c r="CB278" s="46" t="s">
        <v>207</v>
      </c>
      <c r="CC278" s="46" t="s">
        <v>207</v>
      </c>
      <c r="CD278" s="46" t="s">
        <v>207</v>
      </c>
      <c r="CE278" s="46" t="s">
        <v>207</v>
      </c>
      <c r="CF278" s="46" t="s">
        <v>207</v>
      </c>
      <c r="CG278" s="46" t="s">
        <v>207</v>
      </c>
      <c r="CH278" s="46" t="s">
        <v>207</v>
      </c>
      <c r="CI278" s="46" t="s">
        <v>207</v>
      </c>
      <c r="CJ278" s="46" t="s">
        <v>207</v>
      </c>
      <c r="CK278" s="46" t="s">
        <v>207</v>
      </c>
      <c r="CL278" s="46" t="s">
        <v>207</v>
      </c>
    </row>
    <row r="279" spans="2:151" ht="15.75" customHeight="1" x14ac:dyDescent="0.25">
      <c r="B279" s="90"/>
      <c r="C279" s="93"/>
      <c r="D279" s="34" t="s">
        <v>169</v>
      </c>
      <c r="E279" s="40">
        <v>0.1</v>
      </c>
      <c r="F279" s="41" t="s">
        <v>170</v>
      </c>
      <c r="G279" s="61" t="s">
        <v>171</v>
      </c>
      <c r="H279" s="62"/>
      <c r="K279" s="109"/>
      <c r="L279" s="95"/>
      <c r="AE279">
        <v>2</v>
      </c>
      <c r="AH279" s="46">
        <v>9.3223292269677049</v>
      </c>
      <c r="AI279" s="46">
        <v>7.2361457384568189</v>
      </c>
      <c r="AJ279" s="46">
        <v>2.5040826634237701</v>
      </c>
      <c r="AK279" s="46">
        <v>0.39698705863741335</v>
      </c>
      <c r="AL279" s="46">
        <v>10</v>
      </c>
      <c r="AM279" s="46">
        <v>0</v>
      </c>
      <c r="AN279" s="46">
        <v>7.8799800616927538</v>
      </c>
      <c r="AO279" s="46">
        <v>9.9061149340649521</v>
      </c>
      <c r="AP279" s="46">
        <v>1.6139299795447788</v>
      </c>
      <c r="AQ279" s="46">
        <v>7.1057095504579895</v>
      </c>
      <c r="AR279" s="46">
        <v>6.9314639056973064</v>
      </c>
      <c r="AS279" s="46">
        <v>6.2686390886977019</v>
      </c>
      <c r="AT279" s="46">
        <v>6.4693687438648091</v>
      </c>
      <c r="AU279" s="46">
        <v>6.0217497429938103</v>
      </c>
      <c r="AV279" s="46">
        <v>3.3689477208668857</v>
      </c>
      <c r="AW279" s="46">
        <v>7.8617769899454171</v>
      </c>
      <c r="AX279" s="46">
        <v>7.3973542973825683</v>
      </c>
      <c r="AY279" s="46">
        <v>8.0884048367524013</v>
      </c>
      <c r="AZ279" s="46">
        <v>5.8747805611565296</v>
      </c>
      <c r="BA279" s="46">
        <v>9.3381809589905416</v>
      </c>
      <c r="BB279" s="46">
        <v>6.1528684858445439</v>
      </c>
      <c r="BC279" s="46">
        <v>8.4388597693540692</v>
      </c>
      <c r="BD279" s="46">
        <v>8.5471193058911048</v>
      </c>
      <c r="BE279" s="46">
        <v>10</v>
      </c>
      <c r="BF279" s="46">
        <v>6.5973474326075978</v>
      </c>
      <c r="BG279" s="46">
        <v>7.0388079880960301</v>
      </c>
      <c r="BH279" s="46">
        <v>0.79030304830928788</v>
      </c>
      <c r="BI279" s="46">
        <v>7.4464834557941373</v>
      </c>
      <c r="BJ279" s="46">
        <v>1.751337850421784</v>
      </c>
      <c r="BK279" s="46">
        <v>8.5267576738844681</v>
      </c>
      <c r="BL279" s="46">
        <v>6.339218540632479</v>
      </c>
      <c r="BM279" s="46">
        <v>1.1120227155118356</v>
      </c>
      <c r="BN279" s="46">
        <v>8.6655460859600595</v>
      </c>
      <c r="BO279" s="46">
        <v>3.8416703582450467</v>
      </c>
      <c r="BP279" s="46">
        <v>8.5749219964416721</v>
      </c>
      <c r="BQ279" s="46">
        <v>7.9452454120987426</v>
      </c>
      <c r="BR279" s="46">
        <v>0</v>
      </c>
      <c r="BS279" s="46">
        <v>5.7586642386025568</v>
      </c>
      <c r="BT279" s="46" t="s">
        <v>207</v>
      </c>
      <c r="BU279" s="46" t="s">
        <v>207</v>
      </c>
      <c r="BV279" s="46" t="s">
        <v>207</v>
      </c>
      <c r="BW279" s="46" t="s">
        <v>207</v>
      </c>
      <c r="BX279" s="46" t="s">
        <v>207</v>
      </c>
      <c r="BY279" s="46" t="s">
        <v>207</v>
      </c>
      <c r="BZ279" s="46" t="s">
        <v>207</v>
      </c>
      <c r="CA279" s="46" t="s">
        <v>207</v>
      </c>
      <c r="CB279" s="46" t="s">
        <v>207</v>
      </c>
      <c r="CC279" s="46" t="s">
        <v>207</v>
      </c>
      <c r="CD279" s="46" t="s">
        <v>207</v>
      </c>
      <c r="CE279" s="46" t="s">
        <v>207</v>
      </c>
      <c r="CF279" s="46" t="s">
        <v>207</v>
      </c>
      <c r="CG279" s="46" t="s">
        <v>207</v>
      </c>
      <c r="CH279" s="46" t="s">
        <v>207</v>
      </c>
      <c r="CI279" s="46" t="s">
        <v>207</v>
      </c>
      <c r="CJ279" s="46" t="s">
        <v>207</v>
      </c>
      <c r="CK279" s="46" t="s">
        <v>207</v>
      </c>
      <c r="CL279" s="46" t="s">
        <v>207</v>
      </c>
    </row>
    <row r="280" spans="2:151" ht="15.75" customHeight="1" thickBot="1" x14ac:dyDescent="0.3">
      <c r="B280" s="91"/>
      <c r="C280" s="94"/>
      <c r="D280" s="8" t="s">
        <v>172</v>
      </c>
      <c r="E280" s="96" t="str">
        <f>E263</f>
        <v>Profitability</v>
      </c>
      <c r="F280" s="97"/>
      <c r="G280" s="104"/>
      <c r="H280" s="62"/>
      <c r="K280" s="109"/>
      <c r="L280" s="95"/>
      <c r="AE280" s="1">
        <v>2</v>
      </c>
      <c r="AH280" s="84">
        <v>8.4273561300525746</v>
      </c>
      <c r="AI280" s="84">
        <v>7.7666136441128533</v>
      </c>
      <c r="AJ280" s="84">
        <v>2.7905870382880096</v>
      </c>
      <c r="AK280" s="84">
        <v>1.7711421473307443</v>
      </c>
      <c r="AL280" s="84">
        <v>9.2880222234310139</v>
      </c>
      <c r="AM280" s="84">
        <v>0</v>
      </c>
      <c r="AN280" s="84">
        <v>7.2705494608900292</v>
      </c>
      <c r="AO280" s="84">
        <v>8.8666272767967467</v>
      </c>
      <c r="AP280" s="84">
        <v>2.5562302404411801</v>
      </c>
      <c r="AQ280" s="84">
        <v>5.8562575867134194</v>
      </c>
      <c r="AR280" s="84">
        <v>6.7067008533451968</v>
      </c>
      <c r="AS280" s="84">
        <v>5.9225211685149501</v>
      </c>
      <c r="AT280" s="84">
        <v>6.7841159156656152</v>
      </c>
      <c r="AU280" s="84">
        <v>6.7095819797338834</v>
      </c>
      <c r="AV280" s="84">
        <v>3.2201797144273585</v>
      </c>
      <c r="AW280" s="84">
        <v>8.856377481536196</v>
      </c>
      <c r="AX280" s="84">
        <v>7.9361286764419301</v>
      </c>
      <c r="AY280" s="84">
        <v>6.5647339399119087</v>
      </c>
      <c r="AZ280" s="84">
        <v>7.7114353012255386</v>
      </c>
      <c r="BA280" s="84">
        <v>9.5701701376922248</v>
      </c>
      <c r="BB280" s="84">
        <v>5.7214944796818115</v>
      </c>
      <c r="BC280" s="84">
        <v>7.8355968721769464</v>
      </c>
      <c r="BD280" s="84">
        <v>9.2250795196634865</v>
      </c>
      <c r="BE280" s="84">
        <v>9.4277773316394491</v>
      </c>
      <c r="BF280" s="84">
        <v>6.7051033196342082</v>
      </c>
      <c r="BG280" s="84">
        <v>6.9995376701794569</v>
      </c>
      <c r="BH280" s="84">
        <v>2.8340814830547005</v>
      </c>
      <c r="BI280" s="84">
        <v>6.4221228188391306</v>
      </c>
      <c r="BJ280" s="84">
        <v>1.7270007907551945</v>
      </c>
      <c r="BK280" s="84">
        <v>8.3416486251445097</v>
      </c>
      <c r="BL280" s="84">
        <v>7.0519407107255461</v>
      </c>
      <c r="BM280" s="84">
        <v>0.74389928464884814</v>
      </c>
      <c r="BN280" s="84">
        <v>8.5539776488451906</v>
      </c>
      <c r="BO280" s="84">
        <v>4.0460115630659921</v>
      </c>
      <c r="BP280" s="84">
        <v>8.3132774108495386</v>
      </c>
      <c r="BQ280" s="84">
        <v>7.8105240005285692</v>
      </c>
      <c r="BR280" s="84">
        <v>1.5400611078622073</v>
      </c>
      <c r="BS280" s="84">
        <v>5.7287655609138781</v>
      </c>
      <c r="BT280" s="84" t="s">
        <v>207</v>
      </c>
      <c r="BU280" s="84" t="s">
        <v>207</v>
      </c>
      <c r="BV280" s="84" t="s">
        <v>207</v>
      </c>
      <c r="BW280" s="84" t="s">
        <v>207</v>
      </c>
      <c r="BX280" s="84" t="s">
        <v>207</v>
      </c>
      <c r="BY280" s="84" t="s">
        <v>207</v>
      </c>
      <c r="BZ280" s="84" t="s">
        <v>207</v>
      </c>
      <c r="CA280" s="84" t="s">
        <v>207</v>
      </c>
      <c r="CB280" s="84" t="s">
        <v>207</v>
      </c>
      <c r="CC280" s="84" t="s">
        <v>207</v>
      </c>
      <c r="CD280" s="84" t="s">
        <v>207</v>
      </c>
      <c r="CE280" s="84" t="s">
        <v>207</v>
      </c>
      <c r="CF280" s="84" t="s">
        <v>207</v>
      </c>
      <c r="CG280" s="84" t="s">
        <v>207</v>
      </c>
      <c r="CH280" s="84" t="s">
        <v>207</v>
      </c>
      <c r="CI280" s="84" t="s">
        <v>207</v>
      </c>
      <c r="CJ280" s="84" t="s">
        <v>207</v>
      </c>
      <c r="CK280" s="84" t="s">
        <v>207</v>
      </c>
      <c r="CL280" s="84" t="s">
        <v>207</v>
      </c>
    </row>
    <row r="281" spans="2:151" ht="15.75" customHeight="1" x14ac:dyDescent="0.25">
      <c r="B281" s="89">
        <f>E281+E282</f>
        <v>0.3</v>
      </c>
      <c r="C281" s="92" t="s">
        <v>173</v>
      </c>
      <c r="D281" s="33" t="s">
        <v>174</v>
      </c>
      <c r="E281" s="37">
        <v>0.15</v>
      </c>
      <c r="F281" s="38" t="s">
        <v>175</v>
      </c>
      <c r="G281" s="60" t="s">
        <v>176</v>
      </c>
      <c r="H281" s="62"/>
      <c r="K281" s="109"/>
      <c r="L281" s="95"/>
      <c r="AE281">
        <v>2</v>
      </c>
      <c r="AH281" s="46">
        <v>9.9266450776345962</v>
      </c>
      <c r="AI281" s="46">
        <v>0.9498975226070332</v>
      </c>
      <c r="AJ281" s="46">
        <v>0</v>
      </c>
      <c r="AK281" s="46">
        <v>9.1774553800840941</v>
      </c>
      <c r="AL281" s="46">
        <v>0.74227990811482236</v>
      </c>
      <c r="AM281" s="46">
        <v>5.7888194653469807</v>
      </c>
      <c r="AN281" s="46">
        <v>0</v>
      </c>
      <c r="AO281" s="46">
        <v>10</v>
      </c>
      <c r="AP281" s="46">
        <v>4.1386681220917065</v>
      </c>
      <c r="AQ281" s="46">
        <v>1.2532337993122109</v>
      </c>
      <c r="AR281" s="46">
        <v>9.9999690197193374</v>
      </c>
      <c r="AS281" s="46">
        <v>1.3613009086246972</v>
      </c>
      <c r="AT281" s="46">
        <v>7.7747277165785196</v>
      </c>
      <c r="AU281" s="46">
        <v>9.4014004127642909</v>
      </c>
      <c r="AV281" s="46">
        <v>9.0911431777616603</v>
      </c>
      <c r="AW281" s="46">
        <v>9.6120772704135344</v>
      </c>
      <c r="AX281" s="46">
        <v>4.648630195913813</v>
      </c>
      <c r="AY281" s="46">
        <v>0.61000488266887309</v>
      </c>
      <c r="AZ281" s="46">
        <v>10</v>
      </c>
      <c r="BA281" s="46">
        <v>2.2692839262482005</v>
      </c>
      <c r="BB281" s="46">
        <v>1.3765263388862294</v>
      </c>
      <c r="BC281" s="46">
        <v>1.740557793663811</v>
      </c>
      <c r="BD281" s="46">
        <v>8.2333190461158399</v>
      </c>
      <c r="BE281" s="46">
        <v>0</v>
      </c>
      <c r="BF281" s="46">
        <v>8.6750619657115706</v>
      </c>
      <c r="BG281" s="46">
        <v>9.1287457072585703</v>
      </c>
      <c r="BH281" s="46">
        <v>9.9849130109353332</v>
      </c>
      <c r="BI281" s="46">
        <v>6.4381060055791046</v>
      </c>
      <c r="BJ281" s="46">
        <v>10</v>
      </c>
      <c r="BK281" s="46">
        <v>3.38690689490309</v>
      </c>
      <c r="BL281" s="46">
        <v>7.4594302597097801</v>
      </c>
      <c r="BM281" s="46">
        <v>9.0426315202110636</v>
      </c>
      <c r="BN281" s="46">
        <v>6.092656097986648</v>
      </c>
      <c r="BO281" s="46">
        <v>5.6008473330545998</v>
      </c>
      <c r="BP281" s="46">
        <v>4.2933629708929164</v>
      </c>
      <c r="BQ281" s="46">
        <v>0</v>
      </c>
      <c r="BR281" s="46">
        <v>8.068359795049405</v>
      </c>
      <c r="BS281" s="46">
        <v>9.1042166995993234</v>
      </c>
      <c r="BT281" s="46" t="s">
        <v>207</v>
      </c>
      <c r="BU281" s="46" t="s">
        <v>207</v>
      </c>
      <c r="BV281" s="46" t="s">
        <v>207</v>
      </c>
      <c r="BW281" s="46" t="s">
        <v>207</v>
      </c>
      <c r="BX281" s="46" t="s">
        <v>207</v>
      </c>
      <c r="BY281" s="46" t="s">
        <v>207</v>
      </c>
      <c r="BZ281" s="46" t="s">
        <v>207</v>
      </c>
      <c r="CA281" s="46" t="s">
        <v>207</v>
      </c>
      <c r="CB281" s="46" t="s">
        <v>207</v>
      </c>
      <c r="CC281" s="46" t="s">
        <v>207</v>
      </c>
      <c r="CD281" s="46" t="s">
        <v>207</v>
      </c>
      <c r="CE281" s="46" t="s">
        <v>207</v>
      </c>
      <c r="CF281" s="46" t="s">
        <v>207</v>
      </c>
      <c r="CG281" s="46" t="s">
        <v>207</v>
      </c>
      <c r="CH281" s="46" t="s">
        <v>207</v>
      </c>
      <c r="CI281" s="46" t="s">
        <v>207</v>
      </c>
      <c r="CJ281" s="46" t="s">
        <v>207</v>
      </c>
      <c r="CK281" s="46" t="s">
        <v>207</v>
      </c>
      <c r="CL281" s="46" t="s">
        <v>207</v>
      </c>
    </row>
    <row r="282" spans="2:151" ht="15.75" customHeight="1" x14ac:dyDescent="0.25">
      <c r="B282" s="90"/>
      <c r="C282" s="93"/>
      <c r="D282" s="34" t="s">
        <v>178</v>
      </c>
      <c r="E282" s="40">
        <v>0.15</v>
      </c>
      <c r="F282" s="41" t="s">
        <v>179</v>
      </c>
      <c r="G282" s="61" t="s">
        <v>180</v>
      </c>
      <c r="H282" s="62"/>
      <c r="K282" s="109"/>
      <c r="L282" s="95"/>
      <c r="AE282">
        <v>2</v>
      </c>
      <c r="AH282" s="46">
        <v>9.9142222895823391</v>
      </c>
      <c r="AI282" s="46">
        <v>5.1262521376829149</v>
      </c>
      <c r="AJ282" s="46">
        <v>0.62819488057814965</v>
      </c>
      <c r="AK282" s="46">
        <v>4.688599138656107</v>
      </c>
      <c r="AL282" s="46">
        <v>10</v>
      </c>
      <c r="AM282" s="46">
        <v>4.7295576274226958</v>
      </c>
      <c r="AN282" s="46">
        <v>0.32459760321844477</v>
      </c>
      <c r="AO282" s="46">
        <v>10</v>
      </c>
      <c r="AP282" s="46">
        <v>2.6774894966609777</v>
      </c>
      <c r="AQ282" s="46">
        <v>0</v>
      </c>
      <c r="AR282" s="46">
        <v>9.999965508189268</v>
      </c>
      <c r="AS282" s="46">
        <v>0.49045538067075967</v>
      </c>
      <c r="AT282" s="46">
        <v>8.5844096842407129</v>
      </c>
      <c r="AU282" s="46">
        <v>9.5877818223428548</v>
      </c>
      <c r="AV282" s="46">
        <v>4.5215299385226393</v>
      </c>
      <c r="AW282" s="46">
        <v>9.9748948525694665</v>
      </c>
      <c r="AX282" s="46">
        <v>7.1438763216542212</v>
      </c>
      <c r="AY282" s="46">
        <v>2.5747454286474363</v>
      </c>
      <c r="AZ282" s="46">
        <v>10</v>
      </c>
      <c r="BA282" s="46">
        <v>7.6339833223634965</v>
      </c>
      <c r="BB282" s="46">
        <v>0.81380907525295854</v>
      </c>
      <c r="BC282" s="46">
        <v>4.5656278225096374</v>
      </c>
      <c r="BD282" s="46">
        <v>9.7729197316427499</v>
      </c>
      <c r="BE282" s="46">
        <v>3.2824538669852856</v>
      </c>
      <c r="BF282" s="46">
        <v>8.7303101591036008</v>
      </c>
      <c r="BG282" s="46">
        <v>9.4803446841685748</v>
      </c>
      <c r="BH282" s="46">
        <v>4.976274284864207</v>
      </c>
      <c r="BI282" s="46">
        <v>5.0928418718419719</v>
      </c>
      <c r="BJ282" s="46">
        <v>10</v>
      </c>
      <c r="BK282" s="46">
        <v>6.5749930895539901</v>
      </c>
      <c r="BL282" s="46">
        <v>8.3541120968617157</v>
      </c>
      <c r="BM282" s="46">
        <v>4.9268328895318927</v>
      </c>
      <c r="BN282" s="46">
        <v>8.3594812762055835</v>
      </c>
      <c r="BO282" s="46">
        <v>2.1896746115487038</v>
      </c>
      <c r="BP282" s="46">
        <v>7.098064990111939</v>
      </c>
      <c r="BQ282" s="46">
        <v>3.2003598050711242</v>
      </c>
      <c r="BR282" s="46">
        <v>4.4142009258158765</v>
      </c>
      <c r="BS282" s="46">
        <v>7.8279387627503754</v>
      </c>
      <c r="BT282" s="46" t="s">
        <v>207</v>
      </c>
      <c r="BU282" s="46" t="s">
        <v>207</v>
      </c>
      <c r="BV282" s="46" t="s">
        <v>207</v>
      </c>
      <c r="BW282" s="46" t="s">
        <v>207</v>
      </c>
      <c r="BX282" s="46" t="s">
        <v>207</v>
      </c>
      <c r="BY282" s="46" t="s">
        <v>207</v>
      </c>
      <c r="BZ282" s="46" t="s">
        <v>207</v>
      </c>
      <c r="CA282" s="46" t="s">
        <v>207</v>
      </c>
      <c r="CB282" s="46" t="s">
        <v>207</v>
      </c>
      <c r="CC282" s="46" t="s">
        <v>207</v>
      </c>
      <c r="CD282" s="46" t="s">
        <v>207</v>
      </c>
      <c r="CE282" s="46" t="s">
        <v>207</v>
      </c>
      <c r="CF282" s="46" t="s">
        <v>207</v>
      </c>
      <c r="CG282" s="46" t="s">
        <v>207</v>
      </c>
      <c r="CH282" s="46" t="s">
        <v>207</v>
      </c>
      <c r="CI282" s="46" t="s">
        <v>207</v>
      </c>
      <c r="CJ282" s="46" t="s">
        <v>207</v>
      </c>
      <c r="CK282" s="46" t="s">
        <v>207</v>
      </c>
      <c r="CL282" s="46" t="s">
        <v>207</v>
      </c>
    </row>
    <row r="283" spans="2:151" ht="15.75" customHeight="1" thickBot="1" x14ac:dyDescent="0.3">
      <c r="B283" s="91"/>
      <c r="C283" s="94"/>
      <c r="D283" s="8" t="s">
        <v>182</v>
      </c>
      <c r="E283" s="96" t="str">
        <f>E266</f>
        <v>Leverage</v>
      </c>
      <c r="F283" s="97"/>
      <c r="G283" s="104"/>
      <c r="H283" s="62"/>
      <c r="K283" s="109"/>
      <c r="L283" s="95"/>
      <c r="AE283" s="1">
        <v>2</v>
      </c>
      <c r="AH283" s="84">
        <v>9.9204336836084686</v>
      </c>
      <c r="AI283" s="84">
        <v>3.038074830144974</v>
      </c>
      <c r="AJ283" s="84">
        <v>0.31409744028907483</v>
      </c>
      <c r="AK283" s="84">
        <v>6.9330272593701006</v>
      </c>
      <c r="AL283" s="84">
        <v>5.3711399540574112</v>
      </c>
      <c r="AM283" s="84">
        <v>5.2591885463848387</v>
      </c>
      <c r="AN283" s="84">
        <v>0.16229880160922239</v>
      </c>
      <c r="AO283" s="84">
        <v>10</v>
      </c>
      <c r="AP283" s="84">
        <v>3.4080788093763421</v>
      </c>
      <c r="AQ283" s="84">
        <v>0.62661689965610545</v>
      </c>
      <c r="AR283" s="84">
        <v>9.9999672639543036</v>
      </c>
      <c r="AS283" s="84">
        <v>0.92587814464772844</v>
      </c>
      <c r="AT283" s="84">
        <v>8.1795687004096163</v>
      </c>
      <c r="AU283" s="84">
        <v>9.4945911175535738</v>
      </c>
      <c r="AV283" s="84">
        <v>6.8063365581421511</v>
      </c>
      <c r="AW283" s="84">
        <v>9.7934860614915014</v>
      </c>
      <c r="AX283" s="84">
        <v>5.896253258784018</v>
      </c>
      <c r="AY283" s="84">
        <v>1.5923751556581547</v>
      </c>
      <c r="AZ283" s="84">
        <v>10</v>
      </c>
      <c r="BA283" s="84">
        <v>4.9516336243058481</v>
      </c>
      <c r="BB283" s="84">
        <v>1.095167707069594</v>
      </c>
      <c r="BC283" s="84">
        <v>3.1530928080867238</v>
      </c>
      <c r="BD283" s="84">
        <v>9.0031193888792949</v>
      </c>
      <c r="BE283" s="84">
        <v>1.6412269334926428</v>
      </c>
      <c r="BF283" s="84">
        <v>8.7026860624075866</v>
      </c>
      <c r="BG283" s="84">
        <v>9.3045451957135743</v>
      </c>
      <c r="BH283" s="84">
        <v>7.4805936478997692</v>
      </c>
      <c r="BI283" s="84">
        <v>5.7654739387105387</v>
      </c>
      <c r="BJ283" s="84">
        <v>10</v>
      </c>
      <c r="BK283" s="84">
        <v>4.9809499922285401</v>
      </c>
      <c r="BL283" s="84">
        <v>7.906771178285747</v>
      </c>
      <c r="BM283" s="84">
        <v>6.9847322048714791</v>
      </c>
      <c r="BN283" s="84">
        <v>7.2260686870961157</v>
      </c>
      <c r="BO283" s="84">
        <v>3.8952609723016516</v>
      </c>
      <c r="BP283" s="84">
        <v>5.6957139805024282</v>
      </c>
      <c r="BQ283" s="84">
        <v>1.6001799025355621</v>
      </c>
      <c r="BR283" s="84">
        <v>6.2412803604326408</v>
      </c>
      <c r="BS283" s="84">
        <v>8.4660777311748507</v>
      </c>
      <c r="BT283" s="84" t="s">
        <v>207</v>
      </c>
      <c r="BU283" s="84" t="s">
        <v>207</v>
      </c>
      <c r="BV283" s="84" t="s">
        <v>207</v>
      </c>
      <c r="BW283" s="84" t="s">
        <v>207</v>
      </c>
      <c r="BX283" s="84" t="s">
        <v>207</v>
      </c>
      <c r="BY283" s="84" t="s">
        <v>207</v>
      </c>
      <c r="BZ283" s="84" t="s">
        <v>207</v>
      </c>
      <c r="CA283" s="84" t="s">
        <v>207</v>
      </c>
      <c r="CB283" s="84" t="s">
        <v>207</v>
      </c>
      <c r="CC283" s="84" t="s">
        <v>207</v>
      </c>
      <c r="CD283" s="84" t="s">
        <v>207</v>
      </c>
      <c r="CE283" s="84" t="s">
        <v>207</v>
      </c>
      <c r="CF283" s="84" t="s">
        <v>207</v>
      </c>
      <c r="CG283" s="84" t="s">
        <v>207</v>
      </c>
      <c r="CH283" s="84" t="s">
        <v>207</v>
      </c>
      <c r="CI283" s="84" t="s">
        <v>207</v>
      </c>
      <c r="CJ283" s="84" t="s">
        <v>207</v>
      </c>
      <c r="CK283" s="84" t="s">
        <v>207</v>
      </c>
      <c r="CL283" s="84" t="s">
        <v>207</v>
      </c>
    </row>
    <row r="284" spans="2:151" ht="15.75" customHeight="1" x14ac:dyDescent="0.25">
      <c r="B284" s="89">
        <f>E284+E285</f>
        <v>0.2</v>
      </c>
      <c r="C284" s="92" t="s">
        <v>183</v>
      </c>
      <c r="D284" s="4" t="s">
        <v>184</v>
      </c>
      <c r="E284" s="37">
        <v>0.1</v>
      </c>
      <c r="F284" s="38" t="s">
        <v>185</v>
      </c>
      <c r="G284" s="60" t="s">
        <v>186</v>
      </c>
      <c r="H284" s="62"/>
      <c r="K284" s="109"/>
      <c r="L284" s="95"/>
      <c r="AE284">
        <v>2</v>
      </c>
      <c r="AH284" s="46">
        <v>1.8498244574268747</v>
      </c>
      <c r="AI284" s="46">
        <v>9.6458511839683183</v>
      </c>
      <c r="AJ284" s="46">
        <v>4.0852903876404723</v>
      </c>
      <c r="AK284" s="46">
        <v>4.5455755521376222</v>
      </c>
      <c r="AL284" s="46">
        <v>3.3659005224992242</v>
      </c>
      <c r="AM284" s="46">
        <v>10</v>
      </c>
      <c r="AN284" s="46">
        <v>1.0257328136258941</v>
      </c>
      <c r="AO284" s="46">
        <v>2.2916178110521987</v>
      </c>
      <c r="AP284" s="46">
        <v>8.2541536483573807</v>
      </c>
      <c r="AQ284" s="46">
        <v>1.1514680779467472</v>
      </c>
      <c r="AR284" s="46">
        <v>3.6583076977587385</v>
      </c>
      <c r="AS284" s="46">
        <v>6.844914623615912</v>
      </c>
      <c r="AT284" s="46">
        <v>5.3772030697523183</v>
      </c>
      <c r="AU284" s="46">
        <v>4.7335114802897102</v>
      </c>
      <c r="AV284" s="46">
        <v>8.2310105554384982</v>
      </c>
      <c r="AW284" s="46">
        <v>5.5681169712806069</v>
      </c>
      <c r="AX284" s="46">
        <v>10</v>
      </c>
      <c r="AY284" s="46">
        <v>2.1518848137559599</v>
      </c>
      <c r="AZ284" s="46">
        <v>10</v>
      </c>
      <c r="BA284" s="46">
        <v>6.1564809587098912</v>
      </c>
      <c r="BB284" s="46">
        <v>10</v>
      </c>
      <c r="BC284" s="46">
        <v>4.9990333081728249</v>
      </c>
      <c r="BD284" s="46">
        <v>6.0210806238253687</v>
      </c>
      <c r="BE284" s="46">
        <v>3.9682744449091536</v>
      </c>
      <c r="BF284" s="46">
        <v>5.0371808763394137</v>
      </c>
      <c r="BG284" s="46">
        <v>3.5846282836761292</v>
      </c>
      <c r="BH284" s="46">
        <v>4.721027983929182</v>
      </c>
      <c r="BI284" s="46">
        <v>0.79075973450447767</v>
      </c>
      <c r="BJ284" s="46">
        <v>3.2887343704668006</v>
      </c>
      <c r="BK284" s="46">
        <v>4.4145251055788286</v>
      </c>
      <c r="BL284" s="46">
        <v>8.0766949762278646</v>
      </c>
      <c r="BM284" s="46">
        <v>4.8375470670438219</v>
      </c>
      <c r="BN284" s="46">
        <v>7.0771801961988583</v>
      </c>
      <c r="BO284" s="46">
        <v>4.8353928289131574</v>
      </c>
      <c r="BP284" s="46">
        <v>4.2903945918616353</v>
      </c>
      <c r="BQ284" s="46">
        <v>9.0235952665252039</v>
      </c>
      <c r="BR284" s="46">
        <v>1.6314500443071602</v>
      </c>
      <c r="BS284" s="46">
        <v>5.2327096092071992</v>
      </c>
      <c r="BT284" s="46" t="s">
        <v>207</v>
      </c>
      <c r="BU284" s="46" t="s">
        <v>207</v>
      </c>
      <c r="BV284" s="46" t="s">
        <v>207</v>
      </c>
      <c r="BW284" s="46" t="s">
        <v>207</v>
      </c>
      <c r="BX284" s="46" t="s">
        <v>207</v>
      </c>
      <c r="BY284" s="46" t="s">
        <v>207</v>
      </c>
      <c r="BZ284" s="46" t="s">
        <v>207</v>
      </c>
      <c r="CA284" s="46" t="s">
        <v>207</v>
      </c>
      <c r="CB284" s="46" t="s">
        <v>207</v>
      </c>
      <c r="CC284" s="46" t="s">
        <v>207</v>
      </c>
      <c r="CD284" s="46" t="s">
        <v>207</v>
      </c>
      <c r="CE284" s="46" t="s">
        <v>207</v>
      </c>
      <c r="CF284" s="46" t="s">
        <v>207</v>
      </c>
      <c r="CG284" s="46" t="s">
        <v>207</v>
      </c>
      <c r="CH284" s="46" t="s">
        <v>207</v>
      </c>
      <c r="CI284" s="46" t="s">
        <v>207</v>
      </c>
      <c r="CJ284" s="46" t="s">
        <v>207</v>
      </c>
      <c r="CK284" s="46" t="s">
        <v>207</v>
      </c>
      <c r="CL284" s="46" t="s">
        <v>207</v>
      </c>
    </row>
    <row r="285" spans="2:151" ht="15.75" customHeight="1" x14ac:dyDescent="0.25">
      <c r="B285" s="90"/>
      <c r="C285" s="93"/>
      <c r="D285" s="12" t="s">
        <v>188</v>
      </c>
      <c r="E285" s="40">
        <v>0.1</v>
      </c>
      <c r="F285" s="41" t="s">
        <v>189</v>
      </c>
      <c r="G285" s="61" t="s">
        <v>190</v>
      </c>
      <c r="H285" s="62"/>
      <c r="K285" s="109"/>
      <c r="L285" s="95"/>
      <c r="AE285">
        <v>2</v>
      </c>
      <c r="AH285" s="46">
        <v>1.0151045447033842</v>
      </c>
      <c r="AI285" s="46">
        <v>7.8133411507378874</v>
      </c>
      <c r="AJ285" s="46">
        <v>1.4916252403179173</v>
      </c>
      <c r="AK285" s="46">
        <v>3.3385517601423755</v>
      </c>
      <c r="AL285" s="46">
        <v>8.9079994406918388</v>
      </c>
      <c r="AM285" s="46">
        <v>4.9285466839558163</v>
      </c>
      <c r="AN285" s="46">
        <v>4.6988750881616301</v>
      </c>
      <c r="AO285" s="46">
        <v>4.7965926918702051</v>
      </c>
      <c r="AP285" s="46">
        <v>6.0301253445356497</v>
      </c>
      <c r="AQ285" s="46">
        <v>2.2933220422771941</v>
      </c>
      <c r="AR285" s="46">
        <v>1.8935906559851046</v>
      </c>
      <c r="AS285" s="46">
        <v>3.427824411585652</v>
      </c>
      <c r="AT285" s="46">
        <v>3.2366722912775656</v>
      </c>
      <c r="AU285" s="46">
        <v>7.6310028809034725</v>
      </c>
      <c r="AV285" s="46">
        <v>3.4255623869401477</v>
      </c>
      <c r="AW285" s="46">
        <v>5.0789594795496686</v>
      </c>
      <c r="AX285" s="46">
        <v>4.9758285694678452</v>
      </c>
      <c r="AY285" s="46">
        <v>0.72578521154812292</v>
      </c>
      <c r="AZ285" s="46">
        <v>5.1175701949740491</v>
      </c>
      <c r="BA285" s="46">
        <v>10</v>
      </c>
      <c r="BB285" s="46">
        <v>1.714408747592187</v>
      </c>
      <c r="BC285" s="46">
        <v>0</v>
      </c>
      <c r="BD285" s="46">
        <v>10</v>
      </c>
      <c r="BE285" s="46">
        <v>0</v>
      </c>
      <c r="BF285" s="46">
        <v>6.689332876202509</v>
      </c>
      <c r="BG285" s="46">
        <v>2.4282429013855364</v>
      </c>
      <c r="BH285" s="46">
        <v>6.8051957489291777</v>
      </c>
      <c r="BI285" s="46">
        <v>4.5827106804706261</v>
      </c>
      <c r="BJ285" s="46">
        <v>10</v>
      </c>
      <c r="BK285" s="46">
        <v>4.7002549790256767</v>
      </c>
      <c r="BL285" s="46">
        <v>2.1683199834569309</v>
      </c>
      <c r="BM285" s="46">
        <v>5.2514002533823243</v>
      </c>
      <c r="BN285" s="46">
        <v>1.4671854294709015</v>
      </c>
      <c r="BO285" s="46">
        <v>1.1624953725598557</v>
      </c>
      <c r="BP285" s="46">
        <v>5.6038576191722953</v>
      </c>
      <c r="BQ285" s="46">
        <v>6.9394267708404893</v>
      </c>
      <c r="BR285" s="46">
        <v>0</v>
      </c>
      <c r="BS285" s="46">
        <v>5.1474913699016724</v>
      </c>
      <c r="BT285" s="46" t="s">
        <v>207</v>
      </c>
      <c r="BU285" s="46" t="s">
        <v>207</v>
      </c>
      <c r="BV285" s="46" t="s">
        <v>207</v>
      </c>
      <c r="BW285" s="46" t="s">
        <v>207</v>
      </c>
      <c r="BX285" s="46" t="s">
        <v>207</v>
      </c>
      <c r="BY285" s="46" t="s">
        <v>207</v>
      </c>
      <c r="BZ285" s="46" t="s">
        <v>207</v>
      </c>
      <c r="CA285" s="46" t="s">
        <v>207</v>
      </c>
      <c r="CB285" s="46" t="s">
        <v>207</v>
      </c>
      <c r="CC285" s="46" t="s">
        <v>207</v>
      </c>
      <c r="CD285" s="46" t="s">
        <v>207</v>
      </c>
      <c r="CE285" s="46" t="s">
        <v>207</v>
      </c>
      <c r="CF285" s="46" t="s">
        <v>207</v>
      </c>
      <c r="CG285" s="46" t="s">
        <v>207</v>
      </c>
      <c r="CH285" s="46" t="s">
        <v>207</v>
      </c>
      <c r="CI285" s="46" t="s">
        <v>207</v>
      </c>
      <c r="CJ285" s="46" t="s">
        <v>207</v>
      </c>
      <c r="CK285" s="46" t="s">
        <v>207</v>
      </c>
      <c r="CL285" s="46" t="s">
        <v>207</v>
      </c>
    </row>
    <row r="286" spans="2:151" ht="15.75" customHeight="1" thickBot="1" x14ac:dyDescent="0.3">
      <c r="B286" s="91"/>
      <c r="C286" s="94"/>
      <c r="D286" s="8" t="s">
        <v>191</v>
      </c>
      <c r="E286" s="96" t="str">
        <f>E269</f>
        <v>Activity</v>
      </c>
      <c r="F286" s="97"/>
      <c r="G286" s="104"/>
      <c r="H286" s="62"/>
      <c r="K286" s="109"/>
      <c r="L286" s="95"/>
      <c r="AE286" s="1">
        <v>2</v>
      </c>
      <c r="AH286" s="84">
        <v>1.4324645010651296</v>
      </c>
      <c r="AI286" s="84">
        <v>8.7295961673531028</v>
      </c>
      <c r="AJ286" s="84">
        <v>2.7884578139791949</v>
      </c>
      <c r="AK286" s="84">
        <v>3.9420636561399989</v>
      </c>
      <c r="AL286" s="84">
        <v>6.1369499815955315</v>
      </c>
      <c r="AM286" s="84">
        <v>7.4642733419779077</v>
      </c>
      <c r="AN286" s="84">
        <v>2.8623039508937618</v>
      </c>
      <c r="AO286" s="84">
        <v>3.5441052514612017</v>
      </c>
      <c r="AP286" s="84">
        <v>7.1421394964465152</v>
      </c>
      <c r="AQ286" s="84">
        <v>1.7223950601119709</v>
      </c>
      <c r="AR286" s="84">
        <v>2.7759491768719213</v>
      </c>
      <c r="AS286" s="84">
        <v>5.1363695176007811</v>
      </c>
      <c r="AT286" s="84">
        <v>4.3069376805149417</v>
      </c>
      <c r="AU286" s="84">
        <v>6.1822571805965909</v>
      </c>
      <c r="AV286" s="84">
        <v>5.8282864711893234</v>
      </c>
      <c r="AW286" s="84">
        <v>5.3235382254151373</v>
      </c>
      <c r="AX286" s="84">
        <v>7.4879142847339226</v>
      </c>
      <c r="AY286" s="84">
        <v>1.4388350126520413</v>
      </c>
      <c r="AZ286" s="84">
        <v>7.5587850974870241</v>
      </c>
      <c r="BA286" s="84">
        <v>8.0782404793549443</v>
      </c>
      <c r="BB286" s="84">
        <v>5.857204373796093</v>
      </c>
      <c r="BC286" s="84">
        <v>2.4995166540864124</v>
      </c>
      <c r="BD286" s="84">
        <v>8.010540311912683</v>
      </c>
      <c r="BE286" s="84">
        <v>1.9841372224545768</v>
      </c>
      <c r="BF286" s="84">
        <v>5.8632568762709614</v>
      </c>
      <c r="BG286" s="84">
        <v>3.0064355925308326</v>
      </c>
      <c r="BH286" s="84">
        <v>5.7631118664291803</v>
      </c>
      <c r="BI286" s="84">
        <v>2.6867352074875521</v>
      </c>
      <c r="BJ286" s="84">
        <v>6.6443671852334001</v>
      </c>
      <c r="BK286" s="84">
        <v>4.5573900423022522</v>
      </c>
      <c r="BL286" s="84">
        <v>5.1225074798423975</v>
      </c>
      <c r="BM286" s="84">
        <v>5.0444736602130735</v>
      </c>
      <c r="BN286" s="84">
        <v>4.2721828128348802</v>
      </c>
      <c r="BO286" s="84">
        <v>2.998944100736507</v>
      </c>
      <c r="BP286" s="84">
        <v>4.9471261055169657</v>
      </c>
      <c r="BQ286" s="84">
        <v>7.9815110186828475</v>
      </c>
      <c r="BR286" s="84">
        <v>0.81572502215358011</v>
      </c>
      <c r="BS286" s="84">
        <v>5.1901004895544354</v>
      </c>
      <c r="BT286" s="84" t="s">
        <v>207</v>
      </c>
      <c r="BU286" s="84" t="s">
        <v>207</v>
      </c>
      <c r="BV286" s="84" t="s">
        <v>207</v>
      </c>
      <c r="BW286" s="84" t="s">
        <v>207</v>
      </c>
      <c r="BX286" s="84" t="s">
        <v>207</v>
      </c>
      <c r="BY286" s="84" t="s">
        <v>207</v>
      </c>
      <c r="BZ286" s="84" t="s">
        <v>207</v>
      </c>
      <c r="CA286" s="84" t="s">
        <v>207</v>
      </c>
      <c r="CB286" s="84" t="s">
        <v>207</v>
      </c>
      <c r="CC286" s="84" t="s">
        <v>207</v>
      </c>
      <c r="CD286" s="84" t="s">
        <v>207</v>
      </c>
      <c r="CE286" s="84" t="s">
        <v>207</v>
      </c>
      <c r="CF286" s="84" t="s">
        <v>207</v>
      </c>
      <c r="CG286" s="84" t="s">
        <v>207</v>
      </c>
      <c r="CH286" s="84" t="s">
        <v>207</v>
      </c>
      <c r="CI286" s="84" t="s">
        <v>207</v>
      </c>
      <c r="CJ286" s="84" t="s">
        <v>207</v>
      </c>
      <c r="CK286" s="84" t="s">
        <v>207</v>
      </c>
      <c r="CL286" s="84" t="s">
        <v>207</v>
      </c>
    </row>
    <row r="287" spans="2:151" s="74" customFormat="1" ht="15.75" customHeight="1" thickBot="1" x14ac:dyDescent="0.3">
      <c r="B287" s="69">
        <v>1</v>
      </c>
      <c r="C287" s="70">
        <f>C269</f>
        <v>0</v>
      </c>
      <c r="D287" s="71" t="s">
        <v>192</v>
      </c>
      <c r="E287" s="107" t="str">
        <f>E270</f>
        <v>Total financial sustainability</v>
      </c>
      <c r="F287" s="108"/>
      <c r="G287" s="72"/>
      <c r="H287" s="73"/>
      <c r="K287" s="109"/>
      <c r="L287" s="95"/>
      <c r="Z287" s="75"/>
      <c r="AE287" s="86">
        <v>2</v>
      </c>
      <c r="AG287" s="75"/>
      <c r="AH287" s="85">
        <v>6.8491076412890797</v>
      </c>
      <c r="AI287" s="85">
        <v>5.3773177798151863</v>
      </c>
      <c r="AJ287" s="85">
        <v>3.0773775268849559</v>
      </c>
      <c r="AK287" s="85">
        <v>4.9732619866578052</v>
      </c>
      <c r="AL287" s="85">
        <v>5.2117830494714434</v>
      </c>
      <c r="AM287" s="85">
        <v>3.4030826012528479</v>
      </c>
      <c r="AN287" s="85">
        <v>4.2394741612462337</v>
      </c>
      <c r="AO287" s="85">
        <v>7.8794855554563288</v>
      </c>
      <c r="AP287" s="85">
        <v>3.4507319746142477</v>
      </c>
      <c r="AQ287" s="85">
        <v>3.4294101703936022</v>
      </c>
      <c r="AR287" s="85">
        <v>7.3283759315834542</v>
      </c>
      <c r="AS287" s="85">
        <v>3.9671079314083162</v>
      </c>
      <c r="AT287" s="85">
        <v>6.4107117527597346</v>
      </c>
      <c r="AU287" s="85">
        <v>6.2185275005002305</v>
      </c>
      <c r="AV287" s="85">
        <v>4.8916127389143309</v>
      </c>
      <c r="AW287" s="85">
        <v>8.7168478339145263</v>
      </c>
      <c r="AX287" s="85">
        <v>6.0821935456814558</v>
      </c>
      <c r="AY287" s="85">
        <v>2.7744955454988487</v>
      </c>
      <c r="AZ287" s="85">
        <v>7.3934623269617736</v>
      </c>
      <c r="BA287" s="85">
        <v>6.6609450871098002</v>
      </c>
      <c r="BB287" s="85">
        <v>3.6219842437170824</v>
      </c>
      <c r="BC287" s="85">
        <v>3.7141513766497436</v>
      </c>
      <c r="BD287" s="85">
        <v>8.8520887572201232</v>
      </c>
      <c r="BE287" s="85">
        <v>5.4785213114993914</v>
      </c>
      <c r="BF287" s="85">
        <v>5.7157566933433204</v>
      </c>
      <c r="BG287" s="85">
        <v>7.1529327291877918</v>
      </c>
      <c r="BH287" s="85">
        <v>6.6053208384194422</v>
      </c>
      <c r="BI287" s="85">
        <v>5.8171661119463787</v>
      </c>
      <c r="BJ287" s="85">
        <v>7.2606236347354791</v>
      </c>
      <c r="BK287" s="85">
        <v>4.9575883079584004</v>
      </c>
      <c r="BL287" s="85">
        <v>5.7984891636567468</v>
      </c>
      <c r="BM287" s="85">
        <v>4.6793191379237182</v>
      </c>
      <c r="BN287" s="85">
        <v>5.8334708780200693</v>
      </c>
      <c r="BO287" s="85">
        <v>3.2577685386690005</v>
      </c>
      <c r="BP287" s="85">
        <v>5.3533658181393049</v>
      </c>
      <c r="BQ287" s="85">
        <v>4.9554030767421198</v>
      </c>
      <c r="BR287" s="85">
        <v>2.4707626235772939</v>
      </c>
      <c r="BS287" s="85">
        <v>5.7387849191263021</v>
      </c>
      <c r="BT287" s="85" t="s">
        <v>207</v>
      </c>
      <c r="BU287" s="85" t="s">
        <v>207</v>
      </c>
      <c r="BV287" s="85" t="s">
        <v>207</v>
      </c>
      <c r="BW287" s="85" t="s">
        <v>207</v>
      </c>
      <c r="BX287" s="85" t="s">
        <v>207</v>
      </c>
      <c r="BY287" s="85" t="s">
        <v>207</v>
      </c>
      <c r="BZ287" s="85" t="s">
        <v>207</v>
      </c>
      <c r="CA287" s="85" t="s">
        <v>207</v>
      </c>
      <c r="CB287" s="85" t="s">
        <v>207</v>
      </c>
      <c r="CC287" s="85" t="s">
        <v>207</v>
      </c>
      <c r="CD287" s="85" t="s">
        <v>207</v>
      </c>
      <c r="CE287" s="85" t="s">
        <v>207</v>
      </c>
      <c r="CF287" s="85" t="s">
        <v>207</v>
      </c>
      <c r="CG287" s="85" t="s">
        <v>207</v>
      </c>
      <c r="CH287" s="85" t="s">
        <v>207</v>
      </c>
      <c r="CI287" s="85" t="s">
        <v>207</v>
      </c>
      <c r="CJ287" s="85" t="s">
        <v>207</v>
      </c>
      <c r="CK287" s="85" t="s">
        <v>207</v>
      </c>
      <c r="CL287" s="85" t="s">
        <v>207</v>
      </c>
      <c r="CN287" s="75"/>
      <c r="EU287" s="75"/>
    </row>
    <row r="288" spans="2:151" ht="15.75" customHeight="1" x14ac:dyDescent="0.25">
      <c r="B288" s="64"/>
      <c r="C288" s="65"/>
      <c r="D288" s="65"/>
      <c r="E288" s="65"/>
      <c r="F288" s="65"/>
      <c r="G288" s="66"/>
      <c r="H288" s="63"/>
      <c r="K288" s="67"/>
      <c r="L288" s="68"/>
    </row>
    <row r="289" spans="2:151" ht="15.75" customHeight="1" thickBot="1" x14ac:dyDescent="0.3"/>
    <row r="290" spans="2:151" ht="15.75" customHeight="1" x14ac:dyDescent="0.25">
      <c r="B290" s="89">
        <f>E290+E291+E292</f>
        <v>0.25</v>
      </c>
      <c r="C290" s="92" t="s">
        <v>148</v>
      </c>
      <c r="D290" s="4" t="s">
        <v>149</v>
      </c>
      <c r="E290" s="37">
        <f>25/300</f>
        <v>8.3333333333333329E-2</v>
      </c>
      <c r="F290" s="38" t="s">
        <v>150</v>
      </c>
      <c r="G290" s="60" t="s">
        <v>151</v>
      </c>
      <c r="H290" s="62"/>
      <c r="K290" s="109" t="s">
        <v>204</v>
      </c>
      <c r="L290" s="95">
        <v>2015</v>
      </c>
      <c r="AE290">
        <v>1</v>
      </c>
      <c r="AH290" s="46">
        <v>10</v>
      </c>
      <c r="AI290" s="46">
        <v>5.0588379951014284</v>
      </c>
      <c r="AJ290" s="46">
        <v>4.1080947555307228</v>
      </c>
      <c r="AK290" s="46">
        <v>4.8972002216991193</v>
      </c>
      <c r="AL290" s="46">
        <v>1.2951352693171745</v>
      </c>
      <c r="AM290" s="46">
        <v>5.528769970081715</v>
      </c>
      <c r="AN290" s="46">
        <v>10</v>
      </c>
      <c r="AO290" s="46">
        <v>10</v>
      </c>
      <c r="AP290" s="46">
        <v>4.5020118074934752</v>
      </c>
      <c r="AQ290" s="46">
        <v>3.7990820306748532</v>
      </c>
      <c r="AR290" s="46">
        <v>5.8252837477602171</v>
      </c>
      <c r="AS290" s="46">
        <v>5.0830394035159854</v>
      </c>
      <c r="AT290" s="46">
        <v>6.9819283688289051</v>
      </c>
      <c r="AU290" s="46">
        <v>2.222324285375918</v>
      </c>
      <c r="AV290" s="46">
        <v>6.1908275010435325</v>
      </c>
      <c r="AW290" s="46">
        <v>10</v>
      </c>
      <c r="AX290" s="46">
        <v>4.1895784716402904</v>
      </c>
      <c r="AY290" s="46">
        <v>2.8137119834961415</v>
      </c>
      <c r="AZ290" s="46">
        <v>4.365464206376048</v>
      </c>
      <c r="BA290" s="46">
        <v>5.7916058792931437</v>
      </c>
      <c r="BB290" s="46">
        <v>4.4984495562060687</v>
      </c>
      <c r="BC290" s="46">
        <v>1.7470742162723274</v>
      </c>
      <c r="BD290" s="46">
        <v>8.0939287361050649</v>
      </c>
      <c r="BE290" s="46">
        <v>10</v>
      </c>
      <c r="BF290" s="46">
        <v>3.2612156485547055</v>
      </c>
      <c r="BG290" s="46">
        <v>9.7582725619645778</v>
      </c>
      <c r="BH290" s="46">
        <v>9.1555788174097437</v>
      </c>
      <c r="BI290" s="46">
        <v>10</v>
      </c>
      <c r="BJ290" s="46">
        <v>10</v>
      </c>
      <c r="BK290" s="46">
        <v>5.2428739133659246</v>
      </c>
      <c r="BL290" s="46">
        <v>4.7158667741035165</v>
      </c>
      <c r="BM290" s="46">
        <v>7.1758496556541624</v>
      </c>
      <c r="BN290" s="46">
        <v>4.4576901750598603</v>
      </c>
      <c r="BO290" s="46">
        <v>4.5377150492748646</v>
      </c>
      <c r="BP290" s="46">
        <v>3.7337193228848755</v>
      </c>
      <c r="BQ290" s="46">
        <v>4.9354817353089917</v>
      </c>
      <c r="BR290" s="46">
        <v>1.7798996096390991</v>
      </c>
      <c r="BS290" s="46">
        <v>5.8955876470246888</v>
      </c>
      <c r="BT290" s="46" t="s">
        <v>207</v>
      </c>
      <c r="BU290" s="46" t="s">
        <v>207</v>
      </c>
      <c r="BV290" s="46" t="s">
        <v>207</v>
      </c>
      <c r="BW290" s="46" t="s">
        <v>207</v>
      </c>
      <c r="BX290" s="46" t="s">
        <v>207</v>
      </c>
      <c r="BY290" s="46" t="s">
        <v>207</v>
      </c>
      <c r="BZ290" s="46" t="s">
        <v>207</v>
      </c>
      <c r="CA290" s="46" t="s">
        <v>207</v>
      </c>
      <c r="CB290" s="46" t="s">
        <v>207</v>
      </c>
      <c r="CC290" s="46" t="s">
        <v>207</v>
      </c>
      <c r="CD290" s="46" t="s">
        <v>207</v>
      </c>
      <c r="CE290" s="46" t="s">
        <v>207</v>
      </c>
      <c r="CF290" s="46" t="s">
        <v>207</v>
      </c>
      <c r="CG290" s="46" t="s">
        <v>207</v>
      </c>
      <c r="CH290" s="46" t="s">
        <v>207</v>
      </c>
      <c r="CI290" s="46" t="s">
        <v>207</v>
      </c>
      <c r="CJ290" s="46" t="s">
        <v>207</v>
      </c>
      <c r="CK290" s="46" t="s">
        <v>207</v>
      </c>
      <c r="CL290" s="46" t="s">
        <v>207</v>
      </c>
    </row>
    <row r="291" spans="2:151" ht="15.75" customHeight="1" x14ac:dyDescent="0.25">
      <c r="B291" s="90"/>
      <c r="C291" s="93"/>
      <c r="D291" s="34" t="s">
        <v>154</v>
      </c>
      <c r="E291" s="83">
        <f t="shared" ref="E291:E292" si="846">25/300</f>
        <v>8.3333333333333329E-2</v>
      </c>
      <c r="F291" s="41" t="s">
        <v>155</v>
      </c>
      <c r="G291" s="61" t="s">
        <v>156</v>
      </c>
      <c r="H291" s="62"/>
      <c r="K291" s="109"/>
      <c r="L291" s="95"/>
      <c r="AE291">
        <v>1</v>
      </c>
      <c r="AH291" s="46">
        <v>7.5279478463065921</v>
      </c>
      <c r="AI291" s="46">
        <v>2.362858148385556</v>
      </c>
      <c r="AJ291" s="46">
        <v>4.1882922104666553</v>
      </c>
      <c r="AK291" s="46">
        <v>2.2839212677824552</v>
      </c>
      <c r="AL291" s="46">
        <v>0.49215793825340565</v>
      </c>
      <c r="AM291" s="46">
        <v>0.82626110038339318</v>
      </c>
      <c r="AN291" s="46">
        <v>8.9114957361122418</v>
      </c>
      <c r="AO291" s="46">
        <v>7.9503820246954202</v>
      </c>
      <c r="AP291" s="46">
        <v>1.2443567340421933</v>
      </c>
      <c r="AQ291" s="46">
        <v>4.1443148085665671</v>
      </c>
      <c r="AR291" s="46">
        <v>6.1607787992229275</v>
      </c>
      <c r="AS291" s="46">
        <v>4.70951189922026</v>
      </c>
      <c r="AT291" s="46">
        <v>6.5420473260454335</v>
      </c>
      <c r="AU291" s="46">
        <v>1.5505371183061216</v>
      </c>
      <c r="AV291" s="46">
        <v>5.8837475563658721</v>
      </c>
      <c r="AW291" s="46">
        <v>10</v>
      </c>
      <c r="AX291" s="46">
        <v>4.0100910381563315</v>
      </c>
      <c r="AY291" s="46">
        <v>2.7750839793966606</v>
      </c>
      <c r="AZ291" s="46">
        <v>4.7650672088090555</v>
      </c>
      <c r="BA291" s="46">
        <v>5.012704611904967</v>
      </c>
      <c r="BB291" s="46">
        <v>3.5886174901314249</v>
      </c>
      <c r="BC291" s="46">
        <v>0.73783951212943488</v>
      </c>
      <c r="BD291" s="46">
        <v>7.507127234525707</v>
      </c>
      <c r="BE291" s="46">
        <v>10</v>
      </c>
      <c r="BF291" s="46">
        <v>1.4711268172788619</v>
      </c>
      <c r="BG291" s="46">
        <v>8.8858501413173112</v>
      </c>
      <c r="BH291" s="46">
        <v>9.6896032402956358</v>
      </c>
      <c r="BI291" s="46">
        <v>7.9755395281449557</v>
      </c>
      <c r="BJ291" s="46">
        <v>10</v>
      </c>
      <c r="BK291" s="46">
        <v>1.4587820517904977</v>
      </c>
      <c r="BL291" s="46">
        <v>4.1422991676613776</v>
      </c>
      <c r="BM291" s="46">
        <v>3.6266182550559272</v>
      </c>
      <c r="BN291" s="46">
        <v>4.5714179750231638</v>
      </c>
      <c r="BO291" s="46">
        <v>3.897620026386019</v>
      </c>
      <c r="BP291" s="46">
        <v>0.11960674485335267</v>
      </c>
      <c r="BQ291" s="46">
        <v>4.2478601932711442</v>
      </c>
      <c r="BR291" s="46">
        <v>5.4654959128819083E-2</v>
      </c>
      <c r="BS291" s="46">
        <v>5.058593739833956</v>
      </c>
      <c r="BT291" s="46" t="s">
        <v>207</v>
      </c>
      <c r="BU291" s="46" t="s">
        <v>207</v>
      </c>
      <c r="BV291" s="46" t="s">
        <v>207</v>
      </c>
      <c r="BW291" s="46" t="s">
        <v>207</v>
      </c>
      <c r="BX291" s="46" t="s">
        <v>207</v>
      </c>
      <c r="BY291" s="46" t="s">
        <v>207</v>
      </c>
      <c r="BZ291" s="46" t="s">
        <v>207</v>
      </c>
      <c r="CA291" s="46" t="s">
        <v>207</v>
      </c>
      <c r="CB291" s="46" t="s">
        <v>207</v>
      </c>
      <c r="CC291" s="46" t="s">
        <v>207</v>
      </c>
      <c r="CD291" s="46" t="s">
        <v>207</v>
      </c>
      <c r="CE291" s="46" t="s">
        <v>207</v>
      </c>
      <c r="CF291" s="46" t="s">
        <v>207</v>
      </c>
      <c r="CG291" s="46" t="s">
        <v>207</v>
      </c>
      <c r="CH291" s="46" t="s">
        <v>207</v>
      </c>
      <c r="CI291" s="46" t="s">
        <v>207</v>
      </c>
      <c r="CJ291" s="46" t="s">
        <v>207</v>
      </c>
      <c r="CK291" s="46" t="s">
        <v>207</v>
      </c>
      <c r="CL291" s="46" t="s">
        <v>207</v>
      </c>
    </row>
    <row r="292" spans="2:151" ht="15.75" customHeight="1" x14ac:dyDescent="0.25">
      <c r="B292" s="90"/>
      <c r="C292" s="93"/>
      <c r="D292" s="34" t="s">
        <v>157</v>
      </c>
      <c r="E292" s="83">
        <f t="shared" si="846"/>
        <v>8.3333333333333329E-2</v>
      </c>
      <c r="F292" s="41" t="s">
        <v>158</v>
      </c>
      <c r="G292" s="61" t="s">
        <v>159</v>
      </c>
      <c r="H292" s="62"/>
      <c r="K292" s="109"/>
      <c r="L292" s="95"/>
      <c r="AE292">
        <v>1</v>
      </c>
      <c r="AH292" s="46">
        <v>2.0104718446663168</v>
      </c>
      <c r="AI292" s="46">
        <v>2.0776346176287261</v>
      </c>
      <c r="AJ292" s="46">
        <v>0.8353721599434516</v>
      </c>
      <c r="AK292" s="46">
        <v>1.4020544293761081</v>
      </c>
      <c r="AL292" s="46">
        <v>3.5347301716291578E-3</v>
      </c>
      <c r="AM292" s="46">
        <v>0.13059158517754085</v>
      </c>
      <c r="AN292" s="46">
        <v>8.8499547875015523</v>
      </c>
      <c r="AO292" s="46">
        <v>3.8010999906001386</v>
      </c>
      <c r="AP292" s="46">
        <v>0.88291733690496499</v>
      </c>
      <c r="AQ292" s="46">
        <v>4.7571522685135612</v>
      </c>
      <c r="AR292" s="46">
        <v>0.70951419750953226</v>
      </c>
      <c r="AS292" s="46">
        <v>2.6108060895026561</v>
      </c>
      <c r="AT292" s="46">
        <v>5.2110002406846556</v>
      </c>
      <c r="AU292" s="46">
        <v>2.0108895109965657</v>
      </c>
      <c r="AV292" s="46">
        <v>4.8154032799374393</v>
      </c>
      <c r="AW292" s="46">
        <v>8.644074643412301</v>
      </c>
      <c r="AX292" s="46">
        <v>3.9142160244665871</v>
      </c>
      <c r="AY292" s="46">
        <v>0.23522665435613851</v>
      </c>
      <c r="AZ292" s="46">
        <v>1.7652974126551442</v>
      </c>
      <c r="BA292" s="46">
        <v>5.7128675616347131</v>
      </c>
      <c r="BB292" s="46">
        <v>1.596909411518445</v>
      </c>
      <c r="BC292" s="46">
        <v>1.1192278318912212</v>
      </c>
      <c r="BD292" s="46">
        <v>7.9800441106254887</v>
      </c>
      <c r="BE292" s="46">
        <v>10</v>
      </c>
      <c r="BF292" s="46">
        <v>0.60060661192400944</v>
      </c>
      <c r="BG292" s="46">
        <v>7.1994354409310617</v>
      </c>
      <c r="BH292" s="46">
        <v>9.6411727205774405</v>
      </c>
      <c r="BI292" s="46">
        <v>8.1910813336118444</v>
      </c>
      <c r="BJ292" s="46">
        <v>10</v>
      </c>
      <c r="BK292" s="46">
        <v>0.24528208473682239</v>
      </c>
      <c r="BL292" s="46">
        <v>1.5618219426653051</v>
      </c>
      <c r="BM292" s="46">
        <v>2.8267411294723113</v>
      </c>
      <c r="BN292" s="46">
        <v>2.0672561449712332</v>
      </c>
      <c r="BO292" s="46">
        <v>0.36618494800337165</v>
      </c>
      <c r="BP292" s="46">
        <v>0.19841046108812049</v>
      </c>
      <c r="BQ292" s="46">
        <v>4.6967854496266694</v>
      </c>
      <c r="BR292" s="46">
        <v>9.1674313407362831E-2</v>
      </c>
      <c r="BS292" s="46">
        <v>2.8609444552770098</v>
      </c>
      <c r="BT292" s="46" t="s">
        <v>207</v>
      </c>
      <c r="BU292" s="46" t="s">
        <v>207</v>
      </c>
      <c r="BV292" s="46" t="s">
        <v>207</v>
      </c>
      <c r="BW292" s="46" t="s">
        <v>207</v>
      </c>
      <c r="BX292" s="46" t="s">
        <v>207</v>
      </c>
      <c r="BY292" s="46" t="s">
        <v>207</v>
      </c>
      <c r="BZ292" s="46" t="s">
        <v>207</v>
      </c>
      <c r="CA292" s="46" t="s">
        <v>207</v>
      </c>
      <c r="CB292" s="46" t="s">
        <v>207</v>
      </c>
      <c r="CC292" s="46" t="s">
        <v>207</v>
      </c>
      <c r="CD292" s="46" t="s">
        <v>207</v>
      </c>
      <c r="CE292" s="46" t="s">
        <v>207</v>
      </c>
      <c r="CF292" s="46" t="s">
        <v>207</v>
      </c>
      <c r="CG292" s="46" t="s">
        <v>207</v>
      </c>
      <c r="CH292" s="46" t="s">
        <v>207</v>
      </c>
      <c r="CI292" s="46" t="s">
        <v>207</v>
      </c>
      <c r="CJ292" s="46" t="s">
        <v>207</v>
      </c>
      <c r="CK292" s="46" t="s">
        <v>207</v>
      </c>
      <c r="CL292" s="46" t="s">
        <v>207</v>
      </c>
    </row>
    <row r="293" spans="2:151" ht="15.75" customHeight="1" thickBot="1" x14ac:dyDescent="0.3">
      <c r="B293" s="91"/>
      <c r="C293" s="94"/>
      <c r="D293" s="8" t="s">
        <v>160</v>
      </c>
      <c r="E293" s="96" t="str">
        <f>E276</f>
        <v>Liquidity</v>
      </c>
      <c r="F293" s="97"/>
      <c r="G293" s="104"/>
      <c r="H293" s="62"/>
      <c r="K293" s="109"/>
      <c r="L293" s="95"/>
      <c r="AE293" s="1">
        <v>1</v>
      </c>
      <c r="AH293" s="84">
        <v>6.5128065636576364</v>
      </c>
      <c r="AI293" s="84">
        <v>3.1664435870385699</v>
      </c>
      <c r="AJ293" s="84">
        <v>3.0439197086469432</v>
      </c>
      <c r="AK293" s="84">
        <v>2.8610586396192272</v>
      </c>
      <c r="AL293" s="84">
        <v>0.59694264591406976</v>
      </c>
      <c r="AM293" s="84">
        <v>2.1618742185475495</v>
      </c>
      <c r="AN293" s="84">
        <v>9.2538168412045962</v>
      </c>
      <c r="AO293" s="84">
        <v>7.2504940050985187</v>
      </c>
      <c r="AP293" s="84">
        <v>2.2097619594802111</v>
      </c>
      <c r="AQ293" s="84">
        <v>4.2335163692516602</v>
      </c>
      <c r="AR293" s="84">
        <v>4.2318589148308918</v>
      </c>
      <c r="AS293" s="84">
        <v>4.1344524640796338</v>
      </c>
      <c r="AT293" s="84">
        <v>6.2449919785196641</v>
      </c>
      <c r="AU293" s="84">
        <v>1.9279169715595348</v>
      </c>
      <c r="AV293" s="84">
        <v>5.6299927791156144</v>
      </c>
      <c r="AW293" s="84">
        <v>9.5480248811374331</v>
      </c>
      <c r="AX293" s="84">
        <v>4.0379618447544026</v>
      </c>
      <c r="AY293" s="84">
        <v>1.9413408724163135</v>
      </c>
      <c r="AZ293" s="84">
        <v>3.6319429426134158</v>
      </c>
      <c r="BA293" s="84">
        <v>5.5057260176109413</v>
      </c>
      <c r="BB293" s="84">
        <v>3.2279921526186461</v>
      </c>
      <c r="BC293" s="84">
        <v>1.2013805200976611</v>
      </c>
      <c r="BD293" s="84">
        <v>7.860366693752086</v>
      </c>
      <c r="BE293" s="84">
        <v>10</v>
      </c>
      <c r="BF293" s="84">
        <v>1.7776496925858589</v>
      </c>
      <c r="BG293" s="84">
        <v>8.6145193814043175</v>
      </c>
      <c r="BH293" s="84">
        <v>9.49545159276094</v>
      </c>
      <c r="BI293" s="84">
        <v>8.7222069539189331</v>
      </c>
      <c r="BJ293" s="84">
        <v>10</v>
      </c>
      <c r="BK293" s="84">
        <v>2.3156460166310815</v>
      </c>
      <c r="BL293" s="84">
        <v>3.4733292948100662</v>
      </c>
      <c r="BM293" s="84">
        <v>4.5430696800607997</v>
      </c>
      <c r="BN293" s="84">
        <v>3.698788098351419</v>
      </c>
      <c r="BO293" s="84">
        <v>2.9338400078880849</v>
      </c>
      <c r="BP293" s="84">
        <v>1.3505788429421162</v>
      </c>
      <c r="BQ293" s="84">
        <v>4.6267091260689348</v>
      </c>
      <c r="BR293" s="84">
        <v>0.64207629405842703</v>
      </c>
      <c r="BS293" s="84">
        <v>4.6050419473785515</v>
      </c>
      <c r="BT293" s="84" t="s">
        <v>207</v>
      </c>
      <c r="BU293" s="84" t="s">
        <v>207</v>
      </c>
      <c r="BV293" s="84" t="s">
        <v>207</v>
      </c>
      <c r="BW293" s="84" t="s">
        <v>207</v>
      </c>
      <c r="BX293" s="84" t="s">
        <v>207</v>
      </c>
      <c r="BY293" s="84" t="s">
        <v>207</v>
      </c>
      <c r="BZ293" s="84" t="s">
        <v>207</v>
      </c>
      <c r="CA293" s="84" t="s">
        <v>207</v>
      </c>
      <c r="CB293" s="84" t="s">
        <v>207</v>
      </c>
      <c r="CC293" s="84" t="s">
        <v>207</v>
      </c>
      <c r="CD293" s="84" t="s">
        <v>207</v>
      </c>
      <c r="CE293" s="84" t="s">
        <v>207</v>
      </c>
      <c r="CF293" s="84" t="s">
        <v>207</v>
      </c>
      <c r="CG293" s="84" t="s">
        <v>207</v>
      </c>
      <c r="CH293" s="84" t="s">
        <v>207</v>
      </c>
      <c r="CI293" s="84" t="s">
        <v>207</v>
      </c>
      <c r="CJ293" s="84" t="s">
        <v>207</v>
      </c>
      <c r="CK293" s="84" t="s">
        <v>207</v>
      </c>
      <c r="CL293" s="84" t="s">
        <v>207</v>
      </c>
    </row>
    <row r="294" spans="2:151" ht="15.75" customHeight="1" x14ac:dyDescent="0.25">
      <c r="B294" s="89">
        <f>E294+E295+E296</f>
        <v>0.25</v>
      </c>
      <c r="C294" s="92" t="s">
        <v>161</v>
      </c>
      <c r="D294" s="33" t="s">
        <v>162</v>
      </c>
      <c r="E294" s="37">
        <v>0.1</v>
      </c>
      <c r="F294" s="38" t="s">
        <v>163</v>
      </c>
      <c r="G294" s="60" t="s">
        <v>164</v>
      </c>
      <c r="H294" s="62"/>
      <c r="K294" s="109"/>
      <c r="L294" s="95"/>
      <c r="AE294">
        <v>1</v>
      </c>
      <c r="AH294" s="46">
        <v>8.5967719012153054</v>
      </c>
      <c r="AI294" s="46">
        <v>6.2124581711839069</v>
      </c>
      <c r="AJ294" s="46">
        <v>0.56730433802757751</v>
      </c>
      <c r="AK294" s="46">
        <v>5.4438020261595517</v>
      </c>
      <c r="AL294" s="46">
        <v>10</v>
      </c>
      <c r="AM294" s="46">
        <v>0</v>
      </c>
      <c r="AN294" s="46">
        <v>6.1261945124483965</v>
      </c>
      <c r="AO294" s="46">
        <v>7.8982419543015467</v>
      </c>
      <c r="AP294" s="46">
        <v>1.4648324530299197</v>
      </c>
      <c r="AQ294" s="46">
        <v>5.0862507170687454</v>
      </c>
      <c r="AR294" s="46">
        <v>8.0993028262656175</v>
      </c>
      <c r="AS294" s="46">
        <v>0</v>
      </c>
      <c r="AT294" s="46">
        <v>8.1960449641413451</v>
      </c>
      <c r="AU294" s="46">
        <v>7.8696155530389902</v>
      </c>
      <c r="AV294" s="46">
        <v>5.3855576769279718</v>
      </c>
      <c r="AW294" s="46">
        <v>10</v>
      </c>
      <c r="AX294" s="46">
        <v>7.1116399687190892</v>
      </c>
      <c r="AY294" s="46">
        <v>0</v>
      </c>
      <c r="AZ294" s="46">
        <v>6.2562675947913631</v>
      </c>
      <c r="BA294" s="46">
        <v>10</v>
      </c>
      <c r="BB294" s="46">
        <v>2.2585941031303065</v>
      </c>
      <c r="BC294" s="46">
        <v>8.4092127616898527</v>
      </c>
      <c r="BD294" s="46">
        <v>10</v>
      </c>
      <c r="BE294" s="46">
        <v>7.6309440835043194</v>
      </c>
      <c r="BF294" s="46">
        <v>8.434864965492828</v>
      </c>
      <c r="BG294" s="46">
        <v>7.5571302036608117</v>
      </c>
      <c r="BH294" s="46">
        <v>4.0785824371609669</v>
      </c>
      <c r="BI294" s="46">
        <v>3.8651246945107909</v>
      </c>
      <c r="BJ294" s="46">
        <v>10</v>
      </c>
      <c r="BK294" s="46">
        <v>7.3433935392023955</v>
      </c>
      <c r="BL294" s="46">
        <v>6.9707688292762464</v>
      </c>
      <c r="BM294" s="46">
        <v>5.8010636791944687</v>
      </c>
      <c r="BN294" s="46">
        <v>0</v>
      </c>
      <c r="BO294" s="46">
        <v>4.2615842165300144</v>
      </c>
      <c r="BP294" s="46">
        <v>7.1780328632145718</v>
      </c>
      <c r="BQ294" s="46">
        <v>8.038927075473481</v>
      </c>
      <c r="BR294" s="46">
        <v>2.2095224191546494</v>
      </c>
      <c r="BS294" s="46">
        <v>5.7451758948785674</v>
      </c>
      <c r="BT294" s="46" t="s">
        <v>207</v>
      </c>
      <c r="BU294" s="46" t="s">
        <v>207</v>
      </c>
      <c r="BV294" s="46" t="s">
        <v>207</v>
      </c>
      <c r="BW294" s="46" t="s">
        <v>207</v>
      </c>
      <c r="BX294" s="46" t="s">
        <v>207</v>
      </c>
      <c r="BY294" s="46" t="s">
        <v>207</v>
      </c>
      <c r="BZ294" s="46" t="s">
        <v>207</v>
      </c>
      <c r="CA294" s="46" t="s">
        <v>207</v>
      </c>
      <c r="CB294" s="46" t="s">
        <v>207</v>
      </c>
      <c r="CC294" s="46" t="s">
        <v>207</v>
      </c>
      <c r="CD294" s="46" t="s">
        <v>207</v>
      </c>
      <c r="CE294" s="46" t="s">
        <v>207</v>
      </c>
      <c r="CF294" s="46" t="s">
        <v>207</v>
      </c>
      <c r="CG294" s="46" t="s">
        <v>207</v>
      </c>
      <c r="CH294" s="46" t="s">
        <v>207</v>
      </c>
      <c r="CI294" s="46" t="s">
        <v>207</v>
      </c>
      <c r="CJ294" s="46" t="s">
        <v>207</v>
      </c>
      <c r="CK294" s="46" t="s">
        <v>207</v>
      </c>
      <c r="CL294" s="46" t="s">
        <v>207</v>
      </c>
    </row>
    <row r="295" spans="2:151" ht="15.75" customHeight="1" x14ac:dyDescent="0.25">
      <c r="B295" s="90"/>
      <c r="C295" s="93"/>
      <c r="D295" s="34" t="s">
        <v>166</v>
      </c>
      <c r="E295" s="40">
        <v>0.05</v>
      </c>
      <c r="F295" s="41" t="s">
        <v>167</v>
      </c>
      <c r="G295" s="61" t="s">
        <v>168</v>
      </c>
      <c r="H295" s="62"/>
      <c r="K295" s="109"/>
      <c r="L295" s="95"/>
      <c r="AE295">
        <v>1</v>
      </c>
      <c r="AH295" s="46">
        <v>7.4543266534309556</v>
      </c>
      <c r="AI295" s="46">
        <v>5.9563693244580271</v>
      </c>
      <c r="AJ295" s="46">
        <v>0.50122350359964596</v>
      </c>
      <c r="AK295" s="46">
        <v>5.2242797661217129</v>
      </c>
      <c r="AL295" s="46">
        <v>8.8355864453676549</v>
      </c>
      <c r="AM295" s="46">
        <v>2.890047392210171E-2</v>
      </c>
      <c r="AN295" s="46">
        <v>7.0616452796499853</v>
      </c>
      <c r="AO295" s="46">
        <v>6.8438526165038311</v>
      </c>
      <c r="AP295" s="46">
        <v>2.3124167615999016</v>
      </c>
      <c r="AQ295" s="46">
        <v>5.0549271462013881</v>
      </c>
      <c r="AR295" s="46">
        <v>7.2895448491288342</v>
      </c>
      <c r="AS295" s="46">
        <v>0</v>
      </c>
      <c r="AT295" s="46">
        <v>7.2994421017058908</v>
      </c>
      <c r="AU295" s="46">
        <v>9.4052049314376198</v>
      </c>
      <c r="AV295" s="46">
        <v>5.1964199147390975</v>
      </c>
      <c r="AW295" s="46">
        <v>9.4556517965217797</v>
      </c>
      <c r="AX295" s="46">
        <v>8.073535082691409</v>
      </c>
      <c r="AY295" s="46">
        <v>10</v>
      </c>
      <c r="AZ295" s="46">
        <v>9.0266846434117571</v>
      </c>
      <c r="BA295" s="46">
        <v>9.1056358376443924</v>
      </c>
      <c r="BB295" s="46">
        <v>3.1841975263768889</v>
      </c>
      <c r="BC295" s="46">
        <v>7.5022802703380371</v>
      </c>
      <c r="BD295" s="46">
        <v>9.4564379738268958</v>
      </c>
      <c r="BE295" s="46">
        <v>9.1148177736111453</v>
      </c>
      <c r="BF295" s="46">
        <v>8.4508019470999365</v>
      </c>
      <c r="BG295" s="46">
        <v>6.6106759899911589</v>
      </c>
      <c r="BH295" s="46">
        <v>4.5426999444837337</v>
      </c>
      <c r="BI295" s="46">
        <v>4.396221779780455</v>
      </c>
      <c r="BJ295" s="46">
        <v>8.6928785395122592</v>
      </c>
      <c r="BK295" s="46">
        <v>6.839813758419635</v>
      </c>
      <c r="BL295" s="46">
        <v>7.3285614214789501</v>
      </c>
      <c r="BM295" s="46">
        <v>5.4516977438484311</v>
      </c>
      <c r="BN295" s="46">
        <v>0</v>
      </c>
      <c r="BO295" s="46">
        <v>4.3695334618231838</v>
      </c>
      <c r="BP295" s="46">
        <v>8.1202186141287598</v>
      </c>
      <c r="BQ295" s="46">
        <v>7.7811363608334263</v>
      </c>
      <c r="BR295" s="46">
        <v>3.2130305043732008</v>
      </c>
      <c r="BS295" s="46">
        <v>5.4305078685614161</v>
      </c>
      <c r="BT295" s="46" t="s">
        <v>207</v>
      </c>
      <c r="BU295" s="46" t="s">
        <v>207</v>
      </c>
      <c r="BV295" s="46" t="s">
        <v>207</v>
      </c>
      <c r="BW295" s="46" t="s">
        <v>207</v>
      </c>
      <c r="BX295" s="46" t="s">
        <v>207</v>
      </c>
      <c r="BY295" s="46" t="s">
        <v>207</v>
      </c>
      <c r="BZ295" s="46" t="s">
        <v>207</v>
      </c>
      <c r="CA295" s="46" t="s">
        <v>207</v>
      </c>
      <c r="CB295" s="46" t="s">
        <v>207</v>
      </c>
      <c r="CC295" s="46" t="s">
        <v>207</v>
      </c>
      <c r="CD295" s="46" t="s">
        <v>207</v>
      </c>
      <c r="CE295" s="46" t="s">
        <v>207</v>
      </c>
      <c r="CF295" s="46" t="s">
        <v>207</v>
      </c>
      <c r="CG295" s="46" t="s">
        <v>207</v>
      </c>
      <c r="CH295" s="46" t="s">
        <v>207</v>
      </c>
      <c r="CI295" s="46" t="s">
        <v>207</v>
      </c>
      <c r="CJ295" s="46" t="s">
        <v>207</v>
      </c>
      <c r="CK295" s="46" t="s">
        <v>207</v>
      </c>
      <c r="CL295" s="46" t="s">
        <v>207</v>
      </c>
    </row>
    <row r="296" spans="2:151" ht="15.75" customHeight="1" x14ac:dyDescent="0.25">
      <c r="B296" s="90"/>
      <c r="C296" s="93"/>
      <c r="D296" s="34" t="s">
        <v>169</v>
      </c>
      <c r="E296" s="40">
        <v>0.1</v>
      </c>
      <c r="F296" s="41" t="s">
        <v>170</v>
      </c>
      <c r="G296" s="61" t="s">
        <v>171</v>
      </c>
      <c r="H296" s="62"/>
      <c r="K296" s="109"/>
      <c r="L296" s="95"/>
      <c r="AE296">
        <v>1</v>
      </c>
      <c r="AH296" s="46">
        <v>9.4965227159962389</v>
      </c>
      <c r="AI296" s="46">
        <v>5.5463756618840874</v>
      </c>
      <c r="AJ296" s="46">
        <v>0</v>
      </c>
      <c r="AK296" s="46">
        <v>5.9982565831022345</v>
      </c>
      <c r="AL296" s="46">
        <v>10</v>
      </c>
      <c r="AM296" s="46">
        <v>0</v>
      </c>
      <c r="AN296" s="46">
        <v>7.718007030784789</v>
      </c>
      <c r="AO296" s="46">
        <v>8.5081604033380422</v>
      </c>
      <c r="AP296" s="46">
        <v>0.68906536099967486</v>
      </c>
      <c r="AQ296" s="46">
        <v>8.1937824079983876</v>
      </c>
      <c r="AR296" s="46">
        <v>8.4580265299351467</v>
      </c>
      <c r="AS296" s="46">
        <v>0</v>
      </c>
      <c r="AT296" s="46">
        <v>6.9799817043145973</v>
      </c>
      <c r="AU296" s="46">
        <v>6.8954084486719358</v>
      </c>
      <c r="AV296" s="46">
        <v>5.1776252441278539</v>
      </c>
      <c r="AW296" s="46">
        <v>8.1814988562036568</v>
      </c>
      <c r="AX296" s="46">
        <v>6.4614742994605123</v>
      </c>
      <c r="AY296" s="46">
        <v>0</v>
      </c>
      <c r="AZ296" s="46">
        <v>5.1083628942406287</v>
      </c>
      <c r="BA296" s="46">
        <v>9.1656445517328997</v>
      </c>
      <c r="BB296" s="46">
        <v>1.1078981829661707</v>
      </c>
      <c r="BC296" s="46">
        <v>9.0184247456724158</v>
      </c>
      <c r="BD296" s="46">
        <v>9.2580598853235117</v>
      </c>
      <c r="BE296" s="46">
        <v>9.6385620386608508</v>
      </c>
      <c r="BF296" s="46">
        <v>7.8022951530695099</v>
      </c>
      <c r="BG296" s="46">
        <v>7.1561101201257671</v>
      </c>
      <c r="BH296" s="46">
        <v>1.0942716780362143</v>
      </c>
      <c r="BI296" s="46">
        <v>2.0209521632749889</v>
      </c>
      <c r="BJ296" s="46">
        <v>9.7213640730807676</v>
      </c>
      <c r="BK296" s="46">
        <v>7.1779905234423449</v>
      </c>
      <c r="BL296" s="46">
        <v>5.9756064383179508</v>
      </c>
      <c r="BM296" s="46">
        <v>5.4310885176044623</v>
      </c>
      <c r="BN296" s="46">
        <v>0</v>
      </c>
      <c r="BO296" s="46">
        <v>4.4404989541421713</v>
      </c>
      <c r="BP296" s="46">
        <v>7.9065367669299889</v>
      </c>
      <c r="BQ296" s="46">
        <v>7.872080909411352</v>
      </c>
      <c r="BR296" s="46">
        <v>0</v>
      </c>
      <c r="BS296" s="46">
        <v>5.3736583182090909</v>
      </c>
      <c r="BT296" s="46" t="s">
        <v>207</v>
      </c>
      <c r="BU296" s="46" t="s">
        <v>207</v>
      </c>
      <c r="BV296" s="46" t="s">
        <v>207</v>
      </c>
      <c r="BW296" s="46" t="s">
        <v>207</v>
      </c>
      <c r="BX296" s="46" t="s">
        <v>207</v>
      </c>
      <c r="BY296" s="46" t="s">
        <v>207</v>
      </c>
      <c r="BZ296" s="46" t="s">
        <v>207</v>
      </c>
      <c r="CA296" s="46" t="s">
        <v>207</v>
      </c>
      <c r="CB296" s="46" t="s">
        <v>207</v>
      </c>
      <c r="CC296" s="46" t="s">
        <v>207</v>
      </c>
      <c r="CD296" s="46" t="s">
        <v>207</v>
      </c>
      <c r="CE296" s="46" t="s">
        <v>207</v>
      </c>
      <c r="CF296" s="46" t="s">
        <v>207</v>
      </c>
      <c r="CG296" s="46" t="s">
        <v>207</v>
      </c>
      <c r="CH296" s="46" t="s">
        <v>207</v>
      </c>
      <c r="CI296" s="46" t="s">
        <v>207</v>
      </c>
      <c r="CJ296" s="46" t="s">
        <v>207</v>
      </c>
      <c r="CK296" s="46" t="s">
        <v>207</v>
      </c>
      <c r="CL296" s="46" t="s">
        <v>207</v>
      </c>
    </row>
    <row r="297" spans="2:151" ht="15.75" customHeight="1" thickBot="1" x14ac:dyDescent="0.3">
      <c r="B297" s="91"/>
      <c r="C297" s="94"/>
      <c r="D297" s="8" t="s">
        <v>172</v>
      </c>
      <c r="E297" s="96" t="str">
        <f>E280</f>
        <v>Profitability</v>
      </c>
      <c r="F297" s="97"/>
      <c r="G297" s="104"/>
      <c r="H297" s="62"/>
      <c r="K297" s="109"/>
      <c r="L297" s="95"/>
      <c r="AE297" s="1">
        <v>1</v>
      </c>
      <c r="AH297" s="84">
        <v>8.7281831775708092</v>
      </c>
      <c r="AI297" s="84">
        <v>5.8948073981188038</v>
      </c>
      <c r="AJ297" s="84">
        <v>0.32716643593096018</v>
      </c>
      <c r="AK297" s="84">
        <v>5.621679396929057</v>
      </c>
      <c r="AL297" s="84">
        <v>9.767117289073532</v>
      </c>
      <c r="AM297" s="84">
        <v>5.7800947844203424E-3</v>
      </c>
      <c r="AN297" s="84">
        <v>6.9500096732232723</v>
      </c>
      <c r="AO297" s="84">
        <v>7.9313314663566024</v>
      </c>
      <c r="AP297" s="84">
        <v>1.3240424779318183</v>
      </c>
      <c r="AQ297" s="84">
        <v>6.3229986792671315</v>
      </c>
      <c r="AR297" s="84">
        <v>8.0808407123060739</v>
      </c>
      <c r="AS297" s="84">
        <v>0</v>
      </c>
      <c r="AT297" s="84">
        <v>7.5302990877235558</v>
      </c>
      <c r="AU297" s="84">
        <v>7.7870505869718949</v>
      </c>
      <c r="AV297" s="84">
        <v>5.2645571513701501</v>
      </c>
      <c r="AW297" s="84">
        <v>9.1637299017858176</v>
      </c>
      <c r="AX297" s="84">
        <v>7.0439527238101229</v>
      </c>
      <c r="AY297" s="84">
        <v>2</v>
      </c>
      <c r="AZ297" s="84">
        <v>6.3511891242951481</v>
      </c>
      <c r="BA297" s="84">
        <v>9.487384988222038</v>
      </c>
      <c r="BB297" s="84">
        <v>1.9834364197139687</v>
      </c>
      <c r="BC297" s="84">
        <v>8.4715110570125152</v>
      </c>
      <c r="BD297" s="84">
        <v>9.5945115488947845</v>
      </c>
      <c r="BE297" s="84">
        <v>8.7307660035882968</v>
      </c>
      <c r="BF297" s="84">
        <v>8.1850244368449232</v>
      </c>
      <c r="BG297" s="84">
        <v>7.2074313275128636</v>
      </c>
      <c r="BH297" s="84">
        <v>2.9776816349756192</v>
      </c>
      <c r="BI297" s="84">
        <v>3.2336750990704033</v>
      </c>
      <c r="BJ297" s="84">
        <v>9.6271213371347599</v>
      </c>
      <c r="BK297" s="84">
        <v>7.1765163767418239</v>
      </c>
      <c r="BL297" s="84">
        <v>6.6442623913334691</v>
      </c>
      <c r="BM297" s="84">
        <v>5.5832004274892588</v>
      </c>
      <c r="BN297" s="84">
        <v>0</v>
      </c>
      <c r="BO297" s="84">
        <v>4.3547399606335109</v>
      </c>
      <c r="BP297" s="84">
        <v>7.6578715748835755</v>
      </c>
      <c r="BQ297" s="84">
        <v>7.9206304661206186</v>
      </c>
      <c r="BR297" s="84">
        <v>1.5264150685365001</v>
      </c>
      <c r="BS297" s="84">
        <v>5.5336352589473474</v>
      </c>
      <c r="BT297" s="84" t="s">
        <v>207</v>
      </c>
      <c r="BU297" s="84" t="s">
        <v>207</v>
      </c>
      <c r="BV297" s="84" t="s">
        <v>207</v>
      </c>
      <c r="BW297" s="84" t="s">
        <v>207</v>
      </c>
      <c r="BX297" s="84" t="s">
        <v>207</v>
      </c>
      <c r="BY297" s="84" t="s">
        <v>207</v>
      </c>
      <c r="BZ297" s="84" t="s">
        <v>207</v>
      </c>
      <c r="CA297" s="84" t="s">
        <v>207</v>
      </c>
      <c r="CB297" s="84" t="s">
        <v>207</v>
      </c>
      <c r="CC297" s="84" t="s">
        <v>207</v>
      </c>
      <c r="CD297" s="84" t="s">
        <v>207</v>
      </c>
      <c r="CE297" s="84" t="s">
        <v>207</v>
      </c>
      <c r="CF297" s="84" t="s">
        <v>207</v>
      </c>
      <c r="CG297" s="84" t="s">
        <v>207</v>
      </c>
      <c r="CH297" s="84" t="s">
        <v>207</v>
      </c>
      <c r="CI297" s="84" t="s">
        <v>207</v>
      </c>
      <c r="CJ297" s="84" t="s">
        <v>207</v>
      </c>
      <c r="CK297" s="84" t="s">
        <v>207</v>
      </c>
      <c r="CL297" s="84" t="s">
        <v>207</v>
      </c>
    </row>
    <row r="298" spans="2:151" ht="15.75" customHeight="1" x14ac:dyDescent="0.25">
      <c r="B298" s="89">
        <f>E298+E299</f>
        <v>0.3</v>
      </c>
      <c r="C298" s="92" t="s">
        <v>173</v>
      </c>
      <c r="D298" s="33" t="s">
        <v>174</v>
      </c>
      <c r="E298" s="37">
        <v>0.15</v>
      </c>
      <c r="F298" s="38" t="s">
        <v>175</v>
      </c>
      <c r="G298" s="60" t="s">
        <v>176</v>
      </c>
      <c r="H298" s="62"/>
      <c r="K298" s="109"/>
      <c r="L298" s="95"/>
      <c r="AE298">
        <v>1</v>
      </c>
      <c r="AH298" s="46">
        <v>9.013536351447673</v>
      </c>
      <c r="AI298" s="46">
        <v>1.0570099196130656</v>
      </c>
      <c r="AJ298" s="46">
        <v>0.37384515000660379</v>
      </c>
      <c r="AK298" s="46">
        <v>4.5045597484989992</v>
      </c>
      <c r="AL298" s="46">
        <v>3.147965157155137</v>
      </c>
      <c r="AM298" s="46">
        <v>5.5623650555135029</v>
      </c>
      <c r="AN298" s="46">
        <v>0</v>
      </c>
      <c r="AO298" s="46">
        <v>8.9907484019277213</v>
      </c>
      <c r="AP298" s="46">
        <v>3.7156888746668599</v>
      </c>
      <c r="AQ298" s="46">
        <v>1.0004404443309109</v>
      </c>
      <c r="AR298" s="46">
        <v>3.6471830480400245</v>
      </c>
      <c r="AS298" s="46">
        <v>1.8699908723517051</v>
      </c>
      <c r="AT298" s="46">
        <v>7.9448007615936671</v>
      </c>
      <c r="AU298" s="46">
        <v>7.8305701047946892</v>
      </c>
      <c r="AV298" s="46">
        <v>9.1250053289567443</v>
      </c>
      <c r="AW298" s="46">
        <v>9.3888062335606399</v>
      </c>
      <c r="AX298" s="46">
        <v>5.2524202589180042</v>
      </c>
      <c r="AY298" s="46">
        <v>1.1464987884514741</v>
      </c>
      <c r="AZ298" s="46">
        <v>9.9909299714973692</v>
      </c>
      <c r="BA298" s="46">
        <v>2.9819003870815441</v>
      </c>
      <c r="BB298" s="46">
        <v>9.0394517510354806</v>
      </c>
      <c r="BC298" s="46">
        <v>2.2982165101200049</v>
      </c>
      <c r="BD298" s="46">
        <v>9.0131197724361378</v>
      </c>
      <c r="BE298" s="46">
        <v>0</v>
      </c>
      <c r="BF298" s="46">
        <v>4.472614922246394</v>
      </c>
      <c r="BG298" s="46">
        <v>9.8758172408247127</v>
      </c>
      <c r="BH298" s="46">
        <v>9.9841596518629512</v>
      </c>
      <c r="BI298" s="46">
        <v>6.6298448107705514</v>
      </c>
      <c r="BJ298" s="46">
        <v>10</v>
      </c>
      <c r="BK298" s="46">
        <v>3.3995177395361482</v>
      </c>
      <c r="BL298" s="46">
        <v>8.1126025175288579</v>
      </c>
      <c r="BM298" s="46">
        <v>6.2507410619986228</v>
      </c>
      <c r="BN298" s="46">
        <v>6.5638464883607508</v>
      </c>
      <c r="BO298" s="46">
        <v>6.1419651644451019</v>
      </c>
      <c r="BP298" s="46">
        <v>4.3174673917243389</v>
      </c>
      <c r="BQ298" s="46">
        <v>0.32402259000056688</v>
      </c>
      <c r="BR298" s="46">
        <v>8.1120516731614476</v>
      </c>
      <c r="BS298" s="46">
        <v>9.3361705543536182</v>
      </c>
      <c r="BT298" s="46" t="s">
        <v>207</v>
      </c>
      <c r="BU298" s="46" t="s">
        <v>207</v>
      </c>
      <c r="BV298" s="46" t="s">
        <v>207</v>
      </c>
      <c r="BW298" s="46" t="s">
        <v>207</v>
      </c>
      <c r="BX298" s="46" t="s">
        <v>207</v>
      </c>
      <c r="BY298" s="46" t="s">
        <v>207</v>
      </c>
      <c r="BZ298" s="46" t="s">
        <v>207</v>
      </c>
      <c r="CA298" s="46" t="s">
        <v>207</v>
      </c>
      <c r="CB298" s="46" t="s">
        <v>207</v>
      </c>
      <c r="CC298" s="46" t="s">
        <v>207</v>
      </c>
      <c r="CD298" s="46" t="s">
        <v>207</v>
      </c>
      <c r="CE298" s="46" t="s">
        <v>207</v>
      </c>
      <c r="CF298" s="46" t="s">
        <v>207</v>
      </c>
      <c r="CG298" s="46" t="s">
        <v>207</v>
      </c>
      <c r="CH298" s="46" t="s">
        <v>207</v>
      </c>
      <c r="CI298" s="46" t="s">
        <v>207</v>
      </c>
      <c r="CJ298" s="46" t="s">
        <v>207</v>
      </c>
      <c r="CK298" s="46" t="s">
        <v>207</v>
      </c>
      <c r="CL298" s="46" t="s">
        <v>207</v>
      </c>
    </row>
    <row r="299" spans="2:151" ht="15.75" customHeight="1" x14ac:dyDescent="0.25">
      <c r="B299" s="90"/>
      <c r="C299" s="93"/>
      <c r="D299" s="34" t="s">
        <v>178</v>
      </c>
      <c r="E299" s="40">
        <v>0.15</v>
      </c>
      <c r="F299" s="41" t="s">
        <v>179</v>
      </c>
      <c r="G299" s="61" t="s">
        <v>180</v>
      </c>
      <c r="H299" s="62"/>
      <c r="K299" s="109"/>
      <c r="L299" s="95"/>
      <c r="AE299">
        <v>1</v>
      </c>
      <c r="AH299" s="46">
        <v>9.7339339254509305</v>
      </c>
      <c r="AI299" s="46">
        <v>3.4718604346489936</v>
      </c>
      <c r="AJ299" s="46">
        <v>3.1153236099258477</v>
      </c>
      <c r="AK299" s="46">
        <v>4.4327226776249189</v>
      </c>
      <c r="AL299" s="46">
        <v>10</v>
      </c>
      <c r="AM299" s="46">
        <v>4.7856776711659297</v>
      </c>
      <c r="AN299" s="46">
        <v>0.58503116338230399</v>
      </c>
      <c r="AO299" s="46">
        <v>9.6623674517889011</v>
      </c>
      <c r="AP299" s="46">
        <v>3.641774721921907</v>
      </c>
      <c r="AQ299" s="46">
        <v>0</v>
      </c>
      <c r="AR299" s="46">
        <v>7.2038507375839451</v>
      </c>
      <c r="AS299" s="46">
        <v>4.2864993861879181</v>
      </c>
      <c r="AT299" s="46">
        <v>9.385349490892466</v>
      </c>
      <c r="AU299" s="46">
        <v>9.1378672091219038</v>
      </c>
      <c r="AV299" s="46">
        <v>7.4995146523921052</v>
      </c>
      <c r="AW299" s="46">
        <v>9.9276203351111931</v>
      </c>
      <c r="AX299" s="46">
        <v>6.9991741934248974</v>
      </c>
      <c r="AY299" s="46">
        <v>4.1837656814840098</v>
      </c>
      <c r="AZ299" s="46">
        <v>9.9862335651462821</v>
      </c>
      <c r="BA299" s="46">
        <v>8.5235102884527123</v>
      </c>
      <c r="BB299" s="46">
        <v>4.772115362430994</v>
      </c>
      <c r="BC299" s="46">
        <v>6.5034149634606315</v>
      </c>
      <c r="BD299" s="46">
        <v>9.944705314833854</v>
      </c>
      <c r="BE299" s="46">
        <v>2.9838160161188778</v>
      </c>
      <c r="BF299" s="46">
        <v>7.6583964435667333</v>
      </c>
      <c r="BG299" s="46">
        <v>9.9510464490924715</v>
      </c>
      <c r="BH299" s="46">
        <v>4.9786766067373769</v>
      </c>
      <c r="BI299" s="46">
        <v>3.0812391434214126</v>
      </c>
      <c r="BJ299" s="46">
        <v>10</v>
      </c>
      <c r="BK299" s="46">
        <v>6.3224563670581233</v>
      </c>
      <c r="BL299" s="46">
        <v>8.6587388248580339</v>
      </c>
      <c r="BM299" s="46">
        <v>5.103822835343375</v>
      </c>
      <c r="BN299" s="46">
        <v>4.9094302977006876</v>
      </c>
      <c r="BO299" s="46">
        <v>2.4223098660983222</v>
      </c>
      <c r="BP299" s="46">
        <v>6.9343780164928779</v>
      </c>
      <c r="BQ299" s="46">
        <v>4.5878203345174615</v>
      </c>
      <c r="BR299" s="46">
        <v>4.5445529211117268</v>
      </c>
      <c r="BS299" s="46">
        <v>8.3690546678596949</v>
      </c>
      <c r="BT299" s="46" t="s">
        <v>207</v>
      </c>
      <c r="BU299" s="46" t="s">
        <v>207</v>
      </c>
      <c r="BV299" s="46" t="s">
        <v>207</v>
      </c>
      <c r="BW299" s="46" t="s">
        <v>207</v>
      </c>
      <c r="BX299" s="46" t="s">
        <v>207</v>
      </c>
      <c r="BY299" s="46" t="s">
        <v>207</v>
      </c>
      <c r="BZ299" s="46" t="s">
        <v>207</v>
      </c>
      <c r="CA299" s="46" t="s">
        <v>207</v>
      </c>
      <c r="CB299" s="46" t="s">
        <v>207</v>
      </c>
      <c r="CC299" s="46" t="s">
        <v>207</v>
      </c>
      <c r="CD299" s="46" t="s">
        <v>207</v>
      </c>
      <c r="CE299" s="46" t="s">
        <v>207</v>
      </c>
      <c r="CF299" s="46" t="s">
        <v>207</v>
      </c>
      <c r="CG299" s="46" t="s">
        <v>207</v>
      </c>
      <c r="CH299" s="46" t="s">
        <v>207</v>
      </c>
      <c r="CI299" s="46" t="s">
        <v>207</v>
      </c>
      <c r="CJ299" s="46" t="s">
        <v>207</v>
      </c>
      <c r="CK299" s="46" t="s">
        <v>207</v>
      </c>
      <c r="CL299" s="46" t="s">
        <v>207</v>
      </c>
    </row>
    <row r="300" spans="2:151" ht="15.75" customHeight="1" thickBot="1" x14ac:dyDescent="0.3">
      <c r="B300" s="91"/>
      <c r="C300" s="94"/>
      <c r="D300" s="8" t="s">
        <v>182</v>
      </c>
      <c r="E300" s="96" t="str">
        <f>E283</f>
        <v>Leverage</v>
      </c>
      <c r="F300" s="97"/>
      <c r="G300" s="104"/>
      <c r="H300" s="62"/>
      <c r="K300" s="109"/>
      <c r="L300" s="95"/>
      <c r="AE300" s="1">
        <v>1</v>
      </c>
      <c r="AH300" s="84">
        <v>9.3737351384493017</v>
      </c>
      <c r="AI300" s="84">
        <v>2.2644351771310296</v>
      </c>
      <c r="AJ300" s="84">
        <v>1.7445843799662257</v>
      </c>
      <c r="AK300" s="84">
        <v>4.468641213061959</v>
      </c>
      <c r="AL300" s="84">
        <v>6.573982578577569</v>
      </c>
      <c r="AM300" s="84">
        <v>5.1740213633397172</v>
      </c>
      <c r="AN300" s="84">
        <v>0.29251558169115199</v>
      </c>
      <c r="AO300" s="84">
        <v>9.3265579268583103</v>
      </c>
      <c r="AP300" s="84">
        <v>3.6787317982943835</v>
      </c>
      <c r="AQ300" s="84">
        <v>0.50022022216545547</v>
      </c>
      <c r="AR300" s="84">
        <v>5.4255168928119852</v>
      </c>
      <c r="AS300" s="84">
        <v>3.0782451292698116</v>
      </c>
      <c r="AT300" s="84">
        <v>8.6650751262430674</v>
      </c>
      <c r="AU300" s="84">
        <v>8.484218656958296</v>
      </c>
      <c r="AV300" s="84">
        <v>8.3122599906744252</v>
      </c>
      <c r="AW300" s="84">
        <v>9.6582132843359165</v>
      </c>
      <c r="AX300" s="84">
        <v>6.1257972261714508</v>
      </c>
      <c r="AY300" s="84">
        <v>2.665132234967742</v>
      </c>
      <c r="AZ300" s="84">
        <v>9.9885817683218274</v>
      </c>
      <c r="BA300" s="84">
        <v>5.7527053377671278</v>
      </c>
      <c r="BB300" s="84">
        <v>6.9057835567332377</v>
      </c>
      <c r="BC300" s="84">
        <v>4.4008157367903182</v>
      </c>
      <c r="BD300" s="84">
        <v>9.4789125436349959</v>
      </c>
      <c r="BE300" s="84">
        <v>1.4919080080594389</v>
      </c>
      <c r="BF300" s="84">
        <v>6.0655056829065641</v>
      </c>
      <c r="BG300" s="84">
        <v>9.9134318449585912</v>
      </c>
      <c r="BH300" s="84">
        <v>7.4814181293001649</v>
      </c>
      <c r="BI300" s="84">
        <v>4.8555419770959825</v>
      </c>
      <c r="BJ300" s="84">
        <v>10</v>
      </c>
      <c r="BK300" s="84">
        <v>4.8609870532971362</v>
      </c>
      <c r="BL300" s="84">
        <v>8.3856706711934468</v>
      </c>
      <c r="BM300" s="84">
        <v>5.6772819486709993</v>
      </c>
      <c r="BN300" s="84">
        <v>5.7366383930307192</v>
      </c>
      <c r="BO300" s="84">
        <v>4.282137515271712</v>
      </c>
      <c r="BP300" s="84">
        <v>5.625922704108608</v>
      </c>
      <c r="BQ300" s="84">
        <v>2.4559214622590142</v>
      </c>
      <c r="BR300" s="84">
        <v>6.3283022971365872</v>
      </c>
      <c r="BS300" s="84">
        <v>8.8526126111066574</v>
      </c>
      <c r="BT300" s="84" t="s">
        <v>207</v>
      </c>
      <c r="BU300" s="84" t="s">
        <v>207</v>
      </c>
      <c r="BV300" s="84" t="s">
        <v>207</v>
      </c>
      <c r="BW300" s="84" t="s">
        <v>207</v>
      </c>
      <c r="BX300" s="84" t="s">
        <v>207</v>
      </c>
      <c r="BY300" s="84" t="s">
        <v>207</v>
      </c>
      <c r="BZ300" s="84" t="s">
        <v>207</v>
      </c>
      <c r="CA300" s="84" t="s">
        <v>207</v>
      </c>
      <c r="CB300" s="84" t="s">
        <v>207</v>
      </c>
      <c r="CC300" s="84" t="s">
        <v>207</v>
      </c>
      <c r="CD300" s="84" t="s">
        <v>207</v>
      </c>
      <c r="CE300" s="84" t="s">
        <v>207</v>
      </c>
      <c r="CF300" s="84" t="s">
        <v>207</v>
      </c>
      <c r="CG300" s="84" t="s">
        <v>207</v>
      </c>
      <c r="CH300" s="84" t="s">
        <v>207</v>
      </c>
      <c r="CI300" s="84" t="s">
        <v>207</v>
      </c>
      <c r="CJ300" s="84" t="s">
        <v>207</v>
      </c>
      <c r="CK300" s="84" t="s">
        <v>207</v>
      </c>
      <c r="CL300" s="84" t="s">
        <v>207</v>
      </c>
    </row>
    <row r="301" spans="2:151" ht="15.75" customHeight="1" x14ac:dyDescent="0.25">
      <c r="B301" s="89">
        <f>E301+E302</f>
        <v>0.2</v>
      </c>
      <c r="C301" s="92" t="s">
        <v>183</v>
      </c>
      <c r="D301" s="4" t="s">
        <v>184</v>
      </c>
      <c r="E301" s="37">
        <v>0.1</v>
      </c>
      <c r="F301" s="38" t="s">
        <v>185</v>
      </c>
      <c r="G301" s="60" t="s">
        <v>186</v>
      </c>
      <c r="H301" s="62"/>
      <c r="K301" s="109"/>
      <c r="L301" s="95"/>
      <c r="AE301">
        <v>1</v>
      </c>
      <c r="AH301" s="46">
        <v>1.1401025128638123</v>
      </c>
      <c r="AI301" s="46">
        <v>7.320654911544108</v>
      </c>
      <c r="AJ301" s="46">
        <v>8.0925624390085442</v>
      </c>
      <c r="AK301" s="46">
        <v>3.9820965558221015</v>
      </c>
      <c r="AL301" s="46">
        <v>3.8185465328210055</v>
      </c>
      <c r="AM301" s="46">
        <v>3.3543420797617074</v>
      </c>
      <c r="AN301" s="46">
        <v>0.36001630147520175</v>
      </c>
      <c r="AO301" s="46">
        <v>1.5939489900605615</v>
      </c>
      <c r="AP301" s="46">
        <v>7.9009375242413942</v>
      </c>
      <c r="AQ301" s="46">
        <v>1.1400133452698782</v>
      </c>
      <c r="AR301" s="46">
        <v>2.712893478407937</v>
      </c>
      <c r="AS301" s="46">
        <v>5.9427055231649026</v>
      </c>
      <c r="AT301" s="46">
        <v>3.8095781194846094</v>
      </c>
      <c r="AU301" s="46">
        <v>2.9445403121591145</v>
      </c>
      <c r="AV301" s="46">
        <v>5.6264936977067546</v>
      </c>
      <c r="AW301" s="46">
        <v>4.5435958901743625</v>
      </c>
      <c r="AX301" s="46">
        <v>9.0040224144991949</v>
      </c>
      <c r="AY301" s="46">
        <v>1.1641239875166665</v>
      </c>
      <c r="AZ301" s="46">
        <v>10</v>
      </c>
      <c r="BA301" s="46">
        <v>4.7917240572120461</v>
      </c>
      <c r="BB301" s="46">
        <v>8.771467027400746</v>
      </c>
      <c r="BC301" s="46">
        <v>3.3700665019193585</v>
      </c>
      <c r="BD301" s="46">
        <v>4.2329067651495276</v>
      </c>
      <c r="BE301" s="46">
        <v>4.0502833054889091</v>
      </c>
      <c r="BF301" s="46">
        <v>4.0478037136894036</v>
      </c>
      <c r="BG301" s="46">
        <v>2.3340059578088539</v>
      </c>
      <c r="BH301" s="46">
        <v>3.3648039127532434</v>
      </c>
      <c r="BI301" s="46">
        <v>0.32711826566127006</v>
      </c>
      <c r="BJ301" s="46">
        <v>2.1873333649700912</v>
      </c>
      <c r="BK301" s="46">
        <v>3.3065380671809885</v>
      </c>
      <c r="BL301" s="46">
        <v>6.3604815627741917</v>
      </c>
      <c r="BM301" s="46">
        <v>3.6514800457320633</v>
      </c>
      <c r="BN301" s="46">
        <v>7.8537495197689271</v>
      </c>
      <c r="BO301" s="46">
        <v>4.1810911534995254</v>
      </c>
      <c r="BP301" s="46">
        <v>1.9547566191813197</v>
      </c>
      <c r="BQ301" s="46">
        <v>6.9706916386995728</v>
      </c>
      <c r="BR301" s="46">
        <v>1.9947812082115468</v>
      </c>
      <c r="BS301" s="46">
        <v>4.8739366769024448</v>
      </c>
      <c r="BT301" s="46" t="s">
        <v>207</v>
      </c>
      <c r="BU301" s="46" t="s">
        <v>207</v>
      </c>
      <c r="BV301" s="46" t="s">
        <v>207</v>
      </c>
      <c r="BW301" s="46" t="s">
        <v>207</v>
      </c>
      <c r="BX301" s="46" t="s">
        <v>207</v>
      </c>
      <c r="BY301" s="46" t="s">
        <v>207</v>
      </c>
      <c r="BZ301" s="46" t="s">
        <v>207</v>
      </c>
      <c r="CA301" s="46" t="s">
        <v>207</v>
      </c>
      <c r="CB301" s="46" t="s">
        <v>207</v>
      </c>
      <c r="CC301" s="46" t="s">
        <v>207</v>
      </c>
      <c r="CD301" s="46" t="s">
        <v>207</v>
      </c>
      <c r="CE301" s="46" t="s">
        <v>207</v>
      </c>
      <c r="CF301" s="46" t="s">
        <v>207</v>
      </c>
      <c r="CG301" s="46" t="s">
        <v>207</v>
      </c>
      <c r="CH301" s="46" t="s">
        <v>207</v>
      </c>
      <c r="CI301" s="46" t="s">
        <v>207</v>
      </c>
      <c r="CJ301" s="46" t="s">
        <v>207</v>
      </c>
      <c r="CK301" s="46" t="s">
        <v>207</v>
      </c>
      <c r="CL301" s="46" t="s">
        <v>207</v>
      </c>
    </row>
    <row r="302" spans="2:151" ht="15.75" customHeight="1" x14ac:dyDescent="0.25">
      <c r="B302" s="90"/>
      <c r="C302" s="93"/>
      <c r="D302" s="12" t="s">
        <v>188</v>
      </c>
      <c r="E302" s="40">
        <v>0.1</v>
      </c>
      <c r="F302" s="41" t="s">
        <v>189</v>
      </c>
      <c r="G302" s="61" t="s">
        <v>190</v>
      </c>
      <c r="H302" s="62"/>
      <c r="K302" s="109"/>
      <c r="L302" s="95"/>
      <c r="AE302">
        <v>1</v>
      </c>
      <c r="AH302" s="46">
        <v>1.9390650245502259</v>
      </c>
      <c r="AI302" s="46">
        <v>7.6250032458164458</v>
      </c>
      <c r="AJ302" s="46">
        <v>1.7020205757837812</v>
      </c>
      <c r="AK302" s="46">
        <v>3.3491331343243105</v>
      </c>
      <c r="AL302" s="46">
        <v>8.6063919254308701</v>
      </c>
      <c r="AM302" s="46">
        <v>6.7272787390078177</v>
      </c>
      <c r="AN302" s="46">
        <v>4.3486614927180129</v>
      </c>
      <c r="AO302" s="46">
        <v>4.2742972341091336</v>
      </c>
      <c r="AP302" s="46">
        <v>6.335171612070968</v>
      </c>
      <c r="AQ302" s="46">
        <v>1.8869542977461156</v>
      </c>
      <c r="AR302" s="46">
        <v>0.97122638683360429</v>
      </c>
      <c r="AS302" s="46">
        <v>2.8817117388027267</v>
      </c>
      <c r="AT302" s="46">
        <v>3.3053600751760794</v>
      </c>
      <c r="AU302" s="46">
        <v>9.2984744191408897</v>
      </c>
      <c r="AV302" s="46">
        <v>4.4627369608378151</v>
      </c>
      <c r="AW302" s="46">
        <v>4.6887191008635902</v>
      </c>
      <c r="AX302" s="46">
        <v>2.9447543374953247</v>
      </c>
      <c r="AY302" s="46">
        <v>0.82166234558148143</v>
      </c>
      <c r="AZ302" s="46">
        <v>4.2756002376629922</v>
      </c>
      <c r="BA302" s="46">
        <v>10</v>
      </c>
      <c r="BB302" s="46">
        <v>3.0427494081116557</v>
      </c>
      <c r="BC302" s="46">
        <v>0</v>
      </c>
      <c r="BD302" s="46">
        <v>10</v>
      </c>
      <c r="BE302" s="46">
        <v>0</v>
      </c>
      <c r="BF302" s="46">
        <v>4.7282670973657366</v>
      </c>
      <c r="BG302" s="46">
        <v>2.7910066561330984</v>
      </c>
      <c r="BH302" s="46">
        <v>6.0108460135939943</v>
      </c>
      <c r="BI302" s="46">
        <v>4.3991846428260617</v>
      </c>
      <c r="BJ302" s="46">
        <v>6.7926334225773317</v>
      </c>
      <c r="BK302" s="46">
        <v>4.3838507909982143</v>
      </c>
      <c r="BL302" s="46">
        <v>2.2687496484389427</v>
      </c>
      <c r="BM302" s="46">
        <v>6.1921811065580048</v>
      </c>
      <c r="BN302" s="46">
        <v>1.4982123202135005</v>
      </c>
      <c r="BO302" s="46">
        <v>0.71728960778645368</v>
      </c>
      <c r="BP302" s="46">
        <v>0</v>
      </c>
      <c r="BQ302" s="46">
        <v>7.406531485105134</v>
      </c>
      <c r="BR302" s="46">
        <v>0</v>
      </c>
      <c r="BS302" s="46">
        <v>3.4067988329471963</v>
      </c>
      <c r="BT302" s="46" t="s">
        <v>207</v>
      </c>
      <c r="BU302" s="46" t="s">
        <v>207</v>
      </c>
      <c r="BV302" s="46" t="s">
        <v>207</v>
      </c>
      <c r="BW302" s="46" t="s">
        <v>207</v>
      </c>
      <c r="BX302" s="46" t="s">
        <v>207</v>
      </c>
      <c r="BY302" s="46" t="s">
        <v>207</v>
      </c>
      <c r="BZ302" s="46" t="s">
        <v>207</v>
      </c>
      <c r="CA302" s="46" t="s">
        <v>207</v>
      </c>
      <c r="CB302" s="46" t="s">
        <v>207</v>
      </c>
      <c r="CC302" s="46" t="s">
        <v>207</v>
      </c>
      <c r="CD302" s="46" t="s">
        <v>207</v>
      </c>
      <c r="CE302" s="46" t="s">
        <v>207</v>
      </c>
      <c r="CF302" s="46" t="s">
        <v>207</v>
      </c>
      <c r="CG302" s="46" t="s">
        <v>207</v>
      </c>
      <c r="CH302" s="46" t="s">
        <v>207</v>
      </c>
      <c r="CI302" s="46" t="s">
        <v>207</v>
      </c>
      <c r="CJ302" s="46" t="s">
        <v>207</v>
      </c>
      <c r="CK302" s="46" t="s">
        <v>207</v>
      </c>
      <c r="CL302" s="46" t="s">
        <v>207</v>
      </c>
    </row>
    <row r="303" spans="2:151" ht="15.75" customHeight="1" thickBot="1" x14ac:dyDescent="0.3">
      <c r="B303" s="91"/>
      <c r="C303" s="94"/>
      <c r="D303" s="8" t="s">
        <v>191</v>
      </c>
      <c r="E303" s="96" t="str">
        <f>E286</f>
        <v>Activity</v>
      </c>
      <c r="F303" s="97"/>
      <c r="G303" s="104"/>
      <c r="H303" s="62"/>
      <c r="K303" s="109"/>
      <c r="L303" s="95"/>
      <c r="AE303" s="1">
        <v>1</v>
      </c>
      <c r="AH303" s="84">
        <v>1.5395837687070191</v>
      </c>
      <c r="AI303" s="84">
        <v>7.4728290786802773</v>
      </c>
      <c r="AJ303" s="84">
        <v>4.8972915073961625</v>
      </c>
      <c r="AK303" s="84">
        <v>3.6656148450732062</v>
      </c>
      <c r="AL303" s="84">
        <v>6.2124692291259382</v>
      </c>
      <c r="AM303" s="84">
        <v>5.0408104093847621</v>
      </c>
      <c r="AN303" s="84">
        <v>2.3543388970966075</v>
      </c>
      <c r="AO303" s="84">
        <v>2.9341231120848477</v>
      </c>
      <c r="AP303" s="84">
        <v>7.1180545681561824</v>
      </c>
      <c r="AQ303" s="84">
        <v>1.5134838215079971</v>
      </c>
      <c r="AR303" s="84">
        <v>1.8420599326207709</v>
      </c>
      <c r="AS303" s="84">
        <v>4.4122086309838142</v>
      </c>
      <c r="AT303" s="84">
        <v>3.5574690973303444</v>
      </c>
      <c r="AU303" s="84">
        <v>6.1215073656500012</v>
      </c>
      <c r="AV303" s="84">
        <v>5.0446153292722844</v>
      </c>
      <c r="AW303" s="84">
        <v>4.6161574955189764</v>
      </c>
      <c r="AX303" s="84">
        <v>5.9743883759972602</v>
      </c>
      <c r="AY303" s="84">
        <v>0.99289316654907389</v>
      </c>
      <c r="AZ303" s="84">
        <v>7.1378001188314961</v>
      </c>
      <c r="BA303" s="84">
        <v>7.3958620286060226</v>
      </c>
      <c r="BB303" s="84">
        <v>5.9071082177562007</v>
      </c>
      <c r="BC303" s="84">
        <v>1.6850332509596793</v>
      </c>
      <c r="BD303" s="84">
        <v>7.1164533825747629</v>
      </c>
      <c r="BE303" s="84">
        <v>2.0251416527444546</v>
      </c>
      <c r="BF303" s="84">
        <v>4.3880354055275701</v>
      </c>
      <c r="BG303" s="84">
        <v>2.5625063069709761</v>
      </c>
      <c r="BH303" s="84">
        <v>4.6878249631736191</v>
      </c>
      <c r="BI303" s="84">
        <v>2.363151454243666</v>
      </c>
      <c r="BJ303" s="84">
        <v>4.489983393773711</v>
      </c>
      <c r="BK303" s="84">
        <v>3.845194429089601</v>
      </c>
      <c r="BL303" s="84">
        <v>4.3146156056065665</v>
      </c>
      <c r="BM303" s="84">
        <v>4.9218305761450338</v>
      </c>
      <c r="BN303" s="84">
        <v>4.6759809199912139</v>
      </c>
      <c r="BO303" s="84">
        <v>2.4491903806429893</v>
      </c>
      <c r="BP303" s="84">
        <v>0.97737830959065986</v>
      </c>
      <c r="BQ303" s="84">
        <v>7.1886115619023538</v>
      </c>
      <c r="BR303" s="84">
        <v>0.9973906041057734</v>
      </c>
      <c r="BS303" s="84">
        <v>4.1403677549248208</v>
      </c>
      <c r="BT303" s="84" t="s">
        <v>207</v>
      </c>
      <c r="BU303" s="84" t="s">
        <v>207</v>
      </c>
      <c r="BV303" s="84" t="s">
        <v>207</v>
      </c>
      <c r="BW303" s="84" t="s">
        <v>207</v>
      </c>
      <c r="BX303" s="84" t="s">
        <v>207</v>
      </c>
      <c r="BY303" s="84" t="s">
        <v>207</v>
      </c>
      <c r="BZ303" s="84" t="s">
        <v>207</v>
      </c>
      <c r="CA303" s="84" t="s">
        <v>207</v>
      </c>
      <c r="CB303" s="84" t="s">
        <v>207</v>
      </c>
      <c r="CC303" s="84" t="s">
        <v>207</v>
      </c>
      <c r="CD303" s="84" t="s">
        <v>207</v>
      </c>
      <c r="CE303" s="84" t="s">
        <v>207</v>
      </c>
      <c r="CF303" s="84" t="s">
        <v>207</v>
      </c>
      <c r="CG303" s="84" t="s">
        <v>207</v>
      </c>
      <c r="CH303" s="84" t="s">
        <v>207</v>
      </c>
      <c r="CI303" s="84" t="s">
        <v>207</v>
      </c>
      <c r="CJ303" s="84" t="s">
        <v>207</v>
      </c>
      <c r="CK303" s="84" t="s">
        <v>207</v>
      </c>
      <c r="CL303" s="84" t="s">
        <v>207</v>
      </c>
    </row>
    <row r="304" spans="2:151" s="74" customFormat="1" ht="15.75" customHeight="1" thickBot="1" x14ac:dyDescent="0.3">
      <c r="B304" s="69">
        <v>1</v>
      </c>
      <c r="C304" s="70">
        <f>C286</f>
        <v>0</v>
      </c>
      <c r="D304" s="71" t="s">
        <v>192</v>
      </c>
      <c r="E304" s="107" t="str">
        <f>E287</f>
        <v>Total financial sustainability</v>
      </c>
      <c r="F304" s="108"/>
      <c r="G304" s="72"/>
      <c r="H304" s="73"/>
      <c r="K304" s="109"/>
      <c r="L304" s="95"/>
      <c r="Z304" s="75"/>
      <c r="AE304" s="86">
        <v>1</v>
      </c>
      <c r="AG304" s="75"/>
      <c r="AH304" s="85">
        <v>6.9302847305833062</v>
      </c>
      <c r="AI304" s="85">
        <v>4.439209115164708</v>
      </c>
      <c r="AJ304" s="85">
        <v>2.3456051516135759</v>
      </c>
      <c r="AK304" s="85">
        <v>4.1943998420703004</v>
      </c>
      <c r="AL304" s="85">
        <v>5.8057036031453588</v>
      </c>
      <c r="AM304" s="85">
        <v>3.10228206921186</v>
      </c>
      <c r="AN304" s="85">
        <v>4.6095790825336334</v>
      </c>
      <c r="AO304" s="85">
        <v>7.1802483683382423</v>
      </c>
      <c r="AP304" s="85">
        <v>3.4106815624725586</v>
      </c>
      <c r="AQ304" s="85">
        <v>3.0918915930809341</v>
      </c>
      <c r="AR304" s="85">
        <v>5.0742419611519907</v>
      </c>
      <c r="AS304" s="85">
        <v>2.8395283809976148</v>
      </c>
      <c r="AT304" s="85">
        <v>6.754839123899794</v>
      </c>
      <c r="AU304" s="85">
        <v>6.1983089598503467</v>
      </c>
      <c r="AV304" s="85">
        <v>6.2262385456782257</v>
      </c>
      <c r="AW304" s="85">
        <v>8.4986341801353831</v>
      </c>
      <c r="AX304" s="85">
        <v>5.803095485192018</v>
      </c>
      <c r="AY304" s="85">
        <v>1.9834535219042158</v>
      </c>
      <c r="AZ304" s="85">
        <v>6.9199175709899876</v>
      </c>
      <c r="BA304" s="85">
        <v>6.9532617585095871</v>
      </c>
      <c r="BB304" s="85">
        <v>4.5560138536543651</v>
      </c>
      <c r="BC304" s="85">
        <v>4.0754742655065748</v>
      </c>
      <c r="BD304" s="85">
        <v>8.6306840002671681</v>
      </c>
      <c r="BE304" s="85">
        <v>5.5352922338637969</v>
      </c>
      <c r="BF304" s="85">
        <v>5.1879273183351788</v>
      </c>
      <c r="BG304" s="85">
        <v>7.4420184921110684</v>
      </c>
      <c r="BH304" s="85">
        <v>6.3002737383589134</v>
      </c>
      <c r="BI304" s="85">
        <v>4.9182633972248615</v>
      </c>
      <c r="BJ304" s="85">
        <v>8.8047770130384322</v>
      </c>
      <c r="BK304" s="85">
        <v>4.6003756001502873</v>
      </c>
      <c r="BL304" s="85">
        <v>5.908022244015231</v>
      </c>
      <c r="BM304" s="85">
        <v>5.2191182267178213</v>
      </c>
      <c r="BN304" s="85">
        <v>3.580884726495313</v>
      </c>
      <c r="BO304" s="85">
        <v>3.5966243228405106</v>
      </c>
      <c r="BP304" s="85">
        <v>4.1353650776071378</v>
      </c>
      <c r="BQ304" s="85">
        <v>5.3113336491055634</v>
      </c>
      <c r="BR304" s="85">
        <v>2.6400916506108629</v>
      </c>
      <c r="BS304" s="85">
        <v>6.0185266358984357</v>
      </c>
      <c r="BT304" s="85" t="s">
        <v>207</v>
      </c>
      <c r="BU304" s="85" t="s">
        <v>207</v>
      </c>
      <c r="BV304" s="85" t="s">
        <v>207</v>
      </c>
      <c r="BW304" s="85" t="s">
        <v>207</v>
      </c>
      <c r="BX304" s="85" t="s">
        <v>207</v>
      </c>
      <c r="BY304" s="85" t="s">
        <v>207</v>
      </c>
      <c r="BZ304" s="85" t="s">
        <v>207</v>
      </c>
      <c r="CA304" s="85" t="s">
        <v>207</v>
      </c>
      <c r="CB304" s="85" t="s">
        <v>207</v>
      </c>
      <c r="CC304" s="85" t="s">
        <v>207</v>
      </c>
      <c r="CD304" s="85" t="s">
        <v>207</v>
      </c>
      <c r="CE304" s="85" t="s">
        <v>207</v>
      </c>
      <c r="CF304" s="85" t="s">
        <v>207</v>
      </c>
      <c r="CG304" s="85" t="s">
        <v>207</v>
      </c>
      <c r="CH304" s="85" t="s">
        <v>207</v>
      </c>
      <c r="CI304" s="85" t="s">
        <v>207</v>
      </c>
      <c r="CJ304" s="85" t="s">
        <v>207</v>
      </c>
      <c r="CK304" s="85" t="s">
        <v>207</v>
      </c>
      <c r="CL304" s="85" t="s">
        <v>207</v>
      </c>
      <c r="CN304" s="75"/>
      <c r="EU304" s="75"/>
    </row>
    <row r="305" spans="2:151" ht="15.75" thickBot="1" x14ac:dyDescent="0.3"/>
    <row r="306" spans="2:151" s="28" customFormat="1" ht="15.75" thickBot="1" x14ac:dyDescent="0.3">
      <c r="Z306" s="49"/>
      <c r="AG306" s="4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N306" s="49"/>
      <c r="EU306" s="49"/>
    </row>
    <row r="307" spans="2:151" ht="15.75" customHeight="1" x14ac:dyDescent="0.25">
      <c r="B307" s="89">
        <f>E307+E308+E309</f>
        <v>0.25</v>
      </c>
      <c r="C307" s="92" t="s">
        <v>148</v>
      </c>
      <c r="D307" s="4" t="s">
        <v>149</v>
      </c>
      <c r="E307" s="37">
        <f>25/300</f>
        <v>8.3333333333333329E-2</v>
      </c>
      <c r="F307" s="38" t="s">
        <v>150</v>
      </c>
      <c r="G307" s="60" t="s">
        <v>151</v>
      </c>
      <c r="H307" s="62"/>
      <c r="K307" s="102" t="s">
        <v>205</v>
      </c>
      <c r="L307" s="103">
        <v>2018</v>
      </c>
      <c r="AH307" s="46">
        <f>(IF(ISNUMBER(AH239),AH239*$AE239)+IF(ISNUMBER(AH256),AH256*$AE256)+IF(ISNUMBER(AH273),AH273*$AE273)+IF(ISNUMBER(AH290),AH290*$AE290))/(IF(ISNUMBER(AH239),$AE239)+IF(ISNUMBER(AH256),$AE256)+IF(ISNUMBER(AH273),$AE273)+IF(ISNUMBER(AH290),$AE290))</f>
        <v>9.8881924092852067</v>
      </c>
      <c r="AI307" s="46">
        <f t="shared" ref="AI307:BS307" si="847">(IF(ISNUMBER(AI239),AI239*$AE239)+IF(ISNUMBER(AI256),AI256*$AE256)+IF(ISNUMBER(AI273),AI273*$AE273)+IF(ISNUMBER(AI290),AI290*$AE290))/(IF(ISNUMBER(AI239),$AE239)+IF(ISNUMBER(AI256),$AE256)+IF(ISNUMBER(AI273),$AE273)+IF(ISNUMBER(AI290),$AE290))</f>
        <v>4.6766920563137093</v>
      </c>
      <c r="AJ307" s="46">
        <f t="shared" si="847"/>
        <v>8.3877319160453645</v>
      </c>
      <c r="AK307" s="46">
        <f t="shared" si="847"/>
        <v>8.8789385178719371</v>
      </c>
      <c r="AL307" s="46">
        <f t="shared" si="847"/>
        <v>1.4098717765408744</v>
      </c>
      <c r="AM307" s="46">
        <f t="shared" si="847"/>
        <v>3.1978205802992572</v>
      </c>
      <c r="AN307" s="46">
        <f t="shared" si="847"/>
        <v>10</v>
      </c>
      <c r="AO307" s="46">
        <f t="shared" si="847"/>
        <v>10</v>
      </c>
      <c r="AP307" s="46">
        <f t="shared" si="847"/>
        <v>3.9567160592697577</v>
      </c>
      <c r="AQ307" s="46">
        <f t="shared" si="847"/>
        <v>3.6344117366603443</v>
      </c>
      <c r="AR307" s="46">
        <f t="shared" si="847"/>
        <v>8.7200125985689372</v>
      </c>
      <c r="AS307" s="46">
        <f t="shared" si="847"/>
        <v>5.6637443248280341</v>
      </c>
      <c r="AT307" s="46">
        <f t="shared" si="847"/>
        <v>6.2146992931586862</v>
      </c>
      <c r="AU307" s="46">
        <f t="shared" si="847"/>
        <v>2.0852685524816779</v>
      </c>
      <c r="AV307" s="46">
        <f t="shared" si="847"/>
        <v>4.3258360179718327</v>
      </c>
      <c r="AW307" s="46">
        <f t="shared" si="847"/>
        <v>10</v>
      </c>
      <c r="AX307" s="46">
        <f t="shared" si="847"/>
        <v>3.4966342353994371</v>
      </c>
      <c r="AY307" s="46">
        <f t="shared" si="847"/>
        <v>2.3587970069830648</v>
      </c>
      <c r="AZ307" s="46">
        <f t="shared" si="847"/>
        <v>3.9489413835583145</v>
      </c>
      <c r="BA307" s="46">
        <f t="shared" si="847"/>
        <v>4.5692997797616801</v>
      </c>
      <c r="BB307" s="46">
        <f t="shared" si="847"/>
        <v>2.8851603321408756</v>
      </c>
      <c r="BC307" s="46">
        <f t="shared" si="847"/>
        <v>1.8816878082521289</v>
      </c>
      <c r="BD307" s="46">
        <f t="shared" si="847"/>
        <v>8.059292077049907</v>
      </c>
      <c r="BE307" s="46">
        <f t="shared" si="847"/>
        <v>8.7875174101204756</v>
      </c>
      <c r="BF307" s="46">
        <f t="shared" si="847"/>
        <v>2.8306315576904537</v>
      </c>
      <c r="BG307" s="46">
        <f t="shared" si="847"/>
        <v>9.5226442746586617</v>
      </c>
      <c r="BH307" s="46">
        <f t="shared" si="847"/>
        <v>9.5332409169740995</v>
      </c>
      <c r="BI307" s="46">
        <f t="shared" si="847"/>
        <v>9.5483290795287381</v>
      </c>
      <c r="BJ307" s="46">
        <f t="shared" si="847"/>
        <v>10</v>
      </c>
      <c r="BK307" s="46">
        <f t="shared" si="847"/>
        <v>3.9516198295797098</v>
      </c>
      <c r="BL307" s="46">
        <f t="shared" si="847"/>
        <v>4.1577480789472769</v>
      </c>
      <c r="BM307" s="46">
        <f t="shared" si="847"/>
        <v>7.1091215701606716</v>
      </c>
      <c r="BN307" s="46">
        <f t="shared" si="847"/>
        <v>5.8112317986200548</v>
      </c>
      <c r="BO307" s="46">
        <f t="shared" si="847"/>
        <v>4.2447878706786479</v>
      </c>
      <c r="BP307" s="46">
        <f t="shared" si="847"/>
        <v>4.008092005744806</v>
      </c>
      <c r="BQ307" s="46">
        <f t="shared" si="847"/>
        <v>3.8247340671442096</v>
      </c>
      <c r="BR307" s="46">
        <f t="shared" si="847"/>
        <v>0.67833884434415026</v>
      </c>
      <c r="BS307" s="46">
        <f t="shared" si="847"/>
        <v>5.0885022263512933</v>
      </c>
      <c r="BT307" s="46">
        <f t="shared" ref="BT307:CL307" si="848">(IF(ISNUMBER(BT239),BT239*$AE239)+IF(ISNUMBER(BT256),BT256*$AE256)+IF(ISNUMBER(BT273),BT273*$AE273)+IF(ISNUMBER(BT290),BT290*$AE290))/(IF(ISNUMBER(BT239),$AE239)+IF(ISNUMBER(BT256),$AE256)+IF(ISNUMBER(BT273),$AE273)+IF(ISNUMBER(BT290),$AE290))</f>
        <v>10</v>
      </c>
      <c r="BU307" s="46">
        <f t="shared" si="848"/>
        <v>5.537057118098228</v>
      </c>
      <c r="BV307" s="46">
        <f t="shared" si="848"/>
        <v>10</v>
      </c>
      <c r="BW307" s="46">
        <f t="shared" si="848"/>
        <v>8.0087005582442981</v>
      </c>
      <c r="BX307" s="46">
        <f t="shared" si="848"/>
        <v>3.9683629975184189</v>
      </c>
      <c r="BY307" s="46">
        <f t="shared" si="848"/>
        <v>6.0814292521771103</v>
      </c>
      <c r="BZ307" s="46">
        <f t="shared" si="848"/>
        <v>0.51628448826967921</v>
      </c>
      <c r="CA307" s="46">
        <f t="shared" si="848"/>
        <v>8.7559364269128093</v>
      </c>
      <c r="CB307" s="46">
        <f t="shared" si="848"/>
        <v>7.837232806292378</v>
      </c>
      <c r="CC307" s="46">
        <f t="shared" si="848"/>
        <v>4.1824478138953269</v>
      </c>
      <c r="CD307" s="46">
        <f t="shared" si="848"/>
        <v>7.7278542473155847</v>
      </c>
      <c r="CE307" s="46">
        <f t="shared" si="848"/>
        <v>4.4155542021333352</v>
      </c>
      <c r="CF307" s="46">
        <f t="shared" si="848"/>
        <v>3.0281914466087794</v>
      </c>
      <c r="CG307" s="46">
        <f t="shared" si="848"/>
        <v>5.8112706627308217</v>
      </c>
      <c r="CH307" s="46">
        <f t="shared" si="848"/>
        <v>4.7682766308164997</v>
      </c>
      <c r="CI307" s="46">
        <f t="shared" si="848"/>
        <v>5.8750773595513959</v>
      </c>
      <c r="CJ307" s="46">
        <f t="shared" si="848"/>
        <v>3.965515433618267</v>
      </c>
      <c r="CK307" s="46">
        <f t="shared" si="848"/>
        <v>8.3683599101577144</v>
      </c>
      <c r="CL307" s="46">
        <f t="shared" si="848"/>
        <v>4.1901054911466247</v>
      </c>
    </row>
    <row r="308" spans="2:151" ht="15.75" customHeight="1" x14ac:dyDescent="0.25">
      <c r="B308" s="90"/>
      <c r="C308" s="93"/>
      <c r="D308" s="34" t="s">
        <v>154</v>
      </c>
      <c r="E308" s="83">
        <f t="shared" ref="E308:E309" si="849">25/300</f>
        <v>8.3333333333333329E-2</v>
      </c>
      <c r="F308" s="41" t="s">
        <v>155</v>
      </c>
      <c r="G308" s="61" t="s">
        <v>156</v>
      </c>
      <c r="H308" s="62"/>
      <c r="K308" s="102"/>
      <c r="L308" s="103"/>
      <c r="AH308" s="46">
        <f t="shared" ref="AH308:BS308" si="850">(IF(ISNUMBER(AH240),AH240*$AE240)+IF(ISNUMBER(AH257),AH257*$AE257)+IF(ISNUMBER(AH274),AH274*$AE274)+IF(ISNUMBER(AH291),AH291*$AE291))/(IF(ISNUMBER(AH240),$AE240)+IF(ISNUMBER(AH257),$AE257)+IF(ISNUMBER(AH274),$AE274)+IF(ISNUMBER(AH291),$AE291))</f>
        <v>8.862782223131525</v>
      </c>
      <c r="AI308" s="46">
        <f t="shared" si="850"/>
        <v>3.0598021015604999</v>
      </c>
      <c r="AJ308" s="46">
        <f t="shared" si="850"/>
        <v>7.8867468357078865</v>
      </c>
      <c r="AK308" s="46">
        <f t="shared" si="850"/>
        <v>6.9106639894804207</v>
      </c>
      <c r="AL308" s="46">
        <f t="shared" si="850"/>
        <v>1.0161047051005001</v>
      </c>
      <c r="AM308" s="46">
        <f t="shared" si="850"/>
        <v>0.69856514554959892</v>
      </c>
      <c r="AN308" s="46">
        <f t="shared" si="850"/>
        <v>6.9765144978248186</v>
      </c>
      <c r="AO308" s="46">
        <f t="shared" si="850"/>
        <v>7.5681074827799506</v>
      </c>
      <c r="AP308" s="46">
        <f t="shared" si="850"/>
        <v>0.99653686382908901</v>
      </c>
      <c r="AQ308" s="46">
        <f t="shared" si="850"/>
        <v>4.4428007189211547</v>
      </c>
      <c r="AR308" s="46">
        <f t="shared" si="850"/>
        <v>9.0804610953052283</v>
      </c>
      <c r="AS308" s="46">
        <f t="shared" si="850"/>
        <v>5.3520318237166276</v>
      </c>
      <c r="AT308" s="46">
        <f t="shared" si="850"/>
        <v>6.1125024083829231</v>
      </c>
      <c r="AU308" s="46">
        <f t="shared" si="850"/>
        <v>2.3405632999095394</v>
      </c>
      <c r="AV308" s="46">
        <f t="shared" si="850"/>
        <v>4.3156106865681609</v>
      </c>
      <c r="AW308" s="46">
        <f t="shared" si="850"/>
        <v>9.5099785933895618</v>
      </c>
      <c r="AX308" s="46">
        <f t="shared" si="850"/>
        <v>3.8835346721460775</v>
      </c>
      <c r="AY308" s="46">
        <f t="shared" si="850"/>
        <v>2.8808188795182454</v>
      </c>
      <c r="AZ308" s="46">
        <f t="shared" si="850"/>
        <v>4.7654956759171885</v>
      </c>
      <c r="BA308" s="46">
        <f t="shared" si="850"/>
        <v>2.7503883808815339</v>
      </c>
      <c r="BB308" s="46">
        <f t="shared" si="850"/>
        <v>1.9377740703944368</v>
      </c>
      <c r="BC308" s="46">
        <f t="shared" si="850"/>
        <v>1.091509696176026</v>
      </c>
      <c r="BD308" s="46">
        <f t="shared" si="850"/>
        <v>8.4180875171442473</v>
      </c>
      <c r="BE308" s="46">
        <f t="shared" si="850"/>
        <v>8.9921664798284588</v>
      </c>
      <c r="BF308" s="46">
        <f t="shared" si="850"/>
        <v>1.9583670017558301</v>
      </c>
      <c r="BG308" s="46">
        <f t="shared" si="850"/>
        <v>9.4145357057641093</v>
      </c>
      <c r="BH308" s="46">
        <f t="shared" si="850"/>
        <v>9.9689603240295632</v>
      </c>
      <c r="BI308" s="46">
        <f t="shared" si="850"/>
        <v>6.0419632350116421</v>
      </c>
      <c r="BJ308" s="46">
        <f t="shared" si="850"/>
        <v>10</v>
      </c>
      <c r="BK308" s="46">
        <f t="shared" si="850"/>
        <v>0.95738156670641583</v>
      </c>
      <c r="BL308" s="46">
        <f t="shared" si="850"/>
        <v>3.8804079697793981</v>
      </c>
      <c r="BM308" s="46">
        <f t="shared" si="850"/>
        <v>3.8217574900954263</v>
      </c>
      <c r="BN308" s="46">
        <f t="shared" si="850"/>
        <v>6.4767445219344753</v>
      </c>
      <c r="BO308" s="46">
        <f t="shared" si="850"/>
        <v>1.9455330561416346</v>
      </c>
      <c r="BP308" s="46">
        <f t="shared" si="850"/>
        <v>2.050551161652364</v>
      </c>
      <c r="BQ308" s="46">
        <f t="shared" si="850"/>
        <v>3.2114165960111736</v>
      </c>
      <c r="BR308" s="46">
        <f t="shared" si="850"/>
        <v>2.7945301914663035E-2</v>
      </c>
      <c r="BS308" s="46">
        <f t="shared" si="850"/>
        <v>4.3849564478734369</v>
      </c>
      <c r="BT308" s="46">
        <f t="shared" ref="BT308:CL308" si="851">(IF(ISNUMBER(BT240),BT240*$AE240)+IF(ISNUMBER(BT257),BT257*$AE257)+IF(ISNUMBER(BT274),BT274*$AE274)+IF(ISNUMBER(BT291),BT291*$AE291))/(IF(ISNUMBER(BT240),$AE240)+IF(ISNUMBER(BT257),$AE257)+IF(ISNUMBER(BT274),$AE274)+IF(ISNUMBER(BT291),$AE291))</f>
        <v>10</v>
      </c>
      <c r="BU308" s="46">
        <f t="shared" si="851"/>
        <v>6.6540395939442423</v>
      </c>
      <c r="BV308" s="46">
        <f t="shared" si="851"/>
        <v>6.9481492081473402</v>
      </c>
      <c r="BW308" s="46">
        <f t="shared" si="851"/>
        <v>5.7416742104816274</v>
      </c>
      <c r="BX308" s="46">
        <f t="shared" si="851"/>
        <v>3.4256805116707838</v>
      </c>
      <c r="BY308" s="46">
        <f t="shared" si="851"/>
        <v>5.3950180740952858</v>
      </c>
      <c r="BZ308" s="46">
        <f t="shared" si="851"/>
        <v>8.9422995039061079E-2</v>
      </c>
      <c r="CA308" s="46">
        <f t="shared" si="851"/>
        <v>4.8445124139849458</v>
      </c>
      <c r="CB308" s="46">
        <f t="shared" si="851"/>
        <v>9.0049517144608213</v>
      </c>
      <c r="CC308" s="46">
        <f t="shared" si="851"/>
        <v>3.1016690723800266</v>
      </c>
      <c r="CD308" s="46">
        <f t="shared" si="851"/>
        <v>4.0429467920895563</v>
      </c>
      <c r="CE308" s="46">
        <f t="shared" si="851"/>
        <v>2.0541822877506415</v>
      </c>
      <c r="CF308" s="46">
        <f t="shared" si="851"/>
        <v>3.1852299685101215</v>
      </c>
      <c r="CG308" s="46">
        <f t="shared" si="851"/>
        <v>2.1137526629286159</v>
      </c>
      <c r="CH308" s="46">
        <f t="shared" si="851"/>
        <v>5.7695306190663187</v>
      </c>
      <c r="CI308" s="46">
        <f t="shared" si="851"/>
        <v>6.1682283337406103</v>
      </c>
      <c r="CJ308" s="46">
        <f t="shared" si="851"/>
        <v>4.1097201972849096</v>
      </c>
      <c r="CK308" s="46">
        <f t="shared" si="851"/>
        <v>6.0466437723351047</v>
      </c>
      <c r="CL308" s="46">
        <f t="shared" si="851"/>
        <v>5.1538140020719156</v>
      </c>
    </row>
    <row r="309" spans="2:151" ht="15.75" customHeight="1" x14ac:dyDescent="0.25">
      <c r="B309" s="90"/>
      <c r="C309" s="93"/>
      <c r="D309" s="34" t="s">
        <v>157</v>
      </c>
      <c r="E309" s="83">
        <f t="shared" si="849"/>
        <v>8.3333333333333329E-2</v>
      </c>
      <c r="F309" s="41" t="s">
        <v>158</v>
      </c>
      <c r="G309" s="61" t="s">
        <v>159</v>
      </c>
      <c r="H309" s="62"/>
      <c r="K309" s="102"/>
      <c r="L309" s="103"/>
      <c r="AH309" s="46">
        <f t="shared" ref="AH309:BS309" si="852">(IF(ISNUMBER(AH241),AH241*$AE241)+IF(ISNUMBER(AH258),AH258*$AE258)+IF(ISNUMBER(AH275),AH275*$AE275)+IF(ISNUMBER(AH292),AH292*$AE292))/(IF(ISNUMBER(AH241),$AE241)+IF(ISNUMBER(AH258),$AE258)+IF(ISNUMBER(AH275),$AE275)+IF(ISNUMBER(AH292),$AE292))</f>
        <v>4.738810405736082</v>
      </c>
      <c r="AI309" s="46">
        <f t="shared" si="852"/>
        <v>2.5207012696359179</v>
      </c>
      <c r="AJ309" s="46">
        <f t="shared" si="852"/>
        <v>1.6413984936637238</v>
      </c>
      <c r="AK309" s="46">
        <f t="shared" si="852"/>
        <v>6.2908431006268106</v>
      </c>
      <c r="AL309" s="46">
        <f t="shared" si="852"/>
        <v>4.2803193270755172E-2</v>
      </c>
      <c r="AM309" s="46">
        <f t="shared" si="852"/>
        <v>0.39197118477170895</v>
      </c>
      <c r="AN309" s="46">
        <f t="shared" si="852"/>
        <v>6.8651950518086888</v>
      </c>
      <c r="AO309" s="46">
        <f t="shared" si="852"/>
        <v>6.0035279971339213</v>
      </c>
      <c r="AP309" s="46">
        <f t="shared" si="852"/>
        <v>0.45561445676153145</v>
      </c>
      <c r="AQ309" s="46">
        <f t="shared" si="852"/>
        <v>5.0871607761172326</v>
      </c>
      <c r="AR309" s="46">
        <f t="shared" si="852"/>
        <v>4.7030901600575081</v>
      </c>
      <c r="AS309" s="46">
        <f t="shared" si="852"/>
        <v>4.7482375794250231</v>
      </c>
      <c r="AT309" s="46">
        <f t="shared" si="852"/>
        <v>4.8871825017748405</v>
      </c>
      <c r="AU309" s="46">
        <f t="shared" si="852"/>
        <v>2.9146567026139474</v>
      </c>
      <c r="AV309" s="46">
        <f t="shared" si="852"/>
        <v>2.5007246023442113</v>
      </c>
      <c r="AW309" s="46">
        <f t="shared" si="852"/>
        <v>9.2544124735661164</v>
      </c>
      <c r="AX309" s="46">
        <f t="shared" si="852"/>
        <v>3.9939347770719622</v>
      </c>
      <c r="AY309" s="46">
        <f t="shared" si="852"/>
        <v>0.88998562046760321</v>
      </c>
      <c r="AZ309" s="46">
        <f t="shared" si="852"/>
        <v>2.7421427614059923</v>
      </c>
      <c r="BA309" s="46">
        <f t="shared" si="852"/>
        <v>3.4851802068297388</v>
      </c>
      <c r="BB309" s="46">
        <f t="shared" si="852"/>
        <v>1.2053995398277442</v>
      </c>
      <c r="BC309" s="46">
        <f t="shared" si="852"/>
        <v>1.3767003174610446</v>
      </c>
      <c r="BD309" s="46">
        <f t="shared" si="852"/>
        <v>8.5815557909919917</v>
      </c>
      <c r="BE309" s="46">
        <f t="shared" si="852"/>
        <v>9.0489672817175713</v>
      </c>
      <c r="BF309" s="46">
        <f t="shared" si="852"/>
        <v>0.88439316122148826</v>
      </c>
      <c r="BG309" s="46">
        <f t="shared" si="852"/>
        <v>7.8134098575011164</v>
      </c>
      <c r="BH309" s="46">
        <f t="shared" si="852"/>
        <v>9.9641172720577451</v>
      </c>
      <c r="BI309" s="46">
        <f t="shared" si="852"/>
        <v>6.2875304262713909</v>
      </c>
      <c r="BJ309" s="46">
        <f t="shared" si="852"/>
        <v>10</v>
      </c>
      <c r="BK309" s="46">
        <f t="shared" si="852"/>
        <v>0.42267653665845861</v>
      </c>
      <c r="BL309" s="46">
        <f t="shared" si="852"/>
        <v>0.46391249460534889</v>
      </c>
      <c r="BM309" s="46">
        <f t="shared" si="852"/>
        <v>2.2063273268573806</v>
      </c>
      <c r="BN309" s="46">
        <f t="shared" si="852"/>
        <v>2.1893075411599385</v>
      </c>
      <c r="BO309" s="46">
        <f t="shared" si="852"/>
        <v>0.17183320721258391</v>
      </c>
      <c r="BP309" s="46">
        <f t="shared" si="852"/>
        <v>2.6354895352103265</v>
      </c>
      <c r="BQ309" s="46">
        <f t="shared" si="852"/>
        <v>3.2429773419001768</v>
      </c>
      <c r="BR309" s="46">
        <f t="shared" si="852"/>
        <v>4.7057953014697181E-2</v>
      </c>
      <c r="BS309" s="46">
        <f t="shared" si="852"/>
        <v>3.1832358956295512</v>
      </c>
      <c r="BT309" s="46">
        <f t="shared" ref="BT309:CL309" si="853">(IF(ISNUMBER(BT241),BT241*$AE241)+IF(ISNUMBER(BT258),BT258*$AE258)+IF(ISNUMBER(BT275),BT275*$AE275)+IF(ISNUMBER(BT292),BT292*$AE292))/(IF(ISNUMBER(BT241),$AE241)+IF(ISNUMBER(BT258),$AE258)+IF(ISNUMBER(BT275),$AE275)+IF(ISNUMBER(BT292),$AE292))</f>
        <v>10</v>
      </c>
      <c r="BU309" s="46">
        <f t="shared" si="853"/>
        <v>4.9245374162368307</v>
      </c>
      <c r="BV309" s="46">
        <f t="shared" si="853"/>
        <v>5.9559493051366585</v>
      </c>
      <c r="BW309" s="46">
        <f t="shared" si="853"/>
        <v>5.9828087489597692</v>
      </c>
      <c r="BX309" s="46">
        <f t="shared" si="853"/>
        <v>1.7481081210444305</v>
      </c>
      <c r="BY309" s="46">
        <f t="shared" si="853"/>
        <v>5.8206066273934152</v>
      </c>
      <c r="BZ309" s="46">
        <f t="shared" si="853"/>
        <v>6.8851230595448386E-3</v>
      </c>
      <c r="CA309" s="46">
        <f t="shared" si="853"/>
        <v>3.0562077062119419</v>
      </c>
      <c r="CB309" s="46">
        <f t="shared" si="853"/>
        <v>5.6286781928114635</v>
      </c>
      <c r="CC309" s="46">
        <f t="shared" si="853"/>
        <v>3.5965602677008222</v>
      </c>
      <c r="CD309" s="46">
        <f t="shared" si="853"/>
        <v>0.82974843574019208</v>
      </c>
      <c r="CE309" s="46">
        <f t="shared" si="853"/>
        <v>0.66083002524696044</v>
      </c>
      <c r="CF309" s="46">
        <f t="shared" si="853"/>
        <v>2.7035401970748483</v>
      </c>
      <c r="CG309" s="46">
        <f t="shared" si="853"/>
        <v>2.5221293146631654</v>
      </c>
      <c r="CH309" s="46">
        <f t="shared" si="853"/>
        <v>3.2993770836186616</v>
      </c>
      <c r="CI309" s="46">
        <f t="shared" si="853"/>
        <v>5.461816370154212</v>
      </c>
      <c r="CJ309" s="46">
        <f t="shared" si="853"/>
        <v>0.30986361857646194</v>
      </c>
      <c r="CK309" s="46">
        <f t="shared" si="853"/>
        <v>5.6506124507377482</v>
      </c>
      <c r="CL309" s="46">
        <f t="shared" si="853"/>
        <v>3.0643821974534231</v>
      </c>
    </row>
    <row r="310" spans="2:151" ht="15.75" customHeight="1" thickBot="1" x14ac:dyDescent="0.3">
      <c r="B310" s="91"/>
      <c r="C310" s="94"/>
      <c r="D310" s="8" t="s">
        <v>160</v>
      </c>
      <c r="E310" s="96" t="str">
        <f>E293</f>
        <v>Liquidity</v>
      </c>
      <c r="F310" s="97"/>
      <c r="G310" s="104"/>
      <c r="H310" s="62"/>
      <c r="K310" s="102"/>
      <c r="L310" s="103"/>
      <c r="AH310" s="84">
        <f t="shared" ref="AH310:BS310" si="854">(IF(ISNUMBER(AH242),AH242*$AE242)+IF(ISNUMBER(AH259),AH259*$AE259)+IF(ISNUMBER(AH276),AH276*$AE276)+IF(ISNUMBER(AH293),AH293*$AE293))/(IF(ISNUMBER(AH242),$AE242)+IF(ISNUMBER(AH259),$AE259)+IF(ISNUMBER(AH276),$AE276)+IF(ISNUMBER(AH293),$AE293))</f>
        <v>7.829928346050937</v>
      </c>
      <c r="AI310" s="84">
        <f t="shared" si="854"/>
        <v>3.4190651425033756</v>
      </c>
      <c r="AJ310" s="84">
        <f t="shared" si="854"/>
        <v>5.9719590818056574</v>
      </c>
      <c r="AK310" s="84">
        <f t="shared" si="854"/>
        <v>7.3601485359930567</v>
      </c>
      <c r="AL310" s="84">
        <f t="shared" si="854"/>
        <v>0.82292655830404304</v>
      </c>
      <c r="AM310" s="84">
        <f t="shared" si="854"/>
        <v>1.4294523035401885</v>
      </c>
      <c r="AN310" s="84">
        <f t="shared" si="854"/>
        <v>7.9472365165445025</v>
      </c>
      <c r="AO310" s="84">
        <f t="shared" si="854"/>
        <v>7.8572118266379558</v>
      </c>
      <c r="AP310" s="84">
        <f t="shared" si="854"/>
        <v>1.8029557932867923</v>
      </c>
      <c r="AQ310" s="84">
        <f t="shared" si="854"/>
        <v>4.3881244105662436</v>
      </c>
      <c r="AR310" s="84">
        <f t="shared" si="854"/>
        <v>7.5011879513105573</v>
      </c>
      <c r="AS310" s="84">
        <f t="shared" si="854"/>
        <v>5.2546712426565625</v>
      </c>
      <c r="AT310" s="84">
        <f t="shared" si="854"/>
        <v>5.7381280677721502</v>
      </c>
      <c r="AU310" s="84">
        <f t="shared" si="854"/>
        <v>2.446829518335055</v>
      </c>
      <c r="AV310" s="84">
        <f t="shared" si="854"/>
        <v>3.7140571022947357</v>
      </c>
      <c r="AW310" s="84">
        <f t="shared" si="854"/>
        <v>9.5881303556518933</v>
      </c>
      <c r="AX310" s="84">
        <f t="shared" si="854"/>
        <v>3.7913678948724923</v>
      </c>
      <c r="AY310" s="84">
        <f t="shared" si="854"/>
        <v>2.0432005023229705</v>
      </c>
      <c r="AZ310" s="84">
        <f t="shared" si="854"/>
        <v>3.818859940293831</v>
      </c>
      <c r="BA310" s="84">
        <f t="shared" si="854"/>
        <v>3.6016227891576507</v>
      </c>
      <c r="BB310" s="84">
        <f t="shared" si="854"/>
        <v>2.0094446474543526</v>
      </c>
      <c r="BC310" s="84">
        <f t="shared" si="854"/>
        <v>1.4499659406297334</v>
      </c>
      <c r="BD310" s="84">
        <f t="shared" si="854"/>
        <v>8.3529784617287142</v>
      </c>
      <c r="BE310" s="84">
        <f t="shared" si="854"/>
        <v>8.9428837238888352</v>
      </c>
      <c r="BF310" s="84">
        <f t="shared" si="854"/>
        <v>1.8911305735559236</v>
      </c>
      <c r="BG310" s="84">
        <f t="shared" si="854"/>
        <v>8.9168632793079627</v>
      </c>
      <c r="BH310" s="84">
        <f t="shared" si="854"/>
        <v>9.8221061710204687</v>
      </c>
      <c r="BI310" s="84">
        <f t="shared" si="854"/>
        <v>7.2926075802705892</v>
      </c>
      <c r="BJ310" s="84">
        <f t="shared" si="854"/>
        <v>10</v>
      </c>
      <c r="BK310" s="84">
        <f t="shared" si="854"/>
        <v>1.7772259776481945</v>
      </c>
      <c r="BL310" s="84">
        <f t="shared" si="854"/>
        <v>2.8340228477773417</v>
      </c>
      <c r="BM310" s="84">
        <f t="shared" si="854"/>
        <v>4.3790687957044927</v>
      </c>
      <c r="BN310" s="84">
        <f t="shared" si="854"/>
        <v>4.8257612872381568</v>
      </c>
      <c r="BO310" s="84">
        <f t="shared" si="854"/>
        <v>2.1207180446776221</v>
      </c>
      <c r="BP310" s="84">
        <f t="shared" si="854"/>
        <v>2.8980442342024988</v>
      </c>
      <c r="BQ310" s="84">
        <f t="shared" si="854"/>
        <v>3.4263760016851861</v>
      </c>
      <c r="BR310" s="84">
        <f t="shared" si="854"/>
        <v>0.25111403309117014</v>
      </c>
      <c r="BS310" s="84">
        <f t="shared" si="854"/>
        <v>4.2188981899514264</v>
      </c>
      <c r="BT310" s="84">
        <f t="shared" ref="BT310:CL310" si="855">(IF(ISNUMBER(BT242),BT242*$AE242)+IF(ISNUMBER(BT259),BT259*$AE259)+IF(ISNUMBER(BT276),BT276*$AE276)+IF(ISNUMBER(BT293),BT293*$AE293))/(IF(ISNUMBER(BT242),$AE242)+IF(ISNUMBER(BT259),$AE259)+IF(ISNUMBER(BT276),$AE276)+IF(ISNUMBER(BT293),$AE293))</f>
        <v>10</v>
      </c>
      <c r="BU310" s="84">
        <f t="shared" si="855"/>
        <v>5.7052113760930991</v>
      </c>
      <c r="BV310" s="84">
        <f t="shared" si="855"/>
        <v>7.6346995044279993</v>
      </c>
      <c r="BW310" s="84">
        <f t="shared" si="855"/>
        <v>6.5777278392285643</v>
      </c>
      <c r="BX310" s="84">
        <f t="shared" si="855"/>
        <v>3.047383876744544</v>
      </c>
      <c r="BY310" s="84">
        <f t="shared" si="855"/>
        <v>5.7656846512219362</v>
      </c>
      <c r="BZ310" s="84">
        <f t="shared" si="855"/>
        <v>0.20419753545609504</v>
      </c>
      <c r="CA310" s="84">
        <f t="shared" si="855"/>
        <v>5.5522188490365654</v>
      </c>
      <c r="CB310" s="84">
        <f t="shared" si="855"/>
        <v>7.4902875711882206</v>
      </c>
      <c r="CC310" s="84">
        <f t="shared" si="855"/>
        <v>3.6268923846587251</v>
      </c>
      <c r="CD310" s="84">
        <f t="shared" si="855"/>
        <v>4.2001831583817779</v>
      </c>
      <c r="CE310" s="84">
        <f t="shared" si="855"/>
        <v>2.3768555050436455</v>
      </c>
      <c r="CF310" s="84">
        <f t="shared" si="855"/>
        <v>2.9723205373979158</v>
      </c>
      <c r="CG310" s="84">
        <f t="shared" si="855"/>
        <v>3.4823842134408673</v>
      </c>
      <c r="CH310" s="84">
        <f t="shared" si="855"/>
        <v>4.6123947778338268</v>
      </c>
      <c r="CI310" s="84">
        <f t="shared" si="855"/>
        <v>5.8350406878154057</v>
      </c>
      <c r="CJ310" s="84">
        <f t="shared" si="855"/>
        <v>2.7950330831598791</v>
      </c>
      <c r="CK310" s="84">
        <f t="shared" si="855"/>
        <v>6.6885387110768564</v>
      </c>
      <c r="CL310" s="84">
        <f t="shared" si="855"/>
        <v>4.1361005635573216</v>
      </c>
    </row>
    <row r="311" spans="2:151" ht="15.75" customHeight="1" x14ac:dyDescent="0.25">
      <c r="B311" s="89">
        <f>E311+E312+E313</f>
        <v>0.25</v>
      </c>
      <c r="C311" s="92" t="s">
        <v>161</v>
      </c>
      <c r="D311" s="33" t="s">
        <v>162</v>
      </c>
      <c r="E311" s="37">
        <v>0.1</v>
      </c>
      <c r="F311" s="38" t="s">
        <v>163</v>
      </c>
      <c r="G311" s="60" t="s">
        <v>164</v>
      </c>
      <c r="H311" s="62"/>
      <c r="K311" s="102"/>
      <c r="L311" s="103"/>
      <c r="AH311" s="46">
        <f t="shared" ref="AH311:BS311" si="856">(IF(ISNUMBER(AH243),AH243*$AE243)+IF(ISNUMBER(AH260),AH260*$AE260)+IF(ISNUMBER(AH277),AH277*$AE277)+IF(ISNUMBER(AH294),AH294*$AE294))/(IF(ISNUMBER(AH243),$AE243)+IF(ISNUMBER(AH260),$AE260)+IF(ISNUMBER(AH277),$AE277)+IF(ISNUMBER(AH294),$AE294))</f>
        <v>7.1917409200212123</v>
      </c>
      <c r="AI311" s="46">
        <f t="shared" si="856"/>
        <v>7.6609632489826094</v>
      </c>
      <c r="AJ311" s="46">
        <f t="shared" si="856"/>
        <v>5.4406352464287107</v>
      </c>
      <c r="AK311" s="46">
        <f t="shared" si="856"/>
        <v>7.4019761356298996</v>
      </c>
      <c r="AL311" s="46">
        <f t="shared" si="856"/>
        <v>7.2931012098796177</v>
      </c>
      <c r="AM311" s="46">
        <f t="shared" si="856"/>
        <v>0</v>
      </c>
      <c r="AN311" s="46">
        <f t="shared" si="856"/>
        <v>6.8086029373115782</v>
      </c>
      <c r="AO311" s="46">
        <f t="shared" si="856"/>
        <v>8.2851124484145089</v>
      </c>
      <c r="AP311" s="46">
        <f t="shared" si="856"/>
        <v>3.7142592179316809</v>
      </c>
      <c r="AQ311" s="46">
        <f t="shared" si="856"/>
        <v>5.0371514950343173</v>
      </c>
      <c r="AR311" s="46">
        <f t="shared" si="856"/>
        <v>7.2576651827789886</v>
      </c>
      <c r="AS311" s="46">
        <f t="shared" si="856"/>
        <v>6.2400757072950093</v>
      </c>
      <c r="AT311" s="46">
        <f t="shared" si="856"/>
        <v>4.9681755540450059</v>
      </c>
      <c r="AU311" s="46">
        <f t="shared" si="856"/>
        <v>7.9700722493690135</v>
      </c>
      <c r="AV311" s="46">
        <f t="shared" si="856"/>
        <v>5.1723690821051749</v>
      </c>
      <c r="AW311" s="46">
        <f t="shared" si="856"/>
        <v>9.6208374975542856</v>
      </c>
      <c r="AX311" s="46">
        <f t="shared" si="856"/>
        <v>7.6384737441334476</v>
      </c>
      <c r="AY311" s="46">
        <f t="shared" si="856"/>
        <v>7.4768938000556746</v>
      </c>
      <c r="AZ311" s="46">
        <f t="shared" si="856"/>
        <v>8.2097977344131117</v>
      </c>
      <c r="BA311" s="46">
        <f t="shared" si="856"/>
        <v>9.3098652182035959</v>
      </c>
      <c r="BB311" s="46">
        <f t="shared" si="856"/>
        <v>5.335353170744213</v>
      </c>
      <c r="BC311" s="46">
        <f t="shared" si="856"/>
        <v>7.4161375462338155</v>
      </c>
      <c r="BD311" s="46">
        <f t="shared" si="856"/>
        <v>10</v>
      </c>
      <c r="BE311" s="46">
        <f t="shared" si="856"/>
        <v>8.1933777717892333</v>
      </c>
      <c r="BF311" s="46">
        <f t="shared" si="856"/>
        <v>8.0156871755332162</v>
      </c>
      <c r="BG311" s="46">
        <f t="shared" si="856"/>
        <v>6.9547776637644318</v>
      </c>
      <c r="BH311" s="46">
        <f t="shared" si="856"/>
        <v>4.91991130487449</v>
      </c>
      <c r="BI311" s="46">
        <f t="shared" si="856"/>
        <v>6.2996711863965018</v>
      </c>
      <c r="BJ311" s="46">
        <f t="shared" si="856"/>
        <v>8.2764309602714103</v>
      </c>
      <c r="BK311" s="46">
        <f t="shared" si="856"/>
        <v>2.9453261545684888</v>
      </c>
      <c r="BL311" s="46">
        <f t="shared" si="856"/>
        <v>6.2378224464816423</v>
      </c>
      <c r="BM311" s="46">
        <f t="shared" si="856"/>
        <v>4.6103337862070131</v>
      </c>
      <c r="BN311" s="46">
        <f t="shared" si="856"/>
        <v>8.7275269100112318</v>
      </c>
      <c r="BO311" s="46">
        <f t="shared" si="856"/>
        <v>5.9315798440012442</v>
      </c>
      <c r="BP311" s="46">
        <f t="shared" si="856"/>
        <v>7.8319366688788348</v>
      </c>
      <c r="BQ311" s="46">
        <f t="shared" si="856"/>
        <v>7.9602518879150068</v>
      </c>
      <c r="BR311" s="46">
        <f t="shared" si="856"/>
        <v>3.3421729044895847</v>
      </c>
      <c r="BS311" s="46">
        <f t="shared" si="856"/>
        <v>6.0762220208340718</v>
      </c>
      <c r="BT311" s="46">
        <f t="shared" ref="BT311:CL311" si="857">(IF(ISNUMBER(BT243),BT243*$AE243)+IF(ISNUMBER(BT260),BT260*$AE260)+IF(ISNUMBER(BT277),BT277*$AE277)+IF(ISNUMBER(BT294),BT294*$AE294))/(IF(ISNUMBER(BT243),$AE243)+IF(ISNUMBER(BT260),$AE260)+IF(ISNUMBER(BT277),$AE277)+IF(ISNUMBER(BT294),$AE294))</f>
        <v>7.9795396180964753</v>
      </c>
      <c r="BU311" s="46">
        <f t="shared" si="857"/>
        <v>9.2584205410875171</v>
      </c>
      <c r="BV311" s="46">
        <f t="shared" si="857"/>
        <v>8.5108025626696335</v>
      </c>
      <c r="BW311" s="46">
        <f t="shared" si="857"/>
        <v>8.60696838237895</v>
      </c>
      <c r="BX311" s="46">
        <f t="shared" si="857"/>
        <v>6.0984418507419491</v>
      </c>
      <c r="BY311" s="46">
        <f t="shared" si="857"/>
        <v>4.0738346189582533</v>
      </c>
      <c r="BZ311" s="46">
        <f t="shared" si="857"/>
        <v>2.2218623481989734</v>
      </c>
      <c r="CA311" s="46">
        <f t="shared" si="857"/>
        <v>6.3261875668310195</v>
      </c>
      <c r="CB311" s="46">
        <f t="shared" si="857"/>
        <v>9.0905369686001922</v>
      </c>
      <c r="CC311" s="46">
        <f t="shared" si="857"/>
        <v>5.3982534288751349</v>
      </c>
      <c r="CD311" s="46">
        <f t="shared" si="857"/>
        <v>4.6227200230543923</v>
      </c>
      <c r="CE311" s="46">
        <f t="shared" si="857"/>
        <v>4.9969723699716457</v>
      </c>
      <c r="CF311" s="46">
        <f t="shared" si="857"/>
        <v>4.171750952652558</v>
      </c>
      <c r="CG311" s="46">
        <f t="shared" si="857"/>
        <v>9.4226632265617223</v>
      </c>
      <c r="CH311" s="46">
        <f t="shared" si="857"/>
        <v>3.1571693382887154</v>
      </c>
      <c r="CI311" s="46">
        <f t="shared" si="857"/>
        <v>1.6935886668001039</v>
      </c>
      <c r="CJ311" s="46">
        <f t="shared" si="857"/>
        <v>6.2508242899749051</v>
      </c>
      <c r="CK311" s="46">
        <f t="shared" si="857"/>
        <v>6.4733599341706141</v>
      </c>
      <c r="CL311" s="46">
        <f t="shared" si="857"/>
        <v>9.5442925354307047</v>
      </c>
    </row>
    <row r="312" spans="2:151" ht="15.75" customHeight="1" x14ac:dyDescent="0.25">
      <c r="B312" s="90"/>
      <c r="C312" s="93"/>
      <c r="D312" s="34" t="s">
        <v>166</v>
      </c>
      <c r="E312" s="40">
        <v>0.05</v>
      </c>
      <c r="F312" s="41" t="s">
        <v>167</v>
      </c>
      <c r="G312" s="61" t="s">
        <v>168</v>
      </c>
      <c r="H312" s="62"/>
      <c r="K312" s="102"/>
      <c r="L312" s="103"/>
      <c r="AH312" s="46">
        <f t="shared" ref="AH312:BS312" si="858">(IF(ISNUMBER(AH244),AH244*$AE244)+IF(ISNUMBER(AH261),AH261*$AE261)+IF(ISNUMBER(AH278),AH278*$AE278)+IF(ISNUMBER(AH295),AH295*$AE295))/(IF(ISNUMBER(AH244),$AE244)+IF(ISNUMBER(AH261),$AE261)+IF(ISNUMBER(AH278),$AE278)+IF(ISNUMBER(AH295),$AE295))</f>
        <v>6.5928611220458153</v>
      </c>
      <c r="AI312" s="46">
        <f t="shared" si="858"/>
        <v>7.2031406638654314</v>
      </c>
      <c r="AJ312" s="46">
        <f t="shared" si="858"/>
        <v>5.6863958233708436</v>
      </c>
      <c r="AK312" s="46">
        <f t="shared" si="858"/>
        <v>6.9108265471427019</v>
      </c>
      <c r="AL312" s="46">
        <f t="shared" si="858"/>
        <v>6.8409010927354785</v>
      </c>
      <c r="AM312" s="46">
        <f t="shared" si="858"/>
        <v>2.8900473922101712E-3</v>
      </c>
      <c r="AN312" s="46">
        <f t="shared" si="858"/>
        <v>8.2923803780771568</v>
      </c>
      <c r="AO312" s="46">
        <f t="shared" si="858"/>
        <v>7.3997765095777623</v>
      </c>
      <c r="AP312" s="46">
        <f t="shared" si="858"/>
        <v>4.0773931666252228</v>
      </c>
      <c r="AQ312" s="46">
        <f t="shared" si="858"/>
        <v>5.0248560191655622</v>
      </c>
      <c r="AR312" s="46">
        <f t="shared" si="858"/>
        <v>6.7082445223756082</v>
      </c>
      <c r="AS312" s="46">
        <f t="shared" si="858"/>
        <v>5.9601279376330369</v>
      </c>
      <c r="AT312" s="46">
        <f t="shared" si="858"/>
        <v>4.8037237878633219</v>
      </c>
      <c r="AU312" s="46">
        <f t="shared" si="858"/>
        <v>9.4543231349804238</v>
      </c>
      <c r="AV312" s="46">
        <f t="shared" si="858"/>
        <v>5.1278047965279736</v>
      </c>
      <c r="AW312" s="46">
        <f t="shared" si="858"/>
        <v>8.7171971322933928</v>
      </c>
      <c r="AX312" s="46">
        <f t="shared" si="858"/>
        <v>8.6624064984247227</v>
      </c>
      <c r="AY312" s="46">
        <f t="shared" si="858"/>
        <v>8.2319495739505744</v>
      </c>
      <c r="AZ312" s="46">
        <f t="shared" si="858"/>
        <v>9.5877334526486973</v>
      </c>
      <c r="BA312" s="46">
        <f t="shared" si="858"/>
        <v>8.7474232845959534</v>
      </c>
      <c r="BB312" s="46">
        <f t="shared" si="858"/>
        <v>5.4893949307233854</v>
      </c>
      <c r="BC312" s="46">
        <f t="shared" si="858"/>
        <v>6.8684581635290174</v>
      </c>
      <c r="BD312" s="46">
        <f t="shared" si="858"/>
        <v>9.7284319277416049</v>
      </c>
      <c r="BE312" s="46">
        <f t="shared" si="858"/>
        <v>9.5528720728189676</v>
      </c>
      <c r="BF312" s="46">
        <f t="shared" si="858"/>
        <v>7.9860157461340764</v>
      </c>
      <c r="BG312" s="46">
        <f t="shared" si="858"/>
        <v>6.5595391197469395</v>
      </c>
      <c r="BH312" s="46">
        <f t="shared" si="858"/>
        <v>4.9568131586247413</v>
      </c>
      <c r="BI312" s="46">
        <f t="shared" si="858"/>
        <v>5.9023386421323041</v>
      </c>
      <c r="BJ312" s="46">
        <f t="shared" si="858"/>
        <v>7.9794871490442798</v>
      </c>
      <c r="BK312" s="46">
        <f t="shared" si="858"/>
        <v>2.4476339489396262</v>
      </c>
      <c r="BL312" s="46">
        <f t="shared" si="858"/>
        <v>6.5789326450594974</v>
      </c>
      <c r="BM312" s="46">
        <f t="shared" si="858"/>
        <v>4.6334891930822462</v>
      </c>
      <c r="BN312" s="46">
        <f t="shared" si="858"/>
        <v>8.4158964929959286</v>
      </c>
      <c r="BO312" s="46">
        <f t="shared" si="858"/>
        <v>5.7918632091201614</v>
      </c>
      <c r="BP312" s="46">
        <f t="shared" si="858"/>
        <v>8.5440253554413932</v>
      </c>
      <c r="BQ312" s="46">
        <f t="shared" si="858"/>
        <v>7.7782531678907034</v>
      </c>
      <c r="BR312" s="46">
        <f t="shared" si="858"/>
        <v>3.8470297035386558</v>
      </c>
      <c r="BS312" s="46">
        <f t="shared" si="858"/>
        <v>5.8398028552240557</v>
      </c>
      <c r="BT312" s="46">
        <f t="shared" ref="BT312:CL312" si="859">(IF(ISNUMBER(BT244),BT244*$AE244)+IF(ISNUMBER(BT261),BT261*$AE261)+IF(ISNUMBER(BT278),BT278*$AE278)+IF(ISNUMBER(BT295),BT295*$AE295))/(IF(ISNUMBER(BT244),$AE244)+IF(ISNUMBER(BT261),$AE261)+IF(ISNUMBER(BT278),$AE278)+IF(ISNUMBER(BT295),$AE295))</f>
        <v>7.1798157258929161</v>
      </c>
      <c r="BU312" s="46">
        <f t="shared" si="859"/>
        <v>8.9568599022282314</v>
      </c>
      <c r="BV312" s="46">
        <f t="shared" si="859"/>
        <v>7.6966022915903851</v>
      </c>
      <c r="BW312" s="46">
        <f t="shared" si="859"/>
        <v>8.0546436854516266</v>
      </c>
      <c r="BX312" s="46">
        <f t="shared" si="859"/>
        <v>6.5633588270013794</v>
      </c>
      <c r="BY312" s="46">
        <f t="shared" si="859"/>
        <v>4.2812035274969755</v>
      </c>
      <c r="BZ312" s="46">
        <f t="shared" si="859"/>
        <v>0</v>
      </c>
      <c r="CA312" s="46">
        <f t="shared" si="859"/>
        <v>7.0247602118982915</v>
      </c>
      <c r="CB312" s="46">
        <f t="shared" si="859"/>
        <v>8.4116946204502234</v>
      </c>
      <c r="CC312" s="46">
        <f t="shared" si="859"/>
        <v>5.2912001276191143</v>
      </c>
      <c r="CD312" s="46">
        <f t="shared" si="859"/>
        <v>4.59139977027895</v>
      </c>
      <c r="CE312" s="46">
        <f t="shared" si="859"/>
        <v>5.1028586841839942</v>
      </c>
      <c r="CF312" s="46">
        <f t="shared" si="859"/>
        <v>4.4964968249347859</v>
      </c>
      <c r="CG312" s="46">
        <f t="shared" si="859"/>
        <v>9.0838335397250418</v>
      </c>
      <c r="CH312" s="46">
        <f t="shared" si="859"/>
        <v>2.9284667157151505</v>
      </c>
      <c r="CI312" s="46">
        <f t="shared" si="859"/>
        <v>2.484006644761501</v>
      </c>
      <c r="CJ312" s="46">
        <f t="shared" si="859"/>
        <v>6.3085173809542239</v>
      </c>
      <c r="CK312" s="46">
        <f t="shared" si="859"/>
        <v>6.0404389464821993</v>
      </c>
      <c r="CL312" s="46">
        <f t="shared" si="859"/>
        <v>9.9345141956262601</v>
      </c>
    </row>
    <row r="313" spans="2:151" ht="15.75" customHeight="1" x14ac:dyDescent="0.25">
      <c r="B313" s="90"/>
      <c r="C313" s="93"/>
      <c r="D313" s="34" t="s">
        <v>169</v>
      </c>
      <c r="E313" s="40">
        <v>0.1</v>
      </c>
      <c r="F313" s="41" t="s">
        <v>170</v>
      </c>
      <c r="G313" s="61" t="s">
        <v>171</v>
      </c>
      <c r="H313" s="62"/>
      <c r="K313" s="102"/>
      <c r="L313" s="103"/>
      <c r="AH313" s="46">
        <f t="shared" ref="AH313:BS313" si="860">(IF(ISNUMBER(AH245),AH245*$AE245)+IF(ISNUMBER(AH262),AH262*$AE262)+IF(ISNUMBER(AH279),AH279*$AE279)+IF(ISNUMBER(AH296),AH296*$AE296))/(IF(ISNUMBER(AH245),$AE245)+IF(ISNUMBER(AH262),$AE262)+IF(ISNUMBER(AH279),$AE279)+IF(ISNUMBER(AH296),$AE296))</f>
        <v>8.2128460407178494</v>
      </c>
      <c r="AI313" s="46">
        <f t="shared" si="860"/>
        <v>6.7286624661480285</v>
      </c>
      <c r="AJ313" s="46">
        <f t="shared" si="860"/>
        <v>5.6502107193444067</v>
      </c>
      <c r="AK313" s="46">
        <f t="shared" si="860"/>
        <v>7.6792230700377058</v>
      </c>
      <c r="AL313" s="46">
        <f t="shared" si="860"/>
        <v>8.2050786607658974</v>
      </c>
      <c r="AM313" s="46">
        <f t="shared" si="860"/>
        <v>0</v>
      </c>
      <c r="AN313" s="46">
        <f t="shared" si="860"/>
        <v>8.1922021045834335</v>
      </c>
      <c r="AO313" s="46">
        <f t="shared" si="860"/>
        <v>9.171473853195808</v>
      </c>
      <c r="AP313" s="46">
        <f t="shared" si="860"/>
        <v>3.1085709968916868</v>
      </c>
      <c r="AQ313" s="46">
        <f t="shared" si="860"/>
        <v>7.0625603616947945</v>
      </c>
      <c r="AR313" s="46">
        <f t="shared" si="860"/>
        <v>7.414587797647644</v>
      </c>
      <c r="AS313" s="46">
        <f t="shared" si="860"/>
        <v>7.0317533237068206</v>
      </c>
      <c r="AT313" s="46">
        <f t="shared" si="860"/>
        <v>4.9507623649427517</v>
      </c>
      <c r="AU313" s="46">
        <f t="shared" si="860"/>
        <v>7.277301375293372</v>
      </c>
      <c r="AV313" s="46">
        <f t="shared" si="860"/>
        <v>5.0441480700077888</v>
      </c>
      <c r="AW313" s="46">
        <f t="shared" si="860"/>
        <v>7.5791464103899102</v>
      </c>
      <c r="AX313" s="46">
        <f t="shared" si="860"/>
        <v>7.1712197557204522</v>
      </c>
      <c r="AY313" s="46">
        <f t="shared" si="860"/>
        <v>7.9469344613303887</v>
      </c>
      <c r="AZ313" s="46">
        <f t="shared" si="860"/>
        <v>5.5736002024428446</v>
      </c>
      <c r="BA313" s="46">
        <f t="shared" si="860"/>
        <v>8.7776216911224587</v>
      </c>
      <c r="BB313" s="46">
        <f t="shared" si="860"/>
        <v>6.0932630513869359</v>
      </c>
      <c r="BC313" s="46">
        <f t="shared" si="860"/>
        <v>8.0265244714361508</v>
      </c>
      <c r="BD313" s="46">
        <f t="shared" si="860"/>
        <v>9.0593011074402625</v>
      </c>
      <c r="BE313" s="46">
        <f t="shared" si="860"/>
        <v>9.9638562038660847</v>
      </c>
      <c r="BF313" s="46">
        <f t="shared" si="860"/>
        <v>7.5989620309215953</v>
      </c>
      <c r="BG313" s="46">
        <f t="shared" si="860"/>
        <v>7.2632736235148823</v>
      </c>
      <c r="BH313" s="46">
        <f t="shared" si="860"/>
        <v>5.2303640484912446</v>
      </c>
      <c r="BI313" s="46">
        <f t="shared" si="860"/>
        <v>7.978953810517595</v>
      </c>
      <c r="BJ313" s="46">
        <f t="shared" si="860"/>
        <v>8.2523074860549901</v>
      </c>
      <c r="BK313" s="46">
        <f t="shared" si="860"/>
        <v>2.5540805117997207</v>
      </c>
      <c r="BL313" s="46">
        <f t="shared" si="860"/>
        <v>5.7498890208070446</v>
      </c>
      <c r="BM313" s="46">
        <f t="shared" si="860"/>
        <v>4.5941976907882127</v>
      </c>
      <c r="BN313" s="46">
        <f t="shared" si="860"/>
        <v>8.5904200765723235</v>
      </c>
      <c r="BO313" s="46">
        <f t="shared" si="860"/>
        <v>5.962608752855358</v>
      </c>
      <c r="BP313" s="46">
        <f t="shared" si="860"/>
        <v>8.1940536715088417</v>
      </c>
      <c r="BQ313" s="46">
        <f t="shared" si="860"/>
        <v>8.0104737162156248</v>
      </c>
      <c r="BR313" s="46">
        <f t="shared" si="860"/>
        <v>0.42373500126684294</v>
      </c>
      <c r="BS313" s="46">
        <f t="shared" si="860"/>
        <v>5.6870728182006482</v>
      </c>
      <c r="BT313" s="46">
        <f t="shared" ref="BT313:CL313" si="861">(IF(ISNUMBER(BT245),BT245*$AE245)+IF(ISNUMBER(BT262),BT262*$AE262)+IF(ISNUMBER(BT279),BT279*$AE279)+IF(ISNUMBER(BT296),BT296*$AE296))/(IF(ISNUMBER(BT245),$AE245)+IF(ISNUMBER(BT262),$AE262)+IF(ISNUMBER(BT279),$AE279)+IF(ISNUMBER(BT296),$AE296))</f>
        <v>8.870369062826537</v>
      </c>
      <c r="BU313" s="46">
        <f t="shared" si="861"/>
        <v>7.2957517538978278</v>
      </c>
      <c r="BV313" s="46">
        <f t="shared" si="861"/>
        <v>9.6432026097681955</v>
      </c>
      <c r="BW313" s="46">
        <f t="shared" si="861"/>
        <v>8.0341278371798399</v>
      </c>
      <c r="BX313" s="46">
        <f t="shared" si="861"/>
        <v>5.9919004788193089</v>
      </c>
      <c r="BY313" s="46">
        <f t="shared" si="861"/>
        <v>3.9084852396617937</v>
      </c>
      <c r="BZ313" s="46">
        <f t="shared" si="861"/>
        <v>0</v>
      </c>
      <c r="CA313" s="46">
        <f t="shared" si="861"/>
        <v>7.9280507115888303</v>
      </c>
      <c r="CB313" s="46">
        <f t="shared" si="861"/>
        <v>9.6496588662570026</v>
      </c>
      <c r="CC313" s="46">
        <f t="shared" si="861"/>
        <v>5.3052262876766774</v>
      </c>
      <c r="CD313" s="46">
        <f t="shared" si="861"/>
        <v>4.4831036880661062</v>
      </c>
      <c r="CE313" s="46">
        <f t="shared" si="861"/>
        <v>4.7811853433540437</v>
      </c>
      <c r="CF313" s="46">
        <f t="shared" si="861"/>
        <v>3.2914568036306</v>
      </c>
      <c r="CG313" s="46">
        <f t="shared" si="861"/>
        <v>8.1495916690687231</v>
      </c>
      <c r="CH313" s="46">
        <f t="shared" si="861"/>
        <v>2.8442848337768152</v>
      </c>
      <c r="CI313" s="46">
        <f t="shared" si="861"/>
        <v>1.4326614585060324</v>
      </c>
      <c r="CJ313" s="46">
        <f t="shared" si="861"/>
        <v>6.0120574014347818</v>
      </c>
      <c r="CK313" s="46">
        <f t="shared" si="861"/>
        <v>7.2505357169314868</v>
      </c>
      <c r="CL313" s="46">
        <f t="shared" si="861"/>
        <v>7.2945007863291176</v>
      </c>
    </row>
    <row r="314" spans="2:151" ht="15.75" customHeight="1" thickBot="1" x14ac:dyDescent="0.3">
      <c r="B314" s="91"/>
      <c r="C314" s="94"/>
      <c r="D314" s="8" t="s">
        <v>172</v>
      </c>
      <c r="E314" s="96" t="str">
        <f>E297</f>
        <v>Profitability</v>
      </c>
      <c r="F314" s="97"/>
      <c r="G314" s="104"/>
      <c r="H314" s="62"/>
      <c r="K314" s="102"/>
      <c r="L314" s="103"/>
      <c r="AH314" s="84">
        <f t="shared" ref="AH314:BS314" si="862">(IF(ISNUMBER(AH246),AH246*$AE246)+IF(ISNUMBER(AH263),AH263*$AE263)+IF(ISNUMBER(AH280),AH280*$AE280)+IF(ISNUMBER(AH297),AH297*$AE297))/(IF(ISNUMBER(AH246),$AE246)+IF(ISNUMBER(AH263),$AE263)+IF(ISNUMBER(AH280),$AE280)+IF(ISNUMBER(AH297),$AE297))</f>
        <v>7.4804070087047876</v>
      </c>
      <c r="AI314" s="84">
        <f t="shared" si="862"/>
        <v>7.1964784188253414</v>
      </c>
      <c r="AJ314" s="84">
        <f t="shared" si="862"/>
        <v>5.5736175509834158</v>
      </c>
      <c r="AK314" s="84">
        <f t="shared" si="862"/>
        <v>7.4146449916955834</v>
      </c>
      <c r="AL314" s="84">
        <f t="shared" si="862"/>
        <v>7.5674521668053014</v>
      </c>
      <c r="AM314" s="84">
        <f t="shared" si="862"/>
        <v>5.7800947844203424E-4</v>
      </c>
      <c r="AN314" s="84">
        <f t="shared" si="862"/>
        <v>7.6587980923734378</v>
      </c>
      <c r="AO314" s="84">
        <f t="shared" si="862"/>
        <v>8.4625898225596803</v>
      </c>
      <c r="AP314" s="84">
        <f t="shared" si="862"/>
        <v>3.5446107192543921</v>
      </c>
      <c r="AQ314" s="84">
        <f t="shared" si="862"/>
        <v>5.844855946524758</v>
      </c>
      <c r="AR314" s="84">
        <f t="shared" si="862"/>
        <v>7.2105500966457754</v>
      </c>
      <c r="AS314" s="84">
        <f t="shared" si="862"/>
        <v>6.5007571999273397</v>
      </c>
      <c r="AT314" s="84">
        <f t="shared" si="862"/>
        <v>4.9283199251677674</v>
      </c>
      <c r="AU314" s="84">
        <f t="shared" si="862"/>
        <v>7.9898140768610402</v>
      </c>
      <c r="AV314" s="84">
        <f t="shared" si="862"/>
        <v>5.1121678201507805</v>
      </c>
      <c r="AW314" s="84">
        <f t="shared" si="862"/>
        <v>8.6234329896363562</v>
      </c>
      <c r="AX314" s="84">
        <f t="shared" si="862"/>
        <v>7.6563586996265043</v>
      </c>
      <c r="AY314" s="84">
        <f t="shared" si="862"/>
        <v>7.8159212193445411</v>
      </c>
      <c r="AZ314" s="84">
        <f t="shared" si="862"/>
        <v>7.4309058652721216</v>
      </c>
      <c r="BA314" s="84">
        <f t="shared" si="862"/>
        <v>8.9844794206496115</v>
      </c>
      <c r="BB314" s="84">
        <f t="shared" si="862"/>
        <v>5.6693254749971365</v>
      </c>
      <c r="BC314" s="84">
        <f t="shared" si="862"/>
        <v>7.5507564397737905</v>
      </c>
      <c r="BD314" s="84">
        <f t="shared" si="862"/>
        <v>9.5694068285244267</v>
      </c>
      <c r="BE314" s="84">
        <f t="shared" si="862"/>
        <v>9.1734680048259207</v>
      </c>
      <c r="BF314" s="84">
        <f t="shared" si="862"/>
        <v>7.8430628318087416</v>
      </c>
      <c r="BG314" s="84">
        <f t="shared" si="862"/>
        <v>6.9991283388611141</v>
      </c>
      <c r="BH314" s="84">
        <f t="shared" si="862"/>
        <v>5.0514727730712412</v>
      </c>
      <c r="BI314" s="84">
        <f t="shared" si="862"/>
        <v>6.8919177271920997</v>
      </c>
      <c r="BJ314" s="84">
        <f t="shared" si="862"/>
        <v>8.2073928083394154</v>
      </c>
      <c r="BK314" s="84">
        <f t="shared" si="862"/>
        <v>2.6892894563352092</v>
      </c>
      <c r="BL314" s="84">
        <f t="shared" si="862"/>
        <v>6.1108711159273739</v>
      </c>
      <c r="BM314" s="84">
        <f t="shared" si="862"/>
        <v>4.6085104294145403</v>
      </c>
      <c r="BN314" s="84">
        <f t="shared" si="862"/>
        <v>8.6103580932326089</v>
      </c>
      <c r="BO314" s="84">
        <f t="shared" si="862"/>
        <v>5.9160480805666733</v>
      </c>
      <c r="BP314" s="84">
        <f t="shared" si="862"/>
        <v>8.1192012072433499</v>
      </c>
      <c r="BQ314" s="84">
        <f t="shared" si="862"/>
        <v>7.9439408752303935</v>
      </c>
      <c r="BR314" s="84">
        <f t="shared" si="862"/>
        <v>2.2757691030103024</v>
      </c>
      <c r="BS314" s="84">
        <f t="shared" si="862"/>
        <v>5.873278506658699</v>
      </c>
      <c r="BT314" s="84">
        <f t="shared" ref="BT314:CL314" si="863">(IF(ISNUMBER(BT246),BT246*$AE246)+IF(ISNUMBER(BT263),BT263*$AE263)+IF(ISNUMBER(BT280),BT280*$AE280)+IF(ISNUMBER(BT297),BT297*$AE297))/(IF(ISNUMBER(BT246),$AE246)+IF(ISNUMBER(BT263),$AE263)+IF(ISNUMBER(BT280),$AE280)+IF(ISNUMBER(BT297),$AE297))</f>
        <v>8.1759266175477894</v>
      </c>
      <c r="BU314" s="84">
        <f t="shared" si="863"/>
        <v>8.4130408984397853</v>
      </c>
      <c r="BV314" s="84">
        <f t="shared" si="863"/>
        <v>8.8009225272932081</v>
      </c>
      <c r="BW314" s="84">
        <f t="shared" si="863"/>
        <v>8.2673672249138423</v>
      </c>
      <c r="BX314" s="84">
        <f t="shared" si="863"/>
        <v>6.1488086972247791</v>
      </c>
      <c r="BY314" s="84">
        <f t="shared" si="863"/>
        <v>4.0491686489474139</v>
      </c>
      <c r="BZ314" s="84">
        <f t="shared" si="863"/>
        <v>0.88874493927958931</v>
      </c>
      <c r="CA314" s="84">
        <f t="shared" si="863"/>
        <v>7.106647353747598</v>
      </c>
      <c r="CB314" s="84">
        <f t="shared" si="863"/>
        <v>9.1784172580329226</v>
      </c>
      <c r="CC314" s="84">
        <f t="shared" si="863"/>
        <v>5.3396319121445481</v>
      </c>
      <c r="CD314" s="84">
        <f t="shared" si="863"/>
        <v>4.5606094385039899</v>
      </c>
      <c r="CE314" s="84">
        <f t="shared" si="863"/>
        <v>4.9318348221670751</v>
      </c>
      <c r="CF314" s="84">
        <f t="shared" si="863"/>
        <v>3.8845824675002203</v>
      </c>
      <c r="CG314" s="84">
        <f t="shared" si="863"/>
        <v>8.8456686661971879</v>
      </c>
      <c r="CH314" s="84">
        <f t="shared" si="863"/>
        <v>2.9862750119692421</v>
      </c>
      <c r="CI314" s="84">
        <f t="shared" si="863"/>
        <v>1.7473013790747547</v>
      </c>
      <c r="CJ314" s="84">
        <f t="shared" si="863"/>
        <v>6.1668561527547201</v>
      </c>
      <c r="CK314" s="84">
        <f t="shared" si="863"/>
        <v>6.6976460497372798</v>
      </c>
      <c r="CL314" s="84">
        <f t="shared" si="863"/>
        <v>8.7224201678291813</v>
      </c>
    </row>
    <row r="315" spans="2:151" ht="15.75" customHeight="1" x14ac:dyDescent="0.25">
      <c r="B315" s="89">
        <f>E315+E316</f>
        <v>0.3</v>
      </c>
      <c r="C315" s="92" t="s">
        <v>173</v>
      </c>
      <c r="D315" s="33" t="s">
        <v>174</v>
      </c>
      <c r="E315" s="37">
        <v>0.15</v>
      </c>
      <c r="F315" s="38" t="s">
        <v>175</v>
      </c>
      <c r="G315" s="60" t="s">
        <v>176</v>
      </c>
      <c r="H315" s="62"/>
      <c r="K315" s="102"/>
      <c r="L315" s="103"/>
      <c r="AH315" s="46">
        <f t="shared" ref="AH315:BS315" si="864">(IF(ISNUMBER(AH247),AH247*$AE247)+IF(ISNUMBER(AH264),AH264*$AE264)+IF(ISNUMBER(AH281),AH281*$AE281)+IF(ISNUMBER(AH298),AH298*$AE298))/(IF(ISNUMBER(AH247),$AE247)+IF(ISNUMBER(AH264),$AE264)+IF(ISNUMBER(AH281),$AE281)+IF(ISNUMBER(AH298),$AE298))</f>
        <v>9.8066948839764407</v>
      </c>
      <c r="AI315" s="46">
        <f t="shared" si="864"/>
        <v>4.3912492165344208</v>
      </c>
      <c r="AJ315" s="46">
        <f t="shared" si="864"/>
        <v>1.2406049715789551</v>
      </c>
      <c r="AK315" s="46">
        <f t="shared" si="864"/>
        <v>9.0872373221054907</v>
      </c>
      <c r="AL315" s="46">
        <f t="shared" si="864"/>
        <v>4.0039677495876509</v>
      </c>
      <c r="AM315" s="46">
        <f t="shared" si="864"/>
        <v>5.6998065467446599</v>
      </c>
      <c r="AN315" s="46">
        <f t="shared" si="864"/>
        <v>0.99085967072911474</v>
      </c>
      <c r="AO315" s="46">
        <f t="shared" si="864"/>
        <v>8.9344608721824468</v>
      </c>
      <c r="AP315" s="46">
        <f t="shared" si="864"/>
        <v>5.2549556918678695</v>
      </c>
      <c r="AQ315" s="46">
        <f t="shared" si="864"/>
        <v>2.739281426865174</v>
      </c>
      <c r="AR315" s="46">
        <f t="shared" si="864"/>
        <v>6.165706205535546</v>
      </c>
      <c r="AS315" s="46">
        <f t="shared" si="864"/>
        <v>3.2158135118033102</v>
      </c>
      <c r="AT315" s="46">
        <f t="shared" si="864"/>
        <v>8.7583013675201524</v>
      </c>
      <c r="AU315" s="46">
        <f t="shared" si="864"/>
        <v>8.4846628612930477</v>
      </c>
      <c r="AV315" s="46">
        <f t="shared" si="864"/>
        <v>8.7305824571767552</v>
      </c>
      <c r="AW315" s="46">
        <f t="shared" si="864"/>
        <v>9.7691336115578107</v>
      </c>
      <c r="AX315" s="46">
        <f t="shared" si="864"/>
        <v>6.375207305252192</v>
      </c>
      <c r="AY315" s="46">
        <f t="shared" si="864"/>
        <v>3.1359007235520355</v>
      </c>
      <c r="AZ315" s="46">
        <f t="shared" si="864"/>
        <v>9.9618438494177735</v>
      </c>
      <c r="BA315" s="46">
        <f t="shared" si="864"/>
        <v>4.0471224750558514</v>
      </c>
      <c r="BB315" s="46">
        <f t="shared" si="864"/>
        <v>2.6221263643814274</v>
      </c>
      <c r="BC315" s="46">
        <f t="shared" si="864"/>
        <v>3.8994309809794165</v>
      </c>
      <c r="BD315" s="46">
        <f t="shared" si="864"/>
        <v>5.1550550608407182</v>
      </c>
      <c r="BE315" s="46">
        <f t="shared" si="864"/>
        <v>1.0674204694523364</v>
      </c>
      <c r="BF315" s="46">
        <f t="shared" si="864"/>
        <v>8.5430059164165364</v>
      </c>
      <c r="BG315" s="46">
        <f t="shared" si="864"/>
        <v>5.2686850800863407</v>
      </c>
      <c r="BH315" s="46">
        <f t="shared" si="864"/>
        <v>9.9890868793220413</v>
      </c>
      <c r="BI315" s="46">
        <f t="shared" si="864"/>
        <v>6.4032955011203585</v>
      </c>
      <c r="BJ315" s="46">
        <f t="shared" si="864"/>
        <v>9.9308602368478898</v>
      </c>
      <c r="BK315" s="46">
        <f t="shared" si="864"/>
        <v>4.7553482758196264</v>
      </c>
      <c r="BL315" s="46">
        <f t="shared" si="864"/>
        <v>8.3248972564089279</v>
      </c>
      <c r="BM315" s="46">
        <f t="shared" si="864"/>
        <v>5.7383373548308807</v>
      </c>
      <c r="BN315" s="46">
        <f t="shared" si="864"/>
        <v>7.6842012488467617</v>
      </c>
      <c r="BO315" s="46">
        <f t="shared" si="864"/>
        <v>8.0175775599431862</v>
      </c>
      <c r="BP315" s="46">
        <f t="shared" si="864"/>
        <v>5.9706007514044943</v>
      </c>
      <c r="BQ315" s="46">
        <f t="shared" si="864"/>
        <v>2.1548087352380039</v>
      </c>
      <c r="BR315" s="46">
        <f t="shared" si="864"/>
        <v>6.763369555580736</v>
      </c>
      <c r="BS315" s="46">
        <f t="shared" si="864"/>
        <v>8.7433922521077747</v>
      </c>
      <c r="BT315" s="46">
        <f t="shared" ref="BT315:CL315" si="865">(IF(ISNUMBER(BT247),BT247*$AE247)+IF(ISNUMBER(BT264),BT264*$AE264)+IF(ISNUMBER(BT281),BT281*$AE281)+IF(ISNUMBER(BT298),BT298*$AE298))/(IF(ISNUMBER(BT247),$AE247)+IF(ISNUMBER(BT264),$AE264)+IF(ISNUMBER(BT281),$AE281)+IF(ISNUMBER(BT298),$AE298))</f>
        <v>8.7475780131262297</v>
      </c>
      <c r="BU315" s="46">
        <f t="shared" si="865"/>
        <v>8.9962768506994841</v>
      </c>
      <c r="BV315" s="46">
        <f t="shared" si="865"/>
        <v>9.8111726676736897</v>
      </c>
      <c r="BW315" s="46">
        <f t="shared" si="865"/>
        <v>4.6281260232755317</v>
      </c>
      <c r="BX315" s="46">
        <f t="shared" si="865"/>
        <v>4.1993577861459581</v>
      </c>
      <c r="BY315" s="46">
        <f t="shared" si="865"/>
        <v>9.8306139098625156</v>
      </c>
      <c r="BZ315" s="46">
        <f t="shared" si="865"/>
        <v>6.8619635283334315</v>
      </c>
      <c r="CA315" s="46">
        <f t="shared" si="865"/>
        <v>1.4653127152128711</v>
      </c>
      <c r="CB315" s="46">
        <f t="shared" si="865"/>
        <v>5.3296019518491518</v>
      </c>
      <c r="CC315" s="46">
        <f t="shared" si="865"/>
        <v>9.2492775769309219</v>
      </c>
      <c r="CD315" s="46">
        <f t="shared" si="865"/>
        <v>4.5819844270286874</v>
      </c>
      <c r="CE315" s="46">
        <f t="shared" si="865"/>
        <v>4.4271473786112878</v>
      </c>
      <c r="CF315" s="46">
        <f t="shared" si="865"/>
        <v>9.9484495230155598</v>
      </c>
      <c r="CG315" s="46">
        <f t="shared" si="865"/>
        <v>6.5324865638272964</v>
      </c>
      <c r="CH315" s="46">
        <f t="shared" si="865"/>
        <v>9.7876561178222961</v>
      </c>
      <c r="CI315" s="46">
        <f t="shared" si="865"/>
        <v>9.8211332259440578</v>
      </c>
      <c r="CJ315" s="46">
        <f t="shared" si="865"/>
        <v>3.5425749676385125</v>
      </c>
      <c r="CK315" s="46">
        <f t="shared" si="865"/>
        <v>5.1276590764000742</v>
      </c>
      <c r="CL315" s="46">
        <f t="shared" si="865"/>
        <v>9.9502030030043063</v>
      </c>
    </row>
    <row r="316" spans="2:151" ht="15.75" customHeight="1" x14ac:dyDescent="0.25">
      <c r="B316" s="90"/>
      <c r="C316" s="93"/>
      <c r="D316" s="34" t="s">
        <v>178</v>
      </c>
      <c r="E316" s="40">
        <v>0.15</v>
      </c>
      <c r="F316" s="41" t="s">
        <v>179</v>
      </c>
      <c r="G316" s="61" t="s">
        <v>180</v>
      </c>
      <c r="H316" s="62"/>
      <c r="K316" s="102"/>
      <c r="L316" s="103"/>
      <c r="AH316" s="46">
        <f t="shared" ref="AH316:BS316" si="866">(IF(ISNUMBER(AH248),AH248*$AE248)+IF(ISNUMBER(AH265),AH265*$AE265)+IF(ISNUMBER(AH282),AH282*$AE282)+IF(ISNUMBER(AH299),AH299*$AE299))/(IF(ISNUMBER(AH248),$AE248)+IF(ISNUMBER(AH265),$AE265)+IF(ISNUMBER(AH282),$AE282)+IF(ISNUMBER(AH299),$AE299))</f>
        <v>9.760655805395654</v>
      </c>
      <c r="AI316" s="46">
        <f t="shared" si="866"/>
        <v>6.4738130782977539</v>
      </c>
      <c r="AJ316" s="46">
        <f t="shared" si="866"/>
        <v>1.8220315675674257</v>
      </c>
      <c r="AK316" s="46">
        <f t="shared" si="866"/>
        <v>8.3161376739535289</v>
      </c>
      <c r="AL316" s="46">
        <f t="shared" si="866"/>
        <v>6.3855993722274009</v>
      </c>
      <c r="AM316" s="46">
        <f t="shared" si="866"/>
        <v>4.2736247285951148</v>
      </c>
      <c r="AN316" s="46">
        <f t="shared" si="866"/>
        <v>1.7310853594940727</v>
      </c>
      <c r="AO316" s="46">
        <f t="shared" si="866"/>
        <v>8.9923717297771066</v>
      </c>
      <c r="AP316" s="46">
        <f t="shared" si="866"/>
        <v>2.9850886829296761</v>
      </c>
      <c r="AQ316" s="46">
        <f t="shared" si="866"/>
        <v>0</v>
      </c>
      <c r="AR316" s="46">
        <f t="shared" si="866"/>
        <v>7.2688562863709478</v>
      </c>
      <c r="AS316" s="46">
        <f t="shared" si="866"/>
        <v>4.1549149608463773</v>
      </c>
      <c r="AT316" s="46">
        <f t="shared" si="866"/>
        <v>7.277234430339746</v>
      </c>
      <c r="AU316" s="46">
        <f t="shared" si="866"/>
        <v>9.1006197197576775</v>
      </c>
      <c r="AV316" s="46">
        <f t="shared" si="866"/>
        <v>6.4937502145874406</v>
      </c>
      <c r="AW316" s="46">
        <f t="shared" si="866"/>
        <v>9.9619766956553377</v>
      </c>
      <c r="AX316" s="46">
        <f t="shared" si="866"/>
        <v>7.7860948438670308</v>
      </c>
      <c r="AY316" s="46">
        <f t="shared" si="866"/>
        <v>5.4285444388703299</v>
      </c>
      <c r="AZ316" s="46">
        <f t="shared" si="866"/>
        <v>9.9907599707124053</v>
      </c>
      <c r="BA316" s="46">
        <f t="shared" si="866"/>
        <v>7.8043908520538565</v>
      </c>
      <c r="BB316" s="46">
        <f t="shared" si="866"/>
        <v>0.99331249219662932</v>
      </c>
      <c r="BC316" s="46">
        <f t="shared" si="866"/>
        <v>5.4242955191692444</v>
      </c>
      <c r="BD316" s="46">
        <f t="shared" si="866"/>
        <v>8.7900162794295138</v>
      </c>
      <c r="BE316" s="46">
        <f t="shared" si="866"/>
        <v>3.8472350122226411</v>
      </c>
      <c r="BF316" s="46">
        <f t="shared" si="866"/>
        <v>9.3004520933587536</v>
      </c>
      <c r="BG316" s="46">
        <f t="shared" si="866"/>
        <v>5.7060200044930296</v>
      </c>
      <c r="BH316" s="46">
        <f t="shared" si="866"/>
        <v>8.4245912267199241</v>
      </c>
      <c r="BI316" s="46">
        <f t="shared" si="866"/>
        <v>5.6726678588622494</v>
      </c>
      <c r="BJ316" s="46">
        <f t="shared" si="866"/>
        <v>9.985835350850941</v>
      </c>
      <c r="BK316" s="46">
        <f t="shared" si="866"/>
        <v>4.8102895264859651</v>
      </c>
      <c r="BL316" s="46">
        <f t="shared" si="866"/>
        <v>7.3340470143145238</v>
      </c>
      <c r="BM316" s="46">
        <f t="shared" si="866"/>
        <v>5.6262777556936587</v>
      </c>
      <c r="BN316" s="46">
        <f t="shared" si="866"/>
        <v>9.0331710709471622</v>
      </c>
      <c r="BO316" s="46">
        <f t="shared" si="866"/>
        <v>6.0018561481151487</v>
      </c>
      <c r="BP316" s="46">
        <f t="shared" si="866"/>
        <v>8.2305812262801474</v>
      </c>
      <c r="BQ316" s="46">
        <f t="shared" si="866"/>
        <v>4.9622573154036091</v>
      </c>
      <c r="BR316" s="46">
        <f t="shared" si="866"/>
        <v>3.1055010927313185</v>
      </c>
      <c r="BS316" s="46">
        <f t="shared" si="866"/>
        <v>7.9596095651515864</v>
      </c>
      <c r="BT316" s="46">
        <f t="shared" ref="BT316:CL316" si="867">(IF(ISNUMBER(BT248),BT248*$AE248)+IF(ISNUMBER(BT265),BT265*$AE265)+IF(ISNUMBER(BT282),BT282*$AE282)+IF(ISNUMBER(BT299),BT299*$AE299))/(IF(ISNUMBER(BT248),$AE248)+IF(ISNUMBER(BT265),$AE265)+IF(ISNUMBER(BT282),$AE282)+IF(ISNUMBER(BT299),$AE299))</f>
        <v>9.5100922947995432</v>
      </c>
      <c r="BU316" s="46">
        <f t="shared" si="867"/>
        <v>9.8091447699480021</v>
      </c>
      <c r="BV316" s="46">
        <f t="shared" si="867"/>
        <v>9.9532721293727384</v>
      </c>
      <c r="BW316" s="46">
        <f t="shared" si="867"/>
        <v>7.3632455994560653</v>
      </c>
      <c r="BX316" s="46">
        <f t="shared" si="867"/>
        <v>3.5641233974072293</v>
      </c>
      <c r="BY316" s="46">
        <f t="shared" si="867"/>
        <v>7.6734160933424027</v>
      </c>
      <c r="BZ316" s="46">
        <f t="shared" si="867"/>
        <v>1.4209947266673955</v>
      </c>
      <c r="CA316" s="46">
        <f t="shared" si="867"/>
        <v>1.2224516389735258</v>
      </c>
      <c r="CB316" s="46">
        <f t="shared" si="867"/>
        <v>8.0175107849045908</v>
      </c>
      <c r="CC316" s="46">
        <f t="shared" si="867"/>
        <v>8.0472795175604173</v>
      </c>
      <c r="CD316" s="46">
        <f t="shared" si="867"/>
        <v>2.5621741714282451</v>
      </c>
      <c r="CE316" s="46">
        <f t="shared" si="867"/>
        <v>5.2709928999828088</v>
      </c>
      <c r="CF316" s="46">
        <f t="shared" si="867"/>
        <v>7.6875408117868753</v>
      </c>
      <c r="CG316" s="46">
        <f t="shared" si="867"/>
        <v>9.0720796309359208</v>
      </c>
      <c r="CH316" s="46">
        <f t="shared" si="867"/>
        <v>6.9765217926725009</v>
      </c>
      <c r="CI316" s="46">
        <f t="shared" si="867"/>
        <v>4.9639527171589837</v>
      </c>
      <c r="CJ316" s="46">
        <f t="shared" si="867"/>
        <v>2.7024768807779376</v>
      </c>
      <c r="CK316" s="46">
        <f t="shared" si="867"/>
        <v>5.1799575818743353</v>
      </c>
      <c r="CL316" s="46">
        <f t="shared" si="867"/>
        <v>9.9945422703707276</v>
      </c>
    </row>
    <row r="317" spans="2:151" ht="15.75" customHeight="1" thickBot="1" x14ac:dyDescent="0.3">
      <c r="B317" s="91"/>
      <c r="C317" s="94"/>
      <c r="D317" s="8" t="s">
        <v>182</v>
      </c>
      <c r="E317" s="96" t="str">
        <f>E300</f>
        <v>Leverage</v>
      </c>
      <c r="F317" s="97"/>
      <c r="G317" s="104"/>
      <c r="H317" s="62"/>
      <c r="K317" s="102"/>
      <c r="L317" s="103"/>
      <c r="AH317" s="84">
        <f t="shared" ref="AH317:BS317" si="868">(IF(ISNUMBER(AH249),AH249*$AE249)+IF(ISNUMBER(AH266),AH266*$AE266)+IF(ISNUMBER(AH283),AH283*$AE283)+IF(ISNUMBER(AH300),AH300*$AE300))/(IF(ISNUMBER(AH249),$AE249)+IF(ISNUMBER(AH266),$AE266)+IF(ISNUMBER(AH283),$AE283)+IF(ISNUMBER(AH300),$AE300))</f>
        <v>9.7836753446860474</v>
      </c>
      <c r="AI317" s="84">
        <f t="shared" si="868"/>
        <v>5.4325311474160873</v>
      </c>
      <c r="AJ317" s="84">
        <f t="shared" si="868"/>
        <v>1.5313182695731906</v>
      </c>
      <c r="AK317" s="84">
        <f t="shared" si="868"/>
        <v>8.7016874980295089</v>
      </c>
      <c r="AL317" s="84">
        <f t="shared" si="868"/>
        <v>5.1947835609075259</v>
      </c>
      <c r="AM317" s="84">
        <f t="shared" si="868"/>
        <v>4.9867156376698869</v>
      </c>
      <c r="AN317" s="84">
        <f t="shared" si="868"/>
        <v>1.3609725151115937</v>
      </c>
      <c r="AO317" s="84">
        <f t="shared" si="868"/>
        <v>8.9634163009797767</v>
      </c>
      <c r="AP317" s="84">
        <f t="shared" si="868"/>
        <v>4.1200221873987726</v>
      </c>
      <c r="AQ317" s="84">
        <f t="shared" si="868"/>
        <v>1.369640713432587</v>
      </c>
      <c r="AR317" s="84">
        <f t="shared" si="868"/>
        <v>6.7172812459532469</v>
      </c>
      <c r="AS317" s="84">
        <f t="shared" si="868"/>
        <v>3.6853642363248431</v>
      </c>
      <c r="AT317" s="84">
        <f t="shared" si="868"/>
        <v>8.0177678989299501</v>
      </c>
      <c r="AU317" s="84">
        <f t="shared" si="868"/>
        <v>8.7926412905253635</v>
      </c>
      <c r="AV317" s="84">
        <f t="shared" si="868"/>
        <v>7.6121663358820983</v>
      </c>
      <c r="AW317" s="84">
        <f t="shared" si="868"/>
        <v>9.8655551536065751</v>
      </c>
      <c r="AX317" s="84">
        <f t="shared" si="868"/>
        <v>7.0806510745596132</v>
      </c>
      <c r="AY317" s="84">
        <f t="shared" si="868"/>
        <v>4.2822225812111823</v>
      </c>
      <c r="AZ317" s="84">
        <f t="shared" si="868"/>
        <v>9.9763019100650894</v>
      </c>
      <c r="BA317" s="84">
        <f t="shared" si="868"/>
        <v>5.9257566635548544</v>
      </c>
      <c r="BB317" s="84">
        <f t="shared" si="868"/>
        <v>1.8077194282890283</v>
      </c>
      <c r="BC317" s="84">
        <f t="shared" si="868"/>
        <v>4.6618632500743313</v>
      </c>
      <c r="BD317" s="84">
        <f t="shared" si="868"/>
        <v>6.972535670135116</v>
      </c>
      <c r="BE317" s="84">
        <f t="shared" si="868"/>
        <v>2.4573277408374885</v>
      </c>
      <c r="BF317" s="84">
        <f t="shared" si="868"/>
        <v>8.921729004887645</v>
      </c>
      <c r="BG317" s="84">
        <f t="shared" si="868"/>
        <v>5.4873525422896865</v>
      </c>
      <c r="BH317" s="84">
        <f t="shared" si="868"/>
        <v>9.2068390530209818</v>
      </c>
      <c r="BI317" s="84">
        <f t="shared" si="868"/>
        <v>6.0379816799913044</v>
      </c>
      <c r="BJ317" s="84">
        <f t="shared" si="868"/>
        <v>9.9583477938494163</v>
      </c>
      <c r="BK317" s="84">
        <f t="shared" si="868"/>
        <v>4.7828189011527957</v>
      </c>
      <c r="BL317" s="84">
        <f t="shared" si="868"/>
        <v>7.8294721353617263</v>
      </c>
      <c r="BM317" s="84">
        <f t="shared" si="868"/>
        <v>5.6823075552622688</v>
      </c>
      <c r="BN317" s="84">
        <f t="shared" si="868"/>
        <v>8.3586861598969602</v>
      </c>
      <c r="BO317" s="84">
        <f t="shared" si="868"/>
        <v>7.0097168540291674</v>
      </c>
      <c r="BP317" s="84">
        <f t="shared" si="868"/>
        <v>7.1005909888423204</v>
      </c>
      <c r="BQ317" s="84">
        <f t="shared" si="868"/>
        <v>3.5585330253208065</v>
      </c>
      <c r="BR317" s="84">
        <f t="shared" si="868"/>
        <v>4.9344353241560279</v>
      </c>
      <c r="BS317" s="84">
        <f t="shared" si="868"/>
        <v>8.3515009086296796</v>
      </c>
      <c r="BT317" s="84">
        <f t="shared" ref="BT317:CL317" si="869">(IF(ISNUMBER(BT249),BT249*$AE249)+IF(ISNUMBER(BT266),BT266*$AE266)+IF(ISNUMBER(BT283),BT283*$AE283)+IF(ISNUMBER(BT300),BT300*$AE300))/(IF(ISNUMBER(BT249),$AE249)+IF(ISNUMBER(BT266),$AE266)+IF(ISNUMBER(BT283),$AE283)+IF(ISNUMBER(BT300),$AE300))</f>
        <v>9.1288351539628856</v>
      </c>
      <c r="BU317" s="84">
        <f t="shared" si="869"/>
        <v>9.4027108103237413</v>
      </c>
      <c r="BV317" s="84">
        <f t="shared" si="869"/>
        <v>9.8822223985232149</v>
      </c>
      <c r="BW317" s="84">
        <f t="shared" si="869"/>
        <v>5.9956858113657976</v>
      </c>
      <c r="BX317" s="84">
        <f t="shared" si="869"/>
        <v>3.8817405917765941</v>
      </c>
      <c r="BY317" s="84">
        <f t="shared" si="869"/>
        <v>8.7520150016024587</v>
      </c>
      <c r="BZ317" s="84">
        <f t="shared" si="869"/>
        <v>4.1414791275004132</v>
      </c>
      <c r="CA317" s="84">
        <f t="shared" si="869"/>
        <v>1.3438821770931983</v>
      </c>
      <c r="CB317" s="84">
        <f t="shared" si="869"/>
        <v>6.6735563683768726</v>
      </c>
      <c r="CC317" s="84">
        <f t="shared" si="869"/>
        <v>8.6482785472456705</v>
      </c>
      <c r="CD317" s="84">
        <f t="shared" si="869"/>
        <v>3.5720792992284665</v>
      </c>
      <c r="CE317" s="84">
        <f t="shared" si="869"/>
        <v>4.8490701392970488</v>
      </c>
      <c r="CF317" s="84">
        <f t="shared" si="869"/>
        <v>8.817995167401218</v>
      </c>
      <c r="CG317" s="84">
        <f t="shared" si="869"/>
        <v>7.8022830973816086</v>
      </c>
      <c r="CH317" s="84">
        <f t="shared" si="869"/>
        <v>8.3820889552473989</v>
      </c>
      <c r="CI317" s="84">
        <f t="shared" si="869"/>
        <v>7.3925429715515225</v>
      </c>
      <c r="CJ317" s="84">
        <f t="shared" si="869"/>
        <v>3.1225259242082251</v>
      </c>
      <c r="CK317" s="84">
        <f t="shared" si="869"/>
        <v>5.1538083291372052</v>
      </c>
      <c r="CL317" s="84">
        <f t="shared" si="869"/>
        <v>9.9723726366875187</v>
      </c>
    </row>
    <row r="318" spans="2:151" ht="15.75" customHeight="1" x14ac:dyDescent="0.25">
      <c r="B318" s="89">
        <f>E318+E319</f>
        <v>0.2</v>
      </c>
      <c r="C318" s="92" t="s">
        <v>183</v>
      </c>
      <c r="D318" s="4" t="s">
        <v>184</v>
      </c>
      <c r="E318" s="37">
        <v>0.1</v>
      </c>
      <c r="F318" s="38" t="s">
        <v>185</v>
      </c>
      <c r="G318" s="60" t="s">
        <v>186</v>
      </c>
      <c r="H318" s="62"/>
      <c r="K318" s="102"/>
      <c r="L318" s="103"/>
      <c r="AH318" s="46">
        <f t="shared" ref="AH318:BS318" si="870">(IF(ISNUMBER(AH250),AH250*$AE250)+IF(ISNUMBER(AH267),AH267*$AE267)+IF(ISNUMBER(AH284),AH284*$AE284)+IF(ISNUMBER(AH301),AH301*$AE301))/(IF(ISNUMBER(AH250),$AE250)+IF(ISNUMBER(AH267),$AE267)+IF(ISNUMBER(AH284),$AE284)+IF(ISNUMBER(AH301),$AE301))</f>
        <v>1.3492576887421937</v>
      </c>
      <c r="AI318" s="46">
        <f t="shared" si="870"/>
        <v>7.5344107169062609</v>
      </c>
      <c r="AJ318" s="46">
        <f t="shared" si="870"/>
        <v>3.8559880164604521</v>
      </c>
      <c r="AK318" s="46">
        <f t="shared" si="870"/>
        <v>2.57348521992416</v>
      </c>
      <c r="AL318" s="46">
        <f t="shared" si="870"/>
        <v>3.4582047732683798</v>
      </c>
      <c r="AM318" s="46">
        <f t="shared" si="870"/>
        <v>5.0761193629370878</v>
      </c>
      <c r="AN318" s="46">
        <f t="shared" si="870"/>
        <v>0.91070374589377656</v>
      </c>
      <c r="AO318" s="46">
        <f t="shared" si="870"/>
        <v>1.9930547072676379</v>
      </c>
      <c r="AP318" s="46">
        <f t="shared" si="870"/>
        <v>7.8974775789922758</v>
      </c>
      <c r="AQ318" s="46">
        <f t="shared" si="870"/>
        <v>1.1452765233162823</v>
      </c>
      <c r="AR318" s="46">
        <f t="shared" si="870"/>
        <v>3.0517951267797687</v>
      </c>
      <c r="AS318" s="46">
        <f t="shared" si="870"/>
        <v>4.516421119671846</v>
      </c>
      <c r="AT318" s="46">
        <f t="shared" si="870"/>
        <v>4.6392486815738696</v>
      </c>
      <c r="AU318" s="46">
        <f t="shared" si="870"/>
        <v>4.2858823596007118</v>
      </c>
      <c r="AV318" s="46">
        <f t="shared" si="870"/>
        <v>7.7211531492742598</v>
      </c>
      <c r="AW318" s="46">
        <f t="shared" si="870"/>
        <v>5.0570137741295138</v>
      </c>
      <c r="AX318" s="46">
        <f t="shared" si="870"/>
        <v>9.9004022414499193</v>
      </c>
      <c r="AY318" s="46">
        <f t="shared" si="870"/>
        <v>1.9638010693265937</v>
      </c>
      <c r="AZ318" s="46">
        <f t="shared" si="870"/>
        <v>10</v>
      </c>
      <c r="BA318" s="46">
        <f t="shared" si="870"/>
        <v>5.9200483493656018</v>
      </c>
      <c r="BB318" s="46">
        <f t="shared" si="870"/>
        <v>7.171217121910443</v>
      </c>
      <c r="BC318" s="46">
        <f t="shared" si="870"/>
        <v>4.7821876711038902</v>
      </c>
      <c r="BD318" s="46">
        <f t="shared" si="870"/>
        <v>4.8544357769472466</v>
      </c>
      <c r="BE318" s="46">
        <f t="shared" si="870"/>
        <v>3.5353295625760524</v>
      </c>
      <c r="BF318" s="46">
        <f t="shared" si="870"/>
        <v>7.3595347925199066</v>
      </c>
      <c r="BG318" s="46">
        <f t="shared" si="870"/>
        <v>2.5066554064909021</v>
      </c>
      <c r="BH318" s="46">
        <f t="shared" si="870"/>
        <v>2.8958605675396631</v>
      </c>
      <c r="BI318" s="46">
        <f t="shared" si="870"/>
        <v>0.67820555896466594</v>
      </c>
      <c r="BJ318" s="46">
        <f t="shared" si="870"/>
        <v>2.7946385737758521</v>
      </c>
      <c r="BK318" s="46">
        <f t="shared" si="870"/>
        <v>5.1414904317455568</v>
      </c>
      <c r="BL318" s="46">
        <f t="shared" si="870"/>
        <v>5.9834708162549211</v>
      </c>
      <c r="BM318" s="46">
        <f t="shared" si="870"/>
        <v>4.0999426933588108</v>
      </c>
      <c r="BN318" s="46">
        <f t="shared" si="870"/>
        <v>5.3594132033040633</v>
      </c>
      <c r="BO318" s="46">
        <f t="shared" si="870"/>
        <v>2.7674814620693535</v>
      </c>
      <c r="BP318" s="46">
        <f t="shared" si="870"/>
        <v>3.7677264924876526</v>
      </c>
      <c r="BQ318" s="46">
        <f t="shared" si="870"/>
        <v>9.1348789015428533</v>
      </c>
      <c r="BR318" s="46">
        <f t="shared" si="870"/>
        <v>1.2233651073331027</v>
      </c>
      <c r="BS318" s="46">
        <f t="shared" si="870"/>
        <v>5.3415790647847059</v>
      </c>
      <c r="BT318" s="46">
        <f t="shared" ref="BT318:CL318" si="871">(IF(ISNUMBER(BT250),BT250*$AE250)+IF(ISNUMBER(BT267),BT267*$AE267)+IF(ISNUMBER(BT284),BT284*$AE284)+IF(ISNUMBER(BT301),BT301*$AE301))/(IF(ISNUMBER(BT250),$AE250)+IF(ISNUMBER(BT267),$AE267)+IF(ISNUMBER(BT284),$AE284)+IF(ISNUMBER(BT301),$AE301))</f>
        <v>2.6273821619321995</v>
      </c>
      <c r="BU318" s="46">
        <f t="shared" si="871"/>
        <v>5.5547245179743401</v>
      </c>
      <c r="BV318" s="46">
        <f t="shared" si="871"/>
        <v>1.0870556570707515</v>
      </c>
      <c r="BW318" s="46">
        <f t="shared" si="871"/>
        <v>2.7469452223685873</v>
      </c>
      <c r="BX318" s="46">
        <f t="shared" si="871"/>
        <v>4.973132885189754</v>
      </c>
      <c r="BY318" s="46">
        <f t="shared" si="871"/>
        <v>3.7039569850548042</v>
      </c>
      <c r="BZ318" s="46">
        <f t="shared" si="871"/>
        <v>1.181188173519697</v>
      </c>
      <c r="CA318" s="46">
        <f t="shared" si="871"/>
        <v>3.1322496866597902</v>
      </c>
      <c r="CB318" s="46">
        <f t="shared" si="871"/>
        <v>0</v>
      </c>
      <c r="CC318" s="46">
        <f t="shared" si="871"/>
        <v>6.0189243781782267</v>
      </c>
      <c r="CD318" s="46">
        <f t="shared" si="871"/>
        <v>1.6598022933195753</v>
      </c>
      <c r="CE318" s="46">
        <f t="shared" si="871"/>
        <v>6.9547705089442919</v>
      </c>
      <c r="CF318" s="46">
        <f t="shared" si="871"/>
        <v>3.3537459094961481</v>
      </c>
      <c r="CG318" s="46">
        <f t="shared" si="871"/>
        <v>4.0331144271994592</v>
      </c>
      <c r="CH318" s="46">
        <f t="shared" si="871"/>
        <v>5.5157046051759773</v>
      </c>
      <c r="CI318" s="46">
        <f t="shared" si="871"/>
        <v>6.7544472302656811</v>
      </c>
      <c r="CJ318" s="46">
        <f t="shared" si="871"/>
        <v>6.685909986447454</v>
      </c>
      <c r="CK318" s="46">
        <f t="shared" si="871"/>
        <v>5.4935590212423095</v>
      </c>
      <c r="CL318" s="46">
        <f t="shared" si="871"/>
        <v>8.982171447785376</v>
      </c>
    </row>
    <row r="319" spans="2:151" ht="15.75" customHeight="1" x14ac:dyDescent="0.25">
      <c r="B319" s="90"/>
      <c r="C319" s="93"/>
      <c r="D319" s="12" t="s">
        <v>188</v>
      </c>
      <c r="E319" s="40">
        <v>0.1</v>
      </c>
      <c r="F319" s="41" t="s">
        <v>189</v>
      </c>
      <c r="G319" s="61" t="s">
        <v>190</v>
      </c>
      <c r="H319" s="62"/>
      <c r="K319" s="102"/>
      <c r="L319" s="103"/>
      <c r="AH319" s="46">
        <f t="shared" ref="AH319:BS319" si="872">(IF(ISNUMBER(AH251),AH251*$AE251)+IF(ISNUMBER(AH268),AH268*$AE268)+IF(ISNUMBER(AH285),AH285*$AE285)+IF(ISNUMBER(AH302),AH302*$AE302))/(IF(ISNUMBER(AH251),$AE251)+IF(ISNUMBER(AH268),$AE268)+IF(ISNUMBER(AH285),$AE285)+IF(ISNUMBER(AH302),$AE302))</f>
        <v>1.0194454870712932</v>
      </c>
      <c r="AI319" s="46">
        <f t="shared" si="872"/>
        <v>6.4403854241035976</v>
      </c>
      <c r="AJ319" s="46">
        <f t="shared" si="872"/>
        <v>1.8201217056895307</v>
      </c>
      <c r="AK319" s="46">
        <f t="shared" si="872"/>
        <v>3.429660733665723</v>
      </c>
      <c r="AL319" s="46">
        <f t="shared" si="872"/>
        <v>5.224300140379893</v>
      </c>
      <c r="AM319" s="46">
        <f t="shared" si="872"/>
        <v>4.9897996188718654</v>
      </c>
      <c r="AN319" s="46">
        <f t="shared" si="872"/>
        <v>5.8808193950848144</v>
      </c>
      <c r="AO319" s="46">
        <f t="shared" si="872"/>
        <v>4.8616928818156948</v>
      </c>
      <c r="AP319" s="46">
        <f t="shared" si="872"/>
        <v>6.2069279864996689</v>
      </c>
      <c r="AQ319" s="46">
        <f t="shared" si="872"/>
        <v>4.5668695270004749</v>
      </c>
      <c r="AR319" s="46">
        <f t="shared" si="872"/>
        <v>1.4025060830197575</v>
      </c>
      <c r="AS319" s="46">
        <f t="shared" si="872"/>
        <v>3.3547323278421834</v>
      </c>
      <c r="AT319" s="46">
        <f t="shared" si="872"/>
        <v>3.1009834925378512</v>
      </c>
      <c r="AU319" s="46">
        <f t="shared" si="872"/>
        <v>8.0229601744969763</v>
      </c>
      <c r="AV319" s="46">
        <f t="shared" si="872"/>
        <v>3.4272638337701418</v>
      </c>
      <c r="AW319" s="46">
        <f t="shared" si="872"/>
        <v>8.4846638059962931</v>
      </c>
      <c r="AX319" s="46">
        <f t="shared" si="872"/>
        <v>3.3774827042515696</v>
      </c>
      <c r="AY319" s="46">
        <f t="shared" si="872"/>
        <v>0.72256438387421795</v>
      </c>
      <c r="AZ319" s="46">
        <f t="shared" si="872"/>
        <v>5.4453620247254237</v>
      </c>
      <c r="BA319" s="46">
        <f t="shared" si="872"/>
        <v>10</v>
      </c>
      <c r="BB319" s="46">
        <f t="shared" si="872"/>
        <v>5.4298270923395808</v>
      </c>
      <c r="BC319" s="46">
        <f t="shared" si="872"/>
        <v>0</v>
      </c>
      <c r="BD319" s="46">
        <f t="shared" si="872"/>
        <v>10</v>
      </c>
      <c r="BE319" s="46">
        <f t="shared" si="872"/>
        <v>6.3245210915500039</v>
      </c>
      <c r="BF319" s="46">
        <f t="shared" si="872"/>
        <v>5.3870015321067513</v>
      </c>
      <c r="BG319" s="46">
        <f t="shared" si="872"/>
        <v>1.8615879902518286</v>
      </c>
      <c r="BH319" s="46">
        <f t="shared" si="872"/>
        <v>5.217744881662469</v>
      </c>
      <c r="BI319" s="46">
        <f t="shared" si="872"/>
        <v>3.9941724247567514</v>
      </c>
      <c r="BJ319" s="46">
        <f t="shared" si="872"/>
        <v>7.8496319148123233</v>
      </c>
      <c r="BK319" s="46">
        <f t="shared" si="872"/>
        <v>4.2470733564437531</v>
      </c>
      <c r="BL319" s="46">
        <f t="shared" si="872"/>
        <v>1.7630819578483075</v>
      </c>
      <c r="BM319" s="46">
        <f t="shared" si="872"/>
        <v>4.8810324383970194</v>
      </c>
      <c r="BN319" s="46">
        <f t="shared" si="872"/>
        <v>1.6690196023495063</v>
      </c>
      <c r="BO319" s="46">
        <f t="shared" si="872"/>
        <v>1.3276137902841783</v>
      </c>
      <c r="BP319" s="46">
        <f t="shared" si="872"/>
        <v>7.0350475057616695</v>
      </c>
      <c r="BQ319" s="46">
        <f t="shared" si="872"/>
        <v>6.3628719156159237</v>
      </c>
      <c r="BR319" s="46">
        <f t="shared" si="872"/>
        <v>0</v>
      </c>
      <c r="BS319" s="46">
        <f t="shared" si="872"/>
        <v>3.6529952091242217</v>
      </c>
      <c r="BT319" s="46">
        <f t="shared" ref="BT319:CL319" si="873">(IF(ISNUMBER(BT251),BT251*$AE251)+IF(ISNUMBER(BT268),BT268*$AE268)+IF(ISNUMBER(BT285),BT285*$AE285)+IF(ISNUMBER(BT302),BT302*$AE302))/(IF(ISNUMBER(BT251),$AE251)+IF(ISNUMBER(BT268),$AE268)+IF(ISNUMBER(BT285),$AE285)+IF(ISNUMBER(BT302),$AE302))</f>
        <v>1.6719779559677366</v>
      </c>
      <c r="BU319" s="46">
        <f t="shared" si="873"/>
        <v>2.9642475533695993</v>
      </c>
      <c r="BV319" s="46">
        <f t="shared" si="873"/>
        <v>3.0360587043772731</v>
      </c>
      <c r="BW319" s="46">
        <f t="shared" si="873"/>
        <v>7.4128740263574331</v>
      </c>
      <c r="BX319" s="46">
        <f t="shared" si="873"/>
        <v>1.8080914442120011</v>
      </c>
      <c r="BY319" s="46">
        <f t="shared" si="873"/>
        <v>8.7288408047047721</v>
      </c>
      <c r="BZ319" s="46">
        <f t="shared" si="873"/>
        <v>5.7298987455740811</v>
      </c>
      <c r="CA319" s="46">
        <f t="shared" si="873"/>
        <v>4.8723812387351728</v>
      </c>
      <c r="CB319" s="46">
        <f t="shared" si="873"/>
        <v>0</v>
      </c>
      <c r="CC319" s="46">
        <f t="shared" si="873"/>
        <v>8.4675993040354012</v>
      </c>
      <c r="CD319" s="46">
        <f t="shared" si="873"/>
        <v>2.3322188462011155</v>
      </c>
      <c r="CE319" s="46">
        <f t="shared" si="873"/>
        <v>5.9668574685074178</v>
      </c>
      <c r="CF319" s="46">
        <f t="shared" si="873"/>
        <v>3.179916295477295</v>
      </c>
      <c r="CG319" s="46">
        <f t="shared" si="873"/>
        <v>10</v>
      </c>
      <c r="CH319" s="46">
        <f t="shared" si="873"/>
        <v>2.0593210265911468</v>
      </c>
      <c r="CI319" s="46">
        <f t="shared" si="873"/>
        <v>6.7241792521658112</v>
      </c>
      <c r="CJ319" s="46">
        <f t="shared" si="873"/>
        <v>2.0160841051156475</v>
      </c>
      <c r="CK319" s="46">
        <f t="shared" si="873"/>
        <v>8.3287869960047711</v>
      </c>
      <c r="CL319" s="46">
        <f t="shared" si="873"/>
        <v>4.0052351387301623</v>
      </c>
    </row>
    <row r="320" spans="2:151" ht="15.75" customHeight="1" thickBot="1" x14ac:dyDescent="0.3">
      <c r="B320" s="91"/>
      <c r="C320" s="94"/>
      <c r="D320" s="8" t="s">
        <v>191</v>
      </c>
      <c r="E320" s="96" t="str">
        <f>E303</f>
        <v>Activity</v>
      </c>
      <c r="F320" s="97"/>
      <c r="G320" s="104"/>
      <c r="H320" s="62"/>
      <c r="K320" s="102"/>
      <c r="L320" s="103"/>
      <c r="AH320" s="84">
        <f t="shared" ref="AH320:BS320" si="874">(IF(ISNUMBER(AH252),AH252*$AE252)+IF(ISNUMBER(AH269),AH269*$AE269)+IF(ISNUMBER(AH286),AH286*$AE286)+IF(ISNUMBER(AH303),AH303*$AE303))/(IF(ISNUMBER(AH252),$AE252)+IF(ISNUMBER(AH269),$AE269)+IF(ISNUMBER(AH286),$AE286)+IF(ISNUMBER(AH303),$AE303))</f>
        <v>1.1843515879067434</v>
      </c>
      <c r="AI320" s="84">
        <f t="shared" si="874"/>
        <v>6.9873980705049288</v>
      </c>
      <c r="AJ320" s="84">
        <f t="shared" si="874"/>
        <v>2.8380548610749909</v>
      </c>
      <c r="AK320" s="84">
        <f t="shared" si="874"/>
        <v>3.0015729767949413</v>
      </c>
      <c r="AL320" s="84">
        <f t="shared" si="874"/>
        <v>4.3412524568241366</v>
      </c>
      <c r="AM320" s="84">
        <f t="shared" si="874"/>
        <v>5.0329594909044761</v>
      </c>
      <c r="AN320" s="84">
        <f t="shared" si="874"/>
        <v>3.3957615704892952</v>
      </c>
      <c r="AO320" s="84">
        <f t="shared" si="874"/>
        <v>3.4273737945416669</v>
      </c>
      <c r="AP320" s="84">
        <f t="shared" si="874"/>
        <v>7.0522027827459706</v>
      </c>
      <c r="AQ320" s="84">
        <f t="shared" si="874"/>
        <v>2.8560730251583792</v>
      </c>
      <c r="AR320" s="84">
        <f t="shared" si="874"/>
        <v>2.2271506048997631</v>
      </c>
      <c r="AS320" s="84">
        <f t="shared" si="874"/>
        <v>3.9355767237570149</v>
      </c>
      <c r="AT320" s="84">
        <f t="shared" si="874"/>
        <v>3.8701160870558611</v>
      </c>
      <c r="AU320" s="84">
        <f t="shared" si="874"/>
        <v>6.1544212670488445</v>
      </c>
      <c r="AV320" s="84">
        <f t="shared" si="874"/>
        <v>5.5742084915222003</v>
      </c>
      <c r="AW320" s="84">
        <f t="shared" si="874"/>
        <v>6.7708387900629052</v>
      </c>
      <c r="AX320" s="84">
        <f t="shared" si="874"/>
        <v>6.6389424728507436</v>
      </c>
      <c r="AY320" s="84">
        <f t="shared" si="874"/>
        <v>1.3431827266004055</v>
      </c>
      <c r="AZ320" s="84">
        <f t="shared" si="874"/>
        <v>7.7226810123627105</v>
      </c>
      <c r="BA320" s="84">
        <f t="shared" si="874"/>
        <v>7.9600241746828004</v>
      </c>
      <c r="BB320" s="84">
        <f t="shared" si="874"/>
        <v>6.3005221071250119</v>
      </c>
      <c r="BC320" s="84">
        <f t="shared" si="874"/>
        <v>2.2280221863775016</v>
      </c>
      <c r="BD320" s="84">
        <f t="shared" si="874"/>
        <v>7.4272178884736224</v>
      </c>
      <c r="BE320" s="84">
        <f t="shared" si="874"/>
        <v>4.9299253270630281</v>
      </c>
      <c r="BF320" s="84">
        <f t="shared" si="874"/>
        <v>6.3732681623133285</v>
      </c>
      <c r="BG320" s="84">
        <f t="shared" si="874"/>
        <v>2.1841216983713654</v>
      </c>
      <c r="BH320" s="84">
        <f t="shared" si="874"/>
        <v>4.0568027246010656</v>
      </c>
      <c r="BI320" s="84">
        <f t="shared" si="874"/>
        <v>2.3361889918607086</v>
      </c>
      <c r="BJ320" s="84">
        <f t="shared" si="874"/>
        <v>5.3221352442940884</v>
      </c>
      <c r="BK320" s="84">
        <f t="shared" si="874"/>
        <v>4.6942818940946545</v>
      </c>
      <c r="BL320" s="84">
        <f t="shared" si="874"/>
        <v>3.8732763870516145</v>
      </c>
      <c r="BM320" s="84">
        <f t="shared" si="874"/>
        <v>4.4904875658779151</v>
      </c>
      <c r="BN320" s="84">
        <f t="shared" si="874"/>
        <v>3.5142164028267842</v>
      </c>
      <c r="BO320" s="84">
        <f t="shared" si="874"/>
        <v>2.0475476261767662</v>
      </c>
      <c r="BP320" s="84">
        <f t="shared" si="874"/>
        <v>5.4013869991246608</v>
      </c>
      <c r="BQ320" s="84">
        <f t="shared" si="874"/>
        <v>7.7488754085793872</v>
      </c>
      <c r="BR320" s="84">
        <f t="shared" si="874"/>
        <v>0.87628021613764451</v>
      </c>
      <c r="BS320" s="84">
        <f t="shared" si="874"/>
        <v>4.4972871369544638</v>
      </c>
      <c r="BT320" s="84">
        <f t="shared" ref="BT320:CL320" si="875">(IF(ISNUMBER(BT252),BT252*$AE252)+IF(ISNUMBER(BT269),BT269*$AE269)+IF(ISNUMBER(BT286),BT286*$AE286)+IF(ISNUMBER(BT303),BT303*$AE303))/(IF(ISNUMBER(BT252),$AE252)+IF(ISNUMBER(BT269),$AE269)+IF(ISNUMBER(BT286),$AE286)+IF(ISNUMBER(BT303),$AE303))</f>
        <v>2.1496800589499681</v>
      </c>
      <c r="BU320" s="84">
        <f t="shared" si="875"/>
        <v>4.2594860356719701</v>
      </c>
      <c r="BV320" s="84">
        <f t="shared" si="875"/>
        <v>2.0615571807240123</v>
      </c>
      <c r="BW320" s="84">
        <f t="shared" si="875"/>
        <v>5.07990962436301</v>
      </c>
      <c r="BX320" s="84">
        <f t="shared" si="875"/>
        <v>3.3906121647008773</v>
      </c>
      <c r="BY320" s="84">
        <f t="shared" si="875"/>
        <v>6.2163988948797879</v>
      </c>
      <c r="BZ320" s="84">
        <f t="shared" si="875"/>
        <v>3.455543459546889</v>
      </c>
      <c r="CA320" s="84">
        <f t="shared" si="875"/>
        <v>4.0023154626974806</v>
      </c>
      <c r="CB320" s="84">
        <f t="shared" si="875"/>
        <v>0</v>
      </c>
      <c r="CC320" s="84">
        <f t="shared" si="875"/>
        <v>7.2432618411068148</v>
      </c>
      <c r="CD320" s="84">
        <f t="shared" si="875"/>
        <v>1.9960105697603454</v>
      </c>
      <c r="CE320" s="84">
        <f t="shared" si="875"/>
        <v>6.4608139887258549</v>
      </c>
      <c r="CF320" s="84">
        <f t="shared" si="875"/>
        <v>3.2668311024867216</v>
      </c>
      <c r="CG320" s="84">
        <f t="shared" si="875"/>
        <v>7.0165572135997296</v>
      </c>
      <c r="CH320" s="84">
        <f t="shared" si="875"/>
        <v>3.7875128158835625</v>
      </c>
      <c r="CI320" s="84">
        <f t="shared" si="875"/>
        <v>6.7393132412157462</v>
      </c>
      <c r="CJ320" s="84">
        <f t="shared" si="875"/>
        <v>4.3509970457815514</v>
      </c>
      <c r="CK320" s="84">
        <f t="shared" si="875"/>
        <v>6.9111730086235408</v>
      </c>
      <c r="CL320" s="84">
        <f t="shared" si="875"/>
        <v>6.4937032932577683</v>
      </c>
    </row>
    <row r="321" spans="2:151" s="81" customFormat="1" ht="15.75" customHeight="1" thickBot="1" x14ac:dyDescent="0.3">
      <c r="B321" s="76">
        <v>1</v>
      </c>
      <c r="C321" s="77" t="s">
        <v>202</v>
      </c>
      <c r="D321" s="78" t="s">
        <v>192</v>
      </c>
      <c r="E321" s="106" t="str">
        <f>E304</f>
        <v>Total financial sustainability</v>
      </c>
      <c r="F321" s="106"/>
      <c r="G321" s="79"/>
      <c r="H321" s="80"/>
      <c r="K321" s="102"/>
      <c r="L321" s="103"/>
      <c r="Z321" s="82"/>
      <c r="AG321" s="82"/>
      <c r="AH321" s="87">
        <f t="shared" ref="AH321:BS321" si="876">(IF(ISNUMBER(AH253),AH253*$AE253)+IF(ISNUMBER(AH270),AH270*$AE270)+IF(ISNUMBER(AH287),AH287*$AE287)+IF(ISNUMBER(AH304),AH304*$AE304))/(IF(ISNUMBER(AH253),$AE253)+IF(ISNUMBER(AH270),$AE270)+IF(ISNUMBER(AH287),$AE287)+IF(ISNUMBER(AH304),$AE304))</f>
        <v>6.9995567596760946</v>
      </c>
      <c r="AI321" s="87">
        <f t="shared" si="876"/>
        <v>5.6811248486579906</v>
      </c>
      <c r="AJ321" s="87">
        <f t="shared" si="876"/>
        <v>3.9134006112842235</v>
      </c>
      <c r="AK321" s="87">
        <f t="shared" si="876"/>
        <v>6.9045192266900006</v>
      </c>
      <c r="AL321" s="87">
        <f t="shared" si="876"/>
        <v>4.5242802409144218</v>
      </c>
      <c r="AM321" s="87">
        <f t="shared" si="876"/>
        <v>2.8601141677365192</v>
      </c>
      <c r="AN321" s="87">
        <f t="shared" si="876"/>
        <v>4.988952720860822</v>
      </c>
      <c r="AO321" s="87">
        <f t="shared" si="876"/>
        <v>7.4544500615016762</v>
      </c>
      <c r="AP321" s="87">
        <f t="shared" si="876"/>
        <v>3.9833388409041222</v>
      </c>
      <c r="AQ321" s="87">
        <f t="shared" si="876"/>
        <v>3.5403519083342019</v>
      </c>
      <c r="AR321" s="87">
        <f t="shared" si="876"/>
        <v>6.1385490067550101</v>
      </c>
      <c r="AS321" s="87">
        <f t="shared" si="876"/>
        <v>4.8315817262948304</v>
      </c>
      <c r="AT321" s="87">
        <f t="shared" si="876"/>
        <v>5.8459655853251364</v>
      </c>
      <c r="AU321" s="87">
        <f t="shared" si="876"/>
        <v>6.4778375393664023</v>
      </c>
      <c r="AV321" s="87">
        <f t="shared" si="876"/>
        <v>5.6050478296804487</v>
      </c>
      <c r="AW321" s="87">
        <f t="shared" si="876"/>
        <v>8.8667251404166159</v>
      </c>
      <c r="AX321" s="87">
        <f t="shared" si="876"/>
        <v>6.3139154655627818</v>
      </c>
      <c r="AY321" s="87">
        <f t="shared" si="876"/>
        <v>4.0180837501003142</v>
      </c>
      <c r="AZ321" s="87">
        <f t="shared" si="876"/>
        <v>7.349868226883558</v>
      </c>
      <c r="BA321" s="87">
        <f t="shared" si="876"/>
        <v>6.5162573864548321</v>
      </c>
      <c r="BB321" s="87">
        <f t="shared" si="876"/>
        <v>3.7221127805245828</v>
      </c>
      <c r="BC321" s="87">
        <f t="shared" si="876"/>
        <v>3.8345923396020205</v>
      </c>
      <c r="BD321" s="87">
        <f t="shared" si="876"/>
        <v>8.0578006012985437</v>
      </c>
      <c r="BE321" s="87">
        <f t="shared" si="876"/>
        <v>6.2522713198425421</v>
      </c>
      <c r="BF321" s="87">
        <f t="shared" si="876"/>
        <v>6.3847206852701248</v>
      </c>
      <c r="BG321" s="87">
        <f t="shared" si="876"/>
        <v>6.0620280069034482</v>
      </c>
      <c r="BH321" s="87">
        <f t="shared" si="876"/>
        <v>7.2918069968494352</v>
      </c>
      <c r="BI321" s="87">
        <f t="shared" si="876"/>
        <v>5.8247636292352052</v>
      </c>
      <c r="BJ321" s="87">
        <f t="shared" si="876"/>
        <v>8.6037795890984974</v>
      </c>
      <c r="BK321" s="87">
        <f t="shared" si="876"/>
        <v>3.4903309076606206</v>
      </c>
      <c r="BL321" s="87">
        <f t="shared" si="876"/>
        <v>5.3597204089450194</v>
      </c>
      <c r="BM321" s="87">
        <f t="shared" si="876"/>
        <v>4.8496845860340212</v>
      </c>
      <c r="BN321" s="87">
        <f t="shared" si="876"/>
        <v>6.569478973652136</v>
      </c>
      <c r="BO321" s="87">
        <f t="shared" si="876"/>
        <v>4.5216161127551775</v>
      </c>
      <c r="BP321" s="87">
        <f t="shared" si="876"/>
        <v>5.9647660568390917</v>
      </c>
      <c r="BQ321" s="87">
        <f t="shared" si="876"/>
        <v>5.4599142085410142</v>
      </c>
      <c r="BR321" s="87">
        <f t="shared" si="876"/>
        <v>2.5272056325884837</v>
      </c>
      <c r="BS321" s="87">
        <f t="shared" si="876"/>
        <v>5.9279518741323285</v>
      </c>
      <c r="BT321" s="87">
        <f t="shared" ref="BT321:CL321" si="877">(IF(ISNUMBER(BT253),BT253*$AE253)+IF(ISNUMBER(BT270),BT270*$AE270)+IF(ISNUMBER(BT287),BT287*$AE287)+IF(ISNUMBER(BT304),BT304*$AE304))/(IF(ISNUMBER(BT253),$AE253)+IF(ISNUMBER(BT270),$AE270)+IF(ISNUMBER(BT287),$AE287)+IF(ISNUMBER(BT304),$AE304))</f>
        <v>7.712568212365805</v>
      </c>
      <c r="BU321" s="87">
        <f t="shared" si="877"/>
        <v>7.2022735188647369</v>
      </c>
      <c r="BV321" s="87">
        <f t="shared" si="877"/>
        <v>7.4858836636320678</v>
      </c>
      <c r="BW321" s="87">
        <f t="shared" si="877"/>
        <v>6.5259614343179431</v>
      </c>
      <c r="BX321" s="87">
        <f t="shared" si="877"/>
        <v>4.1416927539654846</v>
      </c>
      <c r="BY321" s="87">
        <f t="shared" si="877"/>
        <v>6.3225976044990331</v>
      </c>
      <c r="BZ321" s="87">
        <f t="shared" si="877"/>
        <v>2.2067880488434226</v>
      </c>
      <c r="CA321" s="87">
        <f t="shared" si="877"/>
        <v>4.3683442963634969</v>
      </c>
      <c r="CB321" s="87">
        <f t="shared" si="877"/>
        <v>6.1692431178183478</v>
      </c>
      <c r="CC321" s="87">
        <f t="shared" si="877"/>
        <v>6.2847670065958825</v>
      </c>
      <c r="CD321" s="87">
        <f t="shared" si="877"/>
        <v>3.6610240529420506</v>
      </c>
      <c r="CE321" s="87">
        <f t="shared" si="877"/>
        <v>4.5740564213369668</v>
      </c>
      <c r="CF321" s="87">
        <f t="shared" si="877"/>
        <v>5.0129905219422435</v>
      </c>
      <c r="CG321" s="87">
        <f t="shared" si="877"/>
        <v>6.8260095918439427</v>
      </c>
      <c r="CH321" s="87">
        <f t="shared" si="877"/>
        <v>5.1717966972016995</v>
      </c>
      <c r="CI321" s="87">
        <f t="shared" si="877"/>
        <v>5.4612110564311456</v>
      </c>
      <c r="CJ321" s="87">
        <f t="shared" si="877"/>
        <v>4.0474294953974272</v>
      </c>
      <c r="CK321" s="87">
        <f t="shared" si="877"/>
        <v>6.2749232906694044</v>
      </c>
      <c r="CL321" s="87">
        <f t="shared" si="877"/>
        <v>7.5050826325044344</v>
      </c>
      <c r="CN321" s="82"/>
      <c r="EU321" s="82"/>
    </row>
    <row r="322" spans="2:151" ht="15.75" customHeight="1" x14ac:dyDescent="0.25">
      <c r="B322" s="16"/>
      <c r="C322" s="16"/>
      <c r="D322" s="16"/>
      <c r="E322" s="17"/>
      <c r="F322" s="16"/>
      <c r="G322" s="18"/>
      <c r="H322" s="63"/>
      <c r="L322" s="5"/>
    </row>
    <row r="323" spans="2:151" ht="15.75" customHeight="1" thickBot="1" x14ac:dyDescent="0.3">
      <c r="B323" s="5"/>
      <c r="C323" s="5"/>
      <c r="D323" s="5"/>
      <c r="E323" s="19"/>
      <c r="F323" s="5"/>
      <c r="G323" s="20"/>
      <c r="H323" s="63"/>
      <c r="L323" s="5"/>
    </row>
    <row r="324" spans="2:151" ht="15.75" customHeight="1" x14ac:dyDescent="0.25">
      <c r="B324" s="89">
        <f>E324+E325+E326</f>
        <v>0.25</v>
      </c>
      <c r="C324" s="92" t="s">
        <v>148</v>
      </c>
      <c r="D324" s="4" t="s">
        <v>149</v>
      </c>
      <c r="E324" s="37">
        <f>25/300</f>
        <v>8.3333333333333329E-2</v>
      </c>
      <c r="F324" s="38" t="s">
        <v>150</v>
      </c>
      <c r="G324" s="60" t="s">
        <v>151</v>
      </c>
      <c r="H324" s="62"/>
      <c r="K324" s="102" t="s">
        <v>205</v>
      </c>
      <c r="L324" s="103">
        <v>2017</v>
      </c>
      <c r="AH324" s="46">
        <f>(IF(ISNUMBER(AH256),AH256*$AE256)+IF(ISNUMBER(AH273),AH273*$AE273)+IF(ISNUMBER(AH290),AH290*$AE290))/(IF(ISNUMBER(AH256),$AE256)+IF(ISNUMBER(AH273),$AE273)+IF(ISNUMBER(AH290),$AE290))</f>
        <v>9.8136540154753451</v>
      </c>
      <c r="AI324" s="46">
        <f t="shared" ref="AI324:BS324" si="878">(IF(ISNUMBER(AI256),AI256*$AE256)+IF(ISNUMBER(AI273),AI273*$AE273)+IF(ISNUMBER(AI290),AI290*$AE290))/(IF(ISNUMBER(AI256),$AE256)+IF(ISNUMBER(AI273),$AE273)+IF(ISNUMBER(AI290),$AE290))</f>
        <v>4.8516103486189541</v>
      </c>
      <c r="AJ324" s="46">
        <f t="shared" si="878"/>
        <v>8.1022676187610845</v>
      </c>
      <c r="AK324" s="46">
        <f t="shared" si="878"/>
        <v>8.1315641964532279</v>
      </c>
      <c r="AL324" s="46">
        <f t="shared" si="878"/>
        <v>1.4329785523671212</v>
      </c>
      <c r="AM324" s="46">
        <f t="shared" si="878"/>
        <v>3.5645852563152398</v>
      </c>
      <c r="AN324" s="46">
        <f t="shared" si="878"/>
        <v>10</v>
      </c>
      <c r="AO324" s="46">
        <f t="shared" si="878"/>
        <v>10</v>
      </c>
      <c r="AP324" s="46">
        <f t="shared" si="878"/>
        <v>4.4236867055763662</v>
      </c>
      <c r="AQ324" s="46">
        <f t="shared" si="878"/>
        <v>4.5569741361478355</v>
      </c>
      <c r="AR324" s="46">
        <f t="shared" si="878"/>
        <v>8.3387925547452451</v>
      </c>
      <c r="AS324" s="46">
        <f t="shared" si="878"/>
        <v>5.7982716706827793</v>
      </c>
      <c r="AT324" s="46">
        <f t="shared" si="878"/>
        <v>6.4803541759792038</v>
      </c>
      <c r="AU324" s="46">
        <f t="shared" si="878"/>
        <v>2.3316267807649127</v>
      </c>
      <c r="AV324" s="46">
        <f t="shared" si="878"/>
        <v>4.6179461103027277</v>
      </c>
      <c r="AW324" s="46">
        <f t="shared" si="878"/>
        <v>10</v>
      </c>
      <c r="AX324" s="46">
        <f t="shared" si="878"/>
        <v>3.7510565524871233</v>
      </c>
      <c r="AY324" s="46">
        <f t="shared" si="878"/>
        <v>2.4924374415051544</v>
      </c>
      <c r="AZ324" s="46">
        <f t="shared" si="878"/>
        <v>4.0167901525934626</v>
      </c>
      <c r="BA324" s="46">
        <f t="shared" si="878"/>
        <v>4.8889879197351744</v>
      </c>
      <c r="BB324" s="46">
        <f t="shared" si="878"/>
        <v>3.66612769891635</v>
      </c>
      <c r="BC324" s="46">
        <f t="shared" si="878"/>
        <v>2.15568274891899</v>
      </c>
      <c r="BD324" s="46">
        <f t="shared" si="878"/>
        <v>8.3793315952042899</v>
      </c>
      <c r="BE324" s="46">
        <f t="shared" si="878"/>
        <v>7.9791956835341269</v>
      </c>
      <c r="BF324" s="46">
        <f t="shared" si="878"/>
        <v>2.6177130906541763</v>
      </c>
      <c r="BG324" s="46">
        <f t="shared" si="878"/>
        <v>9.6697230626367894</v>
      </c>
      <c r="BH324" s="46">
        <f t="shared" si="878"/>
        <v>9.8592631362349579</v>
      </c>
      <c r="BI324" s="46">
        <f t="shared" si="878"/>
        <v>9.2472151325478968</v>
      </c>
      <c r="BJ324" s="46">
        <f t="shared" si="878"/>
        <v>10</v>
      </c>
      <c r="BK324" s="46">
        <f t="shared" si="878"/>
        <v>4.2749284016013851</v>
      </c>
      <c r="BL324" s="46">
        <f t="shared" si="878"/>
        <v>4.4443115540437779</v>
      </c>
      <c r="BM324" s="46">
        <f t="shared" si="878"/>
        <v>6.7340568198459883</v>
      </c>
      <c r="BN324" s="46">
        <f t="shared" si="878"/>
        <v>6.2764989750640332</v>
      </c>
      <c r="BO324" s="46">
        <f t="shared" si="878"/>
        <v>4.5638875160987622</v>
      </c>
      <c r="BP324" s="46">
        <f t="shared" si="878"/>
        <v>4.2323895484998451</v>
      </c>
      <c r="BQ324" s="46">
        <f t="shared" si="878"/>
        <v>4.3321414560864779</v>
      </c>
      <c r="BR324" s="46">
        <f t="shared" si="878"/>
        <v>0.90084755732327348</v>
      </c>
      <c r="BS324" s="46">
        <f t="shared" si="878"/>
        <v>5.0631575804628399</v>
      </c>
      <c r="BT324" s="46">
        <f t="shared" ref="BT324:CL324" si="879">(IF(ISNUMBER(BT256),BT256*$AE256)+IF(ISNUMBER(BT273),BT273*$AE273)+IF(ISNUMBER(BT290),BT290*$AE290))/(IF(ISNUMBER(BT256),$AE256)+IF(ISNUMBER(BT273),$AE273)+IF(ISNUMBER(BT290),$AE290))</f>
        <v>10</v>
      </c>
      <c r="BU324" s="46">
        <f t="shared" si="879"/>
        <v>5.5857657975357009</v>
      </c>
      <c r="BV324" s="46">
        <f t="shared" si="879"/>
        <v>10</v>
      </c>
      <c r="BW324" s="46">
        <f t="shared" si="879"/>
        <v>10</v>
      </c>
      <c r="BX324" s="46">
        <f t="shared" si="879"/>
        <v>4.1913872739138567</v>
      </c>
      <c r="BY324" s="46">
        <f t="shared" si="879"/>
        <v>6.2736087966946075</v>
      </c>
      <c r="BZ324" s="46">
        <f t="shared" si="879"/>
        <v>1.003165505372301</v>
      </c>
      <c r="CA324" s="46">
        <f t="shared" si="879"/>
        <v>8.6023502781504533</v>
      </c>
      <c r="CB324" s="46">
        <f t="shared" si="879"/>
        <v>8.2753960628063776</v>
      </c>
      <c r="CC324" s="46">
        <f t="shared" si="879"/>
        <v>4.6452472304588293</v>
      </c>
      <c r="CD324" s="46">
        <f t="shared" si="879"/>
        <v>7.982002233762528</v>
      </c>
      <c r="CE324" s="46">
        <f t="shared" si="879"/>
        <v>5.0633023068910319</v>
      </c>
      <c r="CF324" s="46">
        <f t="shared" si="879"/>
        <v>5.1936010528148131</v>
      </c>
      <c r="CG324" s="46">
        <f t="shared" si="879"/>
        <v>6.4606193169512451</v>
      </c>
      <c r="CH324" s="46">
        <f t="shared" si="879"/>
        <v>5.5676207237485427</v>
      </c>
      <c r="CI324" s="46">
        <f t="shared" si="879"/>
        <v>6.1584910205387757</v>
      </c>
      <c r="CJ324" s="46">
        <f t="shared" si="879"/>
        <v>4.1338044669712639</v>
      </c>
      <c r="CK324" s="46">
        <f t="shared" si="879"/>
        <v>6.1928397903680006</v>
      </c>
      <c r="CL324" s="46">
        <f t="shared" si="879"/>
        <v>4.2797335459807888</v>
      </c>
    </row>
    <row r="325" spans="2:151" ht="15.75" customHeight="1" x14ac:dyDescent="0.25">
      <c r="B325" s="90"/>
      <c r="C325" s="93"/>
      <c r="D325" s="34" t="s">
        <v>154</v>
      </c>
      <c r="E325" s="83">
        <f t="shared" ref="E325:E326" si="880">25/300</f>
        <v>8.3333333333333329E-2</v>
      </c>
      <c r="F325" s="41" t="s">
        <v>155</v>
      </c>
      <c r="G325" s="61" t="s">
        <v>156</v>
      </c>
      <c r="H325" s="62"/>
      <c r="K325" s="102"/>
      <c r="L325" s="103"/>
      <c r="AH325" s="46">
        <f t="shared" ref="AH325:BS325" si="881">(IF(ISNUMBER(AH257),AH257*$AE257)+IF(ISNUMBER(AH274),AH274*$AE274)+IF(ISNUMBER(AH291),AH291*$AE291))/(IF(ISNUMBER(AH257),$AE257)+IF(ISNUMBER(AH274),$AE274)+IF(ISNUMBER(AH291),$AE291))</f>
        <v>8.4936923788198566</v>
      </c>
      <c r="AI325" s="46">
        <f t="shared" si="881"/>
        <v>2.9270679835090978</v>
      </c>
      <c r="AJ325" s="46">
        <f t="shared" si="881"/>
        <v>7.5064038819445882</v>
      </c>
      <c r="AK325" s="46">
        <f t="shared" si="881"/>
        <v>6.5461517447892943</v>
      </c>
      <c r="AL325" s="46">
        <f t="shared" si="881"/>
        <v>0.84776386145231564</v>
      </c>
      <c r="AM325" s="46">
        <f t="shared" si="881"/>
        <v>0.55529415406308258</v>
      </c>
      <c r="AN325" s="46">
        <f t="shared" si="881"/>
        <v>7.7258232421005237</v>
      </c>
      <c r="AO325" s="46">
        <f t="shared" si="881"/>
        <v>8.6307499028929247</v>
      </c>
      <c r="AP325" s="46">
        <f t="shared" si="881"/>
        <v>1.0499167189839287</v>
      </c>
      <c r="AQ325" s="46">
        <f t="shared" si="881"/>
        <v>5.0816727500125705</v>
      </c>
      <c r="AR325" s="46">
        <f t="shared" si="881"/>
        <v>8.6060789259477843</v>
      </c>
      <c r="AS325" s="46">
        <f t="shared" si="881"/>
        <v>4.9893328036160804</v>
      </c>
      <c r="AT325" s="46">
        <f t="shared" si="881"/>
        <v>6.0087078682720536</v>
      </c>
      <c r="AU325" s="46">
        <f t="shared" si="881"/>
        <v>2.2964706154366898</v>
      </c>
      <c r="AV325" s="46">
        <f t="shared" si="881"/>
        <v>4.0826187288614388</v>
      </c>
      <c r="AW325" s="46">
        <f t="shared" si="881"/>
        <v>9.9026725571986614</v>
      </c>
      <c r="AX325" s="46">
        <f t="shared" si="881"/>
        <v>3.7659172490377966</v>
      </c>
      <c r="AY325" s="46">
        <f t="shared" si="881"/>
        <v>2.6580601265081873</v>
      </c>
      <c r="AZ325" s="46">
        <f t="shared" si="881"/>
        <v>4.514086947009246</v>
      </c>
      <c r="BA325" s="46">
        <f t="shared" si="881"/>
        <v>3.4821814224322267</v>
      </c>
      <c r="BB325" s="46">
        <f t="shared" si="881"/>
        <v>2.7360641914142625</v>
      </c>
      <c r="BC325" s="46">
        <f t="shared" si="881"/>
        <v>1.8042942920986362</v>
      </c>
      <c r="BD325" s="46">
        <f t="shared" si="881"/>
        <v>8.0318140752780796</v>
      </c>
      <c r="BE325" s="46">
        <f t="shared" si="881"/>
        <v>8.3202774663807642</v>
      </c>
      <c r="BF325" s="46">
        <f t="shared" si="881"/>
        <v>0.92426447855953298</v>
      </c>
      <c r="BG325" s="46">
        <f t="shared" si="881"/>
        <v>9.1274504462822836</v>
      </c>
      <c r="BH325" s="46">
        <f t="shared" si="881"/>
        <v>9.9482672067159399</v>
      </c>
      <c r="BI325" s="46">
        <f t="shared" si="881"/>
        <v>5.4049540915159211</v>
      </c>
      <c r="BJ325" s="46">
        <f t="shared" si="881"/>
        <v>10</v>
      </c>
      <c r="BK325" s="46">
        <f t="shared" si="881"/>
        <v>1.0217939647196457</v>
      </c>
      <c r="BL325" s="46">
        <f t="shared" si="881"/>
        <v>3.8139891543723654</v>
      </c>
      <c r="BM325" s="46">
        <f t="shared" si="881"/>
        <v>3.4413814970232544</v>
      </c>
      <c r="BN325" s="46">
        <f t="shared" si="881"/>
        <v>6.4488080609906282</v>
      </c>
      <c r="BO325" s="46">
        <f t="shared" si="881"/>
        <v>2.250403174215672</v>
      </c>
      <c r="BP325" s="46">
        <f t="shared" si="881"/>
        <v>1.8550749338809271</v>
      </c>
      <c r="BQ325" s="46">
        <f t="shared" si="881"/>
        <v>3.6421938467630532</v>
      </c>
      <c r="BR325" s="46">
        <f t="shared" si="881"/>
        <v>2.9743481095597279E-2</v>
      </c>
      <c r="BS325" s="46">
        <f t="shared" si="881"/>
        <v>3.5716757847968794</v>
      </c>
      <c r="BT325" s="46">
        <f t="shared" ref="BT325:CL325" si="882">(IF(ISNUMBER(BT257),BT257*$AE257)+IF(ISNUMBER(BT274),BT274*$AE274)+IF(ISNUMBER(BT291),BT291*$AE291))/(IF(ISNUMBER(BT257),$AE257)+IF(ISNUMBER(BT274),$AE274)+IF(ISNUMBER(BT291),$AE291))</f>
        <v>10</v>
      </c>
      <c r="BU325" s="46">
        <f t="shared" si="882"/>
        <v>6.1737249492264752</v>
      </c>
      <c r="BV325" s="46">
        <f t="shared" si="882"/>
        <v>7.119081900539288</v>
      </c>
      <c r="BW325" s="46">
        <f t="shared" si="882"/>
        <v>7.0396761501658274</v>
      </c>
      <c r="BX325" s="46">
        <f t="shared" si="882"/>
        <v>3.5111939656160565</v>
      </c>
      <c r="BY325" s="46">
        <f t="shared" si="882"/>
        <v>5.1914192278131495</v>
      </c>
      <c r="BZ325" s="46">
        <f t="shared" si="882"/>
        <v>0.13805203502839733</v>
      </c>
      <c r="CA325" s="46">
        <f t="shared" si="882"/>
        <v>4.5773878766495102</v>
      </c>
      <c r="CB325" s="46">
        <f t="shared" si="882"/>
        <v>9.0811614380464238</v>
      </c>
      <c r="CC325" s="46">
        <f t="shared" si="882"/>
        <v>2.8387439806346659</v>
      </c>
      <c r="CD325" s="46">
        <f t="shared" si="882"/>
        <v>3.7094156454924492</v>
      </c>
      <c r="CE325" s="46">
        <f t="shared" si="882"/>
        <v>2.2096335749143448</v>
      </c>
      <c r="CF325" s="46">
        <f t="shared" si="882"/>
        <v>5.0119243688424397</v>
      </c>
      <c r="CG325" s="46">
        <f t="shared" si="882"/>
        <v>3.7549608416560551</v>
      </c>
      <c r="CH325" s="46">
        <f t="shared" si="882"/>
        <v>6.2354137784597254</v>
      </c>
      <c r="CI325" s="46">
        <f t="shared" si="882"/>
        <v>6.1688585105298843</v>
      </c>
      <c r="CJ325" s="46">
        <f t="shared" si="882"/>
        <v>4.0986358244627121</v>
      </c>
      <c r="CK325" s="46">
        <f t="shared" si="882"/>
        <v>2.4880046294596934</v>
      </c>
      <c r="CL325" s="46">
        <f t="shared" si="882"/>
        <v>4.8515266176901015</v>
      </c>
    </row>
    <row r="326" spans="2:151" ht="15.75" customHeight="1" x14ac:dyDescent="0.25">
      <c r="B326" s="90"/>
      <c r="C326" s="93"/>
      <c r="D326" s="34" t="s">
        <v>157</v>
      </c>
      <c r="E326" s="83">
        <f t="shared" si="880"/>
        <v>8.3333333333333329E-2</v>
      </c>
      <c r="F326" s="41" t="s">
        <v>158</v>
      </c>
      <c r="G326" s="61" t="s">
        <v>159</v>
      </c>
      <c r="H326" s="62"/>
      <c r="K326" s="102"/>
      <c r="L326" s="103"/>
      <c r="AH326" s="46">
        <f t="shared" ref="AH326:BS326" si="883">(IF(ISNUMBER(AH258),AH258*$AE258)+IF(ISNUMBER(AH275),AH275*$AE275)+IF(ISNUMBER(AH292),AH292*$AE292))/(IF(ISNUMBER(AH258),$AE258)+IF(ISNUMBER(AH275),$AE275)+IF(ISNUMBER(AH292),$AE292))</f>
        <v>4.9305931319932386</v>
      </c>
      <c r="AI326" s="46">
        <f t="shared" si="883"/>
        <v>2.458022546603893</v>
      </c>
      <c r="AJ326" s="46">
        <f t="shared" si="883"/>
        <v>1.3785114994786263</v>
      </c>
      <c r="AK326" s="46">
        <f t="shared" si="883"/>
        <v>5.6666671578803331</v>
      </c>
      <c r="AL326" s="46">
        <f t="shared" si="883"/>
        <v>3.5152279087298663E-2</v>
      </c>
      <c r="AM326" s="46">
        <f t="shared" si="883"/>
        <v>6.9830534540677128E-2</v>
      </c>
      <c r="AN326" s="46">
        <f t="shared" si="883"/>
        <v>7.2712237666431152</v>
      </c>
      <c r="AO326" s="46">
        <f t="shared" si="883"/>
        <v>6.8865886305325352</v>
      </c>
      <c r="AP326" s="46">
        <f t="shared" si="883"/>
        <v>0.39704371123850085</v>
      </c>
      <c r="AQ326" s="46">
        <f t="shared" si="883"/>
        <v>5.5903316299027379</v>
      </c>
      <c r="AR326" s="46">
        <f t="shared" si="883"/>
        <v>4.6640145263220969</v>
      </c>
      <c r="AS326" s="46">
        <f t="shared" si="883"/>
        <v>4.0527961137548285</v>
      </c>
      <c r="AT326" s="46">
        <f t="shared" si="883"/>
        <v>4.8220374513769473</v>
      </c>
      <c r="AU326" s="46">
        <f t="shared" si="883"/>
        <v>2.7062324186964442</v>
      </c>
      <c r="AV326" s="46">
        <f t="shared" si="883"/>
        <v>1.8899443794080544</v>
      </c>
      <c r="AW326" s="46">
        <f t="shared" si="883"/>
        <v>9.3871730287925086</v>
      </c>
      <c r="AX326" s="46">
        <f t="shared" si="883"/>
        <v>3.6708491916008268</v>
      </c>
      <c r="AY326" s="46">
        <f t="shared" si="883"/>
        <v>0.44401239723903752</v>
      </c>
      <c r="AZ326" s="46">
        <f t="shared" si="883"/>
        <v>2.231426011654297</v>
      </c>
      <c r="BA326" s="46">
        <f t="shared" si="883"/>
        <v>4.1634987464408102</v>
      </c>
      <c r="BB326" s="46">
        <f t="shared" si="883"/>
        <v>1.7717388824990314</v>
      </c>
      <c r="BC326" s="46">
        <f t="shared" si="883"/>
        <v>2.264167693517765</v>
      </c>
      <c r="BD326" s="46">
        <f t="shared" si="883"/>
        <v>8.1917887171255472</v>
      </c>
      <c r="BE326" s="46">
        <f t="shared" si="883"/>
        <v>8.414945469529286</v>
      </c>
      <c r="BF326" s="46">
        <f t="shared" si="883"/>
        <v>0.77277976945799065</v>
      </c>
      <c r="BG326" s="46">
        <f t="shared" si="883"/>
        <v>7.5219993345154288</v>
      </c>
      <c r="BH326" s="46">
        <f t="shared" si="883"/>
        <v>9.940195453429574</v>
      </c>
      <c r="BI326" s="46">
        <f t="shared" si="883"/>
        <v>5.6241338564014596</v>
      </c>
      <c r="BJ326" s="46">
        <f t="shared" si="883"/>
        <v>10</v>
      </c>
      <c r="BK326" s="46">
        <f t="shared" si="883"/>
        <v>0.42478386424235981</v>
      </c>
      <c r="BL326" s="46">
        <f t="shared" si="883"/>
        <v>0.48313738289798658</v>
      </c>
      <c r="BM326" s="46">
        <f t="shared" si="883"/>
        <v>1.7838980644925602</v>
      </c>
      <c r="BN326" s="46">
        <f t="shared" si="883"/>
        <v>2.4140770448324469</v>
      </c>
      <c r="BO326" s="46">
        <f t="shared" si="883"/>
        <v>0.2860054628643614</v>
      </c>
      <c r="BP326" s="46">
        <f t="shared" si="883"/>
        <v>2.2636829460668566</v>
      </c>
      <c r="BQ326" s="46">
        <f t="shared" si="883"/>
        <v>3.5798069580258183</v>
      </c>
      <c r="BR326" s="46">
        <f t="shared" si="883"/>
        <v>4.4165360887351769E-2</v>
      </c>
      <c r="BS326" s="46">
        <f t="shared" si="883"/>
        <v>2.0995228748789416</v>
      </c>
      <c r="BT326" s="46">
        <f t="shared" ref="BT326:CL326" si="884">(IF(ISNUMBER(BT258),BT258*$AE258)+IF(ISNUMBER(BT275),BT275*$AE275)+IF(ISNUMBER(BT292),BT292*$AE292))/(IF(ISNUMBER(BT258),$AE258)+IF(ISNUMBER(BT275),$AE275)+IF(ISNUMBER(BT292),$AE292))</f>
        <v>10</v>
      </c>
      <c r="BU326" s="46">
        <f t="shared" si="884"/>
        <v>3.3644599311110652</v>
      </c>
      <c r="BV326" s="46">
        <f t="shared" si="884"/>
        <v>6.088925183098973</v>
      </c>
      <c r="BW326" s="46">
        <f t="shared" si="884"/>
        <v>6.799724814807937</v>
      </c>
      <c r="BX326" s="46">
        <f t="shared" si="884"/>
        <v>1.7200921212985802</v>
      </c>
      <c r="BY326" s="46">
        <f t="shared" si="884"/>
        <v>5.2306979961828395</v>
      </c>
      <c r="BZ326" s="46">
        <f t="shared" si="884"/>
        <v>1.2947625781676459E-2</v>
      </c>
      <c r="CA326" s="46">
        <f t="shared" si="884"/>
        <v>2.7176714822661459</v>
      </c>
      <c r="CB326" s="46">
        <f t="shared" si="884"/>
        <v>6.4508917753694393</v>
      </c>
      <c r="CC326" s="46">
        <f t="shared" si="884"/>
        <v>2.753448799514647</v>
      </c>
      <c r="CD326" s="46">
        <f t="shared" si="884"/>
        <v>0.53475919176045361</v>
      </c>
      <c r="CE326" s="46">
        <f t="shared" si="884"/>
        <v>0.88051776557863726</v>
      </c>
      <c r="CF326" s="46">
        <f t="shared" si="884"/>
        <v>3.5920970417257174</v>
      </c>
      <c r="CG326" s="46">
        <f t="shared" si="884"/>
        <v>4.038334027954801</v>
      </c>
      <c r="CH326" s="46">
        <f t="shared" si="884"/>
        <v>3.8948914762757632</v>
      </c>
      <c r="CI326" s="46">
        <f t="shared" si="884"/>
        <v>6.0330949594851164</v>
      </c>
      <c r="CJ326" s="46">
        <f t="shared" si="884"/>
        <v>0.48123064041522406</v>
      </c>
      <c r="CK326" s="46">
        <f t="shared" si="884"/>
        <v>2.6207633629463691</v>
      </c>
      <c r="CL326" s="46">
        <f t="shared" si="884"/>
        <v>2.4587870243924019</v>
      </c>
    </row>
    <row r="327" spans="2:151" ht="15.75" customHeight="1" thickBot="1" x14ac:dyDescent="0.3">
      <c r="B327" s="91"/>
      <c r="C327" s="94"/>
      <c r="D327" s="8" t="s">
        <v>160</v>
      </c>
      <c r="E327" s="96" t="str">
        <f>E310</f>
        <v>Liquidity</v>
      </c>
      <c r="F327" s="97"/>
      <c r="G327" s="104"/>
      <c r="H327" s="62"/>
      <c r="K327" s="102"/>
      <c r="L327" s="103"/>
      <c r="AH327" s="84">
        <f t="shared" ref="AH327:BS327" si="885">(IF(ISNUMBER(AH259),AH259*$AE259)+IF(ISNUMBER(AH276),AH276*$AE276)+IF(ISNUMBER(AH293),AH293*$AE293))/(IF(ISNUMBER(AH259),$AE259)+IF(ISNUMBER(AH276),$AE276)+IF(ISNUMBER(AH293),$AE293))</f>
        <v>7.745979842096145</v>
      </c>
      <c r="AI327" s="84">
        <f t="shared" si="885"/>
        <v>3.4122336262439816</v>
      </c>
      <c r="AJ327" s="84">
        <f t="shared" si="885"/>
        <v>5.6623943333947659</v>
      </c>
      <c r="AK327" s="84">
        <f t="shared" si="885"/>
        <v>6.7814610330409524</v>
      </c>
      <c r="AL327" s="84">
        <f t="shared" si="885"/>
        <v>0.77196489763557841</v>
      </c>
      <c r="AM327" s="84">
        <f t="shared" si="885"/>
        <v>1.3965699816396662</v>
      </c>
      <c r="AN327" s="84">
        <f t="shared" si="885"/>
        <v>8.3323490029145457</v>
      </c>
      <c r="AO327" s="84">
        <f t="shared" si="885"/>
        <v>8.5057795111418191</v>
      </c>
      <c r="AP327" s="84">
        <f t="shared" si="885"/>
        <v>1.9568823785995988</v>
      </c>
      <c r="AQ327" s="84">
        <f t="shared" si="885"/>
        <v>5.0763261720210471</v>
      </c>
      <c r="AR327" s="84">
        <f t="shared" si="885"/>
        <v>7.2029620023383751</v>
      </c>
      <c r="AS327" s="84">
        <f t="shared" si="885"/>
        <v>4.9468001960178958</v>
      </c>
      <c r="AT327" s="84">
        <f t="shared" si="885"/>
        <v>5.7703664985427352</v>
      </c>
      <c r="AU327" s="84">
        <f t="shared" si="885"/>
        <v>2.4447766049660151</v>
      </c>
      <c r="AV327" s="84">
        <f t="shared" si="885"/>
        <v>3.5301697395240743</v>
      </c>
      <c r="AW327" s="84">
        <f t="shared" si="885"/>
        <v>9.7632818619970578</v>
      </c>
      <c r="AX327" s="84">
        <f t="shared" si="885"/>
        <v>3.7292743310419154</v>
      </c>
      <c r="AY327" s="84">
        <f t="shared" si="885"/>
        <v>1.8648366550841262</v>
      </c>
      <c r="AZ327" s="84">
        <f t="shared" si="885"/>
        <v>3.5874343704190017</v>
      </c>
      <c r="BA327" s="84">
        <f t="shared" si="885"/>
        <v>4.1782226962027371</v>
      </c>
      <c r="BB327" s="84">
        <f t="shared" si="885"/>
        <v>2.7246435909432147</v>
      </c>
      <c r="BC327" s="84">
        <f t="shared" si="885"/>
        <v>2.0747149115117973</v>
      </c>
      <c r="BD327" s="84">
        <f t="shared" si="885"/>
        <v>8.2009781292026371</v>
      </c>
      <c r="BE327" s="84">
        <f t="shared" si="885"/>
        <v>8.2381395398147248</v>
      </c>
      <c r="BF327" s="84">
        <f t="shared" si="885"/>
        <v>1.4382524462238999</v>
      </c>
      <c r="BG327" s="84">
        <f t="shared" si="885"/>
        <v>8.7730576144781676</v>
      </c>
      <c r="BH327" s="84">
        <f t="shared" si="885"/>
        <v>9.9159085987934912</v>
      </c>
      <c r="BI327" s="84">
        <f t="shared" si="885"/>
        <v>6.7587676934884255</v>
      </c>
      <c r="BJ327" s="84">
        <f t="shared" si="885"/>
        <v>10</v>
      </c>
      <c r="BK327" s="84">
        <f t="shared" si="885"/>
        <v>1.9071687435211298</v>
      </c>
      <c r="BL327" s="84">
        <f t="shared" si="885"/>
        <v>2.91381269710471</v>
      </c>
      <c r="BM327" s="84">
        <f t="shared" si="885"/>
        <v>3.9864454604539339</v>
      </c>
      <c r="BN327" s="84">
        <f t="shared" si="885"/>
        <v>5.0464613602957025</v>
      </c>
      <c r="BO327" s="84">
        <f t="shared" si="885"/>
        <v>2.3667653843929317</v>
      </c>
      <c r="BP327" s="84">
        <f t="shared" si="885"/>
        <v>2.7837158094825427</v>
      </c>
      <c r="BQ327" s="84">
        <f t="shared" si="885"/>
        <v>3.8513807536251163</v>
      </c>
      <c r="BR327" s="84">
        <f t="shared" si="885"/>
        <v>0.32491879976874088</v>
      </c>
      <c r="BS327" s="84">
        <f t="shared" si="885"/>
        <v>3.578118746712887</v>
      </c>
      <c r="BT327" s="84">
        <f t="shared" ref="BT327:CL327" si="886">(IF(ISNUMBER(BT259),BT259*$AE259)+IF(ISNUMBER(BT276),BT276*$AE276)+IF(ISNUMBER(BT293),BT293*$AE293))/(IF(ISNUMBER(BT259),$AE259)+IF(ISNUMBER(BT276),$AE276)+IF(ISNUMBER(BT293),$AE293))</f>
        <v>10</v>
      </c>
      <c r="BU327" s="84">
        <f t="shared" si="886"/>
        <v>5.0413168926244136</v>
      </c>
      <c r="BV327" s="84">
        <f t="shared" si="886"/>
        <v>7.7360023612127522</v>
      </c>
      <c r="BW327" s="84">
        <f t="shared" si="886"/>
        <v>7.9464669883245875</v>
      </c>
      <c r="BX327" s="84">
        <f t="shared" si="886"/>
        <v>3.140891120276164</v>
      </c>
      <c r="BY327" s="84">
        <f t="shared" si="886"/>
        <v>5.565242006896864</v>
      </c>
      <c r="BZ327" s="84">
        <f t="shared" si="886"/>
        <v>0.38472172206079153</v>
      </c>
      <c r="CA327" s="84">
        <f t="shared" si="886"/>
        <v>5.299136545688703</v>
      </c>
      <c r="CB327" s="84">
        <f t="shared" si="886"/>
        <v>7.9358164254074133</v>
      </c>
      <c r="CC327" s="84">
        <f t="shared" si="886"/>
        <v>3.4124800035360479</v>
      </c>
      <c r="CD327" s="84">
        <f t="shared" si="886"/>
        <v>4.0753923570051436</v>
      </c>
      <c r="CE327" s="84">
        <f t="shared" si="886"/>
        <v>2.7178178824613379</v>
      </c>
      <c r="CF327" s="84">
        <f t="shared" si="886"/>
        <v>4.599207487794323</v>
      </c>
      <c r="CG327" s="84">
        <f t="shared" si="886"/>
        <v>4.7513047288540333</v>
      </c>
      <c r="CH327" s="84">
        <f t="shared" si="886"/>
        <v>5.2326419928280101</v>
      </c>
      <c r="CI327" s="84">
        <f t="shared" si="886"/>
        <v>6.1201481635179249</v>
      </c>
      <c r="CJ327" s="84">
        <f t="shared" si="886"/>
        <v>2.9045569772830664</v>
      </c>
      <c r="CK327" s="84">
        <f t="shared" si="886"/>
        <v>3.7672025942580212</v>
      </c>
      <c r="CL327" s="84">
        <f t="shared" si="886"/>
        <v>3.8633490626877638</v>
      </c>
    </row>
    <row r="328" spans="2:151" ht="15.75" customHeight="1" x14ac:dyDescent="0.25">
      <c r="B328" s="89">
        <f>E328+E329+E330</f>
        <v>0.25</v>
      </c>
      <c r="C328" s="92" t="s">
        <v>161</v>
      </c>
      <c r="D328" s="33" t="s">
        <v>162</v>
      </c>
      <c r="E328" s="37">
        <v>0.1</v>
      </c>
      <c r="F328" s="38" t="s">
        <v>163</v>
      </c>
      <c r="G328" s="60" t="s">
        <v>164</v>
      </c>
      <c r="H328" s="62"/>
      <c r="K328" s="102"/>
      <c r="L328" s="103"/>
      <c r="AH328" s="46">
        <f t="shared" ref="AH328:BS328" si="887">(IF(ISNUMBER(AH260),AH260*$AE260)+IF(ISNUMBER(AH277),AH277*$AE277)+IF(ISNUMBER(AH294),AH294*$AE294))/(IF(ISNUMBER(AH260),$AE260)+IF(ISNUMBER(AH277),$AE277)+IF(ISNUMBER(AH294),$AE294))</f>
        <v>6.8806039356127568</v>
      </c>
      <c r="AI328" s="46">
        <f t="shared" si="887"/>
        <v>7.5763204797046697</v>
      </c>
      <c r="AJ328" s="46">
        <f t="shared" si="887"/>
        <v>5.0632511173504335</v>
      </c>
      <c r="AK328" s="46">
        <f t="shared" si="887"/>
        <v>5.9556751231577687</v>
      </c>
      <c r="AL328" s="46">
        <f t="shared" si="887"/>
        <v>7.9298637483267198</v>
      </c>
      <c r="AM328" s="46">
        <f t="shared" si="887"/>
        <v>0</v>
      </c>
      <c r="AN328" s="46">
        <f t="shared" si="887"/>
        <v>6.8132621754067371</v>
      </c>
      <c r="AO328" s="46">
        <f t="shared" si="887"/>
        <v>8.0233745223212125</v>
      </c>
      <c r="AP328" s="46">
        <f t="shared" si="887"/>
        <v>2.6026657263301956</v>
      </c>
      <c r="AQ328" s="46">
        <f t="shared" si="887"/>
        <v>5.0529802343172499</v>
      </c>
      <c r="AR328" s="46">
        <f t="shared" si="887"/>
        <v>6.8175927584711618</v>
      </c>
      <c r="AS328" s="46">
        <f t="shared" si="887"/>
        <v>5.4123867216900345</v>
      </c>
      <c r="AT328" s="46">
        <f t="shared" si="887"/>
        <v>6.9166920652388599</v>
      </c>
      <c r="AU328" s="46">
        <f t="shared" si="887"/>
        <v>7.7259505668623953</v>
      </c>
      <c r="AV328" s="46">
        <f t="shared" si="887"/>
        <v>4.9706589189740988</v>
      </c>
      <c r="AW328" s="46">
        <f t="shared" si="887"/>
        <v>9.803333839639885</v>
      </c>
      <c r="AX328" s="46">
        <f t="shared" si="887"/>
        <v>8.0310482080433516</v>
      </c>
      <c r="AY328" s="46">
        <f t="shared" si="887"/>
        <v>5.9478329592225991</v>
      </c>
      <c r="AZ328" s="46">
        <f t="shared" si="887"/>
        <v>8.2010272664216934</v>
      </c>
      <c r="BA328" s="46">
        <f t="shared" si="887"/>
        <v>9.4710568737590126</v>
      </c>
      <c r="BB328" s="46">
        <f t="shared" si="887"/>
        <v>5.3875191189291511</v>
      </c>
      <c r="BC328" s="46">
        <f t="shared" si="887"/>
        <v>8.0133478799721818</v>
      </c>
      <c r="BD328" s="46">
        <f t="shared" si="887"/>
        <v>10</v>
      </c>
      <c r="BE328" s="46">
        <f t="shared" si="887"/>
        <v>8.2485342948028499</v>
      </c>
      <c r="BF328" s="46">
        <f t="shared" si="887"/>
        <v>7.7349284372338118</v>
      </c>
      <c r="BG328" s="46">
        <f t="shared" si="887"/>
        <v>6.8100722697249987</v>
      </c>
      <c r="BH328" s="46">
        <f t="shared" si="887"/>
        <v>4.7364050519545113</v>
      </c>
      <c r="BI328" s="46">
        <f t="shared" si="887"/>
        <v>6.0559293065341615</v>
      </c>
      <c r="BJ328" s="46">
        <f t="shared" si="887"/>
        <v>7.1273849337856845</v>
      </c>
      <c r="BK328" s="46">
        <f t="shared" si="887"/>
        <v>4.6122521642336292</v>
      </c>
      <c r="BL328" s="46">
        <f t="shared" si="887"/>
        <v>6.4719005474378903</v>
      </c>
      <c r="BM328" s="46">
        <f t="shared" si="887"/>
        <v>1.8340907657896697</v>
      </c>
      <c r="BN328" s="46">
        <f t="shared" si="887"/>
        <v>7.8792115166853849</v>
      </c>
      <c r="BO328" s="46">
        <f t="shared" si="887"/>
        <v>6.4625289799862315</v>
      </c>
      <c r="BP328" s="46">
        <f t="shared" si="887"/>
        <v>6.9939968196235371</v>
      </c>
      <c r="BQ328" s="46">
        <f t="shared" si="887"/>
        <v>8.1835917061456271</v>
      </c>
      <c r="BR328" s="46">
        <f t="shared" si="887"/>
        <v>3.3505977082556377</v>
      </c>
      <c r="BS328" s="46">
        <f t="shared" si="887"/>
        <v>6.0437694873255419</v>
      </c>
      <c r="BT328" s="46">
        <f t="shared" ref="BT328:CL328" si="888">(IF(ISNUMBER(BT260),BT260*$AE260)+IF(ISNUMBER(BT277),BT277*$AE277)+IF(ISNUMBER(BT294),BT294*$AE294))/(IF(ISNUMBER(BT260),$AE260)+IF(ISNUMBER(BT277),$AE277)+IF(ISNUMBER(BT294),$AE294))</f>
        <v>8.0423011654701462</v>
      </c>
      <c r="BU328" s="46">
        <f t="shared" si="888"/>
        <v>9.8803935251203292</v>
      </c>
      <c r="BV328" s="46">
        <f t="shared" si="888"/>
        <v>8.9780977281229219</v>
      </c>
      <c r="BW328" s="46">
        <f t="shared" si="888"/>
        <v>8.909773284065194</v>
      </c>
      <c r="BX328" s="46">
        <f t="shared" si="888"/>
        <v>6.0490202526579084</v>
      </c>
      <c r="BY328" s="46">
        <f t="shared" si="888"/>
        <v>1.3268454985600173</v>
      </c>
      <c r="BZ328" s="46">
        <f t="shared" si="888"/>
        <v>2.8347390635054253</v>
      </c>
      <c r="CA328" s="46">
        <f t="shared" si="888"/>
        <v>5.914283761848238</v>
      </c>
      <c r="CB328" s="46">
        <f t="shared" si="888"/>
        <v>9.872770353907466</v>
      </c>
      <c r="CC328" s="46">
        <f t="shared" si="888"/>
        <v>5.6689783753510925</v>
      </c>
      <c r="CD328" s="46">
        <f t="shared" si="888"/>
        <v>6.4907015653187914</v>
      </c>
      <c r="CE328" s="46">
        <f t="shared" si="888"/>
        <v>1.0939721004888021</v>
      </c>
      <c r="CF328" s="46">
        <f t="shared" si="888"/>
        <v>2.9204879398235679</v>
      </c>
      <c r="CG328" s="46">
        <f t="shared" si="888"/>
        <v>9.7564730755351263</v>
      </c>
      <c r="CH328" s="46">
        <f t="shared" si="888"/>
        <v>7.366728456007003</v>
      </c>
      <c r="CI328" s="46">
        <f t="shared" si="888"/>
        <v>2.8158186756184986</v>
      </c>
      <c r="CJ328" s="46">
        <f t="shared" si="888"/>
        <v>7.1645309702143045</v>
      </c>
      <c r="CK328" s="46">
        <f t="shared" si="888"/>
        <v>7.2060735596663932</v>
      </c>
      <c r="CL328" s="46">
        <f t="shared" si="888"/>
        <v>8.9366825826716436</v>
      </c>
    </row>
    <row r="329" spans="2:151" ht="15.75" customHeight="1" x14ac:dyDescent="0.25">
      <c r="B329" s="90"/>
      <c r="C329" s="93"/>
      <c r="D329" s="34" t="s">
        <v>166</v>
      </c>
      <c r="E329" s="40">
        <v>0.05</v>
      </c>
      <c r="F329" s="41" t="s">
        <v>167</v>
      </c>
      <c r="G329" s="61" t="s">
        <v>168</v>
      </c>
      <c r="H329" s="62"/>
      <c r="K329" s="102"/>
      <c r="L329" s="103"/>
      <c r="AH329" s="46">
        <f t="shared" ref="AH329:BS329" si="889">(IF(ISNUMBER(AH261),AH261*$AE261)+IF(ISNUMBER(AH278),AH278*$AE278)+IF(ISNUMBER(AH295),AH295*$AE295))/(IF(ISNUMBER(AH261),$AE261)+IF(ISNUMBER(AH278),$AE278)+IF(ISNUMBER(AH295),$AE295))</f>
        <v>6.2792209868175242</v>
      </c>
      <c r="AI329" s="46">
        <f t="shared" si="889"/>
        <v>7.0357013901911314</v>
      </c>
      <c r="AJ329" s="46">
        <f t="shared" si="889"/>
        <v>5.1208464562531342</v>
      </c>
      <c r="AK329" s="46">
        <f t="shared" si="889"/>
        <v>5.6919565972699813</v>
      </c>
      <c r="AL329" s="46">
        <f t="shared" si="889"/>
        <v>7.2871255425152803</v>
      </c>
      <c r="AM329" s="46">
        <f t="shared" si="889"/>
        <v>4.8167456536836184E-3</v>
      </c>
      <c r="AN329" s="46">
        <f t="shared" si="889"/>
        <v>8.1701358597984761</v>
      </c>
      <c r="AO329" s="46">
        <f t="shared" si="889"/>
        <v>7.046906049891998</v>
      </c>
      <c r="AP329" s="46">
        <f t="shared" si="889"/>
        <v>3.2703493288419185</v>
      </c>
      <c r="AQ329" s="46">
        <f t="shared" si="889"/>
        <v>5.0337882019149376</v>
      </c>
      <c r="AR329" s="46">
        <f t="shared" si="889"/>
        <v>6.2216301918843966</v>
      </c>
      <c r="AS329" s="46">
        <f t="shared" si="889"/>
        <v>5.1348255456506129</v>
      </c>
      <c r="AT329" s="46">
        <f t="shared" si="889"/>
        <v>6.3447537843107709</v>
      </c>
      <c r="AU329" s="46">
        <f t="shared" si="889"/>
        <v>9.0905385583007075</v>
      </c>
      <c r="AV329" s="46">
        <f t="shared" si="889"/>
        <v>4.9601897557379013</v>
      </c>
      <c r="AW329" s="46">
        <f t="shared" si="889"/>
        <v>8.8115340657619061</v>
      </c>
      <c r="AX329" s="46">
        <f t="shared" si="889"/>
        <v>9.0007163296029056</v>
      </c>
      <c r="AY329" s="46">
        <f t="shared" si="889"/>
        <v>7.0532492899176233</v>
      </c>
      <c r="AZ329" s="46">
        <f t="shared" si="889"/>
        <v>9.8377807739019598</v>
      </c>
      <c r="BA329" s="46">
        <f t="shared" si="889"/>
        <v>8.8157206822430627</v>
      </c>
      <c r="BB329" s="46">
        <f t="shared" si="889"/>
        <v>5.5581925202727041</v>
      </c>
      <c r="BC329" s="46">
        <f t="shared" si="889"/>
        <v>7.2802060160209292</v>
      </c>
      <c r="BD329" s="46">
        <f t="shared" si="889"/>
        <v>9.58645932448289</v>
      </c>
      <c r="BE329" s="46">
        <f t="shared" si="889"/>
        <v>9.5562317426127699</v>
      </c>
      <c r="BF329" s="46">
        <f t="shared" si="889"/>
        <v>7.621496876646769</v>
      </c>
      <c r="BG329" s="46">
        <f t="shared" si="889"/>
        <v>6.2509713259448043</v>
      </c>
      <c r="BH329" s="46">
        <f t="shared" si="889"/>
        <v>4.8454934506372478</v>
      </c>
      <c r="BI329" s="46">
        <f t="shared" si="889"/>
        <v>5.6765720327190436</v>
      </c>
      <c r="BJ329" s="46">
        <f t="shared" si="889"/>
        <v>7.0684316629957147</v>
      </c>
      <c r="BK329" s="46">
        <f t="shared" si="889"/>
        <v>4.0587792274063226</v>
      </c>
      <c r="BL329" s="46">
        <f t="shared" si="889"/>
        <v>6.7068584238436664</v>
      </c>
      <c r="BM329" s="46">
        <f t="shared" si="889"/>
        <v>2.1942920151014422</v>
      </c>
      <c r="BN329" s="46">
        <f t="shared" si="889"/>
        <v>7.547963981990307</v>
      </c>
      <c r="BO329" s="46">
        <f t="shared" si="889"/>
        <v>6.2263871989849422</v>
      </c>
      <c r="BP329" s="46">
        <f t="shared" si="889"/>
        <v>7.6008003564362889</v>
      </c>
      <c r="BQ329" s="46">
        <f t="shared" si="889"/>
        <v>7.7391396689688152</v>
      </c>
      <c r="BR329" s="46">
        <f t="shared" si="889"/>
        <v>3.9222299077360616</v>
      </c>
      <c r="BS329" s="46">
        <f t="shared" si="889"/>
        <v>5.7806891642431957</v>
      </c>
      <c r="BT329" s="46">
        <f t="shared" ref="BT329:CL329" si="890">(IF(ISNUMBER(BT261),BT261*$AE261)+IF(ISNUMBER(BT278),BT278*$AE278)+IF(ISNUMBER(BT295),BT295*$AE295))/(IF(ISNUMBER(BT261),$AE261)+IF(ISNUMBER(BT278),$AE278)+IF(ISNUMBER(BT295),$AE295))</f>
        <v>7.0670815278221184</v>
      </c>
      <c r="BU329" s="46">
        <f t="shared" si="890"/>
        <v>9.5545567402625267</v>
      </c>
      <c r="BV329" s="46">
        <f t="shared" si="890"/>
        <v>7.9623508806657206</v>
      </c>
      <c r="BW329" s="46">
        <f t="shared" si="890"/>
        <v>8.1395234183031597</v>
      </c>
      <c r="BX329" s="46">
        <f t="shared" si="890"/>
        <v>6.4547795883767165</v>
      </c>
      <c r="BY329" s="46">
        <f t="shared" si="890"/>
        <v>2.1243110678297494</v>
      </c>
      <c r="BZ329" s="46">
        <f t="shared" si="890"/>
        <v>0</v>
      </c>
      <c r="CA329" s="46">
        <f t="shared" si="890"/>
        <v>6.3402320905890761</v>
      </c>
      <c r="CB329" s="46">
        <f t="shared" si="890"/>
        <v>8.9627472645637596</v>
      </c>
      <c r="CC329" s="46">
        <f t="shared" si="890"/>
        <v>5.441944840129838</v>
      </c>
      <c r="CD329" s="46">
        <f t="shared" si="890"/>
        <v>5.9554673262051336</v>
      </c>
      <c r="CE329" s="46">
        <f t="shared" si="890"/>
        <v>1.0162596495444403</v>
      </c>
      <c r="CF329" s="46">
        <f t="shared" si="890"/>
        <v>3.7206389809140767</v>
      </c>
      <c r="CG329" s="46">
        <f t="shared" si="890"/>
        <v>9.1888340334774696</v>
      </c>
      <c r="CH329" s="46">
        <f t="shared" si="890"/>
        <v>6.8330890033353517</v>
      </c>
      <c r="CI329" s="46">
        <f t="shared" si="890"/>
        <v>3.6158106998321262</v>
      </c>
      <c r="CJ329" s="46">
        <f t="shared" si="890"/>
        <v>7.0792198571926406</v>
      </c>
      <c r="CK329" s="46">
        <f t="shared" si="890"/>
        <v>6.5012193151451596</v>
      </c>
      <c r="CL329" s="46">
        <f t="shared" si="890"/>
        <v>9.8471997897946046</v>
      </c>
    </row>
    <row r="330" spans="2:151" ht="15.75" customHeight="1" x14ac:dyDescent="0.25">
      <c r="B330" s="90"/>
      <c r="C330" s="93"/>
      <c r="D330" s="34" t="s">
        <v>169</v>
      </c>
      <c r="E330" s="40">
        <v>0.1</v>
      </c>
      <c r="F330" s="41" t="s">
        <v>170</v>
      </c>
      <c r="G330" s="61" t="s">
        <v>171</v>
      </c>
      <c r="H330" s="62"/>
      <c r="K330" s="102"/>
      <c r="L330" s="103"/>
      <c r="AH330" s="46">
        <f t="shared" ref="AH330:BS330" si="891">(IF(ISNUMBER(AH262),AH262*$AE262)+IF(ISNUMBER(AH279),AH279*$AE279)+IF(ISNUMBER(AH296),AH296*$AE296))/(IF(ISNUMBER(AH262),$AE262)+IF(ISNUMBER(AH279),$AE279)+IF(ISNUMBER(AH296),$AE296))</f>
        <v>7.8399215467298307</v>
      </c>
      <c r="AI330" s="46">
        <f t="shared" si="891"/>
        <v>6.7079407615054238</v>
      </c>
      <c r="AJ330" s="46">
        <f t="shared" si="891"/>
        <v>5.1282829499622506</v>
      </c>
      <c r="AK330" s="46">
        <f t="shared" si="891"/>
        <v>6.1320384500628435</v>
      </c>
      <c r="AL330" s="46">
        <f t="shared" si="891"/>
        <v>8.8206568455328256</v>
      </c>
      <c r="AM330" s="46">
        <f t="shared" si="891"/>
        <v>0</v>
      </c>
      <c r="AN330" s="46">
        <f t="shared" si="891"/>
        <v>8.2852930672168821</v>
      </c>
      <c r="AO330" s="46">
        <f t="shared" si="891"/>
        <v>8.9142641381670771</v>
      </c>
      <c r="AP330" s="46">
        <f t="shared" si="891"/>
        <v>1.3466684008079677</v>
      </c>
      <c r="AQ330" s="46">
        <f t="shared" si="891"/>
        <v>7.6782441131348262</v>
      </c>
      <c r="AR330" s="46">
        <f t="shared" si="891"/>
        <v>7.0033897350896046</v>
      </c>
      <c r="AS330" s="46">
        <f t="shared" si="891"/>
        <v>6.1043262651432668</v>
      </c>
      <c r="AT330" s="46">
        <f t="shared" si="891"/>
        <v>6.268931392168831</v>
      </c>
      <c r="AU330" s="46">
        <f t="shared" si="891"/>
        <v>7.1849803881010255</v>
      </c>
      <c r="AV330" s="46">
        <f t="shared" si="891"/>
        <v>4.872425364108385</v>
      </c>
      <c r="AW330" s="46">
        <f t="shared" si="891"/>
        <v>7.78202876056086</v>
      </c>
      <c r="AX330" s="46">
        <f t="shared" si="891"/>
        <v>7.562519022641907</v>
      </c>
      <c r="AY330" s="46">
        <f t="shared" si="891"/>
        <v>6.5782241022173151</v>
      </c>
      <c r="AZ330" s="46">
        <f t="shared" si="891"/>
        <v>5.7813711842783624</v>
      </c>
      <c r="BA330" s="46">
        <f t="shared" si="891"/>
        <v>8.9591839552536072</v>
      </c>
      <c r="BB330" s="46">
        <f t="shared" si="891"/>
        <v>6.2718182200475114</v>
      </c>
      <c r="BC330" s="46">
        <f t="shared" si="891"/>
        <v>8.7056038480349347</v>
      </c>
      <c r="BD330" s="46">
        <f t="shared" si="891"/>
        <v>9.0922570984270568</v>
      </c>
      <c r="BE330" s="46">
        <f t="shared" si="891"/>
        <v>9.9397603397768091</v>
      </c>
      <c r="BF330" s="46">
        <f t="shared" si="891"/>
        <v>7.3038951233433549</v>
      </c>
      <c r="BG330" s="46">
        <f t="shared" si="891"/>
        <v>7.0219852419052851</v>
      </c>
      <c r="BH330" s="46">
        <f t="shared" si="891"/>
        <v>4.2830140892703907</v>
      </c>
      <c r="BI330" s="46">
        <f t="shared" si="891"/>
        <v>7.4550012299586621</v>
      </c>
      <c r="BJ330" s="46">
        <f t="shared" si="891"/>
        <v>7.204006628987389</v>
      </c>
      <c r="BK330" s="46">
        <f t="shared" si="891"/>
        <v>4.2568008529995351</v>
      </c>
      <c r="BL330" s="46">
        <f t="shared" si="891"/>
        <v>5.8660384320463921</v>
      </c>
      <c r="BM330" s="46">
        <f t="shared" si="891"/>
        <v>2.1456930240681698</v>
      </c>
      <c r="BN330" s="46">
        <f t="shared" si="891"/>
        <v>7.8676674071183292</v>
      </c>
      <c r="BO330" s="46">
        <f t="shared" si="891"/>
        <v>6.512633756379608</v>
      </c>
      <c r="BP330" s="46">
        <f t="shared" si="891"/>
        <v>7.2829727973500695</v>
      </c>
      <c r="BQ330" s="46">
        <f t="shared" si="891"/>
        <v>8.2399049388728525</v>
      </c>
      <c r="BR330" s="46">
        <f t="shared" si="891"/>
        <v>0.70622500211140482</v>
      </c>
      <c r="BS330" s="46">
        <f t="shared" si="891"/>
        <v>5.7396156767077136</v>
      </c>
      <c r="BT330" s="46">
        <f t="shared" ref="BT330:CL330" si="892">(IF(ISNUMBER(BT262),BT262*$AE262)+IF(ISNUMBER(BT279),BT279*$AE279)+IF(ISNUMBER(BT296),BT296*$AE296))/(IF(ISNUMBER(BT262),$AE262)+IF(ISNUMBER(BT279),$AE279)+IF(ISNUMBER(BT296),$AE296))</f>
        <v>8.9834766928330048</v>
      </c>
      <c r="BU330" s="46">
        <f t="shared" si="892"/>
        <v>7.7850821593881641</v>
      </c>
      <c r="BV330" s="46">
        <f t="shared" si="892"/>
        <v>10</v>
      </c>
      <c r="BW330" s="46">
        <f t="shared" si="892"/>
        <v>8.291262003087688</v>
      </c>
      <c r="BX330" s="46">
        <f t="shared" si="892"/>
        <v>6.1723107794674279</v>
      </c>
      <c r="BY330" s="46">
        <f t="shared" si="892"/>
        <v>1.3215789542753731</v>
      </c>
      <c r="BZ330" s="46">
        <f t="shared" si="892"/>
        <v>0</v>
      </c>
      <c r="CA330" s="46">
        <f t="shared" si="892"/>
        <v>7.4137176865953798</v>
      </c>
      <c r="CB330" s="46">
        <f t="shared" si="892"/>
        <v>10</v>
      </c>
      <c r="CC330" s="46">
        <f t="shared" si="892"/>
        <v>5.5006448252473321</v>
      </c>
      <c r="CD330" s="46">
        <f t="shared" si="892"/>
        <v>7.4881929683988275</v>
      </c>
      <c r="CE330" s="46">
        <f t="shared" si="892"/>
        <v>2.756604221035031</v>
      </c>
      <c r="CF330" s="46">
        <f t="shared" si="892"/>
        <v>0</v>
      </c>
      <c r="CG330" s="46">
        <f t="shared" si="892"/>
        <v>8.5974025024680962</v>
      </c>
      <c r="CH330" s="46">
        <f t="shared" si="892"/>
        <v>6.3272003844864848</v>
      </c>
      <c r="CI330" s="46">
        <f t="shared" si="892"/>
        <v>2.5710281219913145</v>
      </c>
      <c r="CJ330" s="46">
        <f t="shared" si="892"/>
        <v>6.7821344000022421</v>
      </c>
      <c r="CK330" s="46">
        <f t="shared" si="892"/>
        <v>8.1954593958590074</v>
      </c>
      <c r="CL330" s="46">
        <f t="shared" si="892"/>
        <v>6.2718551626300503</v>
      </c>
    </row>
    <row r="331" spans="2:151" ht="15.75" customHeight="1" thickBot="1" x14ac:dyDescent="0.3">
      <c r="B331" s="91"/>
      <c r="C331" s="94"/>
      <c r="D331" s="8" t="s">
        <v>172</v>
      </c>
      <c r="E331" s="96" t="str">
        <f>E314</f>
        <v>Profitability</v>
      </c>
      <c r="F331" s="97"/>
      <c r="G331" s="104"/>
      <c r="H331" s="62"/>
      <c r="K331" s="102"/>
      <c r="L331" s="103"/>
      <c r="AH331" s="84">
        <f t="shared" ref="AH331:BS331" si="893">(IF(ISNUMBER(AH263),AH263*$AE263)+IF(ISNUMBER(AH280),AH280*$AE280)+IF(ISNUMBER(AH297),AH297*$AE297))/(IF(ISNUMBER(AH263),$AE263)+IF(ISNUMBER(AH280),$AE280)+IF(ISNUMBER(AH297),$AE297))</f>
        <v>7.1440543903005418</v>
      </c>
      <c r="AI331" s="84">
        <f t="shared" si="893"/>
        <v>7.1208447745222641</v>
      </c>
      <c r="AJ331" s="84">
        <f t="shared" si="893"/>
        <v>5.1007829181757005</v>
      </c>
      <c r="AK331" s="84">
        <f t="shared" si="893"/>
        <v>5.9734767487422404</v>
      </c>
      <c r="AL331" s="84">
        <f t="shared" si="893"/>
        <v>8.1576333460468753</v>
      </c>
      <c r="AM331" s="84">
        <f t="shared" si="893"/>
        <v>9.633491307367237E-4</v>
      </c>
      <c r="AN331" s="84">
        <f t="shared" si="893"/>
        <v>7.6734492690091436</v>
      </c>
      <c r="AO331" s="84">
        <f t="shared" si="893"/>
        <v>8.1844366741737158</v>
      </c>
      <c r="AP331" s="84">
        <f t="shared" si="893"/>
        <v>2.2338035166236492</v>
      </c>
      <c r="AQ331" s="84">
        <f t="shared" si="893"/>
        <v>6.0992473793638178</v>
      </c>
      <c r="AR331" s="84">
        <f t="shared" si="893"/>
        <v>6.7727190358011882</v>
      </c>
      <c r="AS331" s="84">
        <f t="shared" si="893"/>
        <v>5.633650303863444</v>
      </c>
      <c r="AT331" s="84">
        <f t="shared" si="893"/>
        <v>6.5432001398252311</v>
      </c>
      <c r="AU331" s="84">
        <f t="shared" si="893"/>
        <v>7.7824800936455105</v>
      </c>
      <c r="AV331" s="84">
        <f t="shared" si="893"/>
        <v>4.9292716643805745</v>
      </c>
      <c r="AW331" s="84">
        <f t="shared" si="893"/>
        <v>8.7964518532326803</v>
      </c>
      <c r="AX331" s="84">
        <f t="shared" si="893"/>
        <v>8.0375701581946846</v>
      </c>
      <c r="AY331" s="84">
        <f t="shared" si="893"/>
        <v>6.4210726825594904</v>
      </c>
      <c r="AZ331" s="84">
        <f t="shared" si="893"/>
        <v>7.5605155350604143</v>
      </c>
      <c r="BA331" s="84">
        <f t="shared" si="893"/>
        <v>9.1352404680536612</v>
      </c>
      <c r="BB331" s="84">
        <f t="shared" si="893"/>
        <v>5.7753734396452066</v>
      </c>
      <c r="BC331" s="84">
        <f t="shared" si="893"/>
        <v>8.1436218944070315</v>
      </c>
      <c r="BD331" s="84">
        <f t="shared" si="893"/>
        <v>9.5541947042674025</v>
      </c>
      <c r="BE331" s="84">
        <f t="shared" si="893"/>
        <v>9.1865642023544183</v>
      </c>
      <c r="BF331" s="84">
        <f t="shared" si="893"/>
        <v>7.5398287995602216</v>
      </c>
      <c r="BG331" s="84">
        <f t="shared" si="893"/>
        <v>6.7830172698410749</v>
      </c>
      <c r="BH331" s="84">
        <f t="shared" si="893"/>
        <v>4.5768663466174102</v>
      </c>
      <c r="BI331" s="84">
        <f t="shared" si="893"/>
        <v>6.5396866211409383</v>
      </c>
      <c r="BJ331" s="84">
        <f t="shared" si="893"/>
        <v>7.146242957708373</v>
      </c>
      <c r="BK331" s="84">
        <f t="shared" si="893"/>
        <v>4.3593770523745299</v>
      </c>
      <c r="BL331" s="84">
        <f t="shared" si="893"/>
        <v>6.2765472765624466</v>
      </c>
      <c r="BM331" s="84">
        <f t="shared" si="893"/>
        <v>2.0307719189634241</v>
      </c>
      <c r="BN331" s="84">
        <f t="shared" si="893"/>
        <v>7.8083443659195479</v>
      </c>
      <c r="BO331" s="84">
        <f t="shared" si="893"/>
        <v>6.4353425343433246</v>
      </c>
      <c r="BP331" s="84">
        <f t="shared" si="893"/>
        <v>7.2309479180767013</v>
      </c>
      <c r="BQ331" s="84">
        <f t="shared" si="893"/>
        <v>8.1172265918011561</v>
      </c>
      <c r="BR331" s="84">
        <f t="shared" si="893"/>
        <v>2.4071750656940298</v>
      </c>
      <c r="BS331" s="84">
        <f t="shared" si="893"/>
        <v>5.8694918984619413</v>
      </c>
      <c r="BT331" s="84">
        <f t="shared" ref="BT331:CL331" si="894">(IF(ISNUMBER(BT263),BT263*$AE263)+IF(ISNUMBER(BT280),BT280*$AE280)+IF(ISNUMBER(BT297),BT297*$AE297))/(IF(ISNUMBER(BT263),$AE263)+IF(ISNUMBER(BT280),$AE280)+IF(ISNUMBER(BT297),$AE297))</f>
        <v>8.2237274488856844</v>
      </c>
      <c r="BU331" s="84">
        <f t="shared" si="894"/>
        <v>8.977101621855903</v>
      </c>
      <c r="BV331" s="84">
        <f t="shared" si="894"/>
        <v>9.1837092673823122</v>
      </c>
      <c r="BW331" s="84">
        <f t="shared" si="894"/>
        <v>8.5083187985217847</v>
      </c>
      <c r="BX331" s="84">
        <f t="shared" si="894"/>
        <v>6.1794883305254773</v>
      </c>
      <c r="BY331" s="84">
        <f t="shared" si="894"/>
        <v>1.4842319947001059</v>
      </c>
      <c r="BZ331" s="84">
        <f t="shared" si="894"/>
        <v>1.1338956254021699</v>
      </c>
      <c r="CA331" s="84">
        <f t="shared" si="894"/>
        <v>6.5992469974952614</v>
      </c>
      <c r="CB331" s="84">
        <f t="shared" si="894"/>
        <v>9.741657594475738</v>
      </c>
      <c r="CC331" s="84">
        <f t="shared" si="894"/>
        <v>5.5562382482653376</v>
      </c>
      <c r="CD331" s="84">
        <f t="shared" si="894"/>
        <v>6.7826512787280748</v>
      </c>
      <c r="CE331" s="84">
        <f t="shared" si="894"/>
        <v>1.743482458518421</v>
      </c>
      <c r="CF331" s="84">
        <f t="shared" si="894"/>
        <v>1.9123229721122426</v>
      </c>
      <c r="CG331" s="84">
        <f t="shared" si="894"/>
        <v>9.1793170378967837</v>
      </c>
      <c r="CH331" s="84">
        <f t="shared" si="894"/>
        <v>6.8441893368644644</v>
      </c>
      <c r="CI331" s="84">
        <f t="shared" si="894"/>
        <v>2.8779008590103508</v>
      </c>
      <c r="CJ331" s="84">
        <f t="shared" si="894"/>
        <v>6.994510119525148</v>
      </c>
      <c r="CK331" s="84">
        <f t="shared" si="894"/>
        <v>7.4608570452391918</v>
      </c>
      <c r="CL331" s="84">
        <f t="shared" si="894"/>
        <v>8.0528550560795988</v>
      </c>
    </row>
    <row r="332" spans="2:151" ht="15.75" customHeight="1" x14ac:dyDescent="0.25">
      <c r="B332" s="89">
        <f>E332+E333</f>
        <v>0.3</v>
      </c>
      <c r="C332" s="92" t="s">
        <v>173</v>
      </c>
      <c r="D332" s="33" t="s">
        <v>174</v>
      </c>
      <c r="E332" s="37">
        <v>0.15</v>
      </c>
      <c r="F332" s="38" t="s">
        <v>175</v>
      </c>
      <c r="G332" s="60" t="s">
        <v>176</v>
      </c>
      <c r="H332" s="62"/>
      <c r="K332" s="102"/>
      <c r="L332" s="103"/>
      <c r="AH332" s="46">
        <f t="shared" ref="AH332:BS332" si="895">(IF(ISNUMBER(AH264),AH264*$AE264)+IF(ISNUMBER(AH281),AH281*$AE281)+IF(ISNUMBER(AH298),AH298*$AE298))/(IF(ISNUMBER(AH264),$AE264)+IF(ISNUMBER(AH281),$AE281)+IF(ISNUMBER(AH298),$AE298))</f>
        <v>9.8044151767760166</v>
      </c>
      <c r="AI332" s="46">
        <f t="shared" si="895"/>
        <v>4.3890954616279236</v>
      </c>
      <c r="AJ332" s="46">
        <f t="shared" si="895"/>
        <v>2.0676749526315921</v>
      </c>
      <c r="AK332" s="46">
        <f t="shared" si="895"/>
        <v>8.7782256596434447</v>
      </c>
      <c r="AL332" s="46">
        <f t="shared" si="895"/>
        <v>4.3318929817295979</v>
      </c>
      <c r="AM332" s="46">
        <f t="shared" si="895"/>
        <v>4.0800236723696832</v>
      </c>
      <c r="AN332" s="46">
        <f t="shared" si="895"/>
        <v>1.6514327845485246</v>
      </c>
      <c r="AO332" s="46">
        <f t="shared" si="895"/>
        <v>8.2241014536374113</v>
      </c>
      <c r="AP332" s="46">
        <f t="shared" si="895"/>
        <v>4.6415248472036117</v>
      </c>
      <c r="AQ332" s="46">
        <f t="shared" si="895"/>
        <v>3.0394830552120715</v>
      </c>
      <c r="AR332" s="46">
        <f t="shared" si="895"/>
        <v>7.6453374992961267</v>
      </c>
      <c r="AS332" s="46">
        <f t="shared" si="895"/>
        <v>3.5999832457148493</v>
      </c>
      <c r="AT332" s="46">
        <f t="shared" si="895"/>
        <v>8.7689969350951547</v>
      </c>
      <c r="AU332" s="46">
        <f t="shared" si="895"/>
        <v>7.7819594423683656</v>
      </c>
      <c r="AV332" s="46">
        <f t="shared" si="895"/>
        <v>8.4447088172344085</v>
      </c>
      <c r="AW332" s="46">
        <f t="shared" si="895"/>
        <v>9.7519233345699572</v>
      </c>
      <c r="AX332" s="46">
        <f t="shared" si="895"/>
        <v>6.7459284761055303</v>
      </c>
      <c r="AY332" s="46">
        <f t="shared" si="895"/>
        <v>3.5084474138096575</v>
      </c>
      <c r="AZ332" s="46">
        <f t="shared" si="895"/>
        <v>9.9964322052695938</v>
      </c>
      <c r="BA332" s="46">
        <f t="shared" si="895"/>
        <v>4.3708441502217985</v>
      </c>
      <c r="BB332" s="46">
        <f t="shared" si="895"/>
        <v>4.1166747661316103</v>
      </c>
      <c r="BC332" s="46">
        <f t="shared" si="895"/>
        <v>4.3933201780466327</v>
      </c>
      <c r="BD332" s="46">
        <f t="shared" si="895"/>
        <v>7.2553421931760793</v>
      </c>
      <c r="BE332" s="46">
        <f t="shared" si="895"/>
        <v>1.7790341157538938</v>
      </c>
      <c r="BF332" s="46">
        <f t="shared" si="895"/>
        <v>8.4683237274063092</v>
      </c>
      <c r="BG332" s="46">
        <f t="shared" si="895"/>
        <v>7.5323422770201018</v>
      </c>
      <c r="BH332" s="46">
        <f t="shared" si="895"/>
        <v>9.9910894514601782</v>
      </c>
      <c r="BI332" s="46">
        <f t="shared" si="895"/>
        <v>5.3832389327838754</v>
      </c>
      <c r="BJ332" s="46">
        <f t="shared" si="895"/>
        <v>9.8847670614131502</v>
      </c>
      <c r="BK332" s="46">
        <f t="shared" si="895"/>
        <v>5.4087957825448365</v>
      </c>
      <c r="BL332" s="46">
        <f t="shared" si="895"/>
        <v>8.4708864221917999</v>
      </c>
      <c r="BM332" s="46">
        <f t="shared" si="895"/>
        <v>6.9352177051939856</v>
      </c>
      <c r="BN332" s="46">
        <f t="shared" si="895"/>
        <v>7.8689610087815707</v>
      </c>
      <c r="BO332" s="46">
        <f t="shared" si="895"/>
        <v>7.6418787848045326</v>
      </c>
      <c r="BP332" s="46">
        <f t="shared" si="895"/>
        <v>6.3195271640438193</v>
      </c>
      <c r="BQ332" s="46">
        <f t="shared" si="895"/>
        <v>2.7947897594325912</v>
      </c>
      <c r="BR332" s="46">
        <f t="shared" si="895"/>
        <v>5.623250456694767</v>
      </c>
      <c r="BS332" s="46">
        <f t="shared" si="895"/>
        <v>8.513604762636314</v>
      </c>
      <c r="BT332" s="46">
        <f t="shared" ref="BT332:CL332" si="896">(IF(ISNUMBER(BT264),BT264*$AE264)+IF(ISNUMBER(BT281),BT281*$AE281)+IF(ISNUMBER(BT298),BT298*$AE298))/(IF(ISNUMBER(BT264),$AE264)+IF(ISNUMBER(BT281),$AE281)+IF(ISNUMBER(BT298),$AE298))</f>
        <v>9.7268185898550037</v>
      </c>
      <c r="BU332" s="46">
        <f t="shared" si="896"/>
        <v>9.5201524266644704</v>
      </c>
      <c r="BV332" s="46">
        <f t="shared" si="896"/>
        <v>9.9525728031545295</v>
      </c>
      <c r="BW332" s="46">
        <f t="shared" si="896"/>
        <v>6.9248647616382302</v>
      </c>
      <c r="BX332" s="46">
        <f t="shared" si="896"/>
        <v>6.5694313395582276</v>
      </c>
      <c r="BY332" s="46">
        <f t="shared" si="896"/>
        <v>9.954568065503862</v>
      </c>
      <c r="BZ332" s="46">
        <f t="shared" si="896"/>
        <v>2.9797381820721114</v>
      </c>
      <c r="CA332" s="46">
        <f t="shared" si="896"/>
        <v>3.4190630021633659</v>
      </c>
      <c r="CB332" s="46">
        <f t="shared" si="896"/>
        <v>7.7986779938173969</v>
      </c>
      <c r="CC332" s="46">
        <f t="shared" si="896"/>
        <v>9.7643508400614323</v>
      </c>
      <c r="CD332" s="46">
        <f t="shared" si="896"/>
        <v>4.4228684833114462</v>
      </c>
      <c r="CE332" s="46">
        <f t="shared" si="896"/>
        <v>6.8851947144133421</v>
      </c>
      <c r="CF332" s="46">
        <f t="shared" si="896"/>
        <v>9.8928728516153122</v>
      </c>
      <c r="CG332" s="46">
        <f t="shared" si="896"/>
        <v>9.0328677607864396</v>
      </c>
      <c r="CH332" s="46">
        <f t="shared" si="896"/>
        <v>9.8266142086231056</v>
      </c>
      <c r="CI332" s="46">
        <f t="shared" si="896"/>
        <v>9.9532561566079476</v>
      </c>
      <c r="CJ332" s="46">
        <f t="shared" si="896"/>
        <v>6.129290652627585</v>
      </c>
      <c r="CK332" s="46">
        <f t="shared" si="896"/>
        <v>6.7941383970075977</v>
      </c>
      <c r="CL332" s="46">
        <f t="shared" si="896"/>
        <v>9.9858556010751958</v>
      </c>
    </row>
    <row r="333" spans="2:151" ht="15.75" customHeight="1" x14ac:dyDescent="0.25">
      <c r="B333" s="90"/>
      <c r="C333" s="93"/>
      <c r="D333" s="34" t="s">
        <v>178</v>
      </c>
      <c r="E333" s="40">
        <v>0.15</v>
      </c>
      <c r="F333" s="41" t="s">
        <v>179</v>
      </c>
      <c r="G333" s="61" t="s">
        <v>180</v>
      </c>
      <c r="H333" s="62"/>
      <c r="K333" s="102"/>
      <c r="L333" s="103"/>
      <c r="AH333" s="46">
        <f t="shared" ref="AH333:BS333" si="897">(IF(ISNUMBER(AH265),AH265*$AE265)+IF(ISNUMBER(AH282),AH282*$AE282)+IF(ISNUMBER(AH299),AH299*$AE299))/(IF(ISNUMBER(AH265),$AE265)+IF(ISNUMBER(AH282),$AE282)+IF(ISNUMBER(AH299),$AE299))</f>
        <v>9.6570075605010217</v>
      </c>
      <c r="AI333" s="46">
        <f t="shared" si="897"/>
        <v>5.8823980070092512</v>
      </c>
      <c r="AJ333" s="46">
        <f t="shared" si="897"/>
        <v>2.5518297093617335</v>
      </c>
      <c r="AK333" s="46">
        <f t="shared" si="897"/>
        <v>7.2179923732337299</v>
      </c>
      <c r="AL333" s="46">
        <f t="shared" si="897"/>
        <v>7.4609653361613697</v>
      </c>
      <c r="AM333" s="46">
        <f t="shared" si="897"/>
        <v>3.8300660992520732</v>
      </c>
      <c r="AN333" s="46">
        <f t="shared" si="897"/>
        <v>1.4087495176411133</v>
      </c>
      <c r="AO333" s="46">
        <f t="shared" si="897"/>
        <v>8.3206195496285122</v>
      </c>
      <c r="AP333" s="46">
        <f t="shared" si="897"/>
        <v>2.4707153788660565</v>
      </c>
      <c r="AQ333" s="46">
        <f t="shared" si="897"/>
        <v>0</v>
      </c>
      <c r="AR333" s="46">
        <f t="shared" si="897"/>
        <v>7.3020711332883366</v>
      </c>
      <c r="AS333" s="46">
        <f t="shared" si="897"/>
        <v>3.0268650966552091</v>
      </c>
      <c r="AT333" s="46">
        <f t="shared" si="897"/>
        <v>8.923004659033607</v>
      </c>
      <c r="AU333" s="46">
        <f t="shared" si="897"/>
        <v>8.546367617087931</v>
      </c>
      <c r="AV333" s="46">
        <f t="shared" si="897"/>
        <v>5.6591955869551578</v>
      </c>
      <c r="AW333" s="46">
        <f t="shared" si="897"/>
        <v>9.9635041022643858</v>
      </c>
      <c r="AX333" s="46">
        <f t="shared" si="897"/>
        <v>7.9259066428381608</v>
      </c>
      <c r="AY333" s="46">
        <f t="shared" si="897"/>
        <v>3.6655332376826002</v>
      </c>
      <c r="AZ333" s="46">
        <f t="shared" si="897"/>
        <v>9.9961608477853954</v>
      </c>
      <c r="BA333" s="46">
        <f t="shared" si="897"/>
        <v>7.5948806296081015</v>
      </c>
      <c r="BB333" s="46">
        <f t="shared" si="897"/>
        <v>1.6555208203277154</v>
      </c>
      <c r="BC333" s="46">
        <f t="shared" si="897"/>
        <v>6.0186038020393609</v>
      </c>
      <c r="BD333" s="46">
        <f t="shared" si="897"/>
        <v>9.1892367569180511</v>
      </c>
      <c r="BE333" s="46">
        <f t="shared" si="897"/>
        <v>3.6316409601850261</v>
      </c>
      <c r="BF333" s="46">
        <f t="shared" si="897"/>
        <v>9.0120440596971694</v>
      </c>
      <c r="BG333" s="46">
        <f t="shared" si="897"/>
        <v>6.2796727001948396</v>
      </c>
      <c r="BH333" s="46">
        <f t="shared" si="897"/>
        <v>7.4586159765002762</v>
      </c>
      <c r="BI333" s="46">
        <f t="shared" si="897"/>
        <v>3.6488961078087434</v>
      </c>
      <c r="BJ333" s="46">
        <f t="shared" si="897"/>
        <v>9.9763922514182344</v>
      </c>
      <c r="BK333" s="46">
        <f t="shared" si="897"/>
        <v>5.2152564370864178</v>
      </c>
      <c r="BL333" s="46">
        <f t="shared" si="897"/>
        <v>7.2479794431251818</v>
      </c>
      <c r="BM333" s="46">
        <f t="shared" si="897"/>
        <v>3.9808166401553895</v>
      </c>
      <c r="BN333" s="46">
        <f t="shared" si="897"/>
        <v>8.53992551436151</v>
      </c>
      <c r="BO333" s="46">
        <f t="shared" si="897"/>
        <v>5.9448127648164748</v>
      </c>
      <c r="BP333" s="46">
        <f t="shared" si="897"/>
        <v>7.7230457612110399</v>
      </c>
      <c r="BQ333" s="46">
        <f t="shared" si="897"/>
        <v>4.9479183926591892</v>
      </c>
      <c r="BR333" s="46">
        <f t="shared" si="897"/>
        <v>2.2288257954572468</v>
      </c>
      <c r="BS333" s="46">
        <f t="shared" si="897"/>
        <v>7.0005767096131768</v>
      </c>
      <c r="BT333" s="46">
        <f t="shared" ref="BT333:CL333" si="898">(IF(ISNUMBER(BT265),BT265*$AE265)+IF(ISNUMBER(BT282),BT282*$AE282)+IF(ISNUMBER(BT299),BT299*$AE299))/(IF(ISNUMBER(BT265),$AE265)+IF(ISNUMBER(BT282),$AE282)+IF(ISNUMBER(BT299),$AE299))</f>
        <v>9.6691637965198645</v>
      </c>
      <c r="BU333" s="46">
        <f t="shared" si="898"/>
        <v>9.8367234312601308</v>
      </c>
      <c r="BV333" s="46">
        <f t="shared" si="898"/>
        <v>9.9703625942036211</v>
      </c>
      <c r="BW333" s="46">
        <f t="shared" si="898"/>
        <v>7.7907596997938926</v>
      </c>
      <c r="BX333" s="46">
        <f t="shared" si="898"/>
        <v>3.5010629363381525</v>
      </c>
      <c r="BY333" s="46">
        <f t="shared" si="898"/>
        <v>4.979956830392843</v>
      </c>
      <c r="BZ333" s="46">
        <f t="shared" si="898"/>
        <v>0.78705663487745348</v>
      </c>
      <c r="CA333" s="46">
        <f t="shared" si="898"/>
        <v>0</v>
      </c>
      <c r="CB333" s="46">
        <f t="shared" si="898"/>
        <v>8.9441587477054973</v>
      </c>
      <c r="CC333" s="46">
        <f t="shared" si="898"/>
        <v>8.0773964082116532</v>
      </c>
      <c r="CD333" s="46">
        <f t="shared" si="898"/>
        <v>1.9379873404572958</v>
      </c>
      <c r="CE333" s="46">
        <f t="shared" si="898"/>
        <v>3.7702834884667156</v>
      </c>
      <c r="CF333" s="46">
        <f t="shared" si="898"/>
        <v>4.8476310412346404</v>
      </c>
      <c r="CG333" s="46">
        <f t="shared" si="898"/>
        <v>9.5982186891612979</v>
      </c>
      <c r="CH333" s="46">
        <f t="shared" si="898"/>
        <v>9.6186192634621097</v>
      </c>
      <c r="CI333" s="46">
        <f t="shared" si="898"/>
        <v>4.9373506524032562</v>
      </c>
      <c r="CJ333" s="46">
        <f t="shared" si="898"/>
        <v>4.9265441624072839</v>
      </c>
      <c r="CK333" s="46">
        <f t="shared" si="898"/>
        <v>5.7606935682590645</v>
      </c>
      <c r="CL333" s="46">
        <f t="shared" si="898"/>
        <v>9.9896518840449886</v>
      </c>
    </row>
    <row r="334" spans="2:151" ht="15.75" customHeight="1" thickBot="1" x14ac:dyDescent="0.3">
      <c r="B334" s="91"/>
      <c r="C334" s="94"/>
      <c r="D334" s="8" t="s">
        <v>182</v>
      </c>
      <c r="E334" s="96" t="str">
        <f>E317</f>
        <v>Leverage</v>
      </c>
      <c r="F334" s="97"/>
      <c r="G334" s="104"/>
      <c r="H334" s="62"/>
      <c r="K334" s="102"/>
      <c r="L334" s="103"/>
      <c r="AH334" s="84">
        <f t="shared" ref="AH334:BS334" si="899">(IF(ISNUMBER(AH266),AH266*$AE266)+IF(ISNUMBER(AH283),AH283*$AE283)+IF(ISNUMBER(AH300),AH300*$AE300))/(IF(ISNUMBER(AH266),$AE266)+IF(ISNUMBER(AH283),$AE283)+IF(ISNUMBER(AH300),$AE300))</f>
        <v>9.7307113686385183</v>
      </c>
      <c r="AI334" s="84">
        <f t="shared" si="899"/>
        <v>5.1357467343185883</v>
      </c>
      <c r="AJ334" s="84">
        <f t="shared" si="899"/>
        <v>2.309752330996663</v>
      </c>
      <c r="AK334" s="84">
        <f t="shared" si="899"/>
        <v>7.9981090164385868</v>
      </c>
      <c r="AL334" s="84">
        <f t="shared" si="899"/>
        <v>5.8964291589454838</v>
      </c>
      <c r="AM334" s="84">
        <f t="shared" si="899"/>
        <v>3.955044885810878</v>
      </c>
      <c r="AN334" s="84">
        <f t="shared" si="899"/>
        <v>1.530091151094819</v>
      </c>
      <c r="AO334" s="84">
        <f t="shared" si="899"/>
        <v>8.2723605016329618</v>
      </c>
      <c r="AP334" s="84">
        <f t="shared" si="899"/>
        <v>3.5561201130348334</v>
      </c>
      <c r="AQ334" s="84">
        <f t="shared" si="899"/>
        <v>1.5197415276060358</v>
      </c>
      <c r="AR334" s="84">
        <f t="shared" si="899"/>
        <v>7.4737043162922312</v>
      </c>
      <c r="AS334" s="84">
        <f t="shared" si="899"/>
        <v>3.3134241711850287</v>
      </c>
      <c r="AT334" s="84">
        <f t="shared" si="899"/>
        <v>8.8460007970643808</v>
      </c>
      <c r="AU334" s="84">
        <f t="shared" si="899"/>
        <v>8.1641635297281479</v>
      </c>
      <c r="AV334" s="84">
        <f t="shared" si="899"/>
        <v>7.0519522020947853</v>
      </c>
      <c r="AW334" s="84">
        <f t="shared" si="899"/>
        <v>9.8577137184171715</v>
      </c>
      <c r="AX334" s="84">
        <f t="shared" si="899"/>
        <v>7.3359175594718451</v>
      </c>
      <c r="AY334" s="84">
        <f t="shared" si="899"/>
        <v>3.5869903257461293</v>
      </c>
      <c r="AZ334" s="84">
        <f t="shared" si="899"/>
        <v>9.9962965265274946</v>
      </c>
      <c r="BA334" s="84">
        <f t="shared" si="899"/>
        <v>5.9828623899149491</v>
      </c>
      <c r="BB334" s="84">
        <f t="shared" si="899"/>
        <v>2.8860977932296628</v>
      </c>
      <c r="BC334" s="84">
        <f t="shared" si="899"/>
        <v>5.2059619900429963</v>
      </c>
      <c r="BD334" s="84">
        <f t="shared" si="899"/>
        <v>8.2222894750470648</v>
      </c>
      <c r="BE334" s="84">
        <f t="shared" si="899"/>
        <v>2.7053375379694597</v>
      </c>
      <c r="BF334" s="84">
        <f t="shared" si="899"/>
        <v>8.7401838935517393</v>
      </c>
      <c r="BG334" s="84">
        <f t="shared" si="899"/>
        <v>6.9060074886074716</v>
      </c>
      <c r="BH334" s="84">
        <f t="shared" si="899"/>
        <v>8.7248527139802281</v>
      </c>
      <c r="BI334" s="84">
        <f t="shared" si="899"/>
        <v>4.5160675202963096</v>
      </c>
      <c r="BJ334" s="84">
        <f t="shared" si="899"/>
        <v>9.9305796564156932</v>
      </c>
      <c r="BK334" s="84">
        <f t="shared" si="899"/>
        <v>5.3120261098156272</v>
      </c>
      <c r="BL334" s="84">
        <f t="shared" si="899"/>
        <v>7.8594329326584917</v>
      </c>
      <c r="BM334" s="84">
        <f t="shared" si="899"/>
        <v>5.4580171726746878</v>
      </c>
      <c r="BN334" s="84">
        <f t="shared" si="899"/>
        <v>8.204443261571539</v>
      </c>
      <c r="BO334" s="84">
        <f t="shared" si="899"/>
        <v>6.7933457748105042</v>
      </c>
      <c r="BP334" s="84">
        <f t="shared" si="899"/>
        <v>7.0212864626274296</v>
      </c>
      <c r="BQ334" s="84">
        <f t="shared" si="899"/>
        <v>3.8713540760458898</v>
      </c>
      <c r="BR334" s="84">
        <f t="shared" si="899"/>
        <v>3.9260381260760071</v>
      </c>
      <c r="BS334" s="84">
        <f t="shared" si="899"/>
        <v>7.7570907361247459</v>
      </c>
      <c r="BT334" s="84">
        <f t="shared" ref="BT334:CL334" si="900">(IF(ISNUMBER(BT266),BT266*$AE266)+IF(ISNUMBER(BT283),BT283*$AE283)+IF(ISNUMBER(BT300),BT300*$AE300))/(IF(ISNUMBER(BT266),$AE266)+IF(ISNUMBER(BT283),$AE283)+IF(ISNUMBER(BT300),$AE300))</f>
        <v>9.6979911931874341</v>
      </c>
      <c r="BU334" s="84">
        <f t="shared" si="900"/>
        <v>9.6784379289623015</v>
      </c>
      <c r="BV334" s="84">
        <f t="shared" si="900"/>
        <v>9.9614676986790762</v>
      </c>
      <c r="BW334" s="84">
        <f t="shared" si="900"/>
        <v>7.3578122307160614</v>
      </c>
      <c r="BX334" s="84">
        <f t="shared" si="900"/>
        <v>5.0352471379481898</v>
      </c>
      <c r="BY334" s="84">
        <f t="shared" si="900"/>
        <v>7.4672624479483529</v>
      </c>
      <c r="BZ334" s="84">
        <f t="shared" si="900"/>
        <v>1.8833974084747827</v>
      </c>
      <c r="CA334" s="84">
        <f t="shared" si="900"/>
        <v>1.7095315010816829</v>
      </c>
      <c r="CB334" s="84">
        <f t="shared" si="900"/>
        <v>8.3714183707614485</v>
      </c>
      <c r="CC334" s="84">
        <f t="shared" si="900"/>
        <v>8.9208736241365418</v>
      </c>
      <c r="CD334" s="84">
        <f t="shared" si="900"/>
        <v>3.180427911884371</v>
      </c>
      <c r="CE334" s="84">
        <f t="shared" si="900"/>
        <v>5.3277391014400299</v>
      </c>
      <c r="CF334" s="84">
        <f t="shared" si="900"/>
        <v>7.3702519464249763</v>
      </c>
      <c r="CG334" s="84">
        <f t="shared" si="900"/>
        <v>9.3155432249738706</v>
      </c>
      <c r="CH334" s="84">
        <f t="shared" si="900"/>
        <v>9.7226167360426086</v>
      </c>
      <c r="CI334" s="84">
        <f t="shared" si="900"/>
        <v>7.4453034045056024</v>
      </c>
      <c r="CJ334" s="84">
        <f t="shared" si="900"/>
        <v>5.5279174075174344</v>
      </c>
      <c r="CK334" s="84">
        <f t="shared" si="900"/>
        <v>6.2774159826333316</v>
      </c>
      <c r="CL334" s="84">
        <f t="shared" si="900"/>
        <v>9.9877537425600931</v>
      </c>
    </row>
    <row r="335" spans="2:151" ht="15.75" customHeight="1" x14ac:dyDescent="0.25">
      <c r="B335" s="89">
        <f>E335+E336</f>
        <v>0.2</v>
      </c>
      <c r="C335" s="92" t="s">
        <v>183</v>
      </c>
      <c r="D335" s="4" t="s">
        <v>184</v>
      </c>
      <c r="E335" s="37">
        <v>0.1</v>
      </c>
      <c r="F335" s="38" t="s">
        <v>185</v>
      </c>
      <c r="G335" s="60" t="s">
        <v>186</v>
      </c>
      <c r="H335" s="62"/>
      <c r="K335" s="102"/>
      <c r="L335" s="103"/>
      <c r="AH335" s="46">
        <f t="shared" ref="AH335:BS335" si="901">(IF(ISNUMBER(AH267),AH267*$AE267)+IF(ISNUMBER(AH284),AH284*$AE284)+IF(ISNUMBER(AH301),AH301*$AE301))/(IF(ISNUMBER(AH267),$AE267)+IF(ISNUMBER(AH284),$AE284)+IF(ISNUMBER(AH301),$AE301))</f>
        <v>1.4909971655285437</v>
      </c>
      <c r="AI335" s="46">
        <f t="shared" si="901"/>
        <v>8.0179638434757816</v>
      </c>
      <c r="AJ335" s="46">
        <f t="shared" si="901"/>
        <v>4.548112091533441</v>
      </c>
      <c r="AK335" s="46">
        <f t="shared" si="901"/>
        <v>3.5253855663840974</v>
      </c>
      <c r="AL335" s="46">
        <f t="shared" si="901"/>
        <v>3.9030694939483292</v>
      </c>
      <c r="AM335" s="46">
        <f t="shared" si="901"/>
        <v>6.0142918368199743</v>
      </c>
      <c r="AN335" s="46">
        <f t="shared" si="901"/>
        <v>1.0261130326578893</v>
      </c>
      <c r="AO335" s="46">
        <f t="shared" si="901"/>
        <v>2.285410810549632</v>
      </c>
      <c r="AP335" s="46">
        <f t="shared" si="901"/>
        <v>6.4957959649871242</v>
      </c>
      <c r="AQ335" s="46">
        <f t="shared" si="901"/>
        <v>1.2949451103054084</v>
      </c>
      <c r="AR335" s="46">
        <f t="shared" si="901"/>
        <v>3.4292808809192779</v>
      </c>
      <c r="AS335" s="46">
        <f t="shared" si="901"/>
        <v>5.1712244527942106</v>
      </c>
      <c r="AT335" s="46">
        <f t="shared" si="901"/>
        <v>4.8864290052254882</v>
      </c>
      <c r="AU335" s="46">
        <f t="shared" si="901"/>
        <v>4.666138615854738</v>
      </c>
      <c r="AV335" s="46">
        <f t="shared" si="901"/>
        <v>7.9571645456592499</v>
      </c>
      <c r="AW335" s="46">
        <f t="shared" si="901"/>
        <v>5.3896135722428182</v>
      </c>
      <c r="AX335" s="46">
        <f t="shared" si="901"/>
        <v>9.8340037357498655</v>
      </c>
      <c r="AY335" s="46">
        <f t="shared" si="901"/>
        <v>2.1192978268368017</v>
      </c>
      <c r="AZ335" s="46">
        <f t="shared" si="901"/>
        <v>10</v>
      </c>
      <c r="BA335" s="46">
        <f t="shared" si="901"/>
        <v>6.0898315967672589</v>
      </c>
      <c r="BB335" s="46">
        <f t="shared" si="901"/>
        <v>8.8312603921096908</v>
      </c>
      <c r="BC335" s="46">
        <f t="shared" si="901"/>
        <v>5.2773130926770788</v>
      </c>
      <c r="BD335" s="46">
        <f t="shared" si="901"/>
        <v>5.1989702593068783</v>
      </c>
      <c r="BE335" s="46">
        <f t="shared" si="901"/>
        <v>3.780139687342698</v>
      </c>
      <c r="BF335" s="46">
        <f t="shared" si="901"/>
        <v>5.5992246541998441</v>
      </c>
      <c r="BG335" s="46">
        <f t="shared" si="901"/>
        <v>2.8522176821498868</v>
      </c>
      <c r="BH335" s="46">
        <f t="shared" si="901"/>
        <v>2.8514999616900809</v>
      </c>
      <c r="BI335" s="46">
        <f t="shared" si="901"/>
        <v>0.79756329131710435</v>
      </c>
      <c r="BJ335" s="46">
        <f t="shared" si="901"/>
        <v>3.147192135458512</v>
      </c>
      <c r="BK335" s="46">
        <f t="shared" si="901"/>
        <v>5.2331679464788552</v>
      </c>
      <c r="BL335" s="46">
        <f t="shared" si="901"/>
        <v>6.4731411264978425</v>
      </c>
      <c r="BM335" s="46">
        <f t="shared" si="901"/>
        <v>4.7657312517669128</v>
      </c>
      <c r="BN335" s="46">
        <f t="shared" si="901"/>
        <v>6.0189670884322242</v>
      </c>
      <c r="BO335" s="46">
        <f t="shared" si="901"/>
        <v>2.6796728440483455</v>
      </c>
      <c r="BP335" s="46">
        <f t="shared" si="901"/>
        <v>4.0985237999107413</v>
      </c>
      <c r="BQ335" s="46">
        <f t="shared" si="901"/>
        <v>8.5581315025714222</v>
      </c>
      <c r="BR335" s="46">
        <f t="shared" si="901"/>
        <v>1.572722281051764</v>
      </c>
      <c r="BS335" s="46">
        <f t="shared" si="901"/>
        <v>5.6057490063523714</v>
      </c>
      <c r="BT335" s="46">
        <f t="shared" ref="BT335:CL335" si="902">(IF(ISNUMBER(BT267),BT267*$AE267)+IF(ISNUMBER(BT284),BT284*$AE284)+IF(ISNUMBER(BT301),BT301*$AE301))/(IF(ISNUMBER(BT267),$AE267)+IF(ISNUMBER(BT284),$AE284)+IF(ISNUMBER(BT301),$AE301))</f>
        <v>3.0396879609833918</v>
      </c>
      <c r="BU335" s="46">
        <f t="shared" si="902"/>
        <v>6.2859869486914084</v>
      </c>
      <c r="BV335" s="46">
        <f t="shared" si="902"/>
        <v>1.4322244650251077</v>
      </c>
      <c r="BW335" s="46">
        <f t="shared" si="902"/>
        <v>3.1652705639721943</v>
      </c>
      <c r="BX335" s="46">
        <f t="shared" si="902"/>
        <v>5.406464644776551</v>
      </c>
      <c r="BY335" s="46">
        <f t="shared" si="902"/>
        <v>3.982673620082521</v>
      </c>
      <c r="BZ335" s="46">
        <f t="shared" si="902"/>
        <v>2.5661467148852442</v>
      </c>
      <c r="CA335" s="46">
        <f t="shared" si="902"/>
        <v>3.5696584437022616</v>
      </c>
      <c r="CB335" s="46">
        <f t="shared" si="902"/>
        <v>0</v>
      </c>
      <c r="CC335" s="46">
        <f t="shared" si="902"/>
        <v>6.80040388838865</v>
      </c>
      <c r="CD335" s="46">
        <f t="shared" si="902"/>
        <v>2.103340660230884</v>
      </c>
      <c r="CE335" s="46">
        <f t="shared" si="902"/>
        <v>6.7290318325168146</v>
      </c>
      <c r="CF335" s="46">
        <f t="shared" si="902"/>
        <v>5.4102359695901434</v>
      </c>
      <c r="CG335" s="46">
        <f t="shared" si="902"/>
        <v>4.2285722619685764</v>
      </c>
      <c r="CH335" s="46">
        <f t="shared" si="902"/>
        <v>6.0630703297778146</v>
      </c>
      <c r="CI335" s="46">
        <f t="shared" si="902"/>
        <v>6.8307173369333123</v>
      </c>
      <c r="CJ335" s="46">
        <f t="shared" si="902"/>
        <v>7.9551394109512268</v>
      </c>
      <c r="CK335" s="46">
        <f t="shared" si="902"/>
        <v>6.7837755423078407</v>
      </c>
      <c r="CL335" s="46">
        <f t="shared" si="902"/>
        <v>9.932458249895733</v>
      </c>
    </row>
    <row r="336" spans="2:151" ht="15.75" customHeight="1" x14ac:dyDescent="0.25">
      <c r="B336" s="90"/>
      <c r="C336" s="93"/>
      <c r="D336" s="12" t="s">
        <v>188</v>
      </c>
      <c r="E336" s="40">
        <v>0.1</v>
      </c>
      <c r="F336" s="41" t="s">
        <v>189</v>
      </c>
      <c r="G336" s="61" t="s">
        <v>190</v>
      </c>
      <c r="H336" s="62"/>
      <c r="K336" s="102"/>
      <c r="L336" s="103"/>
      <c r="AH336" s="46">
        <f t="shared" ref="AH336:BS336" si="903">(IF(ISNUMBER(AH268),AH268*$AE268)+IF(ISNUMBER(AH285),AH285*$AE285)+IF(ISNUMBER(AH302),AH302*$AE302))/(IF(ISNUMBER(AH268),$AE268)+IF(ISNUMBER(AH285),$AE285)+IF(ISNUMBER(AH302),$AE302))</f>
        <v>1.0538639700833476</v>
      </c>
      <c r="AI336" s="46">
        <f t="shared" si="903"/>
        <v>6.4545167371242371</v>
      </c>
      <c r="AJ336" s="46">
        <f t="shared" si="903"/>
        <v>1.603753054675223</v>
      </c>
      <c r="AK336" s="46">
        <f t="shared" si="903"/>
        <v>3.0988888726976165</v>
      </c>
      <c r="AL336" s="46">
        <f t="shared" si="903"/>
        <v>6.0703279567977866</v>
      </c>
      <c r="AM336" s="46">
        <f t="shared" si="903"/>
        <v>4.9534354017967726</v>
      </c>
      <c r="AN336" s="46">
        <f t="shared" si="903"/>
        <v>4.9369670826004342</v>
      </c>
      <c r="AO336" s="46">
        <f t="shared" si="903"/>
        <v>4.7573913339483909</v>
      </c>
      <c r="AP336" s="46">
        <f t="shared" si="903"/>
        <v>5.6559824577117555</v>
      </c>
      <c r="AQ336" s="46">
        <f t="shared" si="903"/>
        <v>5.7359524182926682</v>
      </c>
      <c r="AR336" s="46">
        <f t="shared" si="903"/>
        <v>1.3001848995259639</v>
      </c>
      <c r="AS336" s="46">
        <f t="shared" si="903"/>
        <v>3.1147570882978655</v>
      </c>
      <c r="AT336" s="46">
        <f t="shared" si="903"/>
        <v>2.9680995170094153</v>
      </c>
      <c r="AU336" s="46">
        <f t="shared" si="903"/>
        <v>7.3300873280583545</v>
      </c>
      <c r="AV336" s="46">
        <f t="shared" si="903"/>
        <v>3.2398246815413452</v>
      </c>
      <c r="AW336" s="46">
        <f t="shared" si="903"/>
        <v>7.4744396766604879</v>
      </c>
      <c r="AX336" s="46">
        <f t="shared" si="903"/>
        <v>3.1002210920912407</v>
      </c>
      <c r="AY336" s="46">
        <f t="shared" si="903"/>
        <v>0.67755854379969327</v>
      </c>
      <c r="AZ336" s="46">
        <f t="shared" si="903"/>
        <v>4.1985723594813367</v>
      </c>
      <c r="BA336" s="46">
        <f t="shared" si="903"/>
        <v>10</v>
      </c>
      <c r="BB336" s="46">
        <f t="shared" si="903"/>
        <v>3.7996075800823075</v>
      </c>
      <c r="BC336" s="46">
        <f t="shared" si="903"/>
        <v>0</v>
      </c>
      <c r="BD336" s="46">
        <f t="shared" si="903"/>
        <v>10</v>
      </c>
      <c r="BE336" s="46">
        <f t="shared" si="903"/>
        <v>3.8742018192500072</v>
      </c>
      <c r="BF336" s="46">
        <f t="shared" si="903"/>
        <v>7.4552341550821488</v>
      </c>
      <c r="BG336" s="46">
        <f t="shared" si="903"/>
        <v>1.8927990302281674</v>
      </c>
      <c r="BH336" s="46">
        <f t="shared" si="903"/>
        <v>4.8134665517003219</v>
      </c>
      <c r="BI336" s="46">
        <f t="shared" si="903"/>
        <v>4.058570925556185</v>
      </c>
      <c r="BJ336" s="46">
        <f t="shared" si="903"/>
        <v>7.8271826117026118</v>
      </c>
      <c r="BK336" s="46">
        <f t="shared" si="903"/>
        <v>4.1115096246648379</v>
      </c>
      <c r="BL336" s="46">
        <f t="shared" si="903"/>
        <v>1.8104542531625929</v>
      </c>
      <c r="BM336" s="46">
        <f t="shared" si="903"/>
        <v>4.6326411083967907</v>
      </c>
      <c r="BN336" s="46">
        <f t="shared" si="903"/>
        <v>1.5860031335930744</v>
      </c>
      <c r="BO336" s="46">
        <f t="shared" si="903"/>
        <v>0.69876247258709456</v>
      </c>
      <c r="BP336" s="46">
        <f t="shared" si="903"/>
        <v>6.8679525397240981</v>
      </c>
      <c r="BQ336" s="46">
        <f t="shared" si="903"/>
        <v>5.6843663307637655</v>
      </c>
      <c r="BR336" s="46">
        <f t="shared" si="903"/>
        <v>0</v>
      </c>
      <c r="BS336" s="46">
        <f t="shared" si="903"/>
        <v>3.5233267350259623</v>
      </c>
      <c r="BT336" s="46">
        <f t="shared" ref="BT336:CL336" si="904">(IF(ISNUMBER(BT268),BT268*$AE268)+IF(ISNUMBER(BT285),BT285*$AE285)+IF(ISNUMBER(BT302),BT302*$AE302))/(IF(ISNUMBER(BT268),$AE268)+IF(ISNUMBER(BT285),$AE285)+IF(ISNUMBER(BT302),$AE302))</f>
        <v>1.4360700945183138</v>
      </c>
      <c r="BU336" s="46">
        <f t="shared" si="904"/>
        <v>2.378773157277418</v>
      </c>
      <c r="BV336" s="46">
        <f t="shared" si="904"/>
        <v>2.9804758139440608</v>
      </c>
      <c r="BW336" s="46">
        <f t="shared" si="904"/>
        <v>7.9036034975439948</v>
      </c>
      <c r="BX336" s="46">
        <f t="shared" si="904"/>
        <v>1.2650145218816937</v>
      </c>
      <c r="BY336" s="46">
        <f t="shared" si="904"/>
        <v>7.0339618776444697</v>
      </c>
      <c r="BZ336" s="46">
        <f t="shared" si="904"/>
        <v>7.4206016256565492</v>
      </c>
      <c r="CA336" s="46">
        <f t="shared" si="904"/>
        <v>4.2537812613128345</v>
      </c>
      <c r="CB336" s="46">
        <f t="shared" si="904"/>
        <v>0</v>
      </c>
      <c r="CC336" s="46">
        <f t="shared" si="904"/>
        <v>6.4243983760826042</v>
      </c>
      <c r="CD336" s="46">
        <f t="shared" si="904"/>
        <v>2.3255039694446986</v>
      </c>
      <c r="CE336" s="46">
        <f t="shared" si="904"/>
        <v>5.5968288550273853</v>
      </c>
      <c r="CF336" s="46">
        <f t="shared" si="904"/>
        <v>2.4665112680942372</v>
      </c>
      <c r="CG336" s="46">
        <f t="shared" si="904"/>
        <v>10</v>
      </c>
      <c r="CH336" s="46">
        <f t="shared" si="904"/>
        <v>2.3063991239971324</v>
      </c>
      <c r="CI336" s="46">
        <f t="shared" si="904"/>
        <v>8.3251287610861127</v>
      </c>
      <c r="CJ336" s="46">
        <f t="shared" si="904"/>
        <v>1.8417050412470328</v>
      </c>
      <c r="CK336" s="46">
        <f t="shared" si="904"/>
        <v>10</v>
      </c>
      <c r="CL336" s="46">
        <f t="shared" si="904"/>
        <v>3.63677512772226</v>
      </c>
    </row>
    <row r="337" spans="2:151" ht="15.75" customHeight="1" thickBot="1" x14ac:dyDescent="0.3">
      <c r="B337" s="91"/>
      <c r="C337" s="94"/>
      <c r="D337" s="8" t="s">
        <v>191</v>
      </c>
      <c r="E337" s="96" t="str">
        <f>E320</f>
        <v>Activity</v>
      </c>
      <c r="F337" s="97"/>
      <c r="G337" s="104"/>
      <c r="H337" s="62"/>
      <c r="K337" s="102"/>
      <c r="L337" s="103"/>
      <c r="AH337" s="84">
        <f t="shared" ref="AH337:BS337" si="905">(IF(ISNUMBER(AH269),AH269*$AE269)+IF(ISNUMBER(AH286),AH286*$AE286)+IF(ISNUMBER(AH303),AH303*$AE303))/(IF(ISNUMBER(AH269),$AE269)+IF(ISNUMBER(AH286),$AE286)+IF(ISNUMBER(AH303),$AE303))</f>
        <v>1.2724305678059458</v>
      </c>
      <c r="AI337" s="84">
        <f t="shared" si="905"/>
        <v>7.2362402903000076</v>
      </c>
      <c r="AJ337" s="84">
        <f t="shared" si="905"/>
        <v>3.0759325731043319</v>
      </c>
      <c r="AK337" s="84">
        <f t="shared" si="905"/>
        <v>3.3121372195408569</v>
      </c>
      <c r="AL337" s="84">
        <f t="shared" si="905"/>
        <v>4.986698725373059</v>
      </c>
      <c r="AM337" s="84">
        <f t="shared" si="905"/>
        <v>5.483863619308373</v>
      </c>
      <c r="AN337" s="84">
        <f t="shared" si="905"/>
        <v>2.9815400576291622</v>
      </c>
      <c r="AO337" s="84">
        <f t="shared" si="905"/>
        <v>3.5214010722490117</v>
      </c>
      <c r="AP337" s="84">
        <f t="shared" si="905"/>
        <v>6.0758892113494403</v>
      </c>
      <c r="AQ337" s="84">
        <f t="shared" si="905"/>
        <v>3.5154487642990389</v>
      </c>
      <c r="AR337" s="84">
        <f t="shared" si="905"/>
        <v>2.3647328902226206</v>
      </c>
      <c r="AS337" s="84">
        <f t="shared" si="905"/>
        <v>4.1429907705460378</v>
      </c>
      <c r="AT337" s="84">
        <f t="shared" si="905"/>
        <v>3.9272642611174522</v>
      </c>
      <c r="AU337" s="84">
        <f t="shared" si="905"/>
        <v>5.9981129719565471</v>
      </c>
      <c r="AV337" s="84">
        <f t="shared" si="905"/>
        <v>5.5984946136002973</v>
      </c>
      <c r="AW337" s="84">
        <f t="shared" si="905"/>
        <v>6.4320266244516526</v>
      </c>
      <c r="AX337" s="84">
        <f t="shared" si="905"/>
        <v>6.4671124139205522</v>
      </c>
      <c r="AY337" s="84">
        <f t="shared" si="905"/>
        <v>1.3984281853182472</v>
      </c>
      <c r="AZ337" s="84">
        <f t="shared" si="905"/>
        <v>7.0992861797406688</v>
      </c>
      <c r="BA337" s="84">
        <f t="shared" si="905"/>
        <v>8.044915798383629</v>
      </c>
      <c r="BB337" s="84">
        <f t="shared" si="905"/>
        <v>6.3154339860959992</v>
      </c>
      <c r="BC337" s="84">
        <f t="shared" si="905"/>
        <v>2.2280221863775016</v>
      </c>
      <c r="BD337" s="84">
        <f t="shared" si="905"/>
        <v>7.5994851296534378</v>
      </c>
      <c r="BE337" s="84">
        <f t="shared" si="905"/>
        <v>3.8271707532963521</v>
      </c>
      <c r="BF337" s="84">
        <f t="shared" si="905"/>
        <v>6.5272294046409973</v>
      </c>
      <c r="BG337" s="84">
        <f t="shared" si="905"/>
        <v>2.372508356189027</v>
      </c>
      <c r="BH337" s="84">
        <f t="shared" si="905"/>
        <v>3.8324832566952018</v>
      </c>
      <c r="BI337" s="84">
        <f t="shared" si="905"/>
        <v>2.428067108436645</v>
      </c>
      <c r="BJ337" s="84">
        <f t="shared" si="905"/>
        <v>5.4871873735805616</v>
      </c>
      <c r="BK337" s="84">
        <f t="shared" si="905"/>
        <v>4.6723387855718466</v>
      </c>
      <c r="BL337" s="84">
        <f t="shared" si="905"/>
        <v>4.1417976898302173</v>
      </c>
      <c r="BM337" s="84">
        <f t="shared" si="905"/>
        <v>4.6991861800818517</v>
      </c>
      <c r="BN337" s="84">
        <f t="shared" si="905"/>
        <v>3.8024851110126501</v>
      </c>
      <c r="BO337" s="84">
        <f t="shared" si="905"/>
        <v>1.6892176583177203</v>
      </c>
      <c r="BP337" s="84">
        <f t="shared" si="905"/>
        <v>5.4832381698174197</v>
      </c>
      <c r="BQ337" s="84">
        <f t="shared" si="905"/>
        <v>7.1212489166675939</v>
      </c>
      <c r="BR337" s="84">
        <f t="shared" si="905"/>
        <v>0.87628021613764451</v>
      </c>
      <c r="BS337" s="84">
        <f t="shared" si="905"/>
        <v>4.5645378706891666</v>
      </c>
      <c r="BT337" s="84">
        <f t="shared" ref="BT337:CL337" si="906">(IF(ISNUMBER(BT269),BT269*$AE269)+IF(ISNUMBER(BT286),BT286*$AE286)+IF(ISNUMBER(BT303),BT303*$AE303))/(IF(ISNUMBER(BT269),$AE269)+IF(ISNUMBER(BT286),$AE286)+IF(ISNUMBER(BT303),$AE303))</f>
        <v>2.2378790277508531</v>
      </c>
      <c r="BU337" s="84">
        <f t="shared" si="906"/>
        <v>4.332380052984413</v>
      </c>
      <c r="BV337" s="84">
        <f t="shared" si="906"/>
        <v>2.2063501394845839</v>
      </c>
      <c r="BW337" s="84">
        <f t="shared" si="906"/>
        <v>5.5344370307580943</v>
      </c>
      <c r="BX337" s="84">
        <f t="shared" si="906"/>
        <v>3.3357395833291226</v>
      </c>
      <c r="BY337" s="84">
        <f t="shared" si="906"/>
        <v>5.5083177488634947</v>
      </c>
      <c r="BZ337" s="84">
        <f t="shared" si="906"/>
        <v>4.9933741702708971</v>
      </c>
      <c r="CA337" s="84">
        <f t="shared" si="906"/>
        <v>3.9117198525075474</v>
      </c>
      <c r="CB337" s="84">
        <f t="shared" si="906"/>
        <v>0</v>
      </c>
      <c r="CC337" s="84">
        <f t="shared" si="906"/>
        <v>6.612401132235628</v>
      </c>
      <c r="CD337" s="84">
        <f t="shared" si="906"/>
        <v>2.2144223148377913</v>
      </c>
      <c r="CE337" s="84">
        <f t="shared" si="906"/>
        <v>6.1629303437721008</v>
      </c>
      <c r="CF337" s="84">
        <f t="shared" si="906"/>
        <v>3.9383736188421903</v>
      </c>
      <c r="CG337" s="84">
        <f t="shared" si="906"/>
        <v>7.1142861309842873</v>
      </c>
      <c r="CH337" s="84">
        <f t="shared" si="906"/>
        <v>4.1847347268874735</v>
      </c>
      <c r="CI337" s="84">
        <f t="shared" si="906"/>
        <v>7.5779230490097147</v>
      </c>
      <c r="CJ337" s="84">
        <f t="shared" si="906"/>
        <v>4.8984222260991306</v>
      </c>
      <c r="CK337" s="84">
        <f t="shared" si="906"/>
        <v>8.3918877711539199</v>
      </c>
      <c r="CL337" s="84">
        <f t="shared" si="906"/>
        <v>6.784616688808998</v>
      </c>
    </row>
    <row r="338" spans="2:151" s="81" customFormat="1" ht="15.75" customHeight="1" thickBot="1" x14ac:dyDescent="0.3">
      <c r="B338" s="76">
        <v>1</v>
      </c>
      <c r="C338" s="77" t="str">
        <f>C321</f>
        <v>Total</v>
      </c>
      <c r="D338" s="78" t="s">
        <v>192</v>
      </c>
      <c r="E338" s="105" t="str">
        <f>E321</f>
        <v>Total financial sustainability</v>
      </c>
      <c r="F338" s="106"/>
      <c r="G338" s="79"/>
      <c r="H338" s="80"/>
      <c r="K338" s="102"/>
      <c r="L338" s="103"/>
      <c r="Z338" s="82"/>
      <c r="AG338" s="82"/>
      <c r="AH338" s="87">
        <f t="shared" ref="AH338:BS338" si="907">(IF(ISNUMBER(AH270),AH270*$AE270)+IF(ISNUMBER(AH287),AH287*$AE287)+IF(ISNUMBER(AH304),AH304*$AE304))/(IF(ISNUMBER(AH270),$AE270)+IF(ISNUMBER(AH287),$AE287)+IF(ISNUMBER(AH304),$AE304))</f>
        <v>6.8962080822519169</v>
      </c>
      <c r="AI338" s="87">
        <f t="shared" si="907"/>
        <v>5.6212416785471389</v>
      </c>
      <c r="AJ338" s="87">
        <f t="shared" si="907"/>
        <v>3.9989065268124819</v>
      </c>
      <c r="AK338" s="87">
        <f t="shared" si="907"/>
        <v>6.2505945942855448</v>
      </c>
      <c r="AL338" s="87">
        <f t="shared" si="907"/>
        <v>4.9986680536788706</v>
      </c>
      <c r="AM338" s="87">
        <f t="shared" si="907"/>
        <v>2.6326695222975389</v>
      </c>
      <c r="AN338" s="87">
        <f t="shared" si="907"/>
        <v>5.0567849248351999</v>
      </c>
      <c r="AO338" s="87">
        <f t="shared" si="907"/>
        <v>7.3585424112685738</v>
      </c>
      <c r="AP338" s="87">
        <f t="shared" si="907"/>
        <v>3.3296853499861498</v>
      </c>
      <c r="AQ338" s="87">
        <f t="shared" si="907"/>
        <v>3.9529055989878348</v>
      </c>
      <c r="AR338" s="87">
        <f t="shared" si="907"/>
        <v>6.2089781324670845</v>
      </c>
      <c r="AS338" s="87">
        <f t="shared" si="907"/>
        <v>4.4677380304350516</v>
      </c>
      <c r="AT338" s="87">
        <f t="shared" si="907"/>
        <v>6.5176447509347959</v>
      </c>
      <c r="AU338" s="87">
        <f t="shared" si="907"/>
        <v>6.2056858279626352</v>
      </c>
      <c r="AV338" s="87">
        <f t="shared" si="907"/>
        <v>5.350144934324657</v>
      </c>
      <c r="AW338" s="87">
        <f t="shared" si="907"/>
        <v>8.8836528692229155</v>
      </c>
      <c r="AX338" s="87">
        <f t="shared" si="907"/>
        <v>6.4359088729348146</v>
      </c>
      <c r="AY338" s="87">
        <f t="shared" si="907"/>
        <v>3.4272600691983919</v>
      </c>
      <c r="AZ338" s="87">
        <f t="shared" si="907"/>
        <v>7.2057336702762358</v>
      </c>
      <c r="BA338" s="87">
        <f t="shared" si="907"/>
        <v>6.7322076677153104</v>
      </c>
      <c r="BB338" s="87">
        <f t="shared" si="907"/>
        <v>4.2539203928352043</v>
      </c>
      <c r="BC338" s="87">
        <f t="shared" si="907"/>
        <v>3.8345923396020205</v>
      </c>
      <c r="BD338" s="87">
        <f t="shared" si="907"/>
        <v>8.4253770768123157</v>
      </c>
      <c r="BE338" s="87">
        <f t="shared" si="907"/>
        <v>5.9332113475923949</v>
      </c>
      <c r="BF338" s="87">
        <f t="shared" si="907"/>
        <v>6.1720213604397509</v>
      </c>
      <c r="BG338" s="87">
        <f t="shared" si="907"/>
        <v>6.4353226388998577</v>
      </c>
      <c r="BH338" s="87">
        <f t="shared" si="907"/>
        <v>7.0071462018858321</v>
      </c>
      <c r="BI338" s="87">
        <f t="shared" si="907"/>
        <v>5.1650472564335628</v>
      </c>
      <c r="BJ338" s="87">
        <f t="shared" si="907"/>
        <v>8.3631721110679127</v>
      </c>
      <c r="BK338" s="87">
        <f t="shared" si="907"/>
        <v>4.0947120390329728</v>
      </c>
      <c r="BL338" s="87">
        <f t="shared" si="907"/>
        <v>5.4837794111803788</v>
      </c>
      <c r="BM338" s="87">
        <f t="shared" si="907"/>
        <v>4.0815467326731163</v>
      </c>
      <c r="BN338" s="87">
        <f t="shared" si="907"/>
        <v>6.4355314322278048</v>
      </c>
      <c r="BO338" s="87">
        <f t="shared" si="907"/>
        <v>4.5763742437907595</v>
      </c>
      <c r="BP338" s="87">
        <f t="shared" si="907"/>
        <v>5.7066995046415245</v>
      </c>
      <c r="BQ338" s="87">
        <f t="shared" si="907"/>
        <v>5.5778078425038542</v>
      </c>
      <c r="BR338" s="87">
        <f t="shared" si="907"/>
        <v>2.5272056325884837</v>
      </c>
      <c r="BS338" s="87">
        <f t="shared" si="907"/>
        <v>5.6019374562689661</v>
      </c>
      <c r="BT338" s="87">
        <f t="shared" ref="BT338:CL338" si="908">(IF(ISNUMBER(BT270),BT270*$AE270)+IF(ISNUMBER(BT287),BT287*$AE287)+IF(ISNUMBER(BT304),BT304*$AE304))/(IF(ISNUMBER(BT270),$AE270)+IF(ISNUMBER(BT287),$AE287)+IF(ISNUMBER(BT304),$AE304))</f>
        <v>7.9129050257278211</v>
      </c>
      <c r="BU338" s="87">
        <f t="shared" si="908"/>
        <v>7.2746120179056524</v>
      </c>
      <c r="BV338" s="87">
        <f t="shared" si="908"/>
        <v>7.6596382446494067</v>
      </c>
      <c r="BW338" s="87">
        <f t="shared" si="908"/>
        <v>7.4279275220780319</v>
      </c>
      <c r="BX338" s="87">
        <f t="shared" si="908"/>
        <v>4.5078169207506917</v>
      </c>
      <c r="BY338" s="87">
        <f t="shared" si="908"/>
        <v>5.1042107845564484</v>
      </c>
      <c r="BZ338" s="87">
        <f t="shared" si="908"/>
        <v>1.9433483934623546</v>
      </c>
      <c r="CA338" s="87">
        <f t="shared" si="908"/>
        <v>4.2697993066220059</v>
      </c>
      <c r="CB338" s="87">
        <f t="shared" si="908"/>
        <v>6.9307940161992221</v>
      </c>
      <c r="CC338" s="87">
        <f t="shared" si="908"/>
        <v>6.240921876638434</v>
      </c>
      <c r="CD338" s="87">
        <f t="shared" si="908"/>
        <v>4.1115237454661733</v>
      </c>
      <c r="CE338" s="87">
        <f t="shared" si="908"/>
        <v>3.9462328844313692</v>
      </c>
      <c r="CF338" s="87">
        <f t="shared" si="908"/>
        <v>4.626632922672572</v>
      </c>
      <c r="CG338" s="87">
        <f t="shared" si="908"/>
        <v>7.7001756353767234</v>
      </c>
      <c r="CH338" s="87">
        <f t="shared" si="908"/>
        <v>6.7729397986133959</v>
      </c>
      <c r="CI338" s="87">
        <f t="shared" si="908"/>
        <v>5.9986878867856923</v>
      </c>
      <c r="CJ338" s="87">
        <f t="shared" si="908"/>
        <v>5.1128264416771101</v>
      </c>
      <c r="CK338" s="87">
        <f t="shared" si="908"/>
        <v>6.368617258895088</v>
      </c>
      <c r="CL338" s="87">
        <f t="shared" si="908"/>
        <v>7.3323004902216669</v>
      </c>
      <c r="CN338" s="82"/>
      <c r="EU338" s="82"/>
    </row>
  </sheetData>
  <mergeCells count="150">
    <mergeCell ref="C175:C178"/>
    <mergeCell ref="E178:G178"/>
    <mergeCell ref="B179:B181"/>
    <mergeCell ref="C179:C181"/>
    <mergeCell ref="E181:G181"/>
    <mergeCell ref="E202:F202"/>
    <mergeCell ref="N1:R1"/>
    <mergeCell ref="AA1:AE1"/>
    <mergeCell ref="L188:L202"/>
    <mergeCell ref="E191:G191"/>
    <mergeCell ref="K171:K202"/>
    <mergeCell ref="B199:B201"/>
    <mergeCell ref="C199:C201"/>
    <mergeCell ref="B182:B184"/>
    <mergeCell ref="C182:C184"/>
    <mergeCell ref="E184:G184"/>
    <mergeCell ref="E185:F185"/>
    <mergeCell ref="B188:B191"/>
    <mergeCell ref="C188:C191"/>
    <mergeCell ref="B192:B195"/>
    <mergeCell ref="C192:C195"/>
    <mergeCell ref="E195:G195"/>
    <mergeCell ref="B196:B198"/>
    <mergeCell ref="C196:C198"/>
    <mergeCell ref="E198:G198"/>
    <mergeCell ref="E201:G201"/>
    <mergeCell ref="B171:B174"/>
    <mergeCell ref="C171:C174"/>
    <mergeCell ref="L171:L185"/>
    <mergeCell ref="E174:G174"/>
    <mergeCell ref="B175:B178"/>
    <mergeCell ref="L239:L253"/>
    <mergeCell ref="L256:L270"/>
    <mergeCell ref="B239:B242"/>
    <mergeCell ref="C239:C242"/>
    <mergeCell ref="E242:G242"/>
    <mergeCell ref="B243:B246"/>
    <mergeCell ref="C243:C246"/>
    <mergeCell ref="E246:G246"/>
    <mergeCell ref="B247:B249"/>
    <mergeCell ref="C247:C249"/>
    <mergeCell ref="E249:G249"/>
    <mergeCell ref="B250:B252"/>
    <mergeCell ref="C250:C252"/>
    <mergeCell ref="E252:G252"/>
    <mergeCell ref="E253:F253"/>
    <mergeCell ref="B256:B259"/>
    <mergeCell ref="B264:B266"/>
    <mergeCell ref="C264:C266"/>
    <mergeCell ref="E266:G266"/>
    <mergeCell ref="B267:B269"/>
    <mergeCell ref="C267:C269"/>
    <mergeCell ref="E269:G269"/>
    <mergeCell ref="C256:C259"/>
    <mergeCell ref="E259:G259"/>
    <mergeCell ref="B260:B263"/>
    <mergeCell ref="C260:C263"/>
    <mergeCell ref="E263:G263"/>
    <mergeCell ref="B284:B286"/>
    <mergeCell ref="C284:C286"/>
    <mergeCell ref="E286:G286"/>
    <mergeCell ref="E270:F270"/>
    <mergeCell ref="B273:B276"/>
    <mergeCell ref="C273:C276"/>
    <mergeCell ref="E276:G276"/>
    <mergeCell ref="B277:B280"/>
    <mergeCell ref="C277:C280"/>
    <mergeCell ref="E280:G280"/>
    <mergeCell ref="E321:F321"/>
    <mergeCell ref="E304:F304"/>
    <mergeCell ref="L273:L287"/>
    <mergeCell ref="L290:L304"/>
    <mergeCell ref="K239:K253"/>
    <mergeCell ref="K256:K270"/>
    <mergeCell ref="K273:K287"/>
    <mergeCell ref="K290:K304"/>
    <mergeCell ref="B298:B300"/>
    <mergeCell ref="C298:C300"/>
    <mergeCell ref="E300:G300"/>
    <mergeCell ref="B301:B303"/>
    <mergeCell ref="C301:C303"/>
    <mergeCell ref="E303:G303"/>
    <mergeCell ref="E287:F287"/>
    <mergeCell ref="B290:B293"/>
    <mergeCell ref="C290:C293"/>
    <mergeCell ref="E293:G293"/>
    <mergeCell ref="B294:B297"/>
    <mergeCell ref="C294:C297"/>
    <mergeCell ref="E297:G297"/>
    <mergeCell ref="B281:B283"/>
    <mergeCell ref="C281:C283"/>
    <mergeCell ref="E283:G283"/>
    <mergeCell ref="E310:G310"/>
    <mergeCell ref="B311:B314"/>
    <mergeCell ref="C311:C314"/>
    <mergeCell ref="E314:G314"/>
    <mergeCell ref="B315:B317"/>
    <mergeCell ref="C315:C317"/>
    <mergeCell ref="E317:G317"/>
    <mergeCell ref="B318:B320"/>
    <mergeCell ref="C318:C320"/>
    <mergeCell ref="E320:G320"/>
    <mergeCell ref="E215:G215"/>
    <mergeCell ref="B216:B218"/>
    <mergeCell ref="C216:C218"/>
    <mergeCell ref="E218:G218"/>
    <mergeCell ref="E219:F219"/>
    <mergeCell ref="B324:B327"/>
    <mergeCell ref="C324:C327"/>
    <mergeCell ref="K324:K338"/>
    <mergeCell ref="L324:L338"/>
    <mergeCell ref="E327:G327"/>
    <mergeCell ref="B328:B331"/>
    <mergeCell ref="C328:C331"/>
    <mergeCell ref="E331:G331"/>
    <mergeCell ref="B332:B334"/>
    <mergeCell ref="C332:C334"/>
    <mergeCell ref="E334:G334"/>
    <mergeCell ref="B335:B337"/>
    <mergeCell ref="C335:C337"/>
    <mergeCell ref="E337:G337"/>
    <mergeCell ref="E338:F338"/>
    <mergeCell ref="B307:B310"/>
    <mergeCell ref="C307:C310"/>
    <mergeCell ref="K307:K321"/>
    <mergeCell ref="L307:L321"/>
    <mergeCell ref="B222:B225"/>
    <mergeCell ref="C222:C225"/>
    <mergeCell ref="L222:L236"/>
    <mergeCell ref="E225:G225"/>
    <mergeCell ref="B226:B229"/>
    <mergeCell ref="C226:C229"/>
    <mergeCell ref="E229:G229"/>
    <mergeCell ref="B230:B232"/>
    <mergeCell ref="C230:C232"/>
    <mergeCell ref="E232:G232"/>
    <mergeCell ref="B233:B235"/>
    <mergeCell ref="C233:C235"/>
    <mergeCell ref="E235:G235"/>
    <mergeCell ref="E236:F236"/>
    <mergeCell ref="K205:K236"/>
    <mergeCell ref="B205:B208"/>
    <mergeCell ref="C205:C208"/>
    <mergeCell ref="L205:L219"/>
    <mergeCell ref="E208:G208"/>
    <mergeCell ref="B209:B212"/>
    <mergeCell ref="C209:C212"/>
    <mergeCell ref="E212:G212"/>
    <mergeCell ref="B213:B215"/>
    <mergeCell ref="C213:C2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6"/>
  <sheetViews>
    <sheetView workbookViewId="0">
      <pane ySplit="1" topLeftCell="A2" activePane="bottomLeft" state="frozen"/>
      <selection activeCell="AG233" sqref="AG233:CK234"/>
      <selection pane="bottomLeft" activeCell="E2" sqref="E2"/>
    </sheetView>
  </sheetViews>
  <sheetFormatPr defaultRowHeight="15" x14ac:dyDescent="0.25"/>
  <cols>
    <col min="1" max="1" width="16.85546875" bestFit="1" customWidth="1"/>
    <col min="3" max="3" width="5" bestFit="1" customWidth="1"/>
    <col min="4" max="4" width="3.7109375" bestFit="1" customWidth="1"/>
  </cols>
  <sheetData>
    <row r="1" spans="1:61" s="1" customFormat="1" x14ac:dyDescent="0.25">
      <c r="A1" s="1" t="s">
        <v>403</v>
      </c>
      <c r="B1" s="1" t="s">
        <v>65</v>
      </c>
      <c r="C1" s="1" t="s">
        <v>64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10</v>
      </c>
      <c r="N1" s="1">
        <v>11</v>
      </c>
      <c r="O1" s="1">
        <v>12</v>
      </c>
      <c r="P1" s="1">
        <v>14</v>
      </c>
      <c r="Q1" s="1">
        <v>17</v>
      </c>
      <c r="R1" s="1">
        <v>18</v>
      </c>
      <c r="S1" s="1">
        <v>21</v>
      </c>
      <c r="T1" s="1">
        <v>22</v>
      </c>
      <c r="U1" s="1">
        <v>24</v>
      </c>
      <c r="V1" s="1">
        <v>25</v>
      </c>
      <c r="W1" s="1">
        <v>26</v>
      </c>
      <c r="X1" s="1">
        <v>27</v>
      </c>
      <c r="Y1" s="1">
        <v>28</v>
      </c>
      <c r="Z1" s="1">
        <v>29</v>
      </c>
      <c r="AA1" s="1">
        <v>31</v>
      </c>
      <c r="AB1" s="1">
        <v>33</v>
      </c>
      <c r="AC1" s="1">
        <v>35</v>
      </c>
      <c r="AD1" s="1">
        <v>36</v>
      </c>
      <c r="AE1" s="1">
        <v>38</v>
      </c>
      <c r="AF1" s="1">
        <v>40</v>
      </c>
      <c r="AG1" s="1">
        <v>41</v>
      </c>
      <c r="AH1" s="1">
        <v>42</v>
      </c>
      <c r="AI1" s="1">
        <v>43</v>
      </c>
      <c r="AJ1" s="1">
        <v>44</v>
      </c>
      <c r="AK1" s="1">
        <v>45</v>
      </c>
      <c r="AL1" s="1">
        <v>46</v>
      </c>
      <c r="AM1" s="1">
        <v>47</v>
      </c>
      <c r="AN1" s="1">
        <v>48</v>
      </c>
      <c r="AO1" s="1">
        <v>49</v>
      </c>
      <c r="AP1" s="1">
        <v>50</v>
      </c>
      <c r="AQ1" s="1">
        <v>52</v>
      </c>
      <c r="AR1" s="1">
        <v>53</v>
      </c>
      <c r="AS1" s="1">
        <v>54</v>
      </c>
      <c r="AT1" s="1">
        <v>57</v>
      </c>
      <c r="AU1" s="1">
        <v>58</v>
      </c>
      <c r="AV1" s="1">
        <v>60</v>
      </c>
      <c r="AW1" s="1">
        <v>61</v>
      </c>
      <c r="AX1" s="1">
        <v>63</v>
      </c>
      <c r="AY1" s="1">
        <v>64</v>
      </c>
      <c r="AZ1" s="1">
        <v>65</v>
      </c>
      <c r="BA1" s="1">
        <v>67</v>
      </c>
      <c r="BB1" s="1">
        <v>68</v>
      </c>
      <c r="BC1" s="1">
        <v>69</v>
      </c>
      <c r="BD1" s="1">
        <v>70</v>
      </c>
      <c r="BE1" s="1">
        <v>72</v>
      </c>
      <c r="BF1" s="1">
        <v>75</v>
      </c>
      <c r="BG1" s="1">
        <v>77</v>
      </c>
      <c r="BH1" s="1">
        <v>78</v>
      </c>
      <c r="BI1" s="1">
        <v>83</v>
      </c>
    </row>
    <row r="2" spans="1:61" ht="15" customHeight="1" x14ac:dyDescent="0.25">
      <c r="A2" t="s">
        <v>404</v>
      </c>
      <c r="B2" t="s">
        <v>149</v>
      </c>
      <c r="C2">
        <v>2017</v>
      </c>
      <c r="D2" s="111" t="s">
        <v>212</v>
      </c>
      <c r="E2" s="3">
        <f>IF(calculations!AH171="","",calculations!AH171)</f>
        <v>14.881606852275734</v>
      </c>
      <c r="F2" s="3">
        <f>IF(calculations!AI171="","",calculations!AI171)</f>
        <v>1.7639311443150174</v>
      </c>
      <c r="G2" s="3">
        <f>IF(calculations!AJ171="","",calculations!AJ171)</f>
        <v>9.3017148538095107</v>
      </c>
      <c r="H2" s="3">
        <f>IF(calculations!AK171="","",calculations!AK171)</f>
        <v>16.286088140234583</v>
      </c>
      <c r="I2" s="3">
        <f>IF(calculations!AL171="","",calculations!AL171)</f>
        <v>0.30758641817298532</v>
      </c>
      <c r="J2" s="3">
        <f>IF(calculations!AM171="","",calculations!AM171)</f>
        <v>0.74771837929338103</v>
      </c>
      <c r="K2" s="3">
        <f>IF(calculations!AN171="","",calculations!AN171)</f>
        <v>30.51288285238968</v>
      </c>
      <c r="L2" s="3">
        <f>IF(calculations!AO171="","",calculations!AO171)</f>
        <v>22.562221334930459</v>
      </c>
      <c r="M2" s="3">
        <f>IF(calculations!AP171="","",calculations!AP171)</f>
        <v>1.033278803378249</v>
      </c>
      <c r="N2" s="3">
        <f>IF(calculations!AQ171="","",calculations!AQ171)</f>
        <v>0.59005182269864909</v>
      </c>
      <c r="O2" s="3">
        <f>IF(calculations!AR171="","",calculations!AR171)</f>
        <v>10.975919909877069</v>
      </c>
      <c r="P2" s="3">
        <f>IF(calculations!AS171="","",calculations!AS171)</f>
        <v>2.7143020625694869</v>
      </c>
      <c r="Q2" s="3">
        <f>IF(calculations!AT171="","",calculations!AT171)</f>
        <v>3.1176019614424417</v>
      </c>
      <c r="R2" s="3">
        <f>IF(calculations!AU171="","",calculations!AU171)</f>
        <v>0.40788264090422499</v>
      </c>
      <c r="S2" s="3">
        <f>IF(calculations!AV171="","",calculations!AV171)</f>
        <v>1.3969164848351554</v>
      </c>
      <c r="T2" s="3">
        <f>IF(calculations!AW171="","",calculations!AW171)</f>
        <v>15.473445737331444</v>
      </c>
      <c r="U2" s="3">
        <f>IF(calculations!AX171="","",calculations!AX171)</f>
        <v>0.96179371885390896</v>
      </c>
      <c r="V2" s="3">
        <f>IF(calculations!AY171="","",calculations!AY171)</f>
        <v>0.55629764367597234</v>
      </c>
      <c r="W2" s="3">
        <f>IF(calculations!AZ171="","",calculations!AZ171)</f>
        <v>1.3712460360955314</v>
      </c>
      <c r="X2" s="3">
        <f>IF(calculations!BA171="","",calculations!BA171)</f>
        <v>1.5302638405213052</v>
      </c>
      <c r="Y2" s="3">
        <f>IF(calculations!BB171="","",calculations!BB171)</f>
        <v>0.40725320077673266</v>
      </c>
      <c r="Z2" s="3">
        <f>IF(calculations!BC171="","",calculations!BC171)</f>
        <v>0.33458175278311725</v>
      </c>
      <c r="AA2" s="3">
        <f>IF(calculations!BD171="","",calculations!BD171)</f>
        <v>6.003402751543204</v>
      </c>
      <c r="AB2" s="3">
        <f>IF(calculations!BE171="","",calculations!BE171)</f>
        <v>14.965811038353602</v>
      </c>
      <c r="AC2" s="3">
        <f>IF(calculations!BF171="","",calculations!BF171)</f>
        <v>0.9792003659228995</v>
      </c>
      <c r="AD2" s="3">
        <f>IF(calculations!BG171="","",calculations!BG171)</f>
        <v>11.014698076430548</v>
      </c>
      <c r="AE2" s="3">
        <f>IF(calculations!BH171="","",calculations!BH171)</f>
        <v>10.071985333013831</v>
      </c>
      <c r="AF2" s="3">
        <f>IF(calculations!BI171="","",calculations!BI171)</f>
        <v>14.528083682381601</v>
      </c>
      <c r="AG2" s="3">
        <f>IF(calculations!BJ171="","",calculations!BJ171)</f>
        <v>44.682648580837387</v>
      </c>
      <c r="AH2" s="3">
        <f>IF(calculations!BK171="","",calculations!BK171)</f>
        <v>1.1461295161198035</v>
      </c>
      <c r="AI2" s="3">
        <f>IF(calculations!BL171="","",calculations!BL171)</f>
        <v>1.2976199744821351</v>
      </c>
      <c r="AJ2" s="3">
        <f>IF(calculations!BM171="","",calculations!BM171)</f>
        <v>6.2061947973381733</v>
      </c>
      <c r="AK2" s="3">
        <f>IF(calculations!BN171="","",calculations!BN171)</f>
        <v>2.36092209228114</v>
      </c>
      <c r="AL2" s="3">
        <f>IF(calculations!BO171="","",calculations!BO171)</f>
        <v>1.3209088352129337</v>
      </c>
      <c r="AM2" s="3">
        <f>IF(calculations!BP171="","",calculations!BP171)</f>
        <v>1.2638845739508648</v>
      </c>
      <c r="AN2" s="3">
        <f>IF(calculations!BQ171="","",calculations!BQ171)</f>
        <v>0.93660972456959202</v>
      </c>
      <c r="AO2" s="3">
        <f>IF(calculations!BR171="","",calculations!BR171)</f>
        <v>6.448805319889081E-2</v>
      </c>
      <c r="AP2" s="3">
        <f>IF(calculations!BS171="","",calculations!BS171)</f>
        <v>2.3735629390235</v>
      </c>
      <c r="AQ2" s="3">
        <f>IF(calculations!BT171="","",calculations!BT171)</f>
        <v>26.191062257050117</v>
      </c>
      <c r="AR2" s="3">
        <f>IF(calculations!BU171="","",calculations!BU171)</f>
        <v>2.7559595228689884</v>
      </c>
      <c r="AS2" s="3">
        <f>IF(calculations!BV171="","",calculations!BV171)</f>
        <v>22.288755135523697</v>
      </c>
      <c r="AT2" s="3">
        <f>IF(calculations!BW171="","",calculations!BW171)</f>
        <v>4.0660971014665446</v>
      </c>
      <c r="AU2" s="3">
        <f>IF(calculations!BX171="","",calculations!BX171)</f>
        <v>1.3424592696506343</v>
      </c>
      <c r="AV2" s="3">
        <f>IF(calculations!BY171="","",calculations!BY171)</f>
        <v>3.2666188058010186</v>
      </c>
      <c r="AW2" s="3">
        <f>IF(calculations!BZ171="","",calculations!BZ171)</f>
        <v>2.7381969644126432E-2</v>
      </c>
      <c r="AX2" s="3">
        <f>IF(calculations!CA171="","",calculations!CA171)</f>
        <v>9.4826772871851013</v>
      </c>
      <c r="AY2" s="3">
        <f>IF(calculations!CB171="","",calculations!CB171)</f>
        <v>5.8526678277130131</v>
      </c>
      <c r="AZ2" s="3">
        <f>IF(calculations!CC171="","",calculations!CC171)</f>
        <v>1.3638190693512475</v>
      </c>
      <c r="BA2" s="3">
        <f>IF(calculations!CD171="","",calculations!CD171)</f>
        <v>5.9133578030537155</v>
      </c>
      <c r="BB2" s="3">
        <f>IF(calculations!CE171="","",calculations!CE171)</f>
        <v>1.4239478357260438</v>
      </c>
      <c r="BC2" s="3">
        <f>IF(calculations!CF171="","",calculations!CF171)</f>
        <v>0.31567378494690063</v>
      </c>
      <c r="BD2" s="3">
        <f>IF(calculations!CG171="","",calculations!CG171)</f>
        <v>2.5698491354228556</v>
      </c>
      <c r="BE2" s="3">
        <f>IF(calculations!CH171="","",calculations!CH171)</f>
        <v>1.5848582463559369</v>
      </c>
      <c r="BF2" s="3">
        <f>IF(calculations!CI171="","",calculations!CI171)</f>
        <v>2.9368191314729146</v>
      </c>
      <c r="BG2" s="3">
        <f>IF(calculations!CJ171="","",calculations!CJ171)</f>
        <v>1.3662980437593353</v>
      </c>
      <c r="BH2" s="3">
        <f>IF(calculations!CK171="","",calculations!CK171)</f>
        <v>16.941337406587458</v>
      </c>
      <c r="BI2" s="3">
        <f>IF(calculations!CL171="","",calculations!CL171)</f>
        <v>1.5529763083957104</v>
      </c>
    </row>
    <row r="3" spans="1:61" x14ac:dyDescent="0.25">
      <c r="A3" t="s">
        <v>405</v>
      </c>
      <c r="B3" t="s">
        <v>154</v>
      </c>
      <c r="C3">
        <v>2017</v>
      </c>
      <c r="D3" s="111"/>
      <c r="E3" s="3">
        <f>IF(calculations!AH172="","",calculations!AH172)</f>
        <v>6.4004734170136048</v>
      </c>
      <c r="F3" s="3">
        <f>IF(calculations!AI172="","",calculations!AI172)</f>
        <v>0.50762508015235175</v>
      </c>
      <c r="G3" s="3">
        <f>IF(calculations!AJ172="","",calculations!AJ172)</f>
        <v>4.4804023563579936</v>
      </c>
      <c r="H3" s="3">
        <f>IF(calculations!AK172="","",calculations!AK172)</f>
        <v>3.068066539305673</v>
      </c>
      <c r="I3" s="3">
        <f>IF(calculations!AL172="","",calculations!AL172)</f>
        <v>0.13223109808845987</v>
      </c>
      <c r="J3" s="3">
        <f>IF(calculations!AM172="","",calculations!AM172)</f>
        <v>8.9009987437196389E-2</v>
      </c>
      <c r="K3" s="3">
        <f>IF(calculations!AN172="","",calculations!AN172)</f>
        <v>1.6309416825726812</v>
      </c>
      <c r="L3" s="3">
        <f>IF(calculations!AO172="","",calculations!AO172)</f>
        <v>1.7134129581246509</v>
      </c>
      <c r="M3" s="3">
        <f>IF(calculations!AP172="","",calculations!AP172)</f>
        <v>8.9352133491320332E-2</v>
      </c>
      <c r="N3" s="3">
        <f>IF(calculations!AQ172="","",calculations!AQ172)</f>
        <v>0.56948648355921605</v>
      </c>
      <c r="O3" s="3">
        <f>IF(calculations!AR172="","",calculations!AR172)</f>
        <v>7.3503757867698898</v>
      </c>
      <c r="P3" s="3">
        <f>IF(calculations!AS172="","",calculations!AS172)</f>
        <v>1.6600558094511613</v>
      </c>
      <c r="Q3" s="3">
        <f>IF(calculations!AT172="","",calculations!AT172)</f>
        <v>1.9282689890707037</v>
      </c>
      <c r="R3" s="3">
        <f>IF(calculations!AU172="","",calculations!AU172)</f>
        <v>0.31407751743932483</v>
      </c>
      <c r="S3" s="3">
        <f>IF(calculations!AV172="","",calculations!AV172)</f>
        <v>0.98838424615645804</v>
      </c>
      <c r="T3" s="3">
        <f>IF(calculations!AW172="","",calculations!AW172)</f>
        <v>5.3270087653066804</v>
      </c>
      <c r="U3" s="3">
        <f>IF(calculations!AX172="","",calculations!AX172)</f>
        <v>0.75177409321794808</v>
      </c>
      <c r="V3" s="3">
        <f>IF(calculations!AY172="","",calculations!AY172)</f>
        <v>0.49614216340194611</v>
      </c>
      <c r="W3" s="3">
        <f>IF(calculations!AZ172="","",calculations!AZ172)</f>
        <v>1.2146539904306912</v>
      </c>
      <c r="X3" s="3">
        <f>IF(calculations!BA172="","",calculations!BA172)</f>
        <v>0.18556104785485636</v>
      </c>
      <c r="Y3" s="3">
        <f>IF(calculations!BB172="","",calculations!BB172)</f>
        <v>6.984238169161118E-2</v>
      </c>
      <c r="Z3" s="3">
        <f>IF(calculations!BC172="","",calculations!BC172)</f>
        <v>1.8484599803718521E-3</v>
      </c>
      <c r="AA3" s="3">
        <f>IF(calculations!BD172="","",calculations!BD172)</f>
        <v>5.4807516679075876</v>
      </c>
      <c r="AB3" s="3">
        <f>IF(calculations!BE172="","",calculations!BE172)</f>
        <v>14.302263797942002</v>
      </c>
      <c r="AC3" s="3">
        <f>IF(calculations!BF172="","",calculations!BF172)</f>
        <v>0.57666125513774735</v>
      </c>
      <c r="AD3" s="3">
        <f>IF(calculations!BG172="","",calculations!BG172)</f>
        <v>7.495295803861171</v>
      </c>
      <c r="AE3" s="3">
        <f>IF(calculations!BH172="","",calculations!BH172)</f>
        <v>9.6672529241286398</v>
      </c>
      <c r="AF3" s="3">
        <f>IF(calculations!BI172="","",calculations!BI172)</f>
        <v>2.569237489685968</v>
      </c>
      <c r="AG3" s="3">
        <f>IF(calculations!BJ172="","",calculations!BJ172)</f>
        <v>20.720166222361613</v>
      </c>
      <c r="AH3" s="3">
        <f>IF(calculations!BK172="","",calculations!BK172)</f>
        <v>8.3048874731747033E-2</v>
      </c>
      <c r="AI3" s="3">
        <f>IF(calculations!BL172="","",calculations!BL172)</f>
        <v>0.72416713407048083</v>
      </c>
      <c r="AJ3" s="3">
        <f>IF(calculations!BM172="","",calculations!BM172)</f>
        <v>0.875395039322444</v>
      </c>
      <c r="AK3" s="3">
        <f>IF(calculations!BN172="","",calculations!BN172)</f>
        <v>2.1298911431319496</v>
      </c>
      <c r="AL3" s="3">
        <f>IF(calculations!BO172="","",calculations!BO172)</f>
        <v>0.16182799634739792</v>
      </c>
      <c r="AM3" s="3">
        <f>IF(calculations!BP172="","",calculations!BP172)</f>
        <v>0.30198065742171581</v>
      </c>
      <c r="AN3" s="3">
        <f>IF(calculations!BQ172="","",calculations!BQ172)</f>
        <v>0.34578182544120262</v>
      </c>
      <c r="AO3" s="3">
        <f>IF(calculations!BR172="","",calculations!BR172)</f>
        <v>2.0908375958905291E-3</v>
      </c>
      <c r="AP3" s="3">
        <f>IF(calculations!BS172="","",calculations!BS172)</f>
        <v>1.4736132722289952</v>
      </c>
      <c r="AQ3" s="3">
        <f>IF(calculations!BT172="","",calculations!BT172)</f>
        <v>20.187929434134212</v>
      </c>
      <c r="AR3" s="3">
        <f>IF(calculations!BU172="","",calculations!BU172)</f>
        <v>2.5860537750720827</v>
      </c>
      <c r="AS3" s="3">
        <f>IF(calculations!BV172="","",calculations!BV172)</f>
        <v>2.3975435599435917</v>
      </c>
      <c r="AT3" s="3">
        <f>IF(calculations!BW172="","",calculations!BW172)</f>
        <v>1.0340213262581208</v>
      </c>
      <c r="AU3" s="3">
        <f>IF(calculations!BX172="","",calculations!BX172)</f>
        <v>0.53515593037694908</v>
      </c>
      <c r="AV3" s="3">
        <f>IF(calculations!BY172="","",calculations!BY172)</f>
        <v>1.4392339446151248</v>
      </c>
      <c r="AW3" s="3">
        <f>IF(calculations!BZ172="","",calculations!BZ172)</f>
        <v>4.4067407917007476E-3</v>
      </c>
      <c r="AX3" s="3">
        <f>IF(calculations!CA172="","",calculations!CA172)</f>
        <v>1.1651477624509397</v>
      </c>
      <c r="AY3" s="3">
        <f>IF(calculations!CB172="","",calculations!CB172)</f>
        <v>5.3804638039960624</v>
      </c>
      <c r="AZ3" s="3">
        <f>IF(calculations!CC172="","",calculations!CC172)</f>
        <v>0.51822356709893935</v>
      </c>
      <c r="BA3" s="3">
        <f>IF(calculations!CD172="","",calculations!CD172)</f>
        <v>0.83694298458404803</v>
      </c>
      <c r="BB3" s="3">
        <f>IF(calculations!CE172="","",calculations!CE172)</f>
        <v>0.23011111663220754</v>
      </c>
      <c r="BC3" s="3">
        <f>IF(calculations!CF172="","",calculations!CF172)</f>
        <v>0.21041799816654611</v>
      </c>
      <c r="BD3" s="3">
        <f>IF(calculations!CG172="","",calculations!CG172)</f>
        <v>8.5532803704543081E-2</v>
      </c>
      <c r="BE3" s="3">
        <f>IF(calculations!CH172="","",calculations!CH172)</f>
        <v>1.3649692179247939</v>
      </c>
      <c r="BF3" s="3">
        <f>IF(calculations!CI172="","",calculations!CI172)</f>
        <v>1.8523354723175645</v>
      </c>
      <c r="BG3" s="3">
        <f>IF(calculations!CJ172="","",calculations!CJ172)</f>
        <v>0.77233214682676654</v>
      </c>
      <c r="BH3" s="3">
        <f>IF(calculations!CK172="","",calculations!CK172)</f>
        <v>4.9348311565270349</v>
      </c>
      <c r="BI3" s="3">
        <f>IF(calculations!CL172="","",calculations!CL172)</f>
        <v>1.3426059668871551</v>
      </c>
    </row>
    <row r="4" spans="1:61" x14ac:dyDescent="0.25">
      <c r="A4" t="s">
        <v>406</v>
      </c>
      <c r="B4" t="s">
        <v>157</v>
      </c>
      <c r="C4">
        <v>2017</v>
      </c>
      <c r="D4" s="111"/>
      <c r="E4" s="3">
        <f>IF(calculations!AH173="","",calculations!AH173)</f>
        <v>0.57253369953147681</v>
      </c>
      <c r="F4" s="3">
        <f>IF(calculations!AI173="","",calculations!AI173)</f>
        <v>0.2003988358366546</v>
      </c>
      <c r="G4" s="3">
        <f>IF(calculations!AJ173="","",calculations!AJ173)</f>
        <v>0.13395630200319691</v>
      </c>
      <c r="H4" s="3">
        <f>IF(calculations!AK173="","",calculations!AK173)</f>
        <v>2.2176481822380838</v>
      </c>
      <c r="I4" s="3">
        <f>IF(calculations!AL173="","",calculations!AL173)</f>
        <v>2.2095451899325873E-3</v>
      </c>
      <c r="J4" s="3">
        <f>IF(calculations!AM173="","",calculations!AM173)</f>
        <v>4.3125017804662984E-2</v>
      </c>
      <c r="K4" s="3">
        <f>IF(calculations!AN173="","",calculations!AN173)</f>
        <v>1.4013203941758339</v>
      </c>
      <c r="L4" s="3">
        <f>IF(calculations!AO173="","",calculations!AO173)</f>
        <v>0.64395103306801382</v>
      </c>
      <c r="M4" s="3">
        <f>IF(calculations!AP173="","",calculations!AP173)</f>
        <v>2.4756550170092387E-2</v>
      </c>
      <c r="N4" s="3">
        <f>IF(calculations!AQ173="","",calculations!AQ173)</f>
        <v>0.53811197583625348</v>
      </c>
      <c r="O4" s="3">
        <f>IF(calculations!AR173="","",calculations!AR173)</f>
        <v>0.67176549452508261</v>
      </c>
      <c r="P4" s="3">
        <f>IF(calculations!AS173="","",calculations!AS173)</f>
        <v>1.1201232503042198</v>
      </c>
      <c r="Q4" s="3">
        <f>IF(calculations!AT173="","",calculations!AT173)</f>
        <v>0.75214451611954847</v>
      </c>
      <c r="R4" s="3">
        <f>IF(calculations!AU173="","",calculations!AU173)</f>
        <v>0.29232850455991799</v>
      </c>
      <c r="S4" s="3">
        <f>IF(calculations!AV173="","",calculations!AV173)</f>
        <v>0.32631015150375142</v>
      </c>
      <c r="T4" s="3">
        <f>IF(calculations!AW173="","",calculations!AW173)</f>
        <v>5.1605940568072057</v>
      </c>
      <c r="U4" s="3">
        <f>IF(calculations!AX173="","",calculations!AX173)</f>
        <v>0.5807498280812271</v>
      </c>
      <c r="V4" s="3">
        <f>IF(calculations!AY173="","",calculations!AY173)</f>
        <v>9.0845360986646806E-2</v>
      </c>
      <c r="W4" s="3">
        <f>IF(calculations!AZ173="","",calculations!AZ173)</f>
        <v>0.34374097125323538</v>
      </c>
      <c r="X4" s="3">
        <f>IF(calculations!BA173="","",calculations!BA173)</f>
        <v>0.18185565018647329</v>
      </c>
      <c r="Y4" s="3">
        <f>IF(calculations!BB173="","",calculations!BB173)</f>
        <v>1.5520048464654879E-2</v>
      </c>
      <c r="Z4" s="3">
        <f>IF(calculations!BC173="","",calculations!BC173)</f>
        <v>1.8484599803718521E-3</v>
      </c>
      <c r="AA4" s="3">
        <f>IF(calculations!BD173="","",calculations!BD173)</f>
        <v>5.4291895747981824</v>
      </c>
      <c r="AB4" s="3">
        <f>IF(calculations!BE173="","",calculations!BE173)</f>
        <v>14.075913938260056</v>
      </c>
      <c r="AC4" s="3">
        <f>IF(calculations!BF173="","",calculations!BF173)</f>
        <v>5.4083213959927177E-2</v>
      </c>
      <c r="AD4" s="3">
        <f>IF(calculations!BG173="","",calculations!BG173)</f>
        <v>3.5662520902506789</v>
      </c>
      <c r="AE4" s="3">
        <f>IF(calculations!BH173="","",calculations!BH173)</f>
        <v>8.8514764193383577</v>
      </c>
      <c r="AF4" s="3">
        <f>IF(calculations!BI173="","",calculations!BI173)</f>
        <v>2.2759818499273918</v>
      </c>
      <c r="AG4" s="3">
        <f>IF(calculations!BJ173="","",calculations!BJ173)</f>
        <v>19.593068841147876</v>
      </c>
      <c r="AH4" s="3">
        <f>IF(calculations!BK173="","",calculations!BK173)</f>
        <v>1.8566038938417156E-2</v>
      </c>
      <c r="AI4" s="3">
        <f>IF(calculations!BL173="","",calculations!BL173)</f>
        <v>1.9324300920136709E-2</v>
      </c>
      <c r="AJ4" s="3">
        <f>IF(calculations!BM173="","",calculations!BM173)</f>
        <v>0.23129824561403509</v>
      </c>
      <c r="AK4" s="3">
        <f>IF(calculations!BN173="","",calculations!BN173)</f>
        <v>0.11625482035470619</v>
      </c>
      <c r="AL4" s="3">
        <f>IF(calculations!BO173="","",calculations!BO173)</f>
        <v>2.311773477022898E-5</v>
      </c>
      <c r="AM4" s="3">
        <f>IF(calculations!BP173="","",calculations!BP173)</f>
        <v>0.28651950598554754</v>
      </c>
      <c r="AN4" s="3">
        <f>IF(calculations!BQ173="","",calculations!BQ173)</f>
        <v>0.21688498334734979</v>
      </c>
      <c r="AO4" s="3">
        <f>IF(calculations!BR173="","",calculations!BR173)</f>
        <v>2.0908375958905291E-3</v>
      </c>
      <c r="AP4" s="3">
        <f>IF(calculations!BS173="","",calculations!BS173)</f>
        <v>0.68806296657995458</v>
      </c>
      <c r="AQ4" s="3">
        <f>IF(calculations!BT173="","",calculations!BT173)</f>
        <v>8.1562861787886121</v>
      </c>
      <c r="AR4" s="3">
        <f>IF(calculations!BU173="","",calculations!BU173)</f>
        <v>1.2968409083357637</v>
      </c>
      <c r="AS4" s="3">
        <f>IF(calculations!BV173="","",calculations!BV173)</f>
        <v>1.1559038173153928</v>
      </c>
      <c r="AT4" s="3">
        <f>IF(calculations!BW173="","",calculations!BW173)</f>
        <v>0.91134668673781594</v>
      </c>
      <c r="AU4" s="3">
        <f>IF(calculations!BX173="","",calculations!BX173)</f>
        <v>0.10871590108516488</v>
      </c>
      <c r="AV4" s="3">
        <f>IF(calculations!BY173="","",calculations!BY173)</f>
        <v>1.4059446010480121</v>
      </c>
      <c r="AW4" s="3">
        <f>IF(calculations!BZ173="","",calculations!BZ173)</f>
        <v>9.4074741671804939E-5</v>
      </c>
      <c r="AX4" s="3">
        <f>IF(calculations!CA173="","",calculations!CA173)</f>
        <v>0.30681569880814447</v>
      </c>
      <c r="AY4" s="3">
        <f>IF(calculations!CB173="","",calculations!CB173)</f>
        <v>0.76247164599718842</v>
      </c>
      <c r="AZ4" s="3">
        <f>IF(calculations!CC173="","",calculations!CC173)</f>
        <v>0.5095668241978597</v>
      </c>
      <c r="BA4" s="3">
        <f>IF(calculations!CD173="","",calculations!CD173)</f>
        <v>5.4030117579629382E-2</v>
      </c>
      <c r="BB4" s="3">
        <f>IF(calculations!CE173="","",calculations!CE173)</f>
        <v>2.2348158224495089E-2</v>
      </c>
      <c r="BC4" s="3">
        <f>IF(calculations!CF173="","",calculations!CF173)</f>
        <v>0.13409634709733806</v>
      </c>
      <c r="BD4" s="3">
        <f>IF(calculations!CG173="","",calculations!CG173)</f>
        <v>7.7279047403205944E-2</v>
      </c>
      <c r="BE4" s="3">
        <f>IF(calculations!CH173="","",calculations!CH173)</f>
        <v>0.23314554257103057</v>
      </c>
      <c r="BF4" s="3">
        <f>IF(calculations!CI173="","",calculations!CI173)</f>
        <v>0.77068721086405012</v>
      </c>
      <c r="BG4" s="3">
        <f>IF(calculations!CJ173="","",calculations!CJ173)</f>
        <v>7.5975784656238318E-3</v>
      </c>
      <c r="BH4" s="3">
        <f>IF(calculations!CK173="","",calculations!CK173)</f>
        <v>3.065516874679763</v>
      </c>
      <c r="BI4" s="3">
        <f>IF(calculations!CL173="","",calculations!CL173)</f>
        <v>0.34576411892375647</v>
      </c>
    </row>
    <row r="5" spans="1:61" x14ac:dyDescent="0.25">
      <c r="A5" t="s">
        <v>407</v>
      </c>
      <c r="B5" t="s">
        <v>162</v>
      </c>
      <c r="C5">
        <v>2017</v>
      </c>
      <c r="D5" s="111"/>
      <c r="E5">
        <f>IF(calculations!AH175="","",calculations!AH175)</f>
        <v>3.4088281681666437E-2</v>
      </c>
      <c r="F5">
        <f>IF(calculations!AI175="","",calculations!AI175)</f>
        <v>3.7653107078614738E-2</v>
      </c>
      <c r="G5">
        <f>IF(calculations!AJ175="","",calculations!AJ175)</f>
        <v>6.9597738304023006E-3</v>
      </c>
      <c r="H5">
        <f>IF(calculations!AK175="","",calculations!AK175)</f>
        <v>0.13211436331990611</v>
      </c>
      <c r="I5">
        <f>IF(calculations!AL175="","",calculations!AL175)</f>
        <v>1.0398413457973495E-2</v>
      </c>
      <c r="J5">
        <f>IF(calculations!AM175="","",calculations!AM175)</f>
        <v>-0.24595219761152731</v>
      </c>
      <c r="K5">
        <f>IF(calculations!AN175="","",calculations!AN175)</f>
        <v>1.6591646222484442E-2</v>
      </c>
      <c r="L5">
        <f>IF(calculations!AO175="","",calculations!AO175)</f>
        <v>7.1858167486376065E-2</v>
      </c>
      <c r="M5">
        <f>IF(calculations!AP175="","",calculations!AP175)</f>
        <v>2.1362351183727363E-3</v>
      </c>
      <c r="N5">
        <f>IF(calculations!AQ175="","",calculations!AQ175)</f>
        <v>6.6672604166109111E-5</v>
      </c>
      <c r="O5">
        <f>IF(calculations!AR175="","",calculations!AR175)</f>
        <v>4.1532240008597926E-2</v>
      </c>
      <c r="P5">
        <f>IF(calculations!AS175="","",calculations!AS175)</f>
        <v>2.9666364620792092E-2</v>
      </c>
      <c r="Q5">
        <f>IF(calculations!AT175="","",calculations!AT175)</f>
        <v>-4.2691387758608791E-2</v>
      </c>
      <c r="R5">
        <f>IF(calculations!AU175="","",calculations!AU175)</f>
        <v>5.6429911903471686E-2</v>
      </c>
      <c r="S5">
        <f>IF(calculations!AV175="","",calculations!AV175)</f>
        <v>2.7412640444139163E-3</v>
      </c>
      <c r="T5">
        <f>IF(calculations!AW175="","",calculations!AW175)</f>
        <v>0.11366831662740214</v>
      </c>
      <c r="U5">
        <f>IF(calculations!AX175="","",calculations!AX175)</f>
        <v>2.0726031435368004E-2</v>
      </c>
      <c r="V5">
        <f>IF(calculations!AY175="","",calculations!AY175)</f>
        <v>0.15081350397943988</v>
      </c>
      <c r="W5">
        <f>IF(calculations!AZ175="","",calculations!AZ175)</f>
        <v>5.2001409737290151E-2</v>
      </c>
      <c r="X5">
        <f>IF(calculations!BA175="","",calculations!BA175)</f>
        <v>9.408067180969007E-2</v>
      </c>
      <c r="Y5">
        <f>IF(calculations!BB175="","",calculations!BB175)</f>
        <v>1.3819332553601264E-3</v>
      </c>
      <c r="Z5">
        <f>IF(calculations!BC175="","",calculations!BC175)</f>
        <v>1.2621117240635606E-2</v>
      </c>
      <c r="AA5">
        <f>IF(calculations!BD175="","",calculations!BD175)</f>
        <v>0.20453885004711833</v>
      </c>
      <c r="AB5">
        <f>IF(calculations!BE175="","",calculations!BE175)</f>
        <v>4.7912756055188334E-2</v>
      </c>
      <c r="AC5">
        <f>IF(calculations!BF175="","",calculations!BF175)</f>
        <v>6.063453582438353E-2</v>
      </c>
      <c r="AD5">
        <f>IF(calculations!BG175="","",calculations!BG175)</f>
        <v>2.3013864729661666E-2</v>
      </c>
      <c r="AE5">
        <f>IF(calculations!BH175="","",calculations!BH175)</f>
        <v>1.0282999879707455E-3</v>
      </c>
      <c r="AF5">
        <f>IF(calculations!BI175="","",calculations!BI175)</f>
        <v>1.4579421283965305E-2</v>
      </c>
      <c r="AG5">
        <f>IF(calculations!BJ175="","",calculations!BJ175)</f>
        <v>0.20570832404414224</v>
      </c>
      <c r="AH5">
        <f>IF(calculations!BK175="","",calculations!BK175)</f>
        <v>-0.13067885727740333</v>
      </c>
      <c r="AI5">
        <f>IF(calculations!BL175="","",calculations!BL175)</f>
        <v>5.880749140841625E-3</v>
      </c>
      <c r="AJ5">
        <f>IF(calculations!BM175="","",calculations!BM175)</f>
        <v>7.6879875611729626E-2</v>
      </c>
      <c r="AK5">
        <f>IF(calculations!BN175="","",calculations!BN175)</f>
        <v>0.21215041390087164</v>
      </c>
      <c r="AL5">
        <f>IF(calculations!BO175="","",calculations!BO175)</f>
        <v>6.9853743724077716E-4</v>
      </c>
      <c r="AM5">
        <f>IF(calculations!BP175="","",calculations!BP175)</f>
        <v>9.5423078343422521E-2</v>
      </c>
      <c r="AN5">
        <f>IF(calculations!BQ175="","",calculations!BQ175)</f>
        <v>3.3220000251178834E-2</v>
      </c>
      <c r="AO5">
        <f>IF(calculations!BR175="","",calculations!BR175)</f>
        <v>-1.4652765677000395E-2</v>
      </c>
      <c r="AP5">
        <f>IF(calculations!BS175="","",calculations!BS175)</f>
        <v>8.1052460522671489E-3</v>
      </c>
      <c r="AQ5">
        <f>IF(calculations!BT175="","",calculations!BT175)</f>
        <v>4.1991559615008583E-2</v>
      </c>
      <c r="AR5">
        <f>IF(calculations!BU175="","",calculations!BU175)</f>
        <v>7.7805280973423804E-2</v>
      </c>
      <c r="AS5">
        <f>IF(calculations!BV175="","",calculations!BV175)</f>
        <v>4.9686026132412964E-2</v>
      </c>
      <c r="AT5">
        <f>IF(calculations!BW175="","",calculations!BW175)</f>
        <v>5.8220483408121575E-2</v>
      </c>
      <c r="AU5">
        <f>IF(calculations!BX175="","",calculations!BX175)</f>
        <v>8.2122810572275249E-3</v>
      </c>
      <c r="AV5">
        <f>IF(calculations!BY175="","",calculations!BY175)</f>
        <v>8.1977934428364013E-3</v>
      </c>
      <c r="AW5">
        <f>IF(calculations!BZ175="","",calculations!BZ175)</f>
        <v>-5.2563684668233114E-2</v>
      </c>
      <c r="AX5">
        <f>IF(calculations!CA175="","",calculations!CA175)</f>
        <v>1.4157007030841941E-2</v>
      </c>
      <c r="AY5">
        <f>IF(calculations!CB175="","",calculations!CB175)</f>
        <v>6.3588834453577797E-2</v>
      </c>
      <c r="AZ5">
        <f>IF(calculations!CC175="","",calculations!CC175)</f>
        <v>1.0285185551151758E-3</v>
      </c>
      <c r="BA5">
        <f>IF(calculations!CD175="","",calculations!CD175)</f>
        <v>-1.6234654492492135E-2</v>
      </c>
      <c r="BB5">
        <f>IF(calculations!CE175="","",calculations!CE175)</f>
        <v>4.173328935183835E-2</v>
      </c>
      <c r="BC5">
        <f>IF(calculations!CF175="","",calculations!CF175)</f>
        <v>5.6502888389781656E-4</v>
      </c>
      <c r="BD5">
        <f>IF(calculations!CG175="","",calculations!CG175)</f>
        <v>0.10099818864247051</v>
      </c>
      <c r="BE5">
        <f>IF(calculations!CH175="","",calculations!CH175)</f>
        <v>-0.27458929625633616</v>
      </c>
      <c r="BF5">
        <f>IF(calculations!CI175="","",calculations!CI175)</f>
        <v>-9.9349854919085476E-2</v>
      </c>
      <c r="BG5">
        <f>IF(calculations!CJ175="","",calculations!CJ175)</f>
        <v>3.3639816522454766E-3</v>
      </c>
      <c r="BH5">
        <f>IF(calculations!CK175="","",calculations!CK175)</f>
        <v>6.2058349428142194E-3</v>
      </c>
      <c r="BI5">
        <f>IF(calculations!CL175="","",calculations!CL175)</f>
        <v>0.42593449672794592</v>
      </c>
    </row>
    <row r="6" spans="1:61" x14ac:dyDescent="0.25">
      <c r="A6" t="s">
        <v>408</v>
      </c>
      <c r="B6" t="s">
        <v>166</v>
      </c>
      <c r="C6">
        <v>2017</v>
      </c>
      <c r="D6" s="111"/>
      <c r="E6">
        <f>IF(calculations!AH176="","",calculations!AH176)</f>
        <v>3.5728133469216938E-2</v>
      </c>
      <c r="F6">
        <f>IF(calculations!AI176="","",calculations!AI176)</f>
        <v>5.0058898010340379E-2</v>
      </c>
      <c r="G6">
        <f>IF(calculations!AJ176="","",calculations!AJ176)</f>
        <v>2.1477017305191873E-2</v>
      </c>
      <c r="H6">
        <f>IF(calculations!AK176="","",calculations!AK176)</f>
        <v>0.13520225419615226</v>
      </c>
      <c r="I6">
        <f>IF(calculations!AL176="","",calculations!AL176)</f>
        <v>1.4245326588022685E-2</v>
      </c>
      <c r="J6">
        <f>IF(calculations!AM176="","",calculations!AM176)</f>
        <v>-0.44998871579375649</v>
      </c>
      <c r="K6">
        <f>IF(calculations!AN176="","",calculations!AN176)</f>
        <v>0.11130587803145182</v>
      </c>
      <c r="L6">
        <f>IF(calculations!AO176="","",calculations!AO176)</f>
        <v>7.3381153834078033E-2</v>
      </c>
      <c r="M6">
        <f>IF(calculations!AP176="","",calculations!AP176)</f>
        <v>2.5383053884549061E-3</v>
      </c>
      <c r="N6">
        <f>IF(calculations!AQ176="","",calculations!AQ176)</f>
        <v>9.1878152780497445E-5</v>
      </c>
      <c r="O6">
        <f>IF(calculations!AR176="","",calculations!AR176)</f>
        <v>4.9389947168945493E-2</v>
      </c>
      <c r="P6">
        <f>IF(calculations!AS176="","",calculations!AS176)</f>
        <v>4.0247921576552596E-2</v>
      </c>
      <c r="Q6">
        <f>IF(calculations!AT176="","",calculations!AT176)</f>
        <v>-5.2330842063275464E-2</v>
      </c>
      <c r="R6">
        <f>IF(calculations!AU176="","",calculations!AU176)</f>
        <v>0.34494873235741724</v>
      </c>
      <c r="S6">
        <f>IF(calculations!AV176="","",calculations!AV176)</f>
        <v>3.451075220444791E-3</v>
      </c>
      <c r="T6">
        <f>IF(calculations!AW176="","",calculations!AW176)</f>
        <v>0.1198786522642943</v>
      </c>
      <c r="U6">
        <f>IF(calculations!AX176="","",calculations!AX176)</f>
        <v>8.7380621377826304E-2</v>
      </c>
      <c r="V6">
        <f>IF(calculations!AY176="","",calculations!AY176)</f>
        <v>1.8650644417673097</v>
      </c>
      <c r="W6">
        <f>IF(calculations!AZ176="","",calculations!AZ176)</f>
        <v>0.19042120985675107</v>
      </c>
      <c r="X6">
        <f>IF(calculations!BA176="","",calculations!BA176)</f>
        <v>0.12616938540210251</v>
      </c>
      <c r="Y6">
        <f>IF(calculations!BB176="","",calculations!BB176)</f>
        <v>3.5231264099863276E-3</v>
      </c>
      <c r="Z6">
        <f>IF(calculations!BC176="","",calculations!BC176)</f>
        <v>1.5676646418677873E-2</v>
      </c>
      <c r="AA6">
        <f>IF(calculations!BD176="","",calculations!BD176)</f>
        <v>0.31852789610997656</v>
      </c>
      <c r="AB6">
        <f>IF(calculations!BE176="","",calculations!BE176)</f>
        <v>0.24162613859358639</v>
      </c>
      <c r="AC6">
        <f>IF(calculations!BF176="","",calculations!BF176)</f>
        <v>0.11612832834494244</v>
      </c>
      <c r="AD6">
        <f>IF(calculations!BG176="","",calculations!BG176)</f>
        <v>3.4434580023766342E-2</v>
      </c>
      <c r="AE6">
        <f>IF(calculations!BH176="","",calculations!BH176)</f>
        <v>1.0312286116396718E-3</v>
      </c>
      <c r="AF6">
        <f>IF(calculations!BI176="","",calculations!BI176)</f>
        <v>1.5494652933850116E-2</v>
      </c>
      <c r="AG6">
        <f>IF(calculations!BJ176="","",calculations!BJ176)</f>
        <v>0.20943013876633859</v>
      </c>
      <c r="AH6">
        <f>IF(calculations!BK176="","",calculations!BK176)</f>
        <v>-0.32474543383538468</v>
      </c>
      <c r="AI6">
        <f>IF(calculations!BL176="","",calculations!BL176)</f>
        <v>1.832161023351072E-2</v>
      </c>
      <c r="AJ6">
        <f>IF(calculations!BM176="","",calculations!BM176)</f>
        <v>9.6994815975411902E-2</v>
      </c>
      <c r="AK6">
        <f>IF(calculations!BN176="","",calculations!BN176)</f>
        <v>0.27235602259344294</v>
      </c>
      <c r="AL6">
        <f>IF(calculations!BO176="","",calculations!BO176)</f>
        <v>1.1733922823265646E-3</v>
      </c>
      <c r="AM6">
        <f>IF(calculations!BP176="","",calculations!BP176)</f>
        <v>0.32243712804760993</v>
      </c>
      <c r="AN6">
        <f>IF(calculations!BQ176="","",calculations!BQ176)</f>
        <v>6.8252890242190584E-2</v>
      </c>
      <c r="AO6">
        <f>IF(calculations!BR176="","",calculations!BR176)</f>
        <v>-1.5954951891003738E-2</v>
      </c>
      <c r="AP6">
        <f>IF(calculations!BS176="","",calculations!BS176)</f>
        <v>1.0303540530141654E-2</v>
      </c>
      <c r="AQ6">
        <f>IF(calculations!BT176="","",calculations!BT176)</f>
        <v>4.2626121631610864E-2</v>
      </c>
      <c r="AR6">
        <f>IF(calculations!BU176="","",calculations!BU176)</f>
        <v>0.11405937024139072</v>
      </c>
      <c r="AS6">
        <f>IF(calculations!BV176="","",calculations!BV176)</f>
        <v>5.1877345868504406E-2</v>
      </c>
      <c r="AT6">
        <f>IF(calculations!BW176="","",calculations!BW176)</f>
        <v>7.7008757384516985E-2</v>
      </c>
      <c r="AU6">
        <f>IF(calculations!BX176="","",calculations!BX176)</f>
        <v>2.4041671006363233E-2</v>
      </c>
      <c r="AV6">
        <f>IF(calculations!BY176="","",calculations!BY176)</f>
        <v>9.8661377148329676E-3</v>
      </c>
      <c r="AW6">
        <f>IF(calculations!BZ176="","",calculations!BZ176)</f>
        <v>-2.5633740051634768</v>
      </c>
      <c r="AX6">
        <f>IF(calculations!CA176="","",calculations!CA176)</f>
        <v>5.3655356346324824E-2</v>
      </c>
      <c r="AY6">
        <f>IF(calculations!CB176="","",calculations!CB176)</f>
        <v>7.7453898560282189E-2</v>
      </c>
      <c r="AZ6">
        <f>IF(calculations!CC176="","",calculations!CC176)</f>
        <v>1.5118369323046715E-3</v>
      </c>
      <c r="BA6">
        <f>IF(calculations!CD176="","",calculations!CD176)</f>
        <v>-1.9241885878818619E-2</v>
      </c>
      <c r="BB6">
        <f>IF(calculations!CE176="","",calculations!CE176)</f>
        <v>8.8244008947731739E-2</v>
      </c>
      <c r="BC6">
        <f>IF(calculations!CF176="","",calculations!CF176)</f>
        <v>6.4299712614703474E-4</v>
      </c>
      <c r="BD6">
        <f>IF(calculations!CG176="","",calculations!CG176)</f>
        <v>0.16403853028266882</v>
      </c>
      <c r="BE6">
        <f>IF(calculations!CH176="","",calculations!CH176)</f>
        <v>-0.48203963555728679</v>
      </c>
      <c r="BF6">
        <f>IF(calculations!CI176="","",calculations!CI176)</f>
        <v>-0.10244468217272283</v>
      </c>
      <c r="BG6">
        <f>IF(calculations!CJ176="","",calculations!CJ176)</f>
        <v>7.5371821706435929E-3</v>
      </c>
      <c r="BH6">
        <f>IF(calculations!CK176="","",calculations!CK176)</f>
        <v>7.0772259225096732E-3</v>
      </c>
      <c r="BI6">
        <f>IF(calculations!CL176="","",calculations!CL176)</f>
        <v>1.0891215059955177</v>
      </c>
    </row>
    <row r="7" spans="1:61" x14ac:dyDescent="0.25">
      <c r="A7" t="s">
        <v>409</v>
      </c>
      <c r="B7" t="s">
        <v>169</v>
      </c>
      <c r="C7">
        <v>2017</v>
      </c>
      <c r="D7" s="111"/>
      <c r="E7">
        <f>IF(calculations!AH177="","",calculations!AH177)</f>
        <v>9.8996782414359996E-2</v>
      </c>
      <c r="F7">
        <f>IF(calculations!AI177="","",calculations!AI177)</f>
        <v>2.1561529069081903E-2</v>
      </c>
      <c r="G7">
        <f>IF(calculations!AJ177="","",calculations!AJ177)</f>
        <v>1.5679153716281348E-2</v>
      </c>
      <c r="H7">
        <f>IF(calculations!AK177="","",calculations!AK177)</f>
        <v>0.67566212873977372</v>
      </c>
      <c r="I7">
        <f>IF(calculations!AL177="","",calculations!AL177)</f>
        <v>3.3713144520099311E-2</v>
      </c>
      <c r="J7">
        <f>IF(calculations!AM177="","",calculations!AM177)</f>
        <v>-0.68124315308386363</v>
      </c>
      <c r="K7">
        <f>IF(calculations!AN177="","",calculations!AN177)</f>
        <v>6.0277158727701667E-2</v>
      </c>
      <c r="L7">
        <f>IF(calculations!AO177="","",calculations!AO177)</f>
        <v>0.16539518385239976</v>
      </c>
      <c r="M7">
        <f>IF(calculations!AP177="","",calculations!AP177)</f>
        <v>6.5556521673098504E-3</v>
      </c>
      <c r="N7">
        <f>IF(calculations!AQ177="","",calculations!AQ177)</f>
        <v>1.1283552913276963E-2</v>
      </c>
      <c r="O7">
        <f>IF(calculations!AR177="","",calculations!AR177)</f>
        <v>5.9371485945062759E-2</v>
      </c>
      <c r="P7">
        <f>IF(calculations!AS177="","",calculations!AS177)</f>
        <v>7.8119603994498951E-2</v>
      </c>
      <c r="Q7">
        <f>IF(calculations!AT177="","",calculations!AT177)</f>
        <v>-2.729700005589995E-2</v>
      </c>
      <c r="R7">
        <f>IF(calculations!AU177="","",calculations!AU177)</f>
        <v>3.7498009027685547E-2</v>
      </c>
      <c r="S7">
        <f>IF(calculations!AV177="","",calculations!AV177)</f>
        <v>2.284326056574392E-3</v>
      </c>
      <c r="T7">
        <f>IF(calculations!AW177="","",calculations!AW177)</f>
        <v>3.3526773716335112E-2</v>
      </c>
      <c r="U7">
        <f>IF(calculations!AX177="","",calculations!AX177)</f>
        <v>1.8258802998623039E-2</v>
      </c>
      <c r="V7">
        <f>IF(calculations!AY177="","",calculations!AY177)</f>
        <v>0.33374453777018948</v>
      </c>
      <c r="W7">
        <f>IF(calculations!AZ177="","",calculations!AZ177)</f>
        <v>1.9589389324727226E-3</v>
      </c>
      <c r="X7">
        <f>IF(calculations!BA177="","",calculations!BA177)</f>
        <v>8.2656724547720439E-2</v>
      </c>
      <c r="Y7">
        <f>IF(calculations!BB177="","",calculations!BB177)</f>
        <v>7.3755976414289293E-3</v>
      </c>
      <c r="Z7">
        <f>IF(calculations!BC177="","",calculations!BC177)</f>
        <v>2.6866982429937732E-2</v>
      </c>
      <c r="AA7">
        <f>IF(calculations!BD177="","",calculations!BD177)</f>
        <v>0.11591268675534148</v>
      </c>
      <c r="AB7">
        <f>IF(calculations!BE177="","",calculations!BE177)</f>
        <v>0.30046834333456068</v>
      </c>
      <c r="AC7">
        <f>IF(calculations!BF177="","",calculations!BF177)</f>
        <v>5.9805233018951645E-2</v>
      </c>
      <c r="AD7">
        <f>IF(calculations!BG177="","",calculations!BG177)</f>
        <v>4.4053552189184282E-2</v>
      </c>
      <c r="AE7">
        <f>IF(calculations!BH177="","",calculations!BH177)</f>
        <v>1.948124214355694E-2</v>
      </c>
      <c r="AF7">
        <f>IF(calculations!BI177="","",calculations!BI177)</f>
        <v>9.851101195727982E-2</v>
      </c>
      <c r="AG7">
        <f>IF(calculations!BJ177="","",calculations!BJ177)</f>
        <v>0.19615418470742008</v>
      </c>
      <c r="AH7">
        <f>IF(calculations!BK177="","",calculations!BK177)</f>
        <v>-0.24350787088490394</v>
      </c>
      <c r="AI7">
        <f>IF(calculations!BL177="","",calculations!BL177)</f>
        <v>4.7480497061725517E-3</v>
      </c>
      <c r="AJ7">
        <f>IF(calculations!BM177="","",calculations!BM177)</f>
        <v>7.0121446738305296E-2</v>
      </c>
      <c r="AK7">
        <f>IF(calculations!BN177="","",calculations!BN177)</f>
        <v>0.1782754705896363</v>
      </c>
      <c r="AL7">
        <f>IF(calculations!BO177="","",calculations!BO177)</f>
        <v>9.9044923947647686E-4</v>
      </c>
      <c r="AM7">
        <f>IF(calculations!BP177="","",calculations!BP177)</f>
        <v>0.1657546210857701</v>
      </c>
      <c r="AN7">
        <f>IF(calculations!BQ177="","",calculations!BQ177)</f>
        <v>4.5440228289456562E-2</v>
      </c>
      <c r="AO7">
        <f>IF(calculations!BR177="","",calculations!BR177)</f>
        <v>-0.46841677393877823</v>
      </c>
      <c r="AP7">
        <f>IF(calculations!BS177="","",calculations!BS177)</f>
        <v>5.069038947956326E-3</v>
      </c>
      <c r="AQ7">
        <f>IF(calculations!BT177="","",calculations!BT177)</f>
        <v>9.9881612360756683E-2</v>
      </c>
      <c r="AR7">
        <f>IF(calculations!BU177="","",calculations!BU177)</f>
        <v>2.5088359652542844E-2</v>
      </c>
      <c r="AS7">
        <f>IF(calculations!BV177="","",calculations!BV177)</f>
        <v>0.14714316484605763</v>
      </c>
      <c r="AT7">
        <f>IF(calculations!BW177="","",calculations!BW177)</f>
        <v>5.1737265214696217E-2</v>
      </c>
      <c r="AU7">
        <f>IF(calculations!BX177="","",calculations!BX177)</f>
        <v>7.7318929879022337E-3</v>
      </c>
      <c r="AV7">
        <f>IF(calculations!BY177="","",calculations!BY177)</f>
        <v>7.6406185973670543E-3</v>
      </c>
      <c r="AW7">
        <f>IF(calculations!BZ177="","",calculations!BZ177)</f>
        <v>-0.95047594641379163</v>
      </c>
      <c r="AX7">
        <f>IF(calculations!CA177="","",calculations!CA177)</f>
        <v>7.2446132516542125E-2</v>
      </c>
      <c r="AY7">
        <f>IF(calculations!CB177="","",calculations!CB177)</f>
        <v>0.14822118337863249</v>
      </c>
      <c r="AZ7">
        <f>IF(calculations!CC177="","",calculations!CC177)</f>
        <v>1.1496452973541796E-3</v>
      </c>
      <c r="BA7">
        <f>IF(calculations!CD177="","",calculations!CD177)</f>
        <v>-4.9117741700112183E-2</v>
      </c>
      <c r="BB7">
        <f>IF(calculations!CE177="","",calculations!CE177)</f>
        <v>1.3587724117358403E-2</v>
      </c>
      <c r="BC7">
        <f>IF(calculations!CF177="","",calculations!CF177)</f>
        <v>6.6493463486458062E-3</v>
      </c>
      <c r="BD7">
        <f>IF(calculations!CG177="","",calculations!CG177)</f>
        <v>5.0701569047298306E-2</v>
      </c>
      <c r="BE7">
        <f>IF(calculations!CH177="","",calculations!CH177)</f>
        <v>-0.1891968183981112</v>
      </c>
      <c r="BF7">
        <f>IF(calculations!CI177="","",calculations!CI177)</f>
        <v>-0.15153017986038173</v>
      </c>
      <c r="BG7">
        <f>IF(calculations!CJ177="","",calculations!CJ177)</f>
        <v>3.4279835124196648E-3</v>
      </c>
      <c r="BH7">
        <f>IF(calculations!CK177="","",calculations!CK177)</f>
        <v>1.751103769817141E-2</v>
      </c>
      <c r="BI7">
        <f>IF(calculations!CL177="","",calculations!CL177)</f>
        <v>6.0661996084813208E-2</v>
      </c>
    </row>
    <row r="8" spans="1:61" x14ac:dyDescent="0.25">
      <c r="A8" t="s">
        <v>410</v>
      </c>
      <c r="B8" t="s">
        <v>174</v>
      </c>
      <c r="C8">
        <v>2017</v>
      </c>
      <c r="D8" s="111"/>
      <c r="E8">
        <f>IF(calculations!AH179="","",calculations!AH179)</f>
        <v>8.2939376396555878E-4</v>
      </c>
      <c r="F8">
        <f>IF(calculations!AI179="","",calculations!AI179)</f>
        <v>9.4122547632128836E-2</v>
      </c>
      <c r="G8">
        <f>IF(calculations!AJ179="","",calculations!AJ179)</f>
        <v>0.64849798698562833</v>
      </c>
      <c r="H8">
        <f>IF(calculations!AK179="","",calculations!AK179)</f>
        <v>2.0737282299924296E-3</v>
      </c>
      <c r="I8">
        <f>IF(calculations!AL179="","",calculations!AL179)</f>
        <v>0.14044935540258571</v>
      </c>
      <c r="J8">
        <f>IF(calculations!AM179="","",calculations!AM179)</f>
        <v>1.1890620163224942E-2</v>
      </c>
      <c r="K8">
        <f>IF(calculations!AN179="","",calculations!AN179)</f>
        <v>0.82218691571532565</v>
      </c>
      <c r="L8">
        <f>IF(calculations!AO179="","",calculations!AO179)</f>
        <v>0</v>
      </c>
      <c r="M8">
        <f>IF(calculations!AP179="","",calculations!AP179)</f>
        <v>3.9528008215272178E-2</v>
      </c>
      <c r="N8">
        <f>IF(calculations!AQ179="","",calculations!AQ179)</f>
        <v>0.24055937341245978</v>
      </c>
      <c r="O8">
        <f>IF(calculations!AR179="","",calculations!AR179)</f>
        <v>0.11552879099874933</v>
      </c>
      <c r="P8">
        <f>IF(calculations!AS179="","",calculations!AS179)</f>
        <v>0.20648099036590067</v>
      </c>
      <c r="Q8">
        <f>IF(calculations!AT179="","",calculations!AT179)</f>
        <v>6.9402944502895067E-3</v>
      </c>
      <c r="R8">
        <f>IF(calculations!AU179="","",calculations!AU179)</f>
        <v>2.1348088941673671E-3</v>
      </c>
      <c r="S8">
        <f>IF(calculations!AV179="","",calculations!AV179)</f>
        <v>4.2254677839687702E-3</v>
      </c>
      <c r="T8">
        <f>IF(calculations!AW179="","",calculations!AW179)</f>
        <v>8.9850882987292028E-4</v>
      </c>
      <c r="U8">
        <f>IF(calculations!AX179="","",calculations!AX179)</f>
        <v>4.7462256967989079E-2</v>
      </c>
      <c r="V8">
        <f>IF(calculations!AY179="","",calculations!AY179)</f>
        <v>0.21219533079606881</v>
      </c>
      <c r="W8">
        <f>IF(calculations!AZ179="","",calculations!AZ179)</f>
        <v>3.8509819191711187E-4</v>
      </c>
      <c r="X8">
        <f>IF(calculations!BA179="","",calculations!BA179)</f>
        <v>0.13737761186658967</v>
      </c>
      <c r="Y8">
        <f>IF(calculations!BB179="","",calculations!BB179)</f>
        <v>0.54531575808486266</v>
      </c>
      <c r="Z8">
        <f>IF(calculations!BC179="","",calculations!BC179)</f>
        <v>0.16434726647802436</v>
      </c>
      <c r="AA8">
        <f>IF(calculations!BD179="","",calculations!BD179)</f>
        <v>0.27210195817747551</v>
      </c>
      <c r="AB8">
        <f>IF(calculations!BE179="","",calculations!BE179)</f>
        <v>0.79766486295135031</v>
      </c>
      <c r="AC8">
        <f>IF(calculations!BF179="","",calculations!BF179)</f>
        <v>7.570177299321937E-3</v>
      </c>
      <c r="AD8">
        <f>IF(calculations!BG179="","",calculations!BG179)</f>
        <v>0.28799304569553658</v>
      </c>
      <c r="AE8">
        <f>IF(calculations!BH179="","",calculations!BH179)</f>
        <v>5.8582989262864791E-5</v>
      </c>
      <c r="AF8">
        <f>IF(calculations!BI179="","",calculations!BI179)</f>
        <v>1.3761190360283386E-2</v>
      </c>
      <c r="AG8">
        <f>IF(calculations!BJ179="","",calculations!BJ179)</f>
        <v>0</v>
      </c>
      <c r="AH8">
        <f>IF(calculations!BK179="","",calculations!BK179)</f>
        <v>0.12481366959659143</v>
      </c>
      <c r="AI8">
        <f>IF(calculations!BL179="","",calculations!BL179)</f>
        <v>1.2107424701732757E-2</v>
      </c>
      <c r="AJ8">
        <f>IF(calculations!BM179="","",calculations!BM179)</f>
        <v>0.1156986767607852</v>
      </c>
      <c r="AK8">
        <f>IF(calculations!BN179="","",calculations!BN179)</f>
        <v>1.9607620839970297E-2</v>
      </c>
      <c r="AL8">
        <f>IF(calculations!BO179="","",calculations!BO179)</f>
        <v>8.1220569432750179E-3</v>
      </c>
      <c r="AM8">
        <f>IF(calculations!BP179="","",calculations!BP179)</f>
        <v>5.7110676169725615E-2</v>
      </c>
      <c r="AN8">
        <f>IF(calculations!BQ179="","",calculations!BQ179)</f>
        <v>0.38541000452827462</v>
      </c>
      <c r="AO8">
        <f>IF(calculations!BR179="","",calculations!BR179)</f>
        <v>8.9564078720133604E-3</v>
      </c>
      <c r="AP8">
        <f>IF(calculations!BS179="","",calculations!BS179)</f>
        <v>4.6568254662522623E-3</v>
      </c>
      <c r="AQ8">
        <f>IF(calculations!BT179="","",calculations!BT179)</f>
        <v>1.2981809192856159E-2</v>
      </c>
      <c r="AR8">
        <f>IF(calculations!BU179="","",calculations!BU179)</f>
        <v>7.9541526135559013E-3</v>
      </c>
      <c r="AS8">
        <f>IF(calculations!BV179="","",calculations!BV179)</f>
        <v>1.316966609772827E-3</v>
      </c>
      <c r="AT8">
        <f>IF(calculations!BW179="","",calculations!BW179)</f>
        <v>0.18375022449393574</v>
      </c>
      <c r="AU8">
        <f>IF(calculations!BX179="","",calculations!BX179)</f>
        <v>0.22705891082768448</v>
      </c>
      <c r="AV8">
        <f>IF(calculations!BY179="","",calculations!BY179)</f>
        <v>1.1636322607850216E-3</v>
      </c>
      <c r="AW8">
        <f>IF(calculations!BZ179="","",calculations!BZ179)</f>
        <v>9.9639858504232785E-4</v>
      </c>
      <c r="AX8">
        <f>IF(calculations!CA179="","",calculations!CA179)</f>
        <v>0.72581621783269812</v>
      </c>
      <c r="AY8">
        <f>IF(calculations!CB179="","",calculations!CB179)</f>
        <v>0.1426161174308766</v>
      </c>
      <c r="AZ8">
        <f>IF(calculations!CC179="","",calculations!CC179)</f>
        <v>6.1055423197645129E-3</v>
      </c>
      <c r="BA8">
        <f>IF(calculations!CD179="","",calculations!CD179)</f>
        <v>8.1612024201058606E-2</v>
      </c>
      <c r="BB8">
        <f>IF(calculations!CE179="","",calculations!CE179)</f>
        <v>0.21159098972074089</v>
      </c>
      <c r="BC8">
        <f>IF(calculations!CF179="","",calculations!CF179)</f>
        <v>4.1503783961256039E-5</v>
      </c>
      <c r="BD8">
        <f>IF(calculations!CG179="","",calculations!CG179)</f>
        <v>8.3313913320833904E-2</v>
      </c>
      <c r="BE8">
        <f>IF(calculations!CH179="","",calculations!CH179)</f>
        <v>1.0667100950674836E-3</v>
      </c>
      <c r="BF8">
        <f>IF(calculations!CI179="","",calculations!CI179)</f>
        <v>1.2369493391760171E-3</v>
      </c>
      <c r="BG8">
        <f>IF(calculations!CJ179="","",calculations!CJ179)</f>
        <v>0.32359517327362475</v>
      </c>
      <c r="BH8">
        <f>IF(calculations!CK179="","",calculations!CK179)</f>
        <v>0.11916491727251502</v>
      </c>
      <c r="BI8">
        <f>IF(calculations!CL179="","",calculations!CL179)</f>
        <v>3.2642338890365332E-4</v>
      </c>
    </row>
    <row r="9" spans="1:61" x14ac:dyDescent="0.25">
      <c r="A9" t="s">
        <v>411</v>
      </c>
      <c r="B9" t="s">
        <v>178</v>
      </c>
      <c r="C9">
        <v>2017</v>
      </c>
      <c r="D9" s="111"/>
      <c r="E9">
        <f>IF(calculations!AH180="","",calculations!AH180)</f>
        <v>3.2882396070652645E-2</v>
      </c>
      <c r="F9">
        <f>IF(calculations!AI180="","",calculations!AI180)</f>
        <v>2.1835621998609156</v>
      </c>
      <c r="G9">
        <f>IF(calculations!AJ180="","",calculations!AJ180)</f>
        <v>93.178026008949033</v>
      </c>
      <c r="H9">
        <f>IF(calculations!AK180="","",calculations!AK180)</f>
        <v>1.4189229703185447E-2</v>
      </c>
      <c r="I9">
        <f>IF(calculations!AL180="","",calculations!AL180)</f>
        <v>10.570360558346614</v>
      </c>
      <c r="J9">
        <f>IF(calculations!AM180="","",calculations!AM180)</f>
        <v>-4.834524870562755E-2</v>
      </c>
      <c r="K9">
        <f>IF(calculations!AN180="","",calculations!AN180)</f>
        <v>42.384162554161684</v>
      </c>
      <c r="L9">
        <f>IF(calculations!AO180="","",calculations!AO180)</f>
        <v>0</v>
      </c>
      <c r="M9">
        <f>IF(calculations!AP180="","",calculations!AP180)</f>
        <v>18.503585057333197</v>
      </c>
      <c r="N9">
        <f>IF(calculations!AQ180="","",calculations!AQ180)</f>
        <v>2383.341971446207</v>
      </c>
      <c r="O9">
        <f>IF(calculations!AR180="","",calculations!AR180)</f>
        <v>2.4084059725588323</v>
      </c>
      <c r="P9">
        <f>IF(calculations!AS180="","",calculations!AS180)</f>
        <v>5.7084631650911586</v>
      </c>
      <c r="Q9">
        <f>IF(calculations!AT180="","",calculations!AT180)</f>
        <v>-0.16256895862772661</v>
      </c>
      <c r="R9">
        <f>IF(calculations!AU180="","",calculations!AU180)</f>
        <v>2.6549370305340502E-2</v>
      </c>
      <c r="S9">
        <f>IF(calculations!AV180="","",calculations!AV180)</f>
        <v>1.6517679178600739</v>
      </c>
      <c r="T9">
        <f>IF(calculations!AW180="","",calculations!AW180)</f>
        <v>1.5625372285520234E-2</v>
      </c>
      <c r="U9">
        <f>IF(calculations!AX180="","",calculations!AX180)</f>
        <v>1.8725774707362726</v>
      </c>
      <c r="V9">
        <f>IF(calculations!AY180="","",calculations!AY180)</f>
        <v>1.2761665559001476</v>
      </c>
      <c r="W9">
        <f>IF(calculations!AZ180="","",calculations!AZ180)</f>
        <v>6.680903905377498E-3</v>
      </c>
      <c r="X9">
        <f>IF(calculations!BA180="","",calculations!BA180)</f>
        <v>1.2287928491672824</v>
      </c>
      <c r="Y9">
        <f>IF(calculations!BB180="","",calculations!BB180)</f>
        <v>394.60354251534056</v>
      </c>
      <c r="Z9">
        <f>IF(calculations!BC180="","",calculations!BC180)</f>
        <v>12.081348063805661</v>
      </c>
      <c r="AA9">
        <f>IF(calculations!BD180="","",calculations!BD180)</f>
        <v>1.1557252272657008</v>
      </c>
      <c r="AB9">
        <f>IF(calculations!BE180="","",calculations!BE180)</f>
        <v>14.756172792797503</v>
      </c>
      <c r="AC9">
        <f>IF(calculations!BF180="","",calculations!BF180)</f>
        <v>0.10986989423178797</v>
      </c>
      <c r="AD9">
        <f>IF(calculations!BG180="","",calculations!BG180)</f>
        <v>10.146689542688202</v>
      </c>
      <c r="AE9">
        <f>IF(calculations!BH180="","",calculations!BH180)</f>
        <v>5.013433254034097E-2</v>
      </c>
      <c r="AF9">
        <f>IF(calculations!BI180="","",calculations!BI180)</f>
        <v>0.70790977078042139</v>
      </c>
      <c r="AG9">
        <f>IF(calculations!BJ180="","",calculations!BJ180)</f>
        <v>0</v>
      </c>
      <c r="AH9">
        <f>IF(calculations!BK180="","",calculations!BK180)</f>
        <v>-0.95518378919058566</v>
      </c>
      <c r="AI9">
        <f>IF(calculations!BL180="","",calculations!BL180)</f>
        <v>2.0316455696202533</v>
      </c>
      <c r="AJ9">
        <f>IF(calculations!BM180="","",calculations!BM180)</f>
        <v>1.2537823599224229</v>
      </c>
      <c r="AK9">
        <f>IF(calculations!BN180="","",calculations!BN180)</f>
        <v>9.2423203327484701E-2</v>
      </c>
      <c r="AL9">
        <f>IF(calculations!BO180="","",calculations!BO180)</f>
        <v>4.9468186134852798</v>
      </c>
      <c r="AM9">
        <f>IF(calculations!BP180="","",calculations!BP180)</f>
        <v>0.50920672711615422</v>
      </c>
      <c r="AN9">
        <f>IF(calculations!BQ180="","",calculations!BQ180)</f>
        <v>9.3873944111369401</v>
      </c>
      <c r="AO9">
        <f>IF(calculations!BR180="","",calculations!BR180)</f>
        <v>-0.61124350647821524</v>
      </c>
      <c r="AP9">
        <f>IF(calculations!BS180="","",calculations!BS180)</f>
        <v>0.2713052891302507</v>
      </c>
      <c r="AQ9">
        <f>IF(calculations!BT180="","",calculations!BT180)</f>
        <v>0.27518590408398019</v>
      </c>
      <c r="AR9">
        <f>IF(calculations!BU180="","",calculations!BU180)</f>
        <v>8.578971748523638E-2</v>
      </c>
      <c r="AS9">
        <f>IF(calculations!BV180="","",calculations!BV180)</f>
        <v>2.3196145202889998E-2</v>
      </c>
      <c r="AT9">
        <f>IF(calculations!BW180="","",calculations!BW180)</f>
        <v>2.7122738385142329</v>
      </c>
      <c r="AU9">
        <f>IF(calculations!BX180="","",calculations!BX180)</f>
        <v>20.022812665735437</v>
      </c>
      <c r="AV9">
        <f>IF(calculations!BY180="","",calculations!BY180)</f>
        <v>0.12749559887852904</v>
      </c>
      <c r="AW9">
        <f>IF(calculations!BZ180="","",calculations!BZ180)</f>
        <v>-18.142070000770339</v>
      </c>
      <c r="AX9">
        <f>IF(calculations!CA180="","",calculations!CA180)</f>
        <v>44.117390460512908</v>
      </c>
      <c r="AY9">
        <f>IF(calculations!CB180="","",calculations!CB180)</f>
        <v>2.2427855244774402</v>
      </c>
      <c r="AZ9">
        <f>IF(calculations!CC180="","",calculations!CC180)</f>
        <v>1.3276742489555011</v>
      </c>
      <c r="BA9">
        <f>IF(calculations!CD180="","",calculations!CD180)</f>
        <v>-5.02702562834342</v>
      </c>
      <c r="BB9">
        <f>IF(calculations!CE180="","",calculations!CE180)</f>
        <v>4.0984299062213765</v>
      </c>
      <c r="BC9">
        <f>IF(calculations!CF180="","",calculations!CF180)</f>
        <v>7.3454269585202042E-2</v>
      </c>
      <c r="BD9">
        <f>IF(calculations!CG180="","",calculations!CG180)</f>
        <v>0.73136063189814826</v>
      </c>
      <c r="BE9">
        <f>IF(calculations!CH180="","",calculations!CH180)</f>
        <v>-3.8847475470117471E-3</v>
      </c>
      <c r="BF9">
        <f>IF(calculations!CI180="","",calculations!CI180)</f>
        <v>-1.2450439310489565E-2</v>
      </c>
      <c r="BG9">
        <f>IF(calculations!CJ180="","",calculations!CJ180)</f>
        <v>79.234166252668615</v>
      </c>
      <c r="BH9">
        <f>IF(calculations!CK180="","",calculations!CK180)</f>
        <v>10.738099137931034</v>
      </c>
      <c r="BI9">
        <f>IF(calculations!CL180="","",calculations!CL180)</f>
        <v>6.8678677712265691E-4</v>
      </c>
    </row>
    <row r="10" spans="1:61" x14ac:dyDescent="0.25">
      <c r="A10" t="s">
        <v>412</v>
      </c>
      <c r="B10" t="s">
        <v>184</v>
      </c>
      <c r="C10">
        <v>2017</v>
      </c>
      <c r="D10" s="111"/>
      <c r="E10">
        <f>IF(calculations!AH182="","",calculations!AH182)</f>
        <v>0.53798120820034967</v>
      </c>
      <c r="F10">
        <f>IF(calculations!AI182="","",calculations!AI182)</f>
        <v>11.721588636064302</v>
      </c>
      <c r="G10">
        <f>IF(calculations!AJ182="","",calculations!AJ182)</f>
        <v>1.8885806972465886</v>
      </c>
      <c r="H10">
        <f>IF(calculations!AK182="","",calculations!AK182)</f>
        <v>0.54319821808073898</v>
      </c>
      <c r="I10">
        <f>IF(calculations!AL182="","",calculations!AL182)</f>
        <v>-1.8597199212352282</v>
      </c>
      <c r="J10">
        <f>IF(calculations!AM182="","",calculations!AM182)</f>
        <v>-2.9670599251430971</v>
      </c>
      <c r="K10">
        <f>IF(calculations!AN182="","",calculations!AN182)</f>
        <v>0.32292807230587411</v>
      </c>
      <c r="L10">
        <f>IF(calculations!AO182="","",calculations!AO182)</f>
        <v>0.79986826985531356</v>
      </c>
      <c r="M10">
        <f>IF(calculations!AP182="","",calculations!AP182)</f>
        <v>72.529667303643649</v>
      </c>
      <c r="N10">
        <f>IF(calculations!AQ182="","",calculations!AQ182)</f>
        <v>-0.41771996925466587</v>
      </c>
      <c r="O10">
        <f>IF(calculations!AR182="","",calculations!AR182)</f>
        <v>1.5513902719368435</v>
      </c>
      <c r="P10">
        <f>IF(calculations!AS182="","",calculations!AS182)</f>
        <v>2.7730783025927246</v>
      </c>
      <c r="Q10">
        <f>IF(calculations!AT182="","",calculations!AT182)</f>
        <v>3.9583067752401333</v>
      </c>
      <c r="R10">
        <f>IF(calculations!AU182="","",calculations!AU182)</f>
        <v>-3.0365313492652883</v>
      </c>
      <c r="S10">
        <f>IF(calculations!AV182="","",calculations!AV182)</f>
        <v>14.64082120819592</v>
      </c>
      <c r="T10">
        <f>IF(calculations!AW182="","",calculations!AW182)</f>
        <v>4.5216903392316352</v>
      </c>
      <c r="U10">
        <f>IF(calculations!AX182="","",calculations!AX182)</f>
        <v>-40.973468023819443</v>
      </c>
      <c r="V10">
        <f>IF(calculations!AY182="","",calculations!AY182)</f>
        <v>-0.92288149048745638</v>
      </c>
      <c r="W10">
        <f>IF(calculations!AZ182="","",calculations!AZ182)</f>
        <v>98.104651372002138</v>
      </c>
      <c r="X10">
        <f>IF(calculations!BA182="","",calculations!BA182)</f>
        <v>7.327497221675455</v>
      </c>
      <c r="Y10">
        <f>IF(calculations!BB182="","",calculations!BB182)</f>
        <v>-4.7798695536123699</v>
      </c>
      <c r="Z10">
        <f>IF(calculations!BC182="","",calculations!BC182)</f>
        <v>-3.5536632930970713</v>
      </c>
      <c r="AA10">
        <f>IF(calculations!BD182="","",calculations!BD182)</f>
        <v>4.0873993957099328</v>
      </c>
      <c r="AB10">
        <f>IF(calculations!BE182="","",calculations!BE182)</f>
        <v>2.2919107814540012</v>
      </c>
      <c r="AC10">
        <f>IF(calculations!BF182="","",calculations!BF182)</f>
        <v>-99.433232494267287</v>
      </c>
      <c r="AD10">
        <f>IF(calculations!BG182="","",calculations!BG182)</f>
        <v>1.118064230766316</v>
      </c>
      <c r="AE10">
        <f>IF(calculations!BH182="","",calculations!BH182)</f>
        <v>2.0487654088719518</v>
      </c>
      <c r="AF10">
        <f>IF(calculations!BI182="","",calculations!BI182)</f>
        <v>0.20877960345041754</v>
      </c>
      <c r="AG10">
        <f>IF(calculations!BJ182="","",calculations!BJ182)</f>
        <v>1.3500422254470916</v>
      </c>
      <c r="AH10">
        <f>IF(calculations!BK182="","",calculations!BK182)</f>
        <v>5.5157811260904044</v>
      </c>
      <c r="AI10">
        <f>IF(calculations!BL182="","",calculations!BL182)</f>
        <v>6.1358596131567289</v>
      </c>
      <c r="AJ10">
        <f>IF(calculations!BM182="","",calculations!BM182)</f>
        <v>2.2108558839113903</v>
      </c>
      <c r="AK10">
        <f>IF(calculations!BN182="","",calculations!BN182)</f>
        <v>4.1491164047199938</v>
      </c>
      <c r="AL10">
        <f>IF(calculations!BO182="","",calculations!BO182)</f>
        <v>1.9776921322143379</v>
      </c>
      <c r="AM10">
        <f>IF(calculations!BP182="","",calculations!BP182)</f>
        <v>2.42130330412978</v>
      </c>
      <c r="AN10">
        <f>IF(calculations!BQ182="","",calculations!BQ182)</f>
        <v>-87.261004631278951</v>
      </c>
      <c r="AO10">
        <f>IF(calculations!BR182="","",calculations!BR182)</f>
        <v>-0.30392631689687788</v>
      </c>
      <c r="AP10">
        <f>IF(calculations!BS182="","",calculations!BS182)</f>
        <v>5.3754770205181845</v>
      </c>
      <c r="AQ10">
        <f>IF(calculations!BT182="","",calculations!BT182)</f>
        <v>1.3965294583870065</v>
      </c>
      <c r="AR10">
        <f>IF(calculations!BU182="","",calculations!BU182)</f>
        <v>5.5213539794169897</v>
      </c>
      <c r="AS10">
        <f>IF(calculations!BV182="","",calculations!BV182)</f>
        <v>0.36900370915668829</v>
      </c>
      <c r="AT10">
        <f>IF(calculations!BW182="","",calculations!BW182)</f>
        <v>1.5019182913669764</v>
      </c>
      <c r="AU10">
        <f>IF(calculations!BX182="","",calculations!BX182)</f>
        <v>4.709429474014013</v>
      </c>
      <c r="AV10">
        <f>IF(calculations!BY182="","",calculations!BY182)</f>
        <v>2.7182588503585605</v>
      </c>
      <c r="AW10">
        <f>IF(calculations!BZ182="","",calculations!BZ182)</f>
        <v>-5.5716898733468918E-2</v>
      </c>
      <c r="AX10">
        <f>IF(calculations!CA182="","",calculations!CA182)</f>
        <v>1.8739409763534207</v>
      </c>
      <c r="AY10">
        <f>IF(calculations!CB182="","",calculations!CB182)</f>
        <v>0</v>
      </c>
      <c r="AZ10">
        <f>IF(calculations!CC182="","",calculations!CC182)</f>
        <v>6.6394643085404503</v>
      </c>
      <c r="BA10">
        <f>IF(calculations!CD182="","",calculations!CD182)</f>
        <v>0.65237105439175658</v>
      </c>
      <c r="BB10">
        <f>IF(calculations!CE182="","",calculations!CE182)</f>
        <v>13.295116049199393</v>
      </c>
      <c r="BC10">
        <f>IF(calculations!CF182="","",calculations!CF182)</f>
        <v>-0.98209560013309449</v>
      </c>
      <c r="BD10">
        <f>IF(calculations!CG182="","",calculations!CG182)</f>
        <v>3.3017793181215178</v>
      </c>
      <c r="BE10">
        <f>IF(calculations!CH182="","",calculations!CH182)</f>
        <v>5.7651530928950256</v>
      </c>
      <c r="BF10">
        <f>IF(calculations!CI182="","",calculations!CI182)</f>
        <v>11.205520615627618</v>
      </c>
      <c r="BG10">
        <f>IF(calculations!CJ182="","",calculations!CJ182)</f>
        <v>7.5420461972225947</v>
      </c>
      <c r="BH10">
        <f>IF(calculations!CK182="","",calculations!CK182)</f>
        <v>4.4560024645897158</v>
      </c>
      <c r="BI10">
        <f>IF(calculations!CL182="","",calculations!CL182)</f>
        <v>20.839863904806819</v>
      </c>
    </row>
    <row r="11" spans="1:61" x14ac:dyDescent="0.25">
      <c r="A11" t="s">
        <v>413</v>
      </c>
      <c r="B11" t="s">
        <v>188</v>
      </c>
      <c r="C11">
        <v>2017</v>
      </c>
      <c r="D11" s="111"/>
      <c r="E11">
        <f>IF(calculations!AH183="","",calculations!AH183)</f>
        <v>1.2814208773895839</v>
      </c>
      <c r="F11">
        <f>IF(calculations!AI183="","",calculations!AI183)</f>
        <v>29.146229482716731</v>
      </c>
      <c r="G11">
        <f>IF(calculations!AJ183="","",calculations!AJ183)</f>
        <v>3.6071903874756126</v>
      </c>
      <c r="H11">
        <f>IF(calculations!AK183="","",calculations!AK183)</f>
        <v>9.763871828722305</v>
      </c>
      <c r="I11">
        <f>IF(calculations!AL183="","",calculations!AL183)</f>
        <v>9.9037067559291039</v>
      </c>
      <c r="J11">
        <f>IF(calculations!AM183="","",calculations!AM183)</f>
        <v>16.313287175372416</v>
      </c>
      <c r="K11">
        <f>IF(calculations!AN183="","",calculations!AN183)</f>
        <v>41.505465082313904</v>
      </c>
      <c r="L11">
        <f>IF(calculations!AO183="","",calculations!AO183)</f>
        <v>16.12674212080508</v>
      </c>
      <c r="M11">
        <f>IF(calculations!AP183="","",calculations!AP183)</f>
        <v>37.36634013017045</v>
      </c>
      <c r="N11">
        <f>IF(calculations!AQ183="","",calculations!AQ183)</f>
        <v>5.4580470721775134</v>
      </c>
      <c r="O11">
        <f>IF(calculations!AR183="","",calculations!AR183)</f>
        <v>2.3173301666928676</v>
      </c>
      <c r="P11">
        <f>IF(calculations!AS183="","",calculations!AS183)</f>
        <v>8.8046067481321071</v>
      </c>
      <c r="Q11">
        <f>IF(calculations!AT183="","",calculations!AT183)</f>
        <v>7.1268971813900226</v>
      </c>
      <c r="R11">
        <f>IF(calculations!AU183="","",calculations!AU183)</f>
        <v>82.669633482120915</v>
      </c>
      <c r="S11">
        <f>IF(calculations!AV183="","",calculations!AV183)</f>
        <v>8.7772400944117841</v>
      </c>
      <c r="T11">
        <f>IF(calculations!AW183="","",calculations!AW183)</f>
        <v>393.26115074793012</v>
      </c>
      <c r="U11">
        <f>IF(calculations!AX183="","",calculations!AX183)</f>
        <v>9.1533434603385722</v>
      </c>
      <c r="V11">
        <f>IF(calculations!AY183="","",calculations!AY183)</f>
        <v>1.0103328955394142</v>
      </c>
      <c r="W11">
        <f>IF(calculations!AZ183="","",calculations!AZ183)</f>
        <v>41.819288657308213</v>
      </c>
      <c r="X11">
        <f>IF(calculations!BA183="","",calculations!BA183)</f>
        <v>1048.6072389283761</v>
      </c>
      <c r="Y11">
        <f>IF(calculations!BB183="","",calculations!BB183)</f>
        <v>52.156308654329656</v>
      </c>
      <c r="Z11" t="str">
        <f>IF(calculations!BC183="","",calculations!BC183)</f>
        <v/>
      </c>
      <c r="AA11">
        <f>IF(calculations!BD183="","",calculations!BD183)</f>
        <v>396.62674941760179</v>
      </c>
      <c r="AB11">
        <f>IF(calculations!BE183="","",calculations!BE183)</f>
        <v>141.41114527540833</v>
      </c>
      <c r="AC11">
        <f>IF(calculations!BF183="","",calculations!BF183)</f>
        <v>3.9576382626461553</v>
      </c>
      <c r="AD11">
        <f>IF(calculations!BG183="","",calculations!BG183)</f>
        <v>2.8498221239925994</v>
      </c>
      <c r="AE11">
        <f>IF(calculations!BH183="","",calculations!BH183)</f>
        <v>22.78365413925545</v>
      </c>
      <c r="AF11">
        <f>IF(calculations!BI183="","",calculations!BI183)</f>
        <v>9.6311462210134557</v>
      </c>
      <c r="AG11">
        <f>IF(calculations!BJ183="","",calculations!BJ183)</f>
        <v>52.323269565217394</v>
      </c>
      <c r="AH11">
        <f>IF(calculations!BK183="","",calculations!BK183)</f>
        <v>12.499736046994867</v>
      </c>
      <c r="AI11">
        <f>IF(calculations!BL183="","",calculations!BL183)</f>
        <v>2.5908674893260173</v>
      </c>
      <c r="AJ11">
        <f>IF(calculations!BM183="","",calculations!BM183)</f>
        <v>17.870212230391513</v>
      </c>
      <c r="AK11">
        <f>IF(calculations!BN183="","",calculations!BN183)</f>
        <v>2.8041926512537332</v>
      </c>
      <c r="AL11">
        <f>IF(calculations!BO183="","",calculations!BO183)</f>
        <v>3.9223717109179663</v>
      </c>
      <c r="AM11">
        <f>IF(calculations!BP183="","",calculations!BP183)</f>
        <v>41.325808977035493</v>
      </c>
      <c r="AN11">
        <f>IF(calculations!BQ183="","",calculations!BQ183)</f>
        <v>42.914155444423265</v>
      </c>
      <c r="AO11" t="str">
        <f>IF(calculations!BR183="","",calculations!BR183)</f>
        <v/>
      </c>
      <c r="AP11">
        <f>IF(calculations!BS183="","",calculations!BS183)</f>
        <v>9.3992147439313545</v>
      </c>
      <c r="AQ11">
        <f>IF(calculations!BT183="","",calculations!BT183)</f>
        <v>2.923961406053261</v>
      </c>
      <c r="AR11">
        <f>IF(calculations!BU183="","",calculations!BU183)</f>
        <v>7.5203051020051674</v>
      </c>
      <c r="AS11">
        <f>IF(calculations!BV183="","",calculations!BV183)</f>
        <v>6.3268187531663589</v>
      </c>
      <c r="AT11">
        <f>IF(calculations!BW183="","",calculations!BW183)</f>
        <v>37.538543726779466</v>
      </c>
      <c r="AU11">
        <f>IF(calculations!BX183="","",calculations!BX183)</f>
        <v>3.7819802723971949</v>
      </c>
      <c r="AV11">
        <f>IF(calculations!BY183="","",calculations!BY183)</f>
        <v>185.08195022940143</v>
      </c>
      <c r="AW11">
        <f>IF(calculations!BZ183="","",calculations!BZ183)</f>
        <v>12.565605515252109</v>
      </c>
      <c r="AX11">
        <f>IF(calculations!CA183="","",calculations!CA183)</f>
        <v>18.519681637168752</v>
      </c>
      <c r="AY11">
        <f>IF(calculations!CB183="","",calculations!CB183)</f>
        <v>0</v>
      </c>
      <c r="AZ11">
        <f>IF(calculations!CC183="","",calculations!CC183)</f>
        <v>279.03840431979722</v>
      </c>
      <c r="BA11">
        <f>IF(calculations!CD183="","",calculations!CD183)</f>
        <v>4.0941112934397932</v>
      </c>
      <c r="BB11">
        <f>IF(calculations!CE183="","",calculations!CE183)</f>
        <v>27.129165458472979</v>
      </c>
      <c r="BC11">
        <f>IF(calculations!CF183="","",calculations!CF183)</f>
        <v>8.8058074667429551</v>
      </c>
      <c r="BD11">
        <f>IF(calculations!CG183="","",calculations!CG183)</f>
        <v>627.99230055658631</v>
      </c>
      <c r="BE11">
        <f>IF(calculations!CH183="","",calculations!CH183)</f>
        <v>2.979083581044724</v>
      </c>
      <c r="BF11">
        <f>IF(calculations!CI183="","",calculations!CI183)</f>
        <v>20.064809864620159</v>
      </c>
      <c r="BG11">
        <f>IF(calculations!CJ183="","",calculations!CJ183)</f>
        <v>3.612543335010491</v>
      </c>
      <c r="BH11">
        <f>IF(calculations!CK183="","",calculations!CK183)</f>
        <v>38.000372362432771</v>
      </c>
      <c r="BI11">
        <f>IF(calculations!CL183="","",calculations!CL183)</f>
        <v>11.560460702059347</v>
      </c>
    </row>
    <row r="12" spans="1:61" x14ac:dyDescent="0.25">
      <c r="A12" t="s">
        <v>414</v>
      </c>
      <c r="B12" t="s">
        <v>208</v>
      </c>
      <c r="C12">
        <v>2017</v>
      </c>
      <c r="D12" s="111"/>
      <c r="E12" s="3">
        <f>IF(calculations!AH327="","",calculations!AH327)</f>
        <v>7.745979842096145</v>
      </c>
      <c r="F12" s="3">
        <f>IF(calculations!AI327="","",calculations!AI327)</f>
        <v>3.4122336262439816</v>
      </c>
      <c r="G12" s="3">
        <f>IF(calculations!AJ327="","",calculations!AJ327)</f>
        <v>5.6623943333947659</v>
      </c>
      <c r="H12" s="3">
        <f>IF(calculations!AK327="","",calculations!AK327)</f>
        <v>6.7814610330409524</v>
      </c>
      <c r="I12" s="3">
        <f>IF(calculations!AL327="","",calculations!AL327)</f>
        <v>0.77196489763557841</v>
      </c>
      <c r="J12" s="3">
        <f>IF(calculations!AM327="","",calculations!AM327)</f>
        <v>1.3965699816396662</v>
      </c>
      <c r="K12" s="3">
        <f>IF(calculations!AN327="","",calculations!AN327)</f>
        <v>8.3323490029145457</v>
      </c>
      <c r="L12" s="3">
        <f>IF(calculations!AO327="","",calculations!AO327)</f>
        <v>8.5057795111418191</v>
      </c>
      <c r="M12" s="3">
        <f>IF(calculations!AP327="","",calculations!AP327)</f>
        <v>1.9568823785995988</v>
      </c>
      <c r="N12" s="3">
        <f>IF(calculations!AQ327="","",calculations!AQ327)</f>
        <v>5.0763261720210471</v>
      </c>
      <c r="O12" s="3">
        <f>IF(calculations!AR327="","",calculations!AR327)</f>
        <v>7.2029620023383751</v>
      </c>
      <c r="P12" s="3">
        <f>IF(calculations!AS327="","",calculations!AS327)</f>
        <v>4.9468001960178958</v>
      </c>
      <c r="Q12" s="3">
        <f>IF(calculations!AT327="","",calculations!AT327)</f>
        <v>5.7703664985427352</v>
      </c>
      <c r="R12" s="3">
        <f>IF(calculations!AU327="","",calculations!AU327)</f>
        <v>2.4447766049660151</v>
      </c>
      <c r="S12" s="3">
        <f>IF(calculations!AV327="","",calculations!AV327)</f>
        <v>3.5301697395240743</v>
      </c>
      <c r="T12" s="3">
        <f>IF(calculations!AW327="","",calculations!AW327)</f>
        <v>9.7632818619970578</v>
      </c>
      <c r="U12" s="3">
        <f>IF(calculations!AX327="","",calculations!AX327)</f>
        <v>3.7292743310419154</v>
      </c>
      <c r="V12" s="3">
        <f>IF(calculations!AY327="","",calculations!AY327)</f>
        <v>1.8648366550841262</v>
      </c>
      <c r="W12" s="3">
        <f>IF(calculations!AZ327="","",calculations!AZ327)</f>
        <v>3.5874343704190017</v>
      </c>
      <c r="X12" s="3">
        <f>IF(calculations!BA327="","",calculations!BA327)</f>
        <v>4.1782226962027371</v>
      </c>
      <c r="Y12" s="3">
        <f>IF(calculations!BB327="","",calculations!BB327)</f>
        <v>2.7246435909432147</v>
      </c>
      <c r="Z12" s="3">
        <f>IF(calculations!BC327="","",calculations!BC327)</f>
        <v>2.0747149115117973</v>
      </c>
      <c r="AA12" s="3">
        <f>IF(calculations!BD327="","",calculations!BD327)</f>
        <v>8.2009781292026371</v>
      </c>
      <c r="AB12" s="3">
        <f>IF(calculations!BE327="","",calculations!BE327)</f>
        <v>8.2381395398147248</v>
      </c>
      <c r="AC12" s="3">
        <f>IF(calculations!BF327="","",calculations!BF327)</f>
        <v>1.4382524462238999</v>
      </c>
      <c r="AD12" s="3">
        <f>IF(calculations!BG327="","",calculations!BG327)</f>
        <v>8.7730576144781676</v>
      </c>
      <c r="AE12" s="3">
        <f>IF(calculations!BH327="","",calculations!BH327)</f>
        <v>9.9159085987934912</v>
      </c>
      <c r="AF12" s="3">
        <f>IF(calculations!BI327="","",calculations!BI327)</f>
        <v>6.7587676934884255</v>
      </c>
      <c r="AG12" s="3">
        <f>IF(calculations!BJ327="","",calculations!BJ327)</f>
        <v>10</v>
      </c>
      <c r="AH12" s="3">
        <f>IF(calculations!BK327="","",calculations!BK327)</f>
        <v>1.9071687435211298</v>
      </c>
      <c r="AI12" s="3">
        <f>IF(calculations!BL327="","",calculations!BL327)</f>
        <v>2.91381269710471</v>
      </c>
      <c r="AJ12" s="3">
        <f>IF(calculations!BM327="","",calculations!BM327)</f>
        <v>3.9864454604539339</v>
      </c>
      <c r="AK12" s="3">
        <f>IF(calculations!BN327="","",calculations!BN327)</f>
        <v>5.0464613602957025</v>
      </c>
      <c r="AL12" s="3">
        <f>IF(calculations!BO327="","",calculations!BO327)</f>
        <v>2.3667653843929317</v>
      </c>
      <c r="AM12" s="3">
        <f>IF(calculations!BP327="","",calculations!BP327)</f>
        <v>2.7837158094825427</v>
      </c>
      <c r="AN12" s="3">
        <f>IF(calculations!BQ327="","",calculations!BQ327)</f>
        <v>3.8513807536251163</v>
      </c>
      <c r="AO12" s="3">
        <f>IF(calculations!BR327="","",calculations!BR327)</f>
        <v>0.32491879976874088</v>
      </c>
      <c r="AP12" s="3">
        <f>IF(calculations!BS327="","",calculations!BS327)</f>
        <v>3.578118746712887</v>
      </c>
      <c r="AQ12" s="3">
        <f>IF(calculations!BT327="","",calculations!BT327)</f>
        <v>10</v>
      </c>
      <c r="AR12" s="3">
        <f>IF(calculations!BU327="","",calculations!BU327)</f>
        <v>5.0413168926244136</v>
      </c>
      <c r="AS12" s="3">
        <f>IF(calculations!BV327="","",calculations!BV327)</f>
        <v>7.7360023612127522</v>
      </c>
      <c r="AT12" s="3">
        <f>IF(calculations!BW327="","",calculations!BW327)</f>
        <v>7.9464669883245875</v>
      </c>
      <c r="AU12" s="3">
        <f>IF(calculations!BX327="","",calculations!BX327)</f>
        <v>3.140891120276164</v>
      </c>
      <c r="AV12" s="3">
        <f>IF(calculations!BY327="","",calculations!BY327)</f>
        <v>5.565242006896864</v>
      </c>
      <c r="AW12" s="3">
        <f>IF(calculations!BZ327="","",calculations!BZ327)</f>
        <v>0.38472172206079153</v>
      </c>
      <c r="AX12" s="3">
        <f>IF(calculations!CA327="","",calculations!CA327)</f>
        <v>5.299136545688703</v>
      </c>
      <c r="AY12" s="3">
        <f>IF(calculations!CB327="","",calculations!CB327)</f>
        <v>7.9358164254074133</v>
      </c>
      <c r="AZ12" s="3">
        <f>IF(calculations!CC327="","",calculations!CC327)</f>
        <v>3.4124800035360479</v>
      </c>
      <c r="BA12" s="3">
        <f>IF(calculations!CD327="","",calculations!CD327)</f>
        <v>4.0753923570051436</v>
      </c>
      <c r="BB12" s="3">
        <f>IF(calculations!CE327="","",calculations!CE327)</f>
        <v>2.7178178824613379</v>
      </c>
      <c r="BC12" s="3">
        <f>IF(calculations!CF327="","",calculations!CF327)</f>
        <v>4.599207487794323</v>
      </c>
      <c r="BD12" s="3">
        <f>IF(calculations!CG327="","",calculations!CG327)</f>
        <v>4.7513047288540333</v>
      </c>
      <c r="BE12" s="3">
        <f>IF(calculations!CH327="","",calculations!CH327)</f>
        <v>5.2326419928280101</v>
      </c>
      <c r="BF12" s="3">
        <f>IF(calculations!CI327="","",calculations!CI327)</f>
        <v>6.1201481635179249</v>
      </c>
      <c r="BG12" s="3">
        <f>IF(calculations!CJ327="","",calculations!CJ327)</f>
        <v>2.9045569772830664</v>
      </c>
      <c r="BH12" s="3">
        <f>IF(calculations!CK327="","",calculations!CK327)</f>
        <v>3.7672025942580212</v>
      </c>
      <c r="BI12" s="3">
        <f>IF(calculations!CL327="","",calculations!CL327)</f>
        <v>3.8633490626877638</v>
      </c>
    </row>
    <row r="13" spans="1:61" x14ac:dyDescent="0.25">
      <c r="A13" t="s">
        <v>415</v>
      </c>
      <c r="B13" t="s">
        <v>209</v>
      </c>
      <c r="C13">
        <v>2017</v>
      </c>
      <c r="D13" s="111"/>
      <c r="E13">
        <f>IF(calculations!AH331="","",calculations!AH331)</f>
        <v>7.1440543903005418</v>
      </c>
      <c r="F13">
        <f>IF(calculations!AI331="","",calculations!AI331)</f>
        <v>7.1208447745222641</v>
      </c>
      <c r="G13">
        <f>IF(calculations!AJ331="","",calculations!AJ331)</f>
        <v>5.1007829181757005</v>
      </c>
      <c r="H13">
        <f>IF(calculations!AK331="","",calculations!AK331)</f>
        <v>5.9734767487422404</v>
      </c>
      <c r="I13">
        <f>IF(calculations!AL331="","",calculations!AL331)</f>
        <v>8.1576333460468753</v>
      </c>
      <c r="J13">
        <f>IF(calculations!AM331="","",calculations!AM331)</f>
        <v>9.633491307367237E-4</v>
      </c>
      <c r="K13">
        <f>IF(calculations!AN331="","",calculations!AN331)</f>
        <v>7.6734492690091436</v>
      </c>
      <c r="L13">
        <f>IF(calculations!AO331="","",calculations!AO331)</f>
        <v>8.1844366741737158</v>
      </c>
      <c r="M13">
        <f>IF(calculations!AP331="","",calculations!AP331)</f>
        <v>2.2338035166236492</v>
      </c>
      <c r="N13">
        <f>IF(calculations!AQ331="","",calculations!AQ331)</f>
        <v>6.0992473793638178</v>
      </c>
      <c r="O13">
        <f>IF(calculations!AR331="","",calculations!AR331)</f>
        <v>6.7727190358011882</v>
      </c>
      <c r="P13">
        <f>IF(calculations!AS331="","",calculations!AS331)</f>
        <v>5.633650303863444</v>
      </c>
      <c r="Q13">
        <f>IF(calculations!AT331="","",calculations!AT331)</f>
        <v>6.5432001398252311</v>
      </c>
      <c r="R13">
        <f>IF(calculations!AU331="","",calculations!AU331)</f>
        <v>7.7824800936455105</v>
      </c>
      <c r="S13">
        <f>IF(calculations!AV331="","",calculations!AV331)</f>
        <v>4.9292716643805745</v>
      </c>
      <c r="T13">
        <f>IF(calculations!AW331="","",calculations!AW331)</f>
        <v>8.7964518532326803</v>
      </c>
      <c r="U13">
        <f>IF(calculations!AX331="","",calculations!AX331)</f>
        <v>8.0375701581946846</v>
      </c>
      <c r="V13">
        <f>IF(calculations!AY331="","",calculations!AY331)</f>
        <v>6.4210726825594904</v>
      </c>
      <c r="W13">
        <f>IF(calculations!AZ331="","",calculations!AZ331)</f>
        <v>7.5605155350604143</v>
      </c>
      <c r="X13">
        <f>IF(calculations!BA331="","",calculations!BA331)</f>
        <v>9.1352404680536612</v>
      </c>
      <c r="Y13">
        <f>IF(calculations!BB331="","",calculations!BB331)</f>
        <v>5.7753734396452066</v>
      </c>
      <c r="Z13">
        <f>IF(calculations!BC331="","",calculations!BC331)</f>
        <v>8.1436218944070315</v>
      </c>
      <c r="AA13">
        <f>IF(calculations!BD331="","",calculations!BD331)</f>
        <v>9.5541947042674025</v>
      </c>
      <c r="AB13">
        <f>IF(calculations!BE331="","",calculations!BE331)</f>
        <v>9.1865642023544183</v>
      </c>
      <c r="AC13">
        <f>IF(calculations!BF331="","",calculations!BF331)</f>
        <v>7.5398287995602216</v>
      </c>
      <c r="AD13">
        <f>IF(calculations!BG331="","",calculations!BG331)</f>
        <v>6.7830172698410749</v>
      </c>
      <c r="AE13">
        <f>IF(calculations!BH331="","",calculations!BH331)</f>
        <v>4.5768663466174102</v>
      </c>
      <c r="AF13">
        <f>IF(calculations!BI331="","",calculations!BI331)</f>
        <v>6.5396866211409383</v>
      </c>
      <c r="AG13">
        <f>IF(calculations!BJ331="","",calculations!BJ331)</f>
        <v>7.146242957708373</v>
      </c>
      <c r="AH13">
        <f>IF(calculations!BK331="","",calculations!BK331)</f>
        <v>4.3593770523745299</v>
      </c>
      <c r="AI13">
        <f>IF(calculations!BL331="","",calculations!BL331)</f>
        <v>6.2765472765624466</v>
      </c>
      <c r="AJ13">
        <f>IF(calculations!BM331="","",calculations!BM331)</f>
        <v>2.0307719189634241</v>
      </c>
      <c r="AK13">
        <f>IF(calculations!BN331="","",calculations!BN331)</f>
        <v>7.8083443659195479</v>
      </c>
      <c r="AL13">
        <f>IF(calculations!BO331="","",calculations!BO331)</f>
        <v>6.4353425343433246</v>
      </c>
      <c r="AM13">
        <f>IF(calculations!BP331="","",calculations!BP331)</f>
        <v>7.2309479180767013</v>
      </c>
      <c r="AN13">
        <f>IF(calculations!BQ331="","",calculations!BQ331)</f>
        <v>8.1172265918011561</v>
      </c>
      <c r="AO13">
        <f>IF(calculations!BR331="","",calculations!BR331)</f>
        <v>2.4071750656940298</v>
      </c>
      <c r="AP13">
        <f>IF(calculations!BS331="","",calculations!BS331)</f>
        <v>5.8694918984619413</v>
      </c>
      <c r="AQ13">
        <f>IF(calculations!BT331="","",calculations!BT331)</f>
        <v>8.2237274488856844</v>
      </c>
      <c r="AR13">
        <f>IF(calculations!BU331="","",calculations!BU331)</f>
        <v>8.977101621855903</v>
      </c>
      <c r="AS13">
        <f>IF(calculations!BV331="","",calculations!BV331)</f>
        <v>9.1837092673823122</v>
      </c>
      <c r="AT13">
        <f>IF(calculations!BW331="","",calculations!BW331)</f>
        <v>8.5083187985217847</v>
      </c>
      <c r="AU13">
        <f>IF(calculations!BX331="","",calculations!BX331)</f>
        <v>6.1794883305254773</v>
      </c>
      <c r="AV13">
        <f>IF(calculations!BY331="","",calculations!BY331)</f>
        <v>1.4842319947001059</v>
      </c>
      <c r="AW13">
        <f>IF(calculations!BZ331="","",calculations!BZ331)</f>
        <v>1.1338956254021699</v>
      </c>
      <c r="AX13">
        <f>IF(calculations!CA331="","",calculations!CA331)</f>
        <v>6.5992469974952614</v>
      </c>
      <c r="AY13">
        <f>IF(calculations!CB331="","",calculations!CB331)</f>
        <v>9.741657594475738</v>
      </c>
      <c r="AZ13">
        <f>IF(calculations!CC331="","",calculations!CC331)</f>
        <v>5.5562382482653376</v>
      </c>
      <c r="BA13">
        <f>IF(calculations!CD331="","",calculations!CD331)</f>
        <v>6.7826512787280748</v>
      </c>
      <c r="BB13">
        <f>IF(calculations!CE331="","",calculations!CE331)</f>
        <v>1.743482458518421</v>
      </c>
      <c r="BC13">
        <f>IF(calculations!CF331="","",calculations!CF331)</f>
        <v>1.9123229721122426</v>
      </c>
      <c r="BD13">
        <f>IF(calculations!CG331="","",calculations!CG331)</f>
        <v>9.1793170378967837</v>
      </c>
      <c r="BE13">
        <f>IF(calculations!CH331="","",calculations!CH331)</f>
        <v>6.8441893368644644</v>
      </c>
      <c r="BF13">
        <f>IF(calculations!CI331="","",calculations!CI331)</f>
        <v>2.8779008590103508</v>
      </c>
      <c r="BG13">
        <f>IF(calculations!CJ331="","",calculations!CJ331)</f>
        <v>6.994510119525148</v>
      </c>
      <c r="BH13">
        <f>IF(calculations!CK331="","",calculations!CK331)</f>
        <v>7.4608570452391918</v>
      </c>
      <c r="BI13">
        <f>IF(calculations!CL331="","",calculations!CL331)</f>
        <v>8.0528550560795988</v>
      </c>
    </row>
    <row r="14" spans="1:61" x14ac:dyDescent="0.25">
      <c r="A14" t="s">
        <v>416</v>
      </c>
      <c r="B14" t="s">
        <v>210</v>
      </c>
      <c r="C14">
        <v>2017</v>
      </c>
      <c r="D14" s="111"/>
      <c r="E14">
        <f>IF(calculations!AH334="","",calculations!AH334)</f>
        <v>9.7307113686385183</v>
      </c>
      <c r="F14">
        <f>IF(calculations!AI334="","",calculations!AI334)</f>
        <v>5.1357467343185883</v>
      </c>
      <c r="G14">
        <f>IF(calculations!AJ334="","",calculations!AJ334)</f>
        <v>2.309752330996663</v>
      </c>
      <c r="H14">
        <f>IF(calculations!AK334="","",calculations!AK334)</f>
        <v>7.9981090164385868</v>
      </c>
      <c r="I14">
        <f>IF(calculations!AL334="","",calculations!AL334)</f>
        <v>5.8964291589454838</v>
      </c>
      <c r="J14">
        <f>IF(calculations!AM334="","",calculations!AM334)</f>
        <v>3.955044885810878</v>
      </c>
      <c r="K14">
        <f>IF(calculations!AN334="","",calculations!AN334)</f>
        <v>1.530091151094819</v>
      </c>
      <c r="L14">
        <f>IF(calculations!AO334="","",calculations!AO334)</f>
        <v>8.2723605016329618</v>
      </c>
      <c r="M14">
        <f>IF(calculations!AP334="","",calculations!AP334)</f>
        <v>3.5561201130348334</v>
      </c>
      <c r="N14">
        <f>IF(calculations!AQ334="","",calculations!AQ334)</f>
        <v>1.5197415276060358</v>
      </c>
      <c r="O14">
        <f>IF(calculations!AR334="","",calculations!AR334)</f>
        <v>7.4737043162922312</v>
      </c>
      <c r="P14">
        <f>IF(calculations!AS334="","",calculations!AS334)</f>
        <v>3.3134241711850287</v>
      </c>
      <c r="Q14">
        <f>IF(calculations!AT334="","",calculations!AT334)</f>
        <v>8.8460007970643808</v>
      </c>
      <c r="R14">
        <f>IF(calculations!AU334="","",calculations!AU334)</f>
        <v>8.1641635297281479</v>
      </c>
      <c r="S14">
        <f>IF(calculations!AV334="","",calculations!AV334)</f>
        <v>7.0519522020947853</v>
      </c>
      <c r="T14">
        <f>IF(calculations!AW334="","",calculations!AW334)</f>
        <v>9.8577137184171715</v>
      </c>
      <c r="U14">
        <f>IF(calculations!AX334="","",calculations!AX334)</f>
        <v>7.3359175594718451</v>
      </c>
      <c r="V14">
        <f>IF(calculations!AY334="","",calculations!AY334)</f>
        <v>3.5869903257461293</v>
      </c>
      <c r="W14">
        <f>IF(calculations!AZ334="","",calculations!AZ334)</f>
        <v>9.9962965265274946</v>
      </c>
      <c r="X14">
        <f>IF(calculations!BA334="","",calculations!BA334)</f>
        <v>5.9828623899149491</v>
      </c>
      <c r="Y14">
        <f>IF(calculations!BB334="","",calculations!BB334)</f>
        <v>2.8860977932296628</v>
      </c>
      <c r="Z14">
        <f>IF(calculations!BC334="","",calculations!BC334)</f>
        <v>5.2059619900429963</v>
      </c>
      <c r="AA14">
        <f>IF(calculations!BD334="","",calculations!BD334)</f>
        <v>8.2222894750470648</v>
      </c>
      <c r="AB14">
        <f>IF(calculations!BE334="","",calculations!BE334)</f>
        <v>2.7053375379694597</v>
      </c>
      <c r="AC14">
        <f>IF(calculations!BF334="","",calculations!BF334)</f>
        <v>8.7401838935517393</v>
      </c>
      <c r="AD14">
        <f>IF(calculations!BG334="","",calculations!BG334)</f>
        <v>6.9060074886074716</v>
      </c>
      <c r="AE14">
        <f>IF(calculations!BH334="","",calculations!BH334)</f>
        <v>8.7248527139802281</v>
      </c>
      <c r="AF14">
        <f>IF(calculations!BI334="","",calculations!BI334)</f>
        <v>4.5160675202963096</v>
      </c>
      <c r="AG14">
        <f>IF(calculations!BJ334="","",calculations!BJ334)</f>
        <v>9.9305796564156932</v>
      </c>
      <c r="AH14">
        <f>IF(calculations!BK334="","",calculations!BK334)</f>
        <v>5.3120261098156272</v>
      </c>
      <c r="AI14">
        <f>IF(calculations!BL334="","",calculations!BL334)</f>
        <v>7.8594329326584917</v>
      </c>
      <c r="AJ14">
        <f>IF(calculations!BM334="","",calculations!BM334)</f>
        <v>5.4580171726746878</v>
      </c>
      <c r="AK14">
        <f>IF(calculations!BN334="","",calculations!BN334)</f>
        <v>8.204443261571539</v>
      </c>
      <c r="AL14">
        <f>IF(calculations!BO334="","",calculations!BO334)</f>
        <v>6.7933457748105042</v>
      </c>
      <c r="AM14">
        <f>IF(calculations!BP334="","",calculations!BP334)</f>
        <v>7.0212864626274296</v>
      </c>
      <c r="AN14">
        <f>IF(calculations!BQ334="","",calculations!BQ334)</f>
        <v>3.8713540760458898</v>
      </c>
      <c r="AO14">
        <f>IF(calculations!BR334="","",calculations!BR334)</f>
        <v>3.9260381260760071</v>
      </c>
      <c r="AP14">
        <f>IF(calculations!BS334="","",calculations!BS334)</f>
        <v>7.7570907361247459</v>
      </c>
      <c r="AQ14">
        <f>IF(calculations!BT334="","",calculations!BT334)</f>
        <v>9.6979911931874341</v>
      </c>
      <c r="AR14">
        <f>IF(calculations!BU334="","",calculations!BU334)</f>
        <v>9.6784379289623015</v>
      </c>
      <c r="AS14">
        <f>IF(calculations!BV334="","",calculations!BV334)</f>
        <v>9.9614676986790762</v>
      </c>
      <c r="AT14">
        <f>IF(calculations!BW334="","",calculations!BW334)</f>
        <v>7.3578122307160614</v>
      </c>
      <c r="AU14">
        <f>IF(calculations!BX334="","",calculations!BX334)</f>
        <v>5.0352471379481898</v>
      </c>
      <c r="AV14">
        <f>IF(calculations!BY334="","",calculations!BY334)</f>
        <v>7.4672624479483529</v>
      </c>
      <c r="AW14">
        <f>IF(calculations!BZ334="","",calculations!BZ334)</f>
        <v>1.8833974084747827</v>
      </c>
      <c r="AX14">
        <f>IF(calculations!CA334="","",calculations!CA334)</f>
        <v>1.7095315010816829</v>
      </c>
      <c r="AY14">
        <f>IF(calculations!CB334="","",calculations!CB334)</f>
        <v>8.3714183707614485</v>
      </c>
      <c r="AZ14">
        <f>IF(calculations!CC334="","",calculations!CC334)</f>
        <v>8.9208736241365418</v>
      </c>
      <c r="BA14">
        <f>IF(calculations!CD334="","",calculations!CD334)</f>
        <v>3.180427911884371</v>
      </c>
      <c r="BB14">
        <f>IF(calculations!CE334="","",calculations!CE334)</f>
        <v>5.3277391014400299</v>
      </c>
      <c r="BC14">
        <f>IF(calculations!CF334="","",calculations!CF334)</f>
        <v>7.3702519464249763</v>
      </c>
      <c r="BD14">
        <f>IF(calculations!CG334="","",calculations!CG334)</f>
        <v>9.3155432249738706</v>
      </c>
      <c r="BE14">
        <f>IF(calculations!CH334="","",calculations!CH334)</f>
        <v>9.7226167360426086</v>
      </c>
      <c r="BF14">
        <f>IF(calculations!CI334="","",calculations!CI334)</f>
        <v>7.4453034045056024</v>
      </c>
      <c r="BG14">
        <f>IF(calculations!CJ334="","",calculations!CJ334)</f>
        <v>5.5279174075174344</v>
      </c>
      <c r="BH14">
        <f>IF(calculations!CK334="","",calculations!CK334)</f>
        <v>6.2774159826333316</v>
      </c>
      <c r="BI14">
        <f>IF(calculations!CL334="","",calculations!CL334)</f>
        <v>9.9877537425600931</v>
      </c>
    </row>
    <row r="15" spans="1:61" x14ac:dyDescent="0.25">
      <c r="A15" t="s">
        <v>417</v>
      </c>
      <c r="B15" t="s">
        <v>211</v>
      </c>
      <c r="C15">
        <v>2017</v>
      </c>
      <c r="D15" s="111"/>
      <c r="E15">
        <f>IF(calculations!AH337="","",calculations!AH337)</f>
        <v>1.2724305678059458</v>
      </c>
      <c r="F15">
        <f>IF(calculations!AI337="","",calculations!AI337)</f>
        <v>7.2362402903000076</v>
      </c>
      <c r="G15">
        <f>IF(calculations!AJ337="","",calculations!AJ337)</f>
        <v>3.0759325731043319</v>
      </c>
      <c r="H15">
        <f>IF(calculations!AK337="","",calculations!AK337)</f>
        <v>3.3121372195408569</v>
      </c>
      <c r="I15">
        <f>IF(calculations!AL337="","",calculations!AL337)</f>
        <v>4.986698725373059</v>
      </c>
      <c r="J15">
        <f>IF(calculations!AM337="","",calculations!AM337)</f>
        <v>5.483863619308373</v>
      </c>
      <c r="K15">
        <f>IF(calculations!AN337="","",calculations!AN337)</f>
        <v>2.9815400576291622</v>
      </c>
      <c r="L15">
        <f>IF(calculations!AO337="","",calculations!AO337)</f>
        <v>3.5214010722490117</v>
      </c>
      <c r="M15">
        <f>IF(calculations!AP337="","",calculations!AP337)</f>
        <v>6.0758892113494403</v>
      </c>
      <c r="N15">
        <f>IF(calculations!AQ337="","",calculations!AQ337)</f>
        <v>3.5154487642990389</v>
      </c>
      <c r="O15">
        <f>IF(calculations!AR337="","",calculations!AR337)</f>
        <v>2.3647328902226206</v>
      </c>
      <c r="P15">
        <f>IF(calculations!AS337="","",calculations!AS337)</f>
        <v>4.1429907705460378</v>
      </c>
      <c r="Q15">
        <f>IF(calculations!AT337="","",calculations!AT337)</f>
        <v>3.9272642611174522</v>
      </c>
      <c r="R15">
        <f>IF(calculations!AU337="","",calculations!AU337)</f>
        <v>5.9981129719565471</v>
      </c>
      <c r="S15">
        <f>IF(calculations!AV337="","",calculations!AV337)</f>
        <v>5.5984946136002973</v>
      </c>
      <c r="T15">
        <f>IF(calculations!AW337="","",calculations!AW337)</f>
        <v>6.4320266244516526</v>
      </c>
      <c r="U15">
        <f>IF(calculations!AX337="","",calculations!AX337)</f>
        <v>6.4671124139205522</v>
      </c>
      <c r="V15">
        <f>IF(calculations!AY337="","",calculations!AY337)</f>
        <v>1.3984281853182472</v>
      </c>
      <c r="W15">
        <f>IF(calculations!AZ337="","",calculations!AZ337)</f>
        <v>7.0992861797406688</v>
      </c>
      <c r="X15">
        <f>IF(calculations!BA337="","",calculations!BA337)</f>
        <v>8.044915798383629</v>
      </c>
      <c r="Y15">
        <f>IF(calculations!BB337="","",calculations!BB337)</f>
        <v>6.3154339860959992</v>
      </c>
      <c r="Z15">
        <f>IF(calculations!BC337="","",calculations!BC337)</f>
        <v>2.2280221863775016</v>
      </c>
      <c r="AA15">
        <f>IF(calculations!BD337="","",calculations!BD337)</f>
        <v>7.5994851296534378</v>
      </c>
      <c r="AB15">
        <f>IF(calculations!BE337="","",calculations!BE337)</f>
        <v>3.8271707532963521</v>
      </c>
      <c r="AC15">
        <f>IF(calculations!BF337="","",calculations!BF337)</f>
        <v>6.5272294046409973</v>
      </c>
      <c r="AD15">
        <f>IF(calculations!BG337="","",calculations!BG337)</f>
        <v>2.372508356189027</v>
      </c>
      <c r="AE15">
        <f>IF(calculations!BH337="","",calculations!BH337)</f>
        <v>3.8324832566952018</v>
      </c>
      <c r="AF15">
        <f>IF(calculations!BI337="","",calculations!BI337)</f>
        <v>2.428067108436645</v>
      </c>
      <c r="AG15">
        <f>IF(calculations!BJ337="","",calculations!BJ337)</f>
        <v>5.4871873735805616</v>
      </c>
      <c r="AH15">
        <f>IF(calculations!BK337="","",calculations!BK337)</f>
        <v>4.6723387855718466</v>
      </c>
      <c r="AI15">
        <f>IF(calculations!BL337="","",calculations!BL337)</f>
        <v>4.1417976898302173</v>
      </c>
      <c r="AJ15">
        <f>IF(calculations!BM337="","",calculations!BM337)</f>
        <v>4.6991861800818517</v>
      </c>
      <c r="AK15">
        <f>IF(calculations!BN337="","",calculations!BN337)</f>
        <v>3.8024851110126501</v>
      </c>
      <c r="AL15">
        <f>IF(calculations!BO337="","",calculations!BO337)</f>
        <v>1.6892176583177203</v>
      </c>
      <c r="AM15">
        <f>IF(calculations!BP337="","",calculations!BP337)</f>
        <v>5.4832381698174197</v>
      </c>
      <c r="AN15">
        <f>IF(calculations!BQ337="","",calculations!BQ337)</f>
        <v>7.1212489166675939</v>
      </c>
      <c r="AO15">
        <f>IF(calculations!BR337="","",calculations!BR337)</f>
        <v>0.87628021613764451</v>
      </c>
      <c r="AP15">
        <f>IF(calculations!BS337="","",calculations!BS337)</f>
        <v>4.5645378706891666</v>
      </c>
      <c r="AQ15">
        <f>IF(calculations!BT337="","",calculations!BT337)</f>
        <v>2.2378790277508531</v>
      </c>
      <c r="AR15">
        <f>IF(calculations!BU337="","",calculations!BU337)</f>
        <v>4.332380052984413</v>
      </c>
      <c r="AS15">
        <f>IF(calculations!BV337="","",calculations!BV337)</f>
        <v>2.2063501394845839</v>
      </c>
      <c r="AT15">
        <f>IF(calculations!BW337="","",calculations!BW337)</f>
        <v>5.5344370307580943</v>
      </c>
      <c r="AU15">
        <f>IF(calculations!BX337="","",calculations!BX337)</f>
        <v>3.3357395833291226</v>
      </c>
      <c r="AV15">
        <f>IF(calculations!BY337="","",calculations!BY337)</f>
        <v>5.5083177488634947</v>
      </c>
      <c r="AW15">
        <f>IF(calculations!BZ337="","",calculations!BZ337)</f>
        <v>4.9933741702708971</v>
      </c>
      <c r="AX15">
        <f>IF(calculations!CA337="","",calculations!CA337)</f>
        <v>3.9117198525075474</v>
      </c>
      <c r="AY15">
        <f>IF(calculations!CB337="","",calculations!CB337)</f>
        <v>0</v>
      </c>
      <c r="AZ15">
        <f>IF(calculations!CC337="","",calculations!CC337)</f>
        <v>6.612401132235628</v>
      </c>
      <c r="BA15">
        <f>IF(calculations!CD337="","",calculations!CD337)</f>
        <v>2.2144223148377913</v>
      </c>
      <c r="BB15">
        <f>IF(calculations!CE337="","",calculations!CE337)</f>
        <v>6.1629303437721008</v>
      </c>
      <c r="BC15">
        <f>IF(calculations!CF337="","",calculations!CF337)</f>
        <v>3.9383736188421903</v>
      </c>
      <c r="BD15">
        <f>IF(calculations!CG337="","",calculations!CG337)</f>
        <v>7.1142861309842873</v>
      </c>
      <c r="BE15">
        <f>IF(calculations!CH337="","",calculations!CH337)</f>
        <v>4.1847347268874735</v>
      </c>
      <c r="BF15">
        <f>IF(calculations!CI337="","",calculations!CI337)</f>
        <v>7.5779230490097147</v>
      </c>
      <c r="BG15">
        <f>IF(calculations!CJ337="","",calculations!CJ337)</f>
        <v>4.8984222260991306</v>
      </c>
      <c r="BH15">
        <f>IF(calculations!CK337="","",calculations!CK337)</f>
        <v>8.3918877711539199</v>
      </c>
      <c r="BI15">
        <f>IF(calculations!CL337="","",calculations!CL337)</f>
        <v>6.784616688808998</v>
      </c>
    </row>
    <row r="16" spans="1:61" x14ac:dyDescent="0.25">
      <c r="A16" t="s">
        <v>418</v>
      </c>
      <c r="B16" t="s">
        <v>215</v>
      </c>
      <c r="C16">
        <v>2017</v>
      </c>
      <c r="D16" s="111"/>
      <c r="E16">
        <f>IF(calculations!AH338="","",calculations!AH338)</f>
        <v>6.8962080822519169</v>
      </c>
      <c r="F16">
        <f>IF(calculations!AI338="","",calculations!AI338)</f>
        <v>5.6212416785471389</v>
      </c>
      <c r="G16">
        <f>IF(calculations!AJ338="","",calculations!AJ338)</f>
        <v>3.9989065268124819</v>
      </c>
      <c r="H16">
        <f>IF(calculations!AK338="","",calculations!AK338)</f>
        <v>6.2505945942855448</v>
      </c>
      <c r="I16">
        <f>IF(calculations!AL338="","",calculations!AL338)</f>
        <v>4.9986680536788706</v>
      </c>
      <c r="J16">
        <f>IF(calculations!AM338="","",calculations!AM338)</f>
        <v>2.6326695222975389</v>
      </c>
      <c r="K16">
        <f>IF(calculations!AN338="","",calculations!AN338)</f>
        <v>5.0567849248351999</v>
      </c>
      <c r="L16">
        <f>IF(calculations!AO338="","",calculations!AO338)</f>
        <v>7.3585424112685738</v>
      </c>
      <c r="M16">
        <f>IF(calculations!AP338="","",calculations!AP338)</f>
        <v>3.3296853499861498</v>
      </c>
      <c r="N16">
        <f>IF(calculations!AQ338="","",calculations!AQ338)</f>
        <v>3.9529055989878348</v>
      </c>
      <c r="O16">
        <f>IF(calculations!AR338="","",calculations!AR338)</f>
        <v>6.2089781324670845</v>
      </c>
      <c r="P16">
        <f>IF(calculations!AS338="","",calculations!AS338)</f>
        <v>4.4677380304350516</v>
      </c>
      <c r="Q16">
        <f>IF(calculations!AT338="","",calculations!AT338)</f>
        <v>6.5176447509347959</v>
      </c>
      <c r="R16">
        <f>IF(calculations!AU338="","",calculations!AU338)</f>
        <v>6.2056858279626352</v>
      </c>
      <c r="S16">
        <f>IF(calculations!AV338="","",calculations!AV338)</f>
        <v>5.350144934324657</v>
      </c>
      <c r="T16">
        <f>IF(calculations!AW338="","",calculations!AW338)</f>
        <v>8.8836528692229155</v>
      </c>
      <c r="U16">
        <f>IF(calculations!AX338="","",calculations!AX338)</f>
        <v>6.4359088729348146</v>
      </c>
      <c r="V16">
        <f>IF(calculations!AY338="","",calculations!AY338)</f>
        <v>3.4272600691983919</v>
      </c>
      <c r="W16">
        <f>IF(calculations!AZ338="","",calculations!AZ338)</f>
        <v>7.2057336702762358</v>
      </c>
      <c r="X16">
        <f>IF(calculations!BA338="","",calculations!BA338)</f>
        <v>6.7322076677153104</v>
      </c>
      <c r="Y16">
        <f>IF(calculations!BB338="","",calculations!BB338)</f>
        <v>4.2539203928352043</v>
      </c>
      <c r="Z16">
        <f>IF(calculations!BC338="","",calculations!BC338)</f>
        <v>3.8345923396020205</v>
      </c>
      <c r="AA16">
        <f>IF(calculations!BD338="","",calculations!BD338)</f>
        <v>8.4253770768123157</v>
      </c>
      <c r="AB16">
        <f>IF(calculations!BE338="","",calculations!BE338)</f>
        <v>5.9332113475923949</v>
      </c>
      <c r="AC16">
        <f>IF(calculations!BF338="","",calculations!BF338)</f>
        <v>6.1720213604397509</v>
      </c>
      <c r="AD16">
        <f>IF(calculations!BG338="","",calculations!BG338)</f>
        <v>6.4353226388998577</v>
      </c>
      <c r="AE16">
        <f>IF(calculations!BH338="","",calculations!BH338)</f>
        <v>7.0071462018858321</v>
      </c>
      <c r="AF16">
        <f>IF(calculations!BI338="","",calculations!BI338)</f>
        <v>5.1650472564335628</v>
      </c>
      <c r="AG16">
        <f>IF(calculations!BJ338="","",calculations!BJ338)</f>
        <v>8.3631721110679127</v>
      </c>
      <c r="AH16">
        <f>IF(calculations!BK338="","",calculations!BK338)</f>
        <v>4.0947120390329728</v>
      </c>
      <c r="AI16">
        <f>IF(calculations!BL338="","",calculations!BL338)</f>
        <v>5.4837794111803788</v>
      </c>
      <c r="AJ16">
        <f>IF(calculations!BM338="","",calculations!BM338)</f>
        <v>4.0815467326731163</v>
      </c>
      <c r="AK16">
        <f>IF(calculations!BN338="","",calculations!BN338)</f>
        <v>6.4355314322278048</v>
      </c>
      <c r="AL16">
        <f>IF(calculations!BO338="","",calculations!BO338)</f>
        <v>4.5763742437907595</v>
      </c>
      <c r="AM16">
        <f>IF(calculations!BP338="","",calculations!BP338)</f>
        <v>5.7066995046415245</v>
      </c>
      <c r="AN16">
        <f>IF(calculations!BQ338="","",calculations!BQ338)</f>
        <v>5.5778078425038542</v>
      </c>
      <c r="AO16">
        <f>IF(calculations!BR338="","",calculations!BR338)</f>
        <v>2.5272056325884837</v>
      </c>
      <c r="AP16">
        <f>IF(calculations!BS338="","",calculations!BS338)</f>
        <v>5.6019374562689661</v>
      </c>
      <c r="AQ16">
        <f>IF(calculations!BT338="","",calculations!BT338)</f>
        <v>7.9129050257278211</v>
      </c>
      <c r="AR16">
        <f>IF(calculations!BU338="","",calculations!BU338)</f>
        <v>7.2746120179056524</v>
      </c>
      <c r="AS16">
        <f>IF(calculations!BV338="","",calculations!BV338)</f>
        <v>7.6596382446494067</v>
      </c>
      <c r="AT16">
        <f>IF(calculations!BW338="","",calculations!BW338)</f>
        <v>7.4279275220780319</v>
      </c>
      <c r="AU16">
        <f>IF(calculations!BX338="","",calculations!BX338)</f>
        <v>4.5078169207506917</v>
      </c>
      <c r="AV16">
        <f>IF(calculations!BY338="","",calculations!BY338)</f>
        <v>5.1042107845564484</v>
      </c>
      <c r="AW16">
        <f>IF(calculations!BZ338="","",calculations!BZ338)</f>
        <v>1.9433483934623546</v>
      </c>
      <c r="AX16">
        <f>IF(calculations!CA338="","",calculations!CA338)</f>
        <v>4.2697993066220059</v>
      </c>
      <c r="AY16">
        <f>IF(calculations!CB338="","",calculations!CB338)</f>
        <v>6.9307940161992221</v>
      </c>
      <c r="AZ16">
        <f>IF(calculations!CC338="","",calculations!CC338)</f>
        <v>6.240921876638434</v>
      </c>
      <c r="BA16">
        <f>IF(calculations!CD338="","",calculations!CD338)</f>
        <v>4.1115237454661733</v>
      </c>
      <c r="BB16">
        <f>IF(calculations!CE338="","",calculations!CE338)</f>
        <v>3.9462328844313692</v>
      </c>
      <c r="BC16">
        <f>IF(calculations!CF338="","",calculations!CF338)</f>
        <v>4.626632922672572</v>
      </c>
      <c r="BD16">
        <f>IF(calculations!CG338="","",calculations!CG338)</f>
        <v>7.7001756353767234</v>
      </c>
      <c r="BE16">
        <f>IF(calculations!CH338="","",calculations!CH338)</f>
        <v>6.7729397986133959</v>
      </c>
      <c r="BF16">
        <f>IF(calculations!CI338="","",calculations!CI338)</f>
        <v>5.9986878867856923</v>
      </c>
      <c r="BG16">
        <f>IF(calculations!CJ338="","",calculations!CJ338)</f>
        <v>5.1128264416771101</v>
      </c>
      <c r="BH16">
        <f>IF(calculations!CK338="","",calculations!CK338)</f>
        <v>6.368617258895088</v>
      </c>
      <c r="BI16">
        <f>IF(calculations!CL338="","",calculations!CL338)</f>
        <v>7.3323004902216669</v>
      </c>
    </row>
    <row r="17" spans="1:61" x14ac:dyDescent="0.25">
      <c r="A17" t="s">
        <v>419</v>
      </c>
      <c r="B17" t="s">
        <v>214</v>
      </c>
      <c r="C17">
        <v>2017</v>
      </c>
      <c r="D17" s="111"/>
      <c r="E17">
        <f>IF(E16="","",RANK(E16,$E16:$BI16))</f>
        <v>14</v>
      </c>
      <c r="F17">
        <f t="shared" ref="F17:BI17" si="0">IF(F16="","",RANK(F16,$E16:$BI16))</f>
        <v>30</v>
      </c>
      <c r="G17">
        <f t="shared" si="0"/>
        <v>49</v>
      </c>
      <c r="H17">
        <f t="shared" si="0"/>
        <v>22</v>
      </c>
      <c r="I17">
        <f t="shared" si="0"/>
        <v>39</v>
      </c>
      <c r="J17">
        <f t="shared" si="0"/>
        <v>55</v>
      </c>
      <c r="K17">
        <f t="shared" si="0"/>
        <v>38</v>
      </c>
      <c r="L17">
        <f t="shared" si="0"/>
        <v>8</v>
      </c>
      <c r="M17">
        <f t="shared" si="0"/>
        <v>54</v>
      </c>
      <c r="N17">
        <f t="shared" si="0"/>
        <v>50</v>
      </c>
      <c r="O17">
        <f t="shared" si="0"/>
        <v>24</v>
      </c>
      <c r="P17">
        <f t="shared" si="0"/>
        <v>43</v>
      </c>
      <c r="Q17">
        <f t="shared" si="0"/>
        <v>17</v>
      </c>
      <c r="R17">
        <f t="shared" si="0"/>
        <v>25</v>
      </c>
      <c r="S17">
        <f t="shared" si="0"/>
        <v>34</v>
      </c>
      <c r="T17">
        <f t="shared" si="0"/>
        <v>1</v>
      </c>
      <c r="U17">
        <f t="shared" si="0"/>
        <v>18</v>
      </c>
      <c r="V17">
        <f t="shared" si="0"/>
        <v>53</v>
      </c>
      <c r="W17">
        <f t="shared" si="0"/>
        <v>11</v>
      </c>
      <c r="X17">
        <f t="shared" si="0"/>
        <v>16</v>
      </c>
      <c r="Y17">
        <f t="shared" si="0"/>
        <v>45</v>
      </c>
      <c r="Z17">
        <f t="shared" si="0"/>
        <v>52</v>
      </c>
      <c r="AA17">
        <f t="shared" si="0"/>
        <v>2</v>
      </c>
      <c r="AB17">
        <f t="shared" si="0"/>
        <v>28</v>
      </c>
      <c r="AC17">
        <f t="shared" si="0"/>
        <v>26</v>
      </c>
      <c r="AD17">
        <f t="shared" si="0"/>
        <v>20</v>
      </c>
      <c r="AE17">
        <f t="shared" si="0"/>
        <v>12</v>
      </c>
      <c r="AF17">
        <f t="shared" si="0"/>
        <v>35</v>
      </c>
      <c r="AG17">
        <f t="shared" si="0"/>
        <v>3</v>
      </c>
      <c r="AH17">
        <f t="shared" si="0"/>
        <v>47</v>
      </c>
      <c r="AI17">
        <f t="shared" si="0"/>
        <v>33</v>
      </c>
      <c r="AJ17">
        <f t="shared" si="0"/>
        <v>48</v>
      </c>
      <c r="AK17">
        <f t="shared" si="0"/>
        <v>19</v>
      </c>
      <c r="AL17">
        <f t="shared" si="0"/>
        <v>41</v>
      </c>
      <c r="AM17">
        <f t="shared" si="0"/>
        <v>29</v>
      </c>
      <c r="AN17">
        <f t="shared" si="0"/>
        <v>32</v>
      </c>
      <c r="AO17">
        <f t="shared" si="0"/>
        <v>56</v>
      </c>
      <c r="AP17">
        <f t="shared" si="0"/>
        <v>31</v>
      </c>
      <c r="AQ17">
        <f t="shared" si="0"/>
        <v>4</v>
      </c>
      <c r="AR17">
        <f t="shared" si="0"/>
        <v>10</v>
      </c>
      <c r="AS17">
        <f t="shared" si="0"/>
        <v>6</v>
      </c>
      <c r="AT17">
        <f t="shared" si="0"/>
        <v>7</v>
      </c>
      <c r="AU17">
        <f t="shared" si="0"/>
        <v>42</v>
      </c>
      <c r="AV17">
        <f t="shared" si="0"/>
        <v>37</v>
      </c>
      <c r="AW17">
        <f t="shared" si="0"/>
        <v>57</v>
      </c>
      <c r="AX17">
        <f t="shared" si="0"/>
        <v>44</v>
      </c>
      <c r="AY17">
        <f t="shared" si="0"/>
        <v>13</v>
      </c>
      <c r="AZ17">
        <f t="shared" si="0"/>
        <v>23</v>
      </c>
      <c r="BA17">
        <f t="shared" si="0"/>
        <v>46</v>
      </c>
      <c r="BB17">
        <f t="shared" si="0"/>
        <v>51</v>
      </c>
      <c r="BC17">
        <f t="shared" si="0"/>
        <v>40</v>
      </c>
      <c r="BD17">
        <f t="shared" si="0"/>
        <v>5</v>
      </c>
      <c r="BE17">
        <f t="shared" si="0"/>
        <v>15</v>
      </c>
      <c r="BF17">
        <f t="shared" si="0"/>
        <v>27</v>
      </c>
      <c r="BG17">
        <f t="shared" si="0"/>
        <v>36</v>
      </c>
      <c r="BH17">
        <f t="shared" si="0"/>
        <v>21</v>
      </c>
      <c r="BI17">
        <f t="shared" si="0"/>
        <v>9</v>
      </c>
    </row>
    <row r="18" spans="1:61" ht="15" customHeight="1" x14ac:dyDescent="0.25">
      <c r="A18" t="s">
        <v>420</v>
      </c>
      <c r="B18" t="s">
        <v>149</v>
      </c>
      <c r="C18">
        <v>2017</v>
      </c>
      <c r="D18" s="111" t="s">
        <v>213</v>
      </c>
      <c r="E18">
        <f>IF(calculations!AH205="","",calculations!AH205)</f>
        <v>0.26168702308714897</v>
      </c>
      <c r="F18">
        <f>IF(calculations!AI205="","",calculations!AI205)</f>
        <v>0.41333297491008353</v>
      </c>
      <c r="G18">
        <f>IF(calculations!AJ205="","",calculations!AJ205)</f>
        <v>0.53417039150939616</v>
      </c>
      <c r="H18">
        <f>IF(calculations!AK205="","",calculations!AK205)</f>
        <v>0.11790126280294279</v>
      </c>
      <c r="I18">
        <f>IF(calculations!AL205="","",calculations!AL205)</f>
        <v>1.1120442568065532</v>
      </c>
      <c r="J18">
        <f>IF(calculations!AM205="","",calculations!AM205)</f>
        <v>0.18173871656952273</v>
      </c>
      <c r="K18">
        <f>IF(calculations!AN205="","",calculations!AN205)</f>
        <v>0.21043205078296431</v>
      </c>
      <c r="L18">
        <f>IF(calculations!AO205="","",calculations!AO205)</f>
        <v>8.8418546779742674E-2</v>
      </c>
      <c r="M18">
        <f>IF(calculations!AP205="","",calculations!AP205)</f>
        <v>0.74771462836052049</v>
      </c>
      <c r="N18">
        <f>IF(calculations!AQ205="","",calculations!AQ205)</f>
        <v>0.67288526120826553</v>
      </c>
      <c r="O18">
        <f>IF(calculations!AR205="","",calculations!AR205)</f>
        <v>0.2279025758487386</v>
      </c>
      <c r="P18">
        <f>IF(calculations!AS205="","",calculations!AS205)</f>
        <v>0.49749707968623208</v>
      </c>
      <c r="Q18">
        <f>IF(calculations!AT205="","",calculations!AT205)</f>
        <v>0.25368804573529535</v>
      </c>
      <c r="R18">
        <f>IF(calculations!AU205="","",calculations!AU205)</f>
        <v>0.21751005194218073</v>
      </c>
      <c r="S18">
        <f>IF(calculations!AV205="","",calculations!AV205)</f>
        <v>0.20241563930041817</v>
      </c>
      <c r="T18">
        <f>IF(calculations!AW205="","",calculations!AW205)</f>
        <v>0.270239472040749</v>
      </c>
      <c r="U18">
        <f>IF(calculations!AX205="","",calculations!AX205)</f>
        <v>0.62849043633249846</v>
      </c>
      <c r="V18">
        <f>IF(calculations!AY205="","",calculations!AY205)</f>
        <v>2.3985755758799061</v>
      </c>
      <c r="W18">
        <f>IF(calculations!AZ205="","",calculations!AZ205)</f>
        <v>0.43504982386105062</v>
      </c>
      <c r="X18">
        <f>IF(calculations!BA205="","",calculations!BA205)</f>
        <v>0.23108564255081299</v>
      </c>
      <c r="Y18">
        <f>IF(calculations!BB205="","",calculations!BB205)</f>
        <v>0.1546337519964423</v>
      </c>
      <c r="Z18">
        <f>IF(calculations!BC205="","",calculations!BC205)</f>
        <v>0.19346034526261249</v>
      </c>
      <c r="AA18">
        <f>IF(calculations!BD205="","",calculations!BD205)</f>
        <v>0.10293274901157076</v>
      </c>
      <c r="AB18">
        <f>IF(calculations!BE205="","",calculations!BE205)</f>
        <v>6.4412858304637069E-2</v>
      </c>
      <c r="AC18">
        <f>IF(calculations!BF205="","",calculations!BF205)</f>
        <v>0.27305352571218416</v>
      </c>
      <c r="AD18">
        <f>IF(calculations!BG205="","",calculations!BG205)</f>
        <v>0.16338265575090363</v>
      </c>
      <c r="AE18">
        <f>IF(calculations!BH205="","",calculations!BH205)</f>
        <v>7.6194446680484279E-2</v>
      </c>
      <c r="AF18">
        <f>IF(calculations!BI205="","",calculations!BI205)</f>
        <v>9.1350457951323571E-2</v>
      </c>
      <c r="AG18">
        <f>IF(calculations!BJ205="","",calculations!BJ205)</f>
        <v>3.7088175383670714E-2</v>
      </c>
      <c r="AH18">
        <f>IF(calculations!BK205="","",calculations!BK205)</f>
        <v>0.11135226131464789</v>
      </c>
      <c r="AI18">
        <f>IF(calculations!BL205="","",calculations!BL205)</f>
        <v>8.56972861790051E-2</v>
      </c>
      <c r="AJ18">
        <f>IF(calculations!BM205="","",calculations!BM205)</f>
        <v>7.4485365652445137E-2</v>
      </c>
      <c r="AK18">
        <f>IF(calculations!BN205="","",calculations!BN205)</f>
        <v>6.059536901803541E-2</v>
      </c>
      <c r="AL18">
        <f>IF(calculations!BO205="","",calculations!BO205)</f>
        <v>6.3787462282125798E-2</v>
      </c>
      <c r="AM18">
        <f>IF(calculations!BP205="","",calculations!BP205)</f>
        <v>7.9141550419712048E-2</v>
      </c>
      <c r="AN18">
        <f>IF(calculations!BQ205="","",calculations!BQ205)</f>
        <v>0.17689270737994689</v>
      </c>
      <c r="AO18">
        <f>IF(calculations!BR205="","",calculations!BR205)</f>
        <v>0.13015480572019367</v>
      </c>
      <c r="AP18">
        <f>IF(calculations!BS205="","",calculations!BS205)</f>
        <v>0.23084764727090287</v>
      </c>
      <c r="AQ18">
        <f>IF(calculations!BT205="","",calculations!BT205)</f>
        <v>0.12113801613692554</v>
      </c>
      <c r="AR18">
        <f>IF(calculations!BU205="","",calculations!BU205)</f>
        <v>0.11063938921428623</v>
      </c>
      <c r="AS18">
        <f>IF(calculations!BV205="","",calculations!BV205)</f>
        <v>0.13460149514046937</v>
      </c>
      <c r="AT18">
        <f>IF(calculations!BW205="","",calculations!BW205)</f>
        <v>0.14456471919608155</v>
      </c>
      <c r="AU18">
        <f>IF(calculations!BX205="","",calculations!BX205)</f>
        <v>0.19808869270706142</v>
      </c>
      <c r="AV18">
        <f>IF(calculations!BY205="","",calculations!BY205)</f>
        <v>0.11241979468417235</v>
      </c>
      <c r="AW18">
        <f>IF(calculations!BZ205="","",calculations!BZ205)</f>
        <v>0.33412074769345707</v>
      </c>
      <c r="AX18">
        <f>IF(calculations!CA205="","",calculations!CA205)</f>
        <v>0.11919193187437782</v>
      </c>
      <c r="AY18">
        <f>IF(calculations!CB205="","",calculations!CB205)</f>
        <v>8.4693149657360536E-2</v>
      </c>
      <c r="AZ18">
        <f>IF(calculations!CC205="","",calculations!CC205)</f>
        <v>0.1612535900488693</v>
      </c>
      <c r="BA18">
        <f>IF(calculations!CD205="","",calculations!CD205)</f>
        <v>0.24212937894374739</v>
      </c>
      <c r="BB18">
        <f>IF(calculations!CE205="","",calculations!CE205)</f>
        <v>0.27768852162828017</v>
      </c>
      <c r="BC18">
        <f>IF(calculations!CF205="","",calculations!CF205)</f>
        <v>0.21266382200029854</v>
      </c>
      <c r="BD18">
        <f>IF(calculations!CG205="","",calculations!CG205)</f>
        <v>0.10930894591236033</v>
      </c>
      <c r="BE18">
        <f>IF(calculations!CH205="","",calculations!CH205)</f>
        <v>9.4563910743806004E-2</v>
      </c>
      <c r="BF18">
        <f>IF(calculations!CI205="","",calculations!CI205)</f>
        <v>3.770594835161134E-2</v>
      </c>
      <c r="BG18">
        <f>IF(calculations!CJ205="","",calculations!CJ205)</f>
        <v>0.22790866609542998</v>
      </c>
      <c r="BH18">
        <f>IF(calculations!CK205="","",calculations!CK205)</f>
        <v>4.6941983643233452E-2</v>
      </c>
      <c r="BI18">
        <f>IF(calculations!CL205="","",calculations!CL205)</f>
        <v>0.54765558570380857</v>
      </c>
    </row>
    <row r="19" spans="1:61" x14ac:dyDescent="0.25">
      <c r="A19" t="s">
        <v>421</v>
      </c>
      <c r="B19" t="s">
        <v>154</v>
      </c>
      <c r="C19">
        <v>2017</v>
      </c>
      <c r="D19" s="111"/>
      <c r="E19">
        <f>IF(calculations!AH206="","",calculations!AH206)</f>
        <v>0.26168702308714897</v>
      </c>
      <c r="F19">
        <f>IF(calculations!AI206="","",calculations!AI206)</f>
        <v>0.41333297491008353</v>
      </c>
      <c r="G19">
        <f>IF(calculations!AJ206="","",calculations!AJ206)</f>
        <v>0.53417039150939616</v>
      </c>
      <c r="H19">
        <f>IF(calculations!AK206="","",calculations!AK206)</f>
        <v>0.11790126280294279</v>
      </c>
      <c r="I19">
        <f>IF(calculations!AL206="","",calculations!AL206)</f>
        <v>1.1120442568065532</v>
      </c>
      <c r="J19">
        <f>IF(calculations!AM206="","",calculations!AM206)</f>
        <v>0.18173871656952273</v>
      </c>
      <c r="K19">
        <f>IF(calculations!AN206="","",calculations!AN206)</f>
        <v>0.21043205078296431</v>
      </c>
      <c r="L19">
        <f>IF(calculations!AO206="","",calculations!AO206)</f>
        <v>8.8418546779742674E-2</v>
      </c>
      <c r="M19">
        <f>IF(calculations!AP206="","",calculations!AP206)</f>
        <v>0.74771462836052049</v>
      </c>
      <c r="N19">
        <f>IF(calculations!AQ206="","",calculations!AQ206)</f>
        <v>0.67288526120826553</v>
      </c>
      <c r="O19">
        <f>IF(calculations!AR206="","",calculations!AR206)</f>
        <v>0.2279025758487386</v>
      </c>
      <c r="P19">
        <f>IF(calculations!AS206="","",calculations!AS206)</f>
        <v>0.49749707968623208</v>
      </c>
      <c r="Q19">
        <f>IF(calculations!AT206="","",calculations!AT206)</f>
        <v>0.25368804573529535</v>
      </c>
      <c r="R19">
        <f>IF(calculations!AU206="","",calculations!AU206)</f>
        <v>0.21751005194218073</v>
      </c>
      <c r="S19">
        <f>IF(calculations!AV206="","",calculations!AV206)</f>
        <v>0.20241563930041817</v>
      </c>
      <c r="T19">
        <f>IF(calculations!AW206="","",calculations!AW206)</f>
        <v>0.270239472040749</v>
      </c>
      <c r="U19">
        <f>IF(calculations!AX206="","",calculations!AX206)</f>
        <v>0.62849043633249846</v>
      </c>
      <c r="V19">
        <f>IF(calculations!AY206="","",calculations!AY206)</f>
        <v>2.3985755758799061</v>
      </c>
      <c r="W19">
        <f>IF(calculations!AZ206="","",calculations!AZ206)</f>
        <v>0.43504982386105062</v>
      </c>
      <c r="X19">
        <f>IF(calculations!BA206="","",calculations!BA206)</f>
        <v>0.23108564255081299</v>
      </c>
      <c r="Y19">
        <f>IF(calculations!BB206="","",calculations!BB206)</f>
        <v>0.1546337519964423</v>
      </c>
      <c r="Z19">
        <f>IF(calculations!BC206="","",calculations!BC206)</f>
        <v>0.19346034526261249</v>
      </c>
      <c r="AA19">
        <f>IF(calculations!BD206="","",calculations!BD206)</f>
        <v>0.10293274901157076</v>
      </c>
      <c r="AB19">
        <f>IF(calculations!BE206="","",calculations!BE206)</f>
        <v>6.4412858304637069E-2</v>
      </c>
      <c r="AC19">
        <f>IF(calculations!BF206="","",calculations!BF206)</f>
        <v>0.27305352571218416</v>
      </c>
      <c r="AD19">
        <f>IF(calculations!BG206="","",calculations!BG206)</f>
        <v>0.16338265575090363</v>
      </c>
      <c r="AE19">
        <f>IF(calculations!BH206="","",calculations!BH206)</f>
        <v>7.6194446680484279E-2</v>
      </c>
      <c r="AF19">
        <f>IF(calculations!BI206="","",calculations!BI206)</f>
        <v>9.1350457951323571E-2</v>
      </c>
      <c r="AG19">
        <f>IF(calculations!BJ206="","",calculations!BJ206)</f>
        <v>3.7088175383670714E-2</v>
      </c>
      <c r="AH19">
        <f>IF(calculations!BK206="","",calculations!BK206)</f>
        <v>0.11135226131464789</v>
      </c>
      <c r="AI19">
        <f>IF(calculations!BL206="","",calculations!BL206)</f>
        <v>8.56972861790051E-2</v>
      </c>
      <c r="AJ19">
        <f>IF(calculations!BM206="","",calculations!BM206)</f>
        <v>7.4485365652445137E-2</v>
      </c>
      <c r="AK19">
        <f>IF(calculations!BN206="","",calculations!BN206)</f>
        <v>6.059536901803541E-2</v>
      </c>
      <c r="AL19">
        <f>IF(calculations!BO206="","",calculations!BO206)</f>
        <v>6.3787462282125798E-2</v>
      </c>
      <c r="AM19">
        <f>IF(calculations!BP206="","",calculations!BP206)</f>
        <v>7.9141550419712048E-2</v>
      </c>
      <c r="AN19">
        <f>IF(calculations!BQ206="","",calculations!BQ206)</f>
        <v>0.17689270737994689</v>
      </c>
      <c r="AO19">
        <f>IF(calculations!BR206="","",calculations!BR206)</f>
        <v>0.13015480572019367</v>
      </c>
      <c r="AP19">
        <f>IF(calculations!BS206="","",calculations!BS206)</f>
        <v>0.23084764727090287</v>
      </c>
      <c r="AQ19">
        <f>IF(calculations!BT206="","",calculations!BT206)</f>
        <v>0.12113801613692554</v>
      </c>
      <c r="AR19">
        <f>IF(calculations!BU206="","",calculations!BU206)</f>
        <v>0.11063938921428623</v>
      </c>
      <c r="AS19">
        <f>IF(calculations!BV206="","",calculations!BV206)</f>
        <v>0.13460149514046937</v>
      </c>
      <c r="AT19">
        <f>IF(calculations!BW206="","",calculations!BW206)</f>
        <v>0.14456471919608155</v>
      </c>
      <c r="AU19">
        <f>IF(calculations!BX206="","",calculations!BX206)</f>
        <v>0.19808869270706142</v>
      </c>
      <c r="AV19">
        <f>IF(calculations!BY206="","",calculations!BY206)</f>
        <v>0.11241979468417235</v>
      </c>
      <c r="AW19">
        <f>IF(calculations!BZ206="","",calculations!BZ206)</f>
        <v>0.33412074769345707</v>
      </c>
      <c r="AX19">
        <f>IF(calculations!CA206="","",calculations!CA206)</f>
        <v>0.11919193187437782</v>
      </c>
      <c r="AY19">
        <f>IF(calculations!CB206="","",calculations!CB206)</f>
        <v>8.4693149657360536E-2</v>
      </c>
      <c r="AZ19">
        <f>IF(calculations!CC206="","",calculations!CC206)</f>
        <v>0.1612535900488693</v>
      </c>
      <c r="BA19">
        <f>IF(calculations!CD206="","",calculations!CD206)</f>
        <v>0.24212937894374739</v>
      </c>
      <c r="BB19">
        <f>IF(calculations!CE206="","",calculations!CE206)</f>
        <v>0.27768852162828017</v>
      </c>
      <c r="BC19">
        <f>IF(calculations!CF206="","",calculations!CF206)</f>
        <v>0.21266382200029854</v>
      </c>
      <c r="BD19">
        <f>IF(calculations!CG206="","",calculations!CG206)</f>
        <v>0.10930894591236033</v>
      </c>
      <c r="BE19">
        <f>IF(calculations!CH206="","",calculations!CH206)</f>
        <v>9.4563910743806004E-2</v>
      </c>
      <c r="BF19">
        <f>IF(calculations!CI206="","",calculations!CI206)</f>
        <v>3.770594835161134E-2</v>
      </c>
      <c r="BG19">
        <f>IF(calculations!CJ206="","",calculations!CJ206)</f>
        <v>0.22790866609542998</v>
      </c>
      <c r="BH19">
        <f>IF(calculations!CK206="","",calculations!CK206)</f>
        <v>4.6941983643233452E-2</v>
      </c>
      <c r="BI19">
        <f>IF(calculations!CL206="","",calculations!CL206)</f>
        <v>0.54765558570380857</v>
      </c>
    </row>
    <row r="20" spans="1:61" x14ac:dyDescent="0.25">
      <c r="A20" t="s">
        <v>422</v>
      </c>
      <c r="B20" t="s">
        <v>157</v>
      </c>
      <c r="C20">
        <v>2017</v>
      </c>
      <c r="D20" s="111"/>
      <c r="E20">
        <f>IF(calculations!AH207="","",calculations!AH207)</f>
        <v>0.26168702308714897</v>
      </c>
      <c r="F20">
        <f>IF(calculations!AI207="","",calculations!AI207)</f>
        <v>0.41333297491008353</v>
      </c>
      <c r="G20">
        <f>IF(calculations!AJ207="","",calculations!AJ207)</f>
        <v>0.53417039150939616</v>
      </c>
      <c r="H20">
        <f>IF(calculations!AK207="","",calculations!AK207)</f>
        <v>0.11790126280294279</v>
      </c>
      <c r="I20">
        <f>IF(calculations!AL207="","",calculations!AL207)</f>
        <v>1.1120442568065532</v>
      </c>
      <c r="J20">
        <f>IF(calculations!AM207="","",calculations!AM207)</f>
        <v>0.18173871656952273</v>
      </c>
      <c r="K20">
        <f>IF(calculations!AN207="","",calculations!AN207)</f>
        <v>0.21043205078296431</v>
      </c>
      <c r="L20">
        <f>IF(calculations!AO207="","",calculations!AO207)</f>
        <v>8.8418546779742674E-2</v>
      </c>
      <c r="M20">
        <f>IF(calculations!AP207="","",calculations!AP207)</f>
        <v>0.74771462836052049</v>
      </c>
      <c r="N20">
        <f>IF(calculations!AQ207="","",calculations!AQ207)</f>
        <v>0.67288526120826553</v>
      </c>
      <c r="O20">
        <f>IF(calculations!AR207="","",calculations!AR207)</f>
        <v>0.2279025758487386</v>
      </c>
      <c r="P20">
        <f>IF(calculations!AS207="","",calculations!AS207)</f>
        <v>0.49749707968623208</v>
      </c>
      <c r="Q20">
        <f>IF(calculations!AT207="","",calculations!AT207)</f>
        <v>0.25368804573529535</v>
      </c>
      <c r="R20">
        <f>IF(calculations!AU207="","",calculations!AU207)</f>
        <v>0.21751005194218073</v>
      </c>
      <c r="S20">
        <f>IF(calculations!AV207="","",calculations!AV207)</f>
        <v>0.20241563930041817</v>
      </c>
      <c r="T20">
        <f>IF(calculations!AW207="","",calculations!AW207)</f>
        <v>0.270239472040749</v>
      </c>
      <c r="U20">
        <f>IF(calculations!AX207="","",calculations!AX207)</f>
        <v>0.62849043633249846</v>
      </c>
      <c r="V20">
        <f>IF(calculations!AY207="","",calculations!AY207)</f>
        <v>2.3985755758799061</v>
      </c>
      <c r="W20">
        <f>IF(calculations!AZ207="","",calculations!AZ207)</f>
        <v>0.43504982386105062</v>
      </c>
      <c r="X20">
        <f>IF(calculations!BA207="","",calculations!BA207)</f>
        <v>0.23108564255081299</v>
      </c>
      <c r="Y20">
        <f>IF(calculations!BB207="","",calculations!BB207)</f>
        <v>0.1546337519964423</v>
      </c>
      <c r="Z20">
        <f>IF(calculations!BC207="","",calculations!BC207)</f>
        <v>0.19346034526261249</v>
      </c>
      <c r="AA20">
        <f>IF(calculations!BD207="","",calculations!BD207)</f>
        <v>0.10293274901157076</v>
      </c>
      <c r="AB20">
        <f>IF(calculations!BE207="","",calculations!BE207)</f>
        <v>6.4412858304637069E-2</v>
      </c>
      <c r="AC20">
        <f>IF(calculations!BF207="","",calculations!BF207)</f>
        <v>0.27305352571218416</v>
      </c>
      <c r="AD20">
        <f>IF(calculations!BG207="","",calculations!BG207)</f>
        <v>0.16338265575090363</v>
      </c>
      <c r="AE20">
        <f>IF(calculations!BH207="","",calculations!BH207)</f>
        <v>7.6194446680484279E-2</v>
      </c>
      <c r="AF20">
        <f>IF(calculations!BI207="","",calculations!BI207)</f>
        <v>9.1350457951323571E-2</v>
      </c>
      <c r="AG20">
        <f>IF(calculations!BJ207="","",calculations!BJ207)</f>
        <v>3.7088175383670714E-2</v>
      </c>
      <c r="AH20">
        <f>IF(calculations!BK207="","",calculations!BK207)</f>
        <v>0.11135226131464789</v>
      </c>
      <c r="AI20">
        <f>IF(calculations!BL207="","",calculations!BL207)</f>
        <v>8.56972861790051E-2</v>
      </c>
      <c r="AJ20">
        <f>IF(calculations!BM207="","",calculations!BM207)</f>
        <v>7.4485365652445137E-2</v>
      </c>
      <c r="AK20">
        <f>IF(calculations!BN207="","",calculations!BN207)</f>
        <v>6.059536901803541E-2</v>
      </c>
      <c r="AL20">
        <f>IF(calculations!BO207="","",calculations!BO207)</f>
        <v>6.3787462282125798E-2</v>
      </c>
      <c r="AM20">
        <f>IF(calculations!BP207="","",calculations!BP207)</f>
        <v>7.9141550419712048E-2</v>
      </c>
      <c r="AN20">
        <f>IF(calculations!BQ207="","",calculations!BQ207)</f>
        <v>0.17689270737994689</v>
      </c>
      <c r="AO20">
        <f>IF(calculations!BR207="","",calculations!BR207)</f>
        <v>0.13015480572019367</v>
      </c>
      <c r="AP20">
        <f>IF(calculations!BS207="","",calculations!BS207)</f>
        <v>0.23084764727090287</v>
      </c>
      <c r="AQ20">
        <f>IF(calculations!BT207="","",calculations!BT207)</f>
        <v>0.12113801613692554</v>
      </c>
      <c r="AR20">
        <f>IF(calculations!BU207="","",calculations!BU207)</f>
        <v>0.11063938921428623</v>
      </c>
      <c r="AS20">
        <f>IF(calculations!BV207="","",calculations!BV207)</f>
        <v>0.13460149514046937</v>
      </c>
      <c r="AT20">
        <f>IF(calculations!BW207="","",calculations!BW207)</f>
        <v>0.14456471919608155</v>
      </c>
      <c r="AU20">
        <f>IF(calculations!BX207="","",calculations!BX207)</f>
        <v>0.19808869270706142</v>
      </c>
      <c r="AV20">
        <f>IF(calculations!BY207="","",calculations!BY207)</f>
        <v>0.11241979468417235</v>
      </c>
      <c r="AW20">
        <f>IF(calculations!BZ207="","",calculations!BZ207)</f>
        <v>0.33412074769345707</v>
      </c>
      <c r="AX20">
        <f>IF(calculations!CA207="","",calculations!CA207)</f>
        <v>0.11919193187437782</v>
      </c>
      <c r="AY20">
        <f>IF(calculations!CB207="","",calculations!CB207)</f>
        <v>8.4693149657360536E-2</v>
      </c>
      <c r="AZ20">
        <f>IF(calculations!CC207="","",calculations!CC207)</f>
        <v>0.1612535900488693</v>
      </c>
      <c r="BA20">
        <f>IF(calculations!CD207="","",calculations!CD207)</f>
        <v>0.24212937894374739</v>
      </c>
      <c r="BB20">
        <f>IF(calculations!CE207="","",calculations!CE207)</f>
        <v>0.27768852162828017</v>
      </c>
      <c r="BC20">
        <f>IF(calculations!CF207="","",calculations!CF207)</f>
        <v>0.21266382200029854</v>
      </c>
      <c r="BD20">
        <f>IF(calculations!CG207="","",calculations!CG207)</f>
        <v>0.10930894591236033</v>
      </c>
      <c r="BE20">
        <f>IF(calculations!CH207="","",calculations!CH207)</f>
        <v>9.4563910743806004E-2</v>
      </c>
      <c r="BF20">
        <f>IF(calculations!CI207="","",calculations!CI207)</f>
        <v>3.770594835161134E-2</v>
      </c>
      <c r="BG20">
        <f>IF(calculations!CJ207="","",calculations!CJ207)</f>
        <v>0.22790866609542998</v>
      </c>
      <c r="BH20">
        <f>IF(calculations!CK207="","",calculations!CK207)</f>
        <v>4.6941983643233452E-2</v>
      </c>
      <c r="BI20">
        <f>IF(calculations!CL207="","",calculations!CL207)</f>
        <v>0.54765558570380857</v>
      </c>
    </row>
    <row r="21" spans="1:61" x14ac:dyDescent="0.25">
      <c r="A21" t="s">
        <v>423</v>
      </c>
      <c r="B21" t="s">
        <v>162</v>
      </c>
      <c r="C21">
        <v>2017</v>
      </c>
      <c r="D21" s="111"/>
      <c r="E21">
        <f>IF(calculations!AH209="","",calculations!AH209)</f>
        <v>0.73088788567792762</v>
      </c>
      <c r="F21">
        <f>IF(calculations!AI209="","",calculations!AI209)</f>
        <v>0.72080953377342249</v>
      </c>
      <c r="G21">
        <f>IF(calculations!AJ209="","",calculations!AJ209)</f>
        <v>1.7618155156275557</v>
      </c>
      <c r="H21">
        <f>IF(calculations!AK209="","",calculations!AK209)</f>
        <v>0.41555239161273577</v>
      </c>
      <c r="I21">
        <f>IF(calculations!AL209="","",calculations!AL209)</f>
        <v>1.81188589917578</v>
      </c>
      <c r="J21">
        <f>IF(calculations!AM209="","",calculations!AM209)</f>
        <v>0.23656220698077368</v>
      </c>
      <c r="K21">
        <f>IF(calculations!AN209="","",calculations!AN209)</f>
        <v>0.6860971021106379</v>
      </c>
      <c r="L21">
        <f>IF(calculations!AO209="","",calculations!AO209)</f>
        <v>0.3217408573027436</v>
      </c>
      <c r="M21">
        <f>IF(calculations!AP209="","",calculations!AP209)</f>
        <v>1.4953522268625357</v>
      </c>
      <c r="N21">
        <f>IF(calculations!AQ209="","",calculations!AQ209)</f>
        <v>2.0717546813684375</v>
      </c>
      <c r="O21">
        <f>IF(calculations!AR209="","",calculations!AR209)</f>
        <v>0.64254400259834088</v>
      </c>
      <c r="P21">
        <f>IF(calculations!AS209="","",calculations!AS209)</f>
        <v>1.1647199429970194</v>
      </c>
      <c r="Q21">
        <f>IF(calculations!AT209="","",calculations!AT209)</f>
        <v>0.44605627963871453</v>
      </c>
      <c r="R21">
        <f>IF(calculations!AU209="","",calculations!AU209)</f>
        <v>0.2308550967445249</v>
      </c>
      <c r="S21">
        <f>IF(calculations!AV209="","",calculations!AV209)</f>
        <v>0.34296186538951651</v>
      </c>
      <c r="T21">
        <f>IF(calculations!AW209="","",calculations!AW209)</f>
        <v>0.72492160547512074</v>
      </c>
      <c r="U21">
        <f>IF(calculations!AX209="","",calculations!AX209)</f>
        <v>0.70164113510109372</v>
      </c>
      <c r="V21">
        <f>IF(calculations!AY209="","",calculations!AY209)</f>
        <v>2.3374629304882255</v>
      </c>
      <c r="W21">
        <f>IF(calculations!AZ209="","",calculations!AZ209)</f>
        <v>0.48385068989076607</v>
      </c>
      <c r="X21">
        <f>IF(calculations!BA209="","",calculations!BA209)</f>
        <v>0.36477456273574982</v>
      </c>
      <c r="Y21">
        <f>IF(calculations!BB209="","",calculations!BB209)</f>
        <v>0.38288878009120747</v>
      </c>
      <c r="Z21">
        <f>IF(calculations!BC209="","",calculations!BC209)</f>
        <v>0.33366772565537361</v>
      </c>
      <c r="AA21">
        <f>IF(calculations!BD209="","",calculations!BD209)</f>
        <v>0.23293932120419678</v>
      </c>
      <c r="AB21">
        <f>IF(calculations!BE209="","",calculations!BE209)</f>
        <v>0.37747466753973458</v>
      </c>
      <c r="AC21">
        <f>IF(calculations!BF209="","",calculations!BF209)</f>
        <v>0.3492574761923784</v>
      </c>
      <c r="AD21">
        <f>IF(calculations!BG209="","",calculations!BG209)</f>
        <v>0.45739931454064237</v>
      </c>
      <c r="AE21">
        <f>IF(calculations!BH209="","",calculations!BH209)</f>
        <v>0.53804728996563522</v>
      </c>
      <c r="AF21">
        <f>IF(calculations!BI209="","",calculations!BI209)</f>
        <v>0.25241529426787696</v>
      </c>
      <c r="AG21">
        <f>IF(calculations!BJ209="","",calculations!BJ209)</f>
        <v>0.14212275307556427</v>
      </c>
      <c r="AH21">
        <f>IF(calculations!BK209="","",calculations!BK209)</f>
        <v>0.13219949937365871</v>
      </c>
      <c r="AI21">
        <f>IF(calculations!BL209="","",calculations!BL209)</f>
        <v>9.7537982133588622E-2</v>
      </c>
      <c r="AJ21">
        <f>IF(calculations!BM209="","",calculations!BM209)</f>
        <v>0.16500318328722344</v>
      </c>
      <c r="AK21">
        <f>IF(calculations!BN209="","",calculations!BN209)</f>
        <v>0.10191207340020372</v>
      </c>
      <c r="AL21">
        <f>IF(calculations!BO209="","",calculations!BO209)</f>
        <v>8.623749030918694E-2</v>
      </c>
      <c r="AM21">
        <f>IF(calculations!BP209="","",calculations!BP209)</f>
        <v>8.8961478089712276E-2</v>
      </c>
      <c r="AN21">
        <f>IF(calculations!BQ209="","",calculations!BQ209)</f>
        <v>0.34902998349414088</v>
      </c>
      <c r="AO21">
        <f>IF(calculations!BR209="","",calculations!BR209)</f>
        <v>0.30716510127599705</v>
      </c>
      <c r="AP21">
        <f>IF(calculations!BS209="","",calculations!BS209)</f>
        <v>0.38633049540209324</v>
      </c>
      <c r="AQ21">
        <f>IF(calculations!BT209="","",calculations!BT209)</f>
        <v>0.53462149137664394</v>
      </c>
      <c r="AR21">
        <f>IF(calculations!BU209="","",calculations!BU209)</f>
        <v>0.16211919034225761</v>
      </c>
      <c r="AS21">
        <f>IF(calculations!BV209="","",calculations!BV209)</f>
        <v>0.38649203676356642</v>
      </c>
      <c r="AT21">
        <f>IF(calculations!BW209="","",calculations!BW209)</f>
        <v>0.23135562372356583</v>
      </c>
      <c r="AU21">
        <f>IF(calculations!BX209="","",calculations!BX209)</f>
        <v>0.22769832884285288</v>
      </c>
      <c r="AV21">
        <f>IF(calculations!BY209="","",calculations!BY209)</f>
        <v>0.20329652443674878</v>
      </c>
      <c r="AW21">
        <f>IF(calculations!BZ209="","",calculations!BZ209)</f>
        <v>0.33186768933029509</v>
      </c>
      <c r="AX21">
        <f>IF(calculations!CA209="","",calculations!CA209)</f>
        <v>0.54574327449677562</v>
      </c>
      <c r="AY21">
        <f>IF(calculations!CB209="","",calculations!CB209)</f>
        <v>0.24301284740736309</v>
      </c>
      <c r="AZ21">
        <f>IF(calculations!CC209="","",calculations!CC209)</f>
        <v>0.23583048249816507</v>
      </c>
      <c r="BA21">
        <f>IF(calculations!CD209="","",calculations!CD209)</f>
        <v>0.52561190150138759</v>
      </c>
      <c r="BB21">
        <f>IF(calculations!CE209="","",calculations!CE209)</f>
        <v>0.34377053664633339</v>
      </c>
      <c r="BC21">
        <f>IF(calculations!CF209="","",calculations!CF209)</f>
        <v>0.42965912953137569</v>
      </c>
      <c r="BD21">
        <f>IF(calculations!CG209="","",calculations!CG209)</f>
        <v>0.15034816900812117</v>
      </c>
      <c r="BE21">
        <f>IF(calculations!CH209="","",calculations!CH209)</f>
        <v>0.12525112183143206</v>
      </c>
      <c r="BF21">
        <f>IF(calculations!CI209="","",calculations!CI209)</f>
        <v>0.12106748961325065</v>
      </c>
      <c r="BG21">
        <f>IF(calculations!CJ209="","",calculations!CJ209)</f>
        <v>0.33163030411459304</v>
      </c>
      <c r="BH21">
        <f>IF(calculations!CK209="","",calculations!CK209)</f>
        <v>0.27547931395192626</v>
      </c>
      <c r="BI21">
        <f>IF(calculations!CL209="","",calculations!CL209)</f>
        <v>0.64613157211687211</v>
      </c>
    </row>
    <row r="22" spans="1:61" x14ac:dyDescent="0.25">
      <c r="A22" t="s">
        <v>424</v>
      </c>
      <c r="B22" t="s">
        <v>166</v>
      </c>
      <c r="C22">
        <v>2017</v>
      </c>
      <c r="D22" s="111"/>
      <c r="E22">
        <f>IF(calculations!AH210="","",calculations!AH210)</f>
        <v>0.71953019570278165</v>
      </c>
      <c r="F22">
        <f>IF(calculations!AI210="","",calculations!AI210)</f>
        <v>0.65553170353490398</v>
      </c>
      <c r="G22">
        <f>IF(calculations!AJ210="","",calculations!AJ210)</f>
        <v>1.2101359146554753</v>
      </c>
      <c r="H22">
        <f>IF(calculations!AK210="","",calculations!AK210)</f>
        <v>0.41236438958239768</v>
      </c>
      <c r="I22">
        <f>IF(calculations!AL210="","",calculations!AL210)</f>
        <v>1.6314073036935024</v>
      </c>
      <c r="J22">
        <f>IF(calculations!AM210="","",calculations!AM210)</f>
        <v>0.19341718485843443</v>
      </c>
      <c r="K22">
        <f>IF(calculations!AN210="","",calculations!AN210)</f>
        <v>0.3637832606580636</v>
      </c>
      <c r="L22">
        <f>IF(calculations!AO210="","",calculations!AO210)</f>
        <v>0.31949942569590717</v>
      </c>
      <c r="M22">
        <f>IF(calculations!AP210="","",calculations!AP210)</f>
        <v>1.4118175016323262</v>
      </c>
      <c r="N22">
        <f>IF(calculations!AQ210="","",calculations!AQ210)</f>
        <v>1.8617300841921998</v>
      </c>
      <c r="O22">
        <f>IF(calculations!AR210="","",calculations!AR210)</f>
        <v>0.60648277688807839</v>
      </c>
      <c r="P22">
        <f>IF(calculations!AS210="","",calculations!AS210)</f>
        <v>1.0521115843992628</v>
      </c>
      <c r="Q22">
        <f>IF(calculations!AT210="","",calculations!AT210)</f>
        <v>0.41678988853347709</v>
      </c>
      <c r="R22">
        <f>IF(calculations!AU210="","",calculations!AU210)</f>
        <v>0.12625766120224421</v>
      </c>
      <c r="S22">
        <f>IF(calculations!AV210="","",calculations!AV210)</f>
        <v>0.31762253975795895</v>
      </c>
      <c r="T22">
        <f>IF(calculations!AW210="","",calculations!AW210)</f>
        <v>0.71218075842911188</v>
      </c>
      <c r="U22">
        <f>IF(calculations!AX210="","",calculations!AX210)</f>
        <v>0.43432555545750262</v>
      </c>
      <c r="V22">
        <f>IF(calculations!AY210="","",calculations!AY210)</f>
        <v>1.0107882736146956</v>
      </c>
      <c r="W22">
        <f>IF(calculations!AZ210="","",calculations!AZ210)</f>
        <v>0.31391444245573968</v>
      </c>
      <c r="X22">
        <f>IF(calculations!BA210="","",calculations!BA210)</f>
        <v>0.33078059165676732</v>
      </c>
      <c r="Y22">
        <f>IF(calculations!BB210="","",calculations!BB210)</f>
        <v>0.28028009386846403</v>
      </c>
      <c r="Z22">
        <f>IF(calculations!BC210="","",calculations!BC210)</f>
        <v>0.31040526600672996</v>
      </c>
      <c r="AA22">
        <f>IF(calculations!BD210="","",calculations!BD210)</f>
        <v>0.20096430147431579</v>
      </c>
      <c r="AB22">
        <f>IF(calculations!BE210="","",calculations!BE210)</f>
        <v>0.22011867564014856</v>
      </c>
      <c r="AC22">
        <f>IF(calculations!BF210="","",calculations!BF210)</f>
        <v>0.28123735554676466</v>
      </c>
      <c r="AD22">
        <f>IF(calculations!BG210="","",calculations!BG210)</f>
        <v>0.39990831231836188</v>
      </c>
      <c r="AE22">
        <f>IF(calculations!BH210="","",calculations!BH210)</f>
        <v>0.53753746701148108</v>
      </c>
      <c r="AF22">
        <f>IF(calculations!BI210="","",calculations!BI210)</f>
        <v>0.24734424509625796</v>
      </c>
      <c r="AG22">
        <f>IF(calculations!BJ210="","",calculations!BJ210)</f>
        <v>0.14127582110768042</v>
      </c>
      <c r="AH22">
        <f>IF(calculations!BK210="","",calculations!BK210)</f>
        <v>9.7600168805136653E-2</v>
      </c>
      <c r="AI22">
        <f>IF(calculations!BL210="","",calculations!BL210)</f>
        <v>6.6782617658039528E-2</v>
      </c>
      <c r="AJ22">
        <f>IF(calculations!BM210="","",calculations!BM210)</f>
        <v>0.15270281355414253</v>
      </c>
      <c r="AK22">
        <f>IF(calculations!BN210="","",calculations!BN210)</f>
        <v>9.3769428862150075E-2</v>
      </c>
      <c r="AL22">
        <f>IF(calculations!BO210="","",calculations!BO210)</f>
        <v>7.2545686622209685E-2</v>
      </c>
      <c r="AM22">
        <f>IF(calculations!BP210="","",calculations!BP210)</f>
        <v>5.9284084313273103E-2</v>
      </c>
      <c r="AN22">
        <f>IF(calculations!BQ210="","",calculations!BQ210)</f>
        <v>0.27455051641445444</v>
      </c>
      <c r="AO22">
        <f>IF(calculations!BR210="","",calculations!BR210)</f>
        <v>0.29857027862821162</v>
      </c>
      <c r="AP22">
        <f>IF(calculations!BS210="","",calculations!BS210)</f>
        <v>0.35663084082269991</v>
      </c>
      <c r="AQ22">
        <f>IF(calculations!BT210="","",calculations!BT210)</f>
        <v>0.53195530156613458</v>
      </c>
      <c r="AR22">
        <f>IF(calculations!BU210="","",calculations!BU210)</f>
        <v>0.14271198980218167</v>
      </c>
      <c r="AS22">
        <f>IF(calculations!BV210="","",calculations!BV210)</f>
        <v>0.38097170517549528</v>
      </c>
      <c r="AT22">
        <f>IF(calculations!BW210="","",calculations!BW210)</f>
        <v>0.21076182854667497</v>
      </c>
      <c r="AU22">
        <f>IF(calculations!BX210="","",calculations!BX210)</f>
        <v>0.1591693934579711</v>
      </c>
      <c r="AV22">
        <f>IF(calculations!BY210="","",calculations!BY210)</f>
        <v>0.19112311717234137</v>
      </c>
      <c r="AW22">
        <f>IF(calculations!BZ210="","",calculations!BZ210)</f>
        <v>9.0835632931896212E-2</v>
      </c>
      <c r="AX22">
        <f>IF(calculations!CA210="","",calculations!CA210)</f>
        <v>0.35003207869244174</v>
      </c>
      <c r="AY22">
        <f>IF(calculations!CB210="","",calculations!CB210)</f>
        <v>0.22754908573334906</v>
      </c>
      <c r="AZ22">
        <f>IF(calculations!CC210="","",calculations!CC210)</f>
        <v>0.20741285351975589</v>
      </c>
      <c r="BA22">
        <f>IF(calculations!CD210="","",calculations!CD210)</f>
        <v>0.49666512128602414</v>
      </c>
      <c r="BB22">
        <f>IF(calculations!CE210="","",calculations!CE210)</f>
        <v>0.26783527878087637</v>
      </c>
      <c r="BC22">
        <f>IF(calculations!CF210="","",calculations!CF210)</f>
        <v>0.41153923888133648</v>
      </c>
      <c r="BD22">
        <f>IF(calculations!CG210="","",calculations!CG210)</f>
        <v>0.12790495874527777</v>
      </c>
      <c r="BE22">
        <f>IF(calculations!CH210="","",calculations!CH210)</f>
        <v>0.1038281802947793</v>
      </c>
      <c r="BF22">
        <f>IF(calculations!CI210="","",calculations!CI210)</f>
        <v>0.11983586355889568</v>
      </c>
      <c r="BG22">
        <f>IF(calculations!CJ210="","",calculations!CJ210)</f>
        <v>0.25343645078811511</v>
      </c>
      <c r="BH22">
        <f>IF(calculations!CK210="","",calculations!CK210)</f>
        <v>0.26367444853539329</v>
      </c>
      <c r="BI22">
        <f>IF(calculations!CL210="","",calculations!CL210)</f>
        <v>0.47250867876895103</v>
      </c>
    </row>
    <row r="23" spans="1:61" x14ac:dyDescent="0.25">
      <c r="A23" t="s">
        <v>425</v>
      </c>
      <c r="B23" t="s">
        <v>169</v>
      </c>
      <c r="C23">
        <v>2017</v>
      </c>
      <c r="D23" s="111"/>
      <c r="E23">
        <f>IF(calculations!AH211="","",calculations!AH211)</f>
        <v>0.51228555136606446</v>
      </c>
      <c r="F23">
        <f>IF(calculations!AI211="","",calculations!AI211)</f>
        <v>0.86801575887915838</v>
      </c>
      <c r="G23">
        <f>IF(calculations!AJ211="","",calculations!AJ211)</f>
        <v>1.3439546056568961</v>
      </c>
      <c r="H23">
        <f>IF(calculations!AK211="","",calculations!AK211)</f>
        <v>0.24119368852242282</v>
      </c>
      <c r="I23">
        <f>IF(calculations!AL211="","",calculations!AL211)</f>
        <v>1.224203034361105</v>
      </c>
      <c r="J23">
        <f>IF(calculations!AM211="","",calculations!AM211)</f>
        <v>0.16844632829951017</v>
      </c>
      <c r="K23">
        <f>IF(calculations!AN211="","",calculations!AN211)</f>
        <v>0.44630438477544315</v>
      </c>
      <c r="L23">
        <f>IF(calculations!AO211="","",calculations!AO211)</f>
        <v>0.24368229388412335</v>
      </c>
      <c r="M23">
        <f>IF(calculations!AP211="","",calculations!AP211)</f>
        <v>1.0290138441964169</v>
      </c>
      <c r="N23">
        <f>IF(calculations!AQ211="","",calculations!AQ211)</f>
        <v>0.3745463004912386</v>
      </c>
      <c r="O23">
        <f>IF(calculations!AR211="","",calculations!AR211)</f>
        <v>0.57039015352907896</v>
      </c>
      <c r="P23">
        <f>IF(calculations!AS211="","",calculations!AS211)</f>
        <v>0.84344404727196864</v>
      </c>
      <c r="Q23">
        <f>IF(calculations!AT211="","",calculations!AT211)</f>
        <v>0.51776351239996399</v>
      </c>
      <c r="R23">
        <f>IF(calculations!AU211="","",calculations!AU211)</f>
        <v>0.26454924201395741</v>
      </c>
      <c r="S23">
        <f>IF(calculations!AV211="","",calculations!AV211)</f>
        <v>0.36445459043183875</v>
      </c>
      <c r="T23">
        <f>IF(calculations!AW211="","",calculations!AW211)</f>
        <v>1.0890310573944202</v>
      </c>
      <c r="U23">
        <f>IF(calculations!AX211="","",calculations!AX211)</f>
        <v>0.73191895135670482</v>
      </c>
      <c r="V23">
        <f>IF(calculations!AY211="","",calculations!AY211)</f>
        <v>1.7937149181174723</v>
      </c>
      <c r="W23">
        <f>IF(calculations!AZ211="","",calculations!AZ211)</f>
        <v>1.4433647826472087</v>
      </c>
      <c r="X23">
        <f>IF(calculations!BA211="","",calculations!BA211)</f>
        <v>0.38085993156573494</v>
      </c>
      <c r="Y23">
        <f>IF(calculations!BB211="","",calculations!BB211)</f>
        <v>0.21909674422925968</v>
      </c>
      <c r="Z23">
        <f>IF(calculations!BC211="","",calculations!BC211)</f>
        <v>0.25938240000177482</v>
      </c>
      <c r="AA23">
        <f>IF(calculations!BD211="","",calculations!BD211)</f>
        <v>0.28148661687734211</v>
      </c>
      <c r="AB23">
        <f>IF(calculations!BE211="","",calculations!BE211)</f>
        <v>0.20469408267779851</v>
      </c>
      <c r="AC23">
        <f>IF(calculations!BF211="","",calculations!BF211)</f>
        <v>0.35086442384778166</v>
      </c>
      <c r="AD23">
        <f>IF(calculations!BG211="","",calculations!BG211)</f>
        <v>0.36838198511519871</v>
      </c>
      <c r="AE23">
        <f>IF(calculations!BH211="","",calculations!BH211)</f>
        <v>0.20183114176611897</v>
      </c>
      <c r="AF23">
        <f>IF(calculations!BI211="","",calculations!BI211)</f>
        <v>0.13351626280018869</v>
      </c>
      <c r="AG23">
        <f>IF(calculations!BJ211="","",calculations!BJ211)</f>
        <v>0.144393742998705</v>
      </c>
      <c r="AH23">
        <f>IF(calculations!BK211="","",calculations!BK211)</f>
        <v>0.10743041467471563</v>
      </c>
      <c r="AI23">
        <f>IF(calculations!BL211="","",calculations!BL211)</f>
        <v>0.10474811885366996</v>
      </c>
      <c r="AJ23">
        <f>IF(calculations!BM211="","",calculations!BM211)</f>
        <v>0.17014254480280289</v>
      </c>
      <c r="AK23">
        <f>IF(calculations!BN211="","",calculations!BN211)</f>
        <v>0.10799651337623804</v>
      </c>
      <c r="AL23">
        <f>IF(calculations!BO211="","",calculations!BO211)</f>
        <v>7.6762409265777182E-2</v>
      </c>
      <c r="AM23">
        <f>IF(calculations!BP211="","",calculations!BP211)</f>
        <v>7.4005599771029565E-2</v>
      </c>
      <c r="AN23">
        <f>IF(calculations!BQ211="","",calculations!BQ211)</f>
        <v>0.31442406562241615</v>
      </c>
      <c r="AO23">
        <f>IF(calculations!BR211="","",calculations!BR211)</f>
        <v>9.6783411598625912E-2</v>
      </c>
      <c r="AP23">
        <f>IF(calculations!BS211="","",calculations!BS211)</f>
        <v>0.45175799723218435</v>
      </c>
      <c r="AQ23">
        <f>IF(calculations!BT211="","",calculations!BT211)</f>
        <v>0.40050250179884311</v>
      </c>
      <c r="AR23">
        <f>IF(calculations!BU211="","",calculations!BU211)</f>
        <v>0.23641772231889963</v>
      </c>
      <c r="AS23">
        <f>IF(calculations!BV211="","",calculations!BV211)</f>
        <v>0.26913609103991176</v>
      </c>
      <c r="AT23">
        <f>IF(calculations!BW211="","",calculations!BW211)</f>
        <v>0.24064167406802436</v>
      </c>
      <c r="AU23">
        <f>IF(calculations!BX211="","",calculations!BX211)</f>
        <v>0.23231959026551352</v>
      </c>
      <c r="AV23">
        <f>IF(calculations!BY211="","",calculations!BY211)</f>
        <v>0.20812269326832802</v>
      </c>
      <c r="AW23">
        <f>IF(calculations!BZ211="","",calculations!BZ211)</f>
        <v>0.12643865335638249</v>
      </c>
      <c r="AX23">
        <f>IF(calculations!CA211="","",calculations!CA211)</f>
        <v>0.3166944649034889</v>
      </c>
      <c r="AY23">
        <f>IF(calculations!CB211="","",calculations!CB211)</f>
        <v>0.18328183751117144</v>
      </c>
      <c r="AZ23">
        <f>IF(calculations!CC211="","",calculations!CC211)</f>
        <v>0.22723890829635252</v>
      </c>
      <c r="BA23">
        <f>IF(calculations!CD211="","",calculations!CD211)</f>
        <v>0.3634126804418164</v>
      </c>
      <c r="BB23">
        <f>IF(calculations!CE211="","",calculations!CE211)</f>
        <v>0.49970529433126493</v>
      </c>
      <c r="BC23">
        <f>IF(calculations!CF211="","",calculations!CF211)</f>
        <v>0.1888953537323417</v>
      </c>
      <c r="BD23">
        <f>IF(calculations!CG211="","",calculations!CG211)</f>
        <v>0.18917433034690415</v>
      </c>
      <c r="BE23">
        <f>IF(calculations!CH211="","",calculations!CH211)</f>
        <v>0.14180935534940112</v>
      </c>
      <c r="BF23">
        <f>IF(calculations!CI211="","",calculations!CI211)</f>
        <v>0.10517606138458072</v>
      </c>
      <c r="BG23">
        <f>IF(calculations!CJ211="","",calculations!CJ211)</f>
        <v>0.32955343330719944</v>
      </c>
      <c r="BH23">
        <f>IF(calculations!CK211="","",calculations!CK211)</f>
        <v>0.19494784491652437</v>
      </c>
      <c r="BI23">
        <f>IF(calculations!CL211="","",calculations!CL211)</f>
        <v>1.2372657819356434</v>
      </c>
    </row>
    <row r="24" spans="1:61" x14ac:dyDescent="0.25">
      <c r="A24" t="s">
        <v>426</v>
      </c>
      <c r="B24" t="s">
        <v>174</v>
      </c>
      <c r="C24">
        <v>2017</v>
      </c>
      <c r="D24" s="111"/>
      <c r="E24">
        <f>IF(calculations!AH213="","",calculations!AH213)</f>
        <v>0.73088788567792762</v>
      </c>
      <c r="F24">
        <f>IF(calculations!AI213="","",calculations!AI213)</f>
        <v>0.72080953377342249</v>
      </c>
      <c r="G24">
        <f>IF(calculations!AJ213="","",calculations!AJ213)</f>
        <v>1.7618155156275557</v>
      </c>
      <c r="H24">
        <f>IF(calculations!AK213="","",calculations!AK213)</f>
        <v>0.41555239161273577</v>
      </c>
      <c r="I24">
        <f>IF(calculations!AL213="","",calculations!AL213)</f>
        <v>1.81188589917578</v>
      </c>
      <c r="J24">
        <f>IF(calculations!AM213="","",calculations!AM213)</f>
        <v>0.23656220698077368</v>
      </c>
      <c r="K24">
        <f>IF(calculations!AN213="","",calculations!AN213)</f>
        <v>0.6860971021106379</v>
      </c>
      <c r="L24">
        <f>IF(calculations!AO213="","",calculations!AO213)</f>
        <v>0.3217408573027436</v>
      </c>
      <c r="M24">
        <f>IF(calculations!AP213="","",calculations!AP213)</f>
        <v>1.4953522268625357</v>
      </c>
      <c r="N24">
        <f>IF(calculations!AQ213="","",calculations!AQ213)</f>
        <v>2.0717546813684375</v>
      </c>
      <c r="O24">
        <f>IF(calculations!AR213="","",calculations!AR213)</f>
        <v>0.64254400259834088</v>
      </c>
      <c r="P24">
        <f>IF(calculations!AS213="","",calculations!AS213)</f>
        <v>1.1647199429970194</v>
      </c>
      <c r="Q24">
        <f>IF(calculations!AT213="","",calculations!AT213)</f>
        <v>0.44605627963871453</v>
      </c>
      <c r="R24">
        <f>IF(calculations!AU213="","",calculations!AU213)</f>
        <v>0.2308550967445249</v>
      </c>
      <c r="S24">
        <f>IF(calculations!AV213="","",calculations!AV213)</f>
        <v>0.34296186538951651</v>
      </c>
      <c r="T24">
        <f>IF(calculations!AW213="","",calculations!AW213)</f>
        <v>0.72492160547512074</v>
      </c>
      <c r="U24">
        <f>IF(calculations!AX213="","",calculations!AX213)</f>
        <v>0.70164113510109372</v>
      </c>
      <c r="V24">
        <f>IF(calculations!AY213="","",calculations!AY213)</f>
        <v>2.3374629304882255</v>
      </c>
      <c r="W24">
        <f>IF(calculations!AZ213="","",calculations!AZ213)</f>
        <v>0.48385068989076607</v>
      </c>
      <c r="X24">
        <f>IF(calculations!BA213="","",calculations!BA213)</f>
        <v>0.36477456273574982</v>
      </c>
      <c r="Y24">
        <f>IF(calculations!BB213="","",calculations!BB213)</f>
        <v>0.38288878009120747</v>
      </c>
      <c r="Z24">
        <f>IF(calculations!BC213="","",calculations!BC213)</f>
        <v>0.33366772565537361</v>
      </c>
      <c r="AA24">
        <f>IF(calculations!BD213="","",calculations!BD213)</f>
        <v>0.23293932120419678</v>
      </c>
      <c r="AB24">
        <f>IF(calculations!BE213="","",calculations!BE213)</f>
        <v>0.37747466753973458</v>
      </c>
      <c r="AC24">
        <f>IF(calculations!BF213="","",calculations!BF213)</f>
        <v>0.3492574761923784</v>
      </c>
      <c r="AD24">
        <f>IF(calculations!BG213="","",calculations!BG213)</f>
        <v>0.45739931454064237</v>
      </c>
      <c r="AE24">
        <f>IF(calculations!BH213="","",calculations!BH213)</f>
        <v>0.53804728996563522</v>
      </c>
      <c r="AF24">
        <f>IF(calculations!BI213="","",calculations!BI213)</f>
        <v>0.25241529426787696</v>
      </c>
      <c r="AG24">
        <f>IF(calculations!BJ213="","",calculations!BJ213)</f>
        <v>0.14212275307556427</v>
      </c>
      <c r="AH24">
        <f>IF(calculations!BK213="","",calculations!BK213)</f>
        <v>0.13219949937365871</v>
      </c>
      <c r="AI24">
        <f>IF(calculations!BL213="","",calculations!BL213)</f>
        <v>9.7537982133588622E-2</v>
      </c>
      <c r="AJ24">
        <f>IF(calculations!BM213="","",calculations!BM213)</f>
        <v>0.16500318328722344</v>
      </c>
      <c r="AK24">
        <f>IF(calculations!BN213="","",calculations!BN213)</f>
        <v>0.10191207340020372</v>
      </c>
      <c r="AL24">
        <f>IF(calculations!BO213="","",calculations!BO213)</f>
        <v>8.623749030918694E-2</v>
      </c>
      <c r="AM24">
        <f>IF(calculations!BP213="","",calculations!BP213)</f>
        <v>8.8961478089712276E-2</v>
      </c>
      <c r="AN24">
        <f>IF(calculations!BQ213="","",calculations!BQ213)</f>
        <v>0.34902998349414088</v>
      </c>
      <c r="AO24">
        <f>IF(calculations!BR213="","",calculations!BR213)</f>
        <v>0.30716510127599705</v>
      </c>
      <c r="AP24">
        <f>IF(calculations!BS213="","",calculations!BS213)</f>
        <v>0.38633049540209324</v>
      </c>
      <c r="AQ24">
        <f>IF(calculations!BT213="","",calculations!BT213)</f>
        <v>0.53462149137664394</v>
      </c>
      <c r="AR24">
        <f>IF(calculations!BU213="","",calculations!BU213)</f>
        <v>0.16211919034225761</v>
      </c>
      <c r="AS24">
        <f>IF(calculations!BV213="","",calculations!BV213)</f>
        <v>0.38649203676356642</v>
      </c>
      <c r="AT24">
        <f>IF(calculations!BW213="","",calculations!BW213)</f>
        <v>0.23135562372356583</v>
      </c>
      <c r="AU24">
        <f>IF(calculations!BX213="","",calculations!BX213)</f>
        <v>0.22769832884285288</v>
      </c>
      <c r="AV24">
        <f>IF(calculations!BY213="","",calculations!BY213)</f>
        <v>0.20329652443674878</v>
      </c>
      <c r="AW24">
        <f>IF(calculations!BZ213="","",calculations!BZ213)</f>
        <v>0.33186768933029509</v>
      </c>
      <c r="AX24">
        <f>IF(calculations!CA213="","",calculations!CA213)</f>
        <v>0.54574327449677562</v>
      </c>
      <c r="AY24">
        <f>IF(calculations!CB213="","",calculations!CB213)</f>
        <v>0.24301284740736309</v>
      </c>
      <c r="AZ24">
        <f>IF(calculations!CC213="","",calculations!CC213)</f>
        <v>0.23583048249816507</v>
      </c>
      <c r="BA24">
        <f>IF(calculations!CD213="","",calculations!CD213)</f>
        <v>0.52561190150138759</v>
      </c>
      <c r="BB24">
        <f>IF(calculations!CE213="","",calculations!CE213)</f>
        <v>0.34377053664633339</v>
      </c>
      <c r="BC24">
        <f>IF(calculations!CF213="","",calculations!CF213)</f>
        <v>0.42965912953137569</v>
      </c>
      <c r="BD24">
        <f>IF(calculations!CG213="","",calculations!CG213)</f>
        <v>0.15034816900812117</v>
      </c>
      <c r="BE24">
        <f>IF(calculations!CH213="","",calculations!CH213)</f>
        <v>0.12525112183143206</v>
      </c>
      <c r="BF24">
        <f>IF(calculations!CI213="","",calculations!CI213)</f>
        <v>0.12106748961325065</v>
      </c>
      <c r="BG24">
        <f>IF(calculations!CJ213="","",calculations!CJ213)</f>
        <v>0.33163030411459304</v>
      </c>
      <c r="BH24">
        <f>IF(calculations!CK213="","",calculations!CK213)</f>
        <v>0.27547931395192626</v>
      </c>
      <c r="BI24">
        <f>IF(calculations!CL213="","",calculations!CL213)</f>
        <v>0.64613157211687211</v>
      </c>
    </row>
    <row r="25" spans="1:61" x14ac:dyDescent="0.25">
      <c r="A25" t="s">
        <v>427</v>
      </c>
      <c r="B25" t="s">
        <v>178</v>
      </c>
      <c r="C25">
        <v>2017</v>
      </c>
      <c r="D25" s="111"/>
      <c r="E25">
        <f>IF(calculations!AH214="","",calculations!AH214)</f>
        <v>0.25730394477368218</v>
      </c>
      <c r="F25">
        <f>IF(calculations!AI214="","",calculations!AI214)</f>
        <v>0.26036307263895964</v>
      </c>
      <c r="G25">
        <f>IF(calculations!AJ214="","",calculations!AJ214)</f>
        <v>0.33637636456915104</v>
      </c>
      <c r="H25">
        <f>IF(calculations!AK214="","",calculations!AK214)</f>
        <v>0.22300689046791294</v>
      </c>
      <c r="I25">
        <f>IF(calculations!AL214="","",calculations!AL214)</f>
        <v>0.42981916318801999</v>
      </c>
      <c r="J25">
        <f>IF(calculations!AM214="","",calculations!AM214)</f>
        <v>0.14821617423303388</v>
      </c>
      <c r="K25">
        <f>IF(calculations!AN214="","",calculations!AN214)</f>
        <v>0.18434919117821727</v>
      </c>
      <c r="L25">
        <f>IF(calculations!AO214="","",calculations!AO214)</f>
        <v>0.1437815940637881</v>
      </c>
      <c r="M25">
        <f>IF(calculations!AP214="","",calculations!AP214)</f>
        <v>0.19258680068143325</v>
      </c>
      <c r="N25">
        <f>IF(calculations!AQ214="","",calculations!AQ214)</f>
        <v>9.6460676434967363E-2</v>
      </c>
      <c r="O25">
        <f>IF(calculations!AR214="","",calculations!AR214)</f>
        <v>0.23346568251229885</v>
      </c>
      <c r="P25">
        <f>IF(calculations!AS214="","",calculations!AS214)</f>
        <v>0.38519011693099797</v>
      </c>
      <c r="Q25">
        <f>IF(calculations!AT214="","",calculations!AT214)</f>
        <v>0.15589651804628579</v>
      </c>
      <c r="R25">
        <f>IF(calculations!AU214="","",calculations!AU214)</f>
        <v>9.9641684298722319E-2</v>
      </c>
      <c r="S25">
        <f>IF(calculations!AV214="","",calculations!AV214)</f>
        <v>4.9242721832401519E-2</v>
      </c>
      <c r="T25">
        <f>IF(calculations!AW214="","",calculations!AW214)</f>
        <v>0.36567050830532954</v>
      </c>
      <c r="U25">
        <f>IF(calculations!AX214="","",calculations!AX214)</f>
        <v>0.20610312334518735</v>
      </c>
      <c r="V25">
        <f>IF(calculations!AY214="","",calculations!AY214)</f>
        <v>1.2853484759948437</v>
      </c>
      <c r="W25">
        <f>IF(calculations!AZ214="","",calculations!AZ214)</f>
        <v>0.18690608875660156</v>
      </c>
      <c r="X25">
        <f>IF(calculations!BA214="","",calculations!BA214)</f>
        <v>0.17572638485314448</v>
      </c>
      <c r="Y25">
        <f>IF(calculations!BB214="","",calculations!BB214)</f>
        <v>4.2648293955974616E-2</v>
      </c>
      <c r="Z25">
        <f>IF(calculations!BC214="","",calculations!BC214)</f>
        <v>7.9651977785491296E-2</v>
      </c>
      <c r="AA25">
        <f>IF(calculations!BD214="","",calculations!BD214)</f>
        <v>0.14383629802445738</v>
      </c>
      <c r="AB25">
        <f>IF(calculations!BE214="","",calculations!BE214)</f>
        <v>0.14272609639596148</v>
      </c>
      <c r="AC25">
        <f>IF(calculations!BF214="","",calculations!BF214)</f>
        <v>0.143181912683844</v>
      </c>
      <c r="AD25">
        <f>IF(calculations!BG214="","",calculations!BG214)</f>
        <v>0.13952372168033331</v>
      </c>
      <c r="AE25">
        <f>IF(calculations!BH214="","",calculations!BH214)</f>
        <v>5.6671652771563059E-2</v>
      </c>
      <c r="AF25">
        <f>IF(calculations!BI214="","",calculations!BI214)</f>
        <v>6.7869559632551341E-2</v>
      </c>
      <c r="AG25">
        <f>IF(calculations!BJ214="","",calculations!BJ214)</f>
        <v>8.7623477371159511E-2</v>
      </c>
      <c r="AH25">
        <f>IF(calculations!BK214="","",calculations!BK214)</f>
        <v>6.7085951914380451E-2</v>
      </c>
      <c r="AI25">
        <f>IF(calculations!BL214="","",calculations!BL214)</f>
        <v>1.768377757572738E-2</v>
      </c>
      <c r="AJ25">
        <f>IF(calculations!BM214="","",calculations!BM214)</f>
        <v>7.4563748867482446E-2</v>
      </c>
      <c r="AK25">
        <f>IF(calculations!BN214="","",calculations!BN214)</f>
        <v>6.0781805786359021E-2</v>
      </c>
      <c r="AL25">
        <f>IF(calculations!BO214="","",calculations!BO214)</f>
        <v>1.0173634329042495E-2</v>
      </c>
      <c r="AM25">
        <f>IF(calculations!BP214="","",calculations!BP214)</f>
        <v>4.2901885547681866E-2</v>
      </c>
      <c r="AN25">
        <f>IF(calculations!BQ214="","",calculations!BQ214)</f>
        <v>0.12040800931255433</v>
      </c>
      <c r="AO25">
        <f>IF(calculations!BR214="","",calculations!BR214)</f>
        <v>7.5164321199133577E-2</v>
      </c>
      <c r="AP25">
        <f>IF(calculations!BS214="","",calculations!BS214)</f>
        <v>9.9737578619243941E-2</v>
      </c>
      <c r="AQ25">
        <f>IF(calculations!BT214="","",calculations!BT214)</f>
        <v>0.19317433485786104</v>
      </c>
      <c r="AR25">
        <f>IF(calculations!BU214="","",calculations!BU214)</f>
        <v>7.3375992168120921E-2</v>
      </c>
      <c r="AS25">
        <f>IF(calculations!BV214="","",calculations!BV214)</f>
        <v>0.14854573898950205</v>
      </c>
      <c r="AT25">
        <f>IF(calculations!BW214="","",calculations!BW214)</f>
        <v>9.4314436677677194E-2</v>
      </c>
      <c r="AU25">
        <f>IF(calculations!BX214="","",calculations!BX214)</f>
        <v>5.1156127985927169E-2</v>
      </c>
      <c r="AV25">
        <f>IF(calculations!BY214="","",calculations!BY214)</f>
        <v>4.2485115895249663E-2</v>
      </c>
      <c r="AW25">
        <f>IF(calculations!BZ214="","",calculations!BZ214)</f>
        <v>0.12431596492951705</v>
      </c>
      <c r="AX25">
        <f>IF(calculations!CA214="","",calculations!CA214)</f>
        <v>0.13880145211878456</v>
      </c>
      <c r="AY25">
        <f>IF(calculations!CB214="","",calculations!CB214)</f>
        <v>9.699652802253679E-2</v>
      </c>
      <c r="AZ25">
        <f>IF(calculations!CC214="","",calculations!CC214)</f>
        <v>3.9217283784595353E-2</v>
      </c>
      <c r="BA25">
        <f>IF(calculations!CD214="","",calculations!CD214)</f>
        <v>0.1330902396993805</v>
      </c>
      <c r="BB25">
        <f>IF(calculations!CE214="","",calculations!CE214)</f>
        <v>0.12802428738348198</v>
      </c>
      <c r="BC25">
        <f>IF(calculations!CF214="","",calculations!CF214)</f>
        <v>3.5520651873029677E-2</v>
      </c>
      <c r="BD25">
        <f>IF(calculations!CG214="","",calculations!CG214)</f>
        <v>7.2883093042657374E-2</v>
      </c>
      <c r="BE25">
        <f>IF(calculations!CH214="","",calculations!CH214)</f>
        <v>8.1409700884506705E-2</v>
      </c>
      <c r="BF25">
        <f>IF(calculations!CI214="","",calculations!CI214)</f>
        <v>5.607250387695744E-2</v>
      </c>
      <c r="BG25">
        <f>IF(calculations!CJ214="","",calculations!CJ214)</f>
        <v>5.3009135721949971E-2</v>
      </c>
      <c r="BH25">
        <f>IF(calculations!CK214="","",calculations!CK214)</f>
        <v>6.1446336513716955E-2</v>
      </c>
      <c r="BI25">
        <f>IF(calculations!CL214="","",calculations!CL214)</f>
        <v>0.5042440055782893</v>
      </c>
    </row>
    <row r="26" spans="1:61" x14ac:dyDescent="0.25">
      <c r="A26" t="s">
        <v>428</v>
      </c>
      <c r="B26" t="s">
        <v>184</v>
      </c>
      <c r="C26">
        <v>2017</v>
      </c>
      <c r="D26" s="111"/>
      <c r="E26">
        <f>IF(calculations!AH216="","",calculations!AH216)</f>
        <v>0.6289200402518621</v>
      </c>
      <c r="F26">
        <f>IF(calculations!AI216="","",calculations!AI216)</f>
        <v>0.37784886831742587</v>
      </c>
      <c r="G26">
        <f>IF(calculations!AJ216="","",calculations!AJ216)</f>
        <v>1.0816059871590189</v>
      </c>
      <c r="H26">
        <f>IF(calculations!AK216="","",calculations!AK216)</f>
        <v>0.29260645989612416</v>
      </c>
      <c r="I26">
        <f>IF(calculations!AL216="","",calculations!AL216)</f>
        <v>0.98380856124129756</v>
      </c>
      <c r="J26">
        <f>IF(calculations!AM216="","",calculations!AM216)</f>
        <v>0.11483545465712643</v>
      </c>
      <c r="K26">
        <f>IF(calculations!AN216="","",calculations!AN216)</f>
        <v>0.65030301217376107</v>
      </c>
      <c r="L26">
        <f>IF(calculations!AO216="","",calculations!AO216)</f>
        <v>0.24609788005733527</v>
      </c>
      <c r="M26">
        <f>IF(calculations!AP216="","",calculations!AP216)</f>
        <v>0.24050555468287388</v>
      </c>
      <c r="N26">
        <f>IF(calculations!AQ216="","",calculations!AQ216)</f>
        <v>0.49986262892850047</v>
      </c>
      <c r="O26">
        <f>IF(calculations!AR216="","",calculations!AR216)</f>
        <v>0.49060678680681685</v>
      </c>
      <c r="P26">
        <f>IF(calculations!AS216="","",calculations!AS216)</f>
        <v>0.59541483581685239</v>
      </c>
      <c r="Q26">
        <f>IF(calculations!AT216="","",calculations!AT216)</f>
        <v>0.32577276937382521</v>
      </c>
      <c r="R26">
        <f>IF(calculations!AU216="","",calculations!AU216)</f>
        <v>0.18264814392666678</v>
      </c>
      <c r="S26">
        <f>IF(calculations!AV216="","",calculations!AV216)</f>
        <v>0.14875689679201126</v>
      </c>
      <c r="T26">
        <f>IF(calculations!AW216="","",calculations!AW216)</f>
        <v>0.65857629749516022</v>
      </c>
      <c r="U26">
        <f>IF(calculations!AX216="","",calculations!AX216)</f>
        <v>0.21167858765466727</v>
      </c>
      <c r="V26">
        <f>IF(calculations!AY216="","",calculations!AY216)</f>
        <v>1.8294364118946294</v>
      </c>
      <c r="W26">
        <f>IF(calculations!AZ216="","",calculations!AZ216)</f>
        <v>0.31267484189209044</v>
      </c>
      <c r="X26">
        <f>IF(calculations!BA216="","",calculations!BA216)</f>
        <v>0.18704106545679691</v>
      </c>
      <c r="Y26">
        <f>IF(calculations!BB216="","",calculations!BB216)</f>
        <v>0.12989547811558969</v>
      </c>
      <c r="Z26">
        <f>IF(calculations!BC216="","",calculations!BC216)</f>
        <v>0.16889761897649513</v>
      </c>
      <c r="AA26">
        <f>IF(calculations!BD216="","",calculations!BD216)</f>
        <v>0.1760524443401332</v>
      </c>
      <c r="AB26">
        <f>IF(calculations!BE216="","",calculations!BE216)</f>
        <v>0.15511767685222488</v>
      </c>
      <c r="AC26">
        <f>IF(calculations!BF216="","",calculations!BF216)</f>
        <v>7.5093040088387603E-2</v>
      </c>
      <c r="AD26">
        <f>IF(calculations!BG216="","",calculations!BG216)</f>
        <v>0.35216963296411474</v>
      </c>
      <c r="AE26">
        <f>IF(calculations!BH216="","",calculations!BH216)</f>
        <v>0.15891227047267417</v>
      </c>
      <c r="AF26">
        <f>IF(calculations!BI216="","",calculations!BI216)</f>
        <v>0.21766544508876312</v>
      </c>
      <c r="AG26">
        <f>IF(calculations!BJ216="","",calculations!BJ216)</f>
        <v>0.13061862937574639</v>
      </c>
      <c r="AH26">
        <f>IF(calculations!BK216="","",calculations!BK216)</f>
        <v>5.8651396392973718E-2</v>
      </c>
      <c r="AI26">
        <f>IF(calculations!BL216="","",calculations!BL216)</f>
        <v>5.7216474463087724E-2</v>
      </c>
      <c r="AJ26">
        <f>IF(calculations!BM216="","",calculations!BM216)</f>
        <v>0.12909549646162893</v>
      </c>
      <c r="AK26">
        <f>IF(calculations!BN216="","",calculations!BN216)</f>
        <v>6.7150696663798581E-2</v>
      </c>
      <c r="AL26">
        <f>IF(calculations!BO216="","",calculations!BO216)</f>
        <v>4.36712761160424E-2</v>
      </c>
      <c r="AM26">
        <f>IF(calculations!BP216="","",calculations!BP216)</f>
        <v>5.0762447705777813E-2</v>
      </c>
      <c r="AN26">
        <f>IF(calculations!BQ216="","",calculations!BQ216)</f>
        <v>7.053166593836678E-2</v>
      </c>
      <c r="AO26">
        <f>IF(calculations!BR216="","",calculations!BR216)</f>
        <v>0.12729460200696249</v>
      </c>
      <c r="AP26">
        <f>IF(calculations!BS216="","",calculations!BS216)</f>
        <v>0.25661082572986077</v>
      </c>
      <c r="AQ26">
        <f>IF(calculations!BT216="","",calculations!BT216)</f>
        <v>0.35510976702163988</v>
      </c>
      <c r="AR26">
        <f>IF(calculations!BU216="","",calculations!BU216)</f>
        <v>0.1334795098235772</v>
      </c>
      <c r="AS26">
        <f>IF(calculations!BV216="","",calculations!BV216)</f>
        <v>0.37304965233978421</v>
      </c>
      <c r="AT26">
        <f>IF(calculations!BW216="","",calculations!BW216)</f>
        <v>0.21001853200022327</v>
      </c>
      <c r="AU26">
        <f>IF(calculations!BX216="","",calculations!BX216)</f>
        <v>0.13858918087857316</v>
      </c>
      <c r="AV26">
        <f>IF(calculations!BY216="","",calculations!BY216)</f>
        <v>0.14767340326556819</v>
      </c>
      <c r="AW26">
        <f>IF(calculations!BZ216="","",calculations!BZ216)</f>
        <v>0.33104285337654898</v>
      </c>
      <c r="AX26">
        <f>IF(calculations!CA216="","",calculations!CA216)</f>
        <v>0.24308482082421135</v>
      </c>
      <c r="AY26">
        <f>IF(calculations!CB216="","",calculations!CB216)</f>
        <v>0.14338656877173744</v>
      </c>
      <c r="AZ26">
        <f>IF(calculations!CC216="","",calculations!CC216)</f>
        <v>0.11511657995110895</v>
      </c>
      <c r="BA26">
        <f>IF(calculations!CD216="","",calculations!CD216)</f>
        <v>0.41162993642214807</v>
      </c>
      <c r="BB26">
        <f>IF(calculations!CE216="","",calculations!CE216)</f>
        <v>0.20860693198174016</v>
      </c>
      <c r="BC26">
        <f>IF(calculations!CF216="","",calculations!CF216)</f>
        <v>0.18740507194765663</v>
      </c>
      <c r="BD26">
        <f>IF(calculations!CG216="","",calculations!CG216)</f>
        <v>0.12704034925997446</v>
      </c>
      <c r="BE26">
        <f>IF(calculations!CH216="","",calculations!CH216)</f>
        <v>7.9081633290039366E-2</v>
      </c>
      <c r="BF26">
        <f>IF(calculations!CI216="","",calculations!CI216)</f>
        <v>4.7000905369612558E-2</v>
      </c>
      <c r="BG26">
        <f>IF(calculations!CJ216="","",calculations!CJ216)</f>
        <v>0.16306936212674072</v>
      </c>
      <c r="BH26">
        <f>IF(calculations!CK216="","",calculations!CK216)</f>
        <v>0.11814164738362094</v>
      </c>
      <c r="BI26">
        <f>IF(calculations!CL216="","",calculations!CL216)</f>
        <v>0.44951380080476522</v>
      </c>
    </row>
    <row r="27" spans="1:61" x14ac:dyDescent="0.25">
      <c r="A27" t="s">
        <v>429</v>
      </c>
      <c r="B27" t="s">
        <v>188</v>
      </c>
      <c r="C27">
        <v>2017</v>
      </c>
      <c r="D27" s="111"/>
      <c r="E27">
        <f>IF(calculations!AH217="","",calculations!AH217)</f>
        <v>0.47092730308780278</v>
      </c>
      <c r="F27">
        <f>IF(calculations!AI217="","",calculations!AI217)</f>
        <v>0.27890276798373953</v>
      </c>
      <c r="G27">
        <f>IF(calculations!AJ217="","",calculations!AJ217)</f>
        <v>0.87174856898565733</v>
      </c>
      <c r="H27">
        <f>IF(calculations!AK217="","",calculations!AK217)</f>
        <v>0.11170244144714926</v>
      </c>
      <c r="I27">
        <f>IF(calculations!AL217="","",calculations!AL217)</f>
        <v>0.56337017868391936</v>
      </c>
      <c r="J27">
        <f>IF(calculations!AM217="","",calculations!AM217)</f>
        <v>6.5063527634741186E-2</v>
      </c>
      <c r="K27">
        <f>IF(calculations!AN217="","",calculations!AN217)</f>
        <v>0.1288593503399611</v>
      </c>
      <c r="L27">
        <f>IF(calculations!AO217="","",calculations!AO217)</f>
        <v>9.0420134458467485E-2</v>
      </c>
      <c r="M27">
        <f>IF(calculations!AP217="","",calculations!AP217)</f>
        <v>0.30001075146653394</v>
      </c>
      <c r="N27">
        <f>IF(calculations!AQ217="","",calculations!AQ217)</f>
        <v>0.2122266843700347</v>
      </c>
      <c r="O27">
        <f>IF(calculations!AR217="","",calculations!AR217)</f>
        <v>0.42918506549246133</v>
      </c>
      <c r="P27">
        <f>IF(calculations!AS217="","",calculations!AS217)</f>
        <v>0.40510758509510364</v>
      </c>
      <c r="Q27">
        <f>IF(calculations!AT217="","",calculations!AT217)</f>
        <v>0.26778388123472413</v>
      </c>
      <c r="R27">
        <f>IF(calculations!AU217="","",calculations!AU217)</f>
        <v>6.0714512966689324E-2</v>
      </c>
      <c r="S27">
        <f>IF(calculations!AV217="","",calculations!AV217)</f>
        <v>0.17641936840307518</v>
      </c>
      <c r="T27">
        <f>IF(calculations!AW217="","",calculations!AW217)</f>
        <v>0.14864353325915527</v>
      </c>
      <c r="U27">
        <f>IF(calculations!AX217="","",calculations!AX217)</f>
        <v>0.34886005998615838</v>
      </c>
      <c r="V27">
        <f>IF(calculations!AY217="","",calculations!AY217)</f>
        <v>1.7750522151934529</v>
      </c>
      <c r="W27">
        <f>IF(calculations!AZ217="","",calculations!AZ217)</f>
        <v>0.41546131504605377</v>
      </c>
      <c r="X27">
        <f>IF(calculations!BA217="","",calculations!BA217)</f>
        <v>3.5758934634200129E-2</v>
      </c>
      <c r="Y27">
        <f>IF(calculations!BB217="","",calculations!BB217)</f>
        <v>5.8563959558627622E-2</v>
      </c>
      <c r="Z27" t="str">
        <f>IF(calculations!BC217="","",calculations!BC217)</f>
        <v/>
      </c>
      <c r="AA27">
        <f>IF(calculations!BD217="","",calculations!BD217)</f>
        <v>3.8311611301767447E-2</v>
      </c>
      <c r="AB27">
        <f>IF(calculations!BE217="","",calculations!BE217)</f>
        <v>3.9255391634956449E-2</v>
      </c>
      <c r="AC27">
        <f>IF(calculations!BF217="","",calculations!BF217)</f>
        <v>0.2199369378480695</v>
      </c>
      <c r="AD27">
        <f>IF(calculations!BG217="","",calculations!BG217)</f>
        <v>0.25781107596152497</v>
      </c>
      <c r="AE27">
        <f>IF(calculations!BH217="","",calculations!BH217)</f>
        <v>7.1194599388372304E-2</v>
      </c>
      <c r="AF27">
        <f>IF(calculations!BI217="","",calculations!BI217)</f>
        <v>6.0691264562621867E-2</v>
      </c>
      <c r="AG27">
        <f>IF(calculations!BJ217="","",calculations!BJ217)</f>
        <v>3.859721314680821E-2</v>
      </c>
      <c r="AH27">
        <f>IF(calculations!BK217="","",calculations!BK217)</f>
        <v>4.4652634140539521E-2</v>
      </c>
      <c r="AI27">
        <f>IF(calculations!BL217="","",calculations!BL217)</f>
        <v>7.6266034431378971E-2</v>
      </c>
      <c r="AJ27">
        <f>IF(calculations!BM217="","",calculations!BM217)</f>
        <v>6.4326215277920915E-2</v>
      </c>
      <c r="AK27">
        <f>IF(calculations!BN217="","",calculations!BN217)</f>
        <v>7.6518499804858545E-2</v>
      </c>
      <c r="AL27">
        <f>IF(calculations!BO217="","",calculations!BO217)</f>
        <v>3.4758887018471012E-2</v>
      </c>
      <c r="AM27">
        <f>IF(calculations!BP217="","",calculations!BP217)</f>
        <v>1.9715985890718248E-2</v>
      </c>
      <c r="AN27">
        <f>IF(calculations!BQ217="","",calculations!BQ217)</f>
        <v>8.935606213580187E-2</v>
      </c>
      <c r="AO27" t="str">
        <f>IF(calculations!BR217="","",calculations!BR217)</f>
        <v/>
      </c>
      <c r="AP27">
        <f>IF(calculations!BS217="","",calculations!BS217)</f>
        <v>0.21300188820355839</v>
      </c>
      <c r="AQ27">
        <f>IF(calculations!BT217="","",calculations!BT217)</f>
        <v>0.27758038414712782</v>
      </c>
      <c r="AR27">
        <f>IF(calculations!BU217="","",calculations!BU217)</f>
        <v>0.12041612477788949</v>
      </c>
      <c r="AS27">
        <f>IF(calculations!BV217="","",calculations!BV217)</f>
        <v>0.14467108959792821</v>
      </c>
      <c r="AT27">
        <f>IF(calculations!BW217="","",calculations!BW217)</f>
        <v>7.1831331003390744E-2</v>
      </c>
      <c r="AU27">
        <f>IF(calculations!BX217="","",calculations!BX217)</f>
        <v>0.14910046825257264</v>
      </c>
      <c r="AV27">
        <f>IF(calculations!BY217="","",calculations!BY217)</f>
        <v>3.6164116941257568E-2</v>
      </c>
      <c r="AW27">
        <f>IF(calculations!BZ217="","",calculations!BZ217)</f>
        <v>5.4385783301996241E-2</v>
      </c>
      <c r="AX27">
        <f>IF(calculations!CA217="","",calculations!CA217)</f>
        <v>0.11327445230553367</v>
      </c>
      <c r="AY27">
        <f>IF(calculations!CB217="","",calculations!CB217)</f>
        <v>0.14103687649384486</v>
      </c>
      <c r="AZ27">
        <f>IF(calculations!CC217="","",calculations!CC217)</f>
        <v>3.3110130979433515E-2</v>
      </c>
      <c r="BA27">
        <f>IF(calculations!CD217="","",calculations!CD217)</f>
        <v>0.22316117099887128</v>
      </c>
      <c r="BB27">
        <f>IF(calculations!CE217="","",calculations!CE217)</f>
        <v>0.16446770614173731</v>
      </c>
      <c r="BC27">
        <f>IF(calculations!CF217="","",calculations!CF217)</f>
        <v>9.0207545709879294E-2</v>
      </c>
      <c r="BD27">
        <f>IF(calculations!CG217="","",calculations!CG217)</f>
        <v>2.2090535999491751E-2</v>
      </c>
      <c r="BE27">
        <f>IF(calculations!CH217="","",calculations!CH217)</f>
        <v>9.8548877628970882E-2</v>
      </c>
      <c r="BF27">
        <f>IF(calculations!CI217="","",calculations!CI217)</f>
        <v>3.8705429155946207E-2</v>
      </c>
      <c r="BG27">
        <f>IF(calculations!CJ217="","",calculations!CJ217)</f>
        <v>0.20841601127346776</v>
      </c>
      <c r="BH27">
        <f>IF(calculations!CK217="","",calculations!CK217)</f>
        <v>5.7825874918622969E-2</v>
      </c>
      <c r="BI27">
        <f>IF(calculations!CL217="","",calculations!CL217)</f>
        <v>0.54707845118277154</v>
      </c>
    </row>
    <row r="28" spans="1:61" x14ac:dyDescent="0.25">
      <c r="A28" t="s">
        <v>430</v>
      </c>
      <c r="B28" t="s">
        <v>208</v>
      </c>
      <c r="C28">
        <v>2017</v>
      </c>
      <c r="D28" s="111"/>
      <c r="E28">
        <v>10</v>
      </c>
      <c r="F28">
        <v>10</v>
      </c>
      <c r="G28">
        <v>10</v>
      </c>
      <c r="H28">
        <v>10</v>
      </c>
      <c r="I28">
        <v>10</v>
      </c>
      <c r="J28">
        <v>10</v>
      </c>
      <c r="K28">
        <v>10</v>
      </c>
      <c r="L28">
        <v>10</v>
      </c>
      <c r="M28">
        <v>10</v>
      </c>
      <c r="N28">
        <v>10</v>
      </c>
      <c r="O28">
        <v>10</v>
      </c>
      <c r="P28">
        <v>10</v>
      </c>
      <c r="Q28">
        <v>10</v>
      </c>
      <c r="R28">
        <v>10</v>
      </c>
      <c r="S28">
        <v>10</v>
      </c>
      <c r="T28">
        <v>10</v>
      </c>
      <c r="U28">
        <v>10</v>
      </c>
      <c r="V28">
        <v>10</v>
      </c>
      <c r="W28">
        <v>10</v>
      </c>
      <c r="X28">
        <v>10</v>
      </c>
      <c r="Y28">
        <v>10</v>
      </c>
      <c r="Z28">
        <v>10</v>
      </c>
      <c r="AA28">
        <v>10</v>
      </c>
      <c r="AB28">
        <v>10</v>
      </c>
      <c r="AC28">
        <v>10</v>
      </c>
      <c r="AD28">
        <v>10</v>
      </c>
      <c r="AE28">
        <v>10</v>
      </c>
      <c r="AF28">
        <v>10</v>
      </c>
      <c r="AG28">
        <v>10</v>
      </c>
      <c r="AH28">
        <v>10</v>
      </c>
      <c r="AI28">
        <v>10</v>
      </c>
      <c r="AJ28">
        <v>10</v>
      </c>
      <c r="AK28">
        <v>10</v>
      </c>
      <c r="AL28">
        <v>10</v>
      </c>
      <c r="AM28">
        <v>10</v>
      </c>
      <c r="AN28">
        <v>10</v>
      </c>
      <c r="AO28">
        <v>10</v>
      </c>
      <c r="AP28">
        <v>10</v>
      </c>
      <c r="AQ28">
        <v>10</v>
      </c>
      <c r="AR28">
        <v>10</v>
      </c>
      <c r="AS28">
        <v>10</v>
      </c>
      <c r="AT28">
        <v>10</v>
      </c>
      <c r="AU28">
        <v>10</v>
      </c>
      <c r="AV28">
        <v>10</v>
      </c>
      <c r="AW28">
        <v>10</v>
      </c>
      <c r="AX28">
        <v>10</v>
      </c>
      <c r="AY28">
        <v>10</v>
      </c>
      <c r="AZ28">
        <v>10</v>
      </c>
      <c r="BA28">
        <v>10</v>
      </c>
      <c r="BB28">
        <v>10</v>
      </c>
      <c r="BC28">
        <v>10</v>
      </c>
      <c r="BD28">
        <v>10</v>
      </c>
      <c r="BE28">
        <v>10</v>
      </c>
      <c r="BF28">
        <v>10</v>
      </c>
      <c r="BG28">
        <v>10</v>
      </c>
      <c r="BH28">
        <v>10</v>
      </c>
      <c r="BI28">
        <v>10</v>
      </c>
    </row>
    <row r="29" spans="1:61" x14ac:dyDescent="0.25">
      <c r="A29" t="s">
        <v>431</v>
      </c>
      <c r="B29" t="s">
        <v>209</v>
      </c>
      <c r="C29">
        <v>2017</v>
      </c>
      <c r="D29" s="111"/>
      <c r="E29">
        <v>10</v>
      </c>
      <c r="F29">
        <v>10</v>
      </c>
      <c r="G29">
        <v>10</v>
      </c>
      <c r="H29">
        <v>10</v>
      </c>
      <c r="I29">
        <v>10</v>
      </c>
      <c r="J29">
        <v>10</v>
      </c>
      <c r="K29">
        <v>10</v>
      </c>
      <c r="L29">
        <v>10</v>
      </c>
      <c r="M29">
        <v>10</v>
      </c>
      <c r="N29">
        <v>10</v>
      </c>
      <c r="O29">
        <v>10</v>
      </c>
      <c r="P29">
        <v>10</v>
      </c>
      <c r="Q29">
        <v>10</v>
      </c>
      <c r="R29">
        <v>10</v>
      </c>
      <c r="S29">
        <v>10</v>
      </c>
      <c r="T29">
        <v>10</v>
      </c>
      <c r="U29">
        <v>10</v>
      </c>
      <c r="V29">
        <v>10</v>
      </c>
      <c r="W29">
        <v>10</v>
      </c>
      <c r="X29">
        <v>10</v>
      </c>
      <c r="Y29">
        <v>10</v>
      </c>
      <c r="Z29">
        <v>10</v>
      </c>
      <c r="AA29">
        <v>10</v>
      </c>
      <c r="AB29">
        <v>10</v>
      </c>
      <c r="AC29">
        <v>10</v>
      </c>
      <c r="AD29">
        <v>10</v>
      </c>
      <c r="AE29">
        <v>10</v>
      </c>
      <c r="AF29">
        <v>10</v>
      </c>
      <c r="AG29">
        <v>10</v>
      </c>
      <c r="AH29">
        <v>10</v>
      </c>
      <c r="AI29">
        <v>10</v>
      </c>
      <c r="AJ29">
        <v>10</v>
      </c>
      <c r="AK29">
        <v>10</v>
      </c>
      <c r="AL29">
        <v>10</v>
      </c>
      <c r="AM29">
        <v>10</v>
      </c>
      <c r="AN29">
        <v>10</v>
      </c>
      <c r="AO29">
        <v>10</v>
      </c>
      <c r="AP29">
        <v>10</v>
      </c>
      <c r="AQ29">
        <v>10</v>
      </c>
      <c r="AR29">
        <v>10</v>
      </c>
      <c r="AS29">
        <v>10</v>
      </c>
      <c r="AT29">
        <v>10</v>
      </c>
      <c r="AU29">
        <v>10</v>
      </c>
      <c r="AV29">
        <v>10</v>
      </c>
      <c r="AW29">
        <v>10</v>
      </c>
      <c r="AX29">
        <v>10</v>
      </c>
      <c r="AY29">
        <v>10</v>
      </c>
      <c r="AZ29">
        <v>10</v>
      </c>
      <c r="BA29">
        <v>10</v>
      </c>
      <c r="BB29">
        <v>10</v>
      </c>
      <c r="BC29">
        <v>10</v>
      </c>
      <c r="BD29">
        <v>10</v>
      </c>
      <c r="BE29">
        <v>10</v>
      </c>
      <c r="BF29">
        <v>10</v>
      </c>
      <c r="BG29">
        <v>10</v>
      </c>
      <c r="BH29">
        <v>10</v>
      </c>
      <c r="BI29">
        <v>10</v>
      </c>
    </row>
    <row r="30" spans="1:61" x14ac:dyDescent="0.25">
      <c r="A30" t="s">
        <v>432</v>
      </c>
      <c r="B30" t="s">
        <v>210</v>
      </c>
      <c r="C30">
        <v>2017</v>
      </c>
      <c r="D30" s="111"/>
      <c r="E30">
        <v>10</v>
      </c>
      <c r="F30">
        <v>10</v>
      </c>
      <c r="G30">
        <v>10</v>
      </c>
      <c r="H30">
        <v>10</v>
      </c>
      <c r="I30">
        <v>10</v>
      </c>
      <c r="J30">
        <v>10</v>
      </c>
      <c r="K30">
        <v>10</v>
      </c>
      <c r="L30">
        <v>10</v>
      </c>
      <c r="M30">
        <v>10</v>
      </c>
      <c r="N30">
        <v>10</v>
      </c>
      <c r="O30">
        <v>10</v>
      </c>
      <c r="P30">
        <v>10</v>
      </c>
      <c r="Q30">
        <v>10</v>
      </c>
      <c r="R30">
        <v>10</v>
      </c>
      <c r="S30">
        <v>10</v>
      </c>
      <c r="T30">
        <v>10</v>
      </c>
      <c r="U30">
        <v>10</v>
      </c>
      <c r="V30">
        <v>10</v>
      </c>
      <c r="W30">
        <v>10</v>
      </c>
      <c r="X30">
        <v>10</v>
      </c>
      <c r="Y30">
        <v>10</v>
      </c>
      <c r="Z30">
        <v>10</v>
      </c>
      <c r="AA30">
        <v>10</v>
      </c>
      <c r="AB30">
        <v>10</v>
      </c>
      <c r="AC30">
        <v>10</v>
      </c>
      <c r="AD30">
        <v>10</v>
      </c>
      <c r="AE30">
        <v>10</v>
      </c>
      <c r="AF30">
        <v>10</v>
      </c>
      <c r="AG30">
        <v>10</v>
      </c>
      <c r="AH30">
        <v>10</v>
      </c>
      <c r="AI30">
        <v>10</v>
      </c>
      <c r="AJ30">
        <v>10</v>
      </c>
      <c r="AK30">
        <v>10</v>
      </c>
      <c r="AL30">
        <v>10</v>
      </c>
      <c r="AM30">
        <v>10</v>
      </c>
      <c r="AN30">
        <v>10</v>
      </c>
      <c r="AO30">
        <v>10</v>
      </c>
      <c r="AP30">
        <v>10</v>
      </c>
      <c r="AQ30">
        <v>10</v>
      </c>
      <c r="AR30">
        <v>10</v>
      </c>
      <c r="AS30">
        <v>10</v>
      </c>
      <c r="AT30">
        <v>10</v>
      </c>
      <c r="AU30">
        <v>10</v>
      </c>
      <c r="AV30">
        <v>10</v>
      </c>
      <c r="AW30">
        <v>10</v>
      </c>
      <c r="AX30">
        <v>10</v>
      </c>
      <c r="AY30">
        <v>10</v>
      </c>
      <c r="AZ30">
        <v>10</v>
      </c>
      <c r="BA30">
        <v>10</v>
      </c>
      <c r="BB30">
        <v>10</v>
      </c>
      <c r="BC30">
        <v>10</v>
      </c>
      <c r="BD30">
        <v>10</v>
      </c>
      <c r="BE30">
        <v>10</v>
      </c>
      <c r="BF30">
        <v>10</v>
      </c>
      <c r="BG30">
        <v>10</v>
      </c>
      <c r="BH30">
        <v>10</v>
      </c>
      <c r="BI30">
        <v>10</v>
      </c>
    </row>
    <row r="31" spans="1:61" x14ac:dyDescent="0.25">
      <c r="A31" t="s">
        <v>433</v>
      </c>
      <c r="B31" t="s">
        <v>211</v>
      </c>
      <c r="C31">
        <v>2017</v>
      </c>
      <c r="D31" s="111"/>
      <c r="E31">
        <v>10</v>
      </c>
      <c r="F31">
        <v>10</v>
      </c>
      <c r="G31">
        <v>10</v>
      </c>
      <c r="H31">
        <v>10</v>
      </c>
      <c r="I31">
        <v>10</v>
      </c>
      <c r="J31">
        <v>10</v>
      </c>
      <c r="K31">
        <v>10</v>
      </c>
      <c r="L31">
        <v>10</v>
      </c>
      <c r="M31">
        <v>10</v>
      </c>
      <c r="N31">
        <v>10</v>
      </c>
      <c r="O31">
        <v>10</v>
      </c>
      <c r="P31">
        <v>10</v>
      </c>
      <c r="Q31">
        <v>10</v>
      </c>
      <c r="R31">
        <v>10</v>
      </c>
      <c r="S31">
        <v>10</v>
      </c>
      <c r="T31">
        <v>10</v>
      </c>
      <c r="U31">
        <v>10</v>
      </c>
      <c r="V31">
        <v>10</v>
      </c>
      <c r="W31">
        <v>10</v>
      </c>
      <c r="X31">
        <v>10</v>
      </c>
      <c r="Y31">
        <v>10</v>
      </c>
      <c r="Z31">
        <v>10</v>
      </c>
      <c r="AA31">
        <v>10</v>
      </c>
      <c r="AB31">
        <v>10</v>
      </c>
      <c r="AC31">
        <v>10</v>
      </c>
      <c r="AD31">
        <v>10</v>
      </c>
      <c r="AE31">
        <v>10</v>
      </c>
      <c r="AF31">
        <v>10</v>
      </c>
      <c r="AG31">
        <v>10</v>
      </c>
      <c r="AH31">
        <v>10</v>
      </c>
      <c r="AI31">
        <v>10</v>
      </c>
      <c r="AJ31">
        <v>10</v>
      </c>
      <c r="AK31">
        <v>10</v>
      </c>
      <c r="AL31">
        <v>10</v>
      </c>
      <c r="AM31">
        <v>10</v>
      </c>
      <c r="AN31">
        <v>10</v>
      </c>
      <c r="AO31">
        <v>10</v>
      </c>
      <c r="AP31">
        <v>10</v>
      </c>
      <c r="AQ31">
        <v>10</v>
      </c>
      <c r="AR31">
        <v>10</v>
      </c>
      <c r="AS31">
        <v>10</v>
      </c>
      <c r="AT31">
        <v>10</v>
      </c>
      <c r="AU31">
        <v>10</v>
      </c>
      <c r="AV31">
        <v>10</v>
      </c>
      <c r="AW31">
        <v>10</v>
      </c>
      <c r="AX31">
        <v>10</v>
      </c>
      <c r="AY31">
        <v>10</v>
      </c>
      <c r="AZ31">
        <v>10</v>
      </c>
      <c r="BA31">
        <v>10</v>
      </c>
      <c r="BB31">
        <v>10</v>
      </c>
      <c r="BC31">
        <v>10</v>
      </c>
      <c r="BD31">
        <v>10</v>
      </c>
      <c r="BE31">
        <v>10</v>
      </c>
      <c r="BF31">
        <v>10</v>
      </c>
      <c r="BG31">
        <v>10</v>
      </c>
      <c r="BH31">
        <v>10</v>
      </c>
      <c r="BI31">
        <v>10</v>
      </c>
    </row>
    <row r="32" spans="1:61" x14ac:dyDescent="0.25">
      <c r="A32" t="s">
        <v>434</v>
      </c>
      <c r="B32" t="s">
        <v>215</v>
      </c>
      <c r="C32">
        <v>2017</v>
      </c>
      <c r="D32" s="111"/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10</v>
      </c>
      <c r="Q32">
        <v>10</v>
      </c>
      <c r="R32">
        <v>10</v>
      </c>
      <c r="S32">
        <v>10</v>
      </c>
      <c r="T32">
        <v>10</v>
      </c>
      <c r="U32">
        <v>10</v>
      </c>
      <c r="V32">
        <v>10</v>
      </c>
      <c r="W32">
        <v>10</v>
      </c>
      <c r="X32">
        <v>10</v>
      </c>
      <c r="Y32">
        <v>10</v>
      </c>
      <c r="Z32">
        <v>10</v>
      </c>
      <c r="AA32">
        <v>10</v>
      </c>
      <c r="AB32">
        <v>10</v>
      </c>
      <c r="AC32">
        <v>10</v>
      </c>
      <c r="AD32">
        <v>10</v>
      </c>
      <c r="AE32">
        <v>10</v>
      </c>
      <c r="AF32">
        <v>10</v>
      </c>
      <c r="AG32">
        <v>10</v>
      </c>
      <c r="AH32">
        <v>10</v>
      </c>
      <c r="AI32">
        <v>10</v>
      </c>
      <c r="AJ32">
        <v>10</v>
      </c>
      <c r="AK32">
        <v>10</v>
      </c>
      <c r="AL32">
        <v>10</v>
      </c>
      <c r="AM32">
        <v>10</v>
      </c>
      <c r="AN32">
        <v>10</v>
      </c>
      <c r="AO32">
        <v>10</v>
      </c>
      <c r="AP32">
        <v>10</v>
      </c>
      <c r="AQ32">
        <v>10</v>
      </c>
      <c r="AR32">
        <v>10</v>
      </c>
      <c r="AS32">
        <v>10</v>
      </c>
      <c r="AT32">
        <v>10</v>
      </c>
      <c r="AU32">
        <v>10</v>
      </c>
      <c r="AV32">
        <v>10</v>
      </c>
      <c r="AW32">
        <v>10</v>
      </c>
      <c r="AX32">
        <v>10</v>
      </c>
      <c r="AY32">
        <v>10</v>
      </c>
      <c r="AZ32">
        <v>10</v>
      </c>
      <c r="BA32">
        <v>10</v>
      </c>
      <c r="BB32">
        <v>10</v>
      </c>
      <c r="BC32">
        <v>10</v>
      </c>
      <c r="BD32">
        <v>10</v>
      </c>
      <c r="BE32">
        <v>10</v>
      </c>
      <c r="BF32">
        <v>10</v>
      </c>
      <c r="BG32">
        <v>10</v>
      </c>
      <c r="BH32">
        <v>10</v>
      </c>
      <c r="BI32">
        <v>10</v>
      </c>
    </row>
    <row r="33" spans="1:61" x14ac:dyDescent="0.25">
      <c r="A33" t="s">
        <v>435</v>
      </c>
      <c r="B33" t="s">
        <v>214</v>
      </c>
      <c r="C33">
        <v>2017</v>
      </c>
      <c r="D33" s="111"/>
      <c r="E33">
        <f>COUNT($E17:$BI17)</f>
        <v>57</v>
      </c>
      <c r="F33">
        <f t="shared" ref="F33:BI33" si="1">COUNT($E17:$BI17)</f>
        <v>57</v>
      </c>
      <c r="G33">
        <f t="shared" si="1"/>
        <v>57</v>
      </c>
      <c r="H33">
        <f t="shared" si="1"/>
        <v>57</v>
      </c>
      <c r="I33">
        <f t="shared" si="1"/>
        <v>57</v>
      </c>
      <c r="J33">
        <f t="shared" si="1"/>
        <v>57</v>
      </c>
      <c r="K33">
        <f t="shared" si="1"/>
        <v>57</v>
      </c>
      <c r="L33">
        <f t="shared" si="1"/>
        <v>57</v>
      </c>
      <c r="M33">
        <f t="shared" si="1"/>
        <v>57</v>
      </c>
      <c r="N33">
        <f t="shared" si="1"/>
        <v>57</v>
      </c>
      <c r="O33">
        <f t="shared" si="1"/>
        <v>57</v>
      </c>
      <c r="P33">
        <f t="shared" si="1"/>
        <v>57</v>
      </c>
      <c r="Q33">
        <f t="shared" si="1"/>
        <v>57</v>
      </c>
      <c r="R33">
        <f t="shared" si="1"/>
        <v>57</v>
      </c>
      <c r="S33">
        <f t="shared" si="1"/>
        <v>57</v>
      </c>
      <c r="T33">
        <f t="shared" si="1"/>
        <v>57</v>
      </c>
      <c r="U33">
        <f t="shared" si="1"/>
        <v>57</v>
      </c>
      <c r="V33">
        <f t="shared" si="1"/>
        <v>57</v>
      </c>
      <c r="W33">
        <f t="shared" si="1"/>
        <v>57</v>
      </c>
      <c r="X33">
        <f t="shared" si="1"/>
        <v>57</v>
      </c>
      <c r="Y33">
        <f t="shared" si="1"/>
        <v>57</v>
      </c>
      <c r="Z33">
        <f t="shared" si="1"/>
        <v>57</v>
      </c>
      <c r="AA33">
        <f t="shared" si="1"/>
        <v>57</v>
      </c>
      <c r="AB33">
        <f t="shared" si="1"/>
        <v>57</v>
      </c>
      <c r="AC33">
        <f t="shared" si="1"/>
        <v>57</v>
      </c>
      <c r="AD33">
        <f t="shared" si="1"/>
        <v>57</v>
      </c>
      <c r="AE33">
        <f t="shared" si="1"/>
        <v>57</v>
      </c>
      <c r="AF33">
        <f t="shared" si="1"/>
        <v>57</v>
      </c>
      <c r="AG33">
        <f t="shared" si="1"/>
        <v>57</v>
      </c>
      <c r="AH33">
        <f t="shared" si="1"/>
        <v>57</v>
      </c>
      <c r="AI33">
        <f t="shared" si="1"/>
        <v>57</v>
      </c>
      <c r="AJ33">
        <f t="shared" si="1"/>
        <v>57</v>
      </c>
      <c r="AK33">
        <f t="shared" si="1"/>
        <v>57</v>
      </c>
      <c r="AL33">
        <f t="shared" si="1"/>
        <v>57</v>
      </c>
      <c r="AM33">
        <f t="shared" si="1"/>
        <v>57</v>
      </c>
      <c r="AN33">
        <f t="shared" si="1"/>
        <v>57</v>
      </c>
      <c r="AO33">
        <f t="shared" si="1"/>
        <v>57</v>
      </c>
      <c r="AP33">
        <f t="shared" si="1"/>
        <v>57</v>
      </c>
      <c r="AQ33">
        <f t="shared" si="1"/>
        <v>57</v>
      </c>
      <c r="AR33">
        <f t="shared" si="1"/>
        <v>57</v>
      </c>
      <c r="AS33">
        <f t="shared" si="1"/>
        <v>57</v>
      </c>
      <c r="AT33">
        <f t="shared" si="1"/>
        <v>57</v>
      </c>
      <c r="AU33">
        <f t="shared" si="1"/>
        <v>57</v>
      </c>
      <c r="AV33">
        <f t="shared" si="1"/>
        <v>57</v>
      </c>
      <c r="AW33">
        <f t="shared" si="1"/>
        <v>57</v>
      </c>
      <c r="AX33">
        <f t="shared" si="1"/>
        <v>57</v>
      </c>
      <c r="AY33">
        <f t="shared" si="1"/>
        <v>57</v>
      </c>
      <c r="AZ33">
        <f t="shared" si="1"/>
        <v>57</v>
      </c>
      <c r="BA33">
        <f t="shared" si="1"/>
        <v>57</v>
      </c>
      <c r="BB33">
        <f t="shared" si="1"/>
        <v>57</v>
      </c>
      <c r="BC33">
        <f t="shared" si="1"/>
        <v>57</v>
      </c>
      <c r="BD33">
        <f t="shared" si="1"/>
        <v>57</v>
      </c>
      <c r="BE33">
        <f t="shared" si="1"/>
        <v>57</v>
      </c>
      <c r="BF33">
        <f t="shared" si="1"/>
        <v>57</v>
      </c>
      <c r="BG33">
        <f t="shared" si="1"/>
        <v>57</v>
      </c>
      <c r="BH33">
        <f t="shared" si="1"/>
        <v>57</v>
      </c>
      <c r="BI33">
        <f t="shared" si="1"/>
        <v>57</v>
      </c>
    </row>
    <row r="35" spans="1:61" x14ac:dyDescent="0.25">
      <c r="A35" t="s">
        <v>436</v>
      </c>
      <c r="B35" t="s">
        <v>149</v>
      </c>
      <c r="C35">
        <v>2018</v>
      </c>
      <c r="D35" s="111" t="s">
        <v>212</v>
      </c>
      <c r="E35">
        <f>IF(calculations!AH188="","",calculations!AH188)</f>
        <v>25.026608088157428</v>
      </c>
      <c r="F35">
        <f>IF(calculations!AI188="","",calculations!AI188)</f>
        <v>1.8480361219761186</v>
      </c>
      <c r="G35">
        <f>IF(calculations!AJ188="","",calculations!AJ188)</f>
        <v>7.7919002151307959</v>
      </c>
      <c r="H35">
        <f>IF(calculations!AK188="","",calculations!AK188)</f>
        <v>15.846533861506819</v>
      </c>
      <c r="I35">
        <f>IF(calculations!AL188="","",calculations!AL188)</f>
        <v>0.39284442874128511</v>
      </c>
      <c r="J35">
        <f>IF(calculations!AM188="","",calculations!AM188)</f>
        <v>0.64381776949390912</v>
      </c>
      <c r="K35">
        <f>IF(calculations!AN188="","",calculations!AN188)</f>
        <v>138.10186409621323</v>
      </c>
      <c r="L35">
        <f>IF(calculations!AO188="","",calculations!AO188)</f>
        <v>105.50344963843996</v>
      </c>
      <c r="M35">
        <f>IF(calculations!AP188="","",calculations!AP188)</f>
        <v>1.9123854741618711</v>
      </c>
      <c r="N35">
        <f>IF(calculations!AQ188="","",calculations!AQ188)</f>
        <v>1.2991380660507035</v>
      </c>
      <c r="O35">
        <f>IF(calculations!AR188="","",calculations!AR188)</f>
        <v>7.9084633490049976</v>
      </c>
      <c r="P35">
        <f>IF(calculations!AS188="","",calculations!AS188)</f>
        <v>3.2327582332739353</v>
      </c>
      <c r="Q35">
        <f>IF(calculations!AT188="","",calculations!AT188)</f>
        <v>2.994844698079425</v>
      </c>
      <c r="R35">
        <f>IF(calculations!AU188="","",calculations!AU188)</f>
        <v>0.55538510695844512</v>
      </c>
      <c r="S35">
        <f>IF(calculations!AV188="","",calculations!AV188)</f>
        <v>1.2329445038056637</v>
      </c>
      <c r="T35">
        <f>IF(calculations!AW188="","",calculations!AW188)</f>
        <v>20.94203736369689</v>
      </c>
      <c r="U35">
        <f>IF(calculations!AX188="","",calculations!AX188)</f>
        <v>1.0217870386794736</v>
      </c>
      <c r="V35">
        <f>IF(calculations!AY188="","",calculations!AY188)</f>
        <v>0.53434837958346415</v>
      </c>
      <c r="W35">
        <f>IF(calculations!AZ188="","",calculations!AZ188)</f>
        <v>1.1564936327492801</v>
      </c>
      <c r="X35">
        <f>IF(calculations!BA188="","",calculations!BA188)</f>
        <v>1.3366927597384621</v>
      </c>
      <c r="Y35">
        <f>IF(calculations!BB188="","",calculations!BB188)</f>
        <v>0.80898930170331884</v>
      </c>
      <c r="Z35">
        <f>IF(calculations!BC188="","",calculations!BC188)</f>
        <v>0.58709340326911308</v>
      </c>
      <c r="AA35">
        <f>IF(calculations!BD188="","",calculations!BD188)</f>
        <v>5.1076950067714844</v>
      </c>
      <c r="AB35">
        <f>IF(calculations!BE188="","",calculations!BE188)</f>
        <v>3.6553992496547498</v>
      </c>
      <c r="AC35">
        <f>IF(calculations!BF188="","",calculations!BF188)</f>
        <v>0.67269225458966497</v>
      </c>
      <c r="AD35">
        <f>IF(calculations!BG188="","",calculations!BG188)</f>
        <v>13.03751506529809</v>
      </c>
      <c r="AE35">
        <f>IF(calculations!BH188="","",calculations!BH188)</f>
        <v>49.256290744548927</v>
      </c>
      <c r="AF35">
        <f>IF(calculations!BI188="","",calculations!BI188)</f>
        <v>7.4104753885063097</v>
      </c>
      <c r="AG35">
        <f>IF(calculations!BJ188="","",calculations!BJ188)</f>
        <v>21.227078544155805</v>
      </c>
      <c r="AH35">
        <f>IF(calculations!BK188="","",calculations!BK188)</f>
        <v>0.91698049004405324</v>
      </c>
      <c r="AI35">
        <f>IF(calculations!BL188="","",calculations!BL188)</f>
        <v>1.4378621696336102</v>
      </c>
      <c r="AJ35">
        <f>IF(calculations!BM188="","",calculations!BM188)</f>
        <v>2.1620082241730358</v>
      </c>
      <c r="AK35">
        <f>IF(calculations!BN188="","",calculations!BN188)</f>
        <v>6.7339048630604657</v>
      </c>
      <c r="AL35">
        <f>IF(calculations!BO188="","",calculations!BO188)</f>
        <v>1.74500564523197</v>
      </c>
      <c r="AM35">
        <f>IF(calculations!BP188="","",calculations!BP188)</f>
        <v>1.4612472208199521</v>
      </c>
      <c r="AN35">
        <f>IF(calculations!BQ188="","",calculations!BQ188)</f>
        <v>1.2451728968830404</v>
      </c>
      <c r="AO35">
        <f>IF(calculations!BR188="","",calculations!BR188)</f>
        <v>0.11464032063966624</v>
      </c>
      <c r="AP35">
        <f>IF(calculations!BS188="","",calculations!BS188)</f>
        <v>1.6437667096153958</v>
      </c>
      <c r="AQ35">
        <f>IF(calculations!BT188="","",calculations!BT188)</f>
        <v>38.472156193150255</v>
      </c>
      <c r="AR35">
        <f>IF(calculations!BU188="","",calculations!BU188)</f>
        <v>2.2908397079960334</v>
      </c>
      <c r="AS35">
        <f>IF(calculations!BV188="","",calculations!BV188)</f>
        <v>23.923896139813426</v>
      </c>
      <c r="AT35">
        <f>IF(calculations!BW188="","",calculations!BW188)</f>
        <v>14.301727164749847</v>
      </c>
      <c r="AU35">
        <f>IF(calculations!BX188="","",calculations!BX188)</f>
        <v>1.230200498630682</v>
      </c>
      <c r="AV35">
        <f>IF(calculations!BY188="","",calculations!BY188)</f>
        <v>3.0555072585206444</v>
      </c>
      <c r="AW35">
        <f>IF(calculations!BZ188="","",calculations!BZ188)</f>
        <v>0.14800137466902236</v>
      </c>
      <c r="AX35">
        <f>IF(calculations!CA188="","",calculations!CA188)</f>
        <v>7.7279506968839522</v>
      </c>
      <c r="AY35">
        <f>IF(calculations!CB188="","",calculations!CB188)</f>
        <v>6.8040801960511352</v>
      </c>
      <c r="AZ35">
        <f>IF(calculations!CC188="","",calculations!CC188)</f>
        <v>1.5170474334516031</v>
      </c>
      <c r="BA35">
        <f>IF(calculations!CD188="","",calculations!CD188)</f>
        <v>6.0656192732986547</v>
      </c>
      <c r="BB35">
        <f>IF(calculations!CE188="","",calculations!CE188)</f>
        <v>1.8278139677700946</v>
      </c>
      <c r="BC35">
        <f>IF(calculations!CF188="","",calculations!CF188)</f>
        <v>1.9349941578754197</v>
      </c>
      <c r="BD35">
        <f>IF(calculations!CG188="","",calculations!CG188)</f>
        <v>3.2995903489966194</v>
      </c>
      <c r="BE35">
        <f>IF(calculations!CH188="","",calculations!CH188)</f>
        <v>2.2732024965142923</v>
      </c>
      <c r="BF35">
        <f>IF(calculations!CI188="","",calculations!CI188)</f>
        <v>2.9134992512301219</v>
      </c>
      <c r="BG35">
        <f>IF(calculations!CJ188="","",calculations!CJ188)</f>
        <v>1.1971537455061627</v>
      </c>
      <c r="BH35">
        <f>IF(calculations!CK188="","",calculations!CK188)</f>
        <v>2.9552357383352272</v>
      </c>
      <c r="BI35">
        <f>IF(calculations!CL188="","",calculations!CL188)</f>
        <v>1.2823011664679691</v>
      </c>
    </row>
    <row r="36" spans="1:61" x14ac:dyDescent="0.25">
      <c r="A36" t="s">
        <v>437</v>
      </c>
      <c r="B36" t="s">
        <v>154</v>
      </c>
      <c r="C36">
        <v>2018</v>
      </c>
      <c r="D36" s="111"/>
      <c r="E36">
        <f>IF(calculations!AH189="","",calculations!AH189)</f>
        <v>11.630775293484453</v>
      </c>
      <c r="F36">
        <f>IF(calculations!AI189="","",calculations!AI189)</f>
        <v>0.58845456789914408</v>
      </c>
      <c r="G36">
        <f>IF(calculations!AJ189="","",calculations!AJ189)</f>
        <v>3.7249984107386105</v>
      </c>
      <c r="H36">
        <f>IF(calculations!AK189="","",calculations!AK189)</f>
        <v>4.2026729260303188</v>
      </c>
      <c r="I36">
        <f>IF(calculations!AL189="","",calculations!AL189)</f>
        <v>0.15168852747580236</v>
      </c>
      <c r="J36">
        <f>IF(calculations!AM189="","",calculations!AM189)</f>
        <v>5.156527470872637E-2</v>
      </c>
      <c r="K36">
        <f>IF(calculations!AN189="","",calculations!AN189)</f>
        <v>5.4870548220699584</v>
      </c>
      <c r="L36">
        <f>IF(calculations!AO189="","",calculations!AO189)</f>
        <v>9.0658552969534121</v>
      </c>
      <c r="M36">
        <f>IF(calculations!AP189="","",calculations!AP189)</f>
        <v>0.12792925263541263</v>
      </c>
      <c r="N36">
        <f>IF(calculations!AQ189="","",calculations!AQ189)</f>
        <v>1.2702059453910373</v>
      </c>
      <c r="O36">
        <f>IF(calculations!AR189="","",calculations!AR189)</f>
        <v>7.1421379697803014</v>
      </c>
      <c r="P36">
        <f>IF(calculations!AS189="","",calculations!AS189)</f>
        <v>1.3253573787261868</v>
      </c>
      <c r="Q36">
        <f>IF(calculations!AT189="","",calculations!AT189)</f>
        <v>1.9694588655550123</v>
      </c>
      <c r="R36">
        <f>IF(calculations!AU189="","",calculations!AU189)</f>
        <v>0.47309302870474501</v>
      </c>
      <c r="S36">
        <f>IF(calculations!AV189="","",calculations!AV189)</f>
        <v>0.67506872898030901</v>
      </c>
      <c r="T36">
        <f>IF(calculations!AW189="","",calculations!AW189)</f>
        <v>8.4888284523068585</v>
      </c>
      <c r="U36">
        <f>IF(calculations!AX189="","",calculations!AX189)</f>
        <v>0.86035521854679842</v>
      </c>
      <c r="V36">
        <f>IF(calculations!AY189="","",calculations!AY189)</f>
        <v>0.45465983093169993</v>
      </c>
      <c r="W36">
        <f>IF(calculations!AZ189="","",calculations!AZ189)</f>
        <v>1.1046008016696487</v>
      </c>
      <c r="X36">
        <f>IF(calculations!BA189="","",calculations!BA189)</f>
        <v>0.38831397989249322</v>
      </c>
      <c r="Y36">
        <f>IF(calculations!BB189="","",calculations!BB189)</f>
        <v>0.28244849683288442</v>
      </c>
      <c r="Z36">
        <f>IF(calculations!BC189="","",calculations!BC189)</f>
        <v>0.40395222411258669</v>
      </c>
      <c r="AA36">
        <f>IF(calculations!BD189="","",calculations!BD189)</f>
        <v>4.2575940971332571</v>
      </c>
      <c r="AB36">
        <f>IF(calculations!BE189="","",calculations!BE189)</f>
        <v>3.4444030674676083</v>
      </c>
      <c r="AC36">
        <f>IF(calculations!BF189="","",calculations!BF189)</f>
        <v>8.2327252354016625E-2</v>
      </c>
      <c r="AD36">
        <f>IF(calculations!BG189="","",calculations!BG189)</f>
        <v>9.4133505846297787</v>
      </c>
      <c r="AE36">
        <f>IF(calculations!BH189="","",calculations!BH189)</f>
        <v>48.261113033202072</v>
      </c>
      <c r="AF36">
        <f>IF(calculations!BI189="","",calculations!BI189)</f>
        <v>0.71877016022468676</v>
      </c>
      <c r="AG36">
        <f>IF(calculations!BJ189="","",calculations!BJ189)</f>
        <v>17.243643754254762</v>
      </c>
      <c r="AH36">
        <f>IF(calculations!BK189="","",calculations!BK189)</f>
        <v>0.10132650800791999</v>
      </c>
      <c r="AI36">
        <f>IF(calculations!BL189="","",calculations!BL189)</f>
        <v>0.7483205440801115</v>
      </c>
      <c r="AJ36">
        <f>IF(calculations!BM189="","",calculations!BM189)</f>
        <v>0.35885163219227001</v>
      </c>
      <c r="AK36">
        <f>IF(calculations!BN189="","",calculations!BN189)</f>
        <v>5.8248539564524693</v>
      </c>
      <c r="AL36">
        <f>IF(calculations!BO189="","",calculations!BO189)</f>
        <v>0.24438956740510082</v>
      </c>
      <c r="AM36">
        <f>IF(calculations!BP189="","",calculations!BP189)</f>
        <v>0.42380213312138171</v>
      </c>
      <c r="AN36">
        <f>IF(calculations!BQ189="","",calculations!BQ189)</f>
        <v>0.68319808882386324</v>
      </c>
      <c r="AO36">
        <f>IF(calculations!BR189="","",calculations!BR189)</f>
        <v>3.272936908664805E-3</v>
      </c>
      <c r="AP36">
        <f>IF(calculations!BS189="","",calculations!BS189)</f>
        <v>0.83177346119332141</v>
      </c>
      <c r="AQ36">
        <f>IF(calculations!BT189="","",calculations!BT189)</f>
        <v>30.349714022417437</v>
      </c>
      <c r="AR36">
        <f>IF(calculations!BU189="","",calculations!BU189)</f>
        <v>1.9744024709372174</v>
      </c>
      <c r="AS36">
        <f>IF(calculations!BV189="","",calculations!BV189)</f>
        <v>2.9197740689919263</v>
      </c>
      <c r="AT36">
        <f>IF(calculations!BW189="","",calculations!BW189)</f>
        <v>2.8266380833743736</v>
      </c>
      <c r="AU36">
        <f>IF(calculations!BX189="","",calculations!BX189)</f>
        <v>0.58396998528279997</v>
      </c>
      <c r="AV36">
        <f>IF(calculations!BY189="","",calculations!BY189)</f>
        <v>1.2934912721189613</v>
      </c>
      <c r="AW36">
        <f>IF(calculations!BZ189="","",calculations!BZ189)</f>
        <v>1.1228636826911225E-2</v>
      </c>
      <c r="AX36">
        <f>IF(calculations!CA189="","",calculations!CA189)</f>
        <v>0.98049819975295882</v>
      </c>
      <c r="AY36">
        <f>IF(calculations!CB189="","",calculations!CB189)</f>
        <v>6.3933210232272266</v>
      </c>
      <c r="AZ36">
        <f>IF(calculations!CC189="","",calculations!CC189)</f>
        <v>0.40508169377641878</v>
      </c>
      <c r="BA36">
        <f>IF(calculations!CD189="","",calculations!CD189)</f>
        <v>0.64605182491455149</v>
      </c>
      <c r="BB36">
        <f>IF(calculations!CE189="","",calculations!CE189)</f>
        <v>0.27449222094948827</v>
      </c>
      <c r="BC36">
        <f>IF(calculations!CF189="","",calculations!CF189)</f>
        <v>1.1943137776490751</v>
      </c>
      <c r="BD36">
        <f>IF(calculations!CG189="","",calculations!CG189)</f>
        <v>0.66099040350827232</v>
      </c>
      <c r="BE36">
        <f>IF(calculations!CH189="","",calculations!CH189)</f>
        <v>2.0262626618050028</v>
      </c>
      <c r="BF36">
        <f>IF(calculations!CI189="","",calculations!CI189)</f>
        <v>1.9703629751123155</v>
      </c>
      <c r="BG36">
        <f>IF(calculations!CJ189="","",calculations!CJ189)</f>
        <v>0.78246726724550364</v>
      </c>
      <c r="BH36">
        <f>IF(calculations!CK189="","",calculations!CK189)</f>
        <v>0.32844048390351671</v>
      </c>
      <c r="BI36">
        <f>IF(calculations!CL189="","",calculations!CL189)</f>
        <v>1.1112435660668256</v>
      </c>
    </row>
    <row r="37" spans="1:61" x14ac:dyDescent="0.25">
      <c r="A37" t="s">
        <v>438</v>
      </c>
      <c r="B37" t="s">
        <v>157</v>
      </c>
      <c r="C37">
        <v>2018</v>
      </c>
      <c r="D37" s="111"/>
      <c r="E37">
        <f>IF(calculations!AH190="","",calculations!AH190)</f>
        <v>4.9294906219602836</v>
      </c>
      <c r="F37">
        <f>IF(calculations!AI190="","",calculations!AI190)</f>
        <v>0.25778399137397612</v>
      </c>
      <c r="G37">
        <f>IF(calculations!AJ190="","",calculations!AJ190)</f>
        <v>5.1628307733536251E-2</v>
      </c>
      <c r="H37">
        <f>IF(calculations!AK190="","",calculations!AK190)</f>
        <v>2.2914527310124173</v>
      </c>
      <c r="I37">
        <f>IF(calculations!AL190="","",calculations!AL190)</f>
        <v>3.9347801740548024E-3</v>
      </c>
      <c r="J37">
        <f>IF(calculations!AM190="","",calculations!AM190)</f>
        <v>3.0540739384201706E-3</v>
      </c>
      <c r="K37">
        <f>IF(calculations!AN190="","",calculations!AN190)</f>
        <v>3.927140535213189</v>
      </c>
      <c r="L37">
        <f>IF(calculations!AO190="","",calculations!AO190)</f>
        <v>5.0511479037420477</v>
      </c>
      <c r="M37">
        <f>IF(calculations!AP190="","",calculations!AP190)</f>
        <v>1.3050622641636467E-2</v>
      </c>
      <c r="N37">
        <f>IF(calculations!AQ190="","",calculations!AQ190)</f>
        <v>1.2695351424309753</v>
      </c>
      <c r="O37">
        <f>IF(calculations!AR190="","",calculations!AR190)</f>
        <v>0.71383932109169401</v>
      </c>
      <c r="P37">
        <f>IF(calculations!AS190="","",calculations!AS190)</f>
        <v>0.8146812348365905</v>
      </c>
      <c r="Q37">
        <f>IF(calculations!AT190="","",calculations!AT190)</f>
        <v>0.97798306482132025</v>
      </c>
      <c r="R37">
        <f>IF(calculations!AU190="","",calculations!AU190)</f>
        <v>0.4368352488682038</v>
      </c>
      <c r="S37">
        <f>IF(calculations!AV190="","",calculations!AV190)</f>
        <v>3.3574842081464835E-2</v>
      </c>
      <c r="T37">
        <f>IF(calculations!AW190="","",calculations!AW190)</f>
        <v>8.2266422934496202</v>
      </c>
      <c r="U37">
        <f>IF(calculations!AX190="","",calculations!AX190)</f>
        <v>0.51096830440540542</v>
      </c>
      <c r="V37">
        <f>IF(calculations!AY190="","",calculations!AY190)</f>
        <v>4.3559177950388488E-2</v>
      </c>
      <c r="W37">
        <f>IF(calculations!AZ190="","",calculations!AZ190)</f>
        <v>0.10677777154801696</v>
      </c>
      <c r="X37">
        <f>IF(calculations!BA190="","",calculations!BA190)</f>
        <v>0.38367914351988774</v>
      </c>
      <c r="Y37">
        <f>IF(calculations!BB190="","",calculations!BB190)</f>
        <v>0.18321418836103995</v>
      </c>
      <c r="Z37">
        <f>IF(calculations!BC190="","",calculations!BC190)</f>
        <v>0.40395222411258669</v>
      </c>
      <c r="AA37">
        <f>IF(calculations!BD190="","",calculations!BD190)</f>
        <v>4.2361279223721526</v>
      </c>
      <c r="AB37">
        <f>IF(calculations!BE190="","",calculations!BE190)</f>
        <v>3.3927107520288851</v>
      </c>
      <c r="AC37">
        <f>IF(calculations!BF190="","",calculations!BF190)</f>
        <v>6.5172090828714058E-2</v>
      </c>
      <c r="AD37">
        <f>IF(calculations!BG190="","",calculations!BG190)</f>
        <v>4.6027360505570671</v>
      </c>
      <c r="AE37">
        <f>IF(calculations!BH190="","",calculations!BH190)</f>
        <v>46.182520029699546</v>
      </c>
      <c r="AF37">
        <f>IF(calculations!BI190="","",calculations!BI190)</f>
        <v>0.5954777380436066</v>
      </c>
      <c r="AG37">
        <f>IF(calculations!BJ190="","",calculations!BJ190)</f>
        <v>16.684185601389149</v>
      </c>
      <c r="AH37">
        <f>IF(calculations!BK190="","",calculations!BK190)</f>
        <v>5.1779144466850432E-2</v>
      </c>
      <c r="AI37">
        <f>IF(calculations!BL190="","",calculations!BL190)</f>
        <v>2.2369912500305799E-2</v>
      </c>
      <c r="AJ37">
        <f>IF(calculations!BM190="","",calculations!BM190)</f>
        <v>1.0616014514290277E-2</v>
      </c>
      <c r="AK37">
        <f>IF(calculations!BN190="","",calculations!BN190)</f>
        <v>0.68242166755177902</v>
      </c>
      <c r="AL37">
        <f>IF(calculations!BO190="","",calculations!BO190)</f>
        <v>2.7885899293186026E-2</v>
      </c>
      <c r="AM37">
        <f>IF(calculations!BP190="","",calculations!BP190)</f>
        <v>0.42345842776280035</v>
      </c>
      <c r="AN37">
        <f>IF(calculations!BQ190="","",calculations!BQ190)</f>
        <v>0.37026454722946173</v>
      </c>
      <c r="AO37">
        <f>IF(calculations!BR190="","",calculations!BR190)</f>
        <v>3.272936908664805E-3</v>
      </c>
      <c r="AP37">
        <f>IF(calculations!BS190="","",calculations!BS190)</f>
        <v>0.18239668404982479</v>
      </c>
      <c r="AQ37">
        <f>IF(calculations!BT190="","",calculations!BT190)</f>
        <v>13.450809004884311</v>
      </c>
      <c r="AR37">
        <f>IF(calculations!BU190="","",calculations!BU190)</f>
        <v>0.45124617192585442</v>
      </c>
      <c r="AS37">
        <f>IF(calculations!BV190="","",calculations!BV190)</f>
        <v>1.8704594143238558</v>
      </c>
      <c r="AT37">
        <f>IF(calculations!BW190="","",calculations!BW190)</f>
        <v>2.6347715750745966</v>
      </c>
      <c r="AU37">
        <f>IF(calculations!BX190="","",calculations!BX190)</f>
        <v>0.14767260613889943</v>
      </c>
      <c r="AV37">
        <f>IF(calculations!BY190="","",calculations!BY190)</f>
        <v>1.2240879341870188</v>
      </c>
      <c r="AW37">
        <f>IF(calculations!BZ190="","",calculations!BZ190)</f>
        <v>7.3390188998363618E-4</v>
      </c>
      <c r="AX37">
        <f>IF(calculations!CA190="","",calculations!CA190)</f>
        <v>0.30424131194645687</v>
      </c>
      <c r="AY37">
        <f>IF(calculations!CB190="","",calculations!CB190)</f>
        <v>2.2287276375890754</v>
      </c>
      <c r="AZ37">
        <f>IF(calculations!CC190="","",calculations!CC190)</f>
        <v>0.31128898548669259</v>
      </c>
      <c r="BA37">
        <f>IF(calculations!CD190="","",calculations!CD190)</f>
        <v>3.4229639915247981E-2</v>
      </c>
      <c r="BB37">
        <f>IF(calculations!CE190="","",calculations!CE190)</f>
        <v>6.1248215968088236E-2</v>
      </c>
      <c r="BC37">
        <f>IF(calculations!CF190="","",calculations!CF190)</f>
        <v>0.51421134685383918</v>
      </c>
      <c r="BD37">
        <f>IF(calculations!CG190="","",calculations!CG190)</f>
        <v>0.65834618154007618</v>
      </c>
      <c r="BE37">
        <f>IF(calculations!CH190="","",calculations!CH190)</f>
        <v>0.60877606583478849</v>
      </c>
      <c r="BF37">
        <f>IF(calculations!CI190="","",calculations!CI190)</f>
        <v>1.8202809669828139</v>
      </c>
      <c r="BG37">
        <f>IF(calculations!CJ190="","",calculations!CJ190)</f>
        <v>3.0414944194962528E-2</v>
      </c>
      <c r="BH37">
        <f>IF(calculations!CK190="","",calculations!CK190)</f>
        <v>0.28571974806427974</v>
      </c>
      <c r="BI37">
        <f>IF(calculations!CL190="","",calculations!CL190)</f>
        <v>0.256533835630193</v>
      </c>
    </row>
    <row r="38" spans="1:61" x14ac:dyDescent="0.25">
      <c r="A38" t="s">
        <v>439</v>
      </c>
      <c r="B38" t="s">
        <v>162</v>
      </c>
      <c r="C38">
        <v>2018</v>
      </c>
      <c r="D38" s="111"/>
      <c r="E38">
        <f>IF(calculations!AH192="","",calculations!AH192)</f>
        <v>2.2747420070725576E-3</v>
      </c>
      <c r="F38">
        <f>IF(calculations!AI192="","",calculations!AI192)</f>
        <v>2.5738589549465715E-2</v>
      </c>
      <c r="G38">
        <f>IF(calculations!AJ192="","",calculations!AJ192)</f>
        <v>3.2534201380271681E-2</v>
      </c>
      <c r="H38">
        <f>IF(calculations!AK192="","",calculations!AK192)</f>
        <v>5.1892244136213142E-2</v>
      </c>
      <c r="I38">
        <f>IF(calculations!AL192="","",calculations!AL192)</f>
        <v>1.0123689827538002E-2</v>
      </c>
      <c r="J38">
        <f>IF(calculations!AM192="","",calculations!AM192)</f>
        <v>-0.19007953280689902</v>
      </c>
      <c r="K38">
        <f>IF(calculations!AN192="","",calculations!AN192)</f>
        <v>2.1155332189437173E-2</v>
      </c>
      <c r="L38">
        <f>IF(calculations!AO192="","",calculations!AO192)</f>
        <v>2.9866516051661903E-2</v>
      </c>
      <c r="M38">
        <f>IF(calculations!AP192="","",calculations!AP192)</f>
        <v>-2.0688712474436727E-2</v>
      </c>
      <c r="N38">
        <f>IF(calculations!AQ192="","",calculations!AQ192)</f>
        <v>2.441322538958845E-4</v>
      </c>
      <c r="O38">
        <f>IF(calculations!AR192="","",calculations!AR192)</f>
        <v>9.3089459575629047E-3</v>
      </c>
      <c r="P38">
        <f>IF(calculations!AS192="","",calculations!AS192)</f>
        <v>1.5897803319926192E-2</v>
      </c>
      <c r="Q38">
        <f>IF(calculations!AT192="","",calculations!AT192)</f>
        <v>8.1812406455325625E-3</v>
      </c>
      <c r="R38">
        <f>IF(calculations!AU192="","",calculations!AU192)</f>
        <v>4.9680024328870843E-2</v>
      </c>
      <c r="S38">
        <f>IF(calculations!AV192="","",calculations!AV192)</f>
        <v>7.0919955387522236E-3</v>
      </c>
      <c r="T38">
        <f>IF(calculations!AW192="","",calculations!AW192)</f>
        <v>0.11695542232157619</v>
      </c>
      <c r="U38">
        <f>IF(calculations!AX192="","",calculations!AX192)</f>
        <v>4.7592778372235078E-2</v>
      </c>
      <c r="V38">
        <f>IF(calculations!AY192="","",calculations!AY192)</f>
        <v>1.5467624644898871E-2</v>
      </c>
      <c r="W38">
        <f>IF(calculations!AZ192="","",calculations!AZ192)</f>
        <v>6.0691842554156689E-2</v>
      </c>
      <c r="X38">
        <f>IF(calculations!BA192="","",calculations!BA192)</f>
        <v>7.1363017551120456E-2</v>
      </c>
      <c r="Y38">
        <f>IF(calculations!BB192="","",calculations!BB192)</f>
        <v>8.8427008382544192E-3</v>
      </c>
      <c r="Z38">
        <f>IF(calculations!BC192="","",calculations!BC192)</f>
        <v>3.9800973233878351E-2</v>
      </c>
      <c r="AA38">
        <f>IF(calculations!BD192="","",calculations!BD192)</f>
        <v>0.21054705045159125</v>
      </c>
      <c r="AB38">
        <f>IF(calculations!BE192="","",calculations!BE192)</f>
        <v>4.3283315768842819E-2</v>
      </c>
      <c r="AC38">
        <f>IF(calculations!BF192="","",calculations!BF192)</f>
        <v>3.9427477704565429E-2</v>
      </c>
      <c r="AD38">
        <f>IF(calculations!BG192="","",calculations!BG192)</f>
        <v>8.0737850423049599E-3</v>
      </c>
      <c r="AE38">
        <f>IF(calculations!BH192="","",calculations!BH192)</f>
        <v>1.8753809805243157E-3</v>
      </c>
      <c r="AF38">
        <f>IF(calculations!BI192="","",calculations!BI192)</f>
        <v>1.506153451428909E-2</v>
      </c>
      <c r="AG38">
        <f>IF(calculations!BJ192="","",calculations!BJ192)</f>
        <v>0.23336407601224649</v>
      </c>
      <c r="AH38">
        <f>IF(calculations!BK192="","",calculations!BK192)</f>
        <v>-6.4205119167825633E-2</v>
      </c>
      <c r="AI38">
        <f>IF(calculations!BL192="","",calculations!BL192)</f>
        <v>3.4561026047659768E-3</v>
      </c>
      <c r="AJ38">
        <f>IF(calculations!BM192="","",calculations!BM192)</f>
        <v>-4.7705357939102244E-2</v>
      </c>
      <c r="AK38">
        <f>IF(calculations!BN192="","",calculations!BN192)</f>
        <v>0.2207973032390444</v>
      </c>
      <c r="AL38">
        <f>IF(calculations!BO192="","",calculations!BO192)</f>
        <v>6.1304277233261692E-2</v>
      </c>
      <c r="AM38">
        <f>IF(calculations!BP192="","",calculations!BP192)</f>
        <v>9.0821453859869141E-3</v>
      </c>
      <c r="AN38">
        <f>IF(calculations!BQ192="","",calculations!BQ192)</f>
        <v>5.4043161637556611E-2</v>
      </c>
      <c r="AO38">
        <f>IF(calculations!BR192="","",calculations!BR192)</f>
        <v>-2.7438402300775269E-3</v>
      </c>
      <c r="AP38">
        <f>IF(calculations!BS192="","",calculations!BS192)</f>
        <v>8.2970112939777258E-3</v>
      </c>
      <c r="AQ38">
        <f>IF(calculations!BT192="","",calculations!BT192)</f>
        <v>3.7416985474027546E-2</v>
      </c>
      <c r="AR38">
        <f>IF(calculations!BU192="","",calculations!BU192)</f>
        <v>0.13421932187646779</v>
      </c>
      <c r="AS38">
        <f>IF(calculations!BV192="","",calculations!BV192)</f>
        <v>7.2923704261206979E-2</v>
      </c>
      <c r="AT38">
        <f>IF(calculations!BW192="","",calculations!BW192)</f>
        <v>6.9558899019884129E-2</v>
      </c>
      <c r="AU38">
        <f>IF(calculations!BX192="","",calculations!BX192)</f>
        <v>6.0024925862674468E-3</v>
      </c>
      <c r="AV38">
        <f>IF(calculations!BY192="","",calculations!BY192)</f>
        <v>-5.8972017990880504E-2</v>
      </c>
      <c r="AW38">
        <f>IF(calculations!BZ192="","",calculations!BZ192)</f>
        <v>-1.8733421397297782E-2</v>
      </c>
      <c r="AX38">
        <f>IF(calculations!CA192="","",calculations!CA192)</f>
        <v>4.9904210532991074E-3</v>
      </c>
      <c r="AY38">
        <f>IF(calculations!CB192="","",calculations!CB192)</f>
        <v>0.13354069086835973</v>
      </c>
      <c r="AZ38">
        <f>IF(calculations!CC192="","",calculations!CC192)</f>
        <v>3.3560630927324192E-3</v>
      </c>
      <c r="BA38">
        <f>IF(calculations!CD192="","",calculations!CD192)</f>
        <v>9.9981571057913866E-3</v>
      </c>
      <c r="BB38">
        <f>IF(calculations!CE192="","",calculations!CE192)</f>
        <v>-6.9378634272234341E-2</v>
      </c>
      <c r="BC38">
        <f>IF(calculations!CF192="","",calculations!CF192)</f>
        <v>-1.7404812416880012E-2</v>
      </c>
      <c r="BD38">
        <f>IF(calculations!CG192="","",calculations!CG192)</f>
        <v>0.12358475209984787</v>
      </c>
      <c r="BE38">
        <f>IF(calculations!CH192="","",calculations!CH192)</f>
        <v>2.2154882320650073E-2</v>
      </c>
      <c r="BF38">
        <f>IF(calculations!CI192="","",calculations!CI192)</f>
        <v>-1.9036445650145426E-2</v>
      </c>
      <c r="BG38">
        <f>IF(calculations!CJ192="","",calculations!CJ192)</f>
        <v>1.8721803204934391E-2</v>
      </c>
      <c r="BH38">
        <f>IF(calculations!CK192="","",calculations!CK192)</f>
        <v>1.939163893092314E-2</v>
      </c>
      <c r="BI38">
        <f>IF(calculations!CL192="","",calculations!CL192)</f>
        <v>7.0866719028827393E-2</v>
      </c>
    </row>
    <row r="39" spans="1:61" x14ac:dyDescent="0.25">
      <c r="A39" t="s">
        <v>440</v>
      </c>
      <c r="B39" t="s">
        <v>166</v>
      </c>
      <c r="C39">
        <v>2018</v>
      </c>
      <c r="D39" s="111"/>
      <c r="E39">
        <f>IF(calculations!AH193="","",calculations!AH193)</f>
        <v>2.3378145370900414E-3</v>
      </c>
      <c r="F39">
        <f>IF(calculations!AI193="","",calculations!AI193)</f>
        <v>3.2735891990516089E-2</v>
      </c>
      <c r="G39">
        <f>IF(calculations!AJ193="","",calculations!AJ193)</f>
        <v>9.4960613032762028E-2</v>
      </c>
      <c r="H39">
        <f>IF(calculations!AK193="","",calculations!AK193)</f>
        <v>5.2689839801047626E-2</v>
      </c>
      <c r="I39">
        <f>IF(calculations!AL193="","",calculations!AL193)</f>
        <v>1.341252576242162E-2</v>
      </c>
      <c r="J39">
        <f>IF(calculations!AM193="","",calculations!AM193)</f>
        <v>-0.39620039866337231</v>
      </c>
      <c r="K39">
        <f>IF(calculations!AN193="","",calculations!AN193)</f>
        <v>0.13691656009376929</v>
      </c>
      <c r="L39">
        <f>IF(calculations!AO193="","",calculations!AO193)</f>
        <v>2.9997221714097605E-2</v>
      </c>
      <c r="M39">
        <f>IF(calculations!AP193="","",calculations!AP193)</f>
        <v>-2.4660630434927663E-2</v>
      </c>
      <c r="N39">
        <f>IF(calculations!AQ193="","",calculations!AQ193)</f>
        <v>3.5219653145998424E-4</v>
      </c>
      <c r="O39">
        <f>IF(calculations!AR193="","",calculations!AR193)</f>
        <v>1.1336330355706296E-2</v>
      </c>
      <c r="P39">
        <f>IF(calculations!AS193="","",calculations!AS193)</f>
        <v>2.430907347009378E-2</v>
      </c>
      <c r="Q39">
        <f>IF(calculations!AT193="","",calculations!AT193)</f>
        <v>1.0334257063108232E-2</v>
      </c>
      <c r="R39">
        <f>IF(calculations!AU193="","",calculations!AU193)</f>
        <v>0.21731361353000311</v>
      </c>
      <c r="S39">
        <f>IF(calculations!AV193="","",calculations!AV193)</f>
        <v>1.0533772809706809E-2</v>
      </c>
      <c r="T39">
        <f>IF(calculations!AW193="","",calculations!AW193)</f>
        <v>0.12159515604649053</v>
      </c>
      <c r="U39">
        <f>IF(calculations!AX193="","",calculations!AX193)</f>
        <v>0.19773370678794644</v>
      </c>
      <c r="V39">
        <f>IF(calculations!AY193="","",calculations!AY193)</f>
        <v>0.22761978519006329</v>
      </c>
      <c r="W39">
        <f>IF(calculations!AZ193="","",calculations!AZ193)</f>
        <v>0.44614983219229032</v>
      </c>
      <c r="X39">
        <f>IF(calculations!BA193="","",calculations!BA193)</f>
        <v>0.10889810771816757</v>
      </c>
      <c r="Y39">
        <f>IF(calculations!BB193="","",calculations!BB193)</f>
        <v>2.1943263336168702E-2</v>
      </c>
      <c r="Z39">
        <f>IF(calculations!BC193="","",calculations!BC193)</f>
        <v>4.9150986296367112E-2</v>
      </c>
      <c r="AA39">
        <f>IF(calculations!BD193="","",calculations!BD193)</f>
        <v>0.33001494546854865</v>
      </c>
      <c r="AB39">
        <f>IF(calculations!BE193="","",calculations!BE193)</f>
        <v>0.20404106954747075</v>
      </c>
      <c r="AC39">
        <f>IF(calculations!BF193="","",calculations!BF193)</f>
        <v>7.596509526860816E-2</v>
      </c>
      <c r="AD39">
        <f>IF(calculations!BG193="","",calculations!BG193)</f>
        <v>1.202316663583973E-2</v>
      </c>
      <c r="AE39">
        <f>IF(calculations!BH193="","",calculations!BH193)</f>
        <v>1.8808897595836405E-3</v>
      </c>
      <c r="AF39">
        <f>IF(calculations!BI193="","",calculations!BI193)</f>
        <v>1.6603563492410302E-2</v>
      </c>
      <c r="AG39">
        <f>IF(calculations!BJ193="","",calculations!BJ193)</f>
        <v>0.24047792842742996</v>
      </c>
      <c r="AH39">
        <f>IF(calculations!BK193="","",calculations!BK193)</f>
        <v>-0.21064097422248149</v>
      </c>
      <c r="AI39">
        <f>IF(calculations!BL193="","",calculations!BL193)</f>
        <v>9.2142232173426306E-3</v>
      </c>
      <c r="AJ39">
        <f>IF(calculations!BM193="","",calculations!BM193)</f>
        <v>-9.0534663937544196E-2</v>
      </c>
      <c r="AK39">
        <f>IF(calculations!BN193="","",calculations!BN193)</f>
        <v>0.23939558190968777</v>
      </c>
      <c r="AL39">
        <f>IF(calculations!BO193="","",calculations!BO193)</f>
        <v>8.9081318968819781E-2</v>
      </c>
      <c r="AM39">
        <f>IF(calculations!BP193="","",calculations!BP193)</f>
        <v>2.4910732252916703E-2</v>
      </c>
      <c r="AN39">
        <f>IF(calculations!BQ193="","",calculations!BQ193)</f>
        <v>6.3446469822509885E-2</v>
      </c>
      <c r="AO39">
        <f>IF(calculations!BR193="","",calculations!BR193)</f>
        <v>-2.985290253017745E-3</v>
      </c>
      <c r="AP39">
        <f>IF(calculations!BS193="","",calculations!BS193)</f>
        <v>1.3306032669214225E-2</v>
      </c>
      <c r="AQ39">
        <f>IF(calculations!BT193="","",calculations!BT193)</f>
        <v>3.7763948726131591E-2</v>
      </c>
      <c r="AR39">
        <f>IF(calculations!BU193="","",calculations!BU193)</f>
        <v>0.22452886704395908</v>
      </c>
      <c r="AS39">
        <f>IF(calculations!BV193="","",calculations!BV193)</f>
        <v>7.5954848721995996E-2</v>
      </c>
      <c r="AT39">
        <f>IF(calculations!BW193="","",calculations!BW193)</f>
        <v>8.6303215929560737E-2</v>
      </c>
      <c r="AU39">
        <f>IF(calculations!BX193="","",calculations!BX193)</f>
        <v>2.1355684188716455E-2</v>
      </c>
      <c r="AV39">
        <f>IF(calculations!BY193="","",calculations!BY193)</f>
        <v>-7.1284960672343356E-2</v>
      </c>
      <c r="AW39">
        <f>IF(calculations!BZ193="","",calculations!BZ193)</f>
        <v>-0.32222780490802427</v>
      </c>
      <c r="AX39">
        <f>IF(calculations!CA193="","",calculations!CA193)</f>
        <v>1.8908374483505332E-2</v>
      </c>
      <c r="AY39">
        <f>IF(calculations!CB193="","",calculations!CB193)</f>
        <v>0.15213026177006769</v>
      </c>
      <c r="AZ39">
        <f>IF(calculations!CC193="","",calculations!CC193)</f>
        <v>4.6300149937679108E-3</v>
      </c>
      <c r="BA39">
        <f>IF(calculations!CD193="","",calculations!CD193)</f>
        <v>1.1831035574050193E-2</v>
      </c>
      <c r="BB39">
        <f>IF(calculations!CE193="","",calculations!CE193)</f>
        <v>-0.1542776666277626</v>
      </c>
      <c r="BC39">
        <f>IF(calculations!CF193="","",calculations!CF193)</f>
        <v>-1.7675586527992924E-2</v>
      </c>
      <c r="BD39">
        <f>IF(calculations!CG193="","",calculations!CG193)</f>
        <v>0.17676415807752632</v>
      </c>
      <c r="BE39">
        <f>IF(calculations!CH193="","",calculations!CH193)</f>
        <v>3.0763709077857821E-2</v>
      </c>
      <c r="BF39">
        <f>IF(calculations!CI193="","",calculations!CI193)</f>
        <v>-1.9827421196697288E-2</v>
      </c>
      <c r="BG39">
        <f>IF(calculations!CJ193="","",calculations!CJ193)</f>
        <v>3.815497372771233E-2</v>
      </c>
      <c r="BH39">
        <f>IF(calculations!CK193="","",calculations!CK193)</f>
        <v>2.2397466417744673E-2</v>
      </c>
      <c r="BI39">
        <f>IF(calculations!CL193="","",calculations!CL193)</f>
        <v>0.27118456190613904</v>
      </c>
    </row>
    <row r="40" spans="1:61" x14ac:dyDescent="0.25">
      <c r="A40" t="s">
        <v>441</v>
      </c>
      <c r="B40" t="s">
        <v>169</v>
      </c>
      <c r="C40">
        <v>2018</v>
      </c>
      <c r="D40" s="111"/>
      <c r="E40">
        <f>IF(calculations!AH194="","",calculations!AH194)</f>
        <v>9.4530591318914056E-3</v>
      </c>
      <c r="F40">
        <f>IF(calculations!AI194="","",calculations!AI194)</f>
        <v>1.5111115702760575E-2</v>
      </c>
      <c r="G40">
        <f>IF(calculations!AJ194="","",calculations!AJ194)</f>
        <v>6.9313446962229394E-2</v>
      </c>
      <c r="H40">
        <f>IF(calculations!AK194="","",calculations!AK194)</f>
        <v>0.22612189403175095</v>
      </c>
      <c r="I40">
        <f>IF(calculations!AL194="","",calculations!AL194)</f>
        <v>3.3368664367111972E-2</v>
      </c>
      <c r="J40">
        <f>IF(calculations!AM194="","",calculations!AM194)</f>
        <v>-0.41479741526068342</v>
      </c>
      <c r="K40">
        <f>IF(calculations!AN194="","",calculations!AN194)</f>
        <v>7.7861138078120881E-2</v>
      </c>
      <c r="L40">
        <f>IF(calculations!AO194="","",calculations!AO194)</f>
        <v>5.9743137400364674E-2</v>
      </c>
      <c r="M40">
        <f>IF(calculations!AP194="","",calculations!AP194)</f>
        <v>-7.0617495698635568E-2</v>
      </c>
      <c r="N40">
        <f>IF(calculations!AQ194="","",calculations!AQ194)</f>
        <v>4.0654182815451509E-2</v>
      </c>
      <c r="O40">
        <f>IF(calculations!AR194="","",calculations!AR194)</f>
        <v>1.2653981693892051E-2</v>
      </c>
      <c r="P40">
        <f>IF(calculations!AS194="","",calculations!AS194)</f>
        <v>4.5413675059706456E-2</v>
      </c>
      <c r="Q40">
        <f>IF(calculations!AT194="","",calculations!AT194)</f>
        <v>5.6107652621545517E-3</v>
      </c>
      <c r="R40">
        <f>IF(calculations!AU194="","",calculations!AU194)</f>
        <v>4.6390483043789267E-2</v>
      </c>
      <c r="S40">
        <f>IF(calculations!AV194="","",calculations!AV194)</f>
        <v>4.6094554519514304E-3</v>
      </c>
      <c r="T40">
        <f>IF(calculations!AW194="","",calculations!AW194)</f>
        <v>3.2150434207133136E-2</v>
      </c>
      <c r="U40">
        <f>IF(calculations!AX194="","",calculations!AX194)</f>
        <v>4.5770645427024546E-2</v>
      </c>
      <c r="V40">
        <f>IF(calculations!AY194="","",calculations!AY194)</f>
        <v>3.684398541196935E-2</v>
      </c>
      <c r="W40">
        <f>IF(calculations!AZ194="","",calculations!AZ194)</f>
        <v>5.9929143131368301E-3</v>
      </c>
      <c r="X40">
        <f>IF(calculations!BA194="","",calculations!BA194)</f>
        <v>7.1958109244823529E-2</v>
      </c>
      <c r="Y40">
        <f>IF(calculations!BB194="","",calculations!BB194)</f>
        <v>4.6948068058384605E-2</v>
      </c>
      <c r="Z40">
        <f>IF(calculations!BC194="","",calculations!BC194)</f>
        <v>7.9862930141418154E-2</v>
      </c>
      <c r="AA40">
        <f>IF(calculations!BD194="","",calculations!BD194)</f>
        <v>0.12511795571553969</v>
      </c>
      <c r="AB40">
        <f>IF(calculations!BE194="","",calculations!BE194)</f>
        <v>0.28565538776804666</v>
      </c>
      <c r="AC40">
        <f>IF(calculations!BF194="","",calculations!BF194)</f>
        <v>3.2496167237380323E-2</v>
      </c>
      <c r="AD40">
        <f>IF(calculations!BG194="","",calculations!BG194)</f>
        <v>1.8666923187118305E-2</v>
      </c>
      <c r="AE40">
        <f>IF(calculations!BH194="","",calculations!BH194)</f>
        <v>3.4276346619810105E-2</v>
      </c>
      <c r="AF40">
        <f>IF(calculations!BI194="","",calculations!BI194)</f>
        <v>0.11414561026693643</v>
      </c>
      <c r="AG40">
        <f>IF(calculations!BJ194="","",calculations!BJ194)</f>
        <v>0.25555587517099426</v>
      </c>
      <c r="AH40">
        <f>IF(calculations!BK194="","",calculations!BK194)</f>
        <v>-0.14051062713517729</v>
      </c>
      <c r="AI40">
        <f>IF(calculations!BL194="","",calculations!BL194)</f>
        <v>2.7903792397759469E-3</v>
      </c>
      <c r="AJ40">
        <f>IF(calculations!BM194="","",calculations!BM194)</f>
        <v>-5.4225196187959096E-2</v>
      </c>
      <c r="AK40">
        <f>IF(calculations!BN194="","",calculations!BN194)</f>
        <v>0.18560298248767354</v>
      </c>
      <c r="AL40">
        <f>IF(calculations!BO194="","",calculations!BO194)</f>
        <v>9.2737375825298202E-2</v>
      </c>
      <c r="AM40">
        <f>IF(calculations!BP194="","",calculations!BP194)</f>
        <v>8.5431264986181414E-3</v>
      </c>
      <c r="AN40">
        <f>IF(calculations!BQ194="","",calculations!BQ194)</f>
        <v>6.7874864601093543E-2</v>
      </c>
      <c r="AO40">
        <f>IF(calculations!BR194="","",calculations!BR194)</f>
        <v>-6.9332619124681458E-2</v>
      </c>
      <c r="AP40">
        <f>IF(calculations!BS194="","",calculations!BS194)</f>
        <v>5.2058631469916634E-3</v>
      </c>
      <c r="AQ40">
        <f>IF(calculations!BT194="","",calculations!BT194)</f>
        <v>9.2702989575974365E-2</v>
      </c>
      <c r="AR40">
        <f>IF(calculations!BU194="","",calculations!BU194)</f>
        <v>3.7464575837296274E-2</v>
      </c>
      <c r="AS40">
        <f>IF(calculations!BV194="","",calculations!BV194)</f>
        <v>0.2054629942055847</v>
      </c>
      <c r="AT40">
        <f>IF(calculations!BW194="","",calculations!BW194)</f>
        <v>5.5514597991107167E-2</v>
      </c>
      <c r="AU40">
        <f>IF(calculations!BX194="","",calculations!BX194)</f>
        <v>8.1206757853125502E-3</v>
      </c>
      <c r="AV40">
        <f>IF(calculations!BY194="","",calculations!BY194)</f>
        <v>-7.4156606261988472E-2</v>
      </c>
      <c r="AW40">
        <f>IF(calculations!BZ194="","",calculations!BZ194)</f>
        <v>-0.2448607372411141</v>
      </c>
      <c r="AX40">
        <f>IF(calculations!CA194="","",calculations!CA194)</f>
        <v>2.764698849138467E-2</v>
      </c>
      <c r="AY40">
        <f>IF(calculations!CB194="","",calculations!CB194)</f>
        <v>0.26643633852615617</v>
      </c>
      <c r="AZ40">
        <f>IF(calculations!CC194="","",calculations!CC194)</f>
        <v>2.7045329057607623E-3</v>
      </c>
      <c r="BA40">
        <f>IF(calculations!CD194="","",calculations!CD194)</f>
        <v>2.9423141387788943E-2</v>
      </c>
      <c r="BB40">
        <f>IF(calculations!CE194="","",calculations!CE194)</f>
        <v>-2.390630617266281E-2</v>
      </c>
      <c r="BC40">
        <f>IF(calculations!CF194="","",calculations!CF194)</f>
        <v>-0.25639003718209386</v>
      </c>
      <c r="BD40">
        <f>IF(calculations!CG194="","",calculations!CG194)</f>
        <v>6.9841423539725389E-2</v>
      </c>
      <c r="BE40">
        <f>IF(calculations!CH194="","",calculations!CH194)</f>
        <v>9.7594459237234244E-3</v>
      </c>
      <c r="BF40">
        <f>IF(calculations!CI194="","",calculations!CI194)</f>
        <v>-2.8003528689011681E-2</v>
      </c>
      <c r="BG40">
        <f>IF(calculations!CJ194="","",calculations!CJ194)</f>
        <v>1.5696856602586889E-2</v>
      </c>
      <c r="BH40">
        <f>IF(calculations!CK194="","",calculations!CK194)</f>
        <v>5.1607765935003921E-2</v>
      </c>
      <c r="BI40">
        <f>IF(calculations!CL194="","",calculations!CL194)</f>
        <v>9.1540572547858991E-3</v>
      </c>
    </row>
    <row r="41" spans="1:61" x14ac:dyDescent="0.25">
      <c r="A41" t="s">
        <v>442</v>
      </c>
      <c r="B41" t="s">
        <v>174</v>
      </c>
      <c r="C41">
        <v>2018</v>
      </c>
      <c r="D41" s="111"/>
      <c r="E41">
        <f>IF(calculations!AH196="","",calculations!AH196)</f>
        <v>3.489202275206518E-4</v>
      </c>
      <c r="F41">
        <f>IF(calculations!AI196="","",calculations!AI196)</f>
        <v>9.0690160912449552E-2</v>
      </c>
      <c r="G41">
        <f>IF(calculations!AJ196="","",calculations!AJ196)</f>
        <v>0.6215210525738053</v>
      </c>
      <c r="H41">
        <f>IF(calculations!AK196="","",calculations!AK196)</f>
        <v>1.6607554608143067E-3</v>
      </c>
      <c r="I41">
        <f>IF(calculations!AL196="","",calculations!AL196)</f>
        <v>0.13788857372510172</v>
      </c>
      <c r="J41">
        <f>IF(calculations!AM196="","",calculations!AM196)</f>
        <v>1.2009087021337743</v>
      </c>
      <c r="K41">
        <f>IF(calculations!AN196="","",calculations!AN196)</f>
        <v>0.8406446089254912</v>
      </c>
      <c r="L41">
        <f>IF(calculations!AO196="","",calculations!AO196)</f>
        <v>0.16643399945027634</v>
      </c>
      <c r="M41">
        <f>IF(calculations!AP196="","",calculations!AP196)</f>
        <v>0.35173474237904584</v>
      </c>
      <c r="N41">
        <f>IF(calculations!AQ196="","",calculations!AQ196)</f>
        <v>0.41776101127586801</v>
      </c>
      <c r="O41">
        <f>IF(calculations!AR196="","",calculations!AR196)</f>
        <v>0.11611438465314122</v>
      </c>
      <c r="P41">
        <f>IF(calculations!AS196="","",calculations!AS196)</f>
        <v>0.29353983913740994</v>
      </c>
      <c r="Q41">
        <f>IF(calculations!AT196="","",calculations!AT196)</f>
        <v>8.0472715864711077E-3</v>
      </c>
      <c r="R41">
        <f>IF(calculations!AU196="","",calculations!AU196)</f>
        <v>0.17556244032791235</v>
      </c>
      <c r="S41">
        <f>IF(calculations!AV196="","",calculations!AV196)</f>
        <v>9.1034045819158527E-2</v>
      </c>
      <c r="T41">
        <f>IF(calculations!AW196="","",calculations!AW196)</f>
        <v>8.8083863435054529E-4</v>
      </c>
      <c r="U41">
        <f>IF(calculations!AX196="","",calculations!AX196)</f>
        <v>4.6369383588526658E-2</v>
      </c>
      <c r="V41">
        <f>IF(calculations!AY196="","",calculations!AY196)</f>
        <v>0.22295407502698683</v>
      </c>
      <c r="W41">
        <f>IF(calculations!AZ196="","",calculations!AZ196)</f>
        <v>1.0652398884240157E-4</v>
      </c>
      <c r="X41">
        <f>IF(calculations!BA196="","",calculations!BA196)</f>
        <v>0.22218595963177479</v>
      </c>
      <c r="Y41">
        <f>IF(calculations!BB196="","",calculations!BB196)</f>
        <v>0.54741879515744563</v>
      </c>
      <c r="Z41">
        <f>IF(calculations!BC196="","",calculations!BC196)</f>
        <v>0.15966376554744893</v>
      </c>
      <c r="AA41">
        <f>IF(calculations!BD196="","",calculations!BD196)</f>
        <v>0.24776026249474631</v>
      </c>
      <c r="AB41">
        <f>IF(calculations!BE196="","",calculations!BE196)</f>
        <v>0.75458036973811404</v>
      </c>
      <c r="AC41">
        <f>IF(calculations!BF196="","",calculations!BF196)</f>
        <v>9.3406575535793963E-3</v>
      </c>
      <c r="AD41">
        <f>IF(calculations!BG196="","",calculations!BG196)</f>
        <v>0.29104455755071779</v>
      </c>
      <c r="AE41">
        <f>IF(calculations!BH196="","",calculations!BH196)</f>
        <v>6.4299069242651518E-5</v>
      </c>
      <c r="AF41">
        <f>IF(calculations!BI196="","",calculations!BI196)</f>
        <v>0.55661141841126571</v>
      </c>
      <c r="AG41">
        <f>IF(calculations!BJ196="","",calculations!BJ196)</f>
        <v>6.2420285498308668E-3</v>
      </c>
      <c r="AH41">
        <f>IF(calculations!BK196="","",calculations!BK196)</f>
        <v>0.11482366146557692</v>
      </c>
      <c r="AI41">
        <f>IF(calculations!BL196="","",calculations!BL196)</f>
        <v>2.2050362681837778E-2</v>
      </c>
      <c r="AJ41">
        <f>IF(calculations!BM196="","",calculations!BM196)</f>
        <v>0.28119890047384927</v>
      </c>
      <c r="AK41">
        <f>IF(calculations!BN196="","",calculations!BN196)</f>
        <v>1.4664340395800666E-2</v>
      </c>
      <c r="AL41">
        <f>IF(calculations!BO196="","",calculations!BO196)</f>
        <v>1.4212432542789212E-2</v>
      </c>
      <c r="AM41">
        <f>IF(calculations!BP196="","",calculations!BP196)</f>
        <v>6.058744742746483E-2</v>
      </c>
      <c r="AN41">
        <f>IF(calculations!BQ196="","",calculations!BQ196)</f>
        <v>0.32089114580173683</v>
      </c>
      <c r="AO41">
        <f>IF(calculations!BR196="","",calculations!BR196)</f>
        <v>0.89136649962108327</v>
      </c>
      <c r="AP41">
        <f>IF(calculations!BS196="","",calculations!BS196)</f>
        <v>8.7468645745162901E-2</v>
      </c>
      <c r="AQ41">
        <f>IF(calculations!BT196="","",calculations!BT196)</f>
        <v>7.461973970444233E-3</v>
      </c>
      <c r="AR41">
        <f>IF(calculations!BU196="","",calculations!BU196)</f>
        <v>1.3660591017100954E-2</v>
      </c>
      <c r="AS41">
        <f>IF(calculations!BV196="","",calculations!BV196)</f>
        <v>1.2390156642856749E-3</v>
      </c>
      <c r="AT41">
        <f>IF(calculations!BW196="","",calculations!BW196)</f>
        <v>0.15402728385935729</v>
      </c>
      <c r="AU41">
        <f>IF(calculations!BX196="","",calculations!BX196)</f>
        <v>0.18684288042897165</v>
      </c>
      <c r="AV41">
        <f>IF(calculations!BY196="","",calculations!BY196)</f>
        <v>1.1864263316604994E-3</v>
      </c>
      <c r="AW41">
        <f>IF(calculations!BZ196="","",calculations!BZ196)</f>
        <v>0.96268011060622583</v>
      </c>
      <c r="AX41">
        <f>IF(calculations!CA196="","",calculations!CA196)</f>
        <v>0.8003928480060033</v>
      </c>
      <c r="AY41">
        <f>IF(calculations!CB196="","",calculations!CB196)</f>
        <v>9.0317263471796569E-2</v>
      </c>
      <c r="AZ41">
        <f>IF(calculations!CC196="","",calculations!CC196)</f>
        <v>6.3889787608926111E-3</v>
      </c>
      <c r="BA41">
        <f>IF(calculations!CD196="","",calculations!CD196)</f>
        <v>0.51923012415620751</v>
      </c>
      <c r="BB41">
        <f>IF(calculations!CE196="","",calculations!CE196)</f>
        <v>0.15746801184718764</v>
      </c>
      <c r="BC41">
        <f>IF(calculations!CF196="","",calculations!CF196)</f>
        <v>2.831648921700286E-3</v>
      </c>
      <c r="BD41">
        <f>IF(calculations!CG196="","",calculations!CG196)</f>
        <v>3.0418574367597907E-2</v>
      </c>
      <c r="BE41">
        <f>IF(calculations!CH196="","",calculations!CH196)</f>
        <v>4.6432940863695782E-3</v>
      </c>
      <c r="BF41">
        <f>IF(calculations!CI196="","",calculations!CI196)</f>
        <v>1.2209998315862302E-3</v>
      </c>
      <c r="BG41">
        <f>IF(calculations!CJ196="","",calculations!CJ196)</f>
        <v>0.23433235393674909</v>
      </c>
      <c r="BH41">
        <f>IF(calculations!CK196="","",calculations!CK196)</f>
        <v>0.16557029252688962</v>
      </c>
      <c r="BI41">
        <f>IF(calculations!CL196="","",calculations!CL196)</f>
        <v>3.6711693001538769E-4</v>
      </c>
    </row>
    <row r="42" spans="1:61" x14ac:dyDescent="0.25">
      <c r="A42" t="s">
        <v>443</v>
      </c>
      <c r="B42" t="s">
        <v>178</v>
      </c>
      <c r="C42">
        <v>2018</v>
      </c>
      <c r="D42" s="111"/>
      <c r="E42">
        <f>IF(calculations!AH197="","",calculations!AH197)</f>
        <v>0.30496787894404803</v>
      </c>
      <c r="F42">
        <f>IF(calculations!AI197="","",calculations!AI197)</f>
        <v>2.8611952328442865</v>
      </c>
      <c r="G42">
        <f>IF(calculations!AJ197="","",calculations!AJ197)</f>
        <v>19.10362099592485</v>
      </c>
      <c r="H42">
        <f>IF(calculations!AK197="","",calculations!AK197)</f>
        <v>8.6495023929193615E-2</v>
      </c>
      <c r="I42">
        <f>IF(calculations!AL197="","",calculations!AL197)</f>
        <v>10.130917889448673</v>
      </c>
      <c r="J42">
        <f>IF(calculations!AM197="","",calculations!AM197)</f>
        <v>-6.3179274717271765</v>
      </c>
      <c r="K42">
        <f>IF(calculations!AN197="","",calculations!AN197)</f>
        <v>34.674013456940081</v>
      </c>
      <c r="L42">
        <f>IF(calculations!AO197="","",calculations!AO197)</f>
        <v>3.738817007833084</v>
      </c>
      <c r="M42">
        <f>IF(calculations!AP197="","",calculations!AP197)</f>
        <v>-17.001287190474248</v>
      </c>
      <c r="N42">
        <f>IF(calculations!AQ197="","",calculations!AQ197)</f>
        <v>1429.1448004640683</v>
      </c>
      <c r="O42">
        <f>IF(calculations!AR197="","",calculations!AR197)</f>
        <v>7.3663125858824285</v>
      </c>
      <c r="P42">
        <f>IF(calculations!AS197="","",calculations!AS197)</f>
        <v>13.867393203432815</v>
      </c>
      <c r="Q42">
        <f>IF(calculations!AT197="","",calculations!AT197)</f>
        <v>0.63597305903961487</v>
      </c>
      <c r="R42">
        <f>IF(calculations!AU197="","",calculations!AU197)</f>
        <v>2.1011156094070413</v>
      </c>
      <c r="S42">
        <f>IF(calculations!AV197="","",calculations!AV197)</f>
        <v>6.3848458632523002</v>
      </c>
      <c r="T42">
        <f>IF(calculations!AW197="","",calculations!AW197)</f>
        <v>1.6094950247575908E-2</v>
      </c>
      <c r="U42">
        <f>IF(calculations!AX197="","",calculations!AX197)</f>
        <v>0.83520589382104637</v>
      </c>
      <c r="V42">
        <f>IF(calculations!AY197="","",calculations!AY197)</f>
        <v>14.414241368374277</v>
      </c>
      <c r="W42">
        <f>IF(calculations!AZ197="","",calculations!AZ197)</f>
        <v>1.5373603810235994E-3</v>
      </c>
      <c r="X42">
        <f>IF(calculations!BA197="","",calculations!BA197)</f>
        <v>2.7373812018160564</v>
      </c>
      <c r="Y42">
        <f>IF(calculations!BB197="","",calculations!BB197)</f>
        <v>61.90628917233709</v>
      </c>
      <c r="Z42">
        <f>IF(calculations!BC197="","",calculations!BC197)</f>
        <v>3.581819204223935</v>
      </c>
      <c r="AA42">
        <f>IF(calculations!BD197="","",calculations!BD197)</f>
        <v>1.0276949911620008</v>
      </c>
      <c r="AB42">
        <f>IF(calculations!BE197="","",calculations!BE197)</f>
        <v>15.444180645793509</v>
      </c>
      <c r="AC42">
        <f>IF(calculations!BF197="","",calculations!BF197)</f>
        <v>0.18823488509147199</v>
      </c>
      <c r="AD42">
        <f>IF(calculations!BG197="","",calculations!BG197)</f>
        <v>27.104737334449315</v>
      </c>
      <c r="AE42">
        <f>IF(calculations!BH197="","",calculations!BH197)</f>
        <v>3.0171573275919638E-2</v>
      </c>
      <c r="AF42">
        <f>IF(calculations!BI197="","",calculations!BI197)</f>
        <v>27.716976055959108</v>
      </c>
      <c r="AG42">
        <f>IF(calculations!BJ197="","",calculations!BJ197)</f>
        <v>2.3735536382947082E-2</v>
      </c>
      <c r="AH42">
        <f>IF(calculations!BK197="","",calculations!BK197)</f>
        <v>-1.7885115879403819</v>
      </c>
      <c r="AI42">
        <f>IF(calculations!BL197="","",calculations!BL197)</f>
        <v>5.6151051128990401</v>
      </c>
      <c r="AJ42">
        <f>IF(calculations!BM197="","",calculations!BM197)</f>
        <v>-5.8944930427481683</v>
      </c>
      <c r="AK42">
        <f>IF(calculations!BN197="","",calculations!BN197)</f>
        <v>6.6415396296414173E-2</v>
      </c>
      <c r="AL42">
        <f>IF(calculations!BO197="","",calculations!BO197)</f>
        <v>0.20509430022966108</v>
      </c>
      <c r="AM42">
        <f>IF(calculations!BP197="","",calculations!BP197)</f>
        <v>1.1740395424188323</v>
      </c>
      <c r="AN42">
        <f>IF(calculations!BQ197="","",calculations!BQ197)</f>
        <v>5.0461330028828764</v>
      </c>
      <c r="AO42">
        <f>IF(calculations!BR197="","",calculations!BR197)</f>
        <v>-324.86093390207998</v>
      </c>
      <c r="AP42">
        <f>IF(calculations!BS197="","",calculations!BS197)</f>
        <v>5.7631841216292115</v>
      </c>
      <c r="AQ42">
        <f>IF(calculations!BT197="","",calculations!BT197)</f>
        <v>0.17771867378998385</v>
      </c>
      <c r="AR42">
        <f>IF(calculations!BU197="","",calculations!BU197)</f>
        <v>8.4323993648204226E-2</v>
      </c>
      <c r="AS42">
        <f>IF(calculations!BV197="","",calculations!BV197)</f>
        <v>1.4838490845970893E-2</v>
      </c>
      <c r="AT42">
        <f>IF(calculations!BW197="","",calculations!BW197)</f>
        <v>1.9080996915888973</v>
      </c>
      <c r="AU42">
        <f>IF(calculations!BX197="","",calculations!BX197)</f>
        <v>20.50245318543114</v>
      </c>
      <c r="AV42">
        <f>IF(calculations!BY197="","",calculations!BY197)</f>
        <v>-2.0118462485783844E-2</v>
      </c>
      <c r="AW42">
        <f>IF(calculations!BZ197="","",calculations!BZ197)</f>
        <v>-51.3883764310714</v>
      </c>
      <c r="AX42">
        <f>IF(calculations!CA197="","",calculations!CA197)</f>
        <v>120.61581871299089</v>
      </c>
      <c r="AY42">
        <f>IF(calculations!CB197="","",calculations!CB197)</f>
        <v>0.67632766375926956</v>
      </c>
      <c r="AZ42">
        <f>IF(calculations!CC197="","",calculations!CC197)</f>
        <v>1.5383860681873927</v>
      </c>
      <c r="BA42">
        <f>IF(calculations!CD197="","",calculations!CD197)</f>
        <v>43.285456587412831</v>
      </c>
      <c r="BB42">
        <f>IF(calculations!CE197="","",calculations!CE197)</f>
        <v>-2.2732528320149785</v>
      </c>
      <c r="BC42">
        <f>IF(calculations!CF197="","",calculations!CF197)</f>
        <v>-0.16269344672477015</v>
      </c>
      <c r="BD42">
        <f>IF(calculations!CG197="","",calculations!CG197)</f>
        <v>0.21948855620781846</v>
      </c>
      <c r="BE42">
        <f>IF(calculations!CH197="","",calculations!CH197)</f>
        <v>0.20733718054410552</v>
      </c>
      <c r="BF42">
        <f>IF(calculations!CI197="","",calculations!CI197)</f>
        <v>-6.414011596628609E-2</v>
      </c>
      <c r="BG42">
        <f>IF(calculations!CJ197="","",calculations!CJ197)</f>
        <v>10.107101433994096</v>
      </c>
      <c r="BH42">
        <f>IF(calculations!CK197="","",calculations!CK197)</f>
        <v>6.5360537180541058</v>
      </c>
      <c r="BI42">
        <f>IF(calculations!CL197="","",calculations!CL197)</f>
        <v>5.1579463141924404E-3</v>
      </c>
    </row>
    <row r="43" spans="1:61" x14ac:dyDescent="0.25">
      <c r="A43" t="s">
        <v>444</v>
      </c>
      <c r="B43" t="s">
        <v>184</v>
      </c>
      <c r="C43">
        <v>2018</v>
      </c>
      <c r="D43" s="111"/>
      <c r="E43">
        <f>IF(calculations!AH199="","",calculations!AH199)</f>
        <v>0.36353463865033342</v>
      </c>
      <c r="F43">
        <f>IF(calculations!AI199="","",calculations!AI199)</f>
        <v>10.345821848559906</v>
      </c>
      <c r="G43">
        <f>IF(calculations!AJ199="","",calculations!AJ199)</f>
        <v>1.8073095303004452</v>
      </c>
      <c r="H43">
        <f>IF(calculations!AK199="","",calculations!AK199)</f>
        <v>1.0083266650572156</v>
      </c>
      <c r="I43">
        <f>IF(calculations!AL199="","",calculations!AL199)</f>
        <v>-2.5198069296963146</v>
      </c>
      <c r="J43">
        <f>IF(calculations!AM199="","",calculations!AM199)</f>
        <v>-2.4599243726797537</v>
      </c>
      <c r="K43">
        <f>IF(calculations!AN199="","",calculations!AN199)</f>
        <v>0.32184216975218982</v>
      </c>
      <c r="L43">
        <f>IF(calculations!AO199="","",calculations!AO199)</f>
        <v>0.89577795147732675</v>
      </c>
      <c r="M43">
        <f>IF(calculations!AP199="","",calculations!AP199)</f>
        <v>3.3758233962839128</v>
      </c>
      <c r="N43">
        <f>IF(calculations!AQ199="","",calculations!AQ199)</f>
        <v>0.39013210717355401</v>
      </c>
      <c r="O43">
        <f>IF(calculations!AR199="","",calculations!AR199)</f>
        <v>1.6520866901564639</v>
      </c>
      <c r="P43">
        <f>IF(calculations!AS199="","",calculations!AS199)</f>
        <v>1.9347524038791457</v>
      </c>
      <c r="Q43">
        <f>IF(calculations!AT199="","",calculations!AT199)</f>
        <v>3.4853909452558711</v>
      </c>
      <c r="R43">
        <f>IF(calculations!AU199="","",calculations!AU199)</f>
        <v>-4.0054634358662291</v>
      </c>
      <c r="S43">
        <f>IF(calculations!AV199="","",calculations!AV199)</f>
        <v>19.699304580333379</v>
      </c>
      <c r="T43">
        <f>IF(calculations!AW199="","",calculations!AW199)</f>
        <v>4.7805702219598825</v>
      </c>
      <c r="U43">
        <f>IF(calculations!AX199="","",calculations!AX199)</f>
        <v>65.867870091433375</v>
      </c>
      <c r="V43">
        <f>IF(calculations!AY199="","",calculations!AY199)</f>
        <v>-0.83990931459922946</v>
      </c>
      <c r="W43">
        <f>IF(calculations!AZ199="","",calculations!AZ199)</f>
        <v>74.90232103705911</v>
      </c>
      <c r="X43">
        <f>IF(calculations!BA199="","",calculations!BA199)</f>
        <v>7.4764917563603133</v>
      </c>
      <c r="Y43">
        <f>IF(calculations!BB199="","",calculations!BB199)</f>
        <v>-15.786952683219276</v>
      </c>
      <c r="Z43">
        <f>IF(calculations!BC199="","",calculations!BC199)</f>
        <v>-6.2336739653809632</v>
      </c>
      <c r="AA43">
        <f>IF(calculations!BD199="","",calculations!BD199)</f>
        <v>3.5830890048173329</v>
      </c>
      <c r="AB43">
        <f>IF(calculations!BE199="","",calculations!BE199)</f>
        <v>1.6987695434600332</v>
      </c>
      <c r="AC43">
        <f>IF(calculations!BF199="","",calculations!BF199)</f>
        <v>-7.5228003344425129</v>
      </c>
      <c r="AD43">
        <f>IF(calculations!BG199="","",calculations!BG199)</f>
        <v>0.91071197073357479</v>
      </c>
      <c r="AE43">
        <f>IF(calculations!BH199="","",calculations!BH199)</f>
        <v>0.38712305131963004</v>
      </c>
      <c r="AF43">
        <f>IF(calculations!BI199="","",calculations!BI199)</f>
        <v>0.23034949972638419</v>
      </c>
      <c r="AG43">
        <f>IF(calculations!BJ199="","",calculations!BJ199)</f>
        <v>1.5226841274517646</v>
      </c>
      <c r="AH43">
        <f>IF(calculations!BK199="","",calculations!BK199)</f>
        <v>-7.2761295646791826</v>
      </c>
      <c r="AI43">
        <f>IF(calculations!BL199="","",calculations!BL199)</f>
        <v>4.5265147705728319</v>
      </c>
      <c r="AJ43">
        <f>IF(calculations!BM199="","",calculations!BM199)</f>
        <v>3.7990105170735431</v>
      </c>
      <c r="AK43">
        <f>IF(calculations!BN199="","",calculations!BN199)</f>
        <v>3.1219683878769917</v>
      </c>
      <c r="AL43">
        <f>IF(calculations!BO199="","",calculations!BO199)</f>
        <v>0.16922246519223849</v>
      </c>
      <c r="AM43">
        <f>IF(calculations!BP199="","",calculations!BP199)</f>
        <v>3.0953578539243423</v>
      </c>
      <c r="AN43">
        <f>IF(calculations!BQ199="","",calculations!BQ199)</f>
        <v>21.852819762087119</v>
      </c>
      <c r="AO43">
        <f>IF(calculations!BR199="","",calculations!BR199)</f>
        <v>-0.37217368529749578</v>
      </c>
      <c r="AP43">
        <f>IF(calculations!BS199="","",calculations!BS199)</f>
        <v>6.2330661853988278</v>
      </c>
      <c r="AQ43">
        <f>IF(calculations!BT199="","",calculations!BT199)</f>
        <v>1.2509610095530657</v>
      </c>
      <c r="AR43">
        <f>IF(calculations!BU199="","",calculations!BU199)</f>
        <v>6.8208197323288475</v>
      </c>
      <c r="AS43">
        <f>IF(calculations!BV199="","",calculations!BV199)</f>
        <v>0.38645539340570251</v>
      </c>
      <c r="AT43">
        <f>IF(calculations!BW199="","",calculations!BW199)</f>
        <v>1.3486444619410407</v>
      </c>
      <c r="AU43">
        <f>IF(calculations!BX199="","",calculations!BX199)</f>
        <v>4.4485527434672356</v>
      </c>
      <c r="AV43">
        <f>IF(calculations!BY199="","",calculations!BY199)</f>
        <v>2.1394063254672946</v>
      </c>
      <c r="AW43">
        <f>IF(calculations!BZ199="","",calculations!BZ199)</f>
        <v>-0.92858709680710505</v>
      </c>
      <c r="AX43">
        <f>IF(calculations!CA199="","",calculations!CA199)</f>
        <v>1.7035547940416325</v>
      </c>
      <c r="AY43">
        <f>IF(calculations!CB199="","",calculations!CB199)</f>
        <v>0</v>
      </c>
      <c r="AZ43">
        <f>IF(calculations!CC199="","",calculations!CC199)</f>
        <v>8.7124397236167752</v>
      </c>
      <c r="BA43">
        <f>IF(calculations!CD199="","",calculations!CD199)</f>
        <v>0.67349732365076931</v>
      </c>
      <c r="BB43">
        <f>IF(calculations!CE199="","",calculations!CE199)</f>
        <v>8.423060062241964</v>
      </c>
      <c r="BC43">
        <f>IF(calculations!CF199="","",calculations!CF199)</f>
        <v>4.4568480114378115</v>
      </c>
      <c r="BD43">
        <f>IF(calculations!CG199="","",calculations!CG199)</f>
        <v>2.4401755403930419</v>
      </c>
      <c r="BE43">
        <f>IF(calculations!CH199="","",calculations!CH199)</f>
        <v>6.12789860141672</v>
      </c>
      <c r="BF43">
        <f>IF(calculations!CI199="","",calculations!CI199)</f>
        <v>8.8381917787798603</v>
      </c>
      <c r="BG43">
        <f>IF(calculations!CJ199="","",calculations!CJ199)</f>
        <v>14.954627558817448</v>
      </c>
      <c r="BH43">
        <f>IF(calculations!CK199="","",calculations!CK199)</f>
        <v>8.6441853163225737</v>
      </c>
      <c r="BI43">
        <f>IF(calculations!CL199="","",calculations!CL199)</f>
        <v>37.083640553125392</v>
      </c>
    </row>
    <row r="44" spans="1:61" x14ac:dyDescent="0.25">
      <c r="A44" t="s">
        <v>445</v>
      </c>
      <c r="B44" t="s">
        <v>188</v>
      </c>
      <c r="C44">
        <v>2018</v>
      </c>
      <c r="D44" s="111"/>
      <c r="E44">
        <f>IF(calculations!AH200="","",calculations!AH200)</f>
        <v>1.3034074386418917</v>
      </c>
      <c r="F44">
        <f>IF(calculations!AI200="","",calculations!AI200)</f>
        <v>26.532843445902305</v>
      </c>
      <c r="G44">
        <f>IF(calculations!AJ200="","",calculations!AJ200)</f>
        <v>3.3416360572036199</v>
      </c>
      <c r="H44">
        <f>IF(calculations!AK200="","",calculations!AK200)</f>
        <v>7.8327740651003168</v>
      </c>
      <c r="I44">
        <f>IF(calculations!AL200="","",calculations!AL200)</f>
        <v>10.354490791607414</v>
      </c>
      <c r="J44">
        <f>IF(calculations!AM200="","",calculations!AM200)</f>
        <v>18.061423671740638</v>
      </c>
      <c r="K44">
        <f>IF(calculations!AN200="","",calculations!AN200)</f>
        <v>28.286914088534584</v>
      </c>
      <c r="L44">
        <f>IF(calculations!AO200="","",calculations!AO200)</f>
        <v>23.317237564492984</v>
      </c>
      <c r="M44">
        <f>IF(calculations!AP200="","",calculations!AP200)</f>
        <v>26.811359347444395</v>
      </c>
      <c r="N44">
        <f>IF(calculations!AQ200="","",calculations!AQ200)</f>
        <v>173.97562472504495</v>
      </c>
      <c r="O44">
        <f>IF(calculations!AR200="","",calculations!AR200)</f>
        <v>1.7754900592014764</v>
      </c>
      <c r="P44">
        <f>IF(calculations!AS200="","",calculations!AS200)</f>
        <v>8.4590486765358097</v>
      </c>
      <c r="Q44">
        <f>IF(calculations!AT200="","",calculations!AT200)</f>
        <v>7.0125903655264494</v>
      </c>
      <c r="R44">
        <f>IF(calculations!AU200="","",calculations!AU200)</f>
        <v>49.11742266482387</v>
      </c>
      <c r="S44">
        <f>IF(calculations!AV200="","",calculations!AV200)</f>
        <v>7.1533725020609626</v>
      </c>
      <c r="T44">
        <f>IF(calculations!AW200="","",calculations!AW200)</f>
        <v>363.61305418113386</v>
      </c>
      <c r="U44">
        <f>IF(calculations!AX200="","",calculations!AX200)</f>
        <v>4.107382890808112</v>
      </c>
      <c r="V44">
        <f>IF(calculations!AY200="","",calculations!AY200)</f>
        <v>0.95136101222357528</v>
      </c>
      <c r="W44">
        <f>IF(calculations!AZ200="","",calculations!AZ200)</f>
        <v>11.747309860159632</v>
      </c>
      <c r="X44">
        <f>IF(calculations!BA200="","",calculations!BA200)</f>
        <v>543.12179335809196</v>
      </c>
      <c r="Y44">
        <f>IF(calculations!BB200="","",calculations!BB200)</f>
        <v>30.387442633854342</v>
      </c>
      <c r="Z44" t="str">
        <f>IF(calculations!BC200="","",calculations!BC200)</f>
        <v/>
      </c>
      <c r="AA44">
        <f>IF(calculations!BD200="","",calculations!BD200)</f>
        <v>685.6478612376892</v>
      </c>
      <c r="AB44">
        <f>IF(calculations!BE200="","",calculations!BE200)</f>
        <v>87.264641422135639</v>
      </c>
      <c r="AC44">
        <f>IF(calculations!BF200="","",calculations!BF200)</f>
        <v>143.52944523470839</v>
      </c>
      <c r="AD44">
        <f>IF(calculations!BG200="","",calculations!BG200)</f>
        <v>2.2788583433999627</v>
      </c>
      <c r="AE44">
        <f>IF(calculations!BH200="","",calculations!BH200)</f>
        <v>8.9873883376488095</v>
      </c>
      <c r="AF44">
        <f>IF(calculations!BI200="","",calculations!BI200)</f>
        <v>11.976809057915693</v>
      </c>
      <c r="AG44">
        <f>IF(calculations!BJ200="","",calculations!BJ200)</f>
        <v>55.052288158010761</v>
      </c>
      <c r="AH44">
        <f>IF(calculations!BK200="","",calculations!BK200)</f>
        <v>12.191581300485119</v>
      </c>
      <c r="AI44">
        <f>IF(calculations!BL200="","",calculations!BL200)</f>
        <v>2.730198848382321</v>
      </c>
      <c r="AJ44">
        <f>IF(calculations!BM200="","",calculations!BM200)</f>
        <v>12.676708643403249</v>
      </c>
      <c r="AK44">
        <f>IF(calculations!BN200="","",calculations!BN200)</f>
        <v>3.4810511283164951</v>
      </c>
      <c r="AL44">
        <f>IF(calculations!BO200="","",calculations!BO200)</f>
        <v>0.58230741754970827</v>
      </c>
      <c r="AM44">
        <f>IF(calculations!BP200="","",calculations!BP200)</f>
        <v>4153.921875</v>
      </c>
      <c r="AN44">
        <f>IF(calculations!BQ200="","",calculations!BQ200)</f>
        <v>17.12094874469572</v>
      </c>
      <c r="AO44" t="str">
        <f>IF(calculations!BR200="","",calculations!BR200)</f>
        <v/>
      </c>
      <c r="AP44">
        <f>IF(calculations!BS200="","",calculations!BS200)</f>
        <v>6.1792177518884293</v>
      </c>
      <c r="AQ44">
        <f>IF(calculations!BT200="","",calculations!BT200)</f>
        <v>2.7739197476332293</v>
      </c>
      <c r="AR44">
        <f>IF(calculations!BU200="","",calculations!BU200)</f>
        <v>5.7804868464830257</v>
      </c>
      <c r="AS44">
        <f>IF(calculations!BV200="","",calculations!BV200)</f>
        <v>8.4427137862717121</v>
      </c>
      <c r="AT44">
        <f>IF(calculations!BW200="","",calculations!BW200)</f>
        <v>93.498864569744413</v>
      </c>
      <c r="AU44">
        <f>IF(calculations!BX200="","",calculations!BX200)</f>
        <v>2.3471584031525632</v>
      </c>
      <c r="AV44">
        <f>IF(calculations!BY200="","",calculations!BY200)</f>
        <v>63.362445697284592</v>
      </c>
      <c r="AW44">
        <f>IF(calculations!BZ200="","",calculations!BZ200)</f>
        <v>75.385889661292708</v>
      </c>
      <c r="AX44">
        <f>IF(calculations!CA200="","",calculations!CA200)</f>
        <v>16.94834148148724</v>
      </c>
      <c r="AY44">
        <f>IF(calculations!CB200="","",calculations!CB200)</f>
        <v>0</v>
      </c>
      <c r="AZ44">
        <f>IF(calculations!CC200="","",calculations!CC200)</f>
        <v>48.028729315318053</v>
      </c>
      <c r="BA44">
        <f>IF(calculations!CD200="","",calculations!CD200)</f>
        <v>5.5762623632294117</v>
      </c>
      <c r="BB44">
        <f>IF(calculations!CE200="","",calculations!CE200)</f>
        <v>32.69834840842784</v>
      </c>
      <c r="BC44">
        <f>IF(calculations!CF200="","",calculations!CF200)</f>
        <v>6.127204762906759</v>
      </c>
      <c r="BD44">
        <f>IF(calculations!CG200="","",calculations!CG200)</f>
        <v>2122.1380769230768</v>
      </c>
      <c r="BE44">
        <f>IF(calculations!CH200="","",calculations!CH200)</f>
        <v>5.5041478486574373</v>
      </c>
      <c r="BF44">
        <f>IF(calculations!CI200="","",calculations!CI200)</f>
        <v>112.68421552789128</v>
      </c>
      <c r="BG44">
        <f>IF(calculations!CJ200="","",calculations!CJ200)</f>
        <v>3.920419823864302</v>
      </c>
      <c r="BH44">
        <f>IF(calculations!CK200="","",calculations!CK200)</f>
        <v>395.62567748993087</v>
      </c>
      <c r="BI44">
        <f>IF(calculations!CL200="","",calculations!CL200)</f>
        <v>12.248316138483837</v>
      </c>
    </row>
    <row r="45" spans="1:61" x14ac:dyDescent="0.25">
      <c r="A45" t="s">
        <v>446</v>
      </c>
      <c r="B45" t="s">
        <v>208</v>
      </c>
      <c r="C45">
        <v>2018</v>
      </c>
      <c r="D45" s="111"/>
      <c r="E45">
        <f>IF(calculations!AH310="","",calculations!AH310)</f>
        <v>7.829928346050937</v>
      </c>
      <c r="F45">
        <f>IF(calculations!AI310="","",calculations!AI310)</f>
        <v>3.4190651425033756</v>
      </c>
      <c r="G45">
        <f>IF(calculations!AJ310="","",calculations!AJ310)</f>
        <v>5.9719590818056574</v>
      </c>
      <c r="H45">
        <f>IF(calculations!AK310="","",calculations!AK310)</f>
        <v>7.3601485359930567</v>
      </c>
      <c r="I45">
        <f>IF(calculations!AL310="","",calculations!AL310)</f>
        <v>0.82292655830404304</v>
      </c>
      <c r="J45">
        <f>IF(calculations!AM310="","",calculations!AM310)</f>
        <v>1.4294523035401885</v>
      </c>
      <c r="K45">
        <f>IF(calculations!AN310="","",calculations!AN310)</f>
        <v>7.9472365165445025</v>
      </c>
      <c r="L45">
        <f>IF(calculations!AO310="","",calculations!AO310)</f>
        <v>7.8572118266379558</v>
      </c>
      <c r="M45">
        <f>IF(calculations!AP310="","",calculations!AP310)</f>
        <v>1.8029557932867923</v>
      </c>
      <c r="N45">
        <f>IF(calculations!AQ310="","",calculations!AQ310)</f>
        <v>4.3881244105662436</v>
      </c>
      <c r="O45">
        <f>IF(calculations!AR310="","",calculations!AR310)</f>
        <v>7.5011879513105573</v>
      </c>
      <c r="P45">
        <f>IF(calculations!AS310="","",calculations!AS310)</f>
        <v>5.2546712426565625</v>
      </c>
      <c r="Q45">
        <f>IF(calculations!AT310="","",calculations!AT310)</f>
        <v>5.7381280677721502</v>
      </c>
      <c r="R45">
        <f>IF(calculations!AU310="","",calculations!AU310)</f>
        <v>2.446829518335055</v>
      </c>
      <c r="S45">
        <f>IF(calculations!AV310="","",calculations!AV310)</f>
        <v>3.7140571022947357</v>
      </c>
      <c r="T45">
        <f>IF(calculations!AW310="","",calculations!AW310)</f>
        <v>9.5881303556518933</v>
      </c>
      <c r="U45">
        <f>IF(calculations!AX310="","",calculations!AX310)</f>
        <v>3.7913678948724923</v>
      </c>
      <c r="V45">
        <f>IF(calculations!AY310="","",calculations!AY310)</f>
        <v>2.0432005023229705</v>
      </c>
      <c r="W45">
        <f>IF(calculations!AZ310="","",calculations!AZ310)</f>
        <v>3.818859940293831</v>
      </c>
      <c r="X45">
        <f>IF(calculations!BA310="","",calculations!BA310)</f>
        <v>3.6016227891576507</v>
      </c>
      <c r="Y45">
        <f>IF(calculations!BB310="","",calculations!BB310)</f>
        <v>2.0094446474543526</v>
      </c>
      <c r="Z45">
        <f>IF(calculations!BC310="","",calculations!BC310)</f>
        <v>1.4499659406297334</v>
      </c>
      <c r="AA45">
        <f>IF(calculations!BD310="","",calculations!BD310)</f>
        <v>8.3529784617287142</v>
      </c>
      <c r="AB45">
        <f>IF(calculations!BE310="","",calculations!BE310)</f>
        <v>8.9428837238888352</v>
      </c>
      <c r="AC45">
        <f>IF(calculations!BF310="","",calculations!BF310)</f>
        <v>1.8911305735559236</v>
      </c>
      <c r="AD45">
        <f>IF(calculations!BG310="","",calculations!BG310)</f>
        <v>8.9168632793079627</v>
      </c>
      <c r="AE45">
        <f>IF(calculations!BH310="","",calculations!BH310)</f>
        <v>9.8221061710204687</v>
      </c>
      <c r="AF45">
        <f>IF(calculations!BI310="","",calculations!BI310)</f>
        <v>7.2926075802705892</v>
      </c>
      <c r="AG45">
        <f>IF(calculations!BJ310="","",calculations!BJ310)</f>
        <v>10</v>
      </c>
      <c r="AH45">
        <f>IF(calculations!BK310="","",calculations!BK310)</f>
        <v>1.7772259776481945</v>
      </c>
      <c r="AI45">
        <f>IF(calculations!BL310="","",calculations!BL310)</f>
        <v>2.8340228477773417</v>
      </c>
      <c r="AJ45">
        <f>IF(calculations!BM310="","",calculations!BM310)</f>
        <v>4.3790687957044927</v>
      </c>
      <c r="AK45">
        <f>IF(calculations!BN310="","",calculations!BN310)</f>
        <v>4.8257612872381568</v>
      </c>
      <c r="AL45">
        <f>IF(calculations!BO310="","",calculations!BO310)</f>
        <v>2.1207180446776221</v>
      </c>
      <c r="AM45">
        <f>IF(calculations!BP310="","",calculations!BP310)</f>
        <v>2.8980442342024988</v>
      </c>
      <c r="AN45">
        <f>IF(calculations!BQ310="","",calculations!BQ310)</f>
        <v>3.4263760016851861</v>
      </c>
      <c r="AO45">
        <f>IF(calculations!BR310="","",calculations!BR310)</f>
        <v>0.25111403309117014</v>
      </c>
      <c r="AP45">
        <f>IF(calculations!BS310="","",calculations!BS310)</f>
        <v>4.2188981899514264</v>
      </c>
      <c r="AQ45">
        <f>IF(calculations!BT310="","",calculations!BT310)</f>
        <v>10</v>
      </c>
      <c r="AR45">
        <f>IF(calculations!BU310="","",calculations!BU310)</f>
        <v>5.7052113760930991</v>
      </c>
      <c r="AS45">
        <f>IF(calculations!BV310="","",calculations!BV310)</f>
        <v>7.6346995044279993</v>
      </c>
      <c r="AT45">
        <f>IF(calculations!BW310="","",calculations!BW310)</f>
        <v>6.5777278392285643</v>
      </c>
      <c r="AU45">
        <f>IF(calculations!BX310="","",calculations!BX310)</f>
        <v>3.047383876744544</v>
      </c>
      <c r="AV45">
        <f>IF(calculations!BY310="","",calculations!BY310)</f>
        <v>5.7656846512219362</v>
      </c>
      <c r="AW45">
        <f>IF(calculations!BZ310="","",calculations!BZ310)</f>
        <v>0.20419753545609504</v>
      </c>
      <c r="AX45">
        <f>IF(calculations!CA310="","",calculations!CA310)</f>
        <v>5.5522188490365654</v>
      </c>
      <c r="AY45">
        <f>IF(calculations!CB310="","",calculations!CB310)</f>
        <v>7.4902875711882206</v>
      </c>
      <c r="AZ45">
        <f>IF(calculations!CC310="","",calculations!CC310)</f>
        <v>3.6268923846587251</v>
      </c>
      <c r="BA45">
        <f>IF(calculations!CD310="","",calculations!CD310)</f>
        <v>4.2001831583817779</v>
      </c>
      <c r="BB45">
        <f>IF(calculations!CE310="","",calculations!CE310)</f>
        <v>2.3768555050436455</v>
      </c>
      <c r="BC45">
        <f>IF(calculations!CF310="","",calculations!CF310)</f>
        <v>2.9723205373979158</v>
      </c>
      <c r="BD45">
        <f>IF(calculations!CG310="","",calculations!CG310)</f>
        <v>3.4823842134408673</v>
      </c>
      <c r="BE45">
        <f>IF(calculations!CH310="","",calculations!CH310)</f>
        <v>4.6123947778338268</v>
      </c>
      <c r="BF45">
        <f>IF(calculations!CI310="","",calculations!CI310)</f>
        <v>5.8350406878154057</v>
      </c>
      <c r="BG45">
        <f>IF(calculations!CJ310="","",calculations!CJ310)</f>
        <v>2.7950330831598791</v>
      </c>
      <c r="BH45">
        <f>IF(calculations!CK310="","",calculations!CK310)</f>
        <v>6.6885387110768564</v>
      </c>
      <c r="BI45">
        <f>IF(calculations!CL310="","",calculations!CL310)</f>
        <v>4.1361005635573216</v>
      </c>
    </row>
    <row r="46" spans="1:61" x14ac:dyDescent="0.25">
      <c r="A46" t="s">
        <v>447</v>
      </c>
      <c r="B46" t="s">
        <v>209</v>
      </c>
      <c r="C46">
        <v>2018</v>
      </c>
      <c r="D46" s="111"/>
      <c r="E46">
        <f>IF(calculations!AH314="","",calculations!AH314)</f>
        <v>7.4804070087047876</v>
      </c>
      <c r="F46">
        <f>IF(calculations!AI314="","",calculations!AI314)</f>
        <v>7.1964784188253414</v>
      </c>
      <c r="G46">
        <f>IF(calculations!AJ314="","",calculations!AJ314)</f>
        <v>5.5736175509834158</v>
      </c>
      <c r="H46">
        <f>IF(calculations!AK314="","",calculations!AK314)</f>
        <v>7.4146449916955834</v>
      </c>
      <c r="I46">
        <f>IF(calculations!AL314="","",calculations!AL314)</f>
        <v>7.5674521668053014</v>
      </c>
      <c r="J46">
        <f>IF(calculations!AM314="","",calculations!AM314)</f>
        <v>5.7800947844203424E-4</v>
      </c>
      <c r="K46">
        <f>IF(calculations!AN314="","",calculations!AN314)</f>
        <v>7.6587980923734378</v>
      </c>
      <c r="L46">
        <f>IF(calculations!AO314="","",calculations!AO314)</f>
        <v>8.4625898225596803</v>
      </c>
      <c r="M46">
        <f>IF(calculations!AP314="","",calculations!AP314)</f>
        <v>3.5446107192543921</v>
      </c>
      <c r="N46">
        <f>IF(calculations!AQ314="","",calculations!AQ314)</f>
        <v>5.844855946524758</v>
      </c>
      <c r="O46">
        <f>IF(calculations!AR314="","",calculations!AR314)</f>
        <v>7.2105500966457754</v>
      </c>
      <c r="P46">
        <f>IF(calculations!AS314="","",calculations!AS314)</f>
        <v>6.5007571999273397</v>
      </c>
      <c r="Q46">
        <f>IF(calculations!AT314="","",calculations!AT314)</f>
        <v>4.9283199251677674</v>
      </c>
      <c r="R46">
        <f>IF(calculations!AU314="","",calculations!AU314)</f>
        <v>7.9898140768610402</v>
      </c>
      <c r="S46">
        <f>IF(calculations!AV314="","",calculations!AV314)</f>
        <v>5.1121678201507805</v>
      </c>
      <c r="T46">
        <f>IF(calculations!AW314="","",calculations!AW314)</f>
        <v>8.6234329896363562</v>
      </c>
      <c r="U46">
        <f>IF(calculations!AX314="","",calculations!AX314)</f>
        <v>7.6563586996265043</v>
      </c>
      <c r="V46">
        <f>IF(calculations!AY314="","",calculations!AY314)</f>
        <v>7.8159212193445411</v>
      </c>
      <c r="W46">
        <f>IF(calculations!AZ314="","",calculations!AZ314)</f>
        <v>7.4309058652721216</v>
      </c>
      <c r="X46">
        <f>IF(calculations!BA314="","",calculations!BA314)</f>
        <v>8.9844794206496115</v>
      </c>
      <c r="Y46">
        <f>IF(calculations!BB314="","",calculations!BB314)</f>
        <v>5.6693254749971365</v>
      </c>
      <c r="Z46">
        <f>IF(calculations!BC314="","",calculations!BC314)</f>
        <v>7.5507564397737905</v>
      </c>
      <c r="AA46">
        <f>IF(calculations!BD314="","",calculations!BD314)</f>
        <v>9.5694068285244267</v>
      </c>
      <c r="AB46">
        <f>IF(calculations!BE314="","",calculations!BE314)</f>
        <v>9.1734680048259207</v>
      </c>
      <c r="AC46">
        <f>IF(calculations!BF314="","",calculations!BF314)</f>
        <v>7.8430628318087416</v>
      </c>
      <c r="AD46">
        <f>IF(calculations!BG314="","",calculations!BG314)</f>
        <v>6.9991283388611141</v>
      </c>
      <c r="AE46">
        <f>IF(calculations!BH314="","",calculations!BH314)</f>
        <v>5.0514727730712412</v>
      </c>
      <c r="AF46">
        <f>IF(calculations!BI314="","",calculations!BI314)</f>
        <v>6.8919177271920997</v>
      </c>
      <c r="AG46">
        <f>IF(calculations!BJ314="","",calculations!BJ314)</f>
        <v>8.2073928083394154</v>
      </c>
      <c r="AH46">
        <f>IF(calculations!BK314="","",calculations!BK314)</f>
        <v>2.6892894563352092</v>
      </c>
      <c r="AI46">
        <f>IF(calculations!BL314="","",calculations!BL314)</f>
        <v>6.1108711159273739</v>
      </c>
      <c r="AJ46">
        <f>IF(calculations!BM314="","",calculations!BM314)</f>
        <v>4.6085104294145403</v>
      </c>
      <c r="AK46">
        <f>IF(calculations!BN314="","",calculations!BN314)</f>
        <v>8.6103580932326089</v>
      </c>
      <c r="AL46">
        <f>IF(calculations!BO314="","",calculations!BO314)</f>
        <v>5.9160480805666733</v>
      </c>
      <c r="AM46">
        <f>IF(calculations!BP314="","",calculations!BP314)</f>
        <v>8.1192012072433499</v>
      </c>
      <c r="AN46">
        <f>IF(calculations!BQ314="","",calculations!BQ314)</f>
        <v>7.9439408752303935</v>
      </c>
      <c r="AO46">
        <f>IF(calculations!BR314="","",calculations!BR314)</f>
        <v>2.2757691030103024</v>
      </c>
      <c r="AP46">
        <f>IF(calculations!BS314="","",calculations!BS314)</f>
        <v>5.873278506658699</v>
      </c>
      <c r="AQ46">
        <f>IF(calculations!BT314="","",calculations!BT314)</f>
        <v>8.1759266175477894</v>
      </c>
      <c r="AR46">
        <f>IF(calculations!BU314="","",calculations!BU314)</f>
        <v>8.4130408984397853</v>
      </c>
      <c r="AS46">
        <f>IF(calculations!BV314="","",calculations!BV314)</f>
        <v>8.8009225272932081</v>
      </c>
      <c r="AT46">
        <f>IF(calculations!BW314="","",calculations!BW314)</f>
        <v>8.2673672249138423</v>
      </c>
      <c r="AU46">
        <f>IF(calculations!BX314="","",calculations!BX314)</f>
        <v>6.1488086972247791</v>
      </c>
      <c r="AV46">
        <f>IF(calculations!BY314="","",calculations!BY314)</f>
        <v>4.0491686489474139</v>
      </c>
      <c r="AW46">
        <f>IF(calculations!BZ314="","",calculations!BZ314)</f>
        <v>0.88874493927958931</v>
      </c>
      <c r="AX46">
        <f>IF(calculations!CA314="","",calculations!CA314)</f>
        <v>7.106647353747598</v>
      </c>
      <c r="AY46">
        <f>IF(calculations!CB314="","",calculations!CB314)</f>
        <v>9.1784172580329226</v>
      </c>
      <c r="AZ46">
        <f>IF(calculations!CC314="","",calculations!CC314)</f>
        <v>5.3396319121445481</v>
      </c>
      <c r="BA46">
        <f>IF(calculations!CD314="","",calculations!CD314)</f>
        <v>4.5606094385039899</v>
      </c>
      <c r="BB46">
        <f>IF(calculations!CE314="","",calculations!CE314)</f>
        <v>4.9318348221670751</v>
      </c>
      <c r="BC46">
        <f>IF(calculations!CF314="","",calculations!CF314)</f>
        <v>3.8845824675002203</v>
      </c>
      <c r="BD46">
        <f>IF(calculations!CG314="","",calculations!CG314)</f>
        <v>8.8456686661971879</v>
      </c>
      <c r="BE46">
        <f>IF(calculations!CH314="","",calculations!CH314)</f>
        <v>2.9862750119692421</v>
      </c>
      <c r="BF46">
        <f>IF(calculations!CI314="","",calculations!CI314)</f>
        <v>1.7473013790747547</v>
      </c>
      <c r="BG46">
        <f>IF(calculations!CJ314="","",calculations!CJ314)</f>
        <v>6.1668561527547201</v>
      </c>
      <c r="BH46">
        <f>IF(calculations!CK314="","",calculations!CK314)</f>
        <v>6.6976460497372798</v>
      </c>
      <c r="BI46">
        <f>IF(calculations!CL314="","",calculations!CL314)</f>
        <v>8.7224201678291813</v>
      </c>
    </row>
    <row r="47" spans="1:61" x14ac:dyDescent="0.25">
      <c r="A47" t="s">
        <v>448</v>
      </c>
      <c r="B47" t="s">
        <v>210</v>
      </c>
      <c r="C47">
        <v>2018</v>
      </c>
      <c r="D47" s="111"/>
      <c r="E47">
        <f>IF(calculations!AH317="","",calculations!AH317)</f>
        <v>9.7836753446860474</v>
      </c>
      <c r="F47">
        <f>IF(calculations!AI317="","",calculations!AI317)</f>
        <v>5.4325311474160873</v>
      </c>
      <c r="G47">
        <f>IF(calculations!AJ317="","",calculations!AJ317)</f>
        <v>1.5313182695731906</v>
      </c>
      <c r="H47">
        <f>IF(calculations!AK317="","",calculations!AK317)</f>
        <v>8.7016874980295089</v>
      </c>
      <c r="I47">
        <f>IF(calculations!AL317="","",calculations!AL317)</f>
        <v>5.1947835609075259</v>
      </c>
      <c r="J47">
        <f>IF(calculations!AM317="","",calculations!AM317)</f>
        <v>4.9867156376698869</v>
      </c>
      <c r="K47">
        <f>IF(calculations!AN317="","",calculations!AN317)</f>
        <v>1.3609725151115937</v>
      </c>
      <c r="L47">
        <f>IF(calculations!AO317="","",calculations!AO317)</f>
        <v>8.9634163009797767</v>
      </c>
      <c r="M47">
        <f>IF(calculations!AP317="","",calculations!AP317)</f>
        <v>4.1200221873987726</v>
      </c>
      <c r="N47">
        <f>IF(calculations!AQ317="","",calculations!AQ317)</f>
        <v>1.369640713432587</v>
      </c>
      <c r="O47">
        <f>IF(calculations!AR317="","",calculations!AR317)</f>
        <v>6.7172812459532469</v>
      </c>
      <c r="P47">
        <f>IF(calculations!AS317="","",calculations!AS317)</f>
        <v>3.6853642363248431</v>
      </c>
      <c r="Q47">
        <f>IF(calculations!AT317="","",calculations!AT317)</f>
        <v>8.0177678989299501</v>
      </c>
      <c r="R47">
        <f>IF(calculations!AU317="","",calculations!AU317)</f>
        <v>8.7926412905253635</v>
      </c>
      <c r="S47">
        <f>IF(calculations!AV317="","",calculations!AV317)</f>
        <v>7.6121663358820983</v>
      </c>
      <c r="T47">
        <f>IF(calculations!AW317="","",calculations!AW317)</f>
        <v>9.8655551536065751</v>
      </c>
      <c r="U47">
        <f>IF(calculations!AX317="","",calculations!AX317)</f>
        <v>7.0806510745596132</v>
      </c>
      <c r="V47">
        <f>IF(calculations!AY317="","",calculations!AY317)</f>
        <v>4.2822225812111823</v>
      </c>
      <c r="W47">
        <f>IF(calculations!AZ317="","",calculations!AZ317)</f>
        <v>9.9763019100650894</v>
      </c>
      <c r="X47">
        <f>IF(calculations!BA317="","",calculations!BA317)</f>
        <v>5.9257566635548544</v>
      </c>
      <c r="Y47">
        <f>IF(calculations!BB317="","",calculations!BB317)</f>
        <v>1.8077194282890283</v>
      </c>
      <c r="Z47">
        <f>IF(calculations!BC317="","",calculations!BC317)</f>
        <v>4.6618632500743313</v>
      </c>
      <c r="AA47">
        <f>IF(calculations!BD317="","",calculations!BD317)</f>
        <v>6.972535670135116</v>
      </c>
      <c r="AB47">
        <f>IF(calculations!BE317="","",calculations!BE317)</f>
        <v>2.4573277408374885</v>
      </c>
      <c r="AC47">
        <f>IF(calculations!BF317="","",calculations!BF317)</f>
        <v>8.921729004887645</v>
      </c>
      <c r="AD47">
        <f>IF(calculations!BG317="","",calculations!BG317)</f>
        <v>5.4873525422896865</v>
      </c>
      <c r="AE47">
        <f>IF(calculations!BH317="","",calculations!BH317)</f>
        <v>9.2068390530209818</v>
      </c>
      <c r="AF47">
        <f>IF(calculations!BI317="","",calculations!BI317)</f>
        <v>6.0379816799913044</v>
      </c>
      <c r="AG47">
        <f>IF(calculations!BJ317="","",calculations!BJ317)</f>
        <v>9.9583477938494163</v>
      </c>
      <c r="AH47">
        <f>IF(calculations!BK317="","",calculations!BK317)</f>
        <v>4.7828189011527957</v>
      </c>
      <c r="AI47">
        <f>IF(calculations!BL317="","",calculations!BL317)</f>
        <v>7.8294721353617263</v>
      </c>
      <c r="AJ47">
        <f>IF(calculations!BM317="","",calculations!BM317)</f>
        <v>5.6823075552622688</v>
      </c>
      <c r="AK47">
        <f>IF(calculations!BN317="","",calculations!BN317)</f>
        <v>8.3586861598969602</v>
      </c>
      <c r="AL47">
        <f>IF(calculations!BO317="","",calculations!BO317)</f>
        <v>7.0097168540291674</v>
      </c>
      <c r="AM47">
        <f>IF(calculations!BP317="","",calculations!BP317)</f>
        <v>7.1005909888423204</v>
      </c>
      <c r="AN47">
        <f>IF(calculations!BQ317="","",calculations!BQ317)</f>
        <v>3.5585330253208065</v>
      </c>
      <c r="AO47">
        <f>IF(calculations!BR317="","",calculations!BR317)</f>
        <v>4.9344353241560279</v>
      </c>
      <c r="AP47">
        <f>IF(calculations!BS317="","",calculations!BS317)</f>
        <v>8.3515009086296796</v>
      </c>
      <c r="AQ47">
        <f>IF(calculations!BT317="","",calculations!BT317)</f>
        <v>9.1288351539628856</v>
      </c>
      <c r="AR47">
        <f>IF(calculations!BU317="","",calculations!BU317)</f>
        <v>9.4027108103237413</v>
      </c>
      <c r="AS47">
        <f>IF(calculations!BV317="","",calculations!BV317)</f>
        <v>9.8822223985232149</v>
      </c>
      <c r="AT47">
        <f>IF(calculations!BW317="","",calculations!BW317)</f>
        <v>5.9956858113657976</v>
      </c>
      <c r="AU47">
        <f>IF(calculations!BX317="","",calculations!BX317)</f>
        <v>3.8817405917765941</v>
      </c>
      <c r="AV47">
        <f>IF(calculations!BY317="","",calculations!BY317)</f>
        <v>8.7520150016024587</v>
      </c>
      <c r="AW47">
        <f>IF(calculations!BZ317="","",calculations!BZ317)</f>
        <v>4.1414791275004132</v>
      </c>
      <c r="AX47">
        <f>IF(calculations!CA317="","",calculations!CA317)</f>
        <v>1.3438821770931983</v>
      </c>
      <c r="AY47">
        <f>IF(calculations!CB317="","",calculations!CB317)</f>
        <v>6.6735563683768726</v>
      </c>
      <c r="AZ47">
        <f>IF(calculations!CC317="","",calculations!CC317)</f>
        <v>8.6482785472456705</v>
      </c>
      <c r="BA47">
        <f>IF(calculations!CD317="","",calculations!CD317)</f>
        <v>3.5720792992284665</v>
      </c>
      <c r="BB47">
        <f>IF(calculations!CE317="","",calculations!CE317)</f>
        <v>4.8490701392970488</v>
      </c>
      <c r="BC47">
        <f>IF(calculations!CF317="","",calculations!CF317)</f>
        <v>8.817995167401218</v>
      </c>
      <c r="BD47">
        <f>IF(calculations!CG317="","",calculations!CG317)</f>
        <v>7.8022830973816086</v>
      </c>
      <c r="BE47">
        <f>IF(calculations!CH317="","",calculations!CH317)</f>
        <v>8.3820889552473989</v>
      </c>
      <c r="BF47">
        <f>IF(calculations!CI317="","",calculations!CI317)</f>
        <v>7.3925429715515225</v>
      </c>
      <c r="BG47">
        <f>IF(calculations!CJ317="","",calculations!CJ317)</f>
        <v>3.1225259242082251</v>
      </c>
      <c r="BH47">
        <f>IF(calculations!CK317="","",calculations!CK317)</f>
        <v>5.1538083291372052</v>
      </c>
      <c r="BI47">
        <f>IF(calculations!CL317="","",calculations!CL317)</f>
        <v>9.9723726366875187</v>
      </c>
    </row>
    <row r="48" spans="1:61" x14ac:dyDescent="0.25">
      <c r="A48" t="s">
        <v>449</v>
      </c>
      <c r="B48" t="s">
        <v>211</v>
      </c>
      <c r="C48">
        <v>2018</v>
      </c>
      <c r="D48" s="111"/>
      <c r="E48">
        <f>IF(calculations!AH320="","",calculations!AH320)</f>
        <v>1.1843515879067434</v>
      </c>
      <c r="F48">
        <f>IF(calculations!AI320="","",calculations!AI320)</f>
        <v>6.9873980705049288</v>
      </c>
      <c r="G48">
        <f>IF(calculations!AJ320="","",calculations!AJ320)</f>
        <v>2.8380548610749909</v>
      </c>
      <c r="H48">
        <f>IF(calculations!AK320="","",calculations!AK320)</f>
        <v>3.0015729767949413</v>
      </c>
      <c r="I48">
        <f>IF(calculations!AL320="","",calculations!AL320)</f>
        <v>4.3412524568241366</v>
      </c>
      <c r="J48">
        <f>IF(calculations!AM320="","",calculations!AM320)</f>
        <v>5.0329594909044761</v>
      </c>
      <c r="K48">
        <f>IF(calculations!AN320="","",calculations!AN320)</f>
        <v>3.3957615704892952</v>
      </c>
      <c r="L48">
        <f>IF(calculations!AO320="","",calculations!AO320)</f>
        <v>3.4273737945416669</v>
      </c>
      <c r="M48">
        <f>IF(calculations!AP320="","",calculations!AP320)</f>
        <v>7.0522027827459706</v>
      </c>
      <c r="N48">
        <f>IF(calculations!AQ320="","",calculations!AQ320)</f>
        <v>2.8560730251583792</v>
      </c>
      <c r="O48">
        <f>IF(calculations!AR320="","",calculations!AR320)</f>
        <v>2.2271506048997631</v>
      </c>
      <c r="P48">
        <f>IF(calculations!AS320="","",calculations!AS320)</f>
        <v>3.9355767237570149</v>
      </c>
      <c r="Q48">
        <f>IF(calculations!AT320="","",calculations!AT320)</f>
        <v>3.8701160870558611</v>
      </c>
      <c r="R48">
        <f>IF(calculations!AU320="","",calculations!AU320)</f>
        <v>6.1544212670488445</v>
      </c>
      <c r="S48">
        <f>IF(calculations!AV320="","",calculations!AV320)</f>
        <v>5.5742084915222003</v>
      </c>
      <c r="T48">
        <f>IF(calculations!AW320="","",calculations!AW320)</f>
        <v>6.7708387900629052</v>
      </c>
      <c r="U48">
        <f>IF(calculations!AX320="","",calculations!AX320)</f>
        <v>6.6389424728507436</v>
      </c>
      <c r="V48">
        <f>IF(calculations!AY320="","",calculations!AY320)</f>
        <v>1.3431827266004055</v>
      </c>
      <c r="W48">
        <f>IF(calculations!AZ320="","",calculations!AZ320)</f>
        <v>7.7226810123627105</v>
      </c>
      <c r="X48">
        <f>IF(calculations!BA320="","",calculations!BA320)</f>
        <v>7.9600241746828004</v>
      </c>
      <c r="Y48">
        <f>IF(calculations!BB320="","",calculations!BB320)</f>
        <v>6.3005221071250119</v>
      </c>
      <c r="Z48">
        <f>IF(calculations!BC320="","",calculations!BC320)</f>
        <v>2.2280221863775016</v>
      </c>
      <c r="AA48">
        <f>IF(calculations!BD320="","",calculations!BD320)</f>
        <v>7.4272178884736224</v>
      </c>
      <c r="AB48">
        <f>IF(calculations!BE320="","",calculations!BE320)</f>
        <v>4.9299253270630281</v>
      </c>
      <c r="AC48">
        <f>IF(calculations!BF320="","",calculations!BF320)</f>
        <v>6.3732681623133285</v>
      </c>
      <c r="AD48">
        <f>IF(calculations!BG320="","",calculations!BG320)</f>
        <v>2.1841216983713654</v>
      </c>
      <c r="AE48">
        <f>IF(calculations!BH320="","",calculations!BH320)</f>
        <v>4.0568027246010656</v>
      </c>
      <c r="AF48">
        <f>IF(calculations!BI320="","",calculations!BI320)</f>
        <v>2.3361889918607086</v>
      </c>
      <c r="AG48">
        <f>IF(calculations!BJ320="","",calculations!BJ320)</f>
        <v>5.3221352442940884</v>
      </c>
      <c r="AH48">
        <f>IF(calculations!BK320="","",calculations!BK320)</f>
        <v>4.6942818940946545</v>
      </c>
      <c r="AI48">
        <f>IF(calculations!BL320="","",calculations!BL320)</f>
        <v>3.8732763870516145</v>
      </c>
      <c r="AJ48">
        <f>IF(calculations!BM320="","",calculations!BM320)</f>
        <v>4.4904875658779151</v>
      </c>
      <c r="AK48">
        <f>IF(calculations!BN320="","",calculations!BN320)</f>
        <v>3.5142164028267842</v>
      </c>
      <c r="AL48">
        <f>IF(calculations!BO320="","",calculations!BO320)</f>
        <v>2.0475476261767662</v>
      </c>
      <c r="AM48">
        <f>IF(calculations!BP320="","",calculations!BP320)</f>
        <v>5.4013869991246608</v>
      </c>
      <c r="AN48">
        <f>IF(calculations!BQ320="","",calculations!BQ320)</f>
        <v>7.7488754085793872</v>
      </c>
      <c r="AO48">
        <f>IF(calculations!BR320="","",calculations!BR320)</f>
        <v>0.87628021613764451</v>
      </c>
      <c r="AP48">
        <f>IF(calculations!BS320="","",calculations!BS320)</f>
        <v>4.4972871369544638</v>
      </c>
      <c r="AQ48">
        <f>IF(calculations!BT320="","",calculations!BT320)</f>
        <v>2.1496800589499681</v>
      </c>
      <c r="AR48">
        <f>IF(calculations!BU320="","",calculations!BU320)</f>
        <v>4.2594860356719701</v>
      </c>
      <c r="AS48">
        <f>IF(calculations!BV320="","",calculations!BV320)</f>
        <v>2.0615571807240123</v>
      </c>
      <c r="AT48">
        <f>IF(calculations!BW320="","",calculations!BW320)</f>
        <v>5.07990962436301</v>
      </c>
      <c r="AU48">
        <f>IF(calculations!BX320="","",calculations!BX320)</f>
        <v>3.3906121647008773</v>
      </c>
      <c r="AV48">
        <f>IF(calculations!BY320="","",calculations!BY320)</f>
        <v>6.2163988948797879</v>
      </c>
      <c r="AW48">
        <f>IF(calculations!BZ320="","",calculations!BZ320)</f>
        <v>3.455543459546889</v>
      </c>
      <c r="AX48">
        <f>IF(calculations!CA320="","",calculations!CA320)</f>
        <v>4.0023154626974806</v>
      </c>
      <c r="AY48">
        <f>IF(calculations!CB320="","",calculations!CB320)</f>
        <v>0</v>
      </c>
      <c r="AZ48">
        <f>IF(calculations!CC320="","",calculations!CC320)</f>
        <v>7.2432618411068148</v>
      </c>
      <c r="BA48">
        <f>IF(calculations!CD320="","",calculations!CD320)</f>
        <v>1.9960105697603454</v>
      </c>
      <c r="BB48">
        <f>IF(calculations!CE320="","",calculations!CE320)</f>
        <v>6.4608139887258549</v>
      </c>
      <c r="BC48">
        <f>IF(calculations!CF320="","",calculations!CF320)</f>
        <v>3.2668311024867216</v>
      </c>
      <c r="BD48">
        <f>IF(calculations!CG320="","",calculations!CG320)</f>
        <v>7.0165572135997296</v>
      </c>
      <c r="BE48">
        <f>IF(calculations!CH320="","",calculations!CH320)</f>
        <v>3.7875128158835625</v>
      </c>
      <c r="BF48">
        <f>IF(calculations!CI320="","",calculations!CI320)</f>
        <v>6.7393132412157462</v>
      </c>
      <c r="BG48">
        <f>IF(calculations!CJ320="","",calculations!CJ320)</f>
        <v>4.3509970457815514</v>
      </c>
      <c r="BH48">
        <f>IF(calculations!CK320="","",calculations!CK320)</f>
        <v>6.9111730086235408</v>
      </c>
      <c r="BI48">
        <f>IF(calculations!CL320="","",calculations!CL320)</f>
        <v>6.4937032932577683</v>
      </c>
    </row>
    <row r="49" spans="1:61" x14ac:dyDescent="0.25">
      <c r="A49" t="s">
        <v>450</v>
      </c>
      <c r="B49" t="s">
        <v>215</v>
      </c>
      <c r="C49">
        <v>2018</v>
      </c>
      <c r="D49" s="111"/>
      <c r="E49">
        <f>IF(calculations!AH321="","",calculations!AH321)</f>
        <v>6.9995567596760946</v>
      </c>
      <c r="F49">
        <f>IF(calculations!AI321="","",calculations!AI321)</f>
        <v>5.6811248486579906</v>
      </c>
      <c r="G49">
        <f>IF(calculations!AJ321="","",calculations!AJ321)</f>
        <v>3.9134006112842235</v>
      </c>
      <c r="H49">
        <f>IF(calculations!AK321="","",calculations!AK321)</f>
        <v>6.9045192266900006</v>
      </c>
      <c r="I49">
        <f>IF(calculations!AL321="","",calculations!AL321)</f>
        <v>4.5242802409144218</v>
      </c>
      <c r="J49">
        <f>IF(calculations!AM321="","",calculations!AM321)</f>
        <v>2.8601141677365192</v>
      </c>
      <c r="K49">
        <f>IF(calculations!AN321="","",calculations!AN321)</f>
        <v>4.988952720860822</v>
      </c>
      <c r="L49">
        <f>IF(calculations!AO321="","",calculations!AO321)</f>
        <v>7.4544500615016762</v>
      </c>
      <c r="M49">
        <f>IF(calculations!AP321="","",calculations!AP321)</f>
        <v>3.9833388409041222</v>
      </c>
      <c r="N49">
        <f>IF(calculations!AQ321="","",calculations!AQ321)</f>
        <v>3.5403519083342019</v>
      </c>
      <c r="O49">
        <f>IF(calculations!AR321="","",calculations!AR321)</f>
        <v>6.1385490067550101</v>
      </c>
      <c r="P49">
        <f>IF(calculations!AS321="","",calculations!AS321)</f>
        <v>4.8315817262948304</v>
      </c>
      <c r="Q49">
        <f>IF(calculations!AT321="","",calculations!AT321)</f>
        <v>5.8459655853251364</v>
      </c>
      <c r="R49">
        <f>IF(calculations!AU321="","",calculations!AU321)</f>
        <v>6.4778375393664023</v>
      </c>
      <c r="S49">
        <f>IF(calculations!AV321="","",calculations!AV321)</f>
        <v>5.6050478296804487</v>
      </c>
      <c r="T49">
        <f>IF(calculations!AW321="","",calculations!AW321)</f>
        <v>8.8667251404166159</v>
      </c>
      <c r="U49">
        <f>IF(calculations!AX321="","",calculations!AX321)</f>
        <v>6.3139154655627818</v>
      </c>
      <c r="V49">
        <f>IF(calculations!AY321="","",calculations!AY321)</f>
        <v>4.0180837501003142</v>
      </c>
      <c r="W49">
        <f>IF(calculations!AZ321="","",calculations!AZ321)</f>
        <v>7.349868226883558</v>
      </c>
      <c r="X49">
        <f>IF(calculations!BA321="","",calculations!BA321)</f>
        <v>6.5162573864548321</v>
      </c>
      <c r="Y49">
        <f>IF(calculations!BB321="","",calculations!BB321)</f>
        <v>3.7221127805245828</v>
      </c>
      <c r="Z49">
        <f>IF(calculations!BC321="","",calculations!BC321)</f>
        <v>3.8345923396020205</v>
      </c>
      <c r="AA49">
        <f>IF(calculations!BD321="","",calculations!BD321)</f>
        <v>8.0578006012985437</v>
      </c>
      <c r="AB49">
        <f>IF(calculations!BE321="","",calculations!BE321)</f>
        <v>6.2522713198425421</v>
      </c>
      <c r="AC49">
        <f>IF(calculations!BF321="","",calculations!BF321)</f>
        <v>6.3847206852701248</v>
      </c>
      <c r="AD49">
        <f>IF(calculations!BG321="","",calculations!BG321)</f>
        <v>6.0620280069034482</v>
      </c>
      <c r="AE49">
        <f>IF(calculations!BH321="","",calculations!BH321)</f>
        <v>7.2918069968494352</v>
      </c>
      <c r="AF49">
        <f>IF(calculations!BI321="","",calculations!BI321)</f>
        <v>5.8247636292352052</v>
      </c>
      <c r="AG49">
        <f>IF(calculations!BJ321="","",calculations!BJ321)</f>
        <v>8.6037795890984974</v>
      </c>
      <c r="AH49">
        <f>IF(calculations!BK321="","",calculations!BK321)</f>
        <v>3.4903309076606206</v>
      </c>
      <c r="AI49">
        <f>IF(calculations!BL321="","",calculations!BL321)</f>
        <v>5.3597204089450194</v>
      </c>
      <c r="AJ49">
        <f>IF(calculations!BM321="","",calculations!BM321)</f>
        <v>4.8496845860340212</v>
      </c>
      <c r="AK49">
        <f>IF(calculations!BN321="","",calculations!BN321)</f>
        <v>6.569478973652136</v>
      </c>
      <c r="AL49">
        <f>IF(calculations!BO321="","",calculations!BO321)</f>
        <v>4.5216161127551775</v>
      </c>
      <c r="AM49">
        <f>IF(calculations!BP321="","",calculations!BP321)</f>
        <v>5.9647660568390917</v>
      </c>
      <c r="AN49">
        <f>IF(calculations!BQ321="","",calculations!BQ321)</f>
        <v>5.4599142085410142</v>
      </c>
      <c r="AO49">
        <f>IF(calculations!BR321="","",calculations!BR321)</f>
        <v>2.5272056325884837</v>
      </c>
      <c r="AP49">
        <f>IF(calculations!BS321="","",calculations!BS321)</f>
        <v>5.9279518741323285</v>
      </c>
      <c r="AQ49">
        <f>IF(calculations!BT321="","",calculations!BT321)</f>
        <v>7.712568212365805</v>
      </c>
      <c r="AR49">
        <f>IF(calculations!BU321="","",calculations!BU321)</f>
        <v>7.2022735188647369</v>
      </c>
      <c r="AS49">
        <f>IF(calculations!BV321="","",calculations!BV321)</f>
        <v>7.4858836636320678</v>
      </c>
      <c r="AT49">
        <f>IF(calculations!BW321="","",calculations!BW321)</f>
        <v>6.5259614343179431</v>
      </c>
      <c r="AU49">
        <f>IF(calculations!BX321="","",calculations!BX321)</f>
        <v>4.1416927539654846</v>
      </c>
      <c r="AV49">
        <f>IF(calculations!BY321="","",calculations!BY321)</f>
        <v>6.3225976044990331</v>
      </c>
      <c r="AW49">
        <f>IF(calculations!BZ321="","",calculations!BZ321)</f>
        <v>2.2067880488434226</v>
      </c>
      <c r="AX49">
        <f>IF(calculations!CA321="","",calculations!CA321)</f>
        <v>4.3683442963634969</v>
      </c>
      <c r="AY49">
        <f>IF(calculations!CB321="","",calculations!CB321)</f>
        <v>6.1692431178183478</v>
      </c>
      <c r="AZ49">
        <f>IF(calculations!CC321="","",calculations!CC321)</f>
        <v>6.2847670065958825</v>
      </c>
      <c r="BA49">
        <f>IF(calculations!CD321="","",calculations!CD321)</f>
        <v>3.6610240529420506</v>
      </c>
      <c r="BB49">
        <f>IF(calculations!CE321="","",calculations!CE321)</f>
        <v>4.5740564213369668</v>
      </c>
      <c r="BC49">
        <f>IF(calculations!CF321="","",calculations!CF321)</f>
        <v>5.0129905219422435</v>
      </c>
      <c r="BD49">
        <f>IF(calculations!CG321="","",calculations!CG321)</f>
        <v>6.8260095918439427</v>
      </c>
      <c r="BE49">
        <f>IF(calculations!CH321="","",calculations!CH321)</f>
        <v>5.1717966972016995</v>
      </c>
      <c r="BF49">
        <f>IF(calculations!CI321="","",calculations!CI321)</f>
        <v>5.4612110564311456</v>
      </c>
      <c r="BG49">
        <f>IF(calculations!CJ321="","",calculations!CJ321)</f>
        <v>4.0474294953974272</v>
      </c>
      <c r="BH49">
        <f>IF(calculations!CK321="","",calculations!CK321)</f>
        <v>6.2749232906694044</v>
      </c>
      <c r="BI49">
        <f>IF(calculations!CL321="","",calculations!CL321)</f>
        <v>7.5050826325044344</v>
      </c>
    </row>
    <row r="50" spans="1:61" x14ac:dyDescent="0.25">
      <c r="A50" t="s">
        <v>451</v>
      </c>
      <c r="B50" t="s">
        <v>214</v>
      </c>
      <c r="C50">
        <v>2018</v>
      </c>
      <c r="D50" s="111"/>
      <c r="E50">
        <f>IF(E49="","",RANK(E49,$E49:$BI49))</f>
        <v>11</v>
      </c>
      <c r="F50">
        <f t="shared" ref="F50:BI50" si="2">IF(F49="","",RANK(F49,$E49:$BI49))</f>
        <v>31</v>
      </c>
      <c r="G50">
        <f t="shared" si="2"/>
        <v>49</v>
      </c>
      <c r="H50">
        <f t="shared" si="2"/>
        <v>12</v>
      </c>
      <c r="I50">
        <f t="shared" si="2"/>
        <v>42</v>
      </c>
      <c r="J50">
        <f t="shared" si="2"/>
        <v>55</v>
      </c>
      <c r="K50">
        <f t="shared" si="2"/>
        <v>38</v>
      </c>
      <c r="L50">
        <f t="shared" si="2"/>
        <v>7</v>
      </c>
      <c r="M50">
        <f t="shared" si="2"/>
        <v>48</v>
      </c>
      <c r="N50">
        <f t="shared" si="2"/>
        <v>53</v>
      </c>
      <c r="O50">
        <f t="shared" si="2"/>
        <v>25</v>
      </c>
      <c r="P50">
        <f t="shared" si="2"/>
        <v>40</v>
      </c>
      <c r="Q50">
        <f t="shared" si="2"/>
        <v>29</v>
      </c>
      <c r="R50">
        <f t="shared" si="2"/>
        <v>17</v>
      </c>
      <c r="S50">
        <f t="shared" si="2"/>
        <v>32</v>
      </c>
      <c r="T50">
        <f t="shared" si="2"/>
        <v>1</v>
      </c>
      <c r="U50">
        <f t="shared" si="2"/>
        <v>20</v>
      </c>
      <c r="V50">
        <f t="shared" si="2"/>
        <v>47</v>
      </c>
      <c r="W50">
        <f t="shared" si="2"/>
        <v>8</v>
      </c>
      <c r="X50">
        <f t="shared" si="2"/>
        <v>16</v>
      </c>
      <c r="Y50">
        <f t="shared" si="2"/>
        <v>51</v>
      </c>
      <c r="Z50">
        <f t="shared" si="2"/>
        <v>50</v>
      </c>
      <c r="AA50">
        <f t="shared" si="2"/>
        <v>3</v>
      </c>
      <c r="AB50">
        <f t="shared" si="2"/>
        <v>23</v>
      </c>
      <c r="AC50">
        <f t="shared" si="2"/>
        <v>18</v>
      </c>
      <c r="AD50">
        <f t="shared" si="2"/>
        <v>26</v>
      </c>
      <c r="AE50">
        <f t="shared" si="2"/>
        <v>9</v>
      </c>
      <c r="AF50">
        <f t="shared" si="2"/>
        <v>30</v>
      </c>
      <c r="AG50">
        <f t="shared" si="2"/>
        <v>2</v>
      </c>
      <c r="AH50">
        <f t="shared" si="2"/>
        <v>54</v>
      </c>
      <c r="AI50">
        <f t="shared" si="2"/>
        <v>35</v>
      </c>
      <c r="AJ50">
        <f t="shared" si="2"/>
        <v>39</v>
      </c>
      <c r="AK50">
        <f t="shared" si="2"/>
        <v>14</v>
      </c>
      <c r="AL50">
        <f t="shared" si="2"/>
        <v>43</v>
      </c>
      <c r="AM50">
        <f t="shared" si="2"/>
        <v>27</v>
      </c>
      <c r="AN50">
        <f t="shared" si="2"/>
        <v>34</v>
      </c>
      <c r="AO50">
        <f t="shared" si="2"/>
        <v>56</v>
      </c>
      <c r="AP50">
        <f t="shared" si="2"/>
        <v>28</v>
      </c>
      <c r="AQ50">
        <f t="shared" si="2"/>
        <v>4</v>
      </c>
      <c r="AR50">
        <f t="shared" si="2"/>
        <v>10</v>
      </c>
      <c r="AS50">
        <f t="shared" si="2"/>
        <v>6</v>
      </c>
      <c r="AT50">
        <f t="shared" si="2"/>
        <v>15</v>
      </c>
      <c r="AU50">
        <f t="shared" si="2"/>
        <v>45</v>
      </c>
      <c r="AV50">
        <f t="shared" si="2"/>
        <v>19</v>
      </c>
      <c r="AW50">
        <f t="shared" si="2"/>
        <v>57</v>
      </c>
      <c r="AX50">
        <f t="shared" si="2"/>
        <v>44</v>
      </c>
      <c r="AY50">
        <f t="shared" si="2"/>
        <v>24</v>
      </c>
      <c r="AZ50">
        <f t="shared" si="2"/>
        <v>21</v>
      </c>
      <c r="BA50">
        <f t="shared" si="2"/>
        <v>52</v>
      </c>
      <c r="BB50">
        <f t="shared" si="2"/>
        <v>41</v>
      </c>
      <c r="BC50">
        <f t="shared" si="2"/>
        <v>37</v>
      </c>
      <c r="BD50">
        <f t="shared" si="2"/>
        <v>13</v>
      </c>
      <c r="BE50">
        <f t="shared" si="2"/>
        <v>36</v>
      </c>
      <c r="BF50">
        <f t="shared" si="2"/>
        <v>33</v>
      </c>
      <c r="BG50">
        <f t="shared" si="2"/>
        <v>46</v>
      </c>
      <c r="BH50">
        <f t="shared" si="2"/>
        <v>22</v>
      </c>
      <c r="BI50">
        <f t="shared" si="2"/>
        <v>5</v>
      </c>
    </row>
    <row r="51" spans="1:61" x14ac:dyDescent="0.25">
      <c r="A51" t="s">
        <v>452</v>
      </c>
      <c r="B51" t="s">
        <v>149</v>
      </c>
      <c r="C51">
        <v>2018</v>
      </c>
      <c r="D51" s="111" t="s">
        <v>213</v>
      </c>
      <c r="E51">
        <f>IF(calculations!AH222="","",calculations!AH222)</f>
        <v>0.2161198965703226</v>
      </c>
      <c r="F51">
        <f>IF(calculations!AI222="","",calculations!AI222)</f>
        <v>0.40987992319462807</v>
      </c>
      <c r="G51">
        <f>IF(calculations!AJ222="","",calculations!AJ222)</f>
        <v>0.59454360406230389</v>
      </c>
      <c r="H51">
        <f>IF(calculations!AK222="","",calculations!AK222)</f>
        <v>0.1016447980674394</v>
      </c>
      <c r="I51">
        <f>IF(calculations!AL222="","",calculations!AL222)</f>
        <v>1.0358268442313132</v>
      </c>
      <c r="J51">
        <f>IF(calculations!AM222="","",calculations!AM222)</f>
        <v>0.18438486707703497</v>
      </c>
      <c r="K51">
        <f>IF(calculations!AN222="","",calculations!AN222)</f>
        <v>0.12857809401070328</v>
      </c>
      <c r="L51">
        <f>IF(calculations!AO222="","",calculations!AO222)</f>
        <v>5.0203834566850236E-2</v>
      </c>
      <c r="M51">
        <f>IF(calculations!AP222="","",calculations!AP222)</f>
        <v>0.67263902875936943</v>
      </c>
      <c r="N51">
        <f>IF(calculations!AQ222="","",calculations!AQ222)</f>
        <v>0.81880304693691608</v>
      </c>
      <c r="O51">
        <f>IF(calculations!AR222="","",calculations!AR222)</f>
        <v>0.25667107055654714</v>
      </c>
      <c r="P51">
        <f>IF(calculations!AS222="","",calculations!AS222)</f>
        <v>0.51980915087088586</v>
      </c>
      <c r="Q51">
        <f>IF(calculations!AT222="","",calculations!AT222)</f>
        <v>0.26662592624141107</v>
      </c>
      <c r="R51">
        <f>IF(calculations!AU222="","",calculations!AU222)</f>
        <v>0.21825582289647202</v>
      </c>
      <c r="S51">
        <f>IF(calculations!AV222="","",calculations!AV222)</f>
        <v>0.25090345646602125</v>
      </c>
      <c r="T51">
        <f>IF(calculations!AW222="","",calculations!AW222)</f>
        <v>0.24769324498937542</v>
      </c>
      <c r="U51">
        <f>IF(calculations!AX222="","",calculations!AX222)</f>
        <v>0.66769265191584748</v>
      </c>
      <c r="V51">
        <f>IF(calculations!AY222="","",calculations!AY222)</f>
        <v>2.3644935992905789</v>
      </c>
      <c r="W51">
        <f>IF(calculations!AZ222="","",calculations!AZ222)</f>
        <v>0.68055850381754524</v>
      </c>
      <c r="X51">
        <f>IF(calculations!BA222="","",calculations!BA222)</f>
        <v>0.27189904431731299</v>
      </c>
      <c r="Y51">
        <f>IF(calculations!BB222="","",calculations!BB222)</f>
        <v>0.1447073288073471</v>
      </c>
      <c r="Z51">
        <f>IF(calculations!BC222="","",calculations!BC222)</f>
        <v>0.19318421385390189</v>
      </c>
      <c r="AA51">
        <f>IF(calculations!BD222="","",calculations!BD222)</f>
        <v>0.11658390683942721</v>
      </c>
      <c r="AB51">
        <f>IF(calculations!BE222="","",calculations!BE222)</f>
        <v>0.12399924123711913</v>
      </c>
      <c r="AC51">
        <f>IF(calculations!BF222="","",calculations!BF222)</f>
        <v>0.25715967608978713</v>
      </c>
      <c r="AD51">
        <f>IF(calculations!BG222="","",calculations!BG222)</f>
        <v>0.15452537435448646</v>
      </c>
      <c r="AE51">
        <f>IF(calculations!BH222="","",calculations!BH222)</f>
        <v>8.0129270169447098E-2</v>
      </c>
      <c r="AF51">
        <f>IF(calculations!BI222="","",calculations!BI222)</f>
        <v>0.11136381988282708</v>
      </c>
      <c r="AG51">
        <f>IF(calculations!BJ222="","",calculations!BJ222)</f>
        <v>4.6624900272195728E-2</v>
      </c>
      <c r="AH51">
        <f>IF(calculations!BK222="","",calculations!BK222)</f>
        <v>0.12054190102884471</v>
      </c>
      <c r="AI51">
        <f>IF(calculations!BL222="","",calculations!BL222)</f>
        <v>8.4954762549190377E-2</v>
      </c>
      <c r="AJ51">
        <f>IF(calculations!BM222="","",calculations!BM222)</f>
        <v>0.10407086516334609</v>
      </c>
      <c r="AK51">
        <f>IF(calculations!BN222="","",calculations!BN222)</f>
        <v>4.0393001107616504E-2</v>
      </c>
      <c r="AL51">
        <f>IF(calculations!BO222="","",calculations!BO222)</f>
        <v>5.7886520089504956E-2</v>
      </c>
      <c r="AM51">
        <f>IF(calculations!BP222="","",calculations!BP222)</f>
        <v>7.1946204672404174E-2</v>
      </c>
      <c r="AN51">
        <f>IF(calculations!BQ222="","",calculations!BQ222)</f>
        <v>0.1847956740958728</v>
      </c>
      <c r="AO51">
        <f>IF(calculations!BR222="","",calculations!BR222)</f>
        <v>0.12970620041942341</v>
      </c>
      <c r="AP51">
        <f>IF(calculations!BS222="","",calculations!BS222)</f>
        <v>0.30218457935583792</v>
      </c>
      <c r="AQ51">
        <f>IF(calculations!BT222="","",calculations!BT222)</f>
        <v>0.10907850025103444</v>
      </c>
      <c r="AR51">
        <f>IF(calculations!BU222="","",calculations!BU222)</f>
        <v>0.1317900319668866</v>
      </c>
      <c r="AS51">
        <f>IF(calculations!BV222="","",calculations!BV222)</f>
        <v>0.13295547532538213</v>
      </c>
      <c r="AT51">
        <f>IF(calculations!BW222="","",calculations!BW222)</f>
        <v>9.5206384184530687E-2</v>
      </c>
      <c r="AU51">
        <f>IF(calculations!BX222="","",calculations!BX222)</f>
        <v>0.20412831540275894</v>
      </c>
      <c r="AV51">
        <f>IF(calculations!BY222="","",calculations!BY222)</f>
        <v>0.11015504307481686</v>
      </c>
      <c r="AW51">
        <f>IF(calculations!BZ222="","",calculations!BZ222)</f>
        <v>0.14768503446838599</v>
      </c>
      <c r="AX51">
        <f>IF(calculations!CA222="","",calculations!CA222)</f>
        <v>0.13167497321591096</v>
      </c>
      <c r="AY51">
        <f>IF(calculations!CB222="","",calculations!CB222)</f>
        <v>9.1315413158245332E-2</v>
      </c>
      <c r="AZ51">
        <f>IF(calculations!CC222="","",calculations!CC222)</f>
        <v>0.15199508005774268</v>
      </c>
      <c r="BA51">
        <f>IF(calculations!CD222="","",calculations!CD222)</f>
        <v>0.24005653182181469</v>
      </c>
      <c r="BB51">
        <f>IF(calculations!CE222="","",calculations!CE222)</f>
        <v>0.24144705047617618</v>
      </c>
      <c r="BC51">
        <f>IF(calculations!CF222="","",calculations!CF222)</f>
        <v>0.10590819153962071</v>
      </c>
      <c r="BD51">
        <f>IF(calculations!CG222="","",calculations!CG222)</f>
        <v>9.9439396442663003E-2</v>
      </c>
      <c r="BE51">
        <f>IF(calculations!CH222="","",calculations!CH222)</f>
        <v>7.6897598177151902E-2</v>
      </c>
      <c r="BF51">
        <f>IF(calculations!CI222="","",calculations!CI222)</f>
        <v>4.1235409593478656E-2</v>
      </c>
      <c r="BG51">
        <f>IF(calculations!CJ222="","",calculations!CJ222)</f>
        <v>0.23395039979226145</v>
      </c>
      <c r="BH51">
        <f>IF(calculations!CK222="","",calculations!CK222)</f>
        <v>7.7791410686622237E-2</v>
      </c>
      <c r="BI51">
        <f>IF(calculations!CL222="","",calculations!CL222)</f>
        <v>0.56019708624163156</v>
      </c>
    </row>
    <row r="52" spans="1:61" x14ac:dyDescent="0.25">
      <c r="A52" t="s">
        <v>453</v>
      </c>
      <c r="B52" t="s">
        <v>154</v>
      </c>
      <c r="C52">
        <v>2018</v>
      </c>
      <c r="D52" s="111"/>
      <c r="E52">
        <f>IF(calculations!AH223="","",calculations!AH223)</f>
        <v>0.2161198965703226</v>
      </c>
      <c r="F52">
        <f>IF(calculations!AI223="","",calculations!AI223)</f>
        <v>0.40987992319462807</v>
      </c>
      <c r="G52">
        <f>IF(calculations!AJ223="","",calculations!AJ223)</f>
        <v>0.59454360406230389</v>
      </c>
      <c r="H52">
        <f>IF(calculations!AK223="","",calculations!AK223)</f>
        <v>0.1016447980674394</v>
      </c>
      <c r="I52">
        <f>IF(calculations!AL223="","",calculations!AL223)</f>
        <v>1.0358268442313132</v>
      </c>
      <c r="J52">
        <f>IF(calculations!AM223="","",calculations!AM223)</f>
        <v>0.18438486707703497</v>
      </c>
      <c r="K52">
        <f>IF(calculations!AN223="","",calculations!AN223)</f>
        <v>0.12857809401070328</v>
      </c>
      <c r="L52">
        <f>IF(calculations!AO223="","",calculations!AO223)</f>
        <v>5.0203834566850236E-2</v>
      </c>
      <c r="M52">
        <f>IF(calculations!AP223="","",calculations!AP223)</f>
        <v>0.67263902875936943</v>
      </c>
      <c r="N52">
        <f>IF(calculations!AQ223="","",calculations!AQ223)</f>
        <v>0.81880304693691608</v>
      </c>
      <c r="O52">
        <f>IF(calculations!AR223="","",calculations!AR223)</f>
        <v>0.25667107055654714</v>
      </c>
      <c r="P52">
        <f>IF(calculations!AS223="","",calculations!AS223)</f>
        <v>0.51980915087088586</v>
      </c>
      <c r="Q52">
        <f>IF(calculations!AT223="","",calculations!AT223)</f>
        <v>0.26662592624141107</v>
      </c>
      <c r="R52">
        <f>IF(calculations!AU223="","",calculations!AU223)</f>
        <v>0.21825582289647202</v>
      </c>
      <c r="S52">
        <f>IF(calculations!AV223="","",calculations!AV223)</f>
        <v>0.25090345646602125</v>
      </c>
      <c r="T52">
        <f>IF(calculations!AW223="","",calculations!AW223)</f>
        <v>0.24769324498937542</v>
      </c>
      <c r="U52">
        <f>IF(calculations!AX223="","",calculations!AX223)</f>
        <v>0.66769265191584748</v>
      </c>
      <c r="V52">
        <f>IF(calculations!AY223="","",calculations!AY223)</f>
        <v>2.3644935992905789</v>
      </c>
      <c r="W52">
        <f>IF(calculations!AZ223="","",calculations!AZ223)</f>
        <v>0.68055850381754524</v>
      </c>
      <c r="X52">
        <f>IF(calculations!BA223="","",calculations!BA223)</f>
        <v>0.27189904431731299</v>
      </c>
      <c r="Y52">
        <f>IF(calculations!BB223="","",calculations!BB223)</f>
        <v>0.1447073288073471</v>
      </c>
      <c r="Z52">
        <f>IF(calculations!BC223="","",calculations!BC223)</f>
        <v>0.19318421385390189</v>
      </c>
      <c r="AA52">
        <f>IF(calculations!BD223="","",calculations!BD223)</f>
        <v>0.11658390683942721</v>
      </c>
      <c r="AB52">
        <f>IF(calculations!BE223="","",calculations!BE223)</f>
        <v>0.12399924123711913</v>
      </c>
      <c r="AC52">
        <f>IF(calculations!BF223="","",calculations!BF223)</f>
        <v>0.25715967608978713</v>
      </c>
      <c r="AD52">
        <f>IF(calculations!BG223="","",calculations!BG223)</f>
        <v>0.15452537435448646</v>
      </c>
      <c r="AE52">
        <f>IF(calculations!BH223="","",calculations!BH223)</f>
        <v>8.0129270169447098E-2</v>
      </c>
      <c r="AF52">
        <f>IF(calculations!BI223="","",calculations!BI223)</f>
        <v>0.11136381988282708</v>
      </c>
      <c r="AG52">
        <f>IF(calculations!BJ223="","",calculations!BJ223)</f>
        <v>4.6624900272195728E-2</v>
      </c>
      <c r="AH52">
        <f>IF(calculations!BK223="","",calculations!BK223)</f>
        <v>0.12054190102884471</v>
      </c>
      <c r="AI52">
        <f>IF(calculations!BL223="","",calculations!BL223)</f>
        <v>8.4954762549190377E-2</v>
      </c>
      <c r="AJ52">
        <f>IF(calculations!BM223="","",calculations!BM223)</f>
        <v>0.10407086516334609</v>
      </c>
      <c r="AK52">
        <f>IF(calculations!BN223="","",calculations!BN223)</f>
        <v>4.0393001107616504E-2</v>
      </c>
      <c r="AL52">
        <f>IF(calculations!BO223="","",calculations!BO223)</f>
        <v>5.7886520089504956E-2</v>
      </c>
      <c r="AM52">
        <f>IF(calculations!BP223="","",calculations!BP223)</f>
        <v>7.1946204672404174E-2</v>
      </c>
      <c r="AN52">
        <f>IF(calculations!BQ223="","",calculations!BQ223)</f>
        <v>0.1847956740958728</v>
      </c>
      <c r="AO52">
        <f>IF(calculations!BR223="","",calculations!BR223)</f>
        <v>0.12970620041942341</v>
      </c>
      <c r="AP52">
        <f>IF(calculations!BS223="","",calculations!BS223)</f>
        <v>0.30218457935583792</v>
      </c>
      <c r="AQ52">
        <f>IF(calculations!BT223="","",calculations!BT223)</f>
        <v>0.10907850025103444</v>
      </c>
      <c r="AR52">
        <f>IF(calculations!BU223="","",calculations!BU223)</f>
        <v>0.1317900319668866</v>
      </c>
      <c r="AS52">
        <f>IF(calculations!BV223="","",calculations!BV223)</f>
        <v>0.13295547532538213</v>
      </c>
      <c r="AT52">
        <f>IF(calculations!BW223="","",calculations!BW223)</f>
        <v>9.5206384184530687E-2</v>
      </c>
      <c r="AU52">
        <f>IF(calculations!BX223="","",calculations!BX223)</f>
        <v>0.20412831540275894</v>
      </c>
      <c r="AV52">
        <f>IF(calculations!BY223="","",calculations!BY223)</f>
        <v>0.11015504307481686</v>
      </c>
      <c r="AW52">
        <f>IF(calculations!BZ223="","",calculations!BZ223)</f>
        <v>0.14768503446838599</v>
      </c>
      <c r="AX52">
        <f>IF(calculations!CA223="","",calculations!CA223)</f>
        <v>0.13167497321591096</v>
      </c>
      <c r="AY52">
        <f>IF(calculations!CB223="","",calculations!CB223)</f>
        <v>9.1315413158245332E-2</v>
      </c>
      <c r="AZ52">
        <f>IF(calculations!CC223="","",calculations!CC223)</f>
        <v>0.15199508005774268</v>
      </c>
      <c r="BA52">
        <f>IF(calculations!CD223="","",calculations!CD223)</f>
        <v>0.24005653182181469</v>
      </c>
      <c r="BB52">
        <f>IF(calculations!CE223="","",calculations!CE223)</f>
        <v>0.24144705047617618</v>
      </c>
      <c r="BC52">
        <f>IF(calculations!CF223="","",calculations!CF223)</f>
        <v>0.10590819153962071</v>
      </c>
      <c r="BD52">
        <f>IF(calculations!CG223="","",calculations!CG223)</f>
        <v>9.9439396442663003E-2</v>
      </c>
      <c r="BE52">
        <f>IF(calculations!CH223="","",calculations!CH223)</f>
        <v>7.6897598177151902E-2</v>
      </c>
      <c r="BF52">
        <f>IF(calculations!CI223="","",calculations!CI223)</f>
        <v>4.1235409593478656E-2</v>
      </c>
      <c r="BG52">
        <f>IF(calculations!CJ223="","",calculations!CJ223)</f>
        <v>0.23395039979226145</v>
      </c>
      <c r="BH52">
        <f>IF(calculations!CK223="","",calculations!CK223)</f>
        <v>7.7791410686622237E-2</v>
      </c>
      <c r="BI52">
        <f>IF(calculations!CL223="","",calculations!CL223)</f>
        <v>0.56019708624163156</v>
      </c>
    </row>
    <row r="53" spans="1:61" x14ac:dyDescent="0.25">
      <c r="A53" t="s">
        <v>454</v>
      </c>
      <c r="B53" t="s">
        <v>157</v>
      </c>
      <c r="C53">
        <v>2018</v>
      </c>
      <c r="D53" s="111"/>
      <c r="E53">
        <f>IF(calculations!AH224="","",calculations!AH224)</f>
        <v>0.2161198965703226</v>
      </c>
      <c r="F53">
        <f>IF(calculations!AI224="","",calculations!AI224)</f>
        <v>0.40987992319462807</v>
      </c>
      <c r="G53">
        <f>IF(calculations!AJ224="","",calculations!AJ224)</f>
        <v>0.59454360406230389</v>
      </c>
      <c r="H53">
        <f>IF(calculations!AK224="","",calculations!AK224)</f>
        <v>0.1016447980674394</v>
      </c>
      <c r="I53">
        <f>IF(calculations!AL224="","",calculations!AL224)</f>
        <v>1.0358268442313132</v>
      </c>
      <c r="J53">
        <f>IF(calculations!AM224="","",calculations!AM224)</f>
        <v>0.18438486707703497</v>
      </c>
      <c r="K53">
        <f>IF(calculations!AN224="","",calculations!AN224)</f>
        <v>0.12857809401070328</v>
      </c>
      <c r="L53">
        <f>IF(calculations!AO224="","",calculations!AO224)</f>
        <v>5.0203834566850236E-2</v>
      </c>
      <c r="M53">
        <f>IF(calculations!AP224="","",calculations!AP224)</f>
        <v>0.67263902875936943</v>
      </c>
      <c r="N53">
        <f>IF(calculations!AQ224="","",calculations!AQ224)</f>
        <v>0.81880304693691608</v>
      </c>
      <c r="O53">
        <f>IF(calculations!AR224="","",calculations!AR224)</f>
        <v>0.25667107055654714</v>
      </c>
      <c r="P53">
        <f>IF(calculations!AS224="","",calculations!AS224)</f>
        <v>0.51980915087088586</v>
      </c>
      <c r="Q53">
        <f>IF(calculations!AT224="","",calculations!AT224)</f>
        <v>0.26662592624141107</v>
      </c>
      <c r="R53">
        <f>IF(calculations!AU224="","",calculations!AU224)</f>
        <v>0.21825582289647202</v>
      </c>
      <c r="S53">
        <f>IF(calculations!AV224="","",calculations!AV224)</f>
        <v>0.25090345646602125</v>
      </c>
      <c r="T53">
        <f>IF(calculations!AW224="","",calculations!AW224)</f>
        <v>0.24769324498937542</v>
      </c>
      <c r="U53">
        <f>IF(calculations!AX224="","",calculations!AX224)</f>
        <v>0.66769265191584748</v>
      </c>
      <c r="V53">
        <f>IF(calculations!AY224="","",calculations!AY224)</f>
        <v>2.3644935992905789</v>
      </c>
      <c r="W53">
        <f>IF(calculations!AZ224="","",calculations!AZ224)</f>
        <v>0.68055850381754524</v>
      </c>
      <c r="X53">
        <f>IF(calculations!BA224="","",calculations!BA224)</f>
        <v>0.27189904431731299</v>
      </c>
      <c r="Y53">
        <f>IF(calculations!BB224="","",calculations!BB224)</f>
        <v>0.1447073288073471</v>
      </c>
      <c r="Z53">
        <f>IF(calculations!BC224="","",calculations!BC224)</f>
        <v>0.19318421385390189</v>
      </c>
      <c r="AA53">
        <f>IF(calculations!BD224="","",calculations!BD224)</f>
        <v>0.11658390683942721</v>
      </c>
      <c r="AB53">
        <f>IF(calculations!BE224="","",calculations!BE224)</f>
        <v>0.12399924123711913</v>
      </c>
      <c r="AC53">
        <f>IF(calculations!BF224="","",calculations!BF224)</f>
        <v>0.25715967608978713</v>
      </c>
      <c r="AD53">
        <f>IF(calculations!BG224="","",calculations!BG224)</f>
        <v>0.15452537435448646</v>
      </c>
      <c r="AE53">
        <f>IF(calculations!BH224="","",calculations!BH224)</f>
        <v>8.0129270169447098E-2</v>
      </c>
      <c r="AF53">
        <f>IF(calculations!BI224="","",calculations!BI224)</f>
        <v>0.11136381988282708</v>
      </c>
      <c r="AG53">
        <f>IF(calculations!BJ224="","",calculations!BJ224)</f>
        <v>4.6624900272195728E-2</v>
      </c>
      <c r="AH53">
        <f>IF(calculations!BK224="","",calculations!BK224)</f>
        <v>0.12054190102884471</v>
      </c>
      <c r="AI53">
        <f>IF(calculations!BL224="","",calculations!BL224)</f>
        <v>8.4954762549190377E-2</v>
      </c>
      <c r="AJ53">
        <f>IF(calculations!BM224="","",calculations!BM224)</f>
        <v>0.10407086516334609</v>
      </c>
      <c r="AK53">
        <f>IF(calculations!BN224="","",calculations!BN224)</f>
        <v>4.0393001107616504E-2</v>
      </c>
      <c r="AL53">
        <f>IF(calculations!BO224="","",calculations!BO224)</f>
        <v>5.7886520089504956E-2</v>
      </c>
      <c r="AM53">
        <f>IF(calculations!BP224="","",calculations!BP224)</f>
        <v>7.1946204672404174E-2</v>
      </c>
      <c r="AN53">
        <f>IF(calculations!BQ224="","",calculations!BQ224)</f>
        <v>0.1847956740958728</v>
      </c>
      <c r="AO53">
        <f>IF(calculations!BR224="","",calculations!BR224)</f>
        <v>0.12970620041942341</v>
      </c>
      <c r="AP53">
        <f>IF(calculations!BS224="","",calculations!BS224)</f>
        <v>0.30218457935583792</v>
      </c>
      <c r="AQ53">
        <f>IF(calculations!BT224="","",calculations!BT224)</f>
        <v>0.10907850025103444</v>
      </c>
      <c r="AR53">
        <f>IF(calculations!BU224="","",calculations!BU224)</f>
        <v>0.1317900319668866</v>
      </c>
      <c r="AS53">
        <f>IF(calculations!BV224="","",calculations!BV224)</f>
        <v>0.13295547532538213</v>
      </c>
      <c r="AT53">
        <f>IF(calculations!BW224="","",calculations!BW224)</f>
        <v>9.5206384184530687E-2</v>
      </c>
      <c r="AU53">
        <f>IF(calculations!BX224="","",calculations!BX224)</f>
        <v>0.20412831540275894</v>
      </c>
      <c r="AV53">
        <f>IF(calculations!BY224="","",calculations!BY224)</f>
        <v>0.11015504307481686</v>
      </c>
      <c r="AW53">
        <f>IF(calculations!BZ224="","",calculations!BZ224)</f>
        <v>0.14768503446838599</v>
      </c>
      <c r="AX53">
        <f>IF(calculations!CA224="","",calculations!CA224)</f>
        <v>0.13167497321591096</v>
      </c>
      <c r="AY53">
        <f>IF(calculations!CB224="","",calculations!CB224)</f>
        <v>9.1315413158245332E-2</v>
      </c>
      <c r="AZ53">
        <f>IF(calculations!CC224="","",calculations!CC224)</f>
        <v>0.15199508005774268</v>
      </c>
      <c r="BA53">
        <f>IF(calculations!CD224="","",calculations!CD224)</f>
        <v>0.24005653182181469</v>
      </c>
      <c r="BB53">
        <f>IF(calculations!CE224="","",calculations!CE224)</f>
        <v>0.24144705047617618</v>
      </c>
      <c r="BC53">
        <f>IF(calculations!CF224="","",calculations!CF224)</f>
        <v>0.10590819153962071</v>
      </c>
      <c r="BD53">
        <f>IF(calculations!CG224="","",calculations!CG224)</f>
        <v>9.9439396442663003E-2</v>
      </c>
      <c r="BE53">
        <f>IF(calculations!CH224="","",calculations!CH224)</f>
        <v>7.6897598177151902E-2</v>
      </c>
      <c r="BF53">
        <f>IF(calculations!CI224="","",calculations!CI224)</f>
        <v>4.1235409593478656E-2</v>
      </c>
      <c r="BG53">
        <f>IF(calculations!CJ224="","",calculations!CJ224)</f>
        <v>0.23395039979226145</v>
      </c>
      <c r="BH53">
        <f>IF(calculations!CK224="","",calculations!CK224)</f>
        <v>7.7791410686622237E-2</v>
      </c>
      <c r="BI53">
        <f>IF(calculations!CL224="","",calculations!CL224)</f>
        <v>0.56019708624163156</v>
      </c>
    </row>
    <row r="54" spans="1:61" x14ac:dyDescent="0.25">
      <c r="A54" t="s">
        <v>455</v>
      </c>
      <c r="B54" t="s">
        <v>162</v>
      </c>
      <c r="C54">
        <v>2018</v>
      </c>
      <c r="D54" s="111"/>
      <c r="E54">
        <f>IF(calculations!AH226="","",calculations!AH226)</f>
        <v>0.72058411704245762</v>
      </c>
      <c r="F54">
        <f>IF(calculations!AI226="","",calculations!AI226)</f>
        <v>0.71447453070045119</v>
      </c>
      <c r="G54">
        <f>IF(calculations!AJ226="","",calculations!AJ226)</f>
        <v>1.7862314773835499</v>
      </c>
      <c r="H54">
        <f>IF(calculations!AK226="","",calculations!AK226)</f>
        <v>0.41089720633223942</v>
      </c>
      <c r="I54">
        <f>IF(calculations!AL226="","",calculations!AL226)</f>
        <v>1.7996892210369111</v>
      </c>
      <c r="J54">
        <f>IF(calculations!AM226="","",calculations!AM226)</f>
        <v>0.22925716867684057</v>
      </c>
      <c r="K54">
        <f>IF(calculations!AN226="","",calculations!AN226)</f>
        <v>0.70172884363401711</v>
      </c>
      <c r="L54">
        <f>IF(calculations!AO226="","",calculations!AO226)</f>
        <v>0.30737303591410092</v>
      </c>
      <c r="M54">
        <f>IF(calculations!AP226="","",calculations!AP226)</f>
        <v>1.5233540167468838</v>
      </c>
      <c r="N54">
        <f>IF(calculations!AQ226="","",calculations!AQ226)</f>
        <v>2.2361360871252502</v>
      </c>
      <c r="O54">
        <f>IF(calculations!AR226="","",calculations!AR226)</f>
        <v>0.64179607139565642</v>
      </c>
      <c r="P54">
        <f>IF(calculations!AS226="","",calculations!AS226)</f>
        <v>1.2162835067262285</v>
      </c>
      <c r="Q54">
        <f>IF(calculations!AT226="","",calculations!AT226)</f>
        <v>0.45057760561179655</v>
      </c>
      <c r="R54">
        <f>IF(calculations!AU226="","",calculations!AU226)</f>
        <v>0.25934893810816206</v>
      </c>
      <c r="S54">
        <f>IF(calculations!AV226="","",calculations!AV226)</f>
        <v>0.36428653775467923</v>
      </c>
      <c r="T54">
        <f>IF(calculations!AW226="","",calculations!AW226)</f>
        <v>0.73573582225847711</v>
      </c>
      <c r="U54">
        <f>IF(calculations!AX226="","",calculations!AX226)</f>
        <v>0.74421915755340173</v>
      </c>
      <c r="V54">
        <f>IF(calculations!AY226="","",calculations!AY226)</f>
        <v>2.3133564410281831</v>
      </c>
      <c r="W54">
        <f>IF(calculations!AZ226="","",calculations!AZ226)</f>
        <v>0.7145512100417214</v>
      </c>
      <c r="X54">
        <f>IF(calculations!BA226="","",calculations!BA226)</f>
        <v>0.38779479087329261</v>
      </c>
      <c r="Y54">
        <f>IF(calculations!BB226="","",calculations!BB226)</f>
        <v>0.38264179230574025</v>
      </c>
      <c r="Z54">
        <f>IF(calculations!BC226="","",calculations!BC226)</f>
        <v>0.33590126657775737</v>
      </c>
      <c r="AA54">
        <f>IF(calculations!BD226="","",calculations!BD226)</f>
        <v>0.24020425320330721</v>
      </c>
      <c r="AB54">
        <f>IF(calculations!BE226="","",calculations!BE226)</f>
        <v>0.38442347623122991</v>
      </c>
      <c r="AC54">
        <f>IF(calculations!BF226="","",calculations!BF226)</f>
        <v>0.32821681270505831</v>
      </c>
      <c r="AD54">
        <f>IF(calculations!BG226="","",calculations!BG226)</f>
        <v>0.45561254856606526</v>
      </c>
      <c r="AE54">
        <f>IF(calculations!BH226="","",calculations!BH226)</f>
        <v>0.5600504918333723</v>
      </c>
      <c r="AF54">
        <f>IF(calculations!BI226="","",calculations!BI226)</f>
        <v>0.25727131989512103</v>
      </c>
      <c r="AG54">
        <f>IF(calculations!BJ226="","",calculations!BJ226)</f>
        <v>0.15075603485838251</v>
      </c>
      <c r="AH54">
        <f>IF(calculations!BK226="","",calculations!BK226)</f>
        <v>0.13607233752653966</v>
      </c>
      <c r="AI54">
        <f>IF(calculations!BL226="","",calculations!BL226)</f>
        <v>9.9368115631361137E-2</v>
      </c>
      <c r="AJ54">
        <f>IF(calculations!BM226="","",calculations!BM226)</f>
        <v>0.18010439417556168</v>
      </c>
      <c r="AK54">
        <f>IF(calculations!BN226="","",calculations!BN226)</f>
        <v>9.9871768971651287E-2</v>
      </c>
      <c r="AL54">
        <f>IF(calculations!BO226="","",calculations!BO226)</f>
        <v>8.5364570202040926E-2</v>
      </c>
      <c r="AM54">
        <f>IF(calculations!BP226="","",calculations!BP226)</f>
        <v>8.3686615737623066E-2</v>
      </c>
      <c r="AN54">
        <f>IF(calculations!BQ226="","",calculations!BQ226)</f>
        <v>0.3499091165386583</v>
      </c>
      <c r="AO54">
        <f>IF(calculations!BR226="","",calculations!BR226)</f>
        <v>0.30710502972292136</v>
      </c>
      <c r="AP54">
        <f>IF(calculations!BS226="","",calculations!BS226)</f>
        <v>0.41850841846369913</v>
      </c>
      <c r="AQ54">
        <f>IF(calculations!BT226="","",calculations!BT226)</f>
        <v>0.53654314767655786</v>
      </c>
      <c r="AR54">
        <f>IF(calculations!BU226="","",calculations!BU226)</f>
        <v>0.17853720843700596</v>
      </c>
      <c r="AS54">
        <f>IF(calculations!BV226="","",calculations!BV226)</f>
        <v>0.38906531594226434</v>
      </c>
      <c r="AT54">
        <f>IF(calculations!BW226="","",calculations!BW226)</f>
        <v>0.23138183259690773</v>
      </c>
      <c r="AU54">
        <f>IF(calculations!BX226="","",calculations!BX226)</f>
        <v>0.22786354947238843</v>
      </c>
      <c r="AV54">
        <f>IF(calculations!BY226="","",calculations!BY226)</f>
        <v>0.19779549847765601</v>
      </c>
      <c r="AW54">
        <f>IF(calculations!BZ226="","",calculations!BZ226)</f>
        <v>0.32175429412472273</v>
      </c>
      <c r="AX54">
        <f>IF(calculations!CA226="","",calculations!CA226)</f>
        <v>0.54631405717903125</v>
      </c>
      <c r="AY54">
        <f>IF(calculations!CB226="","",calculations!CB226)</f>
        <v>0.25109190668272163</v>
      </c>
      <c r="AZ54">
        <f>IF(calculations!CC226="","",calculations!CC226)</f>
        <v>0.23368956448016612</v>
      </c>
      <c r="BA54">
        <f>IF(calculations!CD226="","",calculations!CD226)</f>
        <v>0.5237023371090318</v>
      </c>
      <c r="BB54">
        <f>IF(calculations!CE226="","",calculations!CE226)</f>
        <v>0.32828997260080345</v>
      </c>
      <c r="BC54">
        <f>IF(calculations!CF226="","",calculations!CF226)</f>
        <v>0.4264339604927212</v>
      </c>
      <c r="BD54">
        <f>IF(calculations!CG226="","",calculations!CG226)</f>
        <v>0.14840278642360943</v>
      </c>
      <c r="BE54">
        <f>IF(calculations!CH226="","",calculations!CH226)</f>
        <v>0.11756490152221995</v>
      </c>
      <c r="BF54">
        <f>IF(calculations!CI226="","",calculations!CI226)</f>
        <v>0.12068076037097833</v>
      </c>
      <c r="BG54">
        <f>IF(calculations!CJ226="","",calculations!CJ226)</f>
        <v>0.32510356620458997</v>
      </c>
      <c r="BH54">
        <f>IF(calculations!CK226="","",calculations!CK226)</f>
        <v>0.27750391142391378</v>
      </c>
      <c r="BI54">
        <f>IF(calculations!CL226="","",calculations!CL226)</f>
        <v>0.61971111845505611</v>
      </c>
    </row>
    <row r="55" spans="1:61" x14ac:dyDescent="0.25">
      <c r="A55" t="s">
        <v>456</v>
      </c>
      <c r="B55" t="s">
        <v>166</v>
      </c>
      <c r="C55">
        <v>2018</v>
      </c>
      <c r="D55" s="111"/>
      <c r="E55">
        <f>IF(calculations!AH227="","",calculations!AH227)</f>
        <v>0.7140446719376472</v>
      </c>
      <c r="F55">
        <f>IF(calculations!AI227="","",calculations!AI227)</f>
        <v>0.65943744917388392</v>
      </c>
      <c r="G55">
        <f>IF(calculations!AJ227="","",calculations!AJ227)</f>
        <v>1.2498847004051297</v>
      </c>
      <c r="H55">
        <f>IF(calculations!AK227="","",calculations!AK227)</f>
        <v>0.40881332857126607</v>
      </c>
      <c r="I55">
        <f>IF(calculations!AL227="","",calculations!AL227)</f>
        <v>1.6386024606382008</v>
      </c>
      <c r="J55">
        <f>IF(calculations!AM227="","",calculations!AM227)</f>
        <v>0.17947187792510325</v>
      </c>
      <c r="K55">
        <f>IF(calculations!AN227="","",calculations!AN227)</f>
        <v>0.37655112657808693</v>
      </c>
      <c r="L55">
        <f>IF(calculations!AO227="","",calculations!AO227)</f>
        <v>0.30692595129344846</v>
      </c>
      <c r="M55">
        <f>IF(calculations!AP227="","",calculations!AP227)</f>
        <v>1.4367369852036656</v>
      </c>
      <c r="N55">
        <f>IF(calculations!AQ227="","",calculations!AQ227)</f>
        <v>1.9789960425725803</v>
      </c>
      <c r="O55">
        <f>IF(calculations!AR227="","",calculations!AR227)</f>
        <v>0.60099804540326274</v>
      </c>
      <c r="P55">
        <f>IF(calculations!AS227="","",calculations!AS227)</f>
        <v>1.0557418126088121</v>
      </c>
      <c r="Q55">
        <f>IF(calculations!AT227="","",calculations!AT227)</f>
        <v>0.41682098141941898</v>
      </c>
      <c r="R55">
        <f>IF(calculations!AU227="","",calculations!AU227)</f>
        <v>0.15858037102552203</v>
      </c>
      <c r="S55">
        <f>IF(calculations!AV227="","",calculations!AV227)</f>
        <v>0.31927968840786008</v>
      </c>
      <c r="T55">
        <f>IF(calculations!AW227="","",calculations!AW227)</f>
        <v>0.72625633044508531</v>
      </c>
      <c r="U55">
        <f>IF(calculations!AX227="","",calculations!AX227)</f>
        <v>0.4629360080240838</v>
      </c>
      <c r="V55">
        <f>IF(calculations!AY227="","",calculations!AY227)</f>
        <v>0.94401832681311837</v>
      </c>
      <c r="W55">
        <f>IF(calculations!AZ227="","",calculations!AZ227)</f>
        <v>0.367493691717653</v>
      </c>
      <c r="X55">
        <f>IF(calculations!BA227="","",calculations!BA227)</f>
        <v>0.33683684835674377</v>
      </c>
      <c r="Y55">
        <f>IF(calculations!BB227="","",calculations!BB227)</f>
        <v>0.2826313337179831</v>
      </c>
      <c r="Z55">
        <f>IF(calculations!BC227="","",calculations!BC227)</f>
        <v>0.31308730599121781</v>
      </c>
      <c r="AA55">
        <f>IF(calculations!BD227="","",calculations!BD227)</f>
        <v>0.20678508504209256</v>
      </c>
      <c r="AB55">
        <f>IF(calculations!BE227="","",calculations!BE227)</f>
        <v>0.22926840632228718</v>
      </c>
      <c r="AC55">
        <f>IF(calculations!BF227="","",calculations!BF227)</f>
        <v>0.26376821464017902</v>
      </c>
      <c r="AD55">
        <f>IF(calculations!BG227="","",calculations!BG227)</f>
        <v>0.39897754075293318</v>
      </c>
      <c r="AE55">
        <f>IF(calculations!BH227="","",calculations!BH227)</f>
        <v>0.55950319565706386</v>
      </c>
      <c r="AF55">
        <f>IF(calculations!BI227="","",calculations!BI227)</f>
        <v>0.24904663567393345</v>
      </c>
      <c r="AG55">
        <f>IF(calculations!BJ227="","",calculations!BJ227)</f>
        <v>0.14925456834749512</v>
      </c>
      <c r="AH55">
        <f>IF(calculations!BK227="","",calculations!BK227)</f>
        <v>9.1575390501885234E-2</v>
      </c>
      <c r="AI55">
        <f>IF(calculations!BL227="","",calculations!BL227)</f>
        <v>7.1662125786444986E-2</v>
      </c>
      <c r="AJ55">
        <f>IF(calculations!BM227="","",calculations!BM227)</f>
        <v>0.14547054429842846</v>
      </c>
      <c r="AK55">
        <f>IF(calculations!BN227="","",calculations!BN227)</f>
        <v>9.7215449118479513E-2</v>
      </c>
      <c r="AL55">
        <f>IF(calculations!BO227="","",calculations!BO227)</f>
        <v>7.5366619760688064E-2</v>
      </c>
      <c r="AM55">
        <f>IF(calculations!BP227="","",calculations!BP227)</f>
        <v>5.9784691256233875E-2</v>
      </c>
      <c r="AN55">
        <f>IF(calculations!BQ227="","",calculations!BQ227)</f>
        <v>0.33169048971857973</v>
      </c>
      <c r="AO55">
        <f>IF(calculations!BR227="","",calculations!BR227)</f>
        <v>0.29859166566017298</v>
      </c>
      <c r="AP55">
        <f>IF(calculations!BS227="","",calculations!BS227)</f>
        <v>0.35754323372357388</v>
      </c>
      <c r="AQ55">
        <f>IF(calculations!BT227="","",calculations!BT227)</f>
        <v>0.53489489302700322</v>
      </c>
      <c r="AR55">
        <f>IF(calculations!BU227="","",calculations!BU227)</f>
        <v>0.15039833385716475</v>
      </c>
      <c r="AS55">
        <f>IF(calculations!BV227="","",calculations!BV227)</f>
        <v>0.38381940020962407</v>
      </c>
      <c r="AT55">
        <f>IF(calculations!BW227="","",calculations!BW227)</f>
        <v>0.21532997824288291</v>
      </c>
      <c r="AU55">
        <f>IF(calculations!BX227="","",calculations!BX227)</f>
        <v>0.14926142116265562</v>
      </c>
      <c r="AV55">
        <f>IF(calculations!BY227="","",calculations!BY227)</f>
        <v>0.18568027122889894</v>
      </c>
      <c r="AW55">
        <f>IF(calculations!BZ227="","",calculations!BZ227)</f>
        <v>0.1246452448091593</v>
      </c>
      <c r="AX55">
        <f>IF(calculations!CA227="","",calculations!CA227)</f>
        <v>0.35043169046275707</v>
      </c>
      <c r="AY55">
        <f>IF(calculations!CB227="","",calculations!CB227)</f>
        <v>0.24041711607429236</v>
      </c>
      <c r="AZ55">
        <f>IF(calculations!CC227="","",calculations!CC227)</f>
        <v>0.2099206805503154</v>
      </c>
      <c r="BA55">
        <f>IF(calculations!CD227="","",calculations!CD227)</f>
        <v>0.49512734335501118</v>
      </c>
      <c r="BB55">
        <f>IF(calculations!CE227="","",calculations!CE227)</f>
        <v>0.25151574614828964</v>
      </c>
      <c r="BC55">
        <f>IF(calculations!CF227="","",calculations!CF227)</f>
        <v>0.42424521719254893</v>
      </c>
      <c r="BD55">
        <f>IF(calculations!CG227="","",calculations!CG227)</f>
        <v>0.13171410421936652</v>
      </c>
      <c r="BE55">
        <f>IF(calculations!CH227="","",calculations!CH227)</f>
        <v>0.10537912828282657</v>
      </c>
      <c r="BF55">
        <f>IF(calculations!CI227="","",calculations!CI227)</f>
        <v>0.11905416172549697</v>
      </c>
      <c r="BG55">
        <f>IF(calculations!CJ227="","",calculations!CJ227)</f>
        <v>0.25642118674422265</v>
      </c>
      <c r="BH55">
        <f>IF(calculations!CK227="","",calculations!CK227)</f>
        <v>0.2644890212864166</v>
      </c>
      <c r="BI55">
        <f>IF(calculations!CL227="","",calculations!CL227)</f>
        <v>0.39620055183429409</v>
      </c>
    </row>
    <row r="56" spans="1:61" x14ac:dyDescent="0.25">
      <c r="A56" t="s">
        <v>457</v>
      </c>
      <c r="B56" t="s">
        <v>169</v>
      </c>
      <c r="C56">
        <v>2018</v>
      </c>
      <c r="D56" s="111"/>
      <c r="E56">
        <f>IF(calculations!AH228="","",calculations!AH228)</f>
        <v>0.44819940567719013</v>
      </c>
      <c r="F56">
        <f>IF(calculations!AI228="","",calculations!AI228)</f>
        <v>0.85326282166124123</v>
      </c>
      <c r="G56">
        <f>IF(calculations!AJ228="","",calculations!AJ228)</f>
        <v>1.3881784225077096</v>
      </c>
      <c r="H56">
        <f>IF(calculations!AK228="","",calculations!AK228)</f>
        <v>0.25156668942780641</v>
      </c>
      <c r="I56">
        <f>IF(calculations!AL228="","",calculations!AL228)</f>
        <v>1.2092910848669385</v>
      </c>
      <c r="J56">
        <f>IF(calculations!AM228="","",calculations!AM228)</f>
        <v>0.17674861907217407</v>
      </c>
      <c r="K56">
        <f>IF(calculations!AN228="","",calculations!AN228)</f>
        <v>0.45450189180213507</v>
      </c>
      <c r="L56">
        <f>IF(calculations!AO228="","",calculations!AO228)</f>
        <v>0.24394838445068964</v>
      </c>
      <c r="M56">
        <f>IF(calculations!AP228="","",calculations!AP228)</f>
        <v>1.011753136276424</v>
      </c>
      <c r="N56">
        <f>IF(calculations!AQ228="","",calculations!AQ228)</f>
        <v>0.40644788875825205</v>
      </c>
      <c r="O56">
        <f>IF(calculations!AR228="","",calculations!AR228)</f>
        <v>0.57936842567386082</v>
      </c>
      <c r="P56">
        <f>IF(calculations!AS228="","",calculations!AS228)</f>
        <v>0.8572055510835821</v>
      </c>
      <c r="Q56">
        <f>IF(calculations!AT228="","",calculations!AT228)</f>
        <v>0.51093849620332743</v>
      </c>
      <c r="R56">
        <f>IF(calculations!AU228="","",calculations!AU228)</f>
        <v>0.26533962388532784</v>
      </c>
      <c r="S56">
        <f>IF(calculations!AV228="","",calculations!AV228)</f>
        <v>0.42054847844097804</v>
      </c>
      <c r="T56">
        <f>IF(calculations!AW228="","",calculations!AW228)</f>
        <v>1.1315308739116234</v>
      </c>
      <c r="U56">
        <f>IF(calculations!AX228="","",calculations!AX228)</f>
        <v>0.75396673649596657</v>
      </c>
      <c r="V56">
        <f>IF(calculations!AY228="","",calculations!AY228)</f>
        <v>1.7321874780391924</v>
      </c>
      <c r="W56">
        <f>IF(calculations!AZ228="","",calculations!AZ228)</f>
        <v>1.5459571199992261</v>
      </c>
      <c r="X56">
        <f>IF(calculations!BA228="","",calculations!BA228)</f>
        <v>0.38672281272812398</v>
      </c>
      <c r="Y56">
        <f>IF(calculations!BB228="","",calculations!BB228)</f>
        <v>0.21933846733259854</v>
      </c>
      <c r="Z56">
        <f>IF(calculations!BC228="","",calculations!BC228)</f>
        <v>0.26631428264100843</v>
      </c>
      <c r="AA56">
        <f>IF(calculations!BD228="","",calculations!BD228)</f>
        <v>0.28570896437708282</v>
      </c>
      <c r="AB56">
        <f>IF(calculations!BE228="","",calculations!BE228)</f>
        <v>0.20494434340760484</v>
      </c>
      <c r="AC56">
        <f>IF(calculations!BF228="","",calculations!BF228)</f>
        <v>0.3500658733155258</v>
      </c>
      <c r="AD56">
        <f>IF(calculations!BG228="","",calculations!BG228)</f>
        <v>0.34455917933628477</v>
      </c>
      <c r="AE56">
        <f>IF(calculations!BH228="","",calculations!BH228)</f>
        <v>0.21261415596495381</v>
      </c>
      <c r="AF56">
        <f>IF(calculations!BI228="","",calculations!BI228)</f>
        <v>0.13097690092497299</v>
      </c>
      <c r="AG56">
        <f>IF(calculations!BJ228="","",calculations!BJ228)</f>
        <v>0.14625949971166119</v>
      </c>
      <c r="AH56">
        <f>IF(calculations!BK228="","",calculations!BK228)</f>
        <v>0.10480693168416325</v>
      </c>
      <c r="AI56">
        <f>IF(calculations!BL228="","",calculations!BL228)</f>
        <v>0.10671402953074004</v>
      </c>
      <c r="AJ56">
        <f>IF(calculations!BM228="","",calculations!BM228)</f>
        <v>0.17257570296218416</v>
      </c>
      <c r="AK56">
        <f>IF(calculations!BN228="","",calculations!BN228)</f>
        <v>0.10582274279019172</v>
      </c>
      <c r="AL56">
        <f>IF(calculations!BO228="","",calculations!BO228)</f>
        <v>7.4362899662699877E-2</v>
      </c>
      <c r="AM56">
        <f>IF(calculations!BP228="","",calculations!BP228)</f>
        <v>8.5410882601263186E-2</v>
      </c>
      <c r="AN56">
        <f>IF(calculations!BQ228="","",calculations!BQ228)</f>
        <v>0.32431411327204879</v>
      </c>
      <c r="AO56">
        <f>IF(calculations!BR228="","",calculations!BR228)</f>
        <v>0.10465516504896534</v>
      </c>
      <c r="AP56">
        <f>IF(calculations!BS228="","",calculations!BS228)</f>
        <v>0.48885550463803734</v>
      </c>
      <c r="AQ56">
        <f>IF(calculations!BT228="","",calculations!BT228)</f>
        <v>0.39651808910304603</v>
      </c>
      <c r="AR56">
        <f>IF(calculations!BU228="","",calculations!BU228)</f>
        <v>0.27318707407473602</v>
      </c>
      <c r="AS56">
        <f>IF(calculations!BV228="","",calculations!BV228)</f>
        <v>0.27546571444534179</v>
      </c>
      <c r="AT56">
        <f>IF(calculations!BW228="","",calculations!BW228)</f>
        <v>0.2494466963235859</v>
      </c>
      <c r="AU56">
        <f>IF(calculations!BX228="","",calculations!BX228)</f>
        <v>0.20602567468347657</v>
      </c>
      <c r="AV56">
        <f>IF(calculations!BY228="","",calculations!BY228)</f>
        <v>0.18325188521679425</v>
      </c>
      <c r="AW56">
        <f>IF(calculations!BZ228="","",calculations!BZ228)</f>
        <v>0.13659149809140311</v>
      </c>
      <c r="AX56">
        <f>IF(calculations!CA228="","",calculations!CA228)</f>
        <v>0.30874895386664925</v>
      </c>
      <c r="AY56">
        <f>IF(calculations!CB228="","",calculations!CB228)</f>
        <v>0.19945247746316497</v>
      </c>
      <c r="AZ56">
        <f>IF(calculations!CC228="","",calculations!CC228)</f>
        <v>0.25112229296163535</v>
      </c>
      <c r="BA56">
        <f>IF(calculations!CD228="","",calculations!CD228)</f>
        <v>0.36545015579587642</v>
      </c>
      <c r="BB56">
        <f>IF(calculations!CE228="","",calculations!CE228)</f>
        <v>0.468268963543165</v>
      </c>
      <c r="BC56">
        <f>IF(calculations!CF228="","",calculations!CF228)</f>
        <v>0.17395670962504503</v>
      </c>
      <c r="BD56">
        <f>IF(calculations!CG228="","",calculations!CG228)</f>
        <v>0.17949788044869089</v>
      </c>
      <c r="BE56">
        <f>IF(calculations!CH228="","",calculations!CH228)</f>
        <v>0.15451089668749088</v>
      </c>
      <c r="BF56">
        <f>IF(calculations!CI228="","",calculations!CI228)</f>
        <v>0.10611148825180398</v>
      </c>
      <c r="BG56">
        <f>IF(calculations!CJ228="","",calculations!CJ228)</f>
        <v>0.34477311694770646</v>
      </c>
      <c r="BH56">
        <f>IF(calculations!CK228="","",calculations!CK228)</f>
        <v>0.20024834150485066</v>
      </c>
      <c r="BI56">
        <f>IF(calculations!CL228="","",calculations!CL228)</f>
        <v>1.2259295741439991</v>
      </c>
    </row>
    <row r="57" spans="1:61" x14ac:dyDescent="0.25">
      <c r="A57" t="s">
        <v>458</v>
      </c>
      <c r="B57" t="s">
        <v>174</v>
      </c>
      <c r="C57">
        <v>2018</v>
      </c>
      <c r="D57" s="111"/>
      <c r="E57">
        <f>IF(calculations!AH230="","",calculations!AH230)</f>
        <v>0.72058411704245762</v>
      </c>
      <c r="F57">
        <f>IF(calculations!AI230="","",calculations!AI230)</f>
        <v>0.71447453070045119</v>
      </c>
      <c r="G57">
        <f>IF(calculations!AJ230="","",calculations!AJ230)</f>
        <v>1.7862314773835499</v>
      </c>
      <c r="H57">
        <f>IF(calculations!AK230="","",calculations!AK230)</f>
        <v>0.41089720633223942</v>
      </c>
      <c r="I57">
        <f>IF(calculations!AL230="","",calculations!AL230)</f>
        <v>1.7996892210369111</v>
      </c>
      <c r="J57">
        <f>IF(calculations!AM230="","",calculations!AM230)</f>
        <v>0.22925716867684057</v>
      </c>
      <c r="K57">
        <f>IF(calculations!AN230="","",calculations!AN230)</f>
        <v>0.70172884363401711</v>
      </c>
      <c r="L57">
        <f>IF(calculations!AO230="","",calculations!AO230)</f>
        <v>0.30737303591410092</v>
      </c>
      <c r="M57">
        <f>IF(calculations!AP230="","",calculations!AP230)</f>
        <v>1.5233540167468838</v>
      </c>
      <c r="N57">
        <f>IF(calculations!AQ230="","",calculations!AQ230)</f>
        <v>2.2361360871252502</v>
      </c>
      <c r="O57">
        <f>IF(calculations!AR230="","",calculations!AR230)</f>
        <v>0.64179607139565642</v>
      </c>
      <c r="P57">
        <f>IF(calculations!AS230="","",calculations!AS230)</f>
        <v>1.2162835067262285</v>
      </c>
      <c r="Q57">
        <f>IF(calculations!AT230="","",calculations!AT230)</f>
        <v>0.45057760561179655</v>
      </c>
      <c r="R57">
        <f>IF(calculations!AU230="","",calculations!AU230)</f>
        <v>0.25934893810816206</v>
      </c>
      <c r="S57">
        <f>IF(calculations!AV230="","",calculations!AV230)</f>
        <v>0.36428653775467923</v>
      </c>
      <c r="T57">
        <f>IF(calculations!AW230="","",calculations!AW230)</f>
        <v>0.73573582225847711</v>
      </c>
      <c r="U57">
        <f>IF(calculations!AX230="","",calculations!AX230)</f>
        <v>0.74421915755340173</v>
      </c>
      <c r="V57">
        <f>IF(calculations!AY230="","",calculations!AY230)</f>
        <v>2.3133564410281831</v>
      </c>
      <c r="W57">
        <f>IF(calculations!AZ230="","",calculations!AZ230)</f>
        <v>0.7145512100417214</v>
      </c>
      <c r="X57">
        <f>IF(calculations!BA230="","",calculations!BA230)</f>
        <v>0.38779479087329261</v>
      </c>
      <c r="Y57">
        <f>IF(calculations!BB230="","",calculations!BB230)</f>
        <v>0.38264179230574025</v>
      </c>
      <c r="Z57">
        <f>IF(calculations!BC230="","",calculations!BC230)</f>
        <v>0.33590126657775737</v>
      </c>
      <c r="AA57">
        <f>IF(calculations!BD230="","",calculations!BD230)</f>
        <v>0.24020425320330721</v>
      </c>
      <c r="AB57">
        <f>IF(calculations!BE230="","",calculations!BE230)</f>
        <v>0.38442347623122991</v>
      </c>
      <c r="AC57">
        <f>IF(calculations!BF230="","",calculations!BF230)</f>
        <v>0.32821681270505831</v>
      </c>
      <c r="AD57">
        <f>IF(calculations!BG230="","",calculations!BG230)</f>
        <v>0.45561254856606526</v>
      </c>
      <c r="AE57">
        <f>IF(calculations!BH230="","",calculations!BH230)</f>
        <v>0.5600504918333723</v>
      </c>
      <c r="AF57">
        <f>IF(calculations!BI230="","",calculations!BI230)</f>
        <v>0.25727131989512103</v>
      </c>
      <c r="AG57">
        <f>IF(calculations!BJ230="","",calculations!BJ230)</f>
        <v>0.15075603485838251</v>
      </c>
      <c r="AH57">
        <f>IF(calculations!BK230="","",calculations!BK230)</f>
        <v>0.13607233752653966</v>
      </c>
      <c r="AI57">
        <f>IF(calculations!BL230="","",calculations!BL230)</f>
        <v>9.9368115631361137E-2</v>
      </c>
      <c r="AJ57">
        <f>IF(calculations!BM230="","",calculations!BM230)</f>
        <v>0.18010439417556168</v>
      </c>
      <c r="AK57">
        <f>IF(calculations!BN230="","",calculations!BN230)</f>
        <v>9.9871768971651287E-2</v>
      </c>
      <c r="AL57">
        <f>IF(calculations!BO230="","",calculations!BO230)</f>
        <v>8.5364570202040926E-2</v>
      </c>
      <c r="AM57">
        <f>IF(calculations!BP230="","",calculations!BP230)</f>
        <v>8.3686615737623066E-2</v>
      </c>
      <c r="AN57">
        <f>IF(calculations!BQ230="","",calculations!BQ230)</f>
        <v>0.3499091165386583</v>
      </c>
      <c r="AO57">
        <f>IF(calculations!BR230="","",calculations!BR230)</f>
        <v>0.30710502972292136</v>
      </c>
      <c r="AP57">
        <f>IF(calculations!BS230="","",calculations!BS230)</f>
        <v>0.41850841846369913</v>
      </c>
      <c r="AQ57">
        <f>IF(calculations!BT230="","",calculations!BT230)</f>
        <v>0.53654314767655786</v>
      </c>
      <c r="AR57">
        <f>IF(calculations!BU230="","",calculations!BU230)</f>
        <v>0.17853720843700596</v>
      </c>
      <c r="AS57">
        <f>IF(calculations!BV230="","",calculations!BV230)</f>
        <v>0.38906531594226434</v>
      </c>
      <c r="AT57">
        <f>IF(calculations!BW230="","",calculations!BW230)</f>
        <v>0.23138183259690773</v>
      </c>
      <c r="AU57">
        <f>IF(calculations!BX230="","",calculations!BX230)</f>
        <v>0.22786354947238843</v>
      </c>
      <c r="AV57">
        <f>IF(calculations!BY230="","",calculations!BY230)</f>
        <v>0.19779549847765601</v>
      </c>
      <c r="AW57">
        <f>IF(calculations!BZ230="","",calculations!BZ230)</f>
        <v>0.32175429412472273</v>
      </c>
      <c r="AX57">
        <f>IF(calculations!CA230="","",calculations!CA230)</f>
        <v>0.54631405717903125</v>
      </c>
      <c r="AY57">
        <f>IF(calculations!CB230="","",calculations!CB230)</f>
        <v>0.25109190668272163</v>
      </c>
      <c r="AZ57">
        <f>IF(calculations!CC230="","",calculations!CC230)</f>
        <v>0.23368956448016612</v>
      </c>
      <c r="BA57">
        <f>IF(calculations!CD230="","",calculations!CD230)</f>
        <v>0.5237023371090318</v>
      </c>
      <c r="BB57">
        <f>IF(calculations!CE230="","",calculations!CE230)</f>
        <v>0.32828997260080345</v>
      </c>
      <c r="BC57">
        <f>IF(calculations!CF230="","",calculations!CF230)</f>
        <v>0.4264339604927212</v>
      </c>
      <c r="BD57">
        <f>IF(calculations!CG230="","",calculations!CG230)</f>
        <v>0.14840278642360943</v>
      </c>
      <c r="BE57">
        <f>IF(calculations!CH230="","",calculations!CH230)</f>
        <v>0.11756490152221995</v>
      </c>
      <c r="BF57">
        <f>IF(calculations!CI230="","",calculations!CI230)</f>
        <v>0.12068076037097833</v>
      </c>
      <c r="BG57">
        <f>IF(calculations!CJ230="","",calculations!CJ230)</f>
        <v>0.32510356620458997</v>
      </c>
      <c r="BH57">
        <f>IF(calculations!CK230="","",calculations!CK230)</f>
        <v>0.27750391142391378</v>
      </c>
      <c r="BI57">
        <f>IF(calculations!CL230="","",calculations!CL230)</f>
        <v>0.61971111845505611</v>
      </c>
    </row>
    <row r="58" spans="1:61" x14ac:dyDescent="0.25">
      <c r="A58" t="s">
        <v>459</v>
      </c>
      <c r="B58" t="s">
        <v>178</v>
      </c>
      <c r="C58">
        <v>2018</v>
      </c>
      <c r="D58" s="111"/>
      <c r="E58">
        <f>IF(calculations!AH231="","",calculations!AH231)</f>
        <v>0.11053502435260637</v>
      </c>
      <c r="F58">
        <f>IF(calculations!AI231="","",calculations!AI231)</f>
        <v>0.23126985074298406</v>
      </c>
      <c r="G58">
        <f>IF(calculations!AJ231="","",calculations!AJ231)</f>
        <v>0.57023139163910552</v>
      </c>
      <c r="H58">
        <f>IF(calculations!AK231="","",calculations!AK231)</f>
        <v>0.15867552461747975</v>
      </c>
      <c r="I58">
        <f>IF(calculations!AL231="","",calculations!AL231)</f>
        <v>0.43009608633329727</v>
      </c>
      <c r="J58">
        <f>IF(calculations!AM231="","",calculations!AM231)</f>
        <v>0.13181597404870757</v>
      </c>
      <c r="K58">
        <f>IF(calculations!AN231="","",calculations!AN231)</f>
        <v>0.20309790063723937</v>
      </c>
      <c r="L58">
        <f>IF(calculations!AO231="","",calculations!AO231)</f>
        <v>0.10893523633602721</v>
      </c>
      <c r="M58">
        <f>IF(calculations!AP231="","",calculations!AP231)</f>
        <v>0.41819483373879379</v>
      </c>
      <c r="N58">
        <f>IF(calculations!AQ231="","",calculations!AQ231)</f>
        <v>0.14840508697262106</v>
      </c>
      <c r="O58">
        <f>IF(calculations!AR231="","",calculations!AR231)</f>
        <v>0.16091962604776874</v>
      </c>
      <c r="P58">
        <f>IF(calculations!AS231="","",calculations!AS231)</f>
        <v>0.33645389337425735</v>
      </c>
      <c r="Q58">
        <f>IF(calculations!AT231="","",calculations!AT231)</f>
        <v>0.10499603915520032</v>
      </c>
      <c r="R58">
        <f>IF(calculations!AU231="","",calculations!AU231)</f>
        <v>0.11338223860131125</v>
      </c>
      <c r="S58">
        <f>IF(calculations!AV231="","",calculations!AV231)</f>
        <v>8.8516419437467853E-2</v>
      </c>
      <c r="T58">
        <f>IF(calculations!AW231="","",calculations!AW231)</f>
        <v>0.37529120846847103</v>
      </c>
      <c r="U58">
        <f>IF(calculations!AX231="","",calculations!AX231)</f>
        <v>0.2839096163152609</v>
      </c>
      <c r="V58">
        <f>IF(calculations!AY231="","",calculations!AY231)</f>
        <v>0.57639087309246362</v>
      </c>
      <c r="W58">
        <f>IF(calculations!AZ231="","",calculations!AZ231)</f>
        <v>0.29348817267110405</v>
      </c>
      <c r="X58">
        <f>IF(calculations!BA231="","",calculations!BA231)</f>
        <v>0.16790453050832066</v>
      </c>
      <c r="Y58">
        <f>IF(calculations!BB231="","",calculations!BB231)</f>
        <v>7.9126273515004453E-2</v>
      </c>
      <c r="Z58">
        <f>IF(calculations!BC231="","",calculations!BC231)</f>
        <v>0.11910021452486985</v>
      </c>
      <c r="AA58">
        <f>IF(calculations!BD231="","",calculations!BD231)</f>
        <v>0.14949838366950835</v>
      </c>
      <c r="AB58">
        <f>IF(calculations!BE231="","",calculations!BE231)</f>
        <v>0.14053681654866648</v>
      </c>
      <c r="AC58">
        <f>IF(calculations!BF231="","",calculations!BF231)</f>
        <v>0.120610912383804</v>
      </c>
      <c r="AD58">
        <f>IF(calculations!BG231="","",calculations!BG231)</f>
        <v>0.10051566961104373</v>
      </c>
      <c r="AE58">
        <f>IF(calculations!BH231="","",calculations!BH231)</f>
        <v>7.2071366994275313E-2</v>
      </c>
      <c r="AF58">
        <f>IF(calculations!BI231="","",calculations!BI231)</f>
        <v>6.9929452734599343E-2</v>
      </c>
      <c r="AG58">
        <f>IF(calculations!BJ231="","",calculations!BJ231)</f>
        <v>9.6586613601995067E-2</v>
      </c>
      <c r="AH58">
        <f>IF(calculations!BK231="","",calculations!BK231)</f>
        <v>5.4487021009446503E-2</v>
      </c>
      <c r="AI58">
        <f>IF(calculations!BL231="","",calculations!BL231)</f>
        <v>1.5677121938097914E-2</v>
      </c>
      <c r="AJ58">
        <f>IF(calculations!BM231="","",calculations!BM231)</f>
        <v>6.5320078064252898E-2</v>
      </c>
      <c r="AK58">
        <f>IF(calculations!BN231="","",calculations!BN231)</f>
        <v>6.0363442199171301E-2</v>
      </c>
      <c r="AL58">
        <f>IF(calculations!BO231="","",calculations!BO231)</f>
        <v>3.5063015726985489E-2</v>
      </c>
      <c r="AM58">
        <f>IF(calculations!BP231="","",calculations!BP231)</f>
        <v>3.1157024988376768E-2</v>
      </c>
      <c r="AN58">
        <f>IF(calculations!BQ231="","",calculations!BQ231)</f>
        <v>0.13966522049400981</v>
      </c>
      <c r="AO58">
        <f>IF(calculations!BR231="","",calculations!BR231)</f>
        <v>4.2993869686734229E-2</v>
      </c>
      <c r="AP58">
        <f>IF(calculations!BS231="","",calculations!BS231)</f>
        <v>0.10362559531176051</v>
      </c>
      <c r="AQ58">
        <f>IF(calculations!BT231="","",calculations!BT231)</f>
        <v>0.18648541646969358</v>
      </c>
      <c r="AR58">
        <f>IF(calculations!BU231="","",calculations!BU231)</f>
        <v>9.7327338510288797E-2</v>
      </c>
      <c r="AS58">
        <f>IF(calculations!BV231="","",calculations!BV231)</f>
        <v>0.17005322439564824</v>
      </c>
      <c r="AT58">
        <f>IF(calculations!BW231="","",calculations!BW231)</f>
        <v>9.9998799985599685E-2</v>
      </c>
      <c r="AU58">
        <f>IF(calculations!BX231="","",calculations!BX231)</f>
        <v>4.7595413017490242E-2</v>
      </c>
      <c r="AV58">
        <f>IF(calculations!BY231="","",calculations!BY231)</f>
        <v>7.6989541504150924E-2</v>
      </c>
      <c r="AW58">
        <f>IF(calculations!BZ231="","",calculations!BZ231)</f>
        <v>8.5453538816900418E-2</v>
      </c>
      <c r="AX58">
        <f>IF(calculations!CA231="","",calculations!CA231)</f>
        <v>0.10266175530749191</v>
      </c>
      <c r="AY58">
        <f>IF(calculations!CB231="","",calculations!CB231)</f>
        <v>0.12834252740486848</v>
      </c>
      <c r="AZ58">
        <f>IF(calculations!CC231="","",calculations!CC231)</f>
        <v>3.7563093785111988E-2</v>
      </c>
      <c r="BA58">
        <f>IF(calculations!CD231="","",calculations!CD231)</f>
        <v>0.1198828718232258</v>
      </c>
      <c r="BB58">
        <f>IF(calculations!CE231="","",calculations!CE231)</f>
        <v>0.13489614325926053</v>
      </c>
      <c r="BC58">
        <f>IF(calculations!CF231="","",calculations!CF231)</f>
        <v>0.11051169317232958</v>
      </c>
      <c r="BD58">
        <f>IF(calculations!CG231="","",calculations!CG231)</f>
        <v>7.6798201003143371E-2</v>
      </c>
      <c r="BE58">
        <f>IF(calculations!CH231="","",calculations!CH231)</f>
        <v>3.3138080748179734E-2</v>
      </c>
      <c r="BF58">
        <f>IF(calculations!CI231="","",calculations!CI231)</f>
        <v>3.2223051020211078E-2</v>
      </c>
      <c r="BG58">
        <f>IF(calculations!CJ231="","",calculations!CJ231)</f>
        <v>9.2702250422192947E-2</v>
      </c>
      <c r="BH58">
        <f>IF(calculations!CK231="","",calculations!CK231)</f>
        <v>8.1500081548590383E-2</v>
      </c>
      <c r="BI58">
        <f>IF(calculations!CL231="","",calculations!CL231)</f>
        <v>0.25682176117580874</v>
      </c>
    </row>
    <row r="59" spans="1:61" x14ac:dyDescent="0.25">
      <c r="A59" t="s">
        <v>460</v>
      </c>
      <c r="B59" t="s">
        <v>184</v>
      </c>
      <c r="C59">
        <v>2018</v>
      </c>
      <c r="D59" s="111"/>
      <c r="E59">
        <f>IF(calculations!AH233="","",calculations!AH233)</f>
        <v>0.62362795167082263</v>
      </c>
      <c r="F59">
        <f>IF(calculations!AI233="","",calculations!AI233)</f>
        <v>0.38796697915745171</v>
      </c>
      <c r="G59">
        <f>IF(calculations!AJ233="","",calculations!AJ233)</f>
        <v>1.1259371367681361</v>
      </c>
      <c r="H59">
        <f>IF(calculations!AK233="","",calculations!AK233)</f>
        <v>0.24981979546985267</v>
      </c>
      <c r="I59">
        <f>IF(calculations!AL233="","",calculations!AL233)</f>
        <v>0.87710951714751617</v>
      </c>
      <c r="J59">
        <f>IF(calculations!AM233="","",calculations!AM233)</f>
        <v>0.13070213776812925</v>
      </c>
      <c r="K59">
        <f>IF(calculations!AN233="","",calculations!AN233)</f>
        <v>0.66300189579099178</v>
      </c>
      <c r="L59">
        <f>IF(calculations!AO233="","",calculations!AO233)</f>
        <v>0.23647238524568756</v>
      </c>
      <c r="M59">
        <f>IF(calculations!AP233="","",calculations!AP233)</f>
        <v>0.65239133435049301</v>
      </c>
      <c r="N59">
        <f>IF(calculations!AQ233="","",calculations!AQ233)</f>
        <v>0.5476082856088883</v>
      </c>
      <c r="O59">
        <f>IF(calculations!AR233="","",calculations!AR233)</f>
        <v>0.48884450903580862</v>
      </c>
      <c r="P59">
        <f>IF(calculations!AS233="","",calculations!AS233)</f>
        <v>0.67939834902728258</v>
      </c>
      <c r="Q59">
        <f>IF(calculations!AT233="","",calculations!AT233)</f>
        <v>0.3356387338488882</v>
      </c>
      <c r="R59">
        <f>IF(calculations!AU233="","",calculations!AU233)</f>
        <v>0.16658165575735512</v>
      </c>
      <c r="S59">
        <f>IF(calculations!AV233="","",calculations!AV233)</f>
        <v>0.15437991597604461</v>
      </c>
      <c r="T59">
        <f>IF(calculations!AW233="","",calculations!AW233)</f>
        <v>0.67169276645010512</v>
      </c>
      <c r="U59">
        <f>IF(calculations!AX233="","",calculations!AX233)</f>
        <v>0.18648446755668538</v>
      </c>
      <c r="V59">
        <f>IF(calculations!AY233="","",calculations!AY233)</f>
        <v>1.8327019794032637</v>
      </c>
      <c r="W59">
        <f>IF(calculations!AZ233="","",calculations!AZ233)</f>
        <v>0.36674513013208893</v>
      </c>
      <c r="X59">
        <f>IF(calculations!BA233="","",calculations!BA233)</f>
        <v>0.18915548546235805</v>
      </c>
      <c r="Y59">
        <f>IF(calculations!BB233="","",calculations!BB233)</f>
        <v>8.3338003293848231E-2</v>
      </c>
      <c r="Z59">
        <f>IF(calculations!BC233="","",calculations!BC233)</f>
        <v>0.14385409926554918</v>
      </c>
      <c r="AA59">
        <f>IF(calculations!BD233="","",calculations!BD233)</f>
        <v>0.18671161474283055</v>
      </c>
      <c r="AB59">
        <f>IF(calculations!BE233="","",calculations!BE233)</f>
        <v>0.17171001931861374</v>
      </c>
      <c r="AC59">
        <f>IF(calculations!BF233="","",calculations!BF233)</f>
        <v>0.1772236312788166</v>
      </c>
      <c r="AD59">
        <f>IF(calculations!BG233="","",calculations!BG233)</f>
        <v>0.35414307366405279</v>
      </c>
      <c r="AE59">
        <f>IF(calculations!BH233="","",calculations!BH233)</f>
        <v>0.29172646712148675</v>
      </c>
      <c r="AF59">
        <f>IF(calculations!BI233="","",calculations!BI233)</f>
        <v>0.20687477158817794</v>
      </c>
      <c r="AG59">
        <f>IF(calculations!BJ233="","",calculations!BJ233)</f>
        <v>0.12703663150638431</v>
      </c>
      <c r="AH59">
        <f>IF(calculations!BK233="","",calculations!BK233)</f>
        <v>5.2585348702660135E-2</v>
      </c>
      <c r="AI59">
        <f>IF(calculations!BL233="","",calculations!BL233)</f>
        <v>6.4510965024844977E-2</v>
      </c>
      <c r="AJ59">
        <f>IF(calculations!BM233="","",calculations!BM233)</f>
        <v>0.10941215336441709</v>
      </c>
      <c r="AK59">
        <f>IF(calculations!BN233="","",calculations!BN233)</f>
        <v>7.229744492104577E-2</v>
      </c>
      <c r="AL59">
        <f>IF(calculations!BO233="","",calculations!BO233)</f>
        <v>5.2476391501589705E-2</v>
      </c>
      <c r="AM59">
        <f>IF(calculations!BP233="","",calculations!BP233)</f>
        <v>5.5588609367156497E-2</v>
      </c>
      <c r="AN59">
        <f>IF(calculations!BQ233="","",calculations!BQ233)</f>
        <v>0.11565984876038367</v>
      </c>
      <c r="AO59">
        <f>IF(calculations!BR233="","",calculations!BR233)</f>
        <v>0.12454720445669007</v>
      </c>
      <c r="AP59">
        <f>IF(calculations!BS233="","",calculations!BS233)</f>
        <v>0.26092466619084348</v>
      </c>
      <c r="AQ59">
        <f>IF(calculations!BT233="","",calculations!BT233)</f>
        <v>0.36501332534075021</v>
      </c>
      <c r="AR59">
        <f>IF(calculations!BU233="","",calculations!BU233)</f>
        <v>0.14349606839702003</v>
      </c>
      <c r="AS59">
        <f>IF(calculations!BV233="","",calculations!BV233)</f>
        <v>0.37769018967753332</v>
      </c>
      <c r="AT59">
        <f>IF(calculations!BW233="","",calculations!BW233)</f>
        <v>0.22558077450052019</v>
      </c>
      <c r="AU59">
        <f>IF(calculations!BX233="","",calculations!BX233)</f>
        <v>0.1251042330595955</v>
      </c>
      <c r="AV59">
        <f>IF(calculations!BY233="","",calculations!BY233)</f>
        <v>0.14005890378469674</v>
      </c>
      <c r="AW59">
        <f>IF(calculations!BZ233="","",calculations!BZ233)</f>
        <v>0.14000690442139174</v>
      </c>
      <c r="AX59">
        <f>IF(calculations!CA233="","",calculations!CA233)</f>
        <v>0.24857884862310123</v>
      </c>
      <c r="AY59">
        <f>IF(calculations!CB233="","",calculations!CB233)</f>
        <v>0.16410502889593828</v>
      </c>
      <c r="AZ59">
        <f>IF(calculations!CC233="","",calculations!CC233)</f>
        <v>0.1219943336972369</v>
      </c>
      <c r="BA59">
        <f>IF(calculations!CD233="","",calculations!CD233)</f>
        <v>0.41227883730602088</v>
      </c>
      <c r="BB59">
        <f>IF(calculations!CE233="","",calculations!CE233)</f>
        <v>0.22670763917155978</v>
      </c>
      <c r="BC59">
        <f>IF(calculations!CF233="","",calculations!CF233)</f>
        <v>0.10356170327118919</v>
      </c>
      <c r="BD59">
        <f>IF(calculations!CG233="","",calculations!CG233)</f>
        <v>0.1312528186847422</v>
      </c>
      <c r="BE59">
        <f>IF(calculations!CH233="","",calculations!CH233)</f>
        <v>8.3344817972719518E-2</v>
      </c>
      <c r="BF59">
        <f>IF(calculations!CI233="","",calculations!CI233)</f>
        <v>5.1193294409902813E-2</v>
      </c>
      <c r="BG59">
        <f>IF(calculations!CJ233="","",calculations!CJ233)</f>
        <v>0.13616290312151733</v>
      </c>
      <c r="BH59">
        <f>IF(calculations!CK233="","",calculations!CK233)</f>
        <v>9.7274279507384417E-2</v>
      </c>
      <c r="BI59">
        <f>IF(calculations!CL233="","",calculations!CL233)</f>
        <v>0.36748961421896553</v>
      </c>
    </row>
    <row r="60" spans="1:61" x14ac:dyDescent="0.25">
      <c r="A60" t="s">
        <v>461</v>
      </c>
      <c r="B60" t="s">
        <v>188</v>
      </c>
      <c r="C60">
        <v>2018</v>
      </c>
      <c r="D60" s="111"/>
      <c r="E60">
        <f>IF(calculations!AH234="","",calculations!AH234)</f>
        <v>0.40745605257049317</v>
      </c>
      <c r="F60">
        <f>IF(calculations!AI234="","",calculations!AI234)</f>
        <v>0.28343610005317577</v>
      </c>
      <c r="G60">
        <f>IF(calculations!AJ234="","",calculations!AJ234)</f>
        <v>0.91735748134653217</v>
      </c>
      <c r="H60">
        <f>IF(calculations!AK234="","",calculations!AK234)</f>
        <v>0.12614074723091137</v>
      </c>
      <c r="I60">
        <f>IF(calculations!AL234="","",calculations!AL234)</f>
        <v>0.54760406492653579</v>
      </c>
      <c r="J60">
        <f>IF(calculations!AM234="","",calculations!AM234)</f>
        <v>6.7246953792082287E-2</v>
      </c>
      <c r="K60">
        <f>IF(calculations!AN234="","",calculations!AN234)</f>
        <v>0.149119313468491</v>
      </c>
      <c r="L60">
        <f>IF(calculations!AO234="","",calculations!AO234)</f>
        <v>7.9791174121202735E-2</v>
      </c>
      <c r="M60">
        <f>IF(calculations!AP234="","",calculations!AP234)</f>
        <v>0.32698548816944273</v>
      </c>
      <c r="N60">
        <f>IF(calculations!AQ234="","",calculations!AQ234)</f>
        <v>7.1676662267853145E-2</v>
      </c>
      <c r="O60">
        <f>IF(calculations!AR234="","",calculations!AR234)</f>
        <v>0.47724597070753555</v>
      </c>
      <c r="P60">
        <f>IF(calculations!AS234="","",calculations!AS234)</f>
        <v>0.4154885985702747</v>
      </c>
      <c r="Q60">
        <f>IF(calculations!AT234="","",calculations!AT234)</f>
        <v>0.26586617252898587</v>
      </c>
      <c r="R60">
        <f>IF(calculations!AU234="","",calculations!AU234)</f>
        <v>7.2238087857827551E-2</v>
      </c>
      <c r="S60">
        <f>IF(calculations!AV234="","",calculations!AV234)</f>
        <v>0.21639014849639118</v>
      </c>
      <c r="T60">
        <f>IF(calculations!AW234="","",calculations!AW234)</f>
        <v>0.15853217443676113</v>
      </c>
      <c r="U60">
        <f>IF(calculations!AX234="","",calculations!AX234)</f>
        <v>0.47026805141095773</v>
      </c>
      <c r="V60">
        <f>IF(calculations!AY234="","",calculations!AY234)</f>
        <v>1.7581430096183681</v>
      </c>
      <c r="W60">
        <f>IF(calculations!AZ234="","",calculations!AZ234)</f>
        <v>0.68006429322891515</v>
      </c>
      <c r="X60">
        <f>IF(calculations!BA234="","",calculations!BA234)</f>
        <v>4.5333489522722155E-2</v>
      </c>
      <c r="Y60">
        <f>IF(calculations!BB234="","",calculations!BB234)</f>
        <v>6.699532157129838E-2</v>
      </c>
      <c r="Z60" t="str">
        <f>IF(calculations!BC234="","",calculations!BC234)</f>
        <v/>
      </c>
      <c r="AA60">
        <f>IF(calculations!BD234="","",calculations!BD234)</f>
        <v>3.2400881447340282E-2</v>
      </c>
      <c r="AB60">
        <f>IF(calculations!BE234="","",calculations!BE234)</f>
        <v>4.6191389111243535E-2</v>
      </c>
      <c r="AC60">
        <f>IF(calculations!BF234="","",calculations!BF234)</f>
        <v>6.6323556606175157E-2</v>
      </c>
      <c r="AD60">
        <f>IF(calculations!BG234="","",calculations!BG234)</f>
        <v>0.26085549562686061</v>
      </c>
      <c r="AE60">
        <f>IF(calculations!BH234="","",calculations!BH234)</f>
        <v>0.10226201380031952</v>
      </c>
      <c r="AF60">
        <f>IF(calculations!BI234="","",calculations!BI234)</f>
        <v>5.5427196697503844E-2</v>
      </c>
      <c r="AG60">
        <f>IF(calculations!BJ234="","",calculations!BJ234)</f>
        <v>3.841850417495541E-2</v>
      </c>
      <c r="AH60">
        <f>IF(calculations!BK234="","",calculations!BK234)</f>
        <v>4.4273605033694235E-2</v>
      </c>
      <c r="AI60">
        <f>IF(calculations!BL234="","",calculations!BL234)</f>
        <v>7.63525289193904E-2</v>
      </c>
      <c r="AJ60">
        <f>IF(calculations!BM234="","",calculations!BM234)</f>
        <v>7.321839893040992E-2</v>
      </c>
      <c r="AK60">
        <f>IF(calculations!BN234="","",calculations!BN234)</f>
        <v>6.9720792574212528E-2</v>
      </c>
      <c r="AL60">
        <f>IF(calculations!BO234="","",calculations!BO234)</f>
        <v>3.4758887018471012E-2</v>
      </c>
      <c r="AM60">
        <f>IF(calculations!BP234="","",calculations!BP234)</f>
        <v>5.0396841995794918E-3</v>
      </c>
      <c r="AN60">
        <f>IF(calculations!BQ234="","",calculations!BQ234)</f>
        <v>0.12546112349588562</v>
      </c>
      <c r="AO60" t="str">
        <f>IF(calculations!BR234="","",calculations!BR234)</f>
        <v/>
      </c>
      <c r="AP60">
        <f>IF(calculations!BS234="","",calculations!BS234)</f>
        <v>0.26168041272714176</v>
      </c>
      <c r="AQ60">
        <f>IF(calculations!BT234="","",calculations!BT234)</f>
        <v>0.27991446792264979</v>
      </c>
      <c r="AR60">
        <f>IF(calculations!BU234="","",calculations!BU234)</f>
        <v>0.15163427772459964</v>
      </c>
      <c r="AS60">
        <f>IF(calculations!BV234="","",calculations!BV234)</f>
        <v>0.13510605292513778</v>
      </c>
      <c r="AT60">
        <f>IF(calculations!BW234="","",calculations!BW234)</f>
        <v>5.4911814604543564E-2</v>
      </c>
      <c r="AU60">
        <f>IF(calculations!BX234="","",calculations!BX234)</f>
        <v>0.15482132724336242</v>
      </c>
      <c r="AV60">
        <f>IF(calculations!BY234="","",calculations!BY234)</f>
        <v>4.5268680666429854E-2</v>
      </c>
      <c r="AW60">
        <f>IF(calculations!BZ234="","",calculations!BZ234)</f>
        <v>3.2334065476271157E-2</v>
      </c>
      <c r="AX60">
        <f>IF(calculations!CA234="","",calculations!CA234)</f>
        <v>0.11557763562841279</v>
      </c>
      <c r="AY60">
        <f>IF(calculations!CB234="","",calculations!CB234)</f>
        <v>0.14691572753147764</v>
      </c>
      <c r="AZ60">
        <f>IF(calculations!CC234="","",calculations!CC234)</f>
        <v>6.9058831012473468E-2</v>
      </c>
      <c r="BA60">
        <f>IF(calculations!CD234="","",calculations!CD234)</f>
        <v>0.20379268956337307</v>
      </c>
      <c r="BB60">
        <f>IF(calculations!CE234="","",calculations!CE234)</f>
        <v>0.14424945508696441</v>
      </c>
      <c r="BC60">
        <f>IF(calculations!CF234="","",calculations!CF234)</f>
        <v>9.3136731852294083E-2</v>
      </c>
      <c r="BD60">
        <f>IF(calculations!CG234="","",calculations!CG234)</f>
        <v>1.3750688670741411E-2</v>
      </c>
      <c r="BE60">
        <f>IF(calculations!CH234="","",calculations!CH234)</f>
        <v>8.6381172666629299E-2</v>
      </c>
      <c r="BF60">
        <f>IF(calculations!CI234="","",calculations!CI234)</f>
        <v>2.1913572759991007E-2</v>
      </c>
      <c r="BG60">
        <f>IF(calculations!CJ234="","",calculations!CJ234)</f>
        <v>0.21275175145605224</v>
      </c>
      <c r="BH60">
        <f>IF(calculations!CK234="","",calculations!CK234)</f>
        <v>2.719430027630217E-2</v>
      </c>
      <c r="BI60">
        <f>IF(calculations!CL234="","",calculations!CL234)</f>
        <v>0.53163520014152432</v>
      </c>
    </row>
    <row r="61" spans="1:61" x14ac:dyDescent="0.25">
      <c r="A61" t="s">
        <v>462</v>
      </c>
      <c r="B61" t="s">
        <v>208</v>
      </c>
      <c r="C61">
        <v>2018</v>
      </c>
      <c r="D61" s="111"/>
      <c r="E61">
        <v>10</v>
      </c>
      <c r="F61">
        <v>10</v>
      </c>
      <c r="G61">
        <v>10</v>
      </c>
      <c r="H61">
        <v>10</v>
      </c>
      <c r="I61">
        <v>10</v>
      </c>
      <c r="J61">
        <v>10</v>
      </c>
      <c r="K61">
        <v>10</v>
      </c>
      <c r="L61">
        <v>10</v>
      </c>
      <c r="M61">
        <v>10</v>
      </c>
      <c r="N61">
        <v>10</v>
      </c>
      <c r="O61">
        <v>10</v>
      </c>
      <c r="P61">
        <v>10</v>
      </c>
      <c r="Q61">
        <v>10</v>
      </c>
      <c r="R61">
        <v>10</v>
      </c>
      <c r="S61">
        <v>10</v>
      </c>
      <c r="T61">
        <v>10</v>
      </c>
      <c r="U61">
        <v>10</v>
      </c>
      <c r="V61">
        <v>10</v>
      </c>
      <c r="W61">
        <v>10</v>
      </c>
      <c r="X61">
        <v>10</v>
      </c>
      <c r="Y61">
        <v>10</v>
      </c>
      <c r="Z61">
        <v>10</v>
      </c>
      <c r="AA61">
        <v>10</v>
      </c>
      <c r="AB61">
        <v>10</v>
      </c>
      <c r="AC61">
        <v>10</v>
      </c>
      <c r="AD61">
        <v>10</v>
      </c>
      <c r="AE61">
        <v>10</v>
      </c>
      <c r="AF61">
        <v>10</v>
      </c>
      <c r="AG61">
        <v>10</v>
      </c>
      <c r="AH61">
        <v>10</v>
      </c>
      <c r="AI61">
        <v>10</v>
      </c>
      <c r="AJ61">
        <v>10</v>
      </c>
      <c r="AK61">
        <v>10</v>
      </c>
      <c r="AL61">
        <v>10</v>
      </c>
      <c r="AM61">
        <v>10</v>
      </c>
      <c r="AN61">
        <v>10</v>
      </c>
      <c r="AO61">
        <v>10</v>
      </c>
      <c r="AP61">
        <v>10</v>
      </c>
      <c r="AQ61">
        <v>10</v>
      </c>
      <c r="AR61">
        <v>10</v>
      </c>
      <c r="AS61">
        <v>10</v>
      </c>
      <c r="AT61">
        <v>10</v>
      </c>
      <c r="AU61">
        <v>10</v>
      </c>
      <c r="AV61">
        <v>10</v>
      </c>
      <c r="AW61">
        <v>10</v>
      </c>
      <c r="AX61">
        <v>10</v>
      </c>
      <c r="AY61">
        <v>10</v>
      </c>
      <c r="AZ61">
        <v>10</v>
      </c>
      <c r="BA61">
        <v>10</v>
      </c>
      <c r="BB61">
        <v>10</v>
      </c>
      <c r="BC61">
        <v>10</v>
      </c>
      <c r="BD61">
        <v>10</v>
      </c>
      <c r="BE61">
        <v>10</v>
      </c>
      <c r="BF61">
        <v>10</v>
      </c>
      <c r="BG61">
        <v>10</v>
      </c>
      <c r="BH61">
        <v>10</v>
      </c>
      <c r="BI61">
        <v>10</v>
      </c>
    </row>
    <row r="62" spans="1:61" x14ac:dyDescent="0.25">
      <c r="A62" t="s">
        <v>463</v>
      </c>
      <c r="B62" t="s">
        <v>209</v>
      </c>
      <c r="C62">
        <v>2018</v>
      </c>
      <c r="D62" s="111"/>
      <c r="E62">
        <v>10</v>
      </c>
      <c r="F62">
        <v>10</v>
      </c>
      <c r="G62">
        <v>10</v>
      </c>
      <c r="H62">
        <v>10</v>
      </c>
      <c r="I62">
        <v>10</v>
      </c>
      <c r="J62">
        <v>10</v>
      </c>
      <c r="K62">
        <v>10</v>
      </c>
      <c r="L62">
        <v>10</v>
      </c>
      <c r="M62">
        <v>10</v>
      </c>
      <c r="N62">
        <v>10</v>
      </c>
      <c r="O62">
        <v>10</v>
      </c>
      <c r="P62">
        <v>10</v>
      </c>
      <c r="Q62">
        <v>10</v>
      </c>
      <c r="R62">
        <v>10</v>
      </c>
      <c r="S62">
        <v>10</v>
      </c>
      <c r="T62">
        <v>10</v>
      </c>
      <c r="U62">
        <v>10</v>
      </c>
      <c r="V62">
        <v>10</v>
      </c>
      <c r="W62">
        <v>10</v>
      </c>
      <c r="X62">
        <v>10</v>
      </c>
      <c r="Y62">
        <v>10</v>
      </c>
      <c r="Z62">
        <v>10</v>
      </c>
      <c r="AA62">
        <v>10</v>
      </c>
      <c r="AB62">
        <v>10</v>
      </c>
      <c r="AC62">
        <v>10</v>
      </c>
      <c r="AD62">
        <v>10</v>
      </c>
      <c r="AE62">
        <v>10</v>
      </c>
      <c r="AF62">
        <v>10</v>
      </c>
      <c r="AG62">
        <v>10</v>
      </c>
      <c r="AH62">
        <v>10</v>
      </c>
      <c r="AI62">
        <v>10</v>
      </c>
      <c r="AJ62">
        <v>10</v>
      </c>
      <c r="AK62">
        <v>10</v>
      </c>
      <c r="AL62">
        <v>10</v>
      </c>
      <c r="AM62">
        <v>10</v>
      </c>
      <c r="AN62">
        <v>10</v>
      </c>
      <c r="AO62">
        <v>10</v>
      </c>
      <c r="AP62">
        <v>10</v>
      </c>
      <c r="AQ62">
        <v>10</v>
      </c>
      <c r="AR62">
        <v>10</v>
      </c>
      <c r="AS62">
        <v>10</v>
      </c>
      <c r="AT62">
        <v>10</v>
      </c>
      <c r="AU62">
        <v>10</v>
      </c>
      <c r="AV62">
        <v>10</v>
      </c>
      <c r="AW62">
        <v>10</v>
      </c>
      <c r="AX62">
        <v>10</v>
      </c>
      <c r="AY62">
        <v>10</v>
      </c>
      <c r="AZ62">
        <v>10</v>
      </c>
      <c r="BA62">
        <v>10</v>
      </c>
      <c r="BB62">
        <v>10</v>
      </c>
      <c r="BC62">
        <v>10</v>
      </c>
      <c r="BD62">
        <v>10</v>
      </c>
      <c r="BE62">
        <v>10</v>
      </c>
      <c r="BF62">
        <v>10</v>
      </c>
      <c r="BG62">
        <v>10</v>
      </c>
      <c r="BH62">
        <v>10</v>
      </c>
      <c r="BI62">
        <v>10</v>
      </c>
    </row>
    <row r="63" spans="1:61" x14ac:dyDescent="0.25">
      <c r="A63" t="s">
        <v>464</v>
      </c>
      <c r="B63" t="s">
        <v>210</v>
      </c>
      <c r="C63">
        <v>2018</v>
      </c>
      <c r="D63" s="111"/>
      <c r="E63">
        <v>10</v>
      </c>
      <c r="F63">
        <v>10</v>
      </c>
      <c r="G63">
        <v>10</v>
      </c>
      <c r="H63">
        <v>10</v>
      </c>
      <c r="I63">
        <v>10</v>
      </c>
      <c r="J63">
        <v>10</v>
      </c>
      <c r="K63">
        <v>10</v>
      </c>
      <c r="L63">
        <v>10</v>
      </c>
      <c r="M63">
        <v>10</v>
      </c>
      <c r="N63">
        <v>10</v>
      </c>
      <c r="O63">
        <v>10</v>
      </c>
      <c r="P63">
        <v>10</v>
      </c>
      <c r="Q63">
        <v>10</v>
      </c>
      <c r="R63">
        <v>10</v>
      </c>
      <c r="S63">
        <v>10</v>
      </c>
      <c r="T63">
        <v>10</v>
      </c>
      <c r="U63">
        <v>10</v>
      </c>
      <c r="V63">
        <v>10</v>
      </c>
      <c r="W63">
        <v>10</v>
      </c>
      <c r="X63">
        <v>10</v>
      </c>
      <c r="Y63">
        <v>10</v>
      </c>
      <c r="Z63">
        <v>10</v>
      </c>
      <c r="AA63">
        <v>10</v>
      </c>
      <c r="AB63">
        <v>10</v>
      </c>
      <c r="AC63">
        <v>10</v>
      </c>
      <c r="AD63">
        <v>10</v>
      </c>
      <c r="AE63">
        <v>10</v>
      </c>
      <c r="AF63">
        <v>10</v>
      </c>
      <c r="AG63">
        <v>10</v>
      </c>
      <c r="AH63">
        <v>10</v>
      </c>
      <c r="AI63">
        <v>10</v>
      </c>
      <c r="AJ63">
        <v>10</v>
      </c>
      <c r="AK63">
        <v>10</v>
      </c>
      <c r="AL63">
        <v>10</v>
      </c>
      <c r="AM63">
        <v>10</v>
      </c>
      <c r="AN63">
        <v>10</v>
      </c>
      <c r="AO63">
        <v>10</v>
      </c>
      <c r="AP63">
        <v>10</v>
      </c>
      <c r="AQ63">
        <v>10</v>
      </c>
      <c r="AR63">
        <v>10</v>
      </c>
      <c r="AS63">
        <v>10</v>
      </c>
      <c r="AT63">
        <v>10</v>
      </c>
      <c r="AU63">
        <v>10</v>
      </c>
      <c r="AV63">
        <v>10</v>
      </c>
      <c r="AW63">
        <v>10</v>
      </c>
      <c r="AX63">
        <v>10</v>
      </c>
      <c r="AY63">
        <v>10</v>
      </c>
      <c r="AZ63">
        <v>10</v>
      </c>
      <c r="BA63">
        <v>10</v>
      </c>
      <c r="BB63">
        <v>10</v>
      </c>
      <c r="BC63">
        <v>10</v>
      </c>
      <c r="BD63">
        <v>10</v>
      </c>
      <c r="BE63">
        <v>10</v>
      </c>
      <c r="BF63">
        <v>10</v>
      </c>
      <c r="BG63">
        <v>10</v>
      </c>
      <c r="BH63">
        <v>10</v>
      </c>
      <c r="BI63">
        <v>10</v>
      </c>
    </row>
    <row r="64" spans="1:61" x14ac:dyDescent="0.25">
      <c r="A64" t="s">
        <v>465</v>
      </c>
      <c r="B64" t="s">
        <v>211</v>
      </c>
      <c r="C64">
        <v>2018</v>
      </c>
      <c r="D64" s="111"/>
      <c r="E64">
        <v>10</v>
      </c>
      <c r="F64">
        <v>10</v>
      </c>
      <c r="G64">
        <v>10</v>
      </c>
      <c r="H64">
        <v>10</v>
      </c>
      <c r="I64">
        <v>10</v>
      </c>
      <c r="J64">
        <v>10</v>
      </c>
      <c r="K64">
        <v>10</v>
      </c>
      <c r="L64">
        <v>10</v>
      </c>
      <c r="M64">
        <v>10</v>
      </c>
      <c r="N64">
        <v>10</v>
      </c>
      <c r="O64">
        <v>10</v>
      </c>
      <c r="P64">
        <v>10</v>
      </c>
      <c r="Q64">
        <v>10</v>
      </c>
      <c r="R64">
        <v>10</v>
      </c>
      <c r="S64">
        <v>10</v>
      </c>
      <c r="T64">
        <v>10</v>
      </c>
      <c r="U64">
        <v>10</v>
      </c>
      <c r="V64">
        <v>10</v>
      </c>
      <c r="W64">
        <v>10</v>
      </c>
      <c r="X64">
        <v>10</v>
      </c>
      <c r="Y64">
        <v>10</v>
      </c>
      <c r="Z64">
        <v>10</v>
      </c>
      <c r="AA64">
        <v>10</v>
      </c>
      <c r="AB64">
        <v>10</v>
      </c>
      <c r="AC64">
        <v>10</v>
      </c>
      <c r="AD64">
        <v>10</v>
      </c>
      <c r="AE64">
        <v>10</v>
      </c>
      <c r="AF64">
        <v>10</v>
      </c>
      <c r="AG64">
        <v>10</v>
      </c>
      <c r="AH64">
        <v>10</v>
      </c>
      <c r="AI64">
        <v>10</v>
      </c>
      <c r="AJ64">
        <v>10</v>
      </c>
      <c r="AK64">
        <v>10</v>
      </c>
      <c r="AL64">
        <v>10</v>
      </c>
      <c r="AM64">
        <v>10</v>
      </c>
      <c r="AN64">
        <v>10</v>
      </c>
      <c r="AO64">
        <v>10</v>
      </c>
      <c r="AP64">
        <v>10</v>
      </c>
      <c r="AQ64">
        <v>10</v>
      </c>
      <c r="AR64">
        <v>10</v>
      </c>
      <c r="AS64">
        <v>10</v>
      </c>
      <c r="AT64">
        <v>10</v>
      </c>
      <c r="AU64">
        <v>10</v>
      </c>
      <c r="AV64">
        <v>10</v>
      </c>
      <c r="AW64">
        <v>10</v>
      </c>
      <c r="AX64">
        <v>10</v>
      </c>
      <c r="AY64">
        <v>10</v>
      </c>
      <c r="AZ64">
        <v>10</v>
      </c>
      <c r="BA64">
        <v>10</v>
      </c>
      <c r="BB64">
        <v>10</v>
      </c>
      <c r="BC64">
        <v>10</v>
      </c>
      <c r="BD64">
        <v>10</v>
      </c>
      <c r="BE64">
        <v>10</v>
      </c>
      <c r="BF64">
        <v>10</v>
      </c>
      <c r="BG64">
        <v>10</v>
      </c>
      <c r="BH64">
        <v>10</v>
      </c>
      <c r="BI64">
        <v>10</v>
      </c>
    </row>
    <row r="65" spans="1:61" x14ac:dyDescent="0.25">
      <c r="A65" t="s">
        <v>466</v>
      </c>
      <c r="B65" t="s">
        <v>215</v>
      </c>
      <c r="C65">
        <v>2018</v>
      </c>
      <c r="D65" s="111"/>
      <c r="E65">
        <v>10</v>
      </c>
      <c r="F65">
        <v>10</v>
      </c>
      <c r="G65">
        <v>10</v>
      </c>
      <c r="H65">
        <v>10</v>
      </c>
      <c r="I65">
        <v>10</v>
      </c>
      <c r="J65">
        <v>10</v>
      </c>
      <c r="K65">
        <v>10</v>
      </c>
      <c r="L65">
        <v>10</v>
      </c>
      <c r="M65">
        <v>10</v>
      </c>
      <c r="N65">
        <v>10</v>
      </c>
      <c r="O65">
        <v>10</v>
      </c>
      <c r="P65">
        <v>10</v>
      </c>
      <c r="Q65">
        <v>10</v>
      </c>
      <c r="R65">
        <v>10</v>
      </c>
      <c r="S65">
        <v>10</v>
      </c>
      <c r="T65">
        <v>10</v>
      </c>
      <c r="U65">
        <v>10</v>
      </c>
      <c r="V65">
        <v>10</v>
      </c>
      <c r="W65">
        <v>10</v>
      </c>
      <c r="X65">
        <v>10</v>
      </c>
      <c r="Y65">
        <v>10</v>
      </c>
      <c r="Z65">
        <v>10</v>
      </c>
      <c r="AA65">
        <v>10</v>
      </c>
      <c r="AB65">
        <v>10</v>
      </c>
      <c r="AC65">
        <v>10</v>
      </c>
      <c r="AD65">
        <v>10</v>
      </c>
      <c r="AE65">
        <v>10</v>
      </c>
      <c r="AF65">
        <v>10</v>
      </c>
      <c r="AG65">
        <v>10</v>
      </c>
      <c r="AH65">
        <v>10</v>
      </c>
      <c r="AI65">
        <v>10</v>
      </c>
      <c r="AJ65">
        <v>10</v>
      </c>
      <c r="AK65">
        <v>10</v>
      </c>
      <c r="AL65">
        <v>10</v>
      </c>
      <c r="AM65">
        <v>10</v>
      </c>
      <c r="AN65">
        <v>10</v>
      </c>
      <c r="AO65">
        <v>10</v>
      </c>
      <c r="AP65">
        <v>10</v>
      </c>
      <c r="AQ65">
        <v>10</v>
      </c>
      <c r="AR65">
        <v>10</v>
      </c>
      <c r="AS65">
        <v>10</v>
      </c>
      <c r="AT65">
        <v>10</v>
      </c>
      <c r="AU65">
        <v>10</v>
      </c>
      <c r="AV65">
        <v>10</v>
      </c>
      <c r="AW65">
        <v>10</v>
      </c>
      <c r="AX65">
        <v>10</v>
      </c>
      <c r="AY65">
        <v>10</v>
      </c>
      <c r="AZ65">
        <v>10</v>
      </c>
      <c r="BA65">
        <v>10</v>
      </c>
      <c r="BB65">
        <v>10</v>
      </c>
      <c r="BC65">
        <v>10</v>
      </c>
      <c r="BD65">
        <v>10</v>
      </c>
      <c r="BE65">
        <v>10</v>
      </c>
      <c r="BF65">
        <v>10</v>
      </c>
      <c r="BG65">
        <v>10</v>
      </c>
      <c r="BH65">
        <v>10</v>
      </c>
      <c r="BI65">
        <v>10</v>
      </c>
    </row>
    <row r="66" spans="1:61" x14ac:dyDescent="0.25">
      <c r="A66" t="s">
        <v>467</v>
      </c>
      <c r="B66" t="s">
        <v>214</v>
      </c>
      <c r="C66">
        <v>2018</v>
      </c>
      <c r="D66" s="111"/>
      <c r="E66">
        <f>COUNT($E50:$BI50)</f>
        <v>57</v>
      </c>
      <c r="F66">
        <f t="shared" ref="F66:BI66" si="3">COUNT($E50:$BI50)</f>
        <v>57</v>
      </c>
      <c r="G66">
        <f t="shared" si="3"/>
        <v>57</v>
      </c>
      <c r="H66">
        <f t="shared" si="3"/>
        <v>57</v>
      </c>
      <c r="I66">
        <f t="shared" si="3"/>
        <v>57</v>
      </c>
      <c r="J66">
        <f t="shared" si="3"/>
        <v>57</v>
      </c>
      <c r="K66">
        <f t="shared" si="3"/>
        <v>57</v>
      </c>
      <c r="L66">
        <f t="shared" si="3"/>
        <v>57</v>
      </c>
      <c r="M66">
        <f t="shared" si="3"/>
        <v>57</v>
      </c>
      <c r="N66">
        <f t="shared" si="3"/>
        <v>57</v>
      </c>
      <c r="O66">
        <f t="shared" si="3"/>
        <v>57</v>
      </c>
      <c r="P66">
        <f t="shared" si="3"/>
        <v>57</v>
      </c>
      <c r="Q66">
        <f t="shared" si="3"/>
        <v>57</v>
      </c>
      <c r="R66">
        <f t="shared" si="3"/>
        <v>57</v>
      </c>
      <c r="S66">
        <f t="shared" si="3"/>
        <v>57</v>
      </c>
      <c r="T66">
        <f t="shared" si="3"/>
        <v>57</v>
      </c>
      <c r="U66">
        <f t="shared" si="3"/>
        <v>57</v>
      </c>
      <c r="V66">
        <f t="shared" si="3"/>
        <v>57</v>
      </c>
      <c r="W66">
        <f t="shared" si="3"/>
        <v>57</v>
      </c>
      <c r="X66">
        <f t="shared" si="3"/>
        <v>57</v>
      </c>
      <c r="Y66">
        <f t="shared" si="3"/>
        <v>57</v>
      </c>
      <c r="Z66">
        <f t="shared" si="3"/>
        <v>57</v>
      </c>
      <c r="AA66">
        <f t="shared" si="3"/>
        <v>57</v>
      </c>
      <c r="AB66">
        <f t="shared" si="3"/>
        <v>57</v>
      </c>
      <c r="AC66">
        <f t="shared" si="3"/>
        <v>57</v>
      </c>
      <c r="AD66">
        <f t="shared" si="3"/>
        <v>57</v>
      </c>
      <c r="AE66">
        <f t="shared" si="3"/>
        <v>57</v>
      </c>
      <c r="AF66">
        <f t="shared" si="3"/>
        <v>57</v>
      </c>
      <c r="AG66">
        <f t="shared" si="3"/>
        <v>57</v>
      </c>
      <c r="AH66">
        <f t="shared" si="3"/>
        <v>57</v>
      </c>
      <c r="AI66">
        <f t="shared" si="3"/>
        <v>57</v>
      </c>
      <c r="AJ66">
        <f t="shared" si="3"/>
        <v>57</v>
      </c>
      <c r="AK66">
        <f t="shared" si="3"/>
        <v>57</v>
      </c>
      <c r="AL66">
        <f t="shared" si="3"/>
        <v>57</v>
      </c>
      <c r="AM66">
        <f t="shared" si="3"/>
        <v>57</v>
      </c>
      <c r="AN66">
        <f t="shared" si="3"/>
        <v>57</v>
      </c>
      <c r="AO66">
        <f t="shared" si="3"/>
        <v>57</v>
      </c>
      <c r="AP66">
        <f t="shared" si="3"/>
        <v>57</v>
      </c>
      <c r="AQ66">
        <f t="shared" si="3"/>
        <v>57</v>
      </c>
      <c r="AR66">
        <f t="shared" si="3"/>
        <v>57</v>
      </c>
      <c r="AS66">
        <f t="shared" si="3"/>
        <v>57</v>
      </c>
      <c r="AT66">
        <f t="shared" si="3"/>
        <v>57</v>
      </c>
      <c r="AU66">
        <f t="shared" si="3"/>
        <v>57</v>
      </c>
      <c r="AV66">
        <f t="shared" si="3"/>
        <v>57</v>
      </c>
      <c r="AW66">
        <f t="shared" si="3"/>
        <v>57</v>
      </c>
      <c r="AX66">
        <f t="shared" si="3"/>
        <v>57</v>
      </c>
      <c r="AY66">
        <f t="shared" si="3"/>
        <v>57</v>
      </c>
      <c r="AZ66">
        <f t="shared" si="3"/>
        <v>57</v>
      </c>
      <c r="BA66">
        <f t="shared" si="3"/>
        <v>57</v>
      </c>
      <c r="BB66">
        <f t="shared" si="3"/>
        <v>57</v>
      </c>
      <c r="BC66">
        <f t="shared" si="3"/>
        <v>57</v>
      </c>
      <c r="BD66">
        <f t="shared" si="3"/>
        <v>57</v>
      </c>
      <c r="BE66">
        <f t="shared" si="3"/>
        <v>57</v>
      </c>
      <c r="BF66">
        <f t="shared" si="3"/>
        <v>57</v>
      </c>
      <c r="BG66">
        <f t="shared" si="3"/>
        <v>57</v>
      </c>
      <c r="BH66">
        <f t="shared" si="3"/>
        <v>57</v>
      </c>
      <c r="BI66">
        <f t="shared" si="3"/>
        <v>57</v>
      </c>
    </row>
  </sheetData>
  <mergeCells count="4">
    <mergeCell ref="D2:D17"/>
    <mergeCell ref="D18:D33"/>
    <mergeCell ref="D35:D50"/>
    <mergeCell ref="D51:D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X5"/>
  <sheetViews>
    <sheetView workbookViewId="0">
      <pane xSplit="1" ySplit="1" topLeftCell="B2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RowHeight="15" x14ac:dyDescent="0.25"/>
  <cols>
    <col min="1" max="1" width="10" bestFit="1" customWidth="1"/>
    <col min="2" max="2" width="6.140625" bestFit="1" customWidth="1"/>
    <col min="3" max="3" width="5.42578125" bestFit="1" customWidth="1"/>
    <col min="4" max="4" width="12.7109375" bestFit="1" customWidth="1"/>
    <col min="5" max="6" width="43.85546875" bestFit="1" customWidth="1"/>
    <col min="7" max="7" width="40.85546875" bestFit="1" customWidth="1"/>
    <col min="8" max="8" width="39.85546875" bestFit="1" customWidth="1"/>
    <col min="9" max="10" width="59.7109375" bestFit="1" customWidth="1"/>
    <col min="11" max="11" width="9.7109375" bestFit="1" customWidth="1"/>
    <col min="12" max="12" width="5.85546875" bestFit="1" customWidth="1"/>
    <col min="13" max="13" width="13.42578125" bestFit="1" customWidth="1"/>
    <col min="14" max="15" width="8.85546875" bestFit="1" customWidth="1"/>
    <col min="16" max="16" width="11.7109375" bestFit="1" customWidth="1"/>
    <col min="17" max="17" width="15.140625" bestFit="1" customWidth="1"/>
    <col min="18" max="18" width="13.7109375" bestFit="1" customWidth="1"/>
    <col min="19" max="19" width="15.28515625" bestFit="1" customWidth="1"/>
    <col min="20" max="20" width="13.85546875" bestFit="1" customWidth="1"/>
    <col min="21" max="21" width="15.140625" bestFit="1" customWidth="1"/>
    <col min="22" max="22" width="13.7109375" bestFit="1" customWidth="1"/>
    <col min="23" max="23" width="13.28515625" bestFit="1" customWidth="1"/>
    <col min="24" max="24" width="8.5703125" bestFit="1" customWidth="1"/>
  </cols>
  <sheetData>
    <row r="1" spans="1:24" s="1" customFormat="1" x14ac:dyDescent="0.25">
      <c r="A1" s="1" t="s">
        <v>0</v>
      </c>
      <c r="B1" s="1" t="s">
        <v>31</v>
      </c>
      <c r="C1" s="1" t="s">
        <v>32</v>
      </c>
      <c r="D1" s="1" t="s">
        <v>33</v>
      </c>
      <c r="E1" s="1" t="s">
        <v>1</v>
      </c>
      <c r="F1" s="1" t="s">
        <v>4</v>
      </c>
      <c r="G1" s="1" t="s">
        <v>2</v>
      </c>
      <c r="H1" s="1" t="s">
        <v>5</v>
      </c>
      <c r="I1" s="1" t="s">
        <v>3</v>
      </c>
      <c r="J1" s="1" t="s">
        <v>6</v>
      </c>
      <c r="K1" s="1" t="s">
        <v>34</v>
      </c>
      <c r="L1" s="1" t="s">
        <v>35</v>
      </c>
      <c r="M1" s="1" t="s">
        <v>36</v>
      </c>
      <c r="N1" s="1" t="s">
        <v>37</v>
      </c>
      <c r="O1" s="1" t="s">
        <v>38</v>
      </c>
      <c r="P1" s="1" t="s">
        <v>39</v>
      </c>
      <c r="Q1" s="1" t="s">
        <v>40</v>
      </c>
      <c r="R1" s="1" t="s">
        <v>41</v>
      </c>
      <c r="S1" s="1" t="s">
        <v>42</v>
      </c>
      <c r="T1" s="1" t="s">
        <v>24</v>
      </c>
      <c r="U1" s="1" t="s">
        <v>43</v>
      </c>
      <c r="V1" s="1" t="s">
        <v>25</v>
      </c>
      <c r="W1" s="1" t="s">
        <v>26</v>
      </c>
      <c r="X1" s="1" t="s">
        <v>29</v>
      </c>
    </row>
    <row r="2" spans="1:24" x14ac:dyDescent="0.25">
      <c r="A2" t="s">
        <v>44</v>
      </c>
      <c r="B2" t="s">
        <v>45</v>
      </c>
      <c r="C2">
        <v>3</v>
      </c>
      <c r="D2">
        <v>3</v>
      </c>
      <c r="E2" t="s">
        <v>46</v>
      </c>
      <c r="F2" t="s">
        <v>46</v>
      </c>
      <c r="G2" t="s">
        <v>47</v>
      </c>
      <c r="H2" t="s">
        <v>47</v>
      </c>
      <c r="I2" t="s">
        <v>48</v>
      </c>
      <c r="J2" t="s">
        <v>48</v>
      </c>
      <c r="K2" t="s">
        <v>49</v>
      </c>
      <c r="L2">
        <v>21213</v>
      </c>
      <c r="M2">
        <v>0</v>
      </c>
      <c r="N2">
        <v>1</v>
      </c>
      <c r="O2" t="s">
        <v>50</v>
      </c>
      <c r="P2">
        <v>0</v>
      </c>
      <c r="X2">
        <v>1</v>
      </c>
    </row>
    <row r="3" spans="1:24" x14ac:dyDescent="0.25">
      <c r="A3" t="s">
        <v>51</v>
      </c>
      <c r="B3" t="s">
        <v>45</v>
      </c>
      <c r="C3">
        <v>3</v>
      </c>
      <c r="D3">
        <v>3</v>
      </c>
      <c r="E3" t="s">
        <v>52</v>
      </c>
      <c r="F3" t="s">
        <v>52</v>
      </c>
      <c r="G3" t="s">
        <v>53</v>
      </c>
      <c r="H3" t="s">
        <v>53</v>
      </c>
      <c r="I3" t="s">
        <v>54</v>
      </c>
      <c r="J3" t="s">
        <v>54</v>
      </c>
      <c r="K3" t="s">
        <v>49</v>
      </c>
      <c r="L3">
        <v>21214</v>
      </c>
      <c r="M3">
        <v>0</v>
      </c>
      <c r="N3">
        <v>1</v>
      </c>
      <c r="O3" t="s">
        <v>50</v>
      </c>
      <c r="P3">
        <v>0</v>
      </c>
      <c r="X3">
        <v>1</v>
      </c>
    </row>
    <row r="4" spans="1:24" x14ac:dyDescent="0.25">
      <c r="A4" t="s">
        <v>55</v>
      </c>
      <c r="B4" t="s">
        <v>45</v>
      </c>
      <c r="C4">
        <v>3</v>
      </c>
      <c r="D4">
        <v>3</v>
      </c>
      <c r="E4" t="s">
        <v>56</v>
      </c>
      <c r="F4" t="s">
        <v>56</v>
      </c>
      <c r="G4" t="s">
        <v>63</v>
      </c>
      <c r="H4" t="s">
        <v>63</v>
      </c>
      <c r="I4" t="s">
        <v>57</v>
      </c>
      <c r="J4" t="s">
        <v>57</v>
      </c>
      <c r="K4" t="s">
        <v>49</v>
      </c>
      <c r="L4">
        <v>21215</v>
      </c>
      <c r="M4">
        <v>0</v>
      </c>
      <c r="N4">
        <v>1</v>
      </c>
      <c r="O4" t="s">
        <v>50</v>
      </c>
      <c r="P4">
        <v>0</v>
      </c>
      <c r="X4">
        <v>1</v>
      </c>
    </row>
    <row r="5" spans="1:24" x14ac:dyDescent="0.25">
      <c r="A5" t="s">
        <v>58</v>
      </c>
      <c r="B5" t="s">
        <v>45</v>
      </c>
      <c r="C5">
        <v>3</v>
      </c>
      <c r="D5">
        <v>3</v>
      </c>
      <c r="E5" t="s">
        <v>59</v>
      </c>
      <c r="F5" t="s">
        <v>59</v>
      </c>
      <c r="G5" t="s">
        <v>60</v>
      </c>
      <c r="H5" t="s">
        <v>60</v>
      </c>
      <c r="I5" t="s">
        <v>61</v>
      </c>
      <c r="J5" t="s">
        <v>61</v>
      </c>
      <c r="K5" t="s">
        <v>62</v>
      </c>
      <c r="L5">
        <v>22312</v>
      </c>
      <c r="M5">
        <v>0</v>
      </c>
      <c r="N5">
        <v>1</v>
      </c>
      <c r="O5" t="s">
        <v>50</v>
      </c>
      <c r="P5">
        <v>1</v>
      </c>
      <c r="X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W2"/>
  <sheetViews>
    <sheetView workbookViewId="0">
      <pane ySplit="1" topLeftCell="A2" activePane="bottomLeft" state="frozen"/>
      <selection activeCell="E17" sqref="E17"/>
      <selection pane="bottomLeft" activeCell="E17" sqref="E17"/>
    </sheetView>
  </sheetViews>
  <sheetFormatPr defaultRowHeight="15" x14ac:dyDescent="0.25"/>
  <cols>
    <col min="1" max="1" width="3" bestFit="1" customWidth="1"/>
    <col min="2" max="3" width="3" customWidth="1"/>
    <col min="4" max="4" width="10" bestFit="1" customWidth="1"/>
    <col min="5" max="5" width="58" bestFit="1" customWidth="1"/>
    <col min="6" max="6" width="14" bestFit="1" customWidth="1"/>
    <col min="7" max="7" width="13.7109375" bestFit="1" customWidth="1"/>
    <col min="8" max="9" width="13.85546875" bestFit="1" customWidth="1"/>
    <col min="10" max="10" width="15.140625" bestFit="1" customWidth="1"/>
    <col min="11" max="11" width="15.28515625" bestFit="1" customWidth="1"/>
    <col min="12" max="12" width="15.140625" bestFit="1" customWidth="1"/>
    <col min="13" max="13" width="8" bestFit="1" customWidth="1"/>
    <col min="14" max="14" width="9.5703125" bestFit="1" customWidth="1"/>
    <col min="15" max="15" width="10.28515625" bestFit="1" customWidth="1"/>
  </cols>
  <sheetData>
    <row r="1" spans="1:23" s="1" customFormat="1" x14ac:dyDescent="0.25">
      <c r="A1" s="1" t="s">
        <v>0</v>
      </c>
      <c r="B1" s="1" t="s">
        <v>17</v>
      </c>
      <c r="C1" s="1" t="s">
        <v>18</v>
      </c>
      <c r="D1" s="1" t="s">
        <v>1</v>
      </c>
      <c r="E1" s="1" t="s">
        <v>2</v>
      </c>
      <c r="F1" s="1" t="s">
        <v>3</v>
      </c>
      <c r="G1" s="1" t="s">
        <v>20</v>
      </c>
      <c r="H1" s="1" t="s">
        <v>21</v>
      </c>
      <c r="I1" s="1" t="s">
        <v>22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23</v>
      </c>
      <c r="Q1" s="1" t="s">
        <v>41</v>
      </c>
      <c r="R1" s="1" t="s">
        <v>24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</row>
    <row r="2" spans="1:23" x14ac:dyDescent="0.25">
      <c r="A2">
        <v>83</v>
      </c>
      <c r="B2" t="s">
        <v>19</v>
      </c>
      <c r="C2" t="s">
        <v>19</v>
      </c>
      <c r="D2" t="s">
        <v>10</v>
      </c>
      <c r="E2" t="s">
        <v>11</v>
      </c>
      <c r="F2" t="s">
        <v>16</v>
      </c>
      <c r="G2" t="s">
        <v>19</v>
      </c>
      <c r="H2" t="s">
        <v>19</v>
      </c>
      <c r="I2" t="s">
        <v>19</v>
      </c>
      <c r="J2" t="s">
        <v>10</v>
      </c>
      <c r="K2" t="s">
        <v>12</v>
      </c>
      <c r="L2" t="s">
        <v>12</v>
      </c>
      <c r="M2" t="s">
        <v>13</v>
      </c>
      <c r="N2" t="s">
        <v>14</v>
      </c>
      <c r="O2" t="s">
        <v>15</v>
      </c>
      <c r="P2" t="s">
        <v>30</v>
      </c>
      <c r="Q2" t="s">
        <v>19</v>
      </c>
      <c r="R2" t="s">
        <v>19</v>
      </c>
      <c r="S2" t="s">
        <v>19</v>
      </c>
      <c r="T2" t="s">
        <v>19</v>
      </c>
      <c r="U2">
        <v>0</v>
      </c>
      <c r="V2">
        <v>1</v>
      </c>
      <c r="W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115"/>
  <sheetViews>
    <sheetView workbookViewId="0">
      <pane ySplit="1" topLeftCell="A2" activePane="bottomLeft" state="frozen"/>
      <selection activeCell="E17" sqref="E17"/>
      <selection pane="bottomLeft" activeCell="E17" sqref="E17"/>
    </sheetView>
  </sheetViews>
  <sheetFormatPr defaultRowHeight="15" x14ac:dyDescent="0.25"/>
  <cols>
    <col min="1" max="1" width="5" bestFit="1" customWidth="1"/>
    <col min="2" max="2" width="6.28515625" bestFit="1" customWidth="1"/>
    <col min="3" max="3" width="6.140625" bestFit="1" customWidth="1"/>
  </cols>
  <sheetData>
    <row r="1" spans="1:3" s="1" customFormat="1" x14ac:dyDescent="0.25">
      <c r="A1" s="1" t="s">
        <v>64</v>
      </c>
      <c r="B1" s="1" t="s">
        <v>65</v>
      </c>
      <c r="C1" s="1" t="s">
        <v>31</v>
      </c>
    </row>
    <row r="2" spans="1:3" x14ac:dyDescent="0.25">
      <c r="A2">
        <v>2018</v>
      </c>
      <c r="B2">
        <v>1</v>
      </c>
      <c r="C2" t="s">
        <v>45</v>
      </c>
    </row>
    <row r="3" spans="1:3" x14ac:dyDescent="0.25">
      <c r="A3">
        <v>2018</v>
      </c>
      <c r="B3">
        <v>2</v>
      </c>
      <c r="C3" t="s">
        <v>45</v>
      </c>
    </row>
    <row r="4" spans="1:3" x14ac:dyDescent="0.25">
      <c r="A4">
        <v>2018</v>
      </c>
      <c r="B4">
        <v>3</v>
      </c>
      <c r="C4" t="s">
        <v>45</v>
      </c>
    </row>
    <row r="5" spans="1:3" x14ac:dyDescent="0.25">
      <c r="A5">
        <v>2018</v>
      </c>
      <c r="B5">
        <v>4</v>
      </c>
      <c r="C5" t="s">
        <v>45</v>
      </c>
    </row>
    <row r="6" spans="1:3" x14ac:dyDescent="0.25">
      <c r="A6">
        <v>2018</v>
      </c>
      <c r="B6">
        <v>5</v>
      </c>
      <c r="C6" t="s">
        <v>45</v>
      </c>
    </row>
    <row r="7" spans="1:3" x14ac:dyDescent="0.25">
      <c r="A7">
        <v>2018</v>
      </c>
      <c r="B7">
        <v>6</v>
      </c>
      <c r="C7" t="s">
        <v>45</v>
      </c>
    </row>
    <row r="8" spans="1:3" x14ac:dyDescent="0.25">
      <c r="A8">
        <v>2018</v>
      </c>
      <c r="B8">
        <v>7</v>
      </c>
      <c r="C8" t="s">
        <v>45</v>
      </c>
    </row>
    <row r="9" spans="1:3" x14ac:dyDescent="0.25">
      <c r="A9">
        <v>2018</v>
      </c>
      <c r="B9">
        <v>8</v>
      </c>
      <c r="C9" t="s">
        <v>45</v>
      </c>
    </row>
    <row r="10" spans="1:3" x14ac:dyDescent="0.25">
      <c r="A10">
        <v>2018</v>
      </c>
      <c r="B10">
        <v>10</v>
      </c>
      <c r="C10" t="s">
        <v>45</v>
      </c>
    </row>
    <row r="11" spans="1:3" x14ac:dyDescent="0.25">
      <c r="A11">
        <v>2018</v>
      </c>
      <c r="B11">
        <v>11</v>
      </c>
      <c r="C11" t="s">
        <v>45</v>
      </c>
    </row>
    <row r="12" spans="1:3" x14ac:dyDescent="0.25">
      <c r="A12">
        <v>2018</v>
      </c>
      <c r="B12">
        <v>12</v>
      </c>
      <c r="C12" t="s">
        <v>45</v>
      </c>
    </row>
    <row r="13" spans="1:3" x14ac:dyDescent="0.25">
      <c r="A13">
        <v>2018</v>
      </c>
      <c r="B13">
        <v>14</v>
      </c>
      <c r="C13" t="s">
        <v>45</v>
      </c>
    </row>
    <row r="14" spans="1:3" x14ac:dyDescent="0.25">
      <c r="A14">
        <v>2018</v>
      </c>
      <c r="B14">
        <v>17</v>
      </c>
      <c r="C14" t="s">
        <v>45</v>
      </c>
    </row>
    <row r="15" spans="1:3" x14ac:dyDescent="0.25">
      <c r="A15">
        <v>2018</v>
      </c>
      <c r="B15">
        <v>18</v>
      </c>
      <c r="C15" t="s">
        <v>45</v>
      </c>
    </row>
    <row r="16" spans="1:3" x14ac:dyDescent="0.25">
      <c r="A16">
        <v>2018</v>
      </c>
      <c r="B16">
        <v>21</v>
      </c>
      <c r="C16" t="s">
        <v>45</v>
      </c>
    </row>
    <row r="17" spans="1:3" x14ac:dyDescent="0.25">
      <c r="A17">
        <v>2018</v>
      </c>
      <c r="B17">
        <v>22</v>
      </c>
      <c r="C17" t="s">
        <v>45</v>
      </c>
    </row>
    <row r="18" spans="1:3" x14ac:dyDescent="0.25">
      <c r="A18">
        <v>2018</v>
      </c>
      <c r="B18">
        <v>24</v>
      </c>
      <c r="C18" t="s">
        <v>45</v>
      </c>
    </row>
    <row r="19" spans="1:3" x14ac:dyDescent="0.25">
      <c r="A19">
        <v>2018</v>
      </c>
      <c r="B19">
        <v>25</v>
      </c>
      <c r="C19" t="s">
        <v>45</v>
      </c>
    </row>
    <row r="20" spans="1:3" x14ac:dyDescent="0.25">
      <c r="A20">
        <v>2018</v>
      </c>
      <c r="B20">
        <v>26</v>
      </c>
      <c r="C20" t="s">
        <v>45</v>
      </c>
    </row>
    <row r="21" spans="1:3" x14ac:dyDescent="0.25">
      <c r="A21">
        <v>2018</v>
      </c>
      <c r="B21">
        <v>27</v>
      </c>
      <c r="C21" t="s">
        <v>45</v>
      </c>
    </row>
    <row r="22" spans="1:3" x14ac:dyDescent="0.25">
      <c r="A22">
        <v>2018</v>
      </c>
      <c r="B22">
        <v>28</v>
      </c>
      <c r="C22" t="s">
        <v>45</v>
      </c>
    </row>
    <row r="23" spans="1:3" x14ac:dyDescent="0.25">
      <c r="A23">
        <v>2018</v>
      </c>
      <c r="B23">
        <v>29</v>
      </c>
      <c r="C23" t="s">
        <v>45</v>
      </c>
    </row>
    <row r="24" spans="1:3" x14ac:dyDescent="0.25">
      <c r="A24">
        <v>2018</v>
      </c>
      <c r="B24">
        <v>31</v>
      </c>
      <c r="C24" t="s">
        <v>45</v>
      </c>
    </row>
    <row r="25" spans="1:3" x14ac:dyDescent="0.25">
      <c r="A25">
        <v>2018</v>
      </c>
      <c r="B25">
        <v>33</v>
      </c>
      <c r="C25" t="s">
        <v>45</v>
      </c>
    </row>
    <row r="26" spans="1:3" x14ac:dyDescent="0.25">
      <c r="A26">
        <v>2018</v>
      </c>
      <c r="B26">
        <v>35</v>
      </c>
      <c r="C26" t="s">
        <v>45</v>
      </c>
    </row>
    <row r="27" spans="1:3" x14ac:dyDescent="0.25">
      <c r="A27">
        <v>2018</v>
      </c>
      <c r="B27">
        <v>36</v>
      </c>
      <c r="C27" t="s">
        <v>45</v>
      </c>
    </row>
    <row r="28" spans="1:3" x14ac:dyDescent="0.25">
      <c r="A28">
        <v>2018</v>
      </c>
      <c r="B28">
        <v>38</v>
      </c>
      <c r="C28" t="s">
        <v>45</v>
      </c>
    </row>
    <row r="29" spans="1:3" x14ac:dyDescent="0.25">
      <c r="A29">
        <v>2018</v>
      </c>
      <c r="B29">
        <v>40</v>
      </c>
      <c r="C29" t="s">
        <v>45</v>
      </c>
    </row>
    <row r="30" spans="1:3" x14ac:dyDescent="0.25">
      <c r="A30">
        <v>2018</v>
      </c>
      <c r="B30">
        <v>41</v>
      </c>
      <c r="C30" t="s">
        <v>45</v>
      </c>
    </row>
    <row r="31" spans="1:3" x14ac:dyDescent="0.25">
      <c r="A31">
        <v>2018</v>
      </c>
      <c r="B31">
        <v>42</v>
      </c>
      <c r="C31" t="s">
        <v>45</v>
      </c>
    </row>
    <row r="32" spans="1:3" x14ac:dyDescent="0.25">
      <c r="A32">
        <v>2018</v>
      </c>
      <c r="B32">
        <v>43</v>
      </c>
      <c r="C32" t="s">
        <v>45</v>
      </c>
    </row>
    <row r="33" spans="1:3" x14ac:dyDescent="0.25">
      <c r="A33">
        <v>2018</v>
      </c>
      <c r="B33">
        <v>44</v>
      </c>
      <c r="C33" t="s">
        <v>45</v>
      </c>
    </row>
    <row r="34" spans="1:3" x14ac:dyDescent="0.25">
      <c r="A34">
        <v>2018</v>
      </c>
      <c r="B34">
        <v>45</v>
      </c>
      <c r="C34" t="s">
        <v>45</v>
      </c>
    </row>
    <row r="35" spans="1:3" x14ac:dyDescent="0.25">
      <c r="A35">
        <v>2018</v>
      </c>
      <c r="B35">
        <v>46</v>
      </c>
      <c r="C35" t="s">
        <v>45</v>
      </c>
    </row>
    <row r="36" spans="1:3" x14ac:dyDescent="0.25">
      <c r="A36">
        <v>2018</v>
      </c>
      <c r="B36">
        <v>47</v>
      </c>
      <c r="C36" t="s">
        <v>45</v>
      </c>
    </row>
    <row r="37" spans="1:3" x14ac:dyDescent="0.25">
      <c r="A37">
        <v>2018</v>
      </c>
      <c r="B37">
        <v>48</v>
      </c>
      <c r="C37" t="s">
        <v>45</v>
      </c>
    </row>
    <row r="38" spans="1:3" x14ac:dyDescent="0.25">
      <c r="A38">
        <v>2018</v>
      </c>
      <c r="B38">
        <v>49</v>
      </c>
      <c r="C38" t="s">
        <v>45</v>
      </c>
    </row>
    <row r="39" spans="1:3" x14ac:dyDescent="0.25">
      <c r="A39">
        <v>2018</v>
      </c>
      <c r="B39">
        <v>50</v>
      </c>
      <c r="C39" t="s">
        <v>45</v>
      </c>
    </row>
    <row r="40" spans="1:3" x14ac:dyDescent="0.25">
      <c r="A40">
        <v>2018</v>
      </c>
      <c r="B40">
        <v>52</v>
      </c>
      <c r="C40" t="s">
        <v>45</v>
      </c>
    </row>
    <row r="41" spans="1:3" x14ac:dyDescent="0.25">
      <c r="A41">
        <v>2018</v>
      </c>
      <c r="B41">
        <v>53</v>
      </c>
      <c r="C41" t="s">
        <v>45</v>
      </c>
    </row>
    <row r="42" spans="1:3" x14ac:dyDescent="0.25">
      <c r="A42">
        <v>2018</v>
      </c>
      <c r="B42">
        <v>54</v>
      </c>
      <c r="C42" t="s">
        <v>45</v>
      </c>
    </row>
    <row r="43" spans="1:3" x14ac:dyDescent="0.25">
      <c r="A43">
        <v>2018</v>
      </c>
      <c r="B43">
        <v>57</v>
      </c>
      <c r="C43" t="s">
        <v>45</v>
      </c>
    </row>
    <row r="44" spans="1:3" x14ac:dyDescent="0.25">
      <c r="A44">
        <v>2018</v>
      </c>
      <c r="B44">
        <v>58</v>
      </c>
      <c r="C44" t="s">
        <v>45</v>
      </c>
    </row>
    <row r="45" spans="1:3" x14ac:dyDescent="0.25">
      <c r="A45">
        <v>2018</v>
      </c>
      <c r="B45">
        <v>60</v>
      </c>
      <c r="C45" t="s">
        <v>45</v>
      </c>
    </row>
    <row r="46" spans="1:3" x14ac:dyDescent="0.25">
      <c r="A46">
        <v>2018</v>
      </c>
      <c r="B46">
        <v>61</v>
      </c>
      <c r="C46" t="s">
        <v>45</v>
      </c>
    </row>
    <row r="47" spans="1:3" x14ac:dyDescent="0.25">
      <c r="A47">
        <v>2018</v>
      </c>
      <c r="B47">
        <v>63</v>
      </c>
      <c r="C47" t="s">
        <v>45</v>
      </c>
    </row>
    <row r="48" spans="1:3" x14ac:dyDescent="0.25">
      <c r="A48">
        <v>2018</v>
      </c>
      <c r="B48">
        <v>64</v>
      </c>
      <c r="C48" t="s">
        <v>45</v>
      </c>
    </row>
    <row r="49" spans="1:3" x14ac:dyDescent="0.25">
      <c r="A49">
        <v>2018</v>
      </c>
      <c r="B49">
        <v>65</v>
      </c>
      <c r="C49" t="s">
        <v>45</v>
      </c>
    </row>
    <row r="50" spans="1:3" x14ac:dyDescent="0.25">
      <c r="A50">
        <v>2018</v>
      </c>
      <c r="B50">
        <v>67</v>
      </c>
      <c r="C50" t="s">
        <v>45</v>
      </c>
    </row>
    <row r="51" spans="1:3" x14ac:dyDescent="0.25">
      <c r="A51">
        <v>2018</v>
      </c>
      <c r="B51">
        <v>68</v>
      </c>
      <c r="C51" t="s">
        <v>45</v>
      </c>
    </row>
    <row r="52" spans="1:3" x14ac:dyDescent="0.25">
      <c r="A52">
        <v>2018</v>
      </c>
      <c r="B52">
        <v>69</v>
      </c>
      <c r="C52" t="s">
        <v>45</v>
      </c>
    </row>
    <row r="53" spans="1:3" x14ac:dyDescent="0.25">
      <c r="A53">
        <v>2018</v>
      </c>
      <c r="B53">
        <v>70</v>
      </c>
      <c r="C53" t="s">
        <v>45</v>
      </c>
    </row>
    <row r="54" spans="1:3" x14ac:dyDescent="0.25">
      <c r="A54">
        <v>2018</v>
      </c>
      <c r="B54">
        <v>72</v>
      </c>
      <c r="C54" t="s">
        <v>45</v>
      </c>
    </row>
    <row r="55" spans="1:3" x14ac:dyDescent="0.25">
      <c r="A55">
        <v>2018</v>
      </c>
      <c r="B55">
        <v>75</v>
      </c>
      <c r="C55" t="s">
        <v>45</v>
      </c>
    </row>
    <row r="56" spans="1:3" x14ac:dyDescent="0.25">
      <c r="A56">
        <v>2018</v>
      </c>
      <c r="B56">
        <v>77</v>
      </c>
      <c r="C56" t="s">
        <v>45</v>
      </c>
    </row>
    <row r="57" spans="1:3" x14ac:dyDescent="0.25">
      <c r="A57">
        <v>2018</v>
      </c>
      <c r="B57">
        <v>78</v>
      </c>
      <c r="C57" t="s">
        <v>45</v>
      </c>
    </row>
    <row r="58" spans="1:3" x14ac:dyDescent="0.25">
      <c r="A58">
        <v>2018</v>
      </c>
      <c r="B58">
        <v>83</v>
      </c>
      <c r="C58" t="s">
        <v>45</v>
      </c>
    </row>
    <row r="59" spans="1:3" x14ac:dyDescent="0.25">
      <c r="A59">
        <v>2017</v>
      </c>
      <c r="B59">
        <v>1</v>
      </c>
      <c r="C59" t="s">
        <v>45</v>
      </c>
    </row>
    <row r="60" spans="1:3" x14ac:dyDescent="0.25">
      <c r="A60">
        <v>2017</v>
      </c>
      <c r="B60">
        <v>2</v>
      </c>
      <c r="C60" t="s">
        <v>45</v>
      </c>
    </row>
    <row r="61" spans="1:3" x14ac:dyDescent="0.25">
      <c r="A61">
        <v>2017</v>
      </c>
      <c r="B61">
        <v>3</v>
      </c>
      <c r="C61" t="s">
        <v>45</v>
      </c>
    </row>
    <row r="62" spans="1:3" x14ac:dyDescent="0.25">
      <c r="A62">
        <v>2017</v>
      </c>
      <c r="B62">
        <v>4</v>
      </c>
      <c r="C62" t="s">
        <v>45</v>
      </c>
    </row>
    <row r="63" spans="1:3" x14ac:dyDescent="0.25">
      <c r="A63">
        <v>2017</v>
      </c>
      <c r="B63">
        <v>5</v>
      </c>
      <c r="C63" t="s">
        <v>45</v>
      </c>
    </row>
    <row r="64" spans="1:3" x14ac:dyDescent="0.25">
      <c r="A64">
        <v>2017</v>
      </c>
      <c r="B64">
        <v>6</v>
      </c>
      <c r="C64" t="s">
        <v>45</v>
      </c>
    </row>
    <row r="65" spans="1:3" x14ac:dyDescent="0.25">
      <c r="A65">
        <v>2017</v>
      </c>
      <c r="B65">
        <v>7</v>
      </c>
      <c r="C65" t="s">
        <v>45</v>
      </c>
    </row>
    <row r="66" spans="1:3" x14ac:dyDescent="0.25">
      <c r="A66">
        <v>2017</v>
      </c>
      <c r="B66">
        <v>8</v>
      </c>
      <c r="C66" t="s">
        <v>45</v>
      </c>
    </row>
    <row r="67" spans="1:3" x14ac:dyDescent="0.25">
      <c r="A67">
        <v>2017</v>
      </c>
      <c r="B67">
        <v>10</v>
      </c>
      <c r="C67" t="s">
        <v>45</v>
      </c>
    </row>
    <row r="68" spans="1:3" x14ac:dyDescent="0.25">
      <c r="A68">
        <v>2017</v>
      </c>
      <c r="B68">
        <v>11</v>
      </c>
      <c r="C68" t="s">
        <v>45</v>
      </c>
    </row>
    <row r="69" spans="1:3" x14ac:dyDescent="0.25">
      <c r="A69">
        <v>2017</v>
      </c>
      <c r="B69">
        <v>12</v>
      </c>
      <c r="C69" t="s">
        <v>45</v>
      </c>
    </row>
    <row r="70" spans="1:3" x14ac:dyDescent="0.25">
      <c r="A70">
        <v>2017</v>
      </c>
      <c r="B70">
        <v>14</v>
      </c>
      <c r="C70" t="s">
        <v>45</v>
      </c>
    </row>
    <row r="71" spans="1:3" x14ac:dyDescent="0.25">
      <c r="A71">
        <v>2017</v>
      </c>
      <c r="B71">
        <v>17</v>
      </c>
      <c r="C71" t="s">
        <v>45</v>
      </c>
    </row>
    <row r="72" spans="1:3" x14ac:dyDescent="0.25">
      <c r="A72">
        <v>2017</v>
      </c>
      <c r="B72">
        <v>18</v>
      </c>
      <c r="C72" t="s">
        <v>45</v>
      </c>
    </row>
    <row r="73" spans="1:3" x14ac:dyDescent="0.25">
      <c r="A73">
        <v>2017</v>
      </c>
      <c r="B73">
        <v>21</v>
      </c>
      <c r="C73" t="s">
        <v>45</v>
      </c>
    </row>
    <row r="74" spans="1:3" x14ac:dyDescent="0.25">
      <c r="A74">
        <v>2017</v>
      </c>
      <c r="B74">
        <v>22</v>
      </c>
      <c r="C74" t="s">
        <v>45</v>
      </c>
    </row>
    <row r="75" spans="1:3" x14ac:dyDescent="0.25">
      <c r="A75">
        <v>2017</v>
      </c>
      <c r="B75">
        <v>24</v>
      </c>
      <c r="C75" t="s">
        <v>45</v>
      </c>
    </row>
    <row r="76" spans="1:3" x14ac:dyDescent="0.25">
      <c r="A76">
        <v>2017</v>
      </c>
      <c r="B76">
        <v>25</v>
      </c>
      <c r="C76" t="s">
        <v>45</v>
      </c>
    </row>
    <row r="77" spans="1:3" x14ac:dyDescent="0.25">
      <c r="A77">
        <v>2017</v>
      </c>
      <c r="B77">
        <v>26</v>
      </c>
      <c r="C77" t="s">
        <v>45</v>
      </c>
    </row>
    <row r="78" spans="1:3" x14ac:dyDescent="0.25">
      <c r="A78">
        <v>2017</v>
      </c>
      <c r="B78">
        <v>27</v>
      </c>
      <c r="C78" t="s">
        <v>45</v>
      </c>
    </row>
    <row r="79" spans="1:3" x14ac:dyDescent="0.25">
      <c r="A79">
        <v>2017</v>
      </c>
      <c r="B79">
        <v>28</v>
      </c>
      <c r="C79" t="s">
        <v>45</v>
      </c>
    </row>
    <row r="80" spans="1:3" x14ac:dyDescent="0.25">
      <c r="A80">
        <v>2017</v>
      </c>
      <c r="B80">
        <v>29</v>
      </c>
      <c r="C80" t="s">
        <v>45</v>
      </c>
    </row>
    <row r="81" spans="1:3" x14ac:dyDescent="0.25">
      <c r="A81">
        <v>2017</v>
      </c>
      <c r="B81">
        <v>31</v>
      </c>
      <c r="C81" t="s">
        <v>45</v>
      </c>
    </row>
    <row r="82" spans="1:3" x14ac:dyDescent="0.25">
      <c r="A82">
        <v>2017</v>
      </c>
      <c r="B82">
        <v>33</v>
      </c>
      <c r="C82" t="s">
        <v>45</v>
      </c>
    </row>
    <row r="83" spans="1:3" x14ac:dyDescent="0.25">
      <c r="A83">
        <v>2017</v>
      </c>
      <c r="B83">
        <v>35</v>
      </c>
      <c r="C83" t="s">
        <v>45</v>
      </c>
    </row>
    <row r="84" spans="1:3" x14ac:dyDescent="0.25">
      <c r="A84">
        <v>2017</v>
      </c>
      <c r="B84">
        <v>36</v>
      </c>
      <c r="C84" t="s">
        <v>45</v>
      </c>
    </row>
    <row r="85" spans="1:3" x14ac:dyDescent="0.25">
      <c r="A85">
        <v>2017</v>
      </c>
      <c r="B85">
        <v>38</v>
      </c>
      <c r="C85" t="s">
        <v>45</v>
      </c>
    </row>
    <row r="86" spans="1:3" x14ac:dyDescent="0.25">
      <c r="A86">
        <v>2017</v>
      </c>
      <c r="B86">
        <v>40</v>
      </c>
      <c r="C86" t="s">
        <v>45</v>
      </c>
    </row>
    <row r="87" spans="1:3" x14ac:dyDescent="0.25">
      <c r="A87">
        <v>2017</v>
      </c>
      <c r="B87">
        <v>41</v>
      </c>
      <c r="C87" t="s">
        <v>45</v>
      </c>
    </row>
    <row r="88" spans="1:3" x14ac:dyDescent="0.25">
      <c r="A88">
        <v>2017</v>
      </c>
      <c r="B88">
        <v>42</v>
      </c>
      <c r="C88" t="s">
        <v>45</v>
      </c>
    </row>
    <row r="89" spans="1:3" x14ac:dyDescent="0.25">
      <c r="A89">
        <v>2017</v>
      </c>
      <c r="B89">
        <v>43</v>
      </c>
      <c r="C89" t="s">
        <v>45</v>
      </c>
    </row>
    <row r="90" spans="1:3" x14ac:dyDescent="0.25">
      <c r="A90">
        <v>2017</v>
      </c>
      <c r="B90">
        <v>44</v>
      </c>
      <c r="C90" t="s">
        <v>45</v>
      </c>
    </row>
    <row r="91" spans="1:3" x14ac:dyDescent="0.25">
      <c r="A91">
        <v>2017</v>
      </c>
      <c r="B91">
        <v>45</v>
      </c>
      <c r="C91" t="s">
        <v>45</v>
      </c>
    </row>
    <row r="92" spans="1:3" x14ac:dyDescent="0.25">
      <c r="A92">
        <v>2017</v>
      </c>
      <c r="B92">
        <v>46</v>
      </c>
      <c r="C92" t="s">
        <v>45</v>
      </c>
    </row>
    <row r="93" spans="1:3" x14ac:dyDescent="0.25">
      <c r="A93">
        <v>2017</v>
      </c>
      <c r="B93">
        <v>47</v>
      </c>
      <c r="C93" t="s">
        <v>45</v>
      </c>
    </row>
    <row r="94" spans="1:3" x14ac:dyDescent="0.25">
      <c r="A94">
        <v>2017</v>
      </c>
      <c r="B94">
        <v>48</v>
      </c>
      <c r="C94" t="s">
        <v>45</v>
      </c>
    </row>
    <row r="95" spans="1:3" x14ac:dyDescent="0.25">
      <c r="A95">
        <v>2017</v>
      </c>
      <c r="B95">
        <v>49</v>
      </c>
      <c r="C95" t="s">
        <v>45</v>
      </c>
    </row>
    <row r="96" spans="1:3" x14ac:dyDescent="0.25">
      <c r="A96">
        <v>2017</v>
      </c>
      <c r="B96">
        <v>50</v>
      </c>
      <c r="C96" t="s">
        <v>45</v>
      </c>
    </row>
    <row r="97" spans="1:3" x14ac:dyDescent="0.25">
      <c r="A97">
        <v>2017</v>
      </c>
      <c r="B97">
        <v>52</v>
      </c>
      <c r="C97" t="s">
        <v>45</v>
      </c>
    </row>
    <row r="98" spans="1:3" x14ac:dyDescent="0.25">
      <c r="A98">
        <v>2017</v>
      </c>
      <c r="B98">
        <v>53</v>
      </c>
      <c r="C98" t="s">
        <v>45</v>
      </c>
    </row>
    <row r="99" spans="1:3" x14ac:dyDescent="0.25">
      <c r="A99">
        <v>2017</v>
      </c>
      <c r="B99">
        <v>54</v>
      </c>
      <c r="C99" t="s">
        <v>45</v>
      </c>
    </row>
    <row r="100" spans="1:3" x14ac:dyDescent="0.25">
      <c r="A100">
        <v>2017</v>
      </c>
      <c r="B100">
        <v>57</v>
      </c>
      <c r="C100" t="s">
        <v>45</v>
      </c>
    </row>
    <row r="101" spans="1:3" x14ac:dyDescent="0.25">
      <c r="A101">
        <v>2017</v>
      </c>
      <c r="B101">
        <v>58</v>
      </c>
      <c r="C101" t="s">
        <v>45</v>
      </c>
    </row>
    <row r="102" spans="1:3" x14ac:dyDescent="0.25">
      <c r="A102">
        <v>2017</v>
      </c>
      <c r="B102">
        <v>60</v>
      </c>
      <c r="C102" t="s">
        <v>45</v>
      </c>
    </row>
    <row r="103" spans="1:3" x14ac:dyDescent="0.25">
      <c r="A103">
        <v>2017</v>
      </c>
      <c r="B103">
        <v>61</v>
      </c>
      <c r="C103" t="s">
        <v>45</v>
      </c>
    </row>
    <row r="104" spans="1:3" x14ac:dyDescent="0.25">
      <c r="A104">
        <v>2017</v>
      </c>
      <c r="B104">
        <v>63</v>
      </c>
      <c r="C104" t="s">
        <v>45</v>
      </c>
    </row>
    <row r="105" spans="1:3" x14ac:dyDescent="0.25">
      <c r="A105">
        <v>2017</v>
      </c>
      <c r="B105">
        <v>64</v>
      </c>
      <c r="C105" t="s">
        <v>45</v>
      </c>
    </row>
    <row r="106" spans="1:3" x14ac:dyDescent="0.25">
      <c r="A106">
        <v>2017</v>
      </c>
      <c r="B106">
        <v>65</v>
      </c>
      <c r="C106" t="s">
        <v>45</v>
      </c>
    </row>
    <row r="107" spans="1:3" x14ac:dyDescent="0.25">
      <c r="A107">
        <v>2017</v>
      </c>
      <c r="B107">
        <v>67</v>
      </c>
      <c r="C107" t="s">
        <v>45</v>
      </c>
    </row>
    <row r="108" spans="1:3" x14ac:dyDescent="0.25">
      <c r="A108">
        <v>2017</v>
      </c>
      <c r="B108">
        <v>68</v>
      </c>
      <c r="C108" t="s">
        <v>45</v>
      </c>
    </row>
    <row r="109" spans="1:3" x14ac:dyDescent="0.25">
      <c r="A109">
        <v>2017</v>
      </c>
      <c r="B109">
        <v>69</v>
      </c>
      <c r="C109" t="s">
        <v>45</v>
      </c>
    </row>
    <row r="110" spans="1:3" x14ac:dyDescent="0.25">
      <c r="A110">
        <v>2017</v>
      </c>
      <c r="B110">
        <v>70</v>
      </c>
      <c r="C110" t="s">
        <v>45</v>
      </c>
    </row>
    <row r="111" spans="1:3" x14ac:dyDescent="0.25">
      <c r="A111">
        <v>2017</v>
      </c>
      <c r="B111">
        <v>72</v>
      </c>
      <c r="C111" t="s">
        <v>45</v>
      </c>
    </row>
    <row r="112" spans="1:3" x14ac:dyDescent="0.25">
      <c r="A112">
        <v>2017</v>
      </c>
      <c r="B112">
        <v>75</v>
      </c>
      <c r="C112" t="s">
        <v>45</v>
      </c>
    </row>
    <row r="113" spans="1:3" x14ac:dyDescent="0.25">
      <c r="A113">
        <v>2017</v>
      </c>
      <c r="B113">
        <v>77</v>
      </c>
      <c r="C113" t="s">
        <v>45</v>
      </c>
    </row>
    <row r="114" spans="1:3" x14ac:dyDescent="0.25">
      <c r="A114">
        <v>2017</v>
      </c>
      <c r="B114">
        <v>78</v>
      </c>
      <c r="C114" t="s">
        <v>45</v>
      </c>
    </row>
    <row r="115" spans="1:3" x14ac:dyDescent="0.25">
      <c r="A115">
        <v>2017</v>
      </c>
      <c r="B115">
        <v>83</v>
      </c>
      <c r="C115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9349"/>
  <sheetViews>
    <sheetView workbookViewId="0">
      <pane ySplit="1" topLeftCell="A2" activePane="bottomLeft" state="frozen"/>
      <selection activeCell="D1" sqref="D1"/>
      <selection pane="bottomLeft"/>
    </sheetView>
  </sheetViews>
  <sheetFormatPr defaultRowHeight="15" x14ac:dyDescent="0.25"/>
  <cols>
    <col min="1" max="1" width="5" bestFit="1" customWidth="1"/>
    <col min="2" max="2" width="6.28515625" bestFit="1" customWidth="1"/>
    <col min="3" max="3" width="10" bestFit="1" customWidth="1"/>
    <col min="4" max="4" width="12" bestFit="1" customWidth="1"/>
  </cols>
  <sheetData>
    <row r="1" spans="1:5" s="1" customFormat="1" x14ac:dyDescent="0.25">
      <c r="A1" s="1" t="s">
        <v>64</v>
      </c>
      <c r="B1" s="1" t="s">
        <v>65</v>
      </c>
      <c r="C1" s="1" t="s">
        <v>66</v>
      </c>
      <c r="D1" s="1" t="s">
        <v>67</v>
      </c>
      <c r="E1" s="1" t="s">
        <v>29</v>
      </c>
    </row>
    <row r="2" spans="1:5" x14ac:dyDescent="0.25">
      <c r="A2">
        <v>2018</v>
      </c>
      <c r="B2">
        <v>1</v>
      </c>
      <c r="C2" t="s">
        <v>68</v>
      </c>
      <c r="D2" t="str">
        <f ca="1">IF(OFFSET(calculations!$AG$2,MATCH(data!A2&amp;"|"&amp;data!C2,calculations!$A$3:$A$168,0),MATCH(data!B2,calculations!$AH$2:$CL$2,0))="","NULL",SUBSTITUTE(OFFSET(calculations!$AG$2,MATCH(data!A2&amp;"|"&amp;data!C2,calculations!$A$3:$A$168,0),MATCH(data!B2,calculations!$AH$2:$CL$2,0)),",","."))</f>
        <v>374157156</v>
      </c>
      <c r="E2">
        <v>1</v>
      </c>
    </row>
    <row r="3" spans="1:5" x14ac:dyDescent="0.25">
      <c r="A3">
        <v>2018</v>
      </c>
      <c r="B3">
        <v>1</v>
      </c>
      <c r="C3" t="s">
        <v>49</v>
      </c>
      <c r="D3" t="str">
        <f ca="1">IF(OFFSET(calculations!$AG$2,MATCH(data!A3&amp;"|"&amp;data!C3,calculations!$A$3:$A$168,0),MATCH(data!B3,calculations!$AH$2:$CL$2,0))="","NULL",SUBSTITUTE(OFFSET(calculations!$AG$2,MATCH(data!A3&amp;"|"&amp;data!C3,calculations!$A$3:$A$168,0),MATCH(data!B3,calculations!$AH$2:$CL$2,0)),",","."))</f>
        <v>252630770</v>
      </c>
      <c r="E3">
        <v>1</v>
      </c>
    </row>
    <row r="4" spans="1:5" x14ac:dyDescent="0.25">
      <c r="A4">
        <v>2018</v>
      </c>
      <c r="B4">
        <v>1</v>
      </c>
      <c r="C4" t="s">
        <v>69</v>
      </c>
      <c r="D4" t="str">
        <f ca="1">IF(OFFSET(calculations!$AG$2,MATCH(data!A4&amp;"|"&amp;data!C4,calculations!$A$3:$A$168,0),MATCH(data!B4,calculations!$AH$2:$CL$2,0))="","NULL",SUBSTITUTE(OFFSET(calculations!$AG$2,MATCH(data!A4&amp;"|"&amp;data!C4,calculations!$A$3:$A$168,0),MATCH(data!B4,calculations!$AH$2:$CL$2,0)),",","."))</f>
        <v>99838243</v>
      </c>
      <c r="E4">
        <v>1</v>
      </c>
    </row>
    <row r="5" spans="1:5" x14ac:dyDescent="0.25">
      <c r="A5">
        <v>2018</v>
      </c>
      <c r="B5">
        <v>1</v>
      </c>
      <c r="C5" t="s">
        <v>70</v>
      </c>
      <c r="D5" t="str">
        <f ca="1">IF(OFFSET(calculations!$AG$2,MATCH(data!A5&amp;"|"&amp;data!C5,calculations!$A$3:$A$168,0),MATCH(data!B5,calculations!$AH$2:$CL$2,0))="","NULL",SUBSTITUTE(OFFSET(calculations!$AG$2,MATCH(data!A5&amp;"|"&amp;data!C5,calculations!$A$3:$A$168,0),MATCH(data!B5,calculations!$AH$2:$CL$2,0)),",","."))</f>
        <v>1668097</v>
      </c>
      <c r="E5">
        <v>1</v>
      </c>
    </row>
    <row r="6" spans="1:5" x14ac:dyDescent="0.25">
      <c r="A6">
        <v>2018</v>
      </c>
      <c r="B6">
        <v>1</v>
      </c>
      <c r="C6" t="s">
        <v>71</v>
      </c>
      <c r="D6" t="str">
        <f ca="1">IF(OFFSET(calculations!$AG$2,MATCH(data!A6&amp;"|"&amp;data!C6,calculations!$A$3:$A$168,0),MATCH(data!B6,calculations!$AH$2:$CL$2,0))="","NULL",SUBSTITUTE(OFFSET(calculations!$AG$2,MATCH(data!A6&amp;"|"&amp;data!C6,calculations!$A$3:$A$168,0),MATCH(data!B6,calculations!$AH$2:$CL$2,0)),",","."))</f>
        <v>19778672</v>
      </c>
      <c r="E6">
        <v>1</v>
      </c>
    </row>
    <row r="7" spans="1:5" x14ac:dyDescent="0.25">
      <c r="A7">
        <v>2018</v>
      </c>
      <c r="B7">
        <v>1</v>
      </c>
      <c r="C7" t="s">
        <v>72</v>
      </c>
      <c r="D7" t="str">
        <f ca="1">IF(OFFSET(calculations!$AG$2,MATCH(data!A7&amp;"|"&amp;data!C7,calculations!$A$3:$A$168,0),MATCH(data!B7,calculations!$AH$2:$CL$2,0))="","NULL",SUBSTITUTE(OFFSET(calculations!$AG$2,MATCH(data!A7&amp;"|"&amp;data!C7,calculations!$A$3:$A$168,0),MATCH(data!B7,calculations!$AH$2:$CL$2,0)),",","."))</f>
        <v>6650540</v>
      </c>
      <c r="E7">
        <v>1</v>
      </c>
    </row>
    <row r="8" spans="1:5" x14ac:dyDescent="0.25">
      <c r="A8">
        <v>2018</v>
      </c>
      <c r="B8">
        <v>1</v>
      </c>
      <c r="C8" t="s">
        <v>73</v>
      </c>
      <c r="D8" t="str">
        <f ca="1">IF(OFFSET(calculations!$AG$2,MATCH(data!A8&amp;"|"&amp;data!C8,calculations!$A$3:$A$168,0),MATCH(data!B8,calculations!$AH$2:$CL$2,0))="","NULL",SUBSTITUTE(OFFSET(calculations!$AG$2,MATCH(data!A8&amp;"|"&amp;data!C8,calculations!$A$3:$A$168,0),MATCH(data!B8,calculations!$AH$2:$CL$2,0)),",","."))</f>
        <v>67646031</v>
      </c>
      <c r="E8">
        <v>1</v>
      </c>
    </row>
    <row r="9" spans="1:5" x14ac:dyDescent="0.25">
      <c r="A9">
        <v>2018</v>
      </c>
      <c r="B9">
        <v>1</v>
      </c>
      <c r="C9" t="s">
        <v>74</v>
      </c>
      <c r="D9" t="str">
        <f ca="1">IF(OFFSET(calculations!$AG$2,MATCH(data!A9&amp;"|"&amp;data!C9,calculations!$A$3:$A$168,0),MATCH(data!B9,calculations!$AH$2:$CL$2,0))="","NULL",SUBSTITUTE(OFFSET(calculations!$AG$2,MATCH(data!A9&amp;"|"&amp;data!C9,calculations!$A$3:$A$168,0),MATCH(data!B9,calculations!$AH$2:$CL$2,0)),",","."))</f>
        <v>NULL</v>
      </c>
      <c r="E9">
        <v>1</v>
      </c>
    </row>
    <row r="10" spans="1:5" x14ac:dyDescent="0.25">
      <c r="A10">
        <v>2018</v>
      </c>
      <c r="B10">
        <v>1</v>
      </c>
      <c r="C10" t="s">
        <v>75</v>
      </c>
      <c r="D10" t="str">
        <f ca="1">IF(OFFSET(calculations!$AG$2,MATCH(data!A10&amp;"|"&amp;data!C10,calculations!$A$3:$A$168,0),MATCH(data!B10,calculations!$AH$2:$CL$2,0))="","NULL",SUBSTITUTE(OFFSET(calculations!$AG$2,MATCH(data!A10&amp;"|"&amp;data!C10,calculations!$A$3:$A$168,0),MATCH(data!B10,calculations!$AH$2:$CL$2,0)),",","."))</f>
        <v>152243</v>
      </c>
      <c r="E10">
        <v>1</v>
      </c>
    </row>
    <row r="11" spans="1:5" x14ac:dyDescent="0.25">
      <c r="A11">
        <v>2018</v>
      </c>
      <c r="B11">
        <v>1</v>
      </c>
      <c r="C11" t="s">
        <v>76</v>
      </c>
      <c r="D11" t="str">
        <f ca="1">IF(OFFSET(calculations!$AG$2,MATCH(data!A11&amp;"|"&amp;data!C11,calculations!$A$3:$A$168,0),MATCH(data!B11,calculations!$AH$2:$CL$2,0))="","NULL",SUBSTITUTE(OFFSET(calculations!$AG$2,MATCH(data!A11&amp;"|"&amp;data!C11,calculations!$A$3:$A$168,0),MATCH(data!B11,calculations!$AH$2:$CL$2,0)),",","."))</f>
        <v>1206521</v>
      </c>
      <c r="E11">
        <v>1</v>
      </c>
    </row>
    <row r="12" spans="1:5" x14ac:dyDescent="0.25">
      <c r="A12">
        <v>2018</v>
      </c>
      <c r="B12">
        <v>1</v>
      </c>
      <c r="C12" t="s">
        <v>77</v>
      </c>
      <c r="D12" t="str">
        <f ca="1">IF(OFFSET(calculations!$AG$2,MATCH(data!A12&amp;"|"&amp;data!C12,calculations!$A$3:$A$168,0),MATCH(data!B12,calculations!$AH$2:$CL$2,0))="","NULL",SUBSTITUTE(OFFSET(calculations!$AG$2,MATCH(data!A12&amp;"|"&amp;data!C12,calculations!$A$3:$A$168,0),MATCH(data!B12,calculations!$AH$2:$CL$2,0)),",","."))</f>
        <v>NULL</v>
      </c>
      <c r="E12">
        <v>1</v>
      </c>
    </row>
    <row r="13" spans="1:5" x14ac:dyDescent="0.25">
      <c r="A13">
        <v>2018</v>
      </c>
      <c r="B13">
        <v>1</v>
      </c>
      <c r="C13" t="s">
        <v>78</v>
      </c>
      <c r="D13" t="str">
        <f ca="1">IF(OFFSET(calculations!$AG$2,MATCH(data!A13&amp;"|"&amp;data!C13,calculations!$A$3:$A$168,0),MATCH(data!B13,calculations!$AH$2:$CL$2,0))="","NULL",SUBSTITUTE(OFFSET(calculations!$AG$2,MATCH(data!A13&amp;"|"&amp;data!C13,calculations!$A$3:$A$168,0),MATCH(data!B13,calculations!$AH$2:$CL$2,0)),",","."))</f>
        <v>5587670</v>
      </c>
      <c r="E13">
        <v>1</v>
      </c>
    </row>
    <row r="14" spans="1:5" x14ac:dyDescent="0.25">
      <c r="A14">
        <v>2018</v>
      </c>
      <c r="B14">
        <v>1</v>
      </c>
      <c r="C14" t="s">
        <v>79</v>
      </c>
      <c r="D14" t="str">
        <f ca="1">IF(OFFSET(calculations!$AG$2,MATCH(data!A14&amp;"|"&amp;data!C14,calculations!$A$3:$A$168,0),MATCH(data!B14,calculations!$AH$2:$CL$2,0))="","NULL",SUBSTITUTE(OFFSET(calculations!$AG$2,MATCH(data!A14&amp;"|"&amp;data!C14,calculations!$A$3:$A$168,0),MATCH(data!B14,calculations!$AH$2:$CL$2,0)),",","."))</f>
        <v>49760679</v>
      </c>
      <c r="E14">
        <v>1</v>
      </c>
    </row>
    <row r="15" spans="1:5" x14ac:dyDescent="0.25">
      <c r="A15">
        <v>2018</v>
      </c>
      <c r="B15">
        <v>1</v>
      </c>
      <c r="C15" t="s">
        <v>80</v>
      </c>
      <c r="D15" t="str">
        <f ca="1">IF(OFFSET(calculations!$AG$2,MATCH(data!A15&amp;"|"&amp;data!C15,calculations!$A$3:$A$168,0),MATCH(data!B15,calculations!$AH$2:$CL$2,0))="","NULL",SUBSTITUTE(OFFSET(calculations!$AG$2,MATCH(data!A15&amp;"|"&amp;data!C15,calculations!$A$3:$A$168,0),MATCH(data!B15,calculations!$AH$2:$CL$2,0)),",","."))</f>
        <v>NULL</v>
      </c>
      <c r="E15">
        <v>1</v>
      </c>
    </row>
    <row r="16" spans="1:5" x14ac:dyDescent="0.25">
      <c r="A16">
        <v>2018</v>
      </c>
      <c r="B16">
        <v>1</v>
      </c>
      <c r="C16" t="s">
        <v>44</v>
      </c>
      <c r="D16" t="str">
        <f ca="1">IF(OFFSET(calculations!$AG$2,MATCH(data!A16&amp;"|"&amp;data!C16,calculations!$A$3:$A$168,0),MATCH(data!B16,calculations!$AH$2:$CL$2,0))="","NULL",SUBSTITUTE(OFFSET(calculations!$AG$2,MATCH(data!A16&amp;"|"&amp;data!C16,calculations!$A$3:$A$168,0),MATCH(data!B16,calculations!$AH$2:$CL$2,0)),",","."))</f>
        <v>NULL</v>
      </c>
      <c r="E16">
        <v>1</v>
      </c>
    </row>
    <row r="17" spans="1:5" x14ac:dyDescent="0.25">
      <c r="A17">
        <v>2018</v>
      </c>
      <c r="B17">
        <v>1</v>
      </c>
      <c r="C17" t="s">
        <v>51</v>
      </c>
      <c r="D17" t="str">
        <f ca="1">IF(OFFSET(calculations!$AG$2,MATCH(data!A17&amp;"|"&amp;data!C17,calculations!$A$3:$A$168,0),MATCH(data!B17,calculations!$AH$2:$CL$2,0))="","NULL",SUBSTITUTE(OFFSET(calculations!$AG$2,MATCH(data!A17&amp;"|"&amp;data!C17,calculations!$A$3:$A$168,0),MATCH(data!B17,calculations!$AH$2:$CL$2,0)),",","."))</f>
        <v>NULL</v>
      </c>
      <c r="E17">
        <v>1</v>
      </c>
    </row>
    <row r="18" spans="1:5" x14ac:dyDescent="0.25">
      <c r="A18">
        <v>2018</v>
      </c>
      <c r="B18">
        <v>1</v>
      </c>
      <c r="C18" t="s">
        <v>55</v>
      </c>
      <c r="D18" t="str">
        <f ca="1">IF(OFFSET(calculations!$AG$2,MATCH(data!A18&amp;"|"&amp;data!C18,calculations!$A$3:$A$168,0),MATCH(data!B18,calculations!$AH$2:$CL$2,0))="","NULL",SUBSTITUTE(OFFSET(calculations!$AG$2,MATCH(data!A18&amp;"|"&amp;data!C18,calculations!$A$3:$A$168,0),MATCH(data!B18,calculations!$AH$2:$CL$2,0)),",","."))</f>
        <v>NULL</v>
      </c>
      <c r="E18">
        <v>1</v>
      </c>
    </row>
    <row r="19" spans="1:5" x14ac:dyDescent="0.25">
      <c r="A19">
        <v>2018</v>
      </c>
      <c r="B19">
        <v>1</v>
      </c>
      <c r="C19" t="s">
        <v>81</v>
      </c>
      <c r="D19" t="str">
        <f ca="1">IF(OFFSET(calculations!$AG$2,MATCH(data!A19&amp;"|"&amp;data!C19,calculations!$A$3:$A$168,0),MATCH(data!B19,calculations!$AH$2:$CL$2,0))="","NULL",SUBSTITUTE(OFFSET(calculations!$AG$2,MATCH(data!A19&amp;"|"&amp;data!C19,calculations!$A$3:$A$168,0),MATCH(data!B19,calculations!$AH$2:$CL$2,0)),",","."))</f>
        <v>342074</v>
      </c>
      <c r="E19">
        <v>1</v>
      </c>
    </row>
    <row r="20" spans="1:5" x14ac:dyDescent="0.25">
      <c r="A20">
        <v>2018</v>
      </c>
      <c r="B20">
        <v>1</v>
      </c>
      <c r="C20" t="s">
        <v>82</v>
      </c>
      <c r="D20" t="str">
        <f ca="1">IF(OFFSET(calculations!$AG$2,MATCH(data!A20&amp;"|"&amp;data!C20,calculations!$A$3:$A$168,0),MATCH(data!B20,calculations!$AH$2:$CL$2,0))="","NULL",SUBSTITUTE(OFFSET(calculations!$AG$2,MATCH(data!A20&amp;"|"&amp;data!C20,calculations!$A$3:$A$168,0),MATCH(data!B20,calculations!$AH$2:$CL$2,0)),",","."))</f>
        <v>121526386</v>
      </c>
      <c r="E20">
        <v>1</v>
      </c>
    </row>
    <row r="21" spans="1:5" x14ac:dyDescent="0.25">
      <c r="A21">
        <v>2018</v>
      </c>
      <c r="B21">
        <v>1</v>
      </c>
      <c r="C21" t="s">
        <v>83</v>
      </c>
      <c r="D21" t="str">
        <f ca="1">IF(OFFSET(calculations!$AG$2,MATCH(data!A21&amp;"|"&amp;data!C21,calculations!$A$3:$A$168,0),MATCH(data!B21,calculations!$AH$2:$CL$2,0))="","NULL",SUBSTITUTE(OFFSET(calculations!$AG$2,MATCH(data!A21&amp;"|"&amp;data!C21,calculations!$A$3:$A$168,0),MATCH(data!B21,calculations!$AH$2:$CL$2,0)),",","."))</f>
        <v>167873</v>
      </c>
      <c r="E21">
        <v>1</v>
      </c>
    </row>
    <row r="22" spans="1:5" x14ac:dyDescent="0.25">
      <c r="A22">
        <v>2018</v>
      </c>
      <c r="B22">
        <v>1</v>
      </c>
      <c r="C22" t="s">
        <v>84</v>
      </c>
      <c r="D22" t="str">
        <f ca="1">IF(OFFSET(calculations!$AG$2,MATCH(data!A22&amp;"|"&amp;data!C22,calculations!$A$3:$A$168,0),MATCH(data!B22,calculations!$AH$2:$CL$2,0))="","NULL",SUBSTITUTE(OFFSET(calculations!$AG$2,MATCH(data!A22&amp;"|"&amp;data!C22,calculations!$A$3:$A$168,0),MATCH(data!B22,calculations!$AH$2:$CL$2,0)),",","."))</f>
        <v>2712553</v>
      </c>
      <c r="E22">
        <v>1</v>
      </c>
    </row>
    <row r="23" spans="1:5" x14ac:dyDescent="0.25">
      <c r="A23">
        <v>2018</v>
      </c>
      <c r="B23">
        <v>1</v>
      </c>
      <c r="C23" t="s">
        <v>85</v>
      </c>
      <c r="D23" t="str">
        <f ca="1">IF(OFFSET(calculations!$AG$2,MATCH(data!A23&amp;"|"&amp;data!C23,calculations!$A$3:$A$168,0),MATCH(data!B23,calculations!$AH$2:$CL$2,0))="","NULL",SUBSTITUTE(OFFSET(calculations!$AG$2,MATCH(data!A23&amp;"|"&amp;data!C23,calculations!$A$3:$A$168,0),MATCH(data!B23,calculations!$AH$2:$CL$2,0)),",","."))</f>
        <v>NULL</v>
      </c>
      <c r="E23">
        <v>1</v>
      </c>
    </row>
    <row r="24" spans="1:5" x14ac:dyDescent="0.25">
      <c r="A24">
        <v>2018</v>
      </c>
      <c r="B24">
        <v>1</v>
      </c>
      <c r="C24" t="s">
        <v>86</v>
      </c>
      <c r="D24" t="str">
        <f ca="1">IF(OFFSET(calculations!$AG$2,MATCH(data!A24&amp;"|"&amp;data!C24,calculations!$A$3:$A$168,0),MATCH(data!B24,calculations!$AH$2:$CL$2,0))="","NULL",SUBSTITUTE(OFFSET(calculations!$AG$2,MATCH(data!A24&amp;"|"&amp;data!C24,calculations!$A$3:$A$168,0),MATCH(data!B24,calculations!$AH$2:$CL$2,0)),",","."))</f>
        <v>4343</v>
      </c>
      <c r="E24">
        <v>1</v>
      </c>
    </row>
    <row r="25" spans="1:5" x14ac:dyDescent="0.25">
      <c r="A25">
        <v>2018</v>
      </c>
      <c r="B25">
        <v>1</v>
      </c>
      <c r="C25" t="s">
        <v>87</v>
      </c>
      <c r="D25" t="str">
        <f ca="1">IF(OFFSET(calculations!$AG$2,MATCH(data!A25&amp;"|"&amp;data!C25,calculations!$A$3:$A$168,0),MATCH(data!B25,calculations!$AH$2:$CL$2,0))="","NULL",SUBSTITUTE(OFFSET(calculations!$AG$2,MATCH(data!A25&amp;"|"&amp;data!C25,calculations!$A$3:$A$168,0),MATCH(data!B25,calculations!$AH$2:$CL$2,0)),",","."))</f>
        <v>117289915</v>
      </c>
      <c r="E25">
        <v>1</v>
      </c>
    </row>
    <row r="26" spans="1:5" x14ac:dyDescent="0.25">
      <c r="A26">
        <v>2018</v>
      </c>
      <c r="B26">
        <v>1</v>
      </c>
      <c r="C26" t="s">
        <v>88</v>
      </c>
      <c r="D26" t="str">
        <f ca="1">IF(OFFSET(calculations!$AG$2,MATCH(data!A26&amp;"|"&amp;data!C26,calculations!$A$3:$A$168,0),MATCH(data!B26,calculations!$AH$2:$CL$2,0))="","NULL",SUBSTITUTE(OFFSET(calculations!$AG$2,MATCH(data!A26&amp;"|"&amp;data!C26,calculations!$A$3:$A$168,0),MATCH(data!B26,calculations!$AH$2:$CL$2,0)),",","."))</f>
        <v>NULL</v>
      </c>
      <c r="E26">
        <v>1</v>
      </c>
    </row>
    <row r="27" spans="1:5" x14ac:dyDescent="0.25">
      <c r="A27">
        <v>2018</v>
      </c>
      <c r="B27">
        <v>1</v>
      </c>
      <c r="C27" t="s">
        <v>89</v>
      </c>
      <c r="D27" t="str">
        <f ca="1">IF(OFFSET(calculations!$AG$2,MATCH(data!A27&amp;"|"&amp;data!C27,calculations!$A$3:$A$168,0),MATCH(data!B27,calculations!$AH$2:$CL$2,0))="","NULL",SUBSTITUTE(OFFSET(calculations!$AG$2,MATCH(data!A27&amp;"|"&amp;data!C27,calculations!$A$3:$A$168,0),MATCH(data!B27,calculations!$AH$2:$CL$2,0)),",","."))</f>
        <v>1272100</v>
      </c>
      <c r="E27">
        <v>1</v>
      </c>
    </row>
    <row r="28" spans="1:5" x14ac:dyDescent="0.25">
      <c r="A28">
        <v>2018</v>
      </c>
      <c r="B28">
        <v>1</v>
      </c>
      <c r="C28" t="s">
        <v>90</v>
      </c>
      <c r="D28" t="str">
        <f ca="1">IF(OFFSET(calculations!$AG$2,MATCH(data!A28&amp;"|"&amp;data!C28,calculations!$A$3:$A$168,0),MATCH(data!B28,calculations!$AH$2:$CL$2,0))="","NULL",SUBSTITUTE(OFFSET(calculations!$AG$2,MATCH(data!A28&amp;"|"&amp;data!C28,calculations!$A$3:$A$168,0),MATCH(data!B28,calculations!$AH$2:$CL$2,0)),",","."))</f>
        <v>79602</v>
      </c>
      <c r="E28">
        <v>1</v>
      </c>
    </row>
    <row r="29" spans="1:5" x14ac:dyDescent="0.25">
      <c r="A29">
        <v>2018</v>
      </c>
      <c r="B29">
        <v>1</v>
      </c>
      <c r="C29" t="s">
        <v>91</v>
      </c>
      <c r="D29" t="str">
        <f ca="1">IF(OFFSET(calculations!$AG$2,MATCH(data!A29&amp;"|"&amp;data!C29,calculations!$A$3:$A$168,0),MATCH(data!B29,calculations!$AH$2:$CL$2,0))="","NULL",SUBSTITUTE(OFFSET(calculations!$AG$2,MATCH(data!A29&amp;"|"&amp;data!C29,calculations!$A$3:$A$168,0),MATCH(data!B29,calculations!$AH$2:$CL$2,0)),",","."))</f>
        <v>NULL</v>
      </c>
      <c r="E29">
        <v>1</v>
      </c>
    </row>
    <row r="30" spans="1:5" x14ac:dyDescent="0.25">
      <c r="A30">
        <v>2018</v>
      </c>
      <c r="B30">
        <v>1</v>
      </c>
      <c r="C30" t="s">
        <v>92</v>
      </c>
      <c r="D30" t="str">
        <f ca="1">IF(OFFSET(calculations!$AG$2,MATCH(data!A30&amp;"|"&amp;data!C30,calculations!$A$3:$A$168,0),MATCH(data!B30,calculations!$AH$2:$CL$2,0))="","NULL",SUBSTITUTE(OFFSET(calculations!$AG$2,MATCH(data!A30&amp;"|"&amp;data!C30,calculations!$A$3:$A$168,0),MATCH(data!B30,calculations!$AH$2:$CL$2,0)),",","."))</f>
        <v>NULL</v>
      </c>
      <c r="E30">
        <v>1</v>
      </c>
    </row>
    <row r="31" spans="1:5" x14ac:dyDescent="0.25">
      <c r="A31">
        <v>2018</v>
      </c>
      <c r="B31">
        <v>1</v>
      </c>
      <c r="C31" t="s">
        <v>93</v>
      </c>
      <c r="D31" t="str">
        <f ca="1">IF(OFFSET(calculations!$AG$2,MATCH(data!A31&amp;"|"&amp;data!C31,calculations!$A$3:$A$168,0),MATCH(data!B31,calculations!$AH$2:$CL$2,0))="","NULL",SUBSTITUTE(OFFSET(calculations!$AG$2,MATCH(data!A31&amp;"|"&amp;data!C31,calculations!$A$3:$A$168,0),MATCH(data!B31,calculations!$AH$2:$CL$2,0)),",","."))</f>
        <v>NULL</v>
      </c>
      <c r="E31">
        <v>1</v>
      </c>
    </row>
    <row r="32" spans="1:5" x14ac:dyDescent="0.25">
      <c r="A32">
        <v>2018</v>
      </c>
      <c r="B32">
        <v>1</v>
      </c>
      <c r="C32" t="s">
        <v>94</v>
      </c>
      <c r="D32" t="str">
        <f ca="1">IF(OFFSET(calculations!$AG$2,MATCH(data!A32&amp;"|"&amp;data!C32,calculations!$A$3:$A$168,0),MATCH(data!B32,calculations!$AH$2:$CL$2,0))="","NULL",SUBSTITUTE(OFFSET(calculations!$AG$2,MATCH(data!A32&amp;"|"&amp;data!C32,calculations!$A$3:$A$168,0),MATCH(data!B32,calculations!$AH$2:$CL$2,0)),",","."))</f>
        <v>0</v>
      </c>
      <c r="E32">
        <v>1</v>
      </c>
    </row>
    <row r="33" spans="1:5" x14ac:dyDescent="0.25">
      <c r="A33">
        <v>2018</v>
      </c>
      <c r="B33">
        <v>1</v>
      </c>
      <c r="C33" t="s">
        <v>95</v>
      </c>
      <c r="D33" t="str">
        <f ca="1">IF(OFFSET(calculations!$AG$2,MATCH(data!A33&amp;"|"&amp;data!C33,calculations!$A$3:$A$168,0),MATCH(data!B33,calculations!$AH$2:$CL$2,0))="","NULL",SUBSTITUTE(OFFSET(calculations!$AG$2,MATCH(data!A33&amp;"|"&amp;data!C33,calculations!$A$3:$A$168,0),MATCH(data!B33,calculations!$AH$2:$CL$2,0)),",","."))</f>
        <v>851111</v>
      </c>
      <c r="E33">
        <v>1</v>
      </c>
    </row>
    <row r="34" spans="1:5" x14ac:dyDescent="0.25">
      <c r="A34">
        <v>2018</v>
      </c>
      <c r="B34">
        <v>1</v>
      </c>
      <c r="C34" t="s">
        <v>96</v>
      </c>
      <c r="D34" t="str">
        <f ca="1">IF(OFFSET(calculations!$AG$2,MATCH(data!A34&amp;"|"&amp;data!C34,calculations!$A$3:$A$168,0),MATCH(data!B34,calculations!$AH$2:$CL$2,0))="","NULL",SUBSTITUTE(OFFSET(calculations!$AG$2,MATCH(data!A34&amp;"|"&amp;data!C34,calculations!$A$3:$A$168,0),MATCH(data!B34,calculations!$AH$2:$CL$2,0)),",","."))</f>
        <v>88170340</v>
      </c>
      <c r="E34">
        <v>1</v>
      </c>
    </row>
    <row r="35" spans="1:5" x14ac:dyDescent="0.25">
      <c r="A35">
        <v>2018</v>
      </c>
      <c r="B35">
        <v>1</v>
      </c>
      <c r="C35" t="s">
        <v>97</v>
      </c>
      <c r="D35" t="str">
        <f ca="1">IF(OFFSET(calculations!$AG$2,MATCH(data!A35&amp;"|"&amp;data!C35,calculations!$A$3:$A$168,0),MATCH(data!B35,calculations!$AH$2:$CL$2,0))="","NULL",SUBSTITUTE(OFFSET(calculations!$AG$2,MATCH(data!A35&amp;"|"&amp;data!C35,calculations!$A$3:$A$168,0),MATCH(data!B35,calculations!$AH$2:$CL$2,0)),",","."))</f>
        <v>59065002</v>
      </c>
      <c r="E35">
        <v>1</v>
      </c>
    </row>
    <row r="36" spans="1:5" x14ac:dyDescent="0.25">
      <c r="A36">
        <v>2018</v>
      </c>
      <c r="B36">
        <v>1</v>
      </c>
      <c r="C36" t="s">
        <v>98</v>
      </c>
      <c r="D36" t="str">
        <f ca="1">IF(OFFSET(calculations!$AG$2,MATCH(data!A36&amp;"|"&amp;data!C36,calculations!$A$3:$A$168,0),MATCH(data!B36,calculations!$AH$2:$CL$2,0))="","NULL",SUBSTITUTE(OFFSET(calculations!$AG$2,MATCH(data!A36&amp;"|"&amp;data!C36,calculations!$A$3:$A$168,0),MATCH(data!B36,calculations!$AH$2:$CL$2,0)),",","."))</f>
        <v>29105338</v>
      </c>
      <c r="E36">
        <v>1</v>
      </c>
    </row>
    <row r="37" spans="1:5" x14ac:dyDescent="0.25">
      <c r="A37">
        <v>2018</v>
      </c>
      <c r="B37">
        <v>1</v>
      </c>
      <c r="C37" t="s">
        <v>99</v>
      </c>
      <c r="D37" t="str">
        <f ca="1">IF(OFFSET(calculations!$AG$2,MATCH(data!A37&amp;"|"&amp;data!C37,calculations!$A$3:$A$168,0),MATCH(data!B37,calculations!$AH$2:$CL$2,0))="","NULL",SUBSTITUTE(OFFSET(calculations!$AG$2,MATCH(data!A37&amp;"|"&amp;data!C37,calculations!$A$3:$A$168,0),MATCH(data!B37,calculations!$AH$2:$CL$2,0)),",","."))</f>
        <v>29105338</v>
      </c>
      <c r="E37">
        <v>1</v>
      </c>
    </row>
    <row r="38" spans="1:5" x14ac:dyDescent="0.25">
      <c r="A38">
        <v>2018</v>
      </c>
      <c r="B38">
        <v>1</v>
      </c>
      <c r="C38" t="s">
        <v>100</v>
      </c>
      <c r="D38" t="str">
        <f ca="1">IF(OFFSET(calculations!$AG$2,MATCH(data!A38&amp;"|"&amp;data!C38,calculations!$A$3:$A$168,0),MATCH(data!B38,calculations!$AH$2:$CL$2,0))="","NULL",SUBSTITUTE(OFFSET(calculations!$AG$2,MATCH(data!A38&amp;"|"&amp;data!C38,calculations!$A$3:$A$168,0),MATCH(data!B38,calculations!$AH$2:$CL$2,0)),",","."))</f>
        <v>1865170</v>
      </c>
      <c r="E38">
        <v>1</v>
      </c>
    </row>
    <row r="39" spans="1:5" x14ac:dyDescent="0.25">
      <c r="A39">
        <v>2018</v>
      </c>
      <c r="B39">
        <v>1</v>
      </c>
      <c r="C39" t="s">
        <v>101</v>
      </c>
      <c r="D39" t="str">
        <f ca="1">IF(OFFSET(calculations!$AG$2,MATCH(data!A39&amp;"|"&amp;data!C39,calculations!$A$3:$A$168,0),MATCH(data!B39,calculations!$AH$2:$CL$2,0))="","NULL",SUBSTITUTE(OFFSET(calculations!$AG$2,MATCH(data!A39&amp;"|"&amp;data!C39,calculations!$A$3:$A$168,0),MATCH(data!B39,calculations!$AH$2:$CL$2,0)),",","."))</f>
        <v>11067403</v>
      </c>
      <c r="E39">
        <v>1</v>
      </c>
    </row>
    <row r="40" spans="1:5" x14ac:dyDescent="0.25">
      <c r="A40">
        <v>2018</v>
      </c>
      <c r="B40">
        <v>1</v>
      </c>
      <c r="C40" t="s">
        <v>102</v>
      </c>
      <c r="D40" t="str">
        <f ca="1">IF(OFFSET(calculations!$AG$2,MATCH(data!A40&amp;"|"&amp;data!C40,calculations!$A$3:$A$168,0),MATCH(data!B40,calculations!$AH$2:$CL$2,0))="","NULL",SUBSTITUTE(OFFSET(calculations!$AG$2,MATCH(data!A40&amp;"|"&amp;data!C40,calculations!$A$3:$A$168,0),MATCH(data!B40,calculations!$AH$2:$CL$2,0)),",","."))</f>
        <v>10601700</v>
      </c>
      <c r="E40">
        <v>1</v>
      </c>
    </row>
    <row r="41" spans="1:5" x14ac:dyDescent="0.25">
      <c r="A41">
        <v>2018</v>
      </c>
      <c r="B41">
        <v>1</v>
      </c>
      <c r="C41" t="s">
        <v>103</v>
      </c>
      <c r="D41" t="str">
        <f ca="1">IF(OFFSET(calculations!$AG$2,MATCH(data!A41&amp;"|"&amp;data!C41,calculations!$A$3:$A$168,0),MATCH(data!B41,calculations!$AH$2:$CL$2,0))="","NULL",SUBSTITUTE(OFFSET(calculations!$AG$2,MATCH(data!A41&amp;"|"&amp;data!C41,calculations!$A$3:$A$168,0),MATCH(data!B41,calculations!$AH$2:$CL$2,0)),",","."))</f>
        <v>7806319</v>
      </c>
      <c r="E41">
        <v>1</v>
      </c>
    </row>
    <row r="42" spans="1:5" x14ac:dyDescent="0.25">
      <c r="A42">
        <v>2018</v>
      </c>
      <c r="B42">
        <v>1</v>
      </c>
      <c r="C42" t="s">
        <v>104</v>
      </c>
      <c r="D42" t="str">
        <f ca="1">IF(OFFSET(calculations!$AG$2,MATCH(data!A42&amp;"|"&amp;data!C42,calculations!$A$3:$A$168,0),MATCH(data!B42,calculations!$AH$2:$CL$2,0))="","NULL",SUBSTITUTE(OFFSET(calculations!$AG$2,MATCH(data!A42&amp;"|"&amp;data!C42,calculations!$A$3:$A$168,0),MATCH(data!B42,calculations!$AH$2:$CL$2,0)),",","."))</f>
        <v>1495086</v>
      </c>
      <c r="E42">
        <v>1</v>
      </c>
    </row>
    <row r="43" spans="1:5" x14ac:dyDescent="0.25">
      <c r="A43">
        <v>2018</v>
      </c>
      <c r="B43">
        <v>1</v>
      </c>
      <c r="C43" t="s">
        <v>105</v>
      </c>
      <c r="D43" t="str">
        <f ca="1">IF(OFFSET(calculations!$AG$2,MATCH(data!A43&amp;"|"&amp;data!C43,calculations!$A$3:$A$168,0),MATCH(data!B43,calculations!$AH$2:$CL$2,0))="","NULL",SUBSTITUTE(OFFSET(calculations!$AG$2,MATCH(data!A43&amp;"|"&amp;data!C43,calculations!$A$3:$A$168,0),MATCH(data!B43,calculations!$AH$2:$CL$2,0)),",","."))</f>
        <v>1495086</v>
      </c>
      <c r="E43">
        <v>1</v>
      </c>
    </row>
    <row r="44" spans="1:5" x14ac:dyDescent="0.25">
      <c r="A44">
        <v>2018</v>
      </c>
      <c r="B44">
        <v>1</v>
      </c>
      <c r="C44" t="s">
        <v>106</v>
      </c>
      <c r="D44" t="str">
        <f ca="1">IF(OFFSET(calculations!$AG$2,MATCH(data!A44&amp;"|"&amp;data!C44,calculations!$A$3:$A$168,0),MATCH(data!B44,calculations!$AH$2:$CL$2,0))="","NULL",SUBSTITUTE(OFFSET(calculations!$AG$2,MATCH(data!A44&amp;"|"&amp;data!C44,calculations!$A$3:$A$168,0),MATCH(data!B44,calculations!$AH$2:$CL$2,0)),",","."))</f>
        <v>NULL</v>
      </c>
      <c r="E44">
        <v>1</v>
      </c>
    </row>
    <row r="45" spans="1:5" x14ac:dyDescent="0.25">
      <c r="A45">
        <v>2018</v>
      </c>
      <c r="B45">
        <v>1</v>
      </c>
      <c r="C45" t="s">
        <v>107</v>
      </c>
      <c r="D45" t="str">
        <f ca="1">IF(OFFSET(calculations!$AG$2,MATCH(data!A45&amp;"|"&amp;data!C45,calculations!$A$3:$A$168,0),MATCH(data!B45,calculations!$AH$2:$CL$2,0))="","NULL",SUBSTITUTE(OFFSET(calculations!$AG$2,MATCH(data!A45&amp;"|"&amp;data!C45,calculations!$A$3:$A$168,0),MATCH(data!B45,calculations!$AH$2:$CL$2,0)),",","."))</f>
        <v>NULL</v>
      </c>
      <c r="E45">
        <v>1</v>
      </c>
    </row>
    <row r="46" spans="1:5" x14ac:dyDescent="0.25">
      <c r="A46">
        <v>2018</v>
      </c>
      <c r="B46">
        <v>1</v>
      </c>
      <c r="C46" t="s">
        <v>108</v>
      </c>
      <c r="D46" t="str">
        <f ca="1">IF(OFFSET(calculations!$AG$2,MATCH(data!A46&amp;"|"&amp;data!C46,calculations!$A$3:$A$168,0),MATCH(data!B46,calculations!$AH$2:$CL$2,0))="","NULL",SUBSTITUTE(OFFSET(calculations!$AG$2,MATCH(data!A46&amp;"|"&amp;data!C46,calculations!$A$3:$A$168,0),MATCH(data!B46,calculations!$AH$2:$CL$2,0)),",","."))</f>
        <v>-144570</v>
      </c>
      <c r="E46">
        <v>1</v>
      </c>
    </row>
    <row r="47" spans="1:5" x14ac:dyDescent="0.25">
      <c r="A47">
        <v>2018</v>
      </c>
      <c r="B47">
        <v>1</v>
      </c>
      <c r="C47" t="s">
        <v>109</v>
      </c>
      <c r="D47" t="str">
        <f ca="1">IF(OFFSET(calculations!$AG$2,MATCH(data!A47&amp;"|"&amp;data!C47,calculations!$A$3:$A$168,0),MATCH(data!B47,calculations!$AH$2:$CL$2,0))="","NULL",SUBSTITUTE(OFFSET(calculations!$AG$2,MATCH(data!A47&amp;"|"&amp;data!C47,calculations!$A$3:$A$168,0),MATCH(data!B47,calculations!$AH$2:$CL$2,0)),",","."))</f>
        <v>1350516</v>
      </c>
      <c r="E47">
        <v>1</v>
      </c>
    </row>
    <row r="48" spans="1:5" x14ac:dyDescent="0.25">
      <c r="A48">
        <v>2018</v>
      </c>
      <c r="B48">
        <v>1</v>
      </c>
      <c r="C48" t="s">
        <v>110</v>
      </c>
      <c r="D48" t="str">
        <f ca="1">IF(OFFSET(calculations!$AG$2,MATCH(data!A48&amp;"|"&amp;data!C48,calculations!$A$3:$A$168,0),MATCH(data!B48,calculations!$AH$2:$CL$2,0))="","NULL",SUBSTITUTE(OFFSET(calculations!$AG$2,MATCH(data!A48&amp;"|"&amp;data!C48,calculations!$A$3:$A$168,0),MATCH(data!B48,calculations!$AH$2:$CL$2,0)),",","."))</f>
        <v>499405</v>
      </c>
      <c r="E48">
        <v>1</v>
      </c>
    </row>
    <row r="49" spans="1:5" x14ac:dyDescent="0.25">
      <c r="A49">
        <v>2018</v>
      </c>
      <c r="B49">
        <v>1</v>
      </c>
      <c r="C49" t="s">
        <v>111</v>
      </c>
      <c r="D49" t="str">
        <f ca="1">IF(OFFSET(calculations!$AG$2,MATCH(data!A49&amp;"|"&amp;data!C49,calculations!$A$3:$A$168,0),MATCH(data!B49,calculations!$AH$2:$CL$2,0))="","NULL",SUBSTITUTE(OFFSET(calculations!$AG$2,MATCH(data!A49&amp;"|"&amp;data!C49,calculations!$A$3:$A$168,0),MATCH(data!B49,calculations!$AH$2:$CL$2,0)),",","."))</f>
        <v>374157156</v>
      </c>
      <c r="E49">
        <v>1</v>
      </c>
    </row>
    <row r="50" spans="1:5" x14ac:dyDescent="0.25">
      <c r="A50">
        <v>2018</v>
      </c>
      <c r="B50">
        <v>1</v>
      </c>
      <c r="C50" t="s">
        <v>112</v>
      </c>
      <c r="D50" t="str">
        <f ca="1">IF(OFFSET(calculations!$AG$2,MATCH(data!A50&amp;"|"&amp;data!C50,calculations!$A$3:$A$168,0),MATCH(data!B50,calculations!$AH$2:$CL$2,0))="","NULL",SUBSTITUTE(OFFSET(calculations!$AG$2,MATCH(data!A50&amp;"|"&amp;data!C50,calculations!$A$3:$A$168,0),MATCH(data!B50,calculations!$AH$2:$CL$2,0)),",","."))</f>
        <v>10094487</v>
      </c>
      <c r="E50">
        <v>1</v>
      </c>
    </row>
    <row r="51" spans="1:5" x14ac:dyDescent="0.25">
      <c r="A51">
        <v>2018</v>
      </c>
      <c r="B51">
        <v>1</v>
      </c>
      <c r="C51" t="s">
        <v>113</v>
      </c>
      <c r="D51" t="str">
        <f ca="1">IF(OFFSET(calculations!$AG$2,MATCH(data!A51&amp;"|"&amp;data!C51,calculations!$A$3:$A$168,0),MATCH(data!B51,calculations!$AH$2:$CL$2,0))="","NULL",SUBSTITUTE(OFFSET(calculations!$AG$2,MATCH(data!A51&amp;"|"&amp;data!C51,calculations!$A$3:$A$168,0),MATCH(data!B51,calculations!$AH$2:$CL$2,0)),",","."))</f>
        <v>NULL</v>
      </c>
      <c r="E51">
        <v>1</v>
      </c>
    </row>
    <row r="52" spans="1:5" x14ac:dyDescent="0.25">
      <c r="A52">
        <v>2018</v>
      </c>
      <c r="B52">
        <v>1</v>
      </c>
      <c r="C52" t="s">
        <v>114</v>
      </c>
      <c r="D52" t="str">
        <f ca="1">IF(OFFSET(calculations!$AG$2,MATCH(data!A52&amp;"|"&amp;data!C52,calculations!$A$3:$A$168,0),MATCH(data!B52,calculations!$AH$2:$CL$2,0))="","NULL",SUBSTITUTE(OFFSET(calculations!$AG$2,MATCH(data!A52&amp;"|"&amp;data!C52,calculations!$A$3:$A$168,0),MATCH(data!B52,calculations!$AH$2:$CL$2,0)),",","."))</f>
        <v>NULL</v>
      </c>
      <c r="E52">
        <v>1</v>
      </c>
    </row>
    <row r="53" spans="1:5" x14ac:dyDescent="0.25">
      <c r="A53">
        <v>2018</v>
      </c>
      <c r="B53">
        <v>1</v>
      </c>
      <c r="C53" t="s">
        <v>115</v>
      </c>
      <c r="D53" t="str">
        <f ca="1">IF(OFFSET(calculations!$AG$2,MATCH(data!A53&amp;"|"&amp;data!C53,calculations!$A$3:$A$168,0),MATCH(data!B53,calculations!$AH$2:$CL$2,0))="","NULL",SUBSTITUTE(OFFSET(calculations!$AG$2,MATCH(data!A53&amp;"|"&amp;data!C53,calculations!$A$3:$A$168,0),MATCH(data!B53,calculations!$AH$2:$CL$2,0)),",","."))</f>
        <v>NULL</v>
      </c>
      <c r="E53">
        <v>1</v>
      </c>
    </row>
    <row r="54" spans="1:5" x14ac:dyDescent="0.25">
      <c r="A54">
        <v>2018</v>
      </c>
      <c r="B54">
        <v>1</v>
      </c>
      <c r="C54" t="s">
        <v>116</v>
      </c>
      <c r="D54" t="str">
        <f ca="1">IF(OFFSET(calculations!$AG$2,MATCH(data!A54&amp;"|"&amp;data!C54,calculations!$A$3:$A$168,0),MATCH(data!B54,calculations!$AH$2:$CL$2,0))="","NULL",SUBSTITUTE(OFFSET(calculations!$AG$2,MATCH(data!A54&amp;"|"&amp;data!C54,calculations!$A$3:$A$168,0),MATCH(data!B54,calculations!$AH$2:$CL$2,0)),",","."))</f>
        <v>960769</v>
      </c>
      <c r="E54">
        <v>1</v>
      </c>
    </row>
    <row r="55" spans="1:5" x14ac:dyDescent="0.25">
      <c r="A55">
        <v>2018</v>
      </c>
      <c r="B55">
        <v>1</v>
      </c>
      <c r="C55" t="s">
        <v>117</v>
      </c>
      <c r="D55" t="str">
        <f ca="1">IF(OFFSET(calculations!$AG$2,MATCH(data!A55&amp;"|"&amp;data!C55,calculations!$A$3:$A$168,0),MATCH(data!B55,calculations!$AH$2:$CL$2,0))="","NULL",SUBSTITUTE(OFFSET(calculations!$AG$2,MATCH(data!A55&amp;"|"&amp;data!C55,calculations!$A$3:$A$168,0),MATCH(data!B55,calculations!$AH$2:$CL$2,0)),",","."))</f>
        <v>NULL</v>
      </c>
      <c r="E55">
        <v>1</v>
      </c>
    </row>
    <row r="56" spans="1:5" x14ac:dyDescent="0.25">
      <c r="A56">
        <v>2018</v>
      </c>
      <c r="B56">
        <v>1</v>
      </c>
      <c r="C56" t="s">
        <v>118</v>
      </c>
      <c r="D56" t="str">
        <f ca="1">IF(OFFSET(calculations!$AG$2,MATCH(data!A56&amp;"|"&amp;data!C56,calculations!$A$3:$A$168,0),MATCH(data!B56,calculations!$AH$2:$CL$2,0))="","NULL",SUBSTITUTE(OFFSET(calculations!$AG$2,MATCH(data!A56&amp;"|"&amp;data!C56,calculations!$A$3:$A$168,0),MATCH(data!B56,calculations!$AH$2:$CL$2,0)),",","."))</f>
        <v>138329</v>
      </c>
      <c r="E56">
        <v>1</v>
      </c>
    </row>
    <row r="57" spans="1:5" x14ac:dyDescent="0.25">
      <c r="A57">
        <v>2018</v>
      </c>
      <c r="B57">
        <v>1</v>
      </c>
      <c r="C57" t="s">
        <v>119</v>
      </c>
      <c r="D57" t="str">
        <f ca="1">IF(OFFSET(calculations!$AG$2,MATCH(data!A57&amp;"|"&amp;data!C57,calculations!$A$3:$A$168,0),MATCH(data!B57,calculations!$AH$2:$CL$2,0))="","NULL",SUBSTITUTE(OFFSET(calculations!$AG$2,MATCH(data!A57&amp;"|"&amp;data!C57,calculations!$A$3:$A$168,0),MATCH(data!B57,calculations!$AH$2:$CL$2,0)),",","."))</f>
        <v>1501554</v>
      </c>
      <c r="E57">
        <v>1</v>
      </c>
    </row>
    <row r="58" spans="1:5" x14ac:dyDescent="0.25">
      <c r="A58">
        <v>2018</v>
      </c>
      <c r="B58">
        <v>1</v>
      </c>
      <c r="C58" t="s">
        <v>120</v>
      </c>
      <c r="D58" t="str">
        <f ca="1">IF(OFFSET(calculations!$AG$2,MATCH(data!A58&amp;"|"&amp;data!C58,calculations!$A$3:$A$168,0),MATCH(data!B58,calculations!$AH$2:$CL$2,0))="","NULL",SUBSTITUTE(OFFSET(calculations!$AG$2,MATCH(data!A58&amp;"|"&amp;data!C58,calculations!$A$3:$A$168,0),MATCH(data!B58,calculations!$AH$2:$CL$2,0)),",","."))</f>
        <v>464049</v>
      </c>
      <c r="E58">
        <v>1</v>
      </c>
    </row>
    <row r="59" spans="1:5" x14ac:dyDescent="0.25">
      <c r="A59">
        <v>2018</v>
      </c>
      <c r="B59">
        <v>1</v>
      </c>
      <c r="C59" t="s">
        <v>121</v>
      </c>
      <c r="D59" t="str">
        <f ca="1">IF(OFFSET(calculations!$AG$2,MATCH(data!A59&amp;"|"&amp;data!C59,calculations!$A$3:$A$168,0),MATCH(data!B59,calculations!$AH$2:$CL$2,0))="","NULL",SUBSTITUTE(OFFSET(calculations!$AG$2,MATCH(data!A59&amp;"|"&amp;data!C59,calculations!$A$3:$A$168,0),MATCH(data!B59,calculations!$AH$2:$CL$2,0)),",","."))</f>
        <v>6538063</v>
      </c>
      <c r="E59">
        <v>1</v>
      </c>
    </row>
    <row r="60" spans="1:5" x14ac:dyDescent="0.25">
      <c r="A60">
        <v>2018</v>
      </c>
      <c r="B60">
        <v>1</v>
      </c>
      <c r="C60" t="s">
        <v>122</v>
      </c>
      <c r="D60" t="str">
        <f ca="1">IF(OFFSET(calculations!$AG$2,MATCH(data!A60&amp;"|"&amp;data!C60,calculations!$A$3:$A$168,0),MATCH(data!B60,calculations!$AH$2:$CL$2,0))="","NULL",SUBSTITUTE(OFFSET(calculations!$AG$2,MATCH(data!A60&amp;"|"&amp;data!C60,calculations!$A$3:$A$168,0),MATCH(data!B60,calculations!$AH$2:$CL$2,0)),",","."))</f>
        <v>79859</v>
      </c>
      <c r="E60">
        <v>1</v>
      </c>
    </row>
    <row r="61" spans="1:5" x14ac:dyDescent="0.25">
      <c r="A61">
        <v>2018</v>
      </c>
      <c r="B61">
        <v>1</v>
      </c>
      <c r="C61" t="s">
        <v>123</v>
      </c>
      <c r="D61" t="str">
        <f ca="1">IF(OFFSET(calculations!$AG$2,MATCH(data!A61&amp;"|"&amp;data!C61,calculations!$A$3:$A$168,0),MATCH(data!B61,calculations!$AH$2:$CL$2,0))="","NULL",SUBSTITUTE(OFFSET(calculations!$AG$2,MATCH(data!A61&amp;"|"&amp;data!C61,calculations!$A$3:$A$168,0),MATCH(data!B61,calculations!$AH$2:$CL$2,0)),",","."))</f>
        <v>281313</v>
      </c>
      <c r="E61">
        <v>1</v>
      </c>
    </row>
    <row r="62" spans="1:5" x14ac:dyDescent="0.25">
      <c r="A62">
        <v>2018</v>
      </c>
      <c r="B62">
        <v>1</v>
      </c>
      <c r="C62" t="s">
        <v>124</v>
      </c>
      <c r="D62" t="str">
        <f ca="1">IF(OFFSET(calculations!$AG$2,MATCH(data!A62&amp;"|"&amp;data!C62,calculations!$A$3:$A$168,0),MATCH(data!B62,calculations!$AH$2:$CL$2,0))="","NULL",SUBSTITUTE(OFFSET(calculations!$AG$2,MATCH(data!A62&amp;"|"&amp;data!C62,calculations!$A$3:$A$168,0),MATCH(data!B62,calculations!$AH$2:$CL$2,0)),",","."))</f>
        <v>NULL</v>
      </c>
      <c r="E62">
        <v>1</v>
      </c>
    </row>
    <row r="63" spans="1:5" x14ac:dyDescent="0.25">
      <c r="A63">
        <v>2018</v>
      </c>
      <c r="B63">
        <v>1</v>
      </c>
      <c r="C63" t="s">
        <v>125</v>
      </c>
      <c r="D63" t="str">
        <f ca="1">IF(OFFSET(calculations!$AG$2,MATCH(data!A63&amp;"|"&amp;data!C63,calculations!$A$3:$A$168,0),MATCH(data!B63,calculations!$AH$2:$CL$2,0))="","NULL",SUBSTITUTE(OFFSET(calculations!$AG$2,MATCH(data!A63&amp;"|"&amp;data!C63,calculations!$A$3:$A$168,0),MATCH(data!B63,calculations!$AH$2:$CL$2,0)),",","."))</f>
        <v>0</v>
      </c>
      <c r="E63">
        <v>1</v>
      </c>
    </row>
    <row r="64" spans="1:5" x14ac:dyDescent="0.25">
      <c r="A64">
        <v>2018</v>
      </c>
      <c r="B64">
        <v>1</v>
      </c>
      <c r="C64" t="s">
        <v>126</v>
      </c>
      <c r="D64" t="str">
        <f ca="1">IF(OFFSET(calculations!$AG$2,MATCH(data!A64&amp;"|"&amp;data!C64,calculations!$A$3:$A$168,0),MATCH(data!B64,calculations!$AH$2:$CL$2,0))="","NULL",SUBSTITUTE(OFFSET(calculations!$AG$2,MATCH(data!A64&amp;"|"&amp;data!C64,calculations!$A$3:$A$168,0),MATCH(data!B64,calculations!$AH$2:$CL$2,0)),",","."))</f>
        <v>130551</v>
      </c>
      <c r="E64">
        <v>1</v>
      </c>
    </row>
    <row r="65" spans="1:5" x14ac:dyDescent="0.25">
      <c r="A65">
        <v>2018</v>
      </c>
      <c r="B65">
        <v>1</v>
      </c>
      <c r="C65" t="s">
        <v>62</v>
      </c>
      <c r="D65" t="str">
        <f ca="1">IF(OFFSET(calculations!$AG$2,MATCH(data!A65&amp;"|"&amp;data!C65,calculations!$A$3:$A$168,0),MATCH(data!B65,calculations!$AH$2:$CL$2,0))="","NULL",SUBSTITUTE(OFFSET(calculations!$AG$2,MATCH(data!A65&amp;"|"&amp;data!C65,calculations!$A$3:$A$168,0),MATCH(data!B65,calculations!$AH$2:$CL$2,0)),",","."))</f>
        <v>364062669</v>
      </c>
      <c r="E65">
        <v>1</v>
      </c>
    </row>
    <row r="66" spans="1:5" x14ac:dyDescent="0.25">
      <c r="A66">
        <v>2018</v>
      </c>
      <c r="B66">
        <v>1</v>
      </c>
      <c r="C66" t="s">
        <v>127</v>
      </c>
      <c r="D66" t="str">
        <f ca="1">IF(OFFSET(calculations!$AG$2,MATCH(data!A66&amp;"|"&amp;data!C66,calculations!$A$3:$A$168,0),MATCH(data!B66,calculations!$AH$2:$CL$2,0))="","NULL",SUBSTITUTE(OFFSET(calculations!$AG$2,MATCH(data!A66&amp;"|"&amp;data!C66,calculations!$A$3:$A$168,0),MATCH(data!B66,calculations!$AH$2:$CL$2,0)),",","."))</f>
        <v>111820414</v>
      </c>
      <c r="E66">
        <v>1</v>
      </c>
    </row>
    <row r="67" spans="1:5" x14ac:dyDescent="0.25">
      <c r="A67">
        <v>2018</v>
      </c>
      <c r="B67">
        <v>1</v>
      </c>
      <c r="C67" t="s">
        <v>128</v>
      </c>
      <c r="D67" t="str">
        <f ca="1">IF(OFFSET(calculations!$AG$2,MATCH(data!A67&amp;"|"&amp;data!C67,calculations!$A$3:$A$168,0),MATCH(data!B67,calculations!$AH$2:$CL$2,0))="","NULL",SUBSTITUTE(OFFSET(calculations!$AG$2,MATCH(data!A67&amp;"|"&amp;data!C67,calculations!$A$3:$A$168,0),MATCH(data!B67,calculations!$AH$2:$CL$2,0)),",","."))</f>
        <v>NULL</v>
      </c>
      <c r="E67">
        <v>1</v>
      </c>
    </row>
    <row r="68" spans="1:5" x14ac:dyDescent="0.25">
      <c r="A68">
        <v>2018</v>
      </c>
      <c r="B68">
        <v>1</v>
      </c>
      <c r="C68" t="s">
        <v>129</v>
      </c>
      <c r="D68" t="str">
        <f ca="1">IF(OFFSET(calculations!$AG$2,MATCH(data!A68&amp;"|"&amp;data!C68,calculations!$A$3:$A$168,0),MATCH(data!B68,calculations!$AH$2:$CL$2,0))="","NULL",SUBSTITUTE(OFFSET(calculations!$AG$2,MATCH(data!A68&amp;"|"&amp;data!C68,calculations!$A$3:$A$168,0),MATCH(data!B68,calculations!$AH$2:$CL$2,0)),",","."))</f>
        <v>251391144</v>
      </c>
      <c r="E68">
        <v>1</v>
      </c>
    </row>
    <row r="69" spans="1:5" x14ac:dyDescent="0.25">
      <c r="A69">
        <v>2018</v>
      </c>
      <c r="B69">
        <v>1</v>
      </c>
      <c r="C69" t="s">
        <v>130</v>
      </c>
      <c r="D69" t="str">
        <f ca="1">IF(OFFSET(calculations!$AG$2,MATCH(data!A69&amp;"|"&amp;data!C69,calculations!$A$3:$A$168,0),MATCH(data!B69,calculations!$AH$2:$CL$2,0))="","NULL",SUBSTITUTE(OFFSET(calculations!$AG$2,MATCH(data!A69&amp;"|"&amp;data!C69,calculations!$A$3:$A$168,0),MATCH(data!B69,calculations!$AH$2:$CL$2,0)),",","."))</f>
        <v>NULL</v>
      </c>
      <c r="E69">
        <v>1</v>
      </c>
    </row>
    <row r="70" spans="1:5" x14ac:dyDescent="0.25">
      <c r="A70">
        <v>2018</v>
      </c>
      <c r="B70">
        <v>1</v>
      </c>
      <c r="C70" t="s">
        <v>131</v>
      </c>
      <c r="D70" t="str">
        <f ca="1">IF(OFFSET(calculations!$AG$2,MATCH(data!A70&amp;"|"&amp;data!C70,calculations!$A$3:$A$168,0),MATCH(data!B70,calculations!$AH$2:$CL$2,0))="","NULL",SUBSTITUTE(OFFSET(calculations!$AG$2,MATCH(data!A70&amp;"|"&amp;data!C70,calculations!$A$3:$A$168,0),MATCH(data!B70,calculations!$AH$2:$CL$2,0)),",","."))</f>
        <v>NULL</v>
      </c>
      <c r="E70">
        <v>1</v>
      </c>
    </row>
    <row r="71" spans="1:5" x14ac:dyDescent="0.25">
      <c r="A71">
        <v>2018</v>
      </c>
      <c r="B71">
        <v>1</v>
      </c>
      <c r="C71" t="s">
        <v>132</v>
      </c>
      <c r="D71" t="str">
        <f ca="1">IF(OFFSET(calculations!$AG$2,MATCH(data!A71&amp;"|"&amp;data!C71,calculations!$A$3:$A$168,0),MATCH(data!B71,calculations!$AH$2:$CL$2,0))="","NULL",SUBSTITUTE(OFFSET(calculations!$AG$2,MATCH(data!A71&amp;"|"&amp;data!C71,calculations!$A$3:$A$168,0),MATCH(data!B71,calculations!$AH$2:$CL$2,0)),",","."))</f>
        <v>NULL</v>
      </c>
      <c r="E71">
        <v>1</v>
      </c>
    </row>
    <row r="72" spans="1:5" x14ac:dyDescent="0.25">
      <c r="A72">
        <v>2018</v>
      </c>
      <c r="B72">
        <v>1</v>
      </c>
      <c r="C72" t="s">
        <v>133</v>
      </c>
      <c r="D72" t="str">
        <f ca="1">IF(OFFSET(calculations!$AG$2,MATCH(data!A72&amp;"|"&amp;data!C72,calculations!$A$3:$A$168,0),MATCH(data!B72,calculations!$AH$2:$CL$2,0))="","NULL",SUBSTITUTE(OFFSET(calculations!$AG$2,MATCH(data!A72&amp;"|"&amp;data!C72,calculations!$A$3:$A$168,0),MATCH(data!B72,calculations!$AH$2:$CL$2,0)),",","."))</f>
        <v>0</v>
      </c>
      <c r="E72">
        <v>1</v>
      </c>
    </row>
    <row r="73" spans="1:5" x14ac:dyDescent="0.25">
      <c r="A73">
        <v>2018</v>
      </c>
      <c r="B73">
        <v>1</v>
      </c>
      <c r="C73" t="s">
        <v>134</v>
      </c>
      <c r="D73" t="str">
        <f ca="1">IF(OFFSET(calculations!$AG$2,MATCH(data!A73&amp;"|"&amp;data!C73,calculations!$A$3:$A$168,0),MATCH(data!B73,calculations!$AH$2:$CL$2,0))="","NULL",SUBSTITUTE(OFFSET(calculations!$AG$2,MATCH(data!A73&amp;"|"&amp;data!C73,calculations!$A$3:$A$168,0),MATCH(data!B73,calculations!$AH$2:$CL$2,0)),",","."))</f>
        <v>NULL</v>
      </c>
      <c r="E73">
        <v>1</v>
      </c>
    </row>
    <row r="74" spans="1:5" x14ac:dyDescent="0.25">
      <c r="A74">
        <v>2018</v>
      </c>
      <c r="B74">
        <v>1</v>
      </c>
      <c r="C74" t="s">
        <v>135</v>
      </c>
      <c r="D74" t="str">
        <f ca="1">IF(OFFSET(calculations!$AG$2,MATCH(data!A74&amp;"|"&amp;data!C74,calculations!$A$3:$A$168,0),MATCH(data!B74,calculations!$AH$2:$CL$2,0))="","NULL",SUBSTITUTE(OFFSET(calculations!$AG$2,MATCH(data!A74&amp;"|"&amp;data!C74,calculations!$A$3:$A$168,0),MATCH(data!B74,calculations!$AH$2:$CL$2,0)),",","."))</f>
        <v>NULL</v>
      </c>
      <c r="E74">
        <v>1</v>
      </c>
    </row>
    <row r="75" spans="1:5" x14ac:dyDescent="0.25">
      <c r="A75">
        <v>2018</v>
      </c>
      <c r="B75">
        <v>1</v>
      </c>
      <c r="C75" t="s">
        <v>136</v>
      </c>
      <c r="D75" t="str">
        <f ca="1">IF(OFFSET(calculations!$AG$2,MATCH(data!A75&amp;"|"&amp;data!C75,calculations!$A$3:$A$168,0),MATCH(data!B75,calculations!$AH$2:$CL$2,0))="","NULL",SUBSTITUTE(OFFSET(calculations!$AG$2,MATCH(data!A75&amp;"|"&amp;data!C75,calculations!$A$3:$A$168,0),MATCH(data!B75,calculations!$AH$2:$CL$2,0)),",","."))</f>
        <v>851111</v>
      </c>
      <c r="E75">
        <v>1</v>
      </c>
    </row>
    <row r="76" spans="1:5" x14ac:dyDescent="0.25">
      <c r="A76">
        <v>2018</v>
      </c>
      <c r="B76">
        <v>1</v>
      </c>
      <c r="C76" t="s">
        <v>137</v>
      </c>
      <c r="D76" t="str">
        <f ca="1">IF(OFFSET(calculations!$AG$2,MATCH(data!A76&amp;"|"&amp;data!C76,calculations!$A$3:$A$168,0),MATCH(data!B76,calculations!$AH$2:$CL$2,0))="","NULL",SUBSTITUTE(OFFSET(calculations!$AG$2,MATCH(data!A76&amp;"|"&amp;data!C76,calculations!$A$3:$A$168,0),MATCH(data!B76,calculations!$AH$2:$CL$2,0)),",","."))</f>
        <v>NULL</v>
      </c>
      <c r="E76">
        <v>1</v>
      </c>
    </row>
    <row r="77" spans="1:5" x14ac:dyDescent="0.25">
      <c r="A77">
        <v>2018</v>
      </c>
      <c r="B77">
        <v>1</v>
      </c>
      <c r="C77" t="s">
        <v>138</v>
      </c>
      <c r="D77" t="str">
        <f ca="1">IF(OFFSET(calculations!$AG$2,MATCH(data!A77&amp;"|"&amp;data!C77,calculations!$A$3:$A$168,0),MATCH(data!B77,calculations!$AH$2:$CL$2,0))="","NULL",SUBSTITUTE(OFFSET(calculations!$AG$2,MATCH(data!A77&amp;"|"&amp;data!C77,calculations!$A$3:$A$168,0),MATCH(data!B77,calculations!$AH$2:$CL$2,0)),",","."))</f>
        <v>NULL</v>
      </c>
      <c r="E77">
        <v>1</v>
      </c>
    </row>
    <row r="78" spans="1:5" x14ac:dyDescent="0.25">
      <c r="A78">
        <v>2018</v>
      </c>
      <c r="B78">
        <v>1</v>
      </c>
      <c r="C78" t="s">
        <v>139</v>
      </c>
      <c r="D78" t="str">
        <f ca="1">IF(OFFSET(calculations!$AG$2,MATCH(data!A78&amp;"|"&amp;data!C78,calculations!$A$3:$A$168,0),MATCH(data!B78,calculations!$AH$2:$CL$2,0))="","NULL",SUBSTITUTE(OFFSET(calculations!$AG$2,MATCH(data!A78&amp;"|"&amp;data!C78,calculations!$A$3:$A$168,0),MATCH(data!B78,calculations!$AH$2:$CL$2,0)),",","."))</f>
        <v>NULL</v>
      </c>
      <c r="E78">
        <v>1</v>
      </c>
    </row>
    <row r="79" spans="1:5" x14ac:dyDescent="0.25">
      <c r="A79">
        <v>2018</v>
      </c>
      <c r="B79">
        <v>1</v>
      </c>
      <c r="C79" t="s">
        <v>140</v>
      </c>
      <c r="D79" t="str">
        <f ca="1">IF(OFFSET(calculations!$AG$2,MATCH(data!A79&amp;"|"&amp;data!C79,calculations!$A$3:$A$168,0),MATCH(data!B79,calculations!$AH$2:$CL$2,0))="","NULL",SUBSTITUTE(OFFSET(calculations!$AG$2,MATCH(data!A79&amp;"|"&amp;data!C79,calculations!$A$3:$A$168,0),MATCH(data!B79,calculations!$AH$2:$CL$2,0)),",","."))</f>
        <v>NULL</v>
      </c>
      <c r="E79">
        <v>1</v>
      </c>
    </row>
    <row r="80" spans="1:5" x14ac:dyDescent="0.25">
      <c r="A80">
        <v>2018</v>
      </c>
      <c r="B80">
        <v>1</v>
      </c>
      <c r="C80" t="s">
        <v>141</v>
      </c>
      <c r="D80" t="str">
        <f ca="1">IF(OFFSET(calculations!$AG$2,MATCH(data!A80&amp;"|"&amp;data!C80,calculations!$A$3:$A$168,0),MATCH(data!B80,calculations!$AH$2:$CL$2,0))="","NULL",SUBSTITUTE(OFFSET(calculations!$AG$2,MATCH(data!A80&amp;"|"&amp;data!C80,calculations!$A$3:$A$168,0),MATCH(data!B80,calculations!$AH$2:$CL$2,0)),",","."))</f>
        <v>NULL</v>
      </c>
      <c r="E80">
        <v>1</v>
      </c>
    </row>
    <row r="81" spans="1:5" x14ac:dyDescent="0.25">
      <c r="A81">
        <v>2018</v>
      </c>
      <c r="B81">
        <v>1</v>
      </c>
      <c r="C81" t="s">
        <v>142</v>
      </c>
      <c r="D81" t="str">
        <f ca="1">IF(OFFSET(calculations!$AG$2,MATCH(data!A81&amp;"|"&amp;data!C81,calculations!$A$3:$A$168,0),MATCH(data!B81,calculations!$AH$2:$CL$2,0))="","NULL",SUBSTITUTE(OFFSET(calculations!$AG$2,MATCH(data!A81&amp;"|"&amp;data!C81,calculations!$A$3:$A$168,0),MATCH(data!B81,calculations!$AH$2:$CL$2,0)),",","."))</f>
        <v>NULL</v>
      </c>
      <c r="E81">
        <v>1</v>
      </c>
    </row>
    <row r="82" spans="1:5" x14ac:dyDescent="0.25">
      <c r="A82">
        <v>2018</v>
      </c>
      <c r="B82">
        <v>1</v>
      </c>
      <c r="C82" t="s">
        <v>143</v>
      </c>
      <c r="D82" t="str">
        <f ca="1">IF(OFFSET(calculations!$AG$2,MATCH(data!A82&amp;"|"&amp;data!C82,calculations!$A$3:$A$168,0),MATCH(data!B82,calculations!$AH$2:$CL$2,0))="","NULL",SUBSTITUTE(OFFSET(calculations!$AG$2,MATCH(data!A82&amp;"|"&amp;data!C82,calculations!$A$3:$A$168,0),MATCH(data!B82,calculations!$AH$2:$CL$2,0)),",","."))</f>
        <v>NULL</v>
      </c>
      <c r="E82">
        <v>1</v>
      </c>
    </row>
    <row r="83" spans="1:5" x14ac:dyDescent="0.25">
      <c r="A83">
        <v>2018</v>
      </c>
      <c r="B83">
        <v>1</v>
      </c>
      <c r="C83" t="s">
        <v>58</v>
      </c>
      <c r="D83" t="str">
        <f ca="1">IF(OFFSET(calculations!$AG$2,MATCH(data!A83&amp;"|"&amp;data!C83,calculations!$A$3:$A$168,0),MATCH(data!B83,calculations!$AH$2:$CL$2,0))="","NULL",SUBSTITUTE(OFFSET(calculations!$AG$2,MATCH(data!A83&amp;"|"&amp;data!C83,calculations!$A$3:$A$168,0),MATCH(data!B83,calculations!$AH$2:$CL$2,0)),",","."))</f>
        <v>NULL</v>
      </c>
      <c r="E83">
        <v>1</v>
      </c>
    </row>
    <row r="84" spans="1:5" x14ac:dyDescent="0.25">
      <c r="A84">
        <v>2018</v>
      </c>
      <c r="B84">
        <v>2</v>
      </c>
      <c r="C84" t="s">
        <v>68</v>
      </c>
      <c r="D84" t="str">
        <f ca="1">IF(OFFSET(calculations!$AG$2,MATCH(data!A84&amp;"|"&amp;data!C84,calculations!$A$3:$A$168,0),MATCH(data!B84,calculations!$AH$2:$CL$2,0))="","NULL",SUBSTITUTE(OFFSET(calculations!$AG$2,MATCH(data!A84&amp;"|"&amp;data!C84,calculations!$A$3:$A$168,0),MATCH(data!B84,calculations!$AH$2:$CL$2,0)),",","."))</f>
        <v>364720568</v>
      </c>
      <c r="E84">
        <v>1</v>
      </c>
    </row>
    <row r="85" spans="1:5" x14ac:dyDescent="0.25">
      <c r="A85">
        <v>2018</v>
      </c>
      <c r="B85">
        <v>2</v>
      </c>
      <c r="C85" t="s">
        <v>49</v>
      </c>
      <c r="D85" t="str">
        <f ca="1">IF(OFFSET(calculations!$AG$2,MATCH(data!A85&amp;"|"&amp;data!C85,calculations!$A$3:$A$168,0),MATCH(data!B85,calculations!$AH$2:$CL$2,0))="","NULL",SUBSTITUTE(OFFSET(calculations!$AG$2,MATCH(data!A85&amp;"|"&amp;data!C85,calculations!$A$3:$A$168,0),MATCH(data!B85,calculations!$AH$2:$CL$2,0)),",","."))</f>
        <v>127256623</v>
      </c>
      <c r="E85">
        <v>1</v>
      </c>
    </row>
    <row r="86" spans="1:5" x14ac:dyDescent="0.25">
      <c r="A86">
        <v>2018</v>
      </c>
      <c r="B86">
        <v>2</v>
      </c>
      <c r="C86" t="s">
        <v>69</v>
      </c>
      <c r="D86" t="str">
        <f ca="1">IF(OFFSET(calculations!$AG$2,MATCH(data!A86&amp;"|"&amp;data!C86,calculations!$A$3:$A$168,0),MATCH(data!B86,calculations!$AH$2:$CL$2,0))="","NULL",SUBSTITUTE(OFFSET(calculations!$AG$2,MATCH(data!A86&amp;"|"&amp;data!C86,calculations!$A$3:$A$168,0),MATCH(data!B86,calculations!$AH$2:$CL$2,0)),",","."))</f>
        <v>56918800</v>
      </c>
      <c r="E86">
        <v>1</v>
      </c>
    </row>
    <row r="87" spans="1:5" x14ac:dyDescent="0.25">
      <c r="A87">
        <v>2018</v>
      </c>
      <c r="B87">
        <v>2</v>
      </c>
      <c r="C87" t="s">
        <v>70</v>
      </c>
      <c r="D87" t="str">
        <f ca="1">IF(OFFSET(calculations!$AG$2,MATCH(data!A87&amp;"|"&amp;data!C87,calculations!$A$3:$A$168,0),MATCH(data!B87,calculations!$AH$2:$CL$2,0))="","NULL",SUBSTITUTE(OFFSET(calculations!$AG$2,MATCH(data!A87&amp;"|"&amp;data!C87,calculations!$A$3:$A$168,0),MATCH(data!B87,calculations!$AH$2:$CL$2,0)),",","."))</f>
        <v>1673494</v>
      </c>
      <c r="E87">
        <v>1</v>
      </c>
    </row>
    <row r="88" spans="1:5" x14ac:dyDescent="0.25">
      <c r="A88">
        <v>2018</v>
      </c>
      <c r="B88">
        <v>2</v>
      </c>
      <c r="C88" t="s">
        <v>71</v>
      </c>
      <c r="D88" t="str">
        <f ca="1">IF(OFFSET(calculations!$AG$2,MATCH(data!A88&amp;"|"&amp;data!C88,calculations!$A$3:$A$168,0),MATCH(data!B88,calculations!$AH$2:$CL$2,0))="","NULL",SUBSTITUTE(OFFSET(calculations!$AG$2,MATCH(data!A88&amp;"|"&amp;data!C88,calculations!$A$3:$A$168,0),MATCH(data!B88,calculations!$AH$2:$CL$2,0)),",","."))</f>
        <v>4418028</v>
      </c>
      <c r="E88">
        <v>1</v>
      </c>
    </row>
    <row r="89" spans="1:5" x14ac:dyDescent="0.25">
      <c r="A89">
        <v>2018</v>
      </c>
      <c r="B89">
        <v>2</v>
      </c>
      <c r="C89" t="s">
        <v>72</v>
      </c>
      <c r="D89" t="str">
        <f ca="1">IF(OFFSET(calculations!$AG$2,MATCH(data!A89&amp;"|"&amp;data!C89,calculations!$A$3:$A$168,0),MATCH(data!B89,calculations!$AH$2:$CL$2,0))="","NULL",SUBSTITUTE(OFFSET(calculations!$AG$2,MATCH(data!A89&amp;"|"&amp;data!C89,calculations!$A$3:$A$168,0),MATCH(data!B89,calculations!$AH$2:$CL$2,0)),",","."))</f>
        <v>2341429</v>
      </c>
      <c r="E89">
        <v>1</v>
      </c>
    </row>
    <row r="90" spans="1:5" x14ac:dyDescent="0.25">
      <c r="A90">
        <v>2018</v>
      </c>
      <c r="B90">
        <v>2</v>
      </c>
      <c r="C90" t="s">
        <v>73</v>
      </c>
      <c r="D90" t="str">
        <f ca="1">IF(OFFSET(calculations!$AG$2,MATCH(data!A90&amp;"|"&amp;data!C90,calculations!$A$3:$A$168,0),MATCH(data!B90,calculations!$AH$2:$CL$2,0))="","NULL",SUBSTITUTE(OFFSET(calculations!$AG$2,MATCH(data!A90&amp;"|"&amp;data!C90,calculations!$A$3:$A$168,0),MATCH(data!B90,calculations!$AH$2:$CL$2,0)),",","."))</f>
        <v>22770129</v>
      </c>
      <c r="E90">
        <v>1</v>
      </c>
    </row>
    <row r="91" spans="1:5" x14ac:dyDescent="0.25">
      <c r="A91">
        <v>2018</v>
      </c>
      <c r="B91">
        <v>2</v>
      </c>
      <c r="C91" t="s">
        <v>74</v>
      </c>
      <c r="D91" t="str">
        <f ca="1">IF(OFFSET(calculations!$AG$2,MATCH(data!A91&amp;"|"&amp;data!C91,calculations!$A$3:$A$168,0),MATCH(data!B91,calculations!$AH$2:$CL$2,0))="","NULL",SUBSTITUTE(OFFSET(calculations!$AG$2,MATCH(data!A91&amp;"|"&amp;data!C91,calculations!$A$3:$A$168,0),MATCH(data!B91,calculations!$AH$2:$CL$2,0)),",","."))</f>
        <v>NULL</v>
      </c>
      <c r="E91">
        <v>1</v>
      </c>
    </row>
    <row r="92" spans="1:5" x14ac:dyDescent="0.25">
      <c r="A92">
        <v>2018</v>
      </c>
      <c r="B92">
        <v>2</v>
      </c>
      <c r="C92" t="s">
        <v>75</v>
      </c>
      <c r="D92" t="str">
        <f ca="1">IF(OFFSET(calculations!$AG$2,MATCH(data!A92&amp;"|"&amp;data!C92,calculations!$A$3:$A$168,0),MATCH(data!B92,calculations!$AH$2:$CL$2,0))="","NULL",SUBSTITUTE(OFFSET(calculations!$AG$2,MATCH(data!A92&amp;"|"&amp;data!C92,calculations!$A$3:$A$168,0),MATCH(data!B92,calculations!$AH$2:$CL$2,0)),",","."))</f>
        <v>6146393</v>
      </c>
      <c r="E92">
        <v>1</v>
      </c>
    </row>
    <row r="93" spans="1:5" x14ac:dyDescent="0.25">
      <c r="A93">
        <v>2018</v>
      </c>
      <c r="B93">
        <v>2</v>
      </c>
      <c r="C93" t="s">
        <v>76</v>
      </c>
      <c r="D93" t="str">
        <f ca="1">IF(OFFSET(calculations!$AG$2,MATCH(data!A93&amp;"|"&amp;data!C93,calculations!$A$3:$A$168,0),MATCH(data!B93,calculations!$AH$2:$CL$2,0))="","NULL",SUBSTITUTE(OFFSET(calculations!$AG$2,MATCH(data!A93&amp;"|"&amp;data!C93,calculations!$A$3:$A$168,0),MATCH(data!B93,calculations!$AH$2:$CL$2,0)),",","."))</f>
        <v>2491923</v>
      </c>
      <c r="E93">
        <v>1</v>
      </c>
    </row>
    <row r="94" spans="1:5" x14ac:dyDescent="0.25">
      <c r="A94">
        <v>2018</v>
      </c>
      <c r="B94">
        <v>2</v>
      </c>
      <c r="C94" t="s">
        <v>77</v>
      </c>
      <c r="D94" t="str">
        <f ca="1">IF(OFFSET(calculations!$AG$2,MATCH(data!A94&amp;"|"&amp;data!C94,calculations!$A$3:$A$168,0),MATCH(data!B94,calculations!$AH$2:$CL$2,0))="","NULL",SUBSTITUTE(OFFSET(calculations!$AG$2,MATCH(data!A94&amp;"|"&amp;data!C94,calculations!$A$3:$A$168,0),MATCH(data!B94,calculations!$AH$2:$CL$2,0)),",","."))</f>
        <v>84828</v>
      </c>
      <c r="E94">
        <v>1</v>
      </c>
    </row>
    <row r="95" spans="1:5" x14ac:dyDescent="0.25">
      <c r="A95">
        <v>2018</v>
      </c>
      <c r="B95">
        <v>2</v>
      </c>
      <c r="C95" t="s">
        <v>78</v>
      </c>
      <c r="D95" t="str">
        <f ca="1">IF(OFFSET(calculations!$AG$2,MATCH(data!A95&amp;"|"&amp;data!C95,calculations!$A$3:$A$168,0),MATCH(data!B95,calculations!$AH$2:$CL$2,0))="","NULL",SUBSTITUTE(OFFSET(calculations!$AG$2,MATCH(data!A95&amp;"|"&amp;data!C95,calculations!$A$3:$A$168,0),MATCH(data!B95,calculations!$AH$2:$CL$2,0)),",","."))</f>
        <v>11421965</v>
      </c>
      <c r="E95">
        <v>1</v>
      </c>
    </row>
    <row r="96" spans="1:5" x14ac:dyDescent="0.25">
      <c r="A96">
        <v>2018</v>
      </c>
      <c r="B96">
        <v>2</v>
      </c>
      <c r="C96" t="s">
        <v>79</v>
      </c>
      <c r="D96" t="str">
        <f ca="1">IF(OFFSET(calculations!$AG$2,MATCH(data!A96&amp;"|"&amp;data!C96,calculations!$A$3:$A$168,0),MATCH(data!B96,calculations!$AH$2:$CL$2,0))="","NULL",SUBSTITUTE(OFFSET(calculations!$AG$2,MATCH(data!A96&amp;"|"&amp;data!C96,calculations!$A$3:$A$168,0),MATCH(data!B96,calculations!$AH$2:$CL$2,0)),",","."))</f>
        <v>17751125</v>
      </c>
      <c r="E96">
        <v>1</v>
      </c>
    </row>
    <row r="97" spans="1:5" x14ac:dyDescent="0.25">
      <c r="A97">
        <v>2018</v>
      </c>
      <c r="B97">
        <v>2</v>
      </c>
      <c r="C97" t="s">
        <v>80</v>
      </c>
      <c r="D97" t="str">
        <f ca="1">IF(OFFSET(calculations!$AG$2,MATCH(data!A97&amp;"|"&amp;data!C97,calculations!$A$3:$A$168,0),MATCH(data!B97,calculations!$AH$2:$CL$2,0))="","NULL",SUBSTITUTE(OFFSET(calculations!$AG$2,MATCH(data!A97&amp;"|"&amp;data!C97,calculations!$A$3:$A$168,0),MATCH(data!B97,calculations!$AH$2:$CL$2,0)),",","."))</f>
        <v>NULL</v>
      </c>
      <c r="E97">
        <v>1</v>
      </c>
    </row>
    <row r="98" spans="1:5" x14ac:dyDescent="0.25">
      <c r="A98">
        <v>2018</v>
      </c>
      <c r="B98">
        <v>2</v>
      </c>
      <c r="C98" t="s">
        <v>44</v>
      </c>
      <c r="D98" t="str">
        <f ca="1">IF(OFFSET(calculations!$AG$2,MATCH(data!A98&amp;"|"&amp;data!C98,calculations!$A$3:$A$168,0),MATCH(data!B98,calculations!$AH$2:$CL$2,0))="","NULL",SUBSTITUTE(OFFSET(calculations!$AG$2,MATCH(data!A98&amp;"|"&amp;data!C98,calculations!$A$3:$A$168,0),MATCH(data!B98,calculations!$AH$2:$CL$2,0)),",","."))</f>
        <v>NULL</v>
      </c>
      <c r="E98">
        <v>1</v>
      </c>
    </row>
    <row r="99" spans="1:5" x14ac:dyDescent="0.25">
      <c r="A99">
        <v>2018</v>
      </c>
      <c r="B99">
        <v>2</v>
      </c>
      <c r="C99" t="s">
        <v>51</v>
      </c>
      <c r="D99" t="str">
        <f ca="1">IF(OFFSET(calculations!$AG$2,MATCH(data!A99&amp;"|"&amp;data!C99,calculations!$A$3:$A$168,0),MATCH(data!B99,calculations!$AH$2:$CL$2,0))="","NULL",SUBSTITUTE(OFFSET(calculations!$AG$2,MATCH(data!A99&amp;"|"&amp;data!C99,calculations!$A$3:$A$168,0),MATCH(data!B99,calculations!$AH$2:$CL$2,0)),",","."))</f>
        <v>1017450</v>
      </c>
      <c r="E99">
        <v>1</v>
      </c>
    </row>
    <row r="100" spans="1:5" x14ac:dyDescent="0.25">
      <c r="A100">
        <v>2018</v>
      </c>
      <c r="B100">
        <v>2</v>
      </c>
      <c r="C100" t="s">
        <v>55</v>
      </c>
      <c r="D100" t="str">
        <f ca="1">IF(OFFSET(calculations!$AG$2,MATCH(data!A100&amp;"|"&amp;data!C100,calculations!$A$3:$A$168,0),MATCH(data!B100,calculations!$AH$2:$CL$2,0))="","NULL",SUBSTITUTE(OFFSET(calculations!$AG$2,MATCH(data!A100&amp;"|"&amp;data!C100,calculations!$A$3:$A$168,0),MATCH(data!B100,calculations!$AH$2:$CL$2,0)),",","."))</f>
        <v>NULL</v>
      </c>
      <c r="E100">
        <v>1</v>
      </c>
    </row>
    <row r="101" spans="1:5" x14ac:dyDescent="0.25">
      <c r="A101">
        <v>2018</v>
      </c>
      <c r="B101">
        <v>2</v>
      </c>
      <c r="C101" t="s">
        <v>81</v>
      </c>
      <c r="D101" t="str">
        <f ca="1">IF(OFFSET(calculations!$AG$2,MATCH(data!A101&amp;"|"&amp;data!C101,calculations!$A$3:$A$168,0),MATCH(data!B101,calculations!$AH$2:$CL$2,0))="","NULL",SUBSTITUTE(OFFSET(calculations!$AG$2,MATCH(data!A101&amp;"|"&amp;data!C101,calculations!$A$3:$A$168,0),MATCH(data!B101,calculations!$AH$2:$CL$2,0)),",","."))</f>
        <v>221059</v>
      </c>
      <c r="E101">
        <v>1</v>
      </c>
    </row>
    <row r="102" spans="1:5" x14ac:dyDescent="0.25">
      <c r="A102">
        <v>2018</v>
      </c>
      <c r="B102">
        <v>2</v>
      </c>
      <c r="C102" t="s">
        <v>82</v>
      </c>
      <c r="D102" t="str">
        <f ca="1">IF(OFFSET(calculations!$AG$2,MATCH(data!A102&amp;"|"&amp;data!C102,calculations!$A$3:$A$168,0),MATCH(data!B102,calculations!$AH$2:$CL$2,0))="","NULL",SUBSTITUTE(OFFSET(calculations!$AG$2,MATCH(data!A102&amp;"|"&amp;data!C102,calculations!$A$3:$A$168,0),MATCH(data!B102,calculations!$AH$2:$CL$2,0)),",","."))</f>
        <v>237463945</v>
      </c>
      <c r="E102">
        <v>1</v>
      </c>
    </row>
    <row r="103" spans="1:5" x14ac:dyDescent="0.25">
      <c r="A103">
        <v>2018</v>
      </c>
      <c r="B103">
        <v>2</v>
      </c>
      <c r="C103" t="s">
        <v>83</v>
      </c>
      <c r="D103" t="str">
        <f ca="1">IF(OFFSET(calculations!$AG$2,MATCH(data!A103&amp;"|"&amp;data!C103,calculations!$A$3:$A$168,0),MATCH(data!B103,calculations!$AH$2:$CL$2,0))="","NULL",SUBSTITUTE(OFFSET(calculations!$AG$2,MATCH(data!A103&amp;"|"&amp;data!C103,calculations!$A$3:$A$168,0),MATCH(data!B103,calculations!$AH$2:$CL$2,0)),",","."))</f>
        <v>587083</v>
      </c>
      <c r="E103">
        <v>1</v>
      </c>
    </row>
    <row r="104" spans="1:5" x14ac:dyDescent="0.25">
      <c r="A104">
        <v>2018</v>
      </c>
      <c r="B104">
        <v>2</v>
      </c>
      <c r="C104" t="s">
        <v>84</v>
      </c>
      <c r="D104" t="str">
        <f ca="1">IF(OFFSET(calculations!$AG$2,MATCH(data!A104&amp;"|"&amp;data!C104,calculations!$A$3:$A$168,0),MATCH(data!B104,calculations!$AH$2:$CL$2,0))="","NULL",SUBSTITUTE(OFFSET(calculations!$AG$2,MATCH(data!A104&amp;"|"&amp;data!C104,calculations!$A$3:$A$168,0),MATCH(data!B104,calculations!$AH$2:$CL$2,0)),",","."))</f>
        <v>6845646</v>
      </c>
      <c r="E104">
        <v>1</v>
      </c>
    </row>
    <row r="105" spans="1:5" x14ac:dyDescent="0.25">
      <c r="A105">
        <v>2018</v>
      </c>
      <c r="B105">
        <v>2</v>
      </c>
      <c r="C105" t="s">
        <v>85</v>
      </c>
      <c r="D105" t="str">
        <f ca="1">IF(OFFSET(calculations!$AG$2,MATCH(data!A105&amp;"|"&amp;data!C105,calculations!$A$3:$A$168,0),MATCH(data!B105,calculations!$AH$2:$CL$2,0))="","NULL",SUBSTITUTE(OFFSET(calculations!$AG$2,MATCH(data!A105&amp;"|"&amp;data!C105,calculations!$A$3:$A$168,0),MATCH(data!B105,calculations!$AH$2:$CL$2,0)),",","."))</f>
        <v>NULL</v>
      </c>
      <c r="E105">
        <v>1</v>
      </c>
    </row>
    <row r="106" spans="1:5" x14ac:dyDescent="0.25">
      <c r="A106">
        <v>2018</v>
      </c>
      <c r="B106">
        <v>2</v>
      </c>
      <c r="C106" t="s">
        <v>86</v>
      </c>
      <c r="D106" t="str">
        <f ca="1">IF(OFFSET(calculations!$AG$2,MATCH(data!A106&amp;"|"&amp;data!C106,calculations!$A$3:$A$168,0),MATCH(data!B106,calculations!$AH$2:$CL$2,0))="","NULL",SUBSTITUTE(OFFSET(calculations!$AG$2,MATCH(data!A106&amp;"|"&amp;data!C106,calculations!$A$3:$A$168,0),MATCH(data!B106,calculations!$AH$2:$CL$2,0)),",","."))</f>
        <v>1770564</v>
      </c>
      <c r="E106">
        <v>1</v>
      </c>
    </row>
    <row r="107" spans="1:5" x14ac:dyDescent="0.25">
      <c r="A107">
        <v>2018</v>
      </c>
      <c r="B107">
        <v>2</v>
      </c>
      <c r="C107" t="s">
        <v>87</v>
      </c>
      <c r="D107" t="str">
        <f ca="1">IF(OFFSET(calculations!$AG$2,MATCH(data!A107&amp;"|"&amp;data!C107,calculations!$A$3:$A$168,0),MATCH(data!B107,calculations!$AH$2:$CL$2,0))="","NULL",SUBSTITUTE(OFFSET(calculations!$AG$2,MATCH(data!A107&amp;"|"&amp;data!C107,calculations!$A$3:$A$168,0),MATCH(data!B107,calculations!$AH$2:$CL$2,0)),",","."))</f>
        <v>214802099</v>
      </c>
      <c r="E107">
        <v>1</v>
      </c>
    </row>
    <row r="108" spans="1:5" x14ac:dyDescent="0.25">
      <c r="A108">
        <v>2018</v>
      </c>
      <c r="B108">
        <v>2</v>
      </c>
      <c r="C108" t="s">
        <v>88</v>
      </c>
      <c r="D108" t="str">
        <f ca="1">IF(OFFSET(calculations!$AG$2,MATCH(data!A108&amp;"|"&amp;data!C108,calculations!$A$3:$A$168,0),MATCH(data!B108,calculations!$AH$2:$CL$2,0))="","NULL",SUBSTITUTE(OFFSET(calculations!$AG$2,MATCH(data!A108&amp;"|"&amp;data!C108,calculations!$A$3:$A$168,0),MATCH(data!B108,calculations!$AH$2:$CL$2,0)),",","."))</f>
        <v>NULL</v>
      </c>
      <c r="E108">
        <v>1</v>
      </c>
    </row>
    <row r="109" spans="1:5" x14ac:dyDescent="0.25">
      <c r="A109">
        <v>2018</v>
      </c>
      <c r="B109">
        <v>2</v>
      </c>
      <c r="C109" t="s">
        <v>89</v>
      </c>
      <c r="D109" t="str">
        <f ca="1">IF(OFFSET(calculations!$AG$2,MATCH(data!A109&amp;"|"&amp;data!C109,calculations!$A$3:$A$168,0),MATCH(data!B109,calculations!$AH$2:$CL$2,0))="","NULL",SUBSTITUTE(OFFSET(calculations!$AG$2,MATCH(data!A109&amp;"|"&amp;data!C109,calculations!$A$3:$A$168,0),MATCH(data!B109,calculations!$AH$2:$CL$2,0)),",","."))</f>
        <v>531005</v>
      </c>
      <c r="E109">
        <v>1</v>
      </c>
    </row>
    <row r="110" spans="1:5" x14ac:dyDescent="0.25">
      <c r="A110">
        <v>2018</v>
      </c>
      <c r="B110">
        <v>2</v>
      </c>
      <c r="C110" t="s">
        <v>90</v>
      </c>
      <c r="D110" t="str">
        <f ca="1">IF(OFFSET(calculations!$AG$2,MATCH(data!A110&amp;"|"&amp;data!C110,calculations!$A$3:$A$168,0),MATCH(data!B110,calculations!$AH$2:$CL$2,0))="","NULL",SUBSTITUTE(OFFSET(calculations!$AG$2,MATCH(data!A110&amp;"|"&amp;data!C110,calculations!$A$3:$A$168,0),MATCH(data!B110,calculations!$AH$2:$CL$2,0)),",","."))</f>
        <v>1095000</v>
      </c>
      <c r="E110">
        <v>1</v>
      </c>
    </row>
    <row r="111" spans="1:5" x14ac:dyDescent="0.25">
      <c r="A111">
        <v>2018</v>
      </c>
      <c r="B111">
        <v>2</v>
      </c>
      <c r="C111" t="s">
        <v>91</v>
      </c>
      <c r="D111" t="str">
        <f ca="1">IF(OFFSET(calculations!$AG$2,MATCH(data!A111&amp;"|"&amp;data!C111,calculations!$A$3:$A$168,0),MATCH(data!B111,calculations!$AH$2:$CL$2,0))="","NULL",SUBSTITUTE(OFFSET(calculations!$AG$2,MATCH(data!A111&amp;"|"&amp;data!C111,calculations!$A$3:$A$168,0),MATCH(data!B111,calculations!$AH$2:$CL$2,0)),",","."))</f>
        <v>11832548</v>
      </c>
      <c r="E111">
        <v>1</v>
      </c>
    </row>
    <row r="112" spans="1:5" x14ac:dyDescent="0.25">
      <c r="A112">
        <v>2018</v>
      </c>
      <c r="B112">
        <v>2</v>
      </c>
      <c r="C112" t="s">
        <v>92</v>
      </c>
      <c r="D112" t="str">
        <f ca="1">IF(OFFSET(calculations!$AG$2,MATCH(data!A112&amp;"|"&amp;data!C112,calculations!$A$3:$A$168,0),MATCH(data!B112,calculations!$AH$2:$CL$2,0))="","NULL",SUBSTITUTE(OFFSET(calculations!$AG$2,MATCH(data!A112&amp;"|"&amp;data!C112,calculations!$A$3:$A$168,0),MATCH(data!B112,calculations!$AH$2:$CL$2,0)),",","."))</f>
        <v>NULL</v>
      </c>
      <c r="E112">
        <v>1</v>
      </c>
    </row>
    <row r="113" spans="1:5" x14ac:dyDescent="0.25">
      <c r="A113">
        <v>2018</v>
      </c>
      <c r="B113">
        <v>2</v>
      </c>
      <c r="C113" t="s">
        <v>93</v>
      </c>
      <c r="D113" t="str">
        <f ca="1">IF(OFFSET(calculations!$AG$2,MATCH(data!A113&amp;"|"&amp;data!C113,calculations!$A$3:$A$168,0),MATCH(data!B113,calculations!$AH$2:$CL$2,0))="","NULL",SUBSTITUTE(OFFSET(calculations!$AG$2,MATCH(data!A113&amp;"|"&amp;data!C113,calculations!$A$3:$A$168,0),MATCH(data!B113,calculations!$AH$2:$CL$2,0)),",","."))</f>
        <v>NULL</v>
      </c>
      <c r="E113">
        <v>1</v>
      </c>
    </row>
    <row r="114" spans="1:5" x14ac:dyDescent="0.25">
      <c r="A114">
        <v>2018</v>
      </c>
      <c r="B114">
        <v>2</v>
      </c>
      <c r="C114" t="s">
        <v>94</v>
      </c>
      <c r="D114" t="str">
        <f ca="1">IF(OFFSET(calculations!$AG$2,MATCH(data!A114&amp;"|"&amp;data!C114,calculations!$A$3:$A$168,0),MATCH(data!B114,calculations!$AH$2:$CL$2,0))="","NULL",SUBSTITUTE(OFFSET(calculations!$AG$2,MATCH(data!A114&amp;"|"&amp;data!C114,calculations!$A$3:$A$168,0),MATCH(data!B114,calculations!$AH$2:$CL$2,0)),",","."))</f>
        <v>NULL</v>
      </c>
      <c r="E114">
        <v>1</v>
      </c>
    </row>
    <row r="115" spans="1:5" x14ac:dyDescent="0.25">
      <c r="A115">
        <v>2018</v>
      </c>
      <c r="B115">
        <v>2</v>
      </c>
      <c r="C115" t="s">
        <v>95</v>
      </c>
      <c r="D115" t="str">
        <f ca="1">IF(OFFSET(calculations!$AG$2,MATCH(data!A115&amp;"|"&amp;data!C115,calculations!$A$3:$A$168,0),MATCH(data!B115,calculations!$AH$2:$CL$2,0))="","NULL",SUBSTITUTE(OFFSET(calculations!$AG$2,MATCH(data!A115&amp;"|"&amp;data!C115,calculations!$A$3:$A$168,0),MATCH(data!B115,calculations!$AH$2:$CL$2,0)),",","."))</f>
        <v>9387393</v>
      </c>
      <c r="E115">
        <v>1</v>
      </c>
    </row>
    <row r="116" spans="1:5" x14ac:dyDescent="0.25">
      <c r="A116">
        <v>2018</v>
      </c>
      <c r="B116">
        <v>2</v>
      </c>
      <c r="C116" t="s">
        <v>96</v>
      </c>
      <c r="D116" t="str">
        <f ca="1">IF(OFFSET(calculations!$AG$2,MATCH(data!A116&amp;"|"&amp;data!C116,calculations!$A$3:$A$168,0),MATCH(data!B116,calculations!$AH$2:$CL$2,0))="","NULL",SUBSTITUTE(OFFSET(calculations!$AG$2,MATCH(data!A116&amp;"|"&amp;data!C116,calculations!$A$3:$A$168,0),MATCH(data!B116,calculations!$AH$2:$CL$2,0)),",","."))</f>
        <v>604156268</v>
      </c>
      <c r="E116">
        <v>1</v>
      </c>
    </row>
    <row r="117" spans="1:5" x14ac:dyDescent="0.25">
      <c r="A117">
        <v>2018</v>
      </c>
      <c r="B117">
        <v>2</v>
      </c>
      <c r="C117" t="s">
        <v>97</v>
      </c>
      <c r="D117" t="str">
        <f ca="1">IF(OFFSET(calculations!$AG$2,MATCH(data!A117&amp;"|"&amp;data!C117,calculations!$A$3:$A$168,0),MATCH(data!B117,calculations!$AH$2:$CL$2,0))="","NULL",SUBSTITUTE(OFFSET(calculations!$AG$2,MATCH(data!A117&amp;"|"&amp;data!C117,calculations!$A$3:$A$168,0),MATCH(data!B117,calculations!$AH$2:$CL$2,0)),",","."))</f>
        <v>487185195</v>
      </c>
      <c r="E117">
        <v>1</v>
      </c>
    </row>
    <row r="118" spans="1:5" x14ac:dyDescent="0.25">
      <c r="A118">
        <v>2018</v>
      </c>
      <c r="B118">
        <v>2</v>
      </c>
      <c r="C118" t="s">
        <v>98</v>
      </c>
      <c r="D118" t="str">
        <f ca="1">IF(OFFSET(calculations!$AG$2,MATCH(data!A118&amp;"|"&amp;data!C118,calculations!$A$3:$A$168,0),MATCH(data!B118,calculations!$AH$2:$CL$2,0))="","NULL",SUBSTITUTE(OFFSET(calculations!$AG$2,MATCH(data!A118&amp;"|"&amp;data!C118,calculations!$A$3:$A$168,0),MATCH(data!B118,calculations!$AH$2:$CL$2,0)),",","."))</f>
        <v>116971073</v>
      </c>
      <c r="E118">
        <v>1</v>
      </c>
    </row>
    <row r="119" spans="1:5" x14ac:dyDescent="0.25">
      <c r="A119">
        <v>2018</v>
      </c>
      <c r="B119">
        <v>2</v>
      </c>
      <c r="C119" t="s">
        <v>99</v>
      </c>
      <c r="D119" t="str">
        <f ca="1">IF(OFFSET(calculations!$AG$2,MATCH(data!A119&amp;"|"&amp;data!C119,calculations!$A$3:$A$168,0),MATCH(data!B119,calculations!$AH$2:$CL$2,0))="","NULL",SUBSTITUTE(OFFSET(calculations!$AG$2,MATCH(data!A119&amp;"|"&amp;data!C119,calculations!$A$3:$A$168,0),MATCH(data!B119,calculations!$AH$2:$CL$2,0)),",","."))</f>
        <v>116971073</v>
      </c>
      <c r="E119">
        <v>1</v>
      </c>
    </row>
    <row r="120" spans="1:5" x14ac:dyDescent="0.25">
      <c r="A120">
        <v>2018</v>
      </c>
      <c r="B120">
        <v>2</v>
      </c>
      <c r="C120" t="s">
        <v>100</v>
      </c>
      <c r="D120" t="str">
        <f ca="1">IF(OFFSET(calculations!$AG$2,MATCH(data!A120&amp;"|"&amp;data!C120,calculations!$A$3:$A$168,0),MATCH(data!B120,calculations!$AH$2:$CL$2,0))="","NULL",SUBSTITUTE(OFFSET(calculations!$AG$2,MATCH(data!A120&amp;"|"&amp;data!C120,calculations!$A$3:$A$168,0),MATCH(data!B120,calculations!$AH$2:$CL$2,0)),",","."))</f>
        <v>17068080</v>
      </c>
      <c r="E120">
        <v>1</v>
      </c>
    </row>
    <row r="121" spans="1:5" x14ac:dyDescent="0.25">
      <c r="A121">
        <v>2018</v>
      </c>
      <c r="B121">
        <v>2</v>
      </c>
      <c r="C121" t="s">
        <v>101</v>
      </c>
      <c r="D121" t="str">
        <f ca="1">IF(OFFSET(calculations!$AG$2,MATCH(data!A121&amp;"|"&amp;data!C121,calculations!$A$3:$A$168,0),MATCH(data!B121,calculations!$AH$2:$CL$2,0))="","NULL",SUBSTITUTE(OFFSET(calculations!$AG$2,MATCH(data!A121&amp;"|"&amp;data!C121,calculations!$A$3:$A$168,0),MATCH(data!B121,calculations!$AH$2:$CL$2,0)),",","."))</f>
        <v>69585118</v>
      </c>
      <c r="E121">
        <v>1</v>
      </c>
    </row>
    <row r="122" spans="1:5" x14ac:dyDescent="0.25">
      <c r="A122">
        <v>2018</v>
      </c>
      <c r="B122">
        <v>2</v>
      </c>
      <c r="C122" t="s">
        <v>102</v>
      </c>
      <c r="D122" t="str">
        <f ca="1">IF(OFFSET(calculations!$AG$2,MATCH(data!A122&amp;"|"&amp;data!C122,calculations!$A$3:$A$168,0),MATCH(data!B122,calculations!$AH$2:$CL$2,0))="","NULL",SUBSTITUTE(OFFSET(calculations!$AG$2,MATCH(data!A122&amp;"|"&amp;data!C122,calculations!$A$3:$A$168,0),MATCH(data!B122,calculations!$AH$2:$CL$2,0)),",","."))</f>
        <v>44680625</v>
      </c>
      <c r="E122">
        <v>1</v>
      </c>
    </row>
    <row r="123" spans="1:5" x14ac:dyDescent="0.25">
      <c r="A123">
        <v>2018</v>
      </c>
      <c r="B123">
        <v>2</v>
      </c>
      <c r="C123" t="s">
        <v>103</v>
      </c>
      <c r="D123" t="str">
        <f ca="1">IF(OFFSET(calculations!$AG$2,MATCH(data!A123&amp;"|"&amp;data!C123,calculations!$A$3:$A$168,0),MATCH(data!B123,calculations!$AH$2:$CL$2,0))="","NULL",SUBSTITUTE(OFFSET(calculations!$AG$2,MATCH(data!A123&amp;"|"&amp;data!C123,calculations!$A$3:$A$168,0),MATCH(data!B123,calculations!$AH$2:$CL$2,0)),",","."))</f>
        <v>7466204</v>
      </c>
      <c r="E123">
        <v>1</v>
      </c>
    </row>
    <row r="124" spans="1:5" x14ac:dyDescent="0.25">
      <c r="A124">
        <v>2018</v>
      </c>
      <c r="B124">
        <v>2</v>
      </c>
      <c r="C124" t="s">
        <v>104</v>
      </c>
      <c r="D124" t="str">
        <f ca="1">IF(OFFSET(calculations!$AG$2,MATCH(data!A124&amp;"|"&amp;data!C124,calculations!$A$3:$A$168,0),MATCH(data!B124,calculations!$AH$2:$CL$2,0))="","NULL",SUBSTITUTE(OFFSET(calculations!$AG$2,MATCH(data!A124&amp;"|"&amp;data!C124,calculations!$A$3:$A$168,0),MATCH(data!B124,calculations!$AH$2:$CL$2,0)),",","."))</f>
        <v>12307206</v>
      </c>
      <c r="E124">
        <v>1</v>
      </c>
    </row>
    <row r="125" spans="1:5" x14ac:dyDescent="0.25">
      <c r="A125">
        <v>2018</v>
      </c>
      <c r="B125">
        <v>2</v>
      </c>
      <c r="C125" t="s">
        <v>105</v>
      </c>
      <c r="D125" t="str">
        <f ca="1">IF(OFFSET(calculations!$AG$2,MATCH(data!A125&amp;"|"&amp;data!C125,calculations!$A$3:$A$168,0),MATCH(data!B125,calculations!$AH$2:$CL$2,0))="","NULL",SUBSTITUTE(OFFSET(calculations!$AG$2,MATCH(data!A125&amp;"|"&amp;data!C125,calculations!$A$3:$A$168,0),MATCH(data!B125,calculations!$AH$2:$CL$2,0)),",","."))</f>
        <v>12307206</v>
      </c>
      <c r="E125">
        <v>1</v>
      </c>
    </row>
    <row r="126" spans="1:5" x14ac:dyDescent="0.25">
      <c r="A126">
        <v>2018</v>
      </c>
      <c r="B126">
        <v>2</v>
      </c>
      <c r="C126" t="s">
        <v>106</v>
      </c>
      <c r="D126" t="str">
        <f ca="1">IF(OFFSET(calculations!$AG$2,MATCH(data!A126&amp;"|"&amp;data!C126,calculations!$A$3:$A$168,0),MATCH(data!B126,calculations!$AH$2:$CL$2,0))="","NULL",SUBSTITUTE(OFFSET(calculations!$AG$2,MATCH(data!A126&amp;"|"&amp;data!C126,calculations!$A$3:$A$168,0),MATCH(data!B126,calculations!$AH$2:$CL$2,0)),",","."))</f>
        <v>NULL</v>
      </c>
      <c r="E126">
        <v>1</v>
      </c>
    </row>
    <row r="127" spans="1:5" x14ac:dyDescent="0.25">
      <c r="A127">
        <v>2018</v>
      </c>
      <c r="B127">
        <v>2</v>
      </c>
      <c r="C127" t="s">
        <v>107</v>
      </c>
      <c r="D127" t="str">
        <f ca="1">IF(OFFSET(calculations!$AG$2,MATCH(data!A127&amp;"|"&amp;data!C127,calculations!$A$3:$A$168,0),MATCH(data!B127,calculations!$AH$2:$CL$2,0))="","NULL",SUBSTITUTE(OFFSET(calculations!$AG$2,MATCH(data!A127&amp;"|"&amp;data!C127,calculations!$A$3:$A$168,0),MATCH(data!B127,calculations!$AH$2:$CL$2,0)),",","."))</f>
        <v>NULL</v>
      </c>
      <c r="E127">
        <v>1</v>
      </c>
    </row>
    <row r="128" spans="1:5" x14ac:dyDescent="0.25">
      <c r="A128">
        <v>2018</v>
      </c>
      <c r="B128">
        <v>2</v>
      </c>
      <c r="C128" t="s">
        <v>108</v>
      </c>
      <c r="D128" t="str">
        <f ca="1">IF(OFFSET(calculations!$AG$2,MATCH(data!A128&amp;"|"&amp;data!C128,calculations!$A$3:$A$168,0),MATCH(data!B128,calculations!$AH$2:$CL$2,0))="","NULL",SUBSTITUTE(OFFSET(calculations!$AG$2,MATCH(data!A128&amp;"|"&amp;data!C128,calculations!$A$3:$A$168,0),MATCH(data!B128,calculations!$AH$2:$CL$2,0)),",","."))</f>
        <v>62434</v>
      </c>
      <c r="E128">
        <v>1</v>
      </c>
    </row>
    <row r="129" spans="1:5" x14ac:dyDescent="0.25">
      <c r="A129">
        <v>2018</v>
      </c>
      <c r="B129">
        <v>2</v>
      </c>
      <c r="C129" t="s">
        <v>109</v>
      </c>
      <c r="D129" t="str">
        <f ca="1">IF(OFFSET(calculations!$AG$2,MATCH(data!A129&amp;"|"&amp;data!C129,calculations!$A$3:$A$168,0),MATCH(data!B129,calculations!$AH$2:$CL$2,0))="","NULL",SUBSTITUTE(OFFSET(calculations!$AG$2,MATCH(data!A129&amp;"|"&amp;data!C129,calculations!$A$3:$A$168,0),MATCH(data!B129,calculations!$AH$2:$CL$2,0)),",","."))</f>
        <v>12369640</v>
      </c>
      <c r="E129">
        <v>1</v>
      </c>
    </row>
    <row r="130" spans="1:5" x14ac:dyDescent="0.25">
      <c r="A130">
        <v>2018</v>
      </c>
      <c r="B130">
        <v>2</v>
      </c>
      <c r="C130" t="s">
        <v>110</v>
      </c>
      <c r="D130" t="str">
        <f ca="1">IF(OFFSET(calculations!$AG$2,MATCH(data!A130&amp;"|"&amp;data!C130,calculations!$A$3:$A$168,0),MATCH(data!B130,calculations!$AH$2:$CL$2,0))="","NULL",SUBSTITUTE(OFFSET(calculations!$AG$2,MATCH(data!A130&amp;"|"&amp;data!C130,calculations!$A$3:$A$168,0),MATCH(data!B130,calculations!$AH$2:$CL$2,0)),",","."))</f>
        <v>2982247</v>
      </c>
      <c r="E130">
        <v>1</v>
      </c>
    </row>
    <row r="131" spans="1:5" x14ac:dyDescent="0.25">
      <c r="A131">
        <v>2018</v>
      </c>
      <c r="B131">
        <v>2</v>
      </c>
      <c r="C131" t="s">
        <v>111</v>
      </c>
      <c r="D131" t="str">
        <f ca="1">IF(OFFSET(calculations!$AG$2,MATCH(data!A131&amp;"|"&amp;data!C131,calculations!$A$3:$A$168,0),MATCH(data!B131,calculations!$AH$2:$CL$2,0))="","NULL",SUBSTITUTE(OFFSET(calculations!$AG$2,MATCH(data!A131&amp;"|"&amp;data!C131,calculations!$A$3:$A$168,0),MATCH(data!B131,calculations!$AH$2:$CL$2,0)),",","."))</f>
        <v>364720568</v>
      </c>
      <c r="E131">
        <v>1</v>
      </c>
    </row>
    <row r="132" spans="1:5" x14ac:dyDescent="0.25">
      <c r="A132">
        <v>2018</v>
      </c>
      <c r="B132">
        <v>2</v>
      </c>
      <c r="C132" t="s">
        <v>112</v>
      </c>
      <c r="D132" t="str">
        <f ca="1">IF(OFFSET(calculations!$AG$2,MATCH(data!A132&amp;"|"&amp;data!C132,calculations!$A$3:$A$168,0),MATCH(data!B132,calculations!$AH$2:$CL$2,0))="","NULL",SUBSTITUTE(OFFSET(calculations!$AG$2,MATCH(data!A132&amp;"|"&amp;data!C132,calculations!$A$3:$A$168,0),MATCH(data!B132,calculations!$AH$2:$CL$2,0)),",","."))</f>
        <v>68860463</v>
      </c>
      <c r="E132">
        <v>1</v>
      </c>
    </row>
    <row r="133" spans="1:5" x14ac:dyDescent="0.25">
      <c r="A133">
        <v>2018</v>
      </c>
      <c r="B133">
        <v>2</v>
      </c>
      <c r="C133" t="s">
        <v>113</v>
      </c>
      <c r="D133" t="str">
        <f ca="1">IF(OFFSET(calculations!$AG$2,MATCH(data!A133&amp;"|"&amp;data!C133,calculations!$A$3:$A$168,0),MATCH(data!B133,calculations!$AH$2:$CL$2,0))="","NULL",SUBSTITUTE(OFFSET(calculations!$AG$2,MATCH(data!A133&amp;"|"&amp;data!C133,calculations!$A$3:$A$168,0),MATCH(data!B133,calculations!$AH$2:$CL$2,0)),",","."))</f>
        <v>NULL</v>
      </c>
      <c r="E133">
        <v>1</v>
      </c>
    </row>
    <row r="134" spans="1:5" x14ac:dyDescent="0.25">
      <c r="A134">
        <v>2018</v>
      </c>
      <c r="B134">
        <v>2</v>
      </c>
      <c r="C134" t="s">
        <v>114</v>
      </c>
      <c r="D134" t="str">
        <f ca="1">IF(OFFSET(calculations!$AG$2,MATCH(data!A134&amp;"|"&amp;data!C134,calculations!$A$3:$A$168,0),MATCH(data!B134,calculations!$AH$2:$CL$2,0))="","NULL",SUBSTITUTE(OFFSET(calculations!$AG$2,MATCH(data!A134&amp;"|"&amp;data!C134,calculations!$A$3:$A$168,0),MATCH(data!B134,calculations!$AH$2:$CL$2,0)),",","."))</f>
        <v>12131492</v>
      </c>
      <c r="E134">
        <v>1</v>
      </c>
    </row>
    <row r="135" spans="1:5" x14ac:dyDescent="0.25">
      <c r="A135">
        <v>2018</v>
      </c>
      <c r="B135">
        <v>2</v>
      </c>
      <c r="C135" t="s">
        <v>115</v>
      </c>
      <c r="D135" t="str">
        <f ca="1">IF(OFFSET(calculations!$AG$2,MATCH(data!A135&amp;"|"&amp;data!C135,calculations!$A$3:$A$168,0),MATCH(data!B135,calculations!$AH$2:$CL$2,0))="","NULL",SUBSTITUTE(OFFSET(calculations!$AG$2,MATCH(data!A135&amp;"|"&amp;data!C135,calculations!$A$3:$A$168,0),MATCH(data!B135,calculations!$AH$2:$CL$2,0)),",","."))</f>
        <v>NULL</v>
      </c>
      <c r="E135">
        <v>1</v>
      </c>
    </row>
    <row r="136" spans="1:5" x14ac:dyDescent="0.25">
      <c r="A136">
        <v>2018</v>
      </c>
      <c r="B136">
        <v>2</v>
      </c>
      <c r="C136" t="s">
        <v>116</v>
      </c>
      <c r="D136" t="str">
        <f ca="1">IF(OFFSET(calculations!$AG$2,MATCH(data!A136&amp;"|"&amp;data!C136,calculations!$A$3:$A$168,0),MATCH(data!B136,calculations!$AH$2:$CL$2,0))="","NULL",SUBSTITUTE(OFFSET(calculations!$AG$2,MATCH(data!A136&amp;"|"&amp;data!C136,calculations!$A$3:$A$168,0),MATCH(data!B136,calculations!$AH$2:$CL$2,0)),",","."))</f>
        <v>38517372</v>
      </c>
      <c r="E136">
        <v>1</v>
      </c>
    </row>
    <row r="137" spans="1:5" x14ac:dyDescent="0.25">
      <c r="A137">
        <v>2018</v>
      </c>
      <c r="B137">
        <v>2</v>
      </c>
      <c r="C137" t="s">
        <v>117</v>
      </c>
      <c r="D137" t="str">
        <f ca="1">IF(OFFSET(calculations!$AG$2,MATCH(data!A137&amp;"|"&amp;data!C137,calculations!$A$3:$A$168,0),MATCH(data!B137,calculations!$AH$2:$CL$2,0))="","NULL",SUBSTITUTE(OFFSET(calculations!$AG$2,MATCH(data!A137&amp;"|"&amp;data!C137,calculations!$A$3:$A$168,0),MATCH(data!B137,calculations!$AH$2:$CL$2,0)),",","."))</f>
        <v>NULL</v>
      </c>
      <c r="E137">
        <v>1</v>
      </c>
    </row>
    <row r="138" spans="1:5" x14ac:dyDescent="0.25">
      <c r="A138">
        <v>2018</v>
      </c>
      <c r="B138">
        <v>2</v>
      </c>
      <c r="C138" t="s">
        <v>118</v>
      </c>
      <c r="D138" t="str">
        <f ca="1">IF(OFFSET(calculations!$AG$2,MATCH(data!A138&amp;"|"&amp;data!C138,calculations!$A$3:$A$168,0),MATCH(data!B138,calculations!$AH$2:$CL$2,0))="","NULL",SUBSTITUTE(OFFSET(calculations!$AG$2,MATCH(data!A138&amp;"|"&amp;data!C138,calculations!$A$3:$A$168,0),MATCH(data!B138,calculations!$AH$2:$CL$2,0)),",","."))</f>
        <v>2427587</v>
      </c>
      <c r="E138">
        <v>1</v>
      </c>
    </row>
    <row r="139" spans="1:5" x14ac:dyDescent="0.25">
      <c r="A139">
        <v>2018</v>
      </c>
      <c r="B139">
        <v>2</v>
      </c>
      <c r="C139" t="s">
        <v>119</v>
      </c>
      <c r="D139" t="str">
        <f ca="1">IF(OFFSET(calculations!$AG$2,MATCH(data!A139&amp;"|"&amp;data!C139,calculations!$A$3:$A$168,0),MATCH(data!B139,calculations!$AH$2:$CL$2,0))="","NULL",SUBSTITUTE(OFFSET(calculations!$AG$2,MATCH(data!A139&amp;"|"&amp;data!C139,calculations!$A$3:$A$168,0),MATCH(data!B139,calculations!$AH$2:$CL$2,0)),",","."))</f>
        <v>9378028</v>
      </c>
      <c r="E139">
        <v>1</v>
      </c>
    </row>
    <row r="140" spans="1:5" x14ac:dyDescent="0.25">
      <c r="A140">
        <v>2018</v>
      </c>
      <c r="B140">
        <v>2</v>
      </c>
      <c r="C140" t="s">
        <v>120</v>
      </c>
      <c r="D140" t="str">
        <f ca="1">IF(OFFSET(calculations!$AG$2,MATCH(data!A140&amp;"|"&amp;data!C140,calculations!$A$3:$A$168,0),MATCH(data!B140,calculations!$AH$2:$CL$2,0))="","NULL",SUBSTITUTE(OFFSET(calculations!$AG$2,MATCH(data!A140&amp;"|"&amp;data!C140,calculations!$A$3:$A$168,0),MATCH(data!B140,calculations!$AH$2:$CL$2,0)),",","."))</f>
        <v>1813784</v>
      </c>
      <c r="E140">
        <v>1</v>
      </c>
    </row>
    <row r="141" spans="1:5" x14ac:dyDescent="0.25">
      <c r="A141">
        <v>2018</v>
      </c>
      <c r="B141">
        <v>2</v>
      </c>
      <c r="C141" t="s">
        <v>121</v>
      </c>
      <c r="D141" t="str">
        <f ca="1">IF(OFFSET(calculations!$AG$2,MATCH(data!A141&amp;"|"&amp;data!C141,calculations!$A$3:$A$168,0),MATCH(data!B141,calculations!$AH$2:$CL$2,0))="","NULL",SUBSTITUTE(OFFSET(calculations!$AG$2,MATCH(data!A141&amp;"|"&amp;data!C141,calculations!$A$3:$A$168,0),MATCH(data!B141,calculations!$AH$2:$CL$2,0)),",","."))</f>
        <v>1335598</v>
      </c>
      <c r="E141">
        <v>1</v>
      </c>
    </row>
    <row r="142" spans="1:5" x14ac:dyDescent="0.25">
      <c r="A142">
        <v>2018</v>
      </c>
      <c r="B142">
        <v>2</v>
      </c>
      <c r="C142" t="s">
        <v>122</v>
      </c>
      <c r="D142" t="str">
        <f ca="1">IF(OFFSET(calculations!$AG$2,MATCH(data!A142&amp;"|"&amp;data!C142,calculations!$A$3:$A$168,0),MATCH(data!B142,calculations!$AH$2:$CL$2,0))="","NULL",SUBSTITUTE(OFFSET(calculations!$AG$2,MATCH(data!A142&amp;"|"&amp;data!C142,calculations!$A$3:$A$168,0),MATCH(data!B142,calculations!$AH$2:$CL$2,0)),",","."))</f>
        <v>NULL</v>
      </c>
      <c r="E142">
        <v>1</v>
      </c>
    </row>
    <row r="143" spans="1:5" x14ac:dyDescent="0.25">
      <c r="A143">
        <v>2018</v>
      </c>
      <c r="B143">
        <v>2</v>
      </c>
      <c r="C143" t="s">
        <v>123</v>
      </c>
      <c r="D143" t="str">
        <f ca="1">IF(OFFSET(calculations!$AG$2,MATCH(data!A143&amp;"|"&amp;data!C143,calculations!$A$3:$A$168,0),MATCH(data!B143,calculations!$AH$2:$CL$2,0))="","NULL",SUBSTITUTE(OFFSET(calculations!$AG$2,MATCH(data!A143&amp;"|"&amp;data!C143,calculations!$A$3:$A$168,0),MATCH(data!B143,calculations!$AH$2:$CL$2,0)),",","."))</f>
        <v>2315388</v>
      </c>
      <c r="E143">
        <v>1</v>
      </c>
    </row>
    <row r="144" spans="1:5" x14ac:dyDescent="0.25">
      <c r="A144">
        <v>2018</v>
      </c>
      <c r="B144">
        <v>2</v>
      </c>
      <c r="C144" t="s">
        <v>124</v>
      </c>
      <c r="D144" t="str">
        <f ca="1">IF(OFFSET(calculations!$AG$2,MATCH(data!A144&amp;"|"&amp;data!C144,calculations!$A$3:$A$168,0),MATCH(data!B144,calculations!$AH$2:$CL$2,0))="","NULL",SUBSTITUTE(OFFSET(calculations!$AG$2,MATCH(data!A144&amp;"|"&amp;data!C144,calculations!$A$3:$A$168,0),MATCH(data!B144,calculations!$AH$2:$CL$2,0)),",","."))</f>
        <v>NULL</v>
      </c>
      <c r="E144">
        <v>1</v>
      </c>
    </row>
    <row r="145" spans="1:5" x14ac:dyDescent="0.25">
      <c r="A145">
        <v>2018</v>
      </c>
      <c r="B145">
        <v>2</v>
      </c>
      <c r="C145" t="s">
        <v>125</v>
      </c>
      <c r="D145" t="str">
        <f ca="1">IF(OFFSET(calculations!$AG$2,MATCH(data!A145&amp;"|"&amp;data!C145,calculations!$A$3:$A$168,0),MATCH(data!B145,calculations!$AH$2:$CL$2,0))="","NULL",SUBSTITUTE(OFFSET(calculations!$AG$2,MATCH(data!A145&amp;"|"&amp;data!C145,calculations!$A$3:$A$168,0),MATCH(data!B145,calculations!$AH$2:$CL$2,0)),",","."))</f>
        <v>NULL</v>
      </c>
      <c r="E145">
        <v>1</v>
      </c>
    </row>
    <row r="146" spans="1:5" x14ac:dyDescent="0.25">
      <c r="A146">
        <v>2018</v>
      </c>
      <c r="B146">
        <v>2</v>
      </c>
      <c r="C146" t="s">
        <v>126</v>
      </c>
      <c r="D146" t="str">
        <f ca="1">IF(OFFSET(calculations!$AG$2,MATCH(data!A146&amp;"|"&amp;data!C146,calculations!$A$3:$A$168,0),MATCH(data!B146,calculations!$AH$2:$CL$2,0))="","NULL",SUBSTITUTE(OFFSET(calculations!$AG$2,MATCH(data!A146&amp;"|"&amp;data!C146,calculations!$A$3:$A$168,0),MATCH(data!B146,calculations!$AH$2:$CL$2,0)),",","."))</f>
        <v>941214</v>
      </c>
      <c r="E146">
        <v>1</v>
      </c>
    </row>
    <row r="147" spans="1:5" x14ac:dyDescent="0.25">
      <c r="A147">
        <v>2018</v>
      </c>
      <c r="B147">
        <v>2</v>
      </c>
      <c r="C147" t="s">
        <v>62</v>
      </c>
      <c r="D147" t="str">
        <f ca="1">IF(OFFSET(calculations!$AG$2,MATCH(data!A147&amp;"|"&amp;data!C147,calculations!$A$3:$A$168,0),MATCH(data!B147,calculations!$AH$2:$CL$2,0))="","NULL",SUBSTITUTE(OFFSET(calculations!$AG$2,MATCH(data!A147&amp;"|"&amp;data!C147,calculations!$A$3:$A$168,0),MATCH(data!B147,calculations!$AH$2:$CL$2,0)),",","."))</f>
        <v>286761485</v>
      </c>
      <c r="E147">
        <v>1</v>
      </c>
    </row>
    <row r="148" spans="1:5" x14ac:dyDescent="0.25">
      <c r="A148">
        <v>2018</v>
      </c>
      <c r="B148">
        <v>2</v>
      </c>
      <c r="C148" t="s">
        <v>127</v>
      </c>
      <c r="D148" t="str">
        <f ca="1">IF(OFFSET(calculations!$AG$2,MATCH(data!A148&amp;"|"&amp;data!C148,calculations!$A$3:$A$168,0),MATCH(data!B148,calculations!$AH$2:$CL$2,0))="","NULL",SUBSTITUTE(OFFSET(calculations!$AG$2,MATCH(data!A148&amp;"|"&amp;data!C148,calculations!$A$3:$A$168,0),MATCH(data!B148,calculations!$AH$2:$CL$2,0)),",","."))</f>
        <v>37450040</v>
      </c>
      <c r="E148">
        <v>1</v>
      </c>
    </row>
    <row r="149" spans="1:5" x14ac:dyDescent="0.25">
      <c r="A149">
        <v>2018</v>
      </c>
      <c r="B149">
        <v>2</v>
      </c>
      <c r="C149" t="s">
        <v>128</v>
      </c>
      <c r="D149" t="str">
        <f ca="1">IF(OFFSET(calculations!$AG$2,MATCH(data!A149&amp;"|"&amp;data!C149,calculations!$A$3:$A$168,0),MATCH(data!B149,calculations!$AH$2:$CL$2,0))="","NULL",SUBSTITUTE(OFFSET(calculations!$AG$2,MATCH(data!A149&amp;"|"&amp;data!C149,calculations!$A$3:$A$168,0),MATCH(data!B149,calculations!$AH$2:$CL$2,0)),",","."))</f>
        <v>NULL</v>
      </c>
      <c r="E149">
        <v>1</v>
      </c>
    </row>
    <row r="150" spans="1:5" x14ac:dyDescent="0.25">
      <c r="A150">
        <v>2018</v>
      </c>
      <c r="B150">
        <v>2</v>
      </c>
      <c r="C150" t="s">
        <v>129</v>
      </c>
      <c r="D150" t="str">
        <f ca="1">IF(OFFSET(calculations!$AG$2,MATCH(data!A150&amp;"|"&amp;data!C150,calculations!$A$3:$A$168,0),MATCH(data!B150,calculations!$AH$2:$CL$2,0))="","NULL",SUBSTITUTE(OFFSET(calculations!$AG$2,MATCH(data!A150&amp;"|"&amp;data!C150,calculations!$A$3:$A$168,0),MATCH(data!B150,calculations!$AH$2:$CL$2,0)),",","."))</f>
        <v>228886282</v>
      </c>
      <c r="E150">
        <v>1</v>
      </c>
    </row>
    <row r="151" spans="1:5" x14ac:dyDescent="0.25">
      <c r="A151">
        <v>2018</v>
      </c>
      <c r="B151">
        <v>2</v>
      </c>
      <c r="C151" t="s">
        <v>130</v>
      </c>
      <c r="D151" t="str">
        <f ca="1">IF(OFFSET(calculations!$AG$2,MATCH(data!A151&amp;"|"&amp;data!C151,calculations!$A$3:$A$168,0),MATCH(data!B151,calculations!$AH$2:$CL$2,0))="","NULL",SUBSTITUTE(OFFSET(calculations!$AG$2,MATCH(data!A151&amp;"|"&amp;data!C151,calculations!$A$3:$A$168,0),MATCH(data!B151,calculations!$AH$2:$CL$2,0)),",","."))</f>
        <v>NULL</v>
      </c>
      <c r="E151">
        <v>1</v>
      </c>
    </row>
    <row r="152" spans="1:5" x14ac:dyDescent="0.25">
      <c r="A152">
        <v>2018</v>
      </c>
      <c r="B152">
        <v>2</v>
      </c>
      <c r="C152" t="s">
        <v>131</v>
      </c>
      <c r="D152" t="str">
        <f ca="1">IF(OFFSET(calculations!$AG$2,MATCH(data!A152&amp;"|"&amp;data!C152,calculations!$A$3:$A$168,0),MATCH(data!B152,calculations!$AH$2:$CL$2,0))="","NULL",SUBSTITUTE(OFFSET(calculations!$AG$2,MATCH(data!A152&amp;"|"&amp;data!C152,calculations!$A$3:$A$168,0),MATCH(data!B152,calculations!$AH$2:$CL$2,0)),",","."))</f>
        <v>NULL</v>
      </c>
      <c r="E152">
        <v>1</v>
      </c>
    </row>
    <row r="153" spans="1:5" x14ac:dyDescent="0.25">
      <c r="A153">
        <v>2018</v>
      </c>
      <c r="B153">
        <v>2</v>
      </c>
      <c r="C153" t="s">
        <v>132</v>
      </c>
      <c r="D153" t="str">
        <f ca="1">IF(OFFSET(calculations!$AG$2,MATCH(data!A153&amp;"|"&amp;data!C153,calculations!$A$3:$A$168,0),MATCH(data!B153,calculations!$AH$2:$CL$2,0))="","NULL",SUBSTITUTE(OFFSET(calculations!$AG$2,MATCH(data!A153&amp;"|"&amp;data!C153,calculations!$A$3:$A$168,0),MATCH(data!B153,calculations!$AH$2:$CL$2,0)),",","."))</f>
        <v>132529</v>
      </c>
      <c r="E153">
        <v>1</v>
      </c>
    </row>
    <row r="154" spans="1:5" x14ac:dyDescent="0.25">
      <c r="A154">
        <v>2018</v>
      </c>
      <c r="B154">
        <v>2</v>
      </c>
      <c r="C154" t="s">
        <v>133</v>
      </c>
      <c r="D154" t="str">
        <f ca="1">IF(OFFSET(calculations!$AG$2,MATCH(data!A154&amp;"|"&amp;data!C154,calculations!$A$3:$A$168,0),MATCH(data!B154,calculations!$AH$2:$CL$2,0))="","NULL",SUBSTITUTE(OFFSET(calculations!$AG$2,MATCH(data!A154&amp;"|"&amp;data!C154,calculations!$A$3:$A$168,0),MATCH(data!B154,calculations!$AH$2:$CL$2,0)),",","."))</f>
        <v>0</v>
      </c>
      <c r="E154">
        <v>1</v>
      </c>
    </row>
    <row r="155" spans="1:5" x14ac:dyDescent="0.25">
      <c r="A155">
        <v>2018</v>
      </c>
      <c r="B155">
        <v>2</v>
      </c>
      <c r="C155" t="s">
        <v>134</v>
      </c>
      <c r="D155" t="str">
        <f ca="1">IF(OFFSET(calculations!$AG$2,MATCH(data!A155&amp;"|"&amp;data!C155,calculations!$A$3:$A$168,0),MATCH(data!B155,calculations!$AH$2:$CL$2,0))="","NULL",SUBSTITUTE(OFFSET(calculations!$AG$2,MATCH(data!A155&amp;"|"&amp;data!C155,calculations!$A$3:$A$168,0),MATCH(data!B155,calculations!$AH$2:$CL$2,0)),",","."))</f>
        <v>NULL</v>
      </c>
      <c r="E155">
        <v>1</v>
      </c>
    </row>
    <row r="156" spans="1:5" x14ac:dyDescent="0.25">
      <c r="A156">
        <v>2018</v>
      </c>
      <c r="B156">
        <v>2</v>
      </c>
      <c r="C156" t="s">
        <v>135</v>
      </c>
      <c r="D156" t="str">
        <f ca="1">IF(OFFSET(calculations!$AG$2,MATCH(data!A156&amp;"|"&amp;data!C156,calculations!$A$3:$A$168,0),MATCH(data!B156,calculations!$AH$2:$CL$2,0))="","NULL",SUBSTITUTE(OFFSET(calculations!$AG$2,MATCH(data!A156&amp;"|"&amp;data!C156,calculations!$A$3:$A$168,0),MATCH(data!B156,calculations!$AH$2:$CL$2,0)),",","."))</f>
        <v>NULL</v>
      </c>
      <c r="E156">
        <v>1</v>
      </c>
    </row>
    <row r="157" spans="1:5" x14ac:dyDescent="0.25">
      <c r="A157">
        <v>2018</v>
      </c>
      <c r="B157">
        <v>2</v>
      </c>
      <c r="C157" t="s">
        <v>136</v>
      </c>
      <c r="D157" t="str">
        <f ca="1">IF(OFFSET(calculations!$AG$2,MATCH(data!A157&amp;"|"&amp;data!C157,calculations!$A$3:$A$168,0),MATCH(data!B157,calculations!$AH$2:$CL$2,0))="","NULL",SUBSTITUTE(OFFSET(calculations!$AG$2,MATCH(data!A157&amp;"|"&amp;data!C157,calculations!$A$3:$A$168,0),MATCH(data!B157,calculations!$AH$2:$CL$2,0)),",","."))</f>
        <v>9387393</v>
      </c>
      <c r="E157">
        <v>1</v>
      </c>
    </row>
    <row r="158" spans="1:5" x14ac:dyDescent="0.25">
      <c r="A158">
        <v>2018</v>
      </c>
      <c r="B158">
        <v>2</v>
      </c>
      <c r="C158" t="s">
        <v>137</v>
      </c>
      <c r="D158" t="str">
        <f ca="1">IF(OFFSET(calculations!$AG$2,MATCH(data!A158&amp;"|"&amp;data!C158,calculations!$A$3:$A$168,0),MATCH(data!B158,calculations!$AH$2:$CL$2,0))="","NULL",SUBSTITUTE(OFFSET(calculations!$AG$2,MATCH(data!A158&amp;"|"&amp;data!C158,calculations!$A$3:$A$168,0),MATCH(data!B158,calculations!$AH$2:$CL$2,0)),",","."))</f>
        <v>NULL</v>
      </c>
      <c r="E158">
        <v>1</v>
      </c>
    </row>
    <row r="159" spans="1:5" x14ac:dyDescent="0.25">
      <c r="A159">
        <v>2018</v>
      </c>
      <c r="B159">
        <v>2</v>
      </c>
      <c r="C159" t="s">
        <v>138</v>
      </c>
      <c r="D159" t="str">
        <f ca="1">IF(OFFSET(calculations!$AG$2,MATCH(data!A159&amp;"|"&amp;data!C159,calculations!$A$3:$A$168,0),MATCH(data!B159,calculations!$AH$2:$CL$2,0))="","NULL",SUBSTITUTE(OFFSET(calculations!$AG$2,MATCH(data!A159&amp;"|"&amp;data!C159,calculations!$A$3:$A$168,0),MATCH(data!B159,calculations!$AH$2:$CL$2,0)),",","."))</f>
        <v>9098620</v>
      </c>
      <c r="E159">
        <v>1</v>
      </c>
    </row>
    <row r="160" spans="1:5" x14ac:dyDescent="0.25">
      <c r="A160">
        <v>2018</v>
      </c>
      <c r="B160">
        <v>2</v>
      </c>
      <c r="C160" t="s">
        <v>139</v>
      </c>
      <c r="D160" t="str">
        <f ca="1">IF(OFFSET(calculations!$AG$2,MATCH(data!A160&amp;"|"&amp;data!C160,calculations!$A$3:$A$168,0),MATCH(data!B160,calculations!$AH$2:$CL$2,0))="","NULL",SUBSTITUTE(OFFSET(calculations!$AG$2,MATCH(data!A160&amp;"|"&amp;data!C160,calculations!$A$3:$A$168,0),MATCH(data!B160,calculations!$AH$2:$CL$2,0)),",","."))</f>
        <v>NULL</v>
      </c>
      <c r="E160">
        <v>1</v>
      </c>
    </row>
    <row r="161" spans="1:5" x14ac:dyDescent="0.25">
      <c r="A161">
        <v>2018</v>
      </c>
      <c r="B161">
        <v>2</v>
      </c>
      <c r="C161" t="s">
        <v>140</v>
      </c>
      <c r="D161" t="str">
        <f ca="1">IF(OFFSET(calculations!$AG$2,MATCH(data!A161&amp;"|"&amp;data!C161,calculations!$A$3:$A$168,0),MATCH(data!B161,calculations!$AH$2:$CL$2,0))="","NULL",SUBSTITUTE(OFFSET(calculations!$AG$2,MATCH(data!A161&amp;"|"&amp;data!C161,calculations!$A$3:$A$168,0),MATCH(data!B161,calculations!$AH$2:$CL$2,0)),",","."))</f>
        <v>9098620</v>
      </c>
      <c r="E161">
        <v>1</v>
      </c>
    </row>
    <row r="162" spans="1:5" x14ac:dyDescent="0.25">
      <c r="A162">
        <v>2018</v>
      </c>
      <c r="B162">
        <v>2</v>
      </c>
      <c r="C162" t="s">
        <v>141</v>
      </c>
      <c r="D162" t="str">
        <f ca="1">IF(OFFSET(calculations!$AG$2,MATCH(data!A162&amp;"|"&amp;data!C162,calculations!$A$3:$A$168,0),MATCH(data!B162,calculations!$AH$2:$CL$2,0))="","NULL",SUBSTITUTE(OFFSET(calculations!$AG$2,MATCH(data!A162&amp;"|"&amp;data!C162,calculations!$A$3:$A$168,0),MATCH(data!B162,calculations!$AH$2:$CL$2,0)),",","."))</f>
        <v>NULL</v>
      </c>
      <c r="E162">
        <v>1</v>
      </c>
    </row>
    <row r="163" spans="1:5" x14ac:dyDescent="0.25">
      <c r="A163">
        <v>2018</v>
      </c>
      <c r="B163">
        <v>2</v>
      </c>
      <c r="C163" t="s">
        <v>142</v>
      </c>
      <c r="D163" t="str">
        <f ca="1">IF(OFFSET(calculations!$AG$2,MATCH(data!A163&amp;"|"&amp;data!C163,calculations!$A$3:$A$168,0),MATCH(data!B163,calculations!$AH$2:$CL$2,0))="","NULL",SUBSTITUTE(OFFSET(calculations!$AG$2,MATCH(data!A163&amp;"|"&amp;data!C163,calculations!$A$3:$A$168,0),MATCH(data!B163,calculations!$AH$2:$CL$2,0)),",","."))</f>
        <v>NULL</v>
      </c>
      <c r="E163">
        <v>1</v>
      </c>
    </row>
    <row r="164" spans="1:5" x14ac:dyDescent="0.25">
      <c r="A164">
        <v>2018</v>
      </c>
      <c r="B164">
        <v>2</v>
      </c>
      <c r="C164" t="s">
        <v>143</v>
      </c>
      <c r="D164" t="str">
        <f ca="1">IF(OFFSET(calculations!$AG$2,MATCH(data!A164&amp;"|"&amp;data!C164,calculations!$A$3:$A$168,0),MATCH(data!B164,calculations!$AH$2:$CL$2,0))="","NULL",SUBSTITUTE(OFFSET(calculations!$AG$2,MATCH(data!A164&amp;"|"&amp;data!C164,calculations!$A$3:$A$168,0),MATCH(data!B164,calculations!$AH$2:$CL$2,0)),",","."))</f>
        <v>NULL</v>
      </c>
      <c r="E164">
        <v>1</v>
      </c>
    </row>
    <row r="165" spans="1:5" x14ac:dyDescent="0.25">
      <c r="A165">
        <v>2018</v>
      </c>
      <c r="B165">
        <v>2</v>
      </c>
      <c r="C165" t="s">
        <v>58</v>
      </c>
      <c r="D165" t="str">
        <f ca="1">IF(OFFSET(calculations!$AG$2,MATCH(data!A165&amp;"|"&amp;data!C165,calculations!$A$3:$A$168,0),MATCH(data!B165,calculations!$AH$2:$CL$2,0))="","NULL",SUBSTITUTE(OFFSET(calculations!$AG$2,MATCH(data!A165&amp;"|"&amp;data!C165,calculations!$A$3:$A$168,0),MATCH(data!B165,calculations!$AH$2:$CL$2,0)),",","."))</f>
        <v>10905241</v>
      </c>
      <c r="E165">
        <v>1</v>
      </c>
    </row>
    <row r="166" spans="1:5" x14ac:dyDescent="0.25">
      <c r="A166">
        <v>2018</v>
      </c>
      <c r="B166">
        <v>3</v>
      </c>
      <c r="C166" t="s">
        <v>68</v>
      </c>
      <c r="D166" t="str">
        <f ca="1">IF(OFFSET(calculations!$AG$2,MATCH(data!A166&amp;"|"&amp;data!C166,calculations!$A$3:$A$168,0),MATCH(data!B166,calculations!$AH$2:$CL$2,0))="","NULL",SUBSTITUTE(OFFSET(calculations!$AG$2,MATCH(data!A166&amp;"|"&amp;data!C166,calculations!$A$3:$A$168,0),MATCH(data!B166,calculations!$AH$2:$CL$2,0)),",","."))</f>
        <v>5699191040</v>
      </c>
      <c r="E166">
        <v>1</v>
      </c>
    </row>
    <row r="167" spans="1:5" x14ac:dyDescent="0.25">
      <c r="A167">
        <v>2018</v>
      </c>
      <c r="B167">
        <v>3</v>
      </c>
      <c r="C167" t="s">
        <v>49</v>
      </c>
      <c r="D167" t="str">
        <f ca="1">IF(OFFSET(calculations!$AG$2,MATCH(data!A167&amp;"|"&amp;data!C167,calculations!$A$3:$A$168,0),MATCH(data!B167,calculations!$AH$2:$CL$2,0))="","NULL",SUBSTITUTE(OFFSET(calculations!$AG$2,MATCH(data!A167&amp;"|"&amp;data!C167,calculations!$A$3:$A$168,0),MATCH(data!B167,calculations!$AH$2:$CL$2,0)),",","."))</f>
        <v>1637549801</v>
      </c>
      <c r="E167">
        <v>1</v>
      </c>
    </row>
    <row r="168" spans="1:5" x14ac:dyDescent="0.25">
      <c r="A168">
        <v>2018</v>
      </c>
      <c r="B168">
        <v>3</v>
      </c>
      <c r="C168" t="s">
        <v>69</v>
      </c>
      <c r="D168" t="str">
        <f ca="1">IF(OFFSET(calculations!$AG$2,MATCH(data!A168&amp;"|"&amp;data!C168,calculations!$A$3:$A$168,0),MATCH(data!B168,calculations!$AH$2:$CL$2,0))="","NULL",SUBSTITUTE(OFFSET(calculations!$AG$2,MATCH(data!A168&amp;"|"&amp;data!C168,calculations!$A$3:$A$168,0),MATCH(data!B168,calculations!$AH$2:$CL$2,0)),",","."))</f>
        <v>93875765</v>
      </c>
      <c r="E168">
        <v>1</v>
      </c>
    </row>
    <row r="169" spans="1:5" x14ac:dyDescent="0.25">
      <c r="A169">
        <v>2018</v>
      </c>
      <c r="B169">
        <v>3</v>
      </c>
      <c r="C169" t="s">
        <v>70</v>
      </c>
      <c r="D169" t="str">
        <f ca="1">IF(OFFSET(calculations!$AG$2,MATCH(data!A169&amp;"|"&amp;data!C169,calculations!$A$3:$A$168,0),MATCH(data!B169,calculations!$AH$2:$CL$2,0))="","NULL",SUBSTITUTE(OFFSET(calculations!$AG$2,MATCH(data!A169&amp;"|"&amp;data!C169,calculations!$A$3:$A$168,0),MATCH(data!B169,calculations!$AH$2:$CL$2,0)),",","."))</f>
        <v>6064018</v>
      </c>
      <c r="E169">
        <v>1</v>
      </c>
    </row>
    <row r="170" spans="1:5" x14ac:dyDescent="0.25">
      <c r="A170">
        <v>2018</v>
      </c>
      <c r="B170">
        <v>3</v>
      </c>
      <c r="C170" t="s">
        <v>71</v>
      </c>
      <c r="D170" t="str">
        <f ca="1">IF(OFFSET(calculations!$AG$2,MATCH(data!A170&amp;"|"&amp;data!C170,calculations!$A$3:$A$168,0),MATCH(data!B170,calculations!$AH$2:$CL$2,0))="","NULL",SUBSTITUTE(OFFSET(calculations!$AG$2,MATCH(data!A170&amp;"|"&amp;data!C170,calculations!$A$3:$A$168,0),MATCH(data!B170,calculations!$AH$2:$CL$2,0)),",","."))</f>
        <v>66483</v>
      </c>
      <c r="E170">
        <v>1</v>
      </c>
    </row>
    <row r="171" spans="1:5" x14ac:dyDescent="0.25">
      <c r="A171">
        <v>2018</v>
      </c>
      <c r="B171">
        <v>3</v>
      </c>
      <c r="C171" t="s">
        <v>72</v>
      </c>
      <c r="D171" t="str">
        <f ca="1">IF(OFFSET(calculations!$AG$2,MATCH(data!A171&amp;"|"&amp;data!C171,calculations!$A$3:$A$168,0),MATCH(data!B171,calculations!$AH$2:$CL$2,0))="","NULL",SUBSTITUTE(OFFSET(calculations!$AG$2,MATCH(data!A171&amp;"|"&amp;data!C171,calculations!$A$3:$A$168,0),MATCH(data!B171,calculations!$AH$2:$CL$2,0)),",","."))</f>
        <v>10590499</v>
      </c>
      <c r="E171">
        <v>1</v>
      </c>
    </row>
    <row r="172" spans="1:5" x14ac:dyDescent="0.25">
      <c r="A172">
        <v>2018</v>
      </c>
      <c r="B172">
        <v>3</v>
      </c>
      <c r="C172" t="s">
        <v>73</v>
      </c>
      <c r="D172" t="str">
        <f ca="1">IF(OFFSET(calculations!$AG$2,MATCH(data!A172&amp;"|"&amp;data!C172,calculations!$A$3:$A$168,0),MATCH(data!B172,calculations!$AH$2:$CL$2,0))="","NULL",SUBSTITUTE(OFFSET(calculations!$AG$2,MATCH(data!A172&amp;"|"&amp;data!C172,calculations!$A$3:$A$168,0),MATCH(data!B172,calculations!$AH$2:$CL$2,0)),",","."))</f>
        <v>771997371</v>
      </c>
      <c r="E172">
        <v>1</v>
      </c>
    </row>
    <row r="173" spans="1:5" x14ac:dyDescent="0.25">
      <c r="A173">
        <v>2018</v>
      </c>
      <c r="B173">
        <v>3</v>
      </c>
      <c r="C173" t="s">
        <v>74</v>
      </c>
      <c r="D173" t="str">
        <f ca="1">IF(OFFSET(calculations!$AG$2,MATCH(data!A173&amp;"|"&amp;data!C173,calculations!$A$3:$A$168,0),MATCH(data!B173,calculations!$AH$2:$CL$2,0))="","NULL",SUBSTITUTE(OFFSET(calculations!$AG$2,MATCH(data!A173&amp;"|"&amp;data!C173,calculations!$A$3:$A$168,0),MATCH(data!B173,calculations!$AH$2:$CL$2,0)),",","."))</f>
        <v>NULL</v>
      </c>
      <c r="E173">
        <v>1</v>
      </c>
    </row>
    <row r="174" spans="1:5" x14ac:dyDescent="0.25">
      <c r="A174">
        <v>2018</v>
      </c>
      <c r="B174">
        <v>3</v>
      </c>
      <c r="C174" t="s">
        <v>75</v>
      </c>
      <c r="D174" t="str">
        <f ca="1">IF(OFFSET(calculations!$AG$2,MATCH(data!A174&amp;"|"&amp;data!C174,calculations!$A$3:$A$168,0),MATCH(data!B174,calculations!$AH$2:$CL$2,0))="","NULL",SUBSTITUTE(OFFSET(calculations!$AG$2,MATCH(data!A174&amp;"|"&amp;data!C174,calculations!$A$3:$A$168,0),MATCH(data!B174,calculations!$AH$2:$CL$2,0)),",","."))</f>
        <v>9847682</v>
      </c>
      <c r="E174">
        <v>1</v>
      </c>
    </row>
    <row r="175" spans="1:5" x14ac:dyDescent="0.25">
      <c r="A175">
        <v>2018</v>
      </c>
      <c r="B175">
        <v>3</v>
      </c>
      <c r="C175" t="s">
        <v>76</v>
      </c>
      <c r="D175" t="str">
        <f ca="1">IF(OFFSET(calculations!$AG$2,MATCH(data!A175&amp;"|"&amp;data!C175,calculations!$A$3:$A$168,0),MATCH(data!B175,calculations!$AH$2:$CL$2,0))="","NULL",SUBSTITUTE(OFFSET(calculations!$AG$2,MATCH(data!A175&amp;"|"&amp;data!C175,calculations!$A$3:$A$168,0),MATCH(data!B175,calculations!$AH$2:$CL$2,0)),",","."))</f>
        <v>73876033</v>
      </c>
      <c r="E175">
        <v>1</v>
      </c>
    </row>
    <row r="176" spans="1:5" x14ac:dyDescent="0.25">
      <c r="A176">
        <v>2018</v>
      </c>
      <c r="B176">
        <v>3</v>
      </c>
      <c r="C176" t="s">
        <v>77</v>
      </c>
      <c r="D176" t="str">
        <f ca="1">IF(OFFSET(calculations!$AG$2,MATCH(data!A176&amp;"|"&amp;data!C176,calculations!$A$3:$A$168,0),MATCH(data!B176,calculations!$AH$2:$CL$2,0))="","NULL",SUBSTITUTE(OFFSET(calculations!$AG$2,MATCH(data!A176&amp;"|"&amp;data!C176,calculations!$A$3:$A$168,0),MATCH(data!B176,calculations!$AH$2:$CL$2,0)),",","."))</f>
        <v>1543698</v>
      </c>
      <c r="E176">
        <v>1</v>
      </c>
    </row>
    <row r="177" spans="1:5" x14ac:dyDescent="0.25">
      <c r="A177">
        <v>2018</v>
      </c>
      <c r="B177">
        <v>3</v>
      </c>
      <c r="C177" t="s">
        <v>78</v>
      </c>
      <c r="D177" t="str">
        <f ca="1">IF(OFFSET(calculations!$AG$2,MATCH(data!A177&amp;"|"&amp;data!C177,calculations!$A$3:$A$168,0),MATCH(data!B177,calculations!$AH$2:$CL$2,0))="","NULL",SUBSTITUTE(OFFSET(calculations!$AG$2,MATCH(data!A177&amp;"|"&amp;data!C177,calculations!$A$3:$A$168,0),MATCH(data!B177,calculations!$AH$2:$CL$2,0)),",","."))</f>
        <v>645737160</v>
      </c>
      <c r="E177">
        <v>1</v>
      </c>
    </row>
    <row r="178" spans="1:5" x14ac:dyDescent="0.25">
      <c r="A178">
        <v>2018</v>
      </c>
      <c r="B178">
        <v>3</v>
      </c>
      <c r="C178" t="s">
        <v>79</v>
      </c>
      <c r="D178" t="str">
        <f ca="1">IF(OFFSET(calculations!$AG$2,MATCH(data!A178&amp;"|"&amp;data!C178,calculations!$A$3:$A$168,0),MATCH(data!B178,calculations!$AH$2:$CL$2,0))="","NULL",SUBSTITUTE(OFFSET(calculations!$AG$2,MATCH(data!A178&amp;"|"&amp;data!C178,calculations!$A$3:$A$168,0),MATCH(data!B178,calculations!$AH$2:$CL$2,0)),",","."))</f>
        <v>10850232</v>
      </c>
      <c r="E178">
        <v>1</v>
      </c>
    </row>
    <row r="179" spans="1:5" x14ac:dyDescent="0.25">
      <c r="A179">
        <v>2018</v>
      </c>
      <c r="B179">
        <v>3</v>
      </c>
      <c r="C179" t="s">
        <v>80</v>
      </c>
      <c r="D179" t="str">
        <f ca="1">IF(OFFSET(calculations!$AG$2,MATCH(data!A179&amp;"|"&amp;data!C179,calculations!$A$3:$A$168,0),MATCH(data!B179,calculations!$AH$2:$CL$2,0))="","NULL",SUBSTITUTE(OFFSET(calculations!$AG$2,MATCH(data!A179&amp;"|"&amp;data!C179,calculations!$A$3:$A$168,0),MATCH(data!B179,calculations!$AH$2:$CL$2,0)),",","."))</f>
        <v>136738</v>
      </c>
      <c r="E179">
        <v>1</v>
      </c>
    </row>
    <row r="180" spans="1:5" x14ac:dyDescent="0.25">
      <c r="A180">
        <v>2018</v>
      </c>
      <c r="B180">
        <v>3</v>
      </c>
      <c r="C180" t="s">
        <v>44</v>
      </c>
      <c r="D180" t="str">
        <f ca="1">IF(OFFSET(calculations!$AG$2,MATCH(data!A180&amp;"|"&amp;data!C180,calculations!$A$3:$A$168,0),MATCH(data!B180,calculations!$AH$2:$CL$2,0))="","NULL",SUBSTITUTE(OFFSET(calculations!$AG$2,MATCH(data!A180&amp;"|"&amp;data!C180,calculations!$A$3:$A$168,0),MATCH(data!B180,calculations!$AH$2:$CL$2,0)),",","."))</f>
        <v>NULL</v>
      </c>
      <c r="E180">
        <v>1</v>
      </c>
    </row>
    <row r="181" spans="1:5" x14ac:dyDescent="0.25">
      <c r="A181">
        <v>2018</v>
      </c>
      <c r="B181">
        <v>3</v>
      </c>
      <c r="C181" t="s">
        <v>51</v>
      </c>
      <c r="D181" t="str">
        <f ca="1">IF(OFFSET(calculations!$AG$2,MATCH(data!A181&amp;"|"&amp;data!C181,calculations!$A$3:$A$168,0),MATCH(data!B181,calculations!$AH$2:$CL$2,0))="","NULL",SUBSTITUTE(OFFSET(calculations!$AG$2,MATCH(data!A181&amp;"|"&amp;data!C181,calculations!$A$3:$A$168,0),MATCH(data!B181,calculations!$AH$2:$CL$2,0)),",","."))</f>
        <v>855</v>
      </c>
      <c r="E181">
        <v>1</v>
      </c>
    </row>
    <row r="182" spans="1:5" x14ac:dyDescent="0.25">
      <c r="A182">
        <v>2018</v>
      </c>
      <c r="B182">
        <v>3</v>
      </c>
      <c r="C182" t="s">
        <v>55</v>
      </c>
      <c r="D182" t="str">
        <f ca="1">IF(OFFSET(calculations!$AG$2,MATCH(data!A182&amp;"|"&amp;data!C182,calculations!$A$3:$A$168,0),MATCH(data!B182,calculations!$AH$2:$CL$2,0))="","NULL",SUBSTITUTE(OFFSET(calculations!$AG$2,MATCH(data!A182&amp;"|"&amp;data!C182,calculations!$A$3:$A$168,0),MATCH(data!B182,calculations!$AH$2:$CL$2,0)),",","."))</f>
        <v>NULL</v>
      </c>
      <c r="E182">
        <v>1</v>
      </c>
    </row>
    <row r="183" spans="1:5" x14ac:dyDescent="0.25">
      <c r="A183">
        <v>2018</v>
      </c>
      <c r="B183">
        <v>3</v>
      </c>
      <c r="C183" t="s">
        <v>81</v>
      </c>
      <c r="D183" t="str">
        <f ca="1">IF(OFFSET(calculations!$AG$2,MATCH(data!A183&amp;"|"&amp;data!C183,calculations!$A$3:$A$168,0),MATCH(data!B183,calculations!$AH$2:$CL$2,0))="","NULL",SUBSTITUTE(OFFSET(calculations!$AG$2,MATCH(data!A183&amp;"|"&amp;data!C183,calculations!$A$3:$A$168,0),MATCH(data!B183,calculations!$AH$2:$CL$2,0)),",","."))</f>
        <v>12963267</v>
      </c>
      <c r="E183">
        <v>1</v>
      </c>
    </row>
    <row r="184" spans="1:5" x14ac:dyDescent="0.25">
      <c r="A184">
        <v>2018</v>
      </c>
      <c r="B184">
        <v>3</v>
      </c>
      <c r="C184" t="s">
        <v>82</v>
      </c>
      <c r="D184" t="str">
        <f ca="1">IF(OFFSET(calculations!$AG$2,MATCH(data!A184&amp;"|"&amp;data!C184,calculations!$A$3:$A$168,0),MATCH(data!B184,calculations!$AH$2:$CL$2,0))="","NULL",SUBSTITUTE(OFFSET(calculations!$AG$2,MATCH(data!A184&amp;"|"&amp;data!C184,calculations!$A$3:$A$168,0),MATCH(data!B184,calculations!$AH$2:$CL$2,0)),",","."))</f>
        <v>4061641239</v>
      </c>
      <c r="E184">
        <v>1</v>
      </c>
    </row>
    <row r="185" spans="1:5" x14ac:dyDescent="0.25">
      <c r="A185">
        <v>2018</v>
      </c>
      <c r="B185">
        <v>3</v>
      </c>
      <c r="C185" t="s">
        <v>83</v>
      </c>
      <c r="D185" t="str">
        <f ca="1">IF(OFFSET(calculations!$AG$2,MATCH(data!A185&amp;"|"&amp;data!C185,calculations!$A$3:$A$168,0),MATCH(data!B185,calculations!$AH$2:$CL$2,0))="","NULL",SUBSTITUTE(OFFSET(calculations!$AG$2,MATCH(data!A185&amp;"|"&amp;data!C185,calculations!$A$3:$A$168,0),MATCH(data!B185,calculations!$AH$2:$CL$2,0)),",","."))</f>
        <v>5392260</v>
      </c>
      <c r="E185">
        <v>1</v>
      </c>
    </row>
    <row r="186" spans="1:5" x14ac:dyDescent="0.25">
      <c r="A186">
        <v>2018</v>
      </c>
      <c r="B186">
        <v>3</v>
      </c>
      <c r="C186" t="s">
        <v>84</v>
      </c>
      <c r="D186" t="str">
        <f ca="1">IF(OFFSET(calculations!$AG$2,MATCH(data!A186&amp;"|"&amp;data!C186,calculations!$A$3:$A$168,0),MATCH(data!B186,calculations!$AH$2:$CL$2,0))="","NULL",SUBSTITUTE(OFFSET(calculations!$AG$2,MATCH(data!A186&amp;"|"&amp;data!C186,calculations!$A$3:$A$168,0),MATCH(data!B186,calculations!$AH$2:$CL$2,0)),",","."))</f>
        <v>242041178</v>
      </c>
      <c r="E186">
        <v>1</v>
      </c>
    </row>
    <row r="187" spans="1:5" x14ac:dyDescent="0.25">
      <c r="A187">
        <v>2018</v>
      </c>
      <c r="B187">
        <v>3</v>
      </c>
      <c r="C187" t="s">
        <v>85</v>
      </c>
      <c r="D187" t="str">
        <f ca="1">IF(OFFSET(calculations!$AG$2,MATCH(data!A187&amp;"|"&amp;data!C187,calculations!$A$3:$A$168,0),MATCH(data!B187,calculations!$AH$2:$CL$2,0))="","NULL",SUBSTITUTE(OFFSET(calculations!$AG$2,MATCH(data!A187&amp;"|"&amp;data!C187,calculations!$A$3:$A$168,0),MATCH(data!B187,calculations!$AH$2:$CL$2,0)),",","."))</f>
        <v>NULL</v>
      </c>
      <c r="E187">
        <v>1</v>
      </c>
    </row>
    <row r="188" spans="1:5" x14ac:dyDescent="0.25">
      <c r="A188">
        <v>2018</v>
      </c>
      <c r="B188">
        <v>3</v>
      </c>
      <c r="C188" t="s">
        <v>86</v>
      </c>
      <c r="D188" t="str">
        <f ca="1">IF(OFFSET(calculations!$AG$2,MATCH(data!A188&amp;"|"&amp;data!C188,calculations!$A$3:$A$168,0),MATCH(data!B188,calculations!$AH$2:$CL$2,0))="","NULL",SUBSTITUTE(OFFSET(calculations!$AG$2,MATCH(data!A188&amp;"|"&amp;data!C188,calculations!$A$3:$A$168,0),MATCH(data!B188,calculations!$AH$2:$CL$2,0)),",","."))</f>
        <v>97889110</v>
      </c>
      <c r="E188">
        <v>1</v>
      </c>
    </row>
    <row r="189" spans="1:5" x14ac:dyDescent="0.25">
      <c r="A189">
        <v>2018</v>
      </c>
      <c r="B189">
        <v>3</v>
      </c>
      <c r="C189" t="s">
        <v>87</v>
      </c>
      <c r="D189" t="str">
        <f ca="1">IF(OFFSET(calculations!$AG$2,MATCH(data!A189&amp;"|"&amp;data!C189,calculations!$A$3:$A$168,0),MATCH(data!B189,calculations!$AH$2:$CL$2,0))="","NULL",SUBSTITUTE(OFFSET(calculations!$AG$2,MATCH(data!A189&amp;"|"&amp;data!C189,calculations!$A$3:$A$168,0),MATCH(data!B189,calculations!$AH$2:$CL$2,0)),",","."))</f>
        <v>3146198550</v>
      </c>
      <c r="E189">
        <v>1</v>
      </c>
    </row>
    <row r="190" spans="1:5" x14ac:dyDescent="0.25">
      <c r="A190">
        <v>2018</v>
      </c>
      <c r="B190">
        <v>3</v>
      </c>
      <c r="C190" t="s">
        <v>88</v>
      </c>
      <c r="D190" t="str">
        <f ca="1">IF(OFFSET(calculations!$AG$2,MATCH(data!A190&amp;"|"&amp;data!C190,calculations!$A$3:$A$168,0),MATCH(data!B190,calculations!$AH$2:$CL$2,0))="","NULL",SUBSTITUTE(OFFSET(calculations!$AG$2,MATCH(data!A190&amp;"|"&amp;data!C190,calculations!$A$3:$A$168,0),MATCH(data!B190,calculations!$AH$2:$CL$2,0)),",","."))</f>
        <v>NULL</v>
      </c>
      <c r="E190">
        <v>1</v>
      </c>
    </row>
    <row r="191" spans="1:5" x14ac:dyDescent="0.25">
      <c r="A191">
        <v>2018</v>
      </c>
      <c r="B191">
        <v>3</v>
      </c>
      <c r="C191" t="s">
        <v>89</v>
      </c>
      <c r="D191" t="str">
        <f ca="1">IF(OFFSET(calculations!$AG$2,MATCH(data!A191&amp;"|"&amp;data!C191,calculations!$A$3:$A$168,0),MATCH(data!B191,calculations!$AH$2:$CL$2,0))="","NULL",SUBSTITUTE(OFFSET(calculations!$AG$2,MATCH(data!A191&amp;"|"&amp;data!C191,calculations!$A$3:$A$168,0),MATCH(data!B191,calculations!$AH$2:$CL$2,0)),",","."))</f>
        <v>520000</v>
      </c>
      <c r="E191">
        <v>1</v>
      </c>
    </row>
    <row r="192" spans="1:5" x14ac:dyDescent="0.25">
      <c r="A192">
        <v>2018</v>
      </c>
      <c r="B192">
        <v>3</v>
      </c>
      <c r="C192" t="s">
        <v>90</v>
      </c>
      <c r="D192" t="str">
        <f ca="1">IF(OFFSET(calculations!$AG$2,MATCH(data!A192&amp;"|"&amp;data!C192,calculations!$A$3:$A$168,0),MATCH(data!B192,calculations!$AH$2:$CL$2,0))="","NULL",SUBSTITUTE(OFFSET(calculations!$AG$2,MATCH(data!A192&amp;"|"&amp;data!C192,calculations!$A$3:$A$168,0),MATCH(data!B192,calculations!$AH$2:$CL$2,0)),",","."))</f>
        <v>840070</v>
      </c>
      <c r="E192">
        <v>1</v>
      </c>
    </row>
    <row r="193" spans="1:5" x14ac:dyDescent="0.25">
      <c r="A193">
        <v>2018</v>
      </c>
      <c r="B193">
        <v>3</v>
      </c>
      <c r="C193" t="s">
        <v>91</v>
      </c>
      <c r="D193" t="str">
        <f ca="1">IF(OFFSET(calculations!$AG$2,MATCH(data!A193&amp;"|"&amp;data!C193,calculations!$A$3:$A$168,0),MATCH(data!B193,calculations!$AH$2:$CL$2,0))="","NULL",SUBSTITUTE(OFFSET(calculations!$AG$2,MATCH(data!A193&amp;"|"&amp;data!C193,calculations!$A$3:$A$168,0),MATCH(data!B193,calculations!$AH$2:$CL$2,0)),",","."))</f>
        <v>NULL</v>
      </c>
      <c r="E193">
        <v>1</v>
      </c>
    </row>
    <row r="194" spans="1:5" x14ac:dyDescent="0.25">
      <c r="A194">
        <v>2018</v>
      </c>
      <c r="B194">
        <v>3</v>
      </c>
      <c r="C194" t="s">
        <v>92</v>
      </c>
      <c r="D194" t="str">
        <f ca="1">IF(OFFSET(calculations!$AG$2,MATCH(data!A194&amp;"|"&amp;data!C194,calculations!$A$3:$A$168,0),MATCH(data!B194,calculations!$AH$2:$CL$2,0))="","NULL",SUBSTITUTE(OFFSET(calculations!$AG$2,MATCH(data!A194&amp;"|"&amp;data!C194,calculations!$A$3:$A$168,0),MATCH(data!B194,calculations!$AH$2:$CL$2,0)),",","."))</f>
        <v>561149317</v>
      </c>
      <c r="E194">
        <v>1</v>
      </c>
    </row>
    <row r="195" spans="1:5" x14ac:dyDescent="0.25">
      <c r="A195">
        <v>2018</v>
      </c>
      <c r="B195">
        <v>3</v>
      </c>
      <c r="C195" t="s">
        <v>93</v>
      </c>
      <c r="D195" t="str">
        <f ca="1">IF(OFFSET(calculations!$AG$2,MATCH(data!A195&amp;"|"&amp;data!C195,calculations!$A$3:$A$168,0),MATCH(data!B195,calculations!$AH$2:$CL$2,0))="","NULL",SUBSTITUTE(OFFSET(calculations!$AG$2,MATCH(data!A195&amp;"|"&amp;data!C195,calculations!$A$3:$A$168,0),MATCH(data!B195,calculations!$AH$2:$CL$2,0)),",","."))</f>
        <v>NULL</v>
      </c>
      <c r="E195">
        <v>1</v>
      </c>
    </row>
    <row r="196" spans="1:5" x14ac:dyDescent="0.25">
      <c r="A196">
        <v>2018</v>
      </c>
      <c r="B196">
        <v>3</v>
      </c>
      <c r="C196" t="s">
        <v>94</v>
      </c>
      <c r="D196" t="str">
        <f ca="1">IF(OFFSET(calculations!$AG$2,MATCH(data!A196&amp;"|"&amp;data!C196,calculations!$A$3:$A$168,0),MATCH(data!B196,calculations!$AH$2:$CL$2,0))="","NULL",SUBSTITUTE(OFFSET(calculations!$AG$2,MATCH(data!A196&amp;"|"&amp;data!C196,calculations!$A$3:$A$168,0),MATCH(data!B196,calculations!$AH$2:$CL$2,0)),",","."))</f>
        <v>7610754</v>
      </c>
      <c r="E196">
        <v>1</v>
      </c>
    </row>
    <row r="197" spans="1:5" x14ac:dyDescent="0.25">
      <c r="A197">
        <v>2018</v>
      </c>
      <c r="B197">
        <v>3</v>
      </c>
      <c r="C197" t="s">
        <v>95</v>
      </c>
      <c r="D197" t="str">
        <f ca="1">IF(OFFSET(calculations!$AG$2,MATCH(data!A197&amp;"|"&amp;data!C197,calculations!$A$3:$A$168,0),MATCH(data!B197,calculations!$AH$2:$CL$2,0))="","NULL",SUBSTITUTE(OFFSET(calculations!$AG$2,MATCH(data!A197&amp;"|"&amp;data!C197,calculations!$A$3:$A$168,0),MATCH(data!B197,calculations!$AH$2:$CL$2,0)),",","."))</f>
        <v>185418629</v>
      </c>
      <c r="E197">
        <v>1</v>
      </c>
    </row>
    <row r="198" spans="1:5" x14ac:dyDescent="0.25">
      <c r="A198">
        <v>2018</v>
      </c>
      <c r="B198">
        <v>3</v>
      </c>
      <c r="C198" t="s">
        <v>96</v>
      </c>
      <c r="D198" t="str">
        <f ca="1">IF(OFFSET(calculations!$AG$2,MATCH(data!A198&amp;"|"&amp;data!C198,calculations!$A$3:$A$168,0),MATCH(data!B198,calculations!$AH$2:$CL$2,0))="","NULL",SUBSTITUTE(OFFSET(calculations!$AG$2,MATCH(data!A198&amp;"|"&amp;data!C198,calculations!$A$3:$A$168,0),MATCH(data!B198,calculations!$AH$2:$CL$2,0)),",","."))</f>
        <v>2579734251</v>
      </c>
      <c r="E198">
        <v>1</v>
      </c>
    </row>
    <row r="199" spans="1:5" x14ac:dyDescent="0.25">
      <c r="A199">
        <v>2018</v>
      </c>
      <c r="B199">
        <v>3</v>
      </c>
      <c r="C199" t="s">
        <v>97</v>
      </c>
      <c r="D199" t="str">
        <f ca="1">IF(OFFSET(calculations!$AG$2,MATCH(data!A199&amp;"|"&amp;data!C199,calculations!$A$3:$A$168,0),MATCH(data!B199,calculations!$AH$2:$CL$2,0))="","NULL",SUBSTITUTE(OFFSET(calculations!$AG$2,MATCH(data!A199&amp;"|"&amp;data!C199,calculations!$A$3:$A$168,0),MATCH(data!B199,calculations!$AH$2:$CL$2,0)),",","."))</f>
        <v>2264089275</v>
      </c>
      <c r="E199">
        <v>1</v>
      </c>
    </row>
    <row r="200" spans="1:5" x14ac:dyDescent="0.25">
      <c r="A200">
        <v>2018</v>
      </c>
      <c r="B200">
        <v>3</v>
      </c>
      <c r="C200" t="s">
        <v>98</v>
      </c>
      <c r="D200" t="str">
        <f ca="1">IF(OFFSET(calculations!$AG$2,MATCH(data!A200&amp;"|"&amp;data!C200,calculations!$A$3:$A$168,0),MATCH(data!B200,calculations!$AH$2:$CL$2,0))="","NULL",SUBSTITUTE(OFFSET(calculations!$AG$2,MATCH(data!A200&amp;"|"&amp;data!C200,calculations!$A$3:$A$168,0),MATCH(data!B200,calculations!$AH$2:$CL$2,0)),",","."))</f>
        <v>315644976</v>
      </c>
      <c r="E200">
        <v>1</v>
      </c>
    </row>
    <row r="201" spans="1:5" x14ac:dyDescent="0.25">
      <c r="A201">
        <v>2018</v>
      </c>
      <c r="B201">
        <v>3</v>
      </c>
      <c r="C201" t="s">
        <v>99</v>
      </c>
      <c r="D201" t="str">
        <f ca="1">IF(OFFSET(calculations!$AG$2,MATCH(data!A201&amp;"|"&amp;data!C201,calculations!$A$3:$A$168,0),MATCH(data!B201,calculations!$AH$2:$CL$2,0))="","NULL",SUBSTITUTE(OFFSET(calculations!$AG$2,MATCH(data!A201&amp;"|"&amp;data!C201,calculations!$A$3:$A$168,0),MATCH(data!B201,calculations!$AH$2:$CL$2,0)),",","."))</f>
        <v>315644976</v>
      </c>
      <c r="E201">
        <v>1</v>
      </c>
    </row>
    <row r="202" spans="1:5" x14ac:dyDescent="0.25">
      <c r="A202">
        <v>2018</v>
      </c>
      <c r="B202">
        <v>3</v>
      </c>
      <c r="C202" t="s">
        <v>100</v>
      </c>
      <c r="D202" t="str">
        <f ca="1">IF(OFFSET(calculations!$AG$2,MATCH(data!A202&amp;"|"&amp;data!C202,calculations!$A$3:$A$168,0),MATCH(data!B202,calculations!$AH$2:$CL$2,0))="","NULL",SUBSTITUTE(OFFSET(calculations!$AG$2,MATCH(data!A202&amp;"|"&amp;data!C202,calculations!$A$3:$A$168,0),MATCH(data!B202,calculations!$AH$2:$CL$2,0)),",","."))</f>
        <v>95340170</v>
      </c>
      <c r="E202">
        <v>1</v>
      </c>
    </row>
    <row r="203" spans="1:5" x14ac:dyDescent="0.25">
      <c r="A203">
        <v>2018</v>
      </c>
      <c r="B203">
        <v>3</v>
      </c>
      <c r="C203" t="s">
        <v>101</v>
      </c>
      <c r="D203" t="str">
        <f ca="1">IF(OFFSET(calculations!$AG$2,MATCH(data!A203&amp;"|"&amp;data!C203,calculations!$A$3:$A$168,0),MATCH(data!B203,calculations!$AH$2:$CL$2,0))="","NULL",SUBSTITUTE(OFFSET(calculations!$AG$2,MATCH(data!A203&amp;"|"&amp;data!C203,calculations!$A$3:$A$168,0),MATCH(data!B203,calculations!$AH$2:$CL$2,0)),",","."))</f>
        <v>28414593</v>
      </c>
      <c r="E203">
        <v>1</v>
      </c>
    </row>
    <row r="204" spans="1:5" x14ac:dyDescent="0.25">
      <c r="A204">
        <v>2018</v>
      </c>
      <c r="B204">
        <v>3</v>
      </c>
      <c r="C204" t="s">
        <v>102</v>
      </c>
      <c r="D204" t="str">
        <f ca="1">IF(OFFSET(calculations!$AG$2,MATCH(data!A204&amp;"|"&amp;data!C204,calculations!$A$3:$A$168,0),MATCH(data!B204,calculations!$AH$2:$CL$2,0))="","NULL",SUBSTITUTE(OFFSET(calculations!$AG$2,MATCH(data!A204&amp;"|"&amp;data!C204,calculations!$A$3:$A$168,0),MATCH(data!B204,calculations!$AH$2:$CL$2,0)),",","."))</f>
        <v>58311175</v>
      </c>
      <c r="E204">
        <v>1</v>
      </c>
    </row>
    <row r="205" spans="1:5" x14ac:dyDescent="0.25">
      <c r="A205">
        <v>2018</v>
      </c>
      <c r="B205">
        <v>3</v>
      </c>
      <c r="C205" t="s">
        <v>103</v>
      </c>
      <c r="D205" t="str">
        <f ca="1">IF(OFFSET(calculations!$AG$2,MATCH(data!A205&amp;"|"&amp;data!C205,calculations!$A$3:$A$168,0),MATCH(data!B205,calculations!$AH$2:$CL$2,0))="","NULL",SUBSTITUTE(OFFSET(calculations!$AG$2,MATCH(data!A205&amp;"|"&amp;data!C205,calculations!$A$3:$A$168,0),MATCH(data!B205,calculations!$AH$2:$CL$2,0)),",","."))</f>
        <v>128458174</v>
      </c>
      <c r="E205">
        <v>1</v>
      </c>
    </row>
    <row r="206" spans="1:5" x14ac:dyDescent="0.25">
      <c r="A206">
        <v>2018</v>
      </c>
      <c r="B206">
        <v>3</v>
      </c>
      <c r="C206" t="s">
        <v>104</v>
      </c>
      <c r="D206" t="str">
        <f ca="1">IF(OFFSET(calculations!$AG$2,MATCH(data!A206&amp;"|"&amp;data!C206,calculations!$A$3:$A$168,0),MATCH(data!B206,calculations!$AH$2:$CL$2,0))="","NULL",SUBSTITUTE(OFFSET(calculations!$AG$2,MATCH(data!A206&amp;"|"&amp;data!C206,calculations!$A$3:$A$168,0),MATCH(data!B206,calculations!$AH$2:$CL$2,0)),",","."))</f>
        <v>195801204</v>
      </c>
      <c r="E206">
        <v>1</v>
      </c>
    </row>
    <row r="207" spans="1:5" x14ac:dyDescent="0.25">
      <c r="A207">
        <v>2018</v>
      </c>
      <c r="B207">
        <v>3</v>
      </c>
      <c r="C207" t="s">
        <v>105</v>
      </c>
      <c r="D207" t="str">
        <f ca="1">IF(OFFSET(calculations!$AG$2,MATCH(data!A207&amp;"|"&amp;data!C207,calculations!$A$3:$A$168,0),MATCH(data!B207,calculations!$AH$2:$CL$2,0))="","NULL",SUBSTITUTE(OFFSET(calculations!$AG$2,MATCH(data!A207&amp;"|"&amp;data!C207,calculations!$A$3:$A$168,0),MATCH(data!B207,calculations!$AH$2:$CL$2,0)),",","."))</f>
        <v>195801204</v>
      </c>
      <c r="E207">
        <v>1</v>
      </c>
    </row>
    <row r="208" spans="1:5" x14ac:dyDescent="0.25">
      <c r="A208">
        <v>2018</v>
      </c>
      <c r="B208">
        <v>3</v>
      </c>
      <c r="C208" t="s">
        <v>106</v>
      </c>
      <c r="D208" t="str">
        <f ca="1">IF(OFFSET(calculations!$AG$2,MATCH(data!A208&amp;"|"&amp;data!C208,calculations!$A$3:$A$168,0),MATCH(data!B208,calculations!$AH$2:$CL$2,0))="","NULL",SUBSTITUTE(OFFSET(calculations!$AG$2,MATCH(data!A208&amp;"|"&amp;data!C208,calculations!$A$3:$A$168,0),MATCH(data!B208,calculations!$AH$2:$CL$2,0)),",","."))</f>
        <v>NULL</v>
      </c>
      <c r="E208">
        <v>1</v>
      </c>
    </row>
    <row r="209" spans="1:5" x14ac:dyDescent="0.25">
      <c r="A209">
        <v>2018</v>
      </c>
      <c r="B209">
        <v>3</v>
      </c>
      <c r="C209" t="s">
        <v>107</v>
      </c>
      <c r="D209" t="str">
        <f ca="1">IF(OFFSET(calculations!$AG$2,MATCH(data!A209&amp;"|"&amp;data!C209,calculations!$A$3:$A$168,0),MATCH(data!B209,calculations!$AH$2:$CL$2,0))="","NULL",SUBSTITUTE(OFFSET(calculations!$AG$2,MATCH(data!A209&amp;"|"&amp;data!C209,calculations!$A$3:$A$168,0),MATCH(data!B209,calculations!$AH$2:$CL$2,0)),",","."))</f>
        <v>NULL</v>
      </c>
      <c r="E209">
        <v>1</v>
      </c>
    </row>
    <row r="210" spans="1:5" x14ac:dyDescent="0.25">
      <c r="A210">
        <v>2018</v>
      </c>
      <c r="B210">
        <v>3</v>
      </c>
      <c r="C210" t="s">
        <v>108</v>
      </c>
      <c r="D210" t="str">
        <f ca="1">IF(OFFSET(calculations!$AG$2,MATCH(data!A210&amp;"|"&amp;data!C210,calculations!$A$3:$A$168,0),MATCH(data!B210,calculations!$AH$2:$CL$2,0))="","NULL",SUBSTITUTE(OFFSET(calculations!$AG$2,MATCH(data!A210&amp;"|"&amp;data!C210,calculations!$A$3:$A$168,0),MATCH(data!B210,calculations!$AH$2:$CL$2,0)),",","."))</f>
        <v>-10382575</v>
      </c>
      <c r="E210">
        <v>1</v>
      </c>
    </row>
    <row r="211" spans="1:5" x14ac:dyDescent="0.25">
      <c r="A211">
        <v>2018</v>
      </c>
      <c r="B211">
        <v>3</v>
      </c>
      <c r="C211" t="s">
        <v>109</v>
      </c>
      <c r="D211" t="str">
        <f ca="1">IF(OFFSET(calculations!$AG$2,MATCH(data!A211&amp;"|"&amp;data!C211,calculations!$A$3:$A$168,0),MATCH(data!B211,calculations!$AH$2:$CL$2,0))="","NULL",SUBSTITUTE(OFFSET(calculations!$AG$2,MATCH(data!A211&amp;"|"&amp;data!C211,calculations!$A$3:$A$168,0),MATCH(data!B211,calculations!$AH$2:$CL$2,0)),",","."))</f>
        <v>185418629</v>
      </c>
      <c r="E211">
        <v>1</v>
      </c>
    </row>
    <row r="212" spans="1:5" x14ac:dyDescent="0.25">
      <c r="A212">
        <v>2018</v>
      </c>
      <c r="B212">
        <v>3</v>
      </c>
      <c r="C212" t="s">
        <v>110</v>
      </c>
      <c r="D212" t="str">
        <f ca="1">IF(OFFSET(calculations!$AG$2,MATCH(data!A212&amp;"|"&amp;data!C212,calculations!$A$3:$A$168,0),MATCH(data!B212,calculations!$AH$2:$CL$2,0))="","NULL",SUBSTITUTE(OFFSET(calculations!$AG$2,MATCH(data!A212&amp;"|"&amp;data!C212,calculations!$A$3:$A$168,0),MATCH(data!B212,calculations!$AH$2:$CL$2,0)),",","."))</f>
        <v>NULL</v>
      </c>
      <c r="E212">
        <v>1</v>
      </c>
    </row>
    <row r="213" spans="1:5" x14ac:dyDescent="0.25">
      <c r="A213">
        <v>2018</v>
      </c>
      <c r="B213">
        <v>3</v>
      </c>
      <c r="C213" t="s">
        <v>111</v>
      </c>
      <c r="D213" t="str">
        <f ca="1">IF(OFFSET(calculations!$AG$2,MATCH(data!A213&amp;"|"&amp;data!C213,calculations!$A$3:$A$168,0),MATCH(data!B213,calculations!$AH$2:$CL$2,0))="","NULL",SUBSTITUTE(OFFSET(calculations!$AG$2,MATCH(data!A213&amp;"|"&amp;data!C213,calculations!$A$3:$A$168,0),MATCH(data!B213,calculations!$AH$2:$CL$2,0)),",","."))</f>
        <v>5699191040</v>
      </c>
      <c r="E213">
        <v>1</v>
      </c>
    </row>
    <row r="214" spans="1:5" x14ac:dyDescent="0.25">
      <c r="A214">
        <v>2018</v>
      </c>
      <c r="B214">
        <v>3</v>
      </c>
      <c r="C214" t="s">
        <v>112</v>
      </c>
      <c r="D214" t="str">
        <f ca="1">IF(OFFSET(calculations!$AG$2,MATCH(data!A214&amp;"|"&amp;data!C214,calculations!$A$3:$A$168,0),MATCH(data!B214,calculations!$AH$2:$CL$2,0))="","NULL",SUBSTITUTE(OFFSET(calculations!$AG$2,MATCH(data!A214&amp;"|"&amp;data!C214,calculations!$A$3:$A$168,0),MATCH(data!B214,calculations!$AH$2:$CL$2,0)),",","."))</f>
        <v>210160520</v>
      </c>
      <c r="E214">
        <v>1</v>
      </c>
    </row>
    <row r="215" spans="1:5" x14ac:dyDescent="0.25">
      <c r="A215">
        <v>2018</v>
      </c>
      <c r="B215">
        <v>3</v>
      </c>
      <c r="C215" t="s">
        <v>113</v>
      </c>
      <c r="D215" t="str">
        <f ca="1">IF(OFFSET(calculations!$AG$2,MATCH(data!A215&amp;"|"&amp;data!C215,calculations!$A$3:$A$168,0),MATCH(data!B215,calculations!$AH$2:$CL$2,0))="","NULL",SUBSTITUTE(OFFSET(calculations!$AG$2,MATCH(data!A215&amp;"|"&amp;data!C215,calculations!$A$3:$A$168,0),MATCH(data!B215,calculations!$AH$2:$CL$2,0)),",","."))</f>
        <v>NULL</v>
      </c>
      <c r="E215">
        <v>1</v>
      </c>
    </row>
    <row r="216" spans="1:5" x14ac:dyDescent="0.25">
      <c r="A216">
        <v>2018</v>
      </c>
      <c r="B216">
        <v>3</v>
      </c>
      <c r="C216" t="s">
        <v>114</v>
      </c>
      <c r="D216" t="str">
        <f ca="1">IF(OFFSET(calculations!$AG$2,MATCH(data!A216&amp;"|"&amp;data!C216,calculations!$A$3:$A$168,0),MATCH(data!B216,calculations!$AH$2:$CL$2,0))="","NULL",SUBSTITUTE(OFFSET(calculations!$AG$2,MATCH(data!A216&amp;"|"&amp;data!C216,calculations!$A$3:$A$168,0),MATCH(data!B216,calculations!$AH$2:$CL$2,0)),",","."))</f>
        <v>NULL</v>
      </c>
      <c r="E216">
        <v>1</v>
      </c>
    </row>
    <row r="217" spans="1:5" x14ac:dyDescent="0.25">
      <c r="A217">
        <v>2018</v>
      </c>
      <c r="B217">
        <v>3</v>
      </c>
      <c r="C217" t="s">
        <v>115</v>
      </c>
      <c r="D217" t="str">
        <f ca="1">IF(OFFSET(calculations!$AG$2,MATCH(data!A217&amp;"|"&amp;data!C217,calculations!$A$3:$A$168,0),MATCH(data!B217,calculations!$AH$2:$CL$2,0))="","NULL",SUBSTITUTE(OFFSET(calculations!$AG$2,MATCH(data!A217&amp;"|"&amp;data!C217,calculations!$A$3:$A$168,0),MATCH(data!B217,calculations!$AH$2:$CL$2,0)),",","."))</f>
        <v>NULL</v>
      </c>
      <c r="E217">
        <v>1</v>
      </c>
    </row>
    <row r="218" spans="1:5" x14ac:dyDescent="0.25">
      <c r="A218">
        <v>2018</v>
      </c>
      <c r="B218">
        <v>3</v>
      </c>
      <c r="C218" t="s">
        <v>116</v>
      </c>
      <c r="D218" t="str">
        <f ca="1">IF(OFFSET(calculations!$AG$2,MATCH(data!A218&amp;"|"&amp;data!C218,calculations!$A$3:$A$168,0),MATCH(data!B218,calculations!$AH$2:$CL$2,0))="","NULL",SUBSTITUTE(OFFSET(calculations!$AG$2,MATCH(data!A218&amp;"|"&amp;data!C218,calculations!$A$3:$A$168,0),MATCH(data!B218,calculations!$AH$2:$CL$2,0)),",","."))</f>
        <v>144617005</v>
      </c>
      <c r="E218">
        <v>1</v>
      </c>
    </row>
    <row r="219" spans="1:5" x14ac:dyDescent="0.25">
      <c r="A219">
        <v>2018</v>
      </c>
      <c r="B219">
        <v>3</v>
      </c>
      <c r="C219" t="s">
        <v>117</v>
      </c>
      <c r="D219" t="str">
        <f ca="1">IF(OFFSET(calculations!$AG$2,MATCH(data!A219&amp;"|"&amp;data!C219,calculations!$A$3:$A$168,0),MATCH(data!B219,calculations!$AH$2:$CL$2,0))="","NULL",SUBSTITUTE(OFFSET(calculations!$AG$2,MATCH(data!A219&amp;"|"&amp;data!C219,calculations!$A$3:$A$168,0),MATCH(data!B219,calculations!$AH$2:$CL$2,0)),",","."))</f>
        <v>NULL</v>
      </c>
      <c r="E219">
        <v>1</v>
      </c>
    </row>
    <row r="220" spans="1:5" x14ac:dyDescent="0.25">
      <c r="A220">
        <v>2018</v>
      </c>
      <c r="B220">
        <v>3</v>
      </c>
      <c r="C220" t="s">
        <v>118</v>
      </c>
      <c r="D220" t="str">
        <f ca="1">IF(OFFSET(calculations!$AG$2,MATCH(data!A220&amp;"|"&amp;data!C220,calculations!$A$3:$A$168,0),MATCH(data!B220,calculations!$AH$2:$CL$2,0))="","NULL",SUBSTITUTE(OFFSET(calculations!$AG$2,MATCH(data!A220&amp;"|"&amp;data!C220,calculations!$A$3:$A$168,0),MATCH(data!B220,calculations!$AH$2:$CL$2,0)),",","."))</f>
        <v>7073220</v>
      </c>
      <c r="E220">
        <v>1</v>
      </c>
    </row>
    <row r="221" spans="1:5" x14ac:dyDescent="0.25">
      <c r="A221">
        <v>2018</v>
      </c>
      <c r="B221">
        <v>3</v>
      </c>
      <c r="C221" t="s">
        <v>119</v>
      </c>
      <c r="D221" t="str">
        <f ca="1">IF(OFFSET(calculations!$AG$2,MATCH(data!A221&amp;"|"&amp;data!C221,calculations!$A$3:$A$168,0),MATCH(data!B221,calculations!$AH$2:$CL$2,0))="","NULL",SUBSTITUTE(OFFSET(calculations!$AG$2,MATCH(data!A221&amp;"|"&amp;data!C221,calculations!$A$3:$A$168,0),MATCH(data!B221,calculations!$AH$2:$CL$2,0)),",","."))</f>
        <v>19527412</v>
      </c>
      <c r="E221">
        <v>1</v>
      </c>
    </row>
    <row r="222" spans="1:5" x14ac:dyDescent="0.25">
      <c r="A222">
        <v>2018</v>
      </c>
      <c r="B222">
        <v>3</v>
      </c>
      <c r="C222" t="s">
        <v>120</v>
      </c>
      <c r="D222" t="str">
        <f ca="1">IF(OFFSET(calculations!$AG$2,MATCH(data!A222&amp;"|"&amp;data!C222,calculations!$A$3:$A$168,0),MATCH(data!B222,calculations!$AH$2:$CL$2,0))="","NULL",SUBSTITUTE(OFFSET(calculations!$AG$2,MATCH(data!A222&amp;"|"&amp;data!C222,calculations!$A$3:$A$168,0),MATCH(data!B222,calculations!$AH$2:$CL$2,0)),",","."))</f>
        <v>0</v>
      </c>
      <c r="E222">
        <v>1</v>
      </c>
    </row>
    <row r="223" spans="1:5" x14ac:dyDescent="0.25">
      <c r="A223">
        <v>2018</v>
      </c>
      <c r="B223">
        <v>3</v>
      </c>
      <c r="C223" t="s">
        <v>121</v>
      </c>
      <c r="D223" t="str">
        <f ca="1">IF(OFFSET(calculations!$AG$2,MATCH(data!A223&amp;"|"&amp;data!C223,calculations!$A$3:$A$168,0),MATCH(data!B223,calculations!$AH$2:$CL$2,0))="","NULL",SUBSTITUTE(OFFSET(calculations!$AG$2,MATCH(data!A223&amp;"|"&amp;data!C223,calculations!$A$3:$A$168,0),MATCH(data!B223,calculations!$AH$2:$CL$2,0)),",","."))</f>
        <v>365018</v>
      </c>
      <c r="E223">
        <v>1</v>
      </c>
    </row>
    <row r="224" spans="1:5" x14ac:dyDescent="0.25">
      <c r="A224">
        <v>2018</v>
      </c>
      <c r="B224">
        <v>3</v>
      </c>
      <c r="C224" t="s">
        <v>122</v>
      </c>
      <c r="D224" t="str">
        <f ca="1">IF(OFFSET(calculations!$AG$2,MATCH(data!A224&amp;"|"&amp;data!C224,calculations!$A$3:$A$168,0),MATCH(data!B224,calculations!$AH$2:$CL$2,0))="","NULL",SUBSTITUTE(OFFSET(calculations!$AG$2,MATCH(data!A224&amp;"|"&amp;data!C224,calculations!$A$3:$A$168,0),MATCH(data!B224,calculations!$AH$2:$CL$2,0)),",","."))</f>
        <v>3374751</v>
      </c>
      <c r="E224">
        <v>1</v>
      </c>
    </row>
    <row r="225" spans="1:5" x14ac:dyDescent="0.25">
      <c r="A225">
        <v>2018</v>
      </c>
      <c r="B225">
        <v>3</v>
      </c>
      <c r="C225" t="s">
        <v>123</v>
      </c>
      <c r="D225" t="str">
        <f ca="1">IF(OFFSET(calculations!$AG$2,MATCH(data!A225&amp;"|"&amp;data!C225,calculations!$A$3:$A$168,0),MATCH(data!B225,calculations!$AH$2:$CL$2,0))="","NULL",SUBSTITUTE(OFFSET(calculations!$AG$2,MATCH(data!A225&amp;"|"&amp;data!C225,calculations!$A$3:$A$168,0),MATCH(data!B225,calculations!$AH$2:$CL$2,0)),",","."))</f>
        <v>NULL</v>
      </c>
      <c r="E225">
        <v>1</v>
      </c>
    </row>
    <row r="226" spans="1:5" x14ac:dyDescent="0.25">
      <c r="A226">
        <v>2018</v>
      </c>
      <c r="B226">
        <v>3</v>
      </c>
      <c r="C226" t="s">
        <v>124</v>
      </c>
      <c r="D226" t="str">
        <f ca="1">IF(OFFSET(calculations!$AG$2,MATCH(data!A226&amp;"|"&amp;data!C226,calculations!$A$3:$A$168,0),MATCH(data!B226,calculations!$AH$2:$CL$2,0))="","NULL",SUBSTITUTE(OFFSET(calculations!$AG$2,MATCH(data!A226&amp;"|"&amp;data!C226,calculations!$A$3:$A$168,0),MATCH(data!B226,calculations!$AH$2:$CL$2,0)),",","."))</f>
        <v>NULL</v>
      </c>
      <c r="E226">
        <v>1</v>
      </c>
    </row>
    <row r="227" spans="1:5" x14ac:dyDescent="0.25">
      <c r="A227">
        <v>2018</v>
      </c>
      <c r="B227">
        <v>3</v>
      </c>
      <c r="C227" t="s">
        <v>125</v>
      </c>
      <c r="D227" t="str">
        <f ca="1">IF(OFFSET(calculations!$AG$2,MATCH(data!A227&amp;"|"&amp;data!C227,calculations!$A$3:$A$168,0),MATCH(data!B227,calculations!$AH$2:$CL$2,0))="","NULL",SUBSTITUTE(OFFSET(calculations!$AG$2,MATCH(data!A227&amp;"|"&amp;data!C227,calculations!$A$3:$A$168,0),MATCH(data!B227,calculations!$AH$2:$CL$2,0)),",","."))</f>
        <v>29481837</v>
      </c>
      <c r="E227">
        <v>1</v>
      </c>
    </row>
    <row r="228" spans="1:5" x14ac:dyDescent="0.25">
      <c r="A228">
        <v>2018</v>
      </c>
      <c r="B228">
        <v>3</v>
      </c>
      <c r="C228" t="s">
        <v>126</v>
      </c>
      <c r="D228" t="str">
        <f ca="1">IF(OFFSET(calculations!$AG$2,MATCH(data!A228&amp;"|"&amp;data!C228,calculations!$A$3:$A$168,0),MATCH(data!B228,calculations!$AH$2:$CL$2,0))="","NULL",SUBSTITUTE(OFFSET(calculations!$AG$2,MATCH(data!A228&amp;"|"&amp;data!C228,calculations!$A$3:$A$168,0),MATCH(data!B228,calculations!$AH$2:$CL$2,0)),",","."))</f>
        <v>5721277</v>
      </c>
      <c r="E228">
        <v>1</v>
      </c>
    </row>
    <row r="229" spans="1:5" x14ac:dyDescent="0.25">
      <c r="A229">
        <v>2018</v>
      </c>
      <c r="B229">
        <v>3</v>
      </c>
      <c r="C229" t="s">
        <v>62</v>
      </c>
      <c r="D229" t="str">
        <f ca="1">IF(OFFSET(calculations!$AG$2,MATCH(data!A229&amp;"|"&amp;data!C229,calculations!$A$3:$A$168,0),MATCH(data!B229,calculations!$AH$2:$CL$2,0))="","NULL",SUBSTITUTE(OFFSET(calculations!$AG$2,MATCH(data!A229&amp;"|"&amp;data!C229,calculations!$A$3:$A$168,0),MATCH(data!B229,calculations!$AH$2:$CL$2,0)),",","."))</f>
        <v>1952584583</v>
      </c>
      <c r="E229">
        <v>1</v>
      </c>
    </row>
    <row r="230" spans="1:5" x14ac:dyDescent="0.25">
      <c r="A230">
        <v>2018</v>
      </c>
      <c r="B230">
        <v>3</v>
      </c>
      <c r="C230" t="s">
        <v>127</v>
      </c>
      <c r="D230" t="str">
        <f ca="1">IF(OFFSET(calculations!$AG$2,MATCH(data!A230&amp;"|"&amp;data!C230,calculations!$A$3:$A$168,0),MATCH(data!B230,calculations!$AH$2:$CL$2,0))="","NULL",SUBSTITUTE(OFFSET(calculations!$AG$2,MATCH(data!A230&amp;"|"&amp;data!C230,calculations!$A$3:$A$168,0),MATCH(data!B230,calculations!$AH$2:$CL$2,0)),",","."))</f>
        <v>953612718</v>
      </c>
      <c r="E230">
        <v>1</v>
      </c>
    </row>
    <row r="231" spans="1:5" x14ac:dyDescent="0.25">
      <c r="A231">
        <v>2018</v>
      </c>
      <c r="B231">
        <v>3</v>
      </c>
      <c r="C231" t="s">
        <v>128</v>
      </c>
      <c r="D231" t="str">
        <f ca="1">IF(OFFSET(calculations!$AG$2,MATCH(data!A231&amp;"|"&amp;data!C231,calculations!$A$3:$A$168,0),MATCH(data!B231,calculations!$AH$2:$CL$2,0))="","NULL",SUBSTITUTE(OFFSET(calculations!$AG$2,MATCH(data!A231&amp;"|"&amp;data!C231,calculations!$A$3:$A$168,0),MATCH(data!B231,calculations!$AH$2:$CL$2,0)),",","."))</f>
        <v>NULL</v>
      </c>
      <c r="E231">
        <v>1</v>
      </c>
    </row>
    <row r="232" spans="1:5" x14ac:dyDescent="0.25">
      <c r="A232">
        <v>2018</v>
      </c>
      <c r="B232">
        <v>3</v>
      </c>
      <c r="C232" t="s">
        <v>129</v>
      </c>
      <c r="D232" t="str">
        <f ca="1">IF(OFFSET(calculations!$AG$2,MATCH(data!A232&amp;"|"&amp;data!C232,calculations!$A$3:$A$168,0),MATCH(data!B232,calculations!$AH$2:$CL$2,0))="","NULL",SUBSTITUTE(OFFSET(calculations!$AG$2,MATCH(data!A232&amp;"|"&amp;data!C232,calculations!$A$3:$A$168,0),MATCH(data!B232,calculations!$AH$2:$CL$2,0)),",","."))</f>
        <v>716400567</v>
      </c>
      <c r="E232">
        <v>1</v>
      </c>
    </row>
    <row r="233" spans="1:5" x14ac:dyDescent="0.25">
      <c r="A233">
        <v>2018</v>
      </c>
      <c r="B233">
        <v>3</v>
      </c>
      <c r="C233" t="s">
        <v>130</v>
      </c>
      <c r="D233" t="str">
        <f ca="1">IF(OFFSET(calculations!$AG$2,MATCH(data!A233&amp;"|"&amp;data!C233,calculations!$A$3:$A$168,0),MATCH(data!B233,calculations!$AH$2:$CL$2,0))="","NULL",SUBSTITUTE(OFFSET(calculations!$AG$2,MATCH(data!A233&amp;"|"&amp;data!C233,calculations!$A$3:$A$168,0),MATCH(data!B233,calculations!$AH$2:$CL$2,0)),",","."))</f>
        <v>NULL</v>
      </c>
      <c r="E233">
        <v>1</v>
      </c>
    </row>
    <row r="234" spans="1:5" x14ac:dyDescent="0.25">
      <c r="A234">
        <v>2018</v>
      </c>
      <c r="B234">
        <v>3</v>
      </c>
      <c r="C234" t="s">
        <v>131</v>
      </c>
      <c r="D234" t="str">
        <f ca="1">IF(OFFSET(calculations!$AG$2,MATCH(data!A234&amp;"|"&amp;data!C234,calculations!$A$3:$A$168,0),MATCH(data!B234,calculations!$AH$2:$CL$2,0))="","NULL",SUBSTITUTE(OFFSET(calculations!$AG$2,MATCH(data!A234&amp;"|"&amp;data!C234,calculations!$A$3:$A$168,0),MATCH(data!B234,calculations!$AH$2:$CL$2,0)),",","."))</f>
        <v>NULL</v>
      </c>
      <c r="E234">
        <v>1</v>
      </c>
    </row>
    <row r="235" spans="1:5" x14ac:dyDescent="0.25">
      <c r="A235">
        <v>2018</v>
      </c>
      <c r="B235">
        <v>3</v>
      </c>
      <c r="C235" t="s">
        <v>132</v>
      </c>
      <c r="D235" t="str">
        <f ca="1">IF(OFFSET(calculations!$AG$2,MATCH(data!A235&amp;"|"&amp;data!C235,calculations!$A$3:$A$168,0),MATCH(data!B235,calculations!$AH$2:$CL$2,0))="","NULL",SUBSTITUTE(OFFSET(calculations!$AG$2,MATCH(data!A235&amp;"|"&amp;data!C235,calculations!$A$3:$A$168,0),MATCH(data!B235,calculations!$AH$2:$CL$2,0)),",","."))</f>
        <v>-4992091</v>
      </c>
      <c r="E235">
        <v>1</v>
      </c>
    </row>
    <row r="236" spans="1:5" x14ac:dyDescent="0.25">
      <c r="A236">
        <v>2018</v>
      </c>
      <c r="B236">
        <v>3</v>
      </c>
      <c r="C236" t="s">
        <v>133</v>
      </c>
      <c r="D236" t="str">
        <f ca="1">IF(OFFSET(calculations!$AG$2,MATCH(data!A236&amp;"|"&amp;data!C236,calculations!$A$3:$A$168,0),MATCH(data!B236,calculations!$AH$2:$CL$2,0))="","NULL",SUBSTITUTE(OFFSET(calculations!$AG$2,MATCH(data!A236&amp;"|"&amp;data!C236,calculations!$A$3:$A$168,0),MATCH(data!B236,calculations!$AH$2:$CL$2,0)),",","."))</f>
        <v>102144760</v>
      </c>
      <c r="E236">
        <v>1</v>
      </c>
    </row>
    <row r="237" spans="1:5" x14ac:dyDescent="0.25">
      <c r="A237">
        <v>2018</v>
      </c>
      <c r="B237">
        <v>3</v>
      </c>
      <c r="C237" t="s">
        <v>134</v>
      </c>
      <c r="D237" t="str">
        <f ca="1">IF(OFFSET(calculations!$AG$2,MATCH(data!A237&amp;"|"&amp;data!C237,calculations!$A$3:$A$168,0),MATCH(data!B237,calculations!$AH$2:$CL$2,0))="","NULL",SUBSTITUTE(OFFSET(calculations!$AG$2,MATCH(data!A237&amp;"|"&amp;data!C237,calculations!$A$3:$A$168,0),MATCH(data!B237,calculations!$AH$2:$CL$2,0)),",","."))</f>
        <v>NULL</v>
      </c>
      <c r="E237">
        <v>1</v>
      </c>
    </row>
    <row r="238" spans="1:5" x14ac:dyDescent="0.25">
      <c r="A238">
        <v>2018</v>
      </c>
      <c r="B238">
        <v>3</v>
      </c>
      <c r="C238" t="s">
        <v>135</v>
      </c>
      <c r="D238" t="str">
        <f ca="1">IF(OFFSET(calculations!$AG$2,MATCH(data!A238&amp;"|"&amp;data!C238,calculations!$A$3:$A$168,0),MATCH(data!B238,calculations!$AH$2:$CL$2,0))="","NULL",SUBSTITUTE(OFFSET(calculations!$AG$2,MATCH(data!A238&amp;"|"&amp;data!C238,calculations!$A$3:$A$168,0),MATCH(data!B238,calculations!$AH$2:$CL$2,0)),",","."))</f>
        <v>NULL</v>
      </c>
      <c r="E238">
        <v>1</v>
      </c>
    </row>
    <row r="239" spans="1:5" x14ac:dyDescent="0.25">
      <c r="A239">
        <v>2018</v>
      </c>
      <c r="B239">
        <v>3</v>
      </c>
      <c r="C239" t="s">
        <v>136</v>
      </c>
      <c r="D239" t="str">
        <f ca="1">IF(OFFSET(calculations!$AG$2,MATCH(data!A239&amp;"|"&amp;data!C239,calculations!$A$3:$A$168,0),MATCH(data!B239,calculations!$AH$2:$CL$2,0))="","NULL",SUBSTITUTE(OFFSET(calculations!$AG$2,MATCH(data!A239&amp;"|"&amp;data!C239,calculations!$A$3:$A$168,0),MATCH(data!B239,calculations!$AH$2:$CL$2,0)),",","."))</f>
        <v>185418629</v>
      </c>
      <c r="E239">
        <v>1</v>
      </c>
    </row>
    <row r="240" spans="1:5" x14ac:dyDescent="0.25">
      <c r="A240">
        <v>2018</v>
      </c>
      <c r="B240">
        <v>3</v>
      </c>
      <c r="C240" t="s">
        <v>137</v>
      </c>
      <c r="D240" t="str">
        <f ca="1">IF(OFFSET(calculations!$AG$2,MATCH(data!A240&amp;"|"&amp;data!C240,calculations!$A$3:$A$168,0),MATCH(data!B240,calculations!$AH$2:$CL$2,0))="","NULL",SUBSTITUTE(OFFSET(calculations!$AG$2,MATCH(data!A240&amp;"|"&amp;data!C240,calculations!$A$3:$A$168,0),MATCH(data!B240,calculations!$AH$2:$CL$2,0)),",","."))</f>
        <v>NULL</v>
      </c>
      <c r="E240">
        <v>1</v>
      </c>
    </row>
    <row r="241" spans="1:5" x14ac:dyDescent="0.25">
      <c r="A241">
        <v>2018</v>
      </c>
      <c r="B241">
        <v>3</v>
      </c>
      <c r="C241" t="s">
        <v>138</v>
      </c>
      <c r="D241" t="str">
        <f ca="1">IF(OFFSET(calculations!$AG$2,MATCH(data!A241&amp;"|"&amp;data!C241,calculations!$A$3:$A$168,0),MATCH(data!B241,calculations!$AH$2:$CL$2,0))="","NULL",SUBSTITUTE(OFFSET(calculations!$AG$2,MATCH(data!A241&amp;"|"&amp;data!C241,calculations!$A$3:$A$168,0),MATCH(data!B241,calculations!$AH$2:$CL$2,0)),",","."))</f>
        <v>3536445937</v>
      </c>
      <c r="E241">
        <v>1</v>
      </c>
    </row>
    <row r="242" spans="1:5" x14ac:dyDescent="0.25">
      <c r="A242">
        <v>2018</v>
      </c>
      <c r="B242">
        <v>3</v>
      </c>
      <c r="C242" t="s">
        <v>139</v>
      </c>
      <c r="D242" t="str">
        <f ca="1">IF(OFFSET(calculations!$AG$2,MATCH(data!A242&amp;"|"&amp;data!C242,calculations!$A$3:$A$168,0),MATCH(data!B242,calculations!$AH$2:$CL$2,0))="","NULL",SUBSTITUTE(OFFSET(calculations!$AG$2,MATCH(data!A242&amp;"|"&amp;data!C242,calculations!$A$3:$A$168,0),MATCH(data!B242,calculations!$AH$2:$CL$2,0)),",","."))</f>
        <v>NULL</v>
      </c>
      <c r="E242">
        <v>1</v>
      </c>
    </row>
    <row r="243" spans="1:5" x14ac:dyDescent="0.25">
      <c r="A243">
        <v>2018</v>
      </c>
      <c r="B243">
        <v>3</v>
      </c>
      <c r="C243" t="s">
        <v>140</v>
      </c>
      <c r="D243" t="str">
        <f ca="1">IF(OFFSET(calculations!$AG$2,MATCH(data!A243&amp;"|"&amp;data!C243,calculations!$A$3:$A$168,0),MATCH(data!B243,calculations!$AH$2:$CL$2,0))="","NULL",SUBSTITUTE(OFFSET(calculations!$AG$2,MATCH(data!A243&amp;"|"&amp;data!C243,calculations!$A$3:$A$168,0),MATCH(data!B243,calculations!$AH$2:$CL$2,0)),",","."))</f>
        <v>NULL</v>
      </c>
      <c r="E243">
        <v>1</v>
      </c>
    </row>
    <row r="244" spans="1:5" x14ac:dyDescent="0.25">
      <c r="A244">
        <v>2018</v>
      </c>
      <c r="B244">
        <v>3</v>
      </c>
      <c r="C244" t="s">
        <v>141</v>
      </c>
      <c r="D244" t="str">
        <f ca="1">IF(OFFSET(calculations!$AG$2,MATCH(data!A244&amp;"|"&amp;data!C244,calculations!$A$3:$A$168,0),MATCH(data!B244,calculations!$AH$2:$CL$2,0))="","NULL",SUBSTITUTE(OFFSET(calculations!$AG$2,MATCH(data!A244&amp;"|"&amp;data!C244,calculations!$A$3:$A$168,0),MATCH(data!B244,calculations!$AH$2:$CL$2,0)),",","."))</f>
        <v>565309094</v>
      </c>
      <c r="E244">
        <v>1</v>
      </c>
    </row>
    <row r="245" spans="1:5" x14ac:dyDescent="0.25">
      <c r="A245">
        <v>2018</v>
      </c>
      <c r="B245">
        <v>3</v>
      </c>
      <c r="C245" t="s">
        <v>142</v>
      </c>
      <c r="D245" t="str">
        <f ca="1">IF(OFFSET(calculations!$AG$2,MATCH(data!A245&amp;"|"&amp;data!C245,calculations!$A$3:$A$168,0),MATCH(data!B245,calculations!$AH$2:$CL$2,0))="","NULL",SUBSTITUTE(OFFSET(calculations!$AG$2,MATCH(data!A245&amp;"|"&amp;data!C245,calculations!$A$3:$A$168,0),MATCH(data!B245,calculations!$AH$2:$CL$2,0)),",","."))</f>
        <v>NULL</v>
      </c>
      <c r="E245">
        <v>1</v>
      </c>
    </row>
    <row r="246" spans="1:5" x14ac:dyDescent="0.25">
      <c r="A246">
        <v>2018</v>
      </c>
      <c r="B246">
        <v>3</v>
      </c>
      <c r="C246" t="s">
        <v>143</v>
      </c>
      <c r="D246" t="str">
        <f ca="1">IF(OFFSET(calculations!$AG$2,MATCH(data!A246&amp;"|"&amp;data!C246,calculations!$A$3:$A$168,0),MATCH(data!B246,calculations!$AH$2:$CL$2,0))="","NULL",SUBSTITUTE(OFFSET(calculations!$AG$2,MATCH(data!A246&amp;"|"&amp;data!C246,calculations!$A$3:$A$168,0),MATCH(data!B246,calculations!$AH$2:$CL$2,0)),",","."))</f>
        <v>2971136843</v>
      </c>
      <c r="E246">
        <v>1</v>
      </c>
    </row>
    <row r="247" spans="1:5" x14ac:dyDescent="0.25">
      <c r="A247">
        <v>2018</v>
      </c>
      <c r="B247">
        <v>3</v>
      </c>
      <c r="C247" t="s">
        <v>58</v>
      </c>
      <c r="D247" t="str">
        <f ca="1">IF(OFFSET(calculations!$AG$2,MATCH(data!A247&amp;"|"&amp;data!C247,calculations!$A$3:$A$168,0),MATCH(data!B247,calculations!$AH$2:$CL$2,0))="","NULL",SUBSTITUTE(OFFSET(calculations!$AG$2,MATCH(data!A247&amp;"|"&amp;data!C247,calculations!$A$3:$A$168,0),MATCH(data!B247,calculations!$AH$2:$CL$2,0)),",","."))</f>
        <v>NULL</v>
      </c>
      <c r="E247">
        <v>1</v>
      </c>
    </row>
    <row r="248" spans="1:5" x14ac:dyDescent="0.25">
      <c r="A248">
        <v>2018</v>
      </c>
      <c r="B248">
        <v>4</v>
      </c>
      <c r="C248" t="s">
        <v>68</v>
      </c>
      <c r="D248" t="str">
        <f ca="1">IF(OFFSET(calculations!$AG$2,MATCH(data!A248&amp;"|"&amp;data!C248,calculations!$A$3:$A$168,0),MATCH(data!B248,calculations!$AH$2:$CL$2,0))="","NULL",SUBSTITUTE(OFFSET(calculations!$AG$2,MATCH(data!A248&amp;"|"&amp;data!C248,calculations!$A$3:$A$168,0),MATCH(data!B248,calculations!$AH$2:$CL$2,0)),",","."))</f>
        <v>69374452</v>
      </c>
      <c r="E248">
        <v>1</v>
      </c>
    </row>
    <row r="249" spans="1:5" x14ac:dyDescent="0.25">
      <c r="A249">
        <v>2018</v>
      </c>
      <c r="B249">
        <v>4</v>
      </c>
      <c r="C249" t="s">
        <v>49</v>
      </c>
      <c r="D249" t="str">
        <f ca="1">IF(OFFSET(calculations!$AG$2,MATCH(data!A249&amp;"|"&amp;data!C249,calculations!$A$3:$A$168,0),MATCH(data!B249,calculations!$AH$2:$CL$2,0))="","NULL",SUBSTITUTE(OFFSET(calculations!$AG$2,MATCH(data!A249&amp;"|"&amp;data!C249,calculations!$A$3:$A$168,0),MATCH(data!B249,calculations!$AH$2:$CL$2,0)),",","."))</f>
        <v>16641396</v>
      </c>
      <c r="E249">
        <v>1</v>
      </c>
    </row>
    <row r="250" spans="1:5" x14ac:dyDescent="0.25">
      <c r="A250">
        <v>2018</v>
      </c>
      <c r="B250">
        <v>4</v>
      </c>
      <c r="C250" t="s">
        <v>69</v>
      </c>
      <c r="D250" t="str">
        <f ca="1">IF(OFFSET(calculations!$AG$2,MATCH(data!A250&amp;"|"&amp;data!C250,calculations!$A$3:$A$168,0),MATCH(data!B250,calculations!$AH$2:$CL$2,0))="","NULL",SUBSTITUTE(OFFSET(calculations!$AG$2,MATCH(data!A250&amp;"|"&amp;data!C250,calculations!$A$3:$A$168,0),MATCH(data!B250,calculations!$AH$2:$CL$2,0)),",","."))</f>
        <v>12787</v>
      </c>
      <c r="E250">
        <v>1</v>
      </c>
    </row>
    <row r="251" spans="1:5" x14ac:dyDescent="0.25">
      <c r="A251">
        <v>2018</v>
      </c>
      <c r="B251">
        <v>4</v>
      </c>
      <c r="C251" t="s">
        <v>70</v>
      </c>
      <c r="D251" t="str">
        <f ca="1">IF(OFFSET(calculations!$AG$2,MATCH(data!A251&amp;"|"&amp;data!C251,calculations!$A$3:$A$168,0),MATCH(data!B251,calculations!$AH$2:$CL$2,0))="","NULL",SUBSTITUTE(OFFSET(calculations!$AG$2,MATCH(data!A251&amp;"|"&amp;data!C251,calculations!$A$3:$A$168,0),MATCH(data!B251,calculations!$AH$2:$CL$2,0)),",","."))</f>
        <v>11939</v>
      </c>
      <c r="E251">
        <v>1</v>
      </c>
    </row>
    <row r="252" spans="1:5" x14ac:dyDescent="0.25">
      <c r="A252">
        <v>2018</v>
      </c>
      <c r="B252">
        <v>4</v>
      </c>
      <c r="C252" t="s">
        <v>71</v>
      </c>
      <c r="D252" t="str">
        <f ca="1">IF(OFFSET(calculations!$AG$2,MATCH(data!A252&amp;"|"&amp;data!C252,calculations!$A$3:$A$168,0),MATCH(data!B252,calculations!$AH$2:$CL$2,0))="","NULL",SUBSTITUTE(OFFSET(calculations!$AG$2,MATCH(data!A252&amp;"|"&amp;data!C252,calculations!$A$3:$A$168,0),MATCH(data!B252,calculations!$AH$2:$CL$2,0)),",","."))</f>
        <v>NULL</v>
      </c>
      <c r="E252">
        <v>1</v>
      </c>
    </row>
    <row r="253" spans="1:5" x14ac:dyDescent="0.25">
      <c r="A253">
        <v>2018</v>
      </c>
      <c r="B253">
        <v>4</v>
      </c>
      <c r="C253" t="s">
        <v>72</v>
      </c>
      <c r="D253" t="str">
        <f ca="1">IF(OFFSET(calculations!$AG$2,MATCH(data!A253&amp;"|"&amp;data!C253,calculations!$A$3:$A$168,0),MATCH(data!B253,calculations!$AH$2:$CL$2,0))="","NULL",SUBSTITUTE(OFFSET(calculations!$AG$2,MATCH(data!A253&amp;"|"&amp;data!C253,calculations!$A$3:$A$168,0),MATCH(data!B253,calculations!$AH$2:$CL$2,0)),",","."))</f>
        <v>NULL</v>
      </c>
      <c r="E253">
        <v>1</v>
      </c>
    </row>
    <row r="254" spans="1:5" x14ac:dyDescent="0.25">
      <c r="A254">
        <v>2018</v>
      </c>
      <c r="B254">
        <v>4</v>
      </c>
      <c r="C254" t="s">
        <v>73</v>
      </c>
      <c r="D254" t="str">
        <f ca="1">IF(OFFSET(calculations!$AG$2,MATCH(data!A254&amp;"|"&amp;data!C254,calculations!$A$3:$A$168,0),MATCH(data!B254,calculations!$AH$2:$CL$2,0))="","NULL",SUBSTITUTE(OFFSET(calculations!$AG$2,MATCH(data!A254&amp;"|"&amp;data!C254,calculations!$A$3:$A$168,0),MATCH(data!B254,calculations!$AH$2:$CL$2,0)),",","."))</f>
        <v>2007087</v>
      </c>
      <c r="E254">
        <v>1</v>
      </c>
    </row>
    <row r="255" spans="1:5" x14ac:dyDescent="0.25">
      <c r="A255">
        <v>2018</v>
      </c>
      <c r="B255">
        <v>4</v>
      </c>
      <c r="C255" t="s">
        <v>74</v>
      </c>
      <c r="D255" t="str">
        <f ca="1">IF(OFFSET(calculations!$AG$2,MATCH(data!A255&amp;"|"&amp;data!C255,calculations!$A$3:$A$168,0),MATCH(data!B255,calculations!$AH$2:$CL$2,0))="","NULL",SUBSTITUTE(OFFSET(calculations!$AG$2,MATCH(data!A255&amp;"|"&amp;data!C255,calculations!$A$3:$A$168,0),MATCH(data!B255,calculations!$AH$2:$CL$2,0)),",","."))</f>
        <v>NULL</v>
      </c>
      <c r="E255">
        <v>1</v>
      </c>
    </row>
    <row r="256" spans="1:5" x14ac:dyDescent="0.25">
      <c r="A256">
        <v>2018</v>
      </c>
      <c r="B256">
        <v>4</v>
      </c>
      <c r="C256" t="s">
        <v>75</v>
      </c>
      <c r="D256" t="str">
        <f ca="1">IF(OFFSET(calculations!$AG$2,MATCH(data!A256&amp;"|"&amp;data!C256,calculations!$A$3:$A$168,0),MATCH(data!B256,calculations!$AH$2:$CL$2,0))="","NULL",SUBSTITUTE(OFFSET(calculations!$AG$2,MATCH(data!A256&amp;"|"&amp;data!C256,calculations!$A$3:$A$168,0),MATCH(data!B256,calculations!$AH$2:$CL$2,0)),",","."))</f>
        <v>114176</v>
      </c>
      <c r="E256">
        <v>1</v>
      </c>
    </row>
    <row r="257" spans="1:5" x14ac:dyDescent="0.25">
      <c r="A257">
        <v>2018</v>
      </c>
      <c r="B257">
        <v>4</v>
      </c>
      <c r="C257" t="s">
        <v>76</v>
      </c>
      <c r="D257" t="str">
        <f ca="1">IF(OFFSET(calculations!$AG$2,MATCH(data!A257&amp;"|"&amp;data!C257,calculations!$A$3:$A$168,0),MATCH(data!B257,calculations!$AH$2:$CL$2,0))="","NULL",SUBSTITUTE(OFFSET(calculations!$AG$2,MATCH(data!A257&amp;"|"&amp;data!C257,calculations!$A$3:$A$168,0),MATCH(data!B257,calculations!$AH$2:$CL$2,0)),",","."))</f>
        <v>574191</v>
      </c>
      <c r="E257">
        <v>1</v>
      </c>
    </row>
    <row r="258" spans="1:5" x14ac:dyDescent="0.25">
      <c r="A258">
        <v>2018</v>
      </c>
      <c r="B258">
        <v>4</v>
      </c>
      <c r="C258" t="s">
        <v>77</v>
      </c>
      <c r="D258" t="str">
        <f ca="1">IF(OFFSET(calculations!$AG$2,MATCH(data!A258&amp;"|"&amp;data!C258,calculations!$A$3:$A$168,0),MATCH(data!B258,calculations!$AH$2:$CL$2,0))="","NULL",SUBSTITUTE(OFFSET(calculations!$AG$2,MATCH(data!A258&amp;"|"&amp;data!C258,calculations!$A$3:$A$168,0),MATCH(data!B258,calculations!$AH$2:$CL$2,0)),",","."))</f>
        <v>19535</v>
      </c>
      <c r="E258">
        <v>1</v>
      </c>
    </row>
    <row r="259" spans="1:5" x14ac:dyDescent="0.25">
      <c r="A259">
        <v>2018</v>
      </c>
      <c r="B259">
        <v>4</v>
      </c>
      <c r="C259" t="s">
        <v>78</v>
      </c>
      <c r="D259" t="str">
        <f ca="1">IF(OFFSET(calculations!$AG$2,MATCH(data!A259&amp;"|"&amp;data!C259,calculations!$A$3:$A$168,0),MATCH(data!B259,calculations!$AH$2:$CL$2,0))="","NULL",SUBSTITUTE(OFFSET(calculations!$AG$2,MATCH(data!A259&amp;"|"&amp;data!C259,calculations!$A$3:$A$168,0),MATCH(data!B259,calculations!$AH$2:$CL$2,0)),",","."))</f>
        <v>1165696</v>
      </c>
      <c r="E259">
        <v>1</v>
      </c>
    </row>
    <row r="260" spans="1:5" x14ac:dyDescent="0.25">
      <c r="A260">
        <v>2018</v>
      </c>
      <c r="B260">
        <v>4</v>
      </c>
      <c r="C260" t="s">
        <v>79</v>
      </c>
      <c r="D260" t="str">
        <f ca="1">IF(OFFSET(calculations!$AG$2,MATCH(data!A260&amp;"|"&amp;data!C260,calculations!$A$3:$A$168,0),MATCH(data!B260,calculations!$AH$2:$CL$2,0))="","NULL",SUBSTITUTE(OFFSET(calculations!$AG$2,MATCH(data!A260&amp;"|"&amp;data!C260,calculations!$A$3:$A$168,0),MATCH(data!B260,calculations!$AH$2:$CL$2,0)),",","."))</f>
        <v>2406392</v>
      </c>
      <c r="E260">
        <v>1</v>
      </c>
    </row>
    <row r="261" spans="1:5" x14ac:dyDescent="0.25">
      <c r="A261">
        <v>2018</v>
      </c>
      <c r="B261">
        <v>4</v>
      </c>
      <c r="C261" t="s">
        <v>80</v>
      </c>
      <c r="D261" t="str">
        <f ca="1">IF(OFFSET(calculations!$AG$2,MATCH(data!A261&amp;"|"&amp;data!C261,calculations!$A$3:$A$168,0),MATCH(data!B261,calculations!$AH$2:$CL$2,0))="","NULL",SUBSTITUTE(OFFSET(calculations!$AG$2,MATCH(data!A261&amp;"|"&amp;data!C261,calculations!$A$3:$A$168,0),MATCH(data!B261,calculations!$AH$2:$CL$2,0)),",","."))</f>
        <v>10000000</v>
      </c>
      <c r="E261">
        <v>1</v>
      </c>
    </row>
    <row r="262" spans="1:5" x14ac:dyDescent="0.25">
      <c r="A262">
        <v>2018</v>
      </c>
      <c r="B262">
        <v>4</v>
      </c>
      <c r="C262" t="s">
        <v>44</v>
      </c>
      <c r="D262" t="str">
        <f ca="1">IF(OFFSET(calculations!$AG$2,MATCH(data!A262&amp;"|"&amp;data!C262,calculations!$A$3:$A$168,0),MATCH(data!B262,calculations!$AH$2:$CL$2,0))="","NULL",SUBSTITUTE(OFFSET(calculations!$AG$2,MATCH(data!A262&amp;"|"&amp;data!C262,calculations!$A$3:$A$168,0),MATCH(data!B262,calculations!$AH$2:$CL$2,0)),",","."))</f>
        <v>NULL</v>
      </c>
      <c r="E262">
        <v>1</v>
      </c>
    </row>
    <row r="263" spans="1:5" x14ac:dyDescent="0.25">
      <c r="A263">
        <v>2018</v>
      </c>
      <c r="B263">
        <v>4</v>
      </c>
      <c r="C263" t="s">
        <v>51</v>
      </c>
      <c r="D263" t="str">
        <f ca="1">IF(OFFSET(calculations!$AG$2,MATCH(data!A263&amp;"|"&amp;data!C263,calculations!$A$3:$A$168,0),MATCH(data!B263,calculations!$AH$2:$CL$2,0))="","NULL",SUBSTITUTE(OFFSET(calculations!$AG$2,MATCH(data!A263&amp;"|"&amp;data!C263,calculations!$A$3:$A$168,0),MATCH(data!B263,calculations!$AH$2:$CL$2,0)),",","."))</f>
        <v>NULL</v>
      </c>
      <c r="E263">
        <v>1</v>
      </c>
    </row>
    <row r="264" spans="1:5" x14ac:dyDescent="0.25">
      <c r="A264">
        <v>2018</v>
      </c>
      <c r="B264">
        <v>4</v>
      </c>
      <c r="C264" t="s">
        <v>55</v>
      </c>
      <c r="D264" t="str">
        <f ca="1">IF(OFFSET(calculations!$AG$2,MATCH(data!A264&amp;"|"&amp;data!C264,calculations!$A$3:$A$168,0),MATCH(data!B264,calculations!$AH$2:$CL$2,0))="","NULL",SUBSTITUTE(OFFSET(calculations!$AG$2,MATCH(data!A264&amp;"|"&amp;data!C264,calculations!$A$3:$A$168,0),MATCH(data!B264,calculations!$AH$2:$CL$2,0)),",","."))</f>
        <v>NULL</v>
      </c>
      <c r="E264">
        <v>1</v>
      </c>
    </row>
    <row r="265" spans="1:5" x14ac:dyDescent="0.25">
      <c r="A265">
        <v>2018</v>
      </c>
      <c r="B265">
        <v>4</v>
      </c>
      <c r="C265" t="s">
        <v>81</v>
      </c>
      <c r="D265" t="str">
        <f ca="1">IF(OFFSET(calculations!$AG$2,MATCH(data!A265&amp;"|"&amp;data!C265,calculations!$A$3:$A$168,0),MATCH(data!B265,calculations!$AH$2:$CL$2,0))="","NULL",SUBSTITUTE(OFFSET(calculations!$AG$2,MATCH(data!A265&amp;"|"&amp;data!C265,calculations!$A$3:$A$168,0),MATCH(data!B265,calculations!$AH$2:$CL$2,0)),",","."))</f>
        <v>329593</v>
      </c>
      <c r="E265">
        <v>1</v>
      </c>
    </row>
    <row r="266" spans="1:5" x14ac:dyDescent="0.25">
      <c r="A266">
        <v>2018</v>
      </c>
      <c r="B266">
        <v>4</v>
      </c>
      <c r="C266" t="s">
        <v>82</v>
      </c>
      <c r="D266" t="str">
        <f ca="1">IF(OFFSET(calculations!$AG$2,MATCH(data!A266&amp;"|"&amp;data!C266,calculations!$A$3:$A$168,0),MATCH(data!B266,calculations!$AH$2:$CL$2,0))="","NULL",SUBSTITUTE(OFFSET(calculations!$AG$2,MATCH(data!A266&amp;"|"&amp;data!C266,calculations!$A$3:$A$168,0),MATCH(data!B266,calculations!$AH$2:$CL$2,0)),",","."))</f>
        <v>52733056</v>
      </c>
      <c r="E266">
        <v>1</v>
      </c>
    </row>
    <row r="267" spans="1:5" x14ac:dyDescent="0.25">
      <c r="A267">
        <v>2018</v>
      </c>
      <c r="B267">
        <v>4</v>
      </c>
      <c r="C267" t="s">
        <v>83</v>
      </c>
      <c r="D267" t="str">
        <f ca="1">IF(OFFSET(calculations!$AG$2,MATCH(data!A267&amp;"|"&amp;data!C267,calculations!$A$3:$A$168,0),MATCH(data!B267,calculations!$AH$2:$CL$2,0))="","NULL",SUBSTITUTE(OFFSET(calculations!$AG$2,MATCH(data!A267&amp;"|"&amp;data!C267,calculations!$A$3:$A$168,0),MATCH(data!B267,calculations!$AH$2:$CL$2,0)),",","."))</f>
        <v>16197</v>
      </c>
      <c r="E267">
        <v>1</v>
      </c>
    </row>
    <row r="268" spans="1:5" x14ac:dyDescent="0.25">
      <c r="A268">
        <v>2018</v>
      </c>
      <c r="B268">
        <v>4</v>
      </c>
      <c r="C268" t="s">
        <v>84</v>
      </c>
      <c r="D268" t="str">
        <f ca="1">IF(OFFSET(calculations!$AG$2,MATCH(data!A268&amp;"|"&amp;data!C268,calculations!$A$3:$A$168,0),MATCH(data!B268,calculations!$AH$2:$CL$2,0))="","NULL",SUBSTITUTE(OFFSET(calculations!$AG$2,MATCH(data!A268&amp;"|"&amp;data!C268,calculations!$A$3:$A$168,0),MATCH(data!B268,calculations!$AH$2:$CL$2,0)),",","."))</f>
        <v>53722</v>
      </c>
      <c r="E268">
        <v>1</v>
      </c>
    </row>
    <row r="269" spans="1:5" x14ac:dyDescent="0.25">
      <c r="A269">
        <v>2018</v>
      </c>
      <c r="B269">
        <v>4</v>
      </c>
      <c r="C269" t="s">
        <v>85</v>
      </c>
      <c r="D269" t="str">
        <f ca="1">IF(OFFSET(calculations!$AG$2,MATCH(data!A269&amp;"|"&amp;data!C269,calculations!$A$3:$A$168,0),MATCH(data!B269,calculations!$AH$2:$CL$2,0))="","NULL",SUBSTITUTE(OFFSET(calculations!$AG$2,MATCH(data!A269&amp;"|"&amp;data!C269,calculations!$A$3:$A$168,0),MATCH(data!B269,calculations!$AH$2:$CL$2,0)),",","."))</f>
        <v>NULL</v>
      </c>
      <c r="E269">
        <v>1</v>
      </c>
    </row>
    <row r="270" spans="1:5" x14ac:dyDescent="0.25">
      <c r="A270">
        <v>2018</v>
      </c>
      <c r="B270">
        <v>4</v>
      </c>
      <c r="C270" t="s">
        <v>86</v>
      </c>
      <c r="D270" t="str">
        <f ca="1">IF(OFFSET(calculations!$AG$2,MATCH(data!A270&amp;"|"&amp;data!C270,calculations!$A$3:$A$168,0),MATCH(data!B270,calculations!$AH$2:$CL$2,0))="","NULL",SUBSTITUTE(OFFSET(calculations!$AG$2,MATCH(data!A270&amp;"|"&amp;data!C270,calculations!$A$3:$A$168,0),MATCH(data!B270,calculations!$AH$2:$CL$2,0)),",","."))</f>
        <v>NULL</v>
      </c>
      <c r="E270">
        <v>1</v>
      </c>
    </row>
    <row r="271" spans="1:5" x14ac:dyDescent="0.25">
      <c r="A271">
        <v>2018</v>
      </c>
      <c r="B271">
        <v>4</v>
      </c>
      <c r="C271" t="s">
        <v>87</v>
      </c>
      <c r="D271" t="str">
        <f ca="1">IF(OFFSET(calculations!$AG$2,MATCH(data!A271&amp;"|"&amp;data!C271,calculations!$A$3:$A$168,0),MATCH(data!B271,calculations!$AH$2:$CL$2,0))="","NULL",SUBSTITUTE(OFFSET(calculations!$AG$2,MATCH(data!A271&amp;"|"&amp;data!C271,calculations!$A$3:$A$168,0),MATCH(data!B271,calculations!$AH$2:$CL$2,0)),",","."))</f>
        <v>28260563</v>
      </c>
      <c r="E271">
        <v>1</v>
      </c>
    </row>
    <row r="272" spans="1:5" x14ac:dyDescent="0.25">
      <c r="A272">
        <v>2018</v>
      </c>
      <c r="B272">
        <v>4</v>
      </c>
      <c r="C272" t="s">
        <v>88</v>
      </c>
      <c r="D272" t="str">
        <f ca="1">IF(OFFSET(calculations!$AG$2,MATCH(data!A272&amp;"|"&amp;data!C272,calculations!$A$3:$A$168,0),MATCH(data!B272,calculations!$AH$2:$CL$2,0))="","NULL",SUBSTITUTE(OFFSET(calculations!$AG$2,MATCH(data!A272&amp;"|"&amp;data!C272,calculations!$A$3:$A$168,0),MATCH(data!B272,calculations!$AH$2:$CL$2,0)),",","."))</f>
        <v>NULL</v>
      </c>
      <c r="E272">
        <v>1</v>
      </c>
    </row>
    <row r="273" spans="1:5" x14ac:dyDescent="0.25">
      <c r="A273">
        <v>2018</v>
      </c>
      <c r="B273">
        <v>4</v>
      </c>
      <c r="C273" t="s">
        <v>89</v>
      </c>
      <c r="D273" t="str">
        <f ca="1">IF(OFFSET(calculations!$AG$2,MATCH(data!A273&amp;"|"&amp;data!C273,calculations!$A$3:$A$168,0),MATCH(data!B273,calculations!$AH$2:$CL$2,0))="","NULL",SUBSTITUTE(OFFSET(calculations!$AG$2,MATCH(data!A273&amp;"|"&amp;data!C273,calculations!$A$3:$A$168,0),MATCH(data!B273,calculations!$AH$2:$CL$2,0)),",","."))</f>
        <v>2777863</v>
      </c>
      <c r="E273">
        <v>1</v>
      </c>
    </row>
    <row r="274" spans="1:5" x14ac:dyDescent="0.25">
      <c r="A274">
        <v>2018</v>
      </c>
      <c r="B274">
        <v>4</v>
      </c>
      <c r="C274" t="s">
        <v>90</v>
      </c>
      <c r="D274" t="str">
        <f ca="1">IF(OFFSET(calculations!$AG$2,MATCH(data!A274&amp;"|"&amp;data!C274,calculations!$A$3:$A$168,0),MATCH(data!B274,calculations!$AH$2:$CL$2,0))="","NULL",SUBSTITUTE(OFFSET(calculations!$AG$2,MATCH(data!A274&amp;"|"&amp;data!C274,calculations!$A$3:$A$168,0),MATCH(data!B274,calculations!$AH$2:$CL$2,0)),",","."))</f>
        <v>NULL</v>
      </c>
      <c r="E274">
        <v>1</v>
      </c>
    </row>
    <row r="275" spans="1:5" x14ac:dyDescent="0.25">
      <c r="A275">
        <v>2018</v>
      </c>
      <c r="B275">
        <v>4</v>
      </c>
      <c r="C275" t="s">
        <v>91</v>
      </c>
      <c r="D275" t="str">
        <f ca="1">IF(OFFSET(calculations!$AG$2,MATCH(data!A275&amp;"|"&amp;data!C275,calculations!$A$3:$A$168,0),MATCH(data!B275,calculations!$AH$2:$CL$2,0))="","NULL",SUBSTITUTE(OFFSET(calculations!$AG$2,MATCH(data!A275&amp;"|"&amp;data!C275,calculations!$A$3:$A$168,0),MATCH(data!B275,calculations!$AH$2:$CL$2,0)),",","."))</f>
        <v>21624711</v>
      </c>
      <c r="E275">
        <v>1</v>
      </c>
    </row>
    <row r="276" spans="1:5" x14ac:dyDescent="0.25">
      <c r="A276">
        <v>2018</v>
      </c>
      <c r="B276">
        <v>4</v>
      </c>
      <c r="C276" t="s">
        <v>92</v>
      </c>
      <c r="D276" t="str">
        <f ca="1">IF(OFFSET(calculations!$AG$2,MATCH(data!A276&amp;"|"&amp;data!C276,calculations!$A$3:$A$168,0),MATCH(data!B276,calculations!$AH$2:$CL$2,0))="","NULL",SUBSTITUTE(OFFSET(calculations!$AG$2,MATCH(data!A276&amp;"|"&amp;data!C276,calculations!$A$3:$A$168,0),MATCH(data!B276,calculations!$AH$2:$CL$2,0)),",","."))</f>
        <v>NULL</v>
      </c>
      <c r="E276">
        <v>1</v>
      </c>
    </row>
    <row r="277" spans="1:5" x14ac:dyDescent="0.25">
      <c r="A277">
        <v>2018</v>
      </c>
      <c r="B277">
        <v>4</v>
      </c>
      <c r="C277" t="s">
        <v>93</v>
      </c>
      <c r="D277" t="str">
        <f ca="1">IF(OFFSET(calculations!$AG$2,MATCH(data!A277&amp;"|"&amp;data!C277,calculations!$A$3:$A$168,0),MATCH(data!B277,calculations!$AH$2:$CL$2,0))="","NULL",SUBSTITUTE(OFFSET(calculations!$AG$2,MATCH(data!A277&amp;"|"&amp;data!C277,calculations!$A$3:$A$168,0),MATCH(data!B277,calculations!$AH$2:$CL$2,0)),",","."))</f>
        <v>NULL</v>
      </c>
      <c r="E277">
        <v>1</v>
      </c>
    </row>
    <row r="278" spans="1:5" x14ac:dyDescent="0.25">
      <c r="A278">
        <v>2018</v>
      </c>
      <c r="B278">
        <v>4</v>
      </c>
      <c r="C278" t="s">
        <v>94</v>
      </c>
      <c r="D278" t="str">
        <f ca="1">IF(OFFSET(calculations!$AG$2,MATCH(data!A278&amp;"|"&amp;data!C278,calculations!$A$3:$A$168,0),MATCH(data!B278,calculations!$AH$2:$CL$2,0))="","NULL",SUBSTITUTE(OFFSET(calculations!$AG$2,MATCH(data!A278&amp;"|"&amp;data!C278,calculations!$A$3:$A$168,0),MATCH(data!B278,calculations!$AH$2:$CL$2,0)),",","."))</f>
        <v>NULL</v>
      </c>
      <c r="E278">
        <v>1</v>
      </c>
    </row>
    <row r="279" spans="1:5" x14ac:dyDescent="0.25">
      <c r="A279">
        <v>2018</v>
      </c>
      <c r="B279">
        <v>4</v>
      </c>
      <c r="C279" t="s">
        <v>95</v>
      </c>
      <c r="D279" t="str">
        <f ca="1">IF(OFFSET(calculations!$AG$2,MATCH(data!A279&amp;"|"&amp;data!C279,calculations!$A$3:$A$168,0),MATCH(data!B279,calculations!$AH$2:$CL$2,0))="","NULL",SUBSTITUTE(OFFSET(calculations!$AG$2,MATCH(data!A279&amp;"|"&amp;data!C279,calculations!$A$3:$A$168,0),MATCH(data!B279,calculations!$AH$2:$CL$2,0)),",","."))</f>
        <v>3599996</v>
      </c>
      <c r="E279">
        <v>1</v>
      </c>
    </row>
    <row r="280" spans="1:5" x14ac:dyDescent="0.25">
      <c r="A280">
        <v>2018</v>
      </c>
      <c r="B280">
        <v>4</v>
      </c>
      <c r="C280" t="s">
        <v>96</v>
      </c>
      <c r="D280" t="str">
        <f ca="1">IF(OFFSET(calculations!$AG$2,MATCH(data!A280&amp;"|"&amp;data!C280,calculations!$A$3:$A$168,0),MATCH(data!B280,calculations!$AH$2:$CL$2,0))="","NULL",SUBSTITUTE(OFFSET(calculations!$AG$2,MATCH(data!A280&amp;"|"&amp;data!C280,calculations!$A$3:$A$168,0),MATCH(data!B280,calculations!$AH$2:$CL$2,0)),",","."))</f>
        <v>15721059</v>
      </c>
      <c r="E280">
        <v>1</v>
      </c>
    </row>
    <row r="281" spans="1:5" x14ac:dyDescent="0.25">
      <c r="A281">
        <v>2018</v>
      </c>
      <c r="B281">
        <v>4</v>
      </c>
      <c r="C281" t="s">
        <v>97</v>
      </c>
      <c r="D281" t="str">
        <f ca="1">IF(OFFSET(calculations!$AG$2,MATCH(data!A281&amp;"|"&amp;data!C281,calculations!$A$3:$A$168,0),MATCH(data!B281,calculations!$AH$2:$CL$2,0))="","NULL",SUBSTITUTE(OFFSET(calculations!$AG$2,MATCH(data!A281&amp;"|"&amp;data!C281,calculations!$A$3:$A$168,0),MATCH(data!B281,calculations!$AH$2:$CL$2,0)),",","."))</f>
        <v>9010849</v>
      </c>
      <c r="E281">
        <v>1</v>
      </c>
    </row>
    <row r="282" spans="1:5" x14ac:dyDescent="0.25">
      <c r="A282">
        <v>2018</v>
      </c>
      <c r="B282">
        <v>4</v>
      </c>
      <c r="C282" t="s">
        <v>98</v>
      </c>
      <c r="D282" t="str">
        <f ca="1">IF(OFFSET(calculations!$AG$2,MATCH(data!A282&amp;"|"&amp;data!C282,calculations!$A$3:$A$168,0),MATCH(data!B282,calculations!$AH$2:$CL$2,0))="","NULL",SUBSTITUTE(OFFSET(calculations!$AG$2,MATCH(data!A282&amp;"|"&amp;data!C282,calculations!$A$3:$A$168,0),MATCH(data!B282,calculations!$AH$2:$CL$2,0)),",","."))</f>
        <v>6710210</v>
      </c>
      <c r="E282">
        <v>1</v>
      </c>
    </row>
    <row r="283" spans="1:5" x14ac:dyDescent="0.25">
      <c r="A283">
        <v>2018</v>
      </c>
      <c r="B283">
        <v>4</v>
      </c>
      <c r="C283" t="s">
        <v>99</v>
      </c>
      <c r="D283" t="str">
        <f ca="1">IF(OFFSET(calculations!$AG$2,MATCH(data!A283&amp;"|"&amp;data!C283,calculations!$A$3:$A$168,0),MATCH(data!B283,calculations!$AH$2:$CL$2,0))="","NULL",SUBSTITUTE(OFFSET(calculations!$AG$2,MATCH(data!A283&amp;"|"&amp;data!C283,calculations!$A$3:$A$168,0),MATCH(data!B283,calculations!$AH$2:$CL$2,0)),",","."))</f>
        <v>6710210</v>
      </c>
      <c r="E283">
        <v>1</v>
      </c>
    </row>
    <row r="284" spans="1:5" x14ac:dyDescent="0.25">
      <c r="A284">
        <v>2018</v>
      </c>
      <c r="B284">
        <v>4</v>
      </c>
      <c r="C284" t="s">
        <v>100</v>
      </c>
      <c r="D284" t="str">
        <f ca="1">IF(OFFSET(calculations!$AG$2,MATCH(data!A284&amp;"|"&amp;data!C284,calculations!$A$3:$A$168,0),MATCH(data!B284,calculations!$AH$2:$CL$2,0))="","NULL",SUBSTITUTE(OFFSET(calculations!$AG$2,MATCH(data!A284&amp;"|"&amp;data!C284,calculations!$A$3:$A$168,0),MATCH(data!B284,calculations!$AH$2:$CL$2,0)),",","."))</f>
        <v>199540</v>
      </c>
      <c r="E284">
        <v>1</v>
      </c>
    </row>
    <row r="285" spans="1:5" x14ac:dyDescent="0.25">
      <c r="A285">
        <v>2018</v>
      </c>
      <c r="B285">
        <v>4</v>
      </c>
      <c r="C285" t="s">
        <v>101</v>
      </c>
      <c r="D285" t="str">
        <f ca="1">IF(OFFSET(calculations!$AG$2,MATCH(data!A285&amp;"|"&amp;data!C285,calculations!$A$3:$A$168,0),MATCH(data!B285,calculations!$AH$2:$CL$2,0))="","NULL",SUBSTITUTE(OFFSET(calculations!$AG$2,MATCH(data!A285&amp;"|"&amp;data!C285,calculations!$A$3:$A$168,0),MATCH(data!B285,calculations!$AH$2:$CL$2,0)),",","."))</f>
        <v>10800</v>
      </c>
      <c r="E285">
        <v>1</v>
      </c>
    </row>
    <row r="286" spans="1:5" x14ac:dyDescent="0.25">
      <c r="A286">
        <v>2018</v>
      </c>
      <c r="B286">
        <v>4</v>
      </c>
      <c r="C286" t="s">
        <v>102</v>
      </c>
      <c r="D286" t="str">
        <f ca="1">IF(OFFSET(calculations!$AG$2,MATCH(data!A286&amp;"|"&amp;data!C286,calculations!$A$3:$A$168,0),MATCH(data!B286,calculations!$AH$2:$CL$2,0))="","NULL",SUBSTITUTE(OFFSET(calculations!$AG$2,MATCH(data!A286&amp;"|"&amp;data!C286,calculations!$A$3:$A$168,0),MATCH(data!B286,calculations!$AH$2:$CL$2,0)),",","."))</f>
        <v>7352308</v>
      </c>
      <c r="E286">
        <v>1</v>
      </c>
    </row>
    <row r="287" spans="1:5" x14ac:dyDescent="0.25">
      <c r="A287">
        <v>2018</v>
      </c>
      <c r="B287">
        <v>4</v>
      </c>
      <c r="C287" t="s">
        <v>103</v>
      </c>
      <c r="D287" t="str">
        <f ca="1">IF(OFFSET(calculations!$AG$2,MATCH(data!A287&amp;"|"&amp;data!C287,calculations!$A$3:$A$168,0),MATCH(data!B287,calculations!$AH$2:$CL$2,0))="","NULL",SUBSTITUTE(OFFSET(calculations!$AG$2,MATCH(data!A287&amp;"|"&amp;data!C287,calculations!$A$3:$A$168,0),MATCH(data!B287,calculations!$AH$2:$CL$2,0)),",","."))</f>
        <v>95818</v>
      </c>
      <c r="E287">
        <v>1</v>
      </c>
    </row>
    <row r="288" spans="1:5" x14ac:dyDescent="0.25">
      <c r="A288">
        <v>2018</v>
      </c>
      <c r="B288">
        <v>4</v>
      </c>
      <c r="C288" t="s">
        <v>104</v>
      </c>
      <c r="D288" t="str">
        <f ca="1">IF(OFFSET(calculations!$AG$2,MATCH(data!A288&amp;"|"&amp;data!C288,calculations!$A$3:$A$168,0),MATCH(data!B288,calculations!$AH$2:$CL$2,0))="","NULL",SUBSTITUTE(OFFSET(calculations!$AG$2,MATCH(data!A288&amp;"|"&amp;data!C288,calculations!$A$3:$A$168,0),MATCH(data!B288,calculations!$AH$2:$CL$2,0)),",","."))</f>
        <v>-549176</v>
      </c>
      <c r="E288">
        <v>1</v>
      </c>
    </row>
    <row r="289" spans="1:5" x14ac:dyDescent="0.25">
      <c r="A289">
        <v>2018</v>
      </c>
      <c r="B289">
        <v>4</v>
      </c>
      <c r="C289" t="s">
        <v>105</v>
      </c>
      <c r="D289" t="str">
        <f ca="1">IF(OFFSET(calculations!$AG$2,MATCH(data!A289&amp;"|"&amp;data!C289,calculations!$A$3:$A$168,0),MATCH(data!B289,calculations!$AH$2:$CL$2,0))="","NULL",SUBSTITUTE(OFFSET(calculations!$AG$2,MATCH(data!A289&amp;"|"&amp;data!C289,calculations!$A$3:$A$168,0),MATCH(data!B289,calculations!$AH$2:$CL$2,0)),",","."))</f>
        <v>-549176</v>
      </c>
      <c r="E289">
        <v>1</v>
      </c>
    </row>
    <row r="290" spans="1:5" x14ac:dyDescent="0.25">
      <c r="A290">
        <v>2018</v>
      </c>
      <c r="B290">
        <v>4</v>
      </c>
      <c r="C290" t="s">
        <v>106</v>
      </c>
      <c r="D290" t="str">
        <f ca="1">IF(OFFSET(calculations!$AG$2,MATCH(data!A290&amp;"|"&amp;data!C290,calculations!$A$3:$A$168,0),MATCH(data!B290,calculations!$AH$2:$CL$2,0))="","NULL",SUBSTITUTE(OFFSET(calculations!$AG$2,MATCH(data!A290&amp;"|"&amp;data!C290,calculations!$A$3:$A$168,0),MATCH(data!B290,calculations!$AH$2:$CL$2,0)),",","."))</f>
        <v>NULL</v>
      </c>
      <c r="E290">
        <v>1</v>
      </c>
    </row>
    <row r="291" spans="1:5" x14ac:dyDescent="0.25">
      <c r="A291">
        <v>2018</v>
      </c>
      <c r="B291">
        <v>4</v>
      </c>
      <c r="C291" t="s">
        <v>107</v>
      </c>
      <c r="D291" t="str">
        <f ca="1">IF(OFFSET(calculations!$AG$2,MATCH(data!A291&amp;"|"&amp;data!C291,calculations!$A$3:$A$168,0),MATCH(data!B291,calculations!$AH$2:$CL$2,0))="","NULL",SUBSTITUTE(OFFSET(calculations!$AG$2,MATCH(data!A291&amp;"|"&amp;data!C291,calculations!$A$3:$A$168,0),MATCH(data!B291,calculations!$AH$2:$CL$2,0)),",","."))</f>
        <v>NULL</v>
      </c>
      <c r="E291">
        <v>1</v>
      </c>
    </row>
    <row r="292" spans="1:5" x14ac:dyDescent="0.25">
      <c r="A292">
        <v>2018</v>
      </c>
      <c r="B292">
        <v>4</v>
      </c>
      <c r="C292" t="s">
        <v>108</v>
      </c>
      <c r="D292" t="str">
        <f ca="1">IF(OFFSET(calculations!$AG$2,MATCH(data!A292&amp;"|"&amp;data!C292,calculations!$A$3:$A$168,0),MATCH(data!B292,calculations!$AH$2:$CL$2,0))="","NULL",SUBSTITUTE(OFFSET(calculations!$AG$2,MATCH(data!A292&amp;"|"&amp;data!C292,calculations!$A$3:$A$168,0),MATCH(data!B292,calculations!$AH$2:$CL$2,0)),",","."))</f>
        <v>4544296</v>
      </c>
      <c r="E292">
        <v>1</v>
      </c>
    </row>
    <row r="293" spans="1:5" x14ac:dyDescent="0.25">
      <c r="A293">
        <v>2018</v>
      </c>
      <c r="B293">
        <v>4</v>
      </c>
      <c r="C293" t="s">
        <v>109</v>
      </c>
      <c r="D293" t="str">
        <f ca="1">IF(OFFSET(calculations!$AG$2,MATCH(data!A293&amp;"|"&amp;data!C293,calculations!$A$3:$A$168,0),MATCH(data!B293,calculations!$AH$2:$CL$2,0))="","NULL",SUBSTITUTE(OFFSET(calculations!$AG$2,MATCH(data!A293&amp;"|"&amp;data!C293,calculations!$A$3:$A$168,0),MATCH(data!B293,calculations!$AH$2:$CL$2,0)),",","."))</f>
        <v>3995120</v>
      </c>
      <c r="E293">
        <v>1</v>
      </c>
    </row>
    <row r="294" spans="1:5" x14ac:dyDescent="0.25">
      <c r="A294">
        <v>2018</v>
      </c>
      <c r="B294">
        <v>4</v>
      </c>
      <c r="C294" t="s">
        <v>110</v>
      </c>
      <c r="D294" t="str">
        <f ca="1">IF(OFFSET(calculations!$AG$2,MATCH(data!A294&amp;"|"&amp;data!C294,calculations!$A$3:$A$168,0),MATCH(data!B294,calculations!$AH$2:$CL$2,0))="","NULL",SUBSTITUTE(OFFSET(calculations!$AG$2,MATCH(data!A294&amp;"|"&amp;data!C294,calculations!$A$3:$A$168,0),MATCH(data!B294,calculations!$AH$2:$CL$2,0)),",","."))</f>
        <v>395124</v>
      </c>
      <c r="E294">
        <v>1</v>
      </c>
    </row>
    <row r="295" spans="1:5" x14ac:dyDescent="0.25">
      <c r="A295">
        <v>2018</v>
      </c>
      <c r="B295">
        <v>4</v>
      </c>
      <c r="C295" t="s">
        <v>111</v>
      </c>
      <c r="D295" t="str">
        <f ca="1">IF(OFFSET(calculations!$AG$2,MATCH(data!A295&amp;"|"&amp;data!C295,calculations!$A$3:$A$168,0),MATCH(data!B295,calculations!$AH$2:$CL$2,0))="","NULL",SUBSTITUTE(OFFSET(calculations!$AG$2,MATCH(data!A295&amp;"|"&amp;data!C295,calculations!$A$3:$A$168,0),MATCH(data!B295,calculations!$AH$2:$CL$2,0)),",","."))</f>
        <v>69374452</v>
      </c>
      <c r="E295">
        <v>1</v>
      </c>
    </row>
    <row r="296" spans="1:5" x14ac:dyDescent="0.25">
      <c r="A296">
        <v>2018</v>
      </c>
      <c r="B296">
        <v>4</v>
      </c>
      <c r="C296" t="s">
        <v>112</v>
      </c>
      <c r="D296" t="str">
        <f ca="1">IF(OFFSET(calculations!$AG$2,MATCH(data!A296&amp;"|"&amp;data!C296,calculations!$A$3:$A$168,0),MATCH(data!B296,calculations!$AH$2:$CL$2,0))="","NULL",SUBSTITUTE(OFFSET(calculations!$AG$2,MATCH(data!A296&amp;"|"&amp;data!C296,calculations!$A$3:$A$168,0),MATCH(data!B296,calculations!$AH$2:$CL$2,0)),",","."))</f>
        <v>1050160</v>
      </c>
      <c r="E296">
        <v>1</v>
      </c>
    </row>
    <row r="297" spans="1:5" x14ac:dyDescent="0.25">
      <c r="A297">
        <v>2018</v>
      </c>
      <c r="B297">
        <v>4</v>
      </c>
      <c r="C297" t="s">
        <v>113</v>
      </c>
      <c r="D297" t="str">
        <f ca="1">IF(OFFSET(calculations!$AG$2,MATCH(data!A297&amp;"|"&amp;data!C297,calculations!$A$3:$A$168,0),MATCH(data!B297,calculations!$AH$2:$CL$2,0))="","NULL",SUBSTITUTE(OFFSET(calculations!$AG$2,MATCH(data!A297&amp;"|"&amp;data!C297,calculations!$A$3:$A$168,0),MATCH(data!B297,calculations!$AH$2:$CL$2,0)),",","."))</f>
        <v>NULL</v>
      </c>
      <c r="E297">
        <v>1</v>
      </c>
    </row>
    <row r="298" spans="1:5" x14ac:dyDescent="0.25">
      <c r="A298">
        <v>2018</v>
      </c>
      <c r="B298">
        <v>4</v>
      </c>
      <c r="C298" t="s">
        <v>114</v>
      </c>
      <c r="D298" t="str">
        <f ca="1">IF(OFFSET(calculations!$AG$2,MATCH(data!A298&amp;"|"&amp;data!C298,calculations!$A$3:$A$168,0),MATCH(data!B298,calculations!$AH$2:$CL$2,0))="","NULL",SUBSTITUTE(OFFSET(calculations!$AG$2,MATCH(data!A298&amp;"|"&amp;data!C298,calculations!$A$3:$A$168,0),MATCH(data!B298,calculations!$AH$2:$CL$2,0)),",","."))</f>
        <v>NULL</v>
      </c>
      <c r="E298">
        <v>1</v>
      </c>
    </row>
    <row r="299" spans="1:5" x14ac:dyDescent="0.25">
      <c r="A299">
        <v>2018</v>
      </c>
      <c r="B299">
        <v>4</v>
      </c>
      <c r="C299" t="s">
        <v>115</v>
      </c>
      <c r="D299" t="str">
        <f ca="1">IF(OFFSET(calculations!$AG$2,MATCH(data!A299&amp;"|"&amp;data!C299,calculations!$A$3:$A$168,0),MATCH(data!B299,calculations!$AH$2:$CL$2,0))="","NULL",SUBSTITUTE(OFFSET(calculations!$AG$2,MATCH(data!A299&amp;"|"&amp;data!C299,calculations!$A$3:$A$168,0),MATCH(data!B299,calculations!$AH$2:$CL$2,0)),",","."))</f>
        <v>NULL</v>
      </c>
      <c r="E299">
        <v>1</v>
      </c>
    </row>
    <row r="300" spans="1:5" x14ac:dyDescent="0.25">
      <c r="A300">
        <v>2018</v>
      </c>
      <c r="B300">
        <v>4</v>
      </c>
      <c r="C300" t="s">
        <v>116</v>
      </c>
      <c r="D300" t="str">
        <f ca="1">IF(OFFSET(calculations!$AG$2,MATCH(data!A300&amp;"|"&amp;data!C300,calculations!$A$3:$A$168,0),MATCH(data!B300,calculations!$AH$2:$CL$2,0))="","NULL",SUBSTITUTE(OFFSET(calculations!$AG$2,MATCH(data!A300&amp;"|"&amp;data!C300,calculations!$A$3:$A$168,0),MATCH(data!B300,calculations!$AH$2:$CL$2,0)),",","."))</f>
        <v>407061</v>
      </c>
      <c r="E300">
        <v>1</v>
      </c>
    </row>
    <row r="301" spans="1:5" x14ac:dyDescent="0.25">
      <c r="A301">
        <v>2018</v>
      </c>
      <c r="B301">
        <v>4</v>
      </c>
      <c r="C301" t="s">
        <v>117</v>
      </c>
      <c r="D301" t="str">
        <f ca="1">IF(OFFSET(calculations!$AG$2,MATCH(data!A301&amp;"|"&amp;data!C301,calculations!$A$3:$A$168,0),MATCH(data!B301,calculations!$AH$2:$CL$2,0))="","NULL",SUBSTITUTE(OFFSET(calculations!$AG$2,MATCH(data!A301&amp;"|"&amp;data!C301,calculations!$A$3:$A$168,0),MATCH(data!B301,calculations!$AH$2:$CL$2,0)),",","."))</f>
        <v>NULL</v>
      </c>
      <c r="E301">
        <v>1</v>
      </c>
    </row>
    <row r="302" spans="1:5" x14ac:dyDescent="0.25">
      <c r="A302">
        <v>2018</v>
      </c>
      <c r="B302">
        <v>4</v>
      </c>
      <c r="C302" t="s">
        <v>118</v>
      </c>
      <c r="D302" t="str">
        <f ca="1">IF(OFFSET(calculations!$AG$2,MATCH(data!A302&amp;"|"&amp;data!C302,calculations!$A$3:$A$168,0),MATCH(data!B302,calculations!$AH$2:$CL$2,0))="","NULL",SUBSTITUTE(OFFSET(calculations!$AG$2,MATCH(data!A302&amp;"|"&amp;data!C302,calculations!$A$3:$A$168,0),MATCH(data!B302,calculations!$AH$2:$CL$2,0)),",","."))</f>
        <v>11475</v>
      </c>
      <c r="E302">
        <v>1</v>
      </c>
    </row>
    <row r="303" spans="1:5" x14ac:dyDescent="0.25">
      <c r="A303">
        <v>2018</v>
      </c>
      <c r="B303">
        <v>4</v>
      </c>
      <c r="C303" t="s">
        <v>119</v>
      </c>
      <c r="D303" t="str">
        <f ca="1">IF(OFFSET(calculations!$AG$2,MATCH(data!A303&amp;"|"&amp;data!C303,calculations!$A$3:$A$168,0),MATCH(data!B303,calculations!$AH$2:$CL$2,0))="","NULL",SUBSTITUTE(OFFSET(calculations!$AG$2,MATCH(data!A303&amp;"|"&amp;data!C303,calculations!$A$3:$A$168,0),MATCH(data!B303,calculations!$AH$2:$CL$2,0)),",","."))</f>
        <v>262453</v>
      </c>
      <c r="E303">
        <v>1</v>
      </c>
    </row>
    <row r="304" spans="1:5" x14ac:dyDescent="0.25">
      <c r="A304">
        <v>2018</v>
      </c>
      <c r="B304">
        <v>4</v>
      </c>
      <c r="C304" t="s">
        <v>120</v>
      </c>
      <c r="D304" t="str">
        <f ca="1">IF(OFFSET(calculations!$AG$2,MATCH(data!A304&amp;"|"&amp;data!C304,calculations!$A$3:$A$168,0),MATCH(data!B304,calculations!$AH$2:$CL$2,0))="","NULL",SUBSTITUTE(OFFSET(calculations!$AG$2,MATCH(data!A304&amp;"|"&amp;data!C304,calculations!$A$3:$A$168,0),MATCH(data!B304,calculations!$AH$2:$CL$2,0)),",","."))</f>
        <v>15926</v>
      </c>
      <c r="E304">
        <v>1</v>
      </c>
    </row>
    <row r="305" spans="1:5" x14ac:dyDescent="0.25">
      <c r="A305">
        <v>2018</v>
      </c>
      <c r="B305">
        <v>4</v>
      </c>
      <c r="C305" t="s">
        <v>121</v>
      </c>
      <c r="D305" t="str">
        <f ca="1">IF(OFFSET(calculations!$AG$2,MATCH(data!A305&amp;"|"&amp;data!C305,calculations!$A$3:$A$168,0),MATCH(data!B305,calculations!$AH$2:$CL$2,0))="","NULL",SUBSTITUTE(OFFSET(calculations!$AG$2,MATCH(data!A305&amp;"|"&amp;data!C305,calculations!$A$3:$A$168,0),MATCH(data!B305,calculations!$AH$2:$CL$2,0)),",","."))</f>
        <v>7687</v>
      </c>
      <c r="E305">
        <v>1</v>
      </c>
    </row>
    <row r="306" spans="1:5" x14ac:dyDescent="0.25">
      <c r="A306">
        <v>2018</v>
      </c>
      <c r="B306">
        <v>4</v>
      </c>
      <c r="C306" t="s">
        <v>122</v>
      </c>
      <c r="D306" t="str">
        <f ca="1">IF(OFFSET(calculations!$AG$2,MATCH(data!A306&amp;"|"&amp;data!C306,calculations!$A$3:$A$168,0),MATCH(data!B306,calculations!$AH$2:$CL$2,0))="","NULL",SUBSTITUTE(OFFSET(calculations!$AG$2,MATCH(data!A306&amp;"|"&amp;data!C306,calculations!$A$3:$A$168,0),MATCH(data!B306,calculations!$AH$2:$CL$2,0)),",","."))</f>
        <v>NULL</v>
      </c>
      <c r="E306">
        <v>1</v>
      </c>
    </row>
    <row r="307" spans="1:5" x14ac:dyDescent="0.25">
      <c r="A307">
        <v>2018</v>
      </c>
      <c r="B307">
        <v>4</v>
      </c>
      <c r="C307" t="s">
        <v>123</v>
      </c>
      <c r="D307" t="str">
        <f ca="1">IF(OFFSET(calculations!$AG$2,MATCH(data!A307&amp;"|"&amp;data!C307,calculations!$A$3:$A$168,0),MATCH(data!B307,calculations!$AH$2:$CL$2,0))="","NULL",SUBSTITUTE(OFFSET(calculations!$AG$2,MATCH(data!A307&amp;"|"&amp;data!C307,calculations!$A$3:$A$168,0),MATCH(data!B307,calculations!$AH$2:$CL$2,0)),",","."))</f>
        <v>230344</v>
      </c>
      <c r="E307">
        <v>1</v>
      </c>
    </row>
    <row r="308" spans="1:5" x14ac:dyDescent="0.25">
      <c r="A308">
        <v>2018</v>
      </c>
      <c r="B308">
        <v>4</v>
      </c>
      <c r="C308" t="s">
        <v>124</v>
      </c>
      <c r="D308" t="str">
        <f ca="1">IF(OFFSET(calculations!$AG$2,MATCH(data!A308&amp;"|"&amp;data!C308,calculations!$A$3:$A$168,0),MATCH(data!B308,calculations!$AH$2:$CL$2,0))="","NULL",SUBSTITUTE(OFFSET(calculations!$AG$2,MATCH(data!A308&amp;"|"&amp;data!C308,calculations!$A$3:$A$168,0),MATCH(data!B308,calculations!$AH$2:$CL$2,0)),",","."))</f>
        <v>NULL</v>
      </c>
      <c r="E308">
        <v>1</v>
      </c>
    </row>
    <row r="309" spans="1:5" x14ac:dyDescent="0.25">
      <c r="A309">
        <v>2018</v>
      </c>
      <c r="B309">
        <v>4</v>
      </c>
      <c r="C309" t="s">
        <v>125</v>
      </c>
      <c r="D309" t="str">
        <f ca="1">IF(OFFSET(calculations!$AG$2,MATCH(data!A309&amp;"|"&amp;data!C309,calculations!$A$3:$A$168,0),MATCH(data!B309,calculations!$AH$2:$CL$2,0))="","NULL",SUBSTITUTE(OFFSET(calculations!$AG$2,MATCH(data!A309&amp;"|"&amp;data!C309,calculations!$A$3:$A$168,0),MATCH(data!B309,calculations!$AH$2:$CL$2,0)),",","."))</f>
        <v>NULL</v>
      </c>
      <c r="E309">
        <v>1</v>
      </c>
    </row>
    <row r="310" spans="1:5" x14ac:dyDescent="0.25">
      <c r="A310">
        <v>2018</v>
      </c>
      <c r="B310">
        <v>4</v>
      </c>
      <c r="C310" t="s">
        <v>126</v>
      </c>
      <c r="D310" t="str">
        <f ca="1">IF(OFFSET(calculations!$AG$2,MATCH(data!A310&amp;"|"&amp;data!C310,calculations!$A$3:$A$168,0),MATCH(data!B310,calculations!$AH$2:$CL$2,0))="","NULL",SUBSTITUTE(OFFSET(calculations!$AG$2,MATCH(data!A310&amp;"|"&amp;data!C310,calculations!$A$3:$A$168,0),MATCH(data!B310,calculations!$AH$2:$CL$2,0)),",","."))</f>
        <v>115214</v>
      </c>
      <c r="E310">
        <v>1</v>
      </c>
    </row>
    <row r="311" spans="1:5" x14ac:dyDescent="0.25">
      <c r="A311">
        <v>2018</v>
      </c>
      <c r="B311">
        <v>4</v>
      </c>
      <c r="C311" t="s">
        <v>62</v>
      </c>
      <c r="D311" t="str">
        <f ca="1">IF(OFFSET(calculations!$AG$2,MATCH(data!A311&amp;"|"&amp;data!C311,calculations!$A$3:$A$168,0),MATCH(data!B311,calculations!$AH$2:$CL$2,0))="","NULL",SUBSTITUTE(OFFSET(calculations!$AG$2,MATCH(data!A311&amp;"|"&amp;data!C311,calculations!$A$3:$A$168,0),MATCH(data!B311,calculations!$AH$2:$CL$2,0)),",","."))</f>
        <v>68324292</v>
      </c>
      <c r="E311">
        <v>1</v>
      </c>
    </row>
    <row r="312" spans="1:5" x14ac:dyDescent="0.25">
      <c r="A312">
        <v>2018</v>
      </c>
      <c r="B312">
        <v>4</v>
      </c>
      <c r="C312" t="s">
        <v>127</v>
      </c>
      <c r="D312" t="str">
        <f ca="1">IF(OFFSET(calculations!$AG$2,MATCH(data!A312&amp;"|"&amp;data!C312,calculations!$A$3:$A$168,0),MATCH(data!B312,calculations!$AH$2:$CL$2,0))="","NULL",SUBSTITUTE(OFFSET(calculations!$AG$2,MATCH(data!A312&amp;"|"&amp;data!C312,calculations!$A$3:$A$168,0),MATCH(data!B312,calculations!$AH$2:$CL$2,0)),",","."))</f>
        <v>59839214</v>
      </c>
      <c r="E312">
        <v>1</v>
      </c>
    </row>
    <row r="313" spans="1:5" x14ac:dyDescent="0.25">
      <c r="A313">
        <v>2018</v>
      </c>
      <c r="B313">
        <v>4</v>
      </c>
      <c r="C313" t="s">
        <v>128</v>
      </c>
      <c r="D313" t="str">
        <f ca="1">IF(OFFSET(calculations!$AG$2,MATCH(data!A313&amp;"|"&amp;data!C313,calculations!$A$3:$A$168,0),MATCH(data!B313,calculations!$AH$2:$CL$2,0))="","NULL",SUBSTITUTE(OFFSET(calculations!$AG$2,MATCH(data!A313&amp;"|"&amp;data!C313,calculations!$A$3:$A$168,0),MATCH(data!B313,calculations!$AH$2:$CL$2,0)),",","."))</f>
        <v>NULL</v>
      </c>
      <c r="E313">
        <v>1</v>
      </c>
    </row>
    <row r="314" spans="1:5" x14ac:dyDescent="0.25">
      <c r="A314">
        <v>2018</v>
      </c>
      <c r="B314">
        <v>4</v>
      </c>
      <c r="C314" t="s">
        <v>129</v>
      </c>
      <c r="D314" t="str">
        <f ca="1">IF(OFFSET(calculations!$AG$2,MATCH(data!A314&amp;"|"&amp;data!C314,calculations!$A$3:$A$168,0),MATCH(data!B314,calculations!$AH$2:$CL$2,0))="","NULL",SUBSTITUTE(OFFSET(calculations!$AG$2,MATCH(data!A314&amp;"|"&amp;data!C314,calculations!$A$3:$A$168,0),MATCH(data!B314,calculations!$AH$2:$CL$2,0)),",","."))</f>
        <v>28884563</v>
      </c>
      <c r="E314">
        <v>1</v>
      </c>
    </row>
    <row r="315" spans="1:5" x14ac:dyDescent="0.25">
      <c r="A315">
        <v>2018</v>
      </c>
      <c r="B315">
        <v>4</v>
      </c>
      <c r="C315" t="s">
        <v>130</v>
      </c>
      <c r="D315" t="str">
        <f ca="1">IF(OFFSET(calculations!$AG$2,MATCH(data!A315&amp;"|"&amp;data!C315,calculations!$A$3:$A$168,0),MATCH(data!B315,calculations!$AH$2:$CL$2,0))="","NULL",SUBSTITUTE(OFFSET(calculations!$AG$2,MATCH(data!A315&amp;"|"&amp;data!C315,calculations!$A$3:$A$168,0),MATCH(data!B315,calculations!$AH$2:$CL$2,0)),",","."))</f>
        <v>NULL</v>
      </c>
      <c r="E315">
        <v>1</v>
      </c>
    </row>
    <row r="316" spans="1:5" x14ac:dyDescent="0.25">
      <c r="A316">
        <v>2018</v>
      </c>
      <c r="B316">
        <v>4</v>
      </c>
      <c r="C316" t="s">
        <v>131</v>
      </c>
      <c r="D316" t="str">
        <f ca="1">IF(OFFSET(calculations!$AG$2,MATCH(data!A316&amp;"|"&amp;data!C316,calculations!$A$3:$A$168,0),MATCH(data!B316,calculations!$AH$2:$CL$2,0))="","NULL",SUBSTITUTE(OFFSET(calculations!$AG$2,MATCH(data!A316&amp;"|"&amp;data!C316,calculations!$A$3:$A$168,0),MATCH(data!B316,calculations!$AH$2:$CL$2,0)),",","."))</f>
        <v>NULL</v>
      </c>
      <c r="E316">
        <v>1</v>
      </c>
    </row>
    <row r="317" spans="1:5" x14ac:dyDescent="0.25">
      <c r="A317">
        <v>2018</v>
      </c>
      <c r="B317">
        <v>4</v>
      </c>
      <c r="C317" t="s">
        <v>132</v>
      </c>
      <c r="D317" t="str">
        <f ca="1">IF(OFFSET(calculations!$AG$2,MATCH(data!A317&amp;"|"&amp;data!C317,calculations!$A$3:$A$168,0),MATCH(data!B317,calculations!$AH$2:$CL$2,0))="","NULL",SUBSTITUTE(OFFSET(calculations!$AG$2,MATCH(data!A317&amp;"|"&amp;data!C317,calculations!$A$3:$A$168,0),MATCH(data!B317,calculations!$AH$2:$CL$2,0)),",","."))</f>
        <v>-115051</v>
      </c>
      <c r="E317">
        <v>1</v>
      </c>
    </row>
    <row r="318" spans="1:5" x14ac:dyDescent="0.25">
      <c r="A318">
        <v>2018</v>
      </c>
      <c r="B318">
        <v>4</v>
      </c>
      <c r="C318" t="s">
        <v>133</v>
      </c>
      <c r="D318" t="str">
        <f ca="1">IF(OFFSET(calculations!$AG$2,MATCH(data!A318&amp;"|"&amp;data!C318,calculations!$A$3:$A$168,0),MATCH(data!B318,calculations!$AH$2:$CL$2,0))="","NULL",SUBSTITUTE(OFFSET(calculations!$AG$2,MATCH(data!A318&amp;"|"&amp;data!C318,calculations!$A$3:$A$168,0),MATCH(data!B318,calculations!$AH$2:$CL$2,0)),",","."))</f>
        <v>-23884430</v>
      </c>
      <c r="E318">
        <v>1</v>
      </c>
    </row>
    <row r="319" spans="1:5" x14ac:dyDescent="0.25">
      <c r="A319">
        <v>2018</v>
      </c>
      <c r="B319">
        <v>4</v>
      </c>
      <c r="C319" t="s">
        <v>134</v>
      </c>
      <c r="D319" t="str">
        <f ca="1">IF(OFFSET(calculations!$AG$2,MATCH(data!A319&amp;"|"&amp;data!C319,calculations!$A$3:$A$168,0),MATCH(data!B319,calculations!$AH$2:$CL$2,0))="","NULL",SUBSTITUTE(OFFSET(calculations!$AG$2,MATCH(data!A319&amp;"|"&amp;data!C319,calculations!$A$3:$A$168,0),MATCH(data!B319,calculations!$AH$2:$CL$2,0)),",","."))</f>
        <v>NULL</v>
      </c>
      <c r="E319">
        <v>1</v>
      </c>
    </row>
    <row r="320" spans="1:5" x14ac:dyDescent="0.25">
      <c r="A320">
        <v>2018</v>
      </c>
      <c r="B320">
        <v>4</v>
      </c>
      <c r="C320" t="s">
        <v>135</v>
      </c>
      <c r="D320" t="str">
        <f ca="1">IF(OFFSET(calculations!$AG$2,MATCH(data!A320&amp;"|"&amp;data!C320,calculations!$A$3:$A$168,0),MATCH(data!B320,calculations!$AH$2:$CL$2,0))="","NULL",SUBSTITUTE(OFFSET(calculations!$AG$2,MATCH(data!A320&amp;"|"&amp;data!C320,calculations!$A$3:$A$168,0),MATCH(data!B320,calculations!$AH$2:$CL$2,0)),",","."))</f>
        <v>NULL</v>
      </c>
      <c r="E320">
        <v>1</v>
      </c>
    </row>
    <row r="321" spans="1:5" x14ac:dyDescent="0.25">
      <c r="A321">
        <v>2018</v>
      </c>
      <c r="B321">
        <v>4</v>
      </c>
      <c r="C321" t="s">
        <v>136</v>
      </c>
      <c r="D321" t="str">
        <f ca="1">IF(OFFSET(calculations!$AG$2,MATCH(data!A321&amp;"|"&amp;data!C321,calculations!$A$3:$A$168,0),MATCH(data!B321,calculations!$AH$2:$CL$2,0))="","NULL",SUBSTITUTE(OFFSET(calculations!$AG$2,MATCH(data!A321&amp;"|"&amp;data!C321,calculations!$A$3:$A$168,0),MATCH(data!B321,calculations!$AH$2:$CL$2,0)),",","."))</f>
        <v>3599996</v>
      </c>
      <c r="E321">
        <v>1</v>
      </c>
    </row>
    <row r="322" spans="1:5" x14ac:dyDescent="0.25">
      <c r="A322">
        <v>2018</v>
      </c>
      <c r="B322">
        <v>4</v>
      </c>
      <c r="C322" t="s">
        <v>137</v>
      </c>
      <c r="D322" t="str">
        <f ca="1">IF(OFFSET(calculations!$AG$2,MATCH(data!A322&amp;"|"&amp;data!C322,calculations!$A$3:$A$168,0),MATCH(data!B322,calculations!$AH$2:$CL$2,0))="","NULL",SUBSTITUTE(OFFSET(calculations!$AG$2,MATCH(data!A322&amp;"|"&amp;data!C322,calculations!$A$3:$A$168,0),MATCH(data!B322,calculations!$AH$2:$CL$2,0)),",","."))</f>
        <v>NULL</v>
      </c>
      <c r="E322">
        <v>1</v>
      </c>
    </row>
    <row r="323" spans="1:5" x14ac:dyDescent="0.25">
      <c r="A323">
        <v>2018</v>
      </c>
      <c r="B323">
        <v>4</v>
      </c>
      <c r="C323" t="s">
        <v>138</v>
      </c>
      <c r="D323" t="str">
        <f ca="1">IF(OFFSET(calculations!$AG$2,MATCH(data!A323&amp;"|"&amp;data!C323,calculations!$A$3:$A$168,0),MATCH(data!B323,calculations!$AH$2:$CL$2,0))="","NULL",SUBSTITUTE(OFFSET(calculations!$AG$2,MATCH(data!A323&amp;"|"&amp;data!C323,calculations!$A$3:$A$168,0),MATCH(data!B323,calculations!$AH$2:$CL$2,0)),",","."))</f>
        <v>NULL</v>
      </c>
      <c r="E323">
        <v>1</v>
      </c>
    </row>
    <row r="324" spans="1:5" x14ac:dyDescent="0.25">
      <c r="A324">
        <v>2018</v>
      </c>
      <c r="B324">
        <v>4</v>
      </c>
      <c r="C324" t="s">
        <v>139</v>
      </c>
      <c r="D324" t="str">
        <f ca="1">IF(OFFSET(calculations!$AG$2,MATCH(data!A324&amp;"|"&amp;data!C324,calculations!$A$3:$A$168,0),MATCH(data!B324,calculations!$AH$2:$CL$2,0))="","NULL",SUBSTITUTE(OFFSET(calculations!$AG$2,MATCH(data!A324&amp;"|"&amp;data!C324,calculations!$A$3:$A$168,0),MATCH(data!B324,calculations!$AH$2:$CL$2,0)),",","."))</f>
        <v>NULL</v>
      </c>
      <c r="E324">
        <v>1</v>
      </c>
    </row>
    <row r="325" spans="1:5" x14ac:dyDescent="0.25">
      <c r="A325">
        <v>2018</v>
      </c>
      <c r="B325">
        <v>4</v>
      </c>
      <c r="C325" t="s">
        <v>140</v>
      </c>
      <c r="D325" t="str">
        <f ca="1">IF(OFFSET(calculations!$AG$2,MATCH(data!A325&amp;"|"&amp;data!C325,calculations!$A$3:$A$168,0),MATCH(data!B325,calculations!$AH$2:$CL$2,0))="","NULL",SUBSTITUTE(OFFSET(calculations!$AG$2,MATCH(data!A325&amp;"|"&amp;data!C325,calculations!$A$3:$A$168,0),MATCH(data!B325,calculations!$AH$2:$CL$2,0)),",","."))</f>
        <v>NULL</v>
      </c>
      <c r="E325">
        <v>1</v>
      </c>
    </row>
    <row r="326" spans="1:5" x14ac:dyDescent="0.25">
      <c r="A326">
        <v>2018</v>
      </c>
      <c r="B326">
        <v>4</v>
      </c>
      <c r="C326" t="s">
        <v>141</v>
      </c>
      <c r="D326" t="str">
        <f ca="1">IF(OFFSET(calculations!$AG$2,MATCH(data!A326&amp;"|"&amp;data!C326,calculations!$A$3:$A$168,0),MATCH(data!B326,calculations!$AH$2:$CL$2,0))="","NULL",SUBSTITUTE(OFFSET(calculations!$AG$2,MATCH(data!A326&amp;"|"&amp;data!C326,calculations!$A$3:$A$168,0),MATCH(data!B326,calculations!$AH$2:$CL$2,0)),",","."))</f>
        <v>NULL</v>
      </c>
      <c r="E326">
        <v>1</v>
      </c>
    </row>
    <row r="327" spans="1:5" x14ac:dyDescent="0.25">
      <c r="A327">
        <v>2018</v>
      </c>
      <c r="B327">
        <v>4</v>
      </c>
      <c r="C327" t="s">
        <v>142</v>
      </c>
      <c r="D327" t="str">
        <f ca="1">IF(OFFSET(calculations!$AG$2,MATCH(data!A327&amp;"|"&amp;data!C327,calculations!$A$3:$A$168,0),MATCH(data!B327,calculations!$AH$2:$CL$2,0))="","NULL",SUBSTITUTE(OFFSET(calculations!$AG$2,MATCH(data!A327&amp;"|"&amp;data!C327,calculations!$A$3:$A$168,0),MATCH(data!B327,calculations!$AH$2:$CL$2,0)),",","."))</f>
        <v>NULL</v>
      </c>
      <c r="E327">
        <v>1</v>
      </c>
    </row>
    <row r="328" spans="1:5" x14ac:dyDescent="0.25">
      <c r="A328">
        <v>2018</v>
      </c>
      <c r="B328">
        <v>4</v>
      </c>
      <c r="C328" t="s">
        <v>143</v>
      </c>
      <c r="D328" t="str">
        <f ca="1">IF(OFFSET(calculations!$AG$2,MATCH(data!A328&amp;"|"&amp;data!C328,calculations!$A$3:$A$168,0),MATCH(data!B328,calculations!$AH$2:$CL$2,0))="","NULL",SUBSTITUTE(OFFSET(calculations!$AG$2,MATCH(data!A328&amp;"|"&amp;data!C328,calculations!$A$3:$A$168,0),MATCH(data!B328,calculations!$AH$2:$CL$2,0)),",","."))</f>
        <v>NULL</v>
      </c>
      <c r="E328">
        <v>1</v>
      </c>
    </row>
    <row r="329" spans="1:5" x14ac:dyDescent="0.25">
      <c r="A329">
        <v>2018</v>
      </c>
      <c r="B329">
        <v>4</v>
      </c>
      <c r="C329" t="s">
        <v>58</v>
      </c>
      <c r="D329" t="str">
        <f ca="1">IF(OFFSET(calculations!$AG$2,MATCH(data!A329&amp;"|"&amp;data!C329,calculations!$A$3:$A$168,0),MATCH(data!B329,calculations!$AH$2:$CL$2,0))="","NULL",SUBSTITUTE(OFFSET(calculations!$AG$2,MATCH(data!A329&amp;"|"&amp;data!C329,calculations!$A$3:$A$168,0),MATCH(data!B329,calculations!$AH$2:$CL$2,0)),",","."))</f>
        <v>NULL</v>
      </c>
      <c r="E329">
        <v>1</v>
      </c>
    </row>
    <row r="330" spans="1:5" x14ac:dyDescent="0.25">
      <c r="A330">
        <v>2018</v>
      </c>
      <c r="B330">
        <v>5</v>
      </c>
      <c r="C330" t="s">
        <v>68</v>
      </c>
      <c r="D330" t="str">
        <f ca="1">IF(OFFSET(calculations!$AG$2,MATCH(data!A330&amp;"|"&amp;data!C330,calculations!$A$3:$A$168,0),MATCH(data!B330,calculations!$AH$2:$CL$2,0))="","NULL",SUBSTITUTE(OFFSET(calculations!$AG$2,MATCH(data!A330&amp;"|"&amp;data!C330,calculations!$A$3:$A$168,0),MATCH(data!B330,calculations!$AH$2:$CL$2,0)),",","."))</f>
        <v>5828979750</v>
      </c>
      <c r="E330">
        <v>1</v>
      </c>
    </row>
    <row r="331" spans="1:5" x14ac:dyDescent="0.25">
      <c r="A331">
        <v>2018</v>
      </c>
      <c r="B331">
        <v>5</v>
      </c>
      <c r="C331" t="s">
        <v>49</v>
      </c>
      <c r="D331" t="str">
        <f ca="1">IF(OFFSET(calculations!$AG$2,MATCH(data!A331&amp;"|"&amp;data!C331,calculations!$A$3:$A$168,0),MATCH(data!B331,calculations!$AH$2:$CL$2,0))="","NULL",SUBSTITUTE(OFFSET(calculations!$AG$2,MATCH(data!A331&amp;"|"&amp;data!C331,calculations!$A$3:$A$168,0),MATCH(data!B331,calculations!$AH$2:$CL$2,0)),",","."))</f>
        <v>436598344</v>
      </c>
      <c r="E331">
        <v>1</v>
      </c>
    </row>
    <row r="332" spans="1:5" x14ac:dyDescent="0.25">
      <c r="A332">
        <v>2018</v>
      </c>
      <c r="B332">
        <v>5</v>
      </c>
      <c r="C332" t="s">
        <v>69</v>
      </c>
      <c r="D332" t="str">
        <f ca="1">IF(OFFSET(calculations!$AG$2,MATCH(data!A332&amp;"|"&amp;data!C332,calculations!$A$3:$A$168,0),MATCH(data!B332,calculations!$AH$2:$CL$2,0))="","NULL",SUBSTITUTE(OFFSET(calculations!$AG$2,MATCH(data!A332&amp;"|"&amp;data!C332,calculations!$A$3:$A$168,0),MATCH(data!B332,calculations!$AH$2:$CL$2,0)),",","."))</f>
        <v>29391931</v>
      </c>
      <c r="E332">
        <v>1</v>
      </c>
    </row>
    <row r="333" spans="1:5" x14ac:dyDescent="0.25">
      <c r="A333">
        <v>2018</v>
      </c>
      <c r="B333">
        <v>5</v>
      </c>
      <c r="C333" t="s">
        <v>70</v>
      </c>
      <c r="D333" t="str">
        <f ca="1">IF(OFFSET(calculations!$AG$2,MATCH(data!A333&amp;"|"&amp;data!C333,calculations!$A$3:$A$168,0),MATCH(data!B333,calculations!$AH$2:$CL$2,0))="","NULL",SUBSTITUTE(OFFSET(calculations!$AG$2,MATCH(data!A333&amp;"|"&amp;data!C333,calculations!$A$3:$A$168,0),MATCH(data!B333,calculations!$AH$2:$CL$2,0)),",","."))</f>
        <v>4934189</v>
      </c>
      <c r="E333">
        <v>1</v>
      </c>
    </row>
    <row r="334" spans="1:5" x14ac:dyDescent="0.25">
      <c r="A334">
        <v>2018</v>
      </c>
      <c r="B334">
        <v>5</v>
      </c>
      <c r="C334" t="s">
        <v>71</v>
      </c>
      <c r="D334" t="str">
        <f ca="1">IF(OFFSET(calculations!$AG$2,MATCH(data!A334&amp;"|"&amp;data!C334,calculations!$A$3:$A$168,0),MATCH(data!B334,calculations!$AH$2:$CL$2,0))="","NULL",SUBSTITUTE(OFFSET(calculations!$AG$2,MATCH(data!A334&amp;"|"&amp;data!C334,calculations!$A$3:$A$168,0),MATCH(data!B334,calculations!$AH$2:$CL$2,0)),",","."))</f>
        <v>NULL</v>
      </c>
      <c r="E334">
        <v>1</v>
      </c>
    </row>
    <row r="335" spans="1:5" x14ac:dyDescent="0.25">
      <c r="A335">
        <v>2018</v>
      </c>
      <c r="B335">
        <v>5</v>
      </c>
      <c r="C335" t="s">
        <v>72</v>
      </c>
      <c r="D335" t="str">
        <f ca="1">IF(OFFSET(calculations!$AG$2,MATCH(data!A335&amp;"|"&amp;data!C335,calculations!$A$3:$A$168,0),MATCH(data!B335,calculations!$AH$2:$CL$2,0))="","NULL",SUBSTITUTE(OFFSET(calculations!$AG$2,MATCH(data!A335&amp;"|"&amp;data!C335,calculations!$A$3:$A$168,0),MATCH(data!B335,calculations!$AH$2:$CL$2,0)),",","."))</f>
        <v>51534865</v>
      </c>
      <c r="E335">
        <v>1</v>
      </c>
    </row>
    <row r="336" spans="1:5" x14ac:dyDescent="0.25">
      <c r="A336">
        <v>2018</v>
      </c>
      <c r="B336">
        <v>5</v>
      </c>
      <c r="C336" t="s">
        <v>73</v>
      </c>
      <c r="D336" t="str">
        <f ca="1">IF(OFFSET(calculations!$AG$2,MATCH(data!A336&amp;"|"&amp;data!C336,calculations!$A$3:$A$168,0),MATCH(data!B336,calculations!$AH$2:$CL$2,0))="","NULL",SUBSTITUTE(OFFSET(calculations!$AG$2,MATCH(data!A336&amp;"|"&amp;data!C336,calculations!$A$3:$A$168,0),MATCH(data!B336,calculations!$AH$2:$CL$2,0)),",","."))</f>
        <v>164210147</v>
      </c>
      <c r="E336">
        <v>1</v>
      </c>
    </row>
    <row r="337" spans="1:5" x14ac:dyDescent="0.25">
      <c r="A337">
        <v>2018</v>
      </c>
      <c r="B337">
        <v>5</v>
      </c>
      <c r="C337" t="s">
        <v>74</v>
      </c>
      <c r="D337" t="str">
        <f ca="1">IF(OFFSET(calculations!$AG$2,MATCH(data!A337&amp;"|"&amp;data!C337,calculations!$A$3:$A$168,0),MATCH(data!B337,calculations!$AH$2:$CL$2,0))="","NULL",SUBSTITUTE(OFFSET(calculations!$AG$2,MATCH(data!A337&amp;"|"&amp;data!C337,calculations!$A$3:$A$168,0),MATCH(data!B337,calculations!$AH$2:$CL$2,0)),",","."))</f>
        <v>NULL</v>
      </c>
      <c r="E337">
        <v>1</v>
      </c>
    </row>
    <row r="338" spans="1:5" x14ac:dyDescent="0.25">
      <c r="A338">
        <v>2018</v>
      </c>
      <c r="B338">
        <v>5</v>
      </c>
      <c r="C338" t="s">
        <v>75</v>
      </c>
      <c r="D338" t="str">
        <f ca="1">IF(OFFSET(calculations!$AG$2,MATCH(data!A338&amp;"|"&amp;data!C338,calculations!$A$3:$A$168,0),MATCH(data!B338,calculations!$AH$2:$CL$2,0))="","NULL",SUBSTITUTE(OFFSET(calculations!$AG$2,MATCH(data!A338&amp;"|"&amp;data!C338,calculations!$A$3:$A$168,0),MATCH(data!B338,calculations!$AH$2:$CL$2,0)),",","."))</f>
        <v>4706590</v>
      </c>
      <c r="E338">
        <v>1</v>
      </c>
    </row>
    <row r="339" spans="1:5" x14ac:dyDescent="0.25">
      <c r="A339">
        <v>2018</v>
      </c>
      <c r="B339">
        <v>5</v>
      </c>
      <c r="C339" t="s">
        <v>76</v>
      </c>
      <c r="D339" t="str">
        <f ca="1">IF(OFFSET(calculations!$AG$2,MATCH(data!A339&amp;"|"&amp;data!C339,calculations!$A$3:$A$168,0),MATCH(data!B339,calculations!$AH$2:$CL$2,0))="","NULL",SUBSTITUTE(OFFSET(calculations!$AG$2,MATCH(data!A339&amp;"|"&amp;data!C339,calculations!$A$3:$A$168,0),MATCH(data!B339,calculations!$AH$2:$CL$2,0)),",","."))</f>
        <v>18466711</v>
      </c>
      <c r="E339">
        <v>1</v>
      </c>
    </row>
    <row r="340" spans="1:5" x14ac:dyDescent="0.25">
      <c r="A340">
        <v>2018</v>
      </c>
      <c r="B340">
        <v>5</v>
      </c>
      <c r="C340" t="s">
        <v>77</v>
      </c>
      <c r="D340" t="str">
        <f ca="1">IF(OFFSET(calculations!$AG$2,MATCH(data!A340&amp;"|"&amp;data!C340,calculations!$A$3:$A$168,0),MATCH(data!B340,calculations!$AH$2:$CL$2,0))="","NULL",SUBSTITUTE(OFFSET(calculations!$AG$2,MATCH(data!A340&amp;"|"&amp;data!C340,calculations!$A$3:$A$168,0),MATCH(data!B340,calculations!$AH$2:$CL$2,0)),",","."))</f>
        <v>131400</v>
      </c>
      <c r="E340">
        <v>1</v>
      </c>
    </row>
    <row r="341" spans="1:5" x14ac:dyDescent="0.25">
      <c r="A341">
        <v>2018</v>
      </c>
      <c r="B341">
        <v>5</v>
      </c>
      <c r="C341" t="s">
        <v>78</v>
      </c>
      <c r="D341" t="str">
        <f ca="1">IF(OFFSET(calculations!$AG$2,MATCH(data!A341&amp;"|"&amp;data!C341,calculations!$A$3:$A$168,0),MATCH(data!B341,calculations!$AH$2:$CL$2,0))="","NULL",SUBSTITUTE(OFFSET(calculations!$AG$2,MATCH(data!A341&amp;"|"&amp;data!C341,calculations!$A$3:$A$168,0),MATCH(data!B341,calculations!$AH$2:$CL$2,0)),",","."))</f>
        <v>10632351</v>
      </c>
      <c r="E341">
        <v>1</v>
      </c>
    </row>
    <row r="342" spans="1:5" x14ac:dyDescent="0.25">
      <c r="A342">
        <v>2018</v>
      </c>
      <c r="B342">
        <v>5</v>
      </c>
      <c r="C342" t="s">
        <v>79</v>
      </c>
      <c r="D342" t="str">
        <f ca="1">IF(OFFSET(calculations!$AG$2,MATCH(data!A342&amp;"|"&amp;data!C342,calculations!$A$3:$A$168,0),MATCH(data!B342,calculations!$AH$2:$CL$2,0))="","NULL",SUBSTITUTE(OFFSET(calculations!$AG$2,MATCH(data!A342&amp;"|"&amp;data!C342,calculations!$A$3:$A$168,0),MATCH(data!B342,calculations!$AH$2:$CL$2,0)),",","."))</f>
        <v>4373025</v>
      </c>
      <c r="E342">
        <v>1</v>
      </c>
    </row>
    <row r="343" spans="1:5" x14ac:dyDescent="0.25">
      <c r="A343">
        <v>2018</v>
      </c>
      <c r="B343">
        <v>5</v>
      </c>
      <c r="C343" t="s">
        <v>80</v>
      </c>
      <c r="D343" t="str">
        <f ca="1">IF(OFFSET(calculations!$AG$2,MATCH(data!A343&amp;"|"&amp;data!C343,calculations!$A$3:$A$168,0),MATCH(data!B343,calculations!$AH$2:$CL$2,0))="","NULL",SUBSTITUTE(OFFSET(calculations!$AG$2,MATCH(data!A343&amp;"|"&amp;data!C343,calculations!$A$3:$A$168,0),MATCH(data!B343,calculations!$AH$2:$CL$2,0)),",","."))</f>
        <v>10514265</v>
      </c>
      <c r="E343">
        <v>1</v>
      </c>
    </row>
    <row r="344" spans="1:5" x14ac:dyDescent="0.25">
      <c r="A344">
        <v>2018</v>
      </c>
      <c r="B344">
        <v>5</v>
      </c>
      <c r="C344" t="s">
        <v>44</v>
      </c>
      <c r="D344" t="str">
        <f ca="1">IF(OFFSET(calculations!$AG$2,MATCH(data!A344&amp;"|"&amp;data!C344,calculations!$A$3:$A$168,0),MATCH(data!B344,calculations!$AH$2:$CL$2,0))="","NULL",SUBSTITUTE(OFFSET(calculations!$AG$2,MATCH(data!A344&amp;"|"&amp;data!C344,calculations!$A$3:$A$168,0),MATCH(data!B344,calculations!$AH$2:$CL$2,0)),",","."))</f>
        <v>NULL</v>
      </c>
      <c r="E344">
        <v>1</v>
      </c>
    </row>
    <row r="345" spans="1:5" x14ac:dyDescent="0.25">
      <c r="A345">
        <v>2018</v>
      </c>
      <c r="B345">
        <v>5</v>
      </c>
      <c r="C345" t="s">
        <v>51</v>
      </c>
      <c r="D345" t="str">
        <f ca="1">IF(OFFSET(calculations!$AG$2,MATCH(data!A345&amp;"|"&amp;data!C345,calculations!$A$3:$A$168,0),MATCH(data!B345,calculations!$AH$2:$CL$2,0))="","NULL",SUBSTITUTE(OFFSET(calculations!$AG$2,MATCH(data!A345&amp;"|"&amp;data!C345,calculations!$A$3:$A$168,0),MATCH(data!B345,calculations!$AH$2:$CL$2,0)),",","."))</f>
        <v>11482885</v>
      </c>
      <c r="E345">
        <v>1</v>
      </c>
    </row>
    <row r="346" spans="1:5" x14ac:dyDescent="0.25">
      <c r="A346">
        <v>2018</v>
      </c>
      <c r="B346">
        <v>5</v>
      </c>
      <c r="C346" t="s">
        <v>55</v>
      </c>
      <c r="D346" t="str">
        <f ca="1">IF(OFFSET(calculations!$AG$2,MATCH(data!A346&amp;"|"&amp;data!C346,calculations!$A$3:$A$168,0),MATCH(data!B346,calculations!$AH$2:$CL$2,0))="","NULL",SUBSTITUTE(OFFSET(calculations!$AG$2,MATCH(data!A346&amp;"|"&amp;data!C346,calculations!$A$3:$A$168,0),MATCH(data!B346,calculations!$AH$2:$CL$2,0)),",","."))</f>
        <v>NULL</v>
      </c>
      <c r="E346">
        <v>1</v>
      </c>
    </row>
    <row r="347" spans="1:5" x14ac:dyDescent="0.25">
      <c r="A347">
        <v>2018</v>
      </c>
      <c r="B347">
        <v>5</v>
      </c>
      <c r="C347" t="s">
        <v>81</v>
      </c>
      <c r="D347" t="str">
        <f ca="1">IF(OFFSET(calculations!$AG$2,MATCH(data!A347&amp;"|"&amp;data!C347,calculations!$A$3:$A$168,0),MATCH(data!B347,calculations!$AH$2:$CL$2,0))="","NULL",SUBSTITUTE(OFFSET(calculations!$AG$2,MATCH(data!A347&amp;"|"&amp;data!C347,calculations!$A$3:$A$168,0),MATCH(data!B347,calculations!$AH$2:$CL$2,0)),",","."))</f>
        <v>126219985</v>
      </c>
      <c r="E347">
        <v>1</v>
      </c>
    </row>
    <row r="348" spans="1:5" x14ac:dyDescent="0.25">
      <c r="A348">
        <v>2018</v>
      </c>
      <c r="B348">
        <v>5</v>
      </c>
      <c r="C348" t="s">
        <v>82</v>
      </c>
      <c r="D348" t="str">
        <f ca="1">IF(OFFSET(calculations!$AG$2,MATCH(data!A348&amp;"|"&amp;data!C348,calculations!$A$3:$A$168,0),MATCH(data!B348,calculations!$AH$2:$CL$2,0))="","NULL",SUBSTITUTE(OFFSET(calculations!$AG$2,MATCH(data!A348&amp;"|"&amp;data!C348,calculations!$A$3:$A$168,0),MATCH(data!B348,calculations!$AH$2:$CL$2,0)),",","."))</f>
        <v>5392381406</v>
      </c>
      <c r="E348">
        <v>1</v>
      </c>
    </row>
    <row r="349" spans="1:5" x14ac:dyDescent="0.25">
      <c r="A349">
        <v>2018</v>
      </c>
      <c r="B349">
        <v>5</v>
      </c>
      <c r="C349" t="s">
        <v>83</v>
      </c>
      <c r="D349" t="str">
        <f ca="1">IF(OFFSET(calculations!$AG$2,MATCH(data!A349&amp;"|"&amp;data!C349,calculations!$A$3:$A$168,0),MATCH(data!B349,calculations!$AH$2:$CL$2,0))="","NULL",SUBSTITUTE(OFFSET(calculations!$AG$2,MATCH(data!A349&amp;"|"&amp;data!C349,calculations!$A$3:$A$168,0),MATCH(data!B349,calculations!$AH$2:$CL$2,0)),",","."))</f>
        <v>547111037</v>
      </c>
      <c r="E349">
        <v>1</v>
      </c>
    </row>
    <row r="350" spans="1:5" x14ac:dyDescent="0.25">
      <c r="A350">
        <v>2018</v>
      </c>
      <c r="B350">
        <v>5</v>
      </c>
      <c r="C350" t="s">
        <v>84</v>
      </c>
      <c r="D350" t="str">
        <f ca="1">IF(OFFSET(calculations!$AG$2,MATCH(data!A350&amp;"|"&amp;data!C350,calculations!$A$3:$A$168,0),MATCH(data!B350,calculations!$AH$2:$CL$2,0))="","NULL",SUBSTITUTE(OFFSET(calculations!$AG$2,MATCH(data!A350&amp;"|"&amp;data!C350,calculations!$A$3:$A$168,0),MATCH(data!B350,calculations!$AH$2:$CL$2,0)),",","."))</f>
        <v>45930919</v>
      </c>
      <c r="E350">
        <v>1</v>
      </c>
    </row>
    <row r="351" spans="1:5" x14ac:dyDescent="0.25">
      <c r="A351">
        <v>2018</v>
      </c>
      <c r="B351">
        <v>5</v>
      </c>
      <c r="C351" t="s">
        <v>85</v>
      </c>
      <c r="D351" t="str">
        <f ca="1">IF(OFFSET(calculations!$AG$2,MATCH(data!A351&amp;"|"&amp;data!C351,calculations!$A$3:$A$168,0),MATCH(data!B351,calculations!$AH$2:$CL$2,0))="","NULL",SUBSTITUTE(OFFSET(calculations!$AG$2,MATCH(data!A351&amp;"|"&amp;data!C351,calculations!$A$3:$A$168,0),MATCH(data!B351,calculations!$AH$2:$CL$2,0)),",","."))</f>
        <v>NULL</v>
      </c>
      <c r="E351">
        <v>1</v>
      </c>
    </row>
    <row r="352" spans="1:5" x14ac:dyDescent="0.25">
      <c r="A352">
        <v>2018</v>
      </c>
      <c r="B352">
        <v>5</v>
      </c>
      <c r="C352" t="s">
        <v>86</v>
      </c>
      <c r="D352" t="str">
        <f ca="1">IF(OFFSET(calculations!$AG$2,MATCH(data!A352&amp;"|"&amp;data!C352,calculations!$A$3:$A$168,0),MATCH(data!B352,calculations!$AH$2:$CL$2,0))="","NULL",SUBSTITUTE(OFFSET(calculations!$AG$2,MATCH(data!A352&amp;"|"&amp;data!C352,calculations!$A$3:$A$168,0),MATCH(data!B352,calculations!$AH$2:$CL$2,0)),",","."))</f>
        <v>10372170</v>
      </c>
      <c r="E352">
        <v>1</v>
      </c>
    </row>
    <row r="353" spans="1:5" x14ac:dyDescent="0.25">
      <c r="A353">
        <v>2018</v>
      </c>
      <c r="B353">
        <v>5</v>
      </c>
      <c r="C353" t="s">
        <v>87</v>
      </c>
      <c r="D353" t="str">
        <f ca="1">IF(OFFSET(calculations!$AG$2,MATCH(data!A353&amp;"|"&amp;data!C353,calculations!$A$3:$A$168,0),MATCH(data!B353,calculations!$AH$2:$CL$2,0))="","NULL",SUBSTITUTE(OFFSET(calculations!$AG$2,MATCH(data!A353&amp;"|"&amp;data!C353,calculations!$A$3:$A$168,0),MATCH(data!B353,calculations!$AH$2:$CL$2,0)),",","."))</f>
        <v>4522723116</v>
      </c>
      <c r="E353">
        <v>1</v>
      </c>
    </row>
    <row r="354" spans="1:5" x14ac:dyDescent="0.25">
      <c r="A354">
        <v>2018</v>
      </c>
      <c r="B354">
        <v>5</v>
      </c>
      <c r="C354" t="s">
        <v>88</v>
      </c>
      <c r="D354" t="str">
        <f ca="1">IF(OFFSET(calculations!$AG$2,MATCH(data!A354&amp;"|"&amp;data!C354,calculations!$A$3:$A$168,0),MATCH(data!B354,calculations!$AH$2:$CL$2,0))="","NULL",SUBSTITUTE(OFFSET(calculations!$AG$2,MATCH(data!A354&amp;"|"&amp;data!C354,calculations!$A$3:$A$168,0),MATCH(data!B354,calculations!$AH$2:$CL$2,0)),",","."))</f>
        <v>NULL</v>
      </c>
      <c r="E354">
        <v>1</v>
      </c>
    </row>
    <row r="355" spans="1:5" x14ac:dyDescent="0.25">
      <c r="A355">
        <v>2018</v>
      </c>
      <c r="B355">
        <v>5</v>
      </c>
      <c r="C355" t="s">
        <v>89</v>
      </c>
      <c r="D355" t="str">
        <f ca="1">IF(OFFSET(calculations!$AG$2,MATCH(data!A355&amp;"|"&amp;data!C355,calculations!$A$3:$A$168,0),MATCH(data!B355,calculations!$AH$2:$CL$2,0))="","NULL",SUBSTITUTE(OFFSET(calculations!$AG$2,MATCH(data!A355&amp;"|"&amp;data!C355,calculations!$A$3:$A$168,0),MATCH(data!B355,calculations!$AH$2:$CL$2,0)),",","."))</f>
        <v>1559795</v>
      </c>
      <c r="E355">
        <v>1</v>
      </c>
    </row>
    <row r="356" spans="1:5" x14ac:dyDescent="0.25">
      <c r="A356">
        <v>2018</v>
      </c>
      <c r="B356">
        <v>5</v>
      </c>
      <c r="C356" t="s">
        <v>90</v>
      </c>
      <c r="D356" t="str">
        <f ca="1">IF(OFFSET(calculations!$AG$2,MATCH(data!A356&amp;"|"&amp;data!C356,calculations!$A$3:$A$168,0),MATCH(data!B356,calculations!$AH$2:$CL$2,0))="","NULL",SUBSTITUTE(OFFSET(calculations!$AG$2,MATCH(data!A356&amp;"|"&amp;data!C356,calculations!$A$3:$A$168,0),MATCH(data!B356,calculations!$AH$2:$CL$2,0)),",","."))</f>
        <v>482680</v>
      </c>
      <c r="E356">
        <v>1</v>
      </c>
    </row>
    <row r="357" spans="1:5" x14ac:dyDescent="0.25">
      <c r="A357">
        <v>2018</v>
      </c>
      <c r="B357">
        <v>5</v>
      </c>
      <c r="C357" t="s">
        <v>91</v>
      </c>
      <c r="D357" t="str">
        <f ca="1">IF(OFFSET(calculations!$AG$2,MATCH(data!A357&amp;"|"&amp;data!C357,calculations!$A$3:$A$168,0),MATCH(data!B357,calculations!$AH$2:$CL$2,0))="","NULL",SUBSTITUTE(OFFSET(calculations!$AG$2,MATCH(data!A357&amp;"|"&amp;data!C357,calculations!$A$3:$A$168,0),MATCH(data!B357,calculations!$AH$2:$CL$2,0)),",","."))</f>
        <v>156535</v>
      </c>
      <c r="E357">
        <v>1</v>
      </c>
    </row>
    <row r="358" spans="1:5" x14ac:dyDescent="0.25">
      <c r="A358">
        <v>2018</v>
      </c>
      <c r="B358">
        <v>5</v>
      </c>
      <c r="C358" t="s">
        <v>92</v>
      </c>
      <c r="D358" t="str">
        <f ca="1">IF(OFFSET(calculations!$AG$2,MATCH(data!A358&amp;"|"&amp;data!C358,calculations!$A$3:$A$168,0),MATCH(data!B358,calculations!$AH$2:$CL$2,0))="","NULL",SUBSTITUTE(OFFSET(calculations!$AG$2,MATCH(data!A358&amp;"|"&amp;data!C358,calculations!$A$3:$A$168,0),MATCH(data!B358,calculations!$AH$2:$CL$2,0)),",","."))</f>
        <v>1647620</v>
      </c>
      <c r="E358">
        <v>1</v>
      </c>
    </row>
    <row r="359" spans="1:5" x14ac:dyDescent="0.25">
      <c r="A359">
        <v>2018</v>
      </c>
      <c r="B359">
        <v>5</v>
      </c>
      <c r="C359" t="s">
        <v>93</v>
      </c>
      <c r="D359" t="str">
        <f ca="1">IF(OFFSET(calculations!$AG$2,MATCH(data!A359&amp;"|"&amp;data!C359,calculations!$A$3:$A$168,0),MATCH(data!B359,calculations!$AH$2:$CL$2,0))="","NULL",SUBSTITUTE(OFFSET(calculations!$AG$2,MATCH(data!A359&amp;"|"&amp;data!C359,calculations!$A$3:$A$168,0),MATCH(data!B359,calculations!$AH$2:$CL$2,0)),",","."))</f>
        <v>NULL</v>
      </c>
      <c r="E359">
        <v>1</v>
      </c>
    </row>
    <row r="360" spans="1:5" x14ac:dyDescent="0.25">
      <c r="A360">
        <v>2018</v>
      </c>
      <c r="B360">
        <v>5</v>
      </c>
      <c r="C360" t="s">
        <v>94</v>
      </c>
      <c r="D360" t="str">
        <f ca="1">IF(OFFSET(calculations!$AG$2,MATCH(data!A360&amp;"|"&amp;data!C360,calculations!$A$3:$A$168,0),MATCH(data!B360,calculations!$AH$2:$CL$2,0))="","NULL",SUBSTITUTE(OFFSET(calculations!$AG$2,MATCH(data!A360&amp;"|"&amp;data!C360,calculations!$A$3:$A$168,0),MATCH(data!B360,calculations!$AH$2:$CL$2,0)),",","."))</f>
        <v>262397534</v>
      </c>
      <c r="E360">
        <v>1</v>
      </c>
    </row>
    <row r="361" spans="1:5" x14ac:dyDescent="0.25">
      <c r="A361">
        <v>2018</v>
      </c>
      <c r="B361">
        <v>5</v>
      </c>
      <c r="C361" t="s">
        <v>95</v>
      </c>
      <c r="D361" t="str">
        <f ca="1">IF(OFFSET(calculations!$AG$2,MATCH(data!A361&amp;"|"&amp;data!C361,calculations!$A$3:$A$168,0),MATCH(data!B361,calculations!$AH$2:$CL$2,0))="","NULL",SUBSTITUTE(OFFSET(calculations!$AG$2,MATCH(data!A361&amp;"|"&amp;data!C361,calculations!$A$3:$A$168,0),MATCH(data!B361,calculations!$AH$2:$CL$2,0)),",","."))</f>
        <v>59010783</v>
      </c>
      <c r="E361">
        <v>1</v>
      </c>
    </row>
    <row r="362" spans="1:5" x14ac:dyDescent="0.25">
      <c r="A362">
        <v>2018</v>
      </c>
      <c r="B362">
        <v>5</v>
      </c>
      <c r="C362" t="s">
        <v>96</v>
      </c>
      <c r="D362" t="str">
        <f ca="1">IF(OFFSET(calculations!$AG$2,MATCH(data!A362&amp;"|"&amp;data!C362,calculations!$A$3:$A$168,0),MATCH(data!B362,calculations!$AH$2:$CL$2,0))="","NULL",SUBSTITUTE(OFFSET(calculations!$AG$2,MATCH(data!A362&amp;"|"&amp;data!C362,calculations!$A$3:$A$168,0),MATCH(data!B362,calculations!$AH$2:$CL$2,0)),",","."))</f>
        <v>1700312455</v>
      </c>
      <c r="E362">
        <v>1</v>
      </c>
    </row>
    <row r="363" spans="1:5" x14ac:dyDescent="0.25">
      <c r="A363">
        <v>2018</v>
      </c>
      <c r="B363">
        <v>5</v>
      </c>
      <c r="C363" t="s">
        <v>97</v>
      </c>
      <c r="D363" t="str">
        <f ca="1">IF(OFFSET(calculations!$AG$2,MATCH(data!A363&amp;"|"&amp;data!C363,calculations!$A$3:$A$168,0),MATCH(data!B363,calculations!$AH$2:$CL$2,0))="","NULL",SUBSTITUTE(OFFSET(calculations!$AG$2,MATCH(data!A363&amp;"|"&amp;data!C363,calculations!$A$3:$A$168,0),MATCH(data!B363,calculations!$AH$2:$CL$2,0)),",","."))</f>
        <v>1390763264</v>
      </c>
      <c r="E363">
        <v>1</v>
      </c>
    </row>
    <row r="364" spans="1:5" x14ac:dyDescent="0.25">
      <c r="A364">
        <v>2018</v>
      </c>
      <c r="B364">
        <v>5</v>
      </c>
      <c r="C364" t="s">
        <v>98</v>
      </c>
      <c r="D364" t="str">
        <f ca="1">IF(OFFSET(calculations!$AG$2,MATCH(data!A364&amp;"|"&amp;data!C364,calculations!$A$3:$A$168,0),MATCH(data!B364,calculations!$AH$2:$CL$2,0))="","NULL",SUBSTITUTE(OFFSET(calculations!$AG$2,MATCH(data!A364&amp;"|"&amp;data!C364,calculations!$A$3:$A$168,0),MATCH(data!B364,calculations!$AH$2:$CL$2,0)),",","."))</f>
        <v>309549191</v>
      </c>
      <c r="E364">
        <v>1</v>
      </c>
    </row>
    <row r="365" spans="1:5" x14ac:dyDescent="0.25">
      <c r="A365">
        <v>2018</v>
      </c>
      <c r="B365">
        <v>5</v>
      </c>
      <c r="C365" t="s">
        <v>99</v>
      </c>
      <c r="D365" t="str">
        <f ca="1">IF(OFFSET(calculations!$AG$2,MATCH(data!A365&amp;"|"&amp;data!C365,calculations!$A$3:$A$168,0),MATCH(data!B365,calculations!$AH$2:$CL$2,0))="","NULL",SUBSTITUTE(OFFSET(calculations!$AG$2,MATCH(data!A365&amp;"|"&amp;data!C365,calculations!$A$3:$A$168,0),MATCH(data!B365,calculations!$AH$2:$CL$2,0)),",","."))</f>
        <v>309549191</v>
      </c>
      <c r="E365">
        <v>1</v>
      </c>
    </row>
    <row r="366" spans="1:5" x14ac:dyDescent="0.25">
      <c r="A366">
        <v>2018</v>
      </c>
      <c r="B366">
        <v>5</v>
      </c>
      <c r="C366" t="s">
        <v>100</v>
      </c>
      <c r="D366" t="str">
        <f ca="1">IF(OFFSET(calculations!$AG$2,MATCH(data!A366&amp;"|"&amp;data!C366,calculations!$A$3:$A$168,0),MATCH(data!B366,calculations!$AH$2:$CL$2,0))="","NULL",SUBSTITUTE(OFFSET(calculations!$AG$2,MATCH(data!A366&amp;"|"&amp;data!C366,calculations!$A$3:$A$168,0),MATCH(data!B366,calculations!$AH$2:$CL$2,0)),",","."))</f>
        <v>68136601</v>
      </c>
      <c r="E366">
        <v>1</v>
      </c>
    </row>
    <row r="367" spans="1:5" x14ac:dyDescent="0.25">
      <c r="A367">
        <v>2018</v>
      </c>
      <c r="B367">
        <v>5</v>
      </c>
      <c r="C367" t="s">
        <v>101</v>
      </c>
      <c r="D367" t="str">
        <f ca="1">IF(OFFSET(calculations!$AG$2,MATCH(data!A367&amp;"|"&amp;data!C367,calculations!$A$3:$A$168,0),MATCH(data!B367,calculations!$AH$2:$CL$2,0))="","NULL",SUBSTITUTE(OFFSET(calculations!$AG$2,MATCH(data!A367&amp;"|"&amp;data!C367,calculations!$A$3:$A$168,0),MATCH(data!B367,calculations!$AH$2:$CL$2,0)),",","."))</f>
        <v>189681961</v>
      </c>
      <c r="E367">
        <v>1</v>
      </c>
    </row>
    <row r="368" spans="1:5" x14ac:dyDescent="0.25">
      <c r="A368">
        <v>2018</v>
      </c>
      <c r="B368">
        <v>5</v>
      </c>
      <c r="C368" t="s">
        <v>102</v>
      </c>
      <c r="D368" t="str">
        <f ca="1">IF(OFFSET(calculations!$AG$2,MATCH(data!A368&amp;"|"&amp;data!C368,calculations!$A$3:$A$168,0),MATCH(data!B368,calculations!$AH$2:$CL$2,0))="","NULL",SUBSTITUTE(OFFSET(calculations!$AG$2,MATCH(data!A368&amp;"|"&amp;data!C368,calculations!$A$3:$A$168,0),MATCH(data!B368,calculations!$AH$2:$CL$2,0)),",","."))</f>
        <v>58318530</v>
      </c>
      <c r="E368">
        <v>1</v>
      </c>
    </row>
    <row r="369" spans="1:5" x14ac:dyDescent="0.25">
      <c r="A369">
        <v>2018</v>
      </c>
      <c r="B369">
        <v>5</v>
      </c>
      <c r="C369" t="s">
        <v>103</v>
      </c>
      <c r="D369" t="str">
        <f ca="1">IF(OFFSET(calculations!$AG$2,MATCH(data!A369&amp;"|"&amp;data!C369,calculations!$A$3:$A$168,0),MATCH(data!B369,calculations!$AH$2:$CL$2,0))="","NULL",SUBSTITUTE(OFFSET(calculations!$AG$2,MATCH(data!A369&amp;"|"&amp;data!C369,calculations!$A$3:$A$168,0),MATCH(data!B369,calculations!$AH$2:$CL$2,0)),",","."))</f>
        <v>71462357</v>
      </c>
      <c r="E369">
        <v>1</v>
      </c>
    </row>
    <row r="370" spans="1:5" x14ac:dyDescent="0.25">
      <c r="A370">
        <v>2018</v>
      </c>
      <c r="B370">
        <v>5</v>
      </c>
      <c r="C370" t="s">
        <v>104</v>
      </c>
      <c r="D370" t="str">
        <f ca="1">IF(OFFSET(calculations!$AG$2,MATCH(data!A370&amp;"|"&amp;data!C370,calculations!$A$3:$A$168,0),MATCH(data!B370,calculations!$AH$2:$CL$2,0))="","NULL",SUBSTITUTE(OFFSET(calculations!$AG$2,MATCH(data!A370&amp;"|"&amp;data!C370,calculations!$A$3:$A$168,0),MATCH(data!B370,calculations!$AH$2:$CL$2,0)),",","."))</f>
        <v>58222944</v>
      </c>
      <c r="E370">
        <v>1</v>
      </c>
    </row>
    <row r="371" spans="1:5" x14ac:dyDescent="0.25">
      <c r="A371">
        <v>2018</v>
      </c>
      <c r="B371">
        <v>5</v>
      </c>
      <c r="C371" t="s">
        <v>105</v>
      </c>
      <c r="D371" t="str">
        <f ca="1">IF(OFFSET(calculations!$AG$2,MATCH(data!A371&amp;"|"&amp;data!C371,calculations!$A$3:$A$168,0),MATCH(data!B371,calculations!$AH$2:$CL$2,0))="","NULL",SUBSTITUTE(OFFSET(calculations!$AG$2,MATCH(data!A371&amp;"|"&amp;data!C371,calculations!$A$3:$A$168,0),MATCH(data!B371,calculations!$AH$2:$CL$2,0)),",","."))</f>
        <v>58222944</v>
      </c>
      <c r="E371">
        <v>1</v>
      </c>
    </row>
    <row r="372" spans="1:5" x14ac:dyDescent="0.25">
      <c r="A372">
        <v>2018</v>
      </c>
      <c r="B372">
        <v>5</v>
      </c>
      <c r="C372" t="s">
        <v>106</v>
      </c>
      <c r="D372" t="str">
        <f ca="1">IF(OFFSET(calculations!$AG$2,MATCH(data!A372&amp;"|"&amp;data!C372,calculations!$A$3:$A$168,0),MATCH(data!B372,calculations!$AH$2:$CL$2,0))="","NULL",SUBSTITUTE(OFFSET(calculations!$AG$2,MATCH(data!A372&amp;"|"&amp;data!C372,calculations!$A$3:$A$168,0),MATCH(data!B372,calculations!$AH$2:$CL$2,0)),",","."))</f>
        <v>NULL</v>
      </c>
      <c r="E372">
        <v>1</v>
      </c>
    </row>
    <row r="373" spans="1:5" x14ac:dyDescent="0.25">
      <c r="A373">
        <v>2018</v>
      </c>
      <c r="B373">
        <v>5</v>
      </c>
      <c r="C373" t="s">
        <v>107</v>
      </c>
      <c r="D373" t="str">
        <f ca="1">IF(OFFSET(calculations!$AG$2,MATCH(data!A373&amp;"|"&amp;data!C373,calculations!$A$3:$A$168,0),MATCH(data!B373,calculations!$AH$2:$CL$2,0))="","NULL",SUBSTITUTE(OFFSET(calculations!$AG$2,MATCH(data!A373&amp;"|"&amp;data!C373,calculations!$A$3:$A$168,0),MATCH(data!B373,calculations!$AH$2:$CL$2,0)),",","."))</f>
        <v>NULL</v>
      </c>
      <c r="E373">
        <v>1</v>
      </c>
    </row>
    <row r="374" spans="1:5" x14ac:dyDescent="0.25">
      <c r="A374">
        <v>2018</v>
      </c>
      <c r="B374">
        <v>5</v>
      </c>
      <c r="C374" t="s">
        <v>108</v>
      </c>
      <c r="D374" t="str">
        <f ca="1">IF(OFFSET(calculations!$AG$2,MATCH(data!A374&amp;"|"&amp;data!C374,calculations!$A$3:$A$168,0),MATCH(data!B374,calculations!$AH$2:$CL$2,0))="","NULL",SUBSTITUTE(OFFSET(calculations!$AG$2,MATCH(data!A374&amp;"|"&amp;data!C374,calculations!$A$3:$A$168,0),MATCH(data!B374,calculations!$AH$2:$CL$2,0)),",","."))</f>
        <v>21337367</v>
      </c>
      <c r="E374">
        <v>1</v>
      </c>
    </row>
    <row r="375" spans="1:5" x14ac:dyDescent="0.25">
      <c r="A375">
        <v>2018</v>
      </c>
      <c r="B375">
        <v>5</v>
      </c>
      <c r="C375" t="s">
        <v>109</v>
      </c>
      <c r="D375" t="str">
        <f ca="1">IF(OFFSET(calculations!$AG$2,MATCH(data!A375&amp;"|"&amp;data!C375,calculations!$A$3:$A$168,0),MATCH(data!B375,calculations!$AH$2:$CL$2,0))="","NULL",SUBSTITUTE(OFFSET(calculations!$AG$2,MATCH(data!A375&amp;"|"&amp;data!C375,calculations!$A$3:$A$168,0),MATCH(data!B375,calculations!$AH$2:$CL$2,0)),",","."))</f>
        <v>79560311</v>
      </c>
      <c r="E375">
        <v>1</v>
      </c>
    </row>
    <row r="376" spans="1:5" x14ac:dyDescent="0.25">
      <c r="A376">
        <v>2018</v>
      </c>
      <c r="B376">
        <v>5</v>
      </c>
      <c r="C376" t="s">
        <v>110</v>
      </c>
      <c r="D376" t="str">
        <f ca="1">IF(OFFSET(calculations!$AG$2,MATCH(data!A376&amp;"|"&amp;data!C376,calculations!$A$3:$A$168,0),MATCH(data!B376,calculations!$AH$2:$CL$2,0))="","NULL",SUBSTITUTE(OFFSET(calculations!$AG$2,MATCH(data!A376&amp;"|"&amp;data!C376,calculations!$A$3:$A$168,0),MATCH(data!B376,calculations!$AH$2:$CL$2,0)),",","."))</f>
        <v>20549528</v>
      </c>
      <c r="E376">
        <v>1</v>
      </c>
    </row>
    <row r="377" spans="1:5" x14ac:dyDescent="0.25">
      <c r="A377">
        <v>2018</v>
      </c>
      <c r="B377">
        <v>5</v>
      </c>
      <c r="C377" t="s">
        <v>111</v>
      </c>
      <c r="D377" t="str">
        <f ca="1">IF(OFFSET(calculations!$AG$2,MATCH(data!A377&amp;"|"&amp;data!C377,calculations!$A$3:$A$168,0),MATCH(data!B377,calculations!$AH$2:$CL$2,0))="","NULL",SUBSTITUTE(OFFSET(calculations!$AG$2,MATCH(data!A377&amp;"|"&amp;data!C377,calculations!$A$3:$A$168,0),MATCH(data!B377,calculations!$AH$2:$CL$2,0)),",","."))</f>
        <v>5828979750</v>
      </c>
      <c r="E377">
        <v>1</v>
      </c>
    </row>
    <row r="378" spans="1:5" x14ac:dyDescent="0.25">
      <c r="A378">
        <v>2018</v>
      </c>
      <c r="B378">
        <v>5</v>
      </c>
      <c r="C378" t="s">
        <v>112</v>
      </c>
      <c r="D378" t="str">
        <f ca="1">IF(OFFSET(calculations!$AG$2,MATCH(data!A378&amp;"|"&amp;data!C378,calculations!$A$3:$A$168,0),MATCH(data!B378,calculations!$AH$2:$CL$2,0))="","NULL",SUBSTITUTE(OFFSET(calculations!$AG$2,MATCH(data!A378&amp;"|"&amp;data!C378,calculations!$A$3:$A$168,0),MATCH(data!B378,calculations!$AH$2:$CL$2,0)),",","."))</f>
        <v>1111377207</v>
      </c>
      <c r="E378">
        <v>1</v>
      </c>
    </row>
    <row r="379" spans="1:5" x14ac:dyDescent="0.25">
      <c r="A379">
        <v>2018</v>
      </c>
      <c r="B379">
        <v>5</v>
      </c>
      <c r="C379" t="s">
        <v>113</v>
      </c>
      <c r="D379" t="str">
        <f ca="1">IF(OFFSET(calculations!$AG$2,MATCH(data!A379&amp;"|"&amp;data!C379,calculations!$A$3:$A$168,0),MATCH(data!B379,calculations!$AH$2:$CL$2,0))="","NULL",SUBSTITUTE(OFFSET(calculations!$AG$2,MATCH(data!A379&amp;"|"&amp;data!C379,calculations!$A$3:$A$168,0),MATCH(data!B379,calculations!$AH$2:$CL$2,0)),",","."))</f>
        <v>NULL</v>
      </c>
      <c r="E379">
        <v>1</v>
      </c>
    </row>
    <row r="380" spans="1:5" x14ac:dyDescent="0.25">
      <c r="A380">
        <v>2018</v>
      </c>
      <c r="B380">
        <v>5</v>
      </c>
      <c r="C380" t="s">
        <v>114</v>
      </c>
      <c r="D380" t="str">
        <f ca="1">IF(OFFSET(calculations!$AG$2,MATCH(data!A380&amp;"|"&amp;data!C380,calculations!$A$3:$A$168,0),MATCH(data!B380,calculations!$AH$2:$CL$2,0))="","NULL",SUBSTITUTE(OFFSET(calculations!$AG$2,MATCH(data!A380&amp;"|"&amp;data!C380,calculations!$A$3:$A$168,0),MATCH(data!B380,calculations!$AH$2:$CL$2,0)),",","."))</f>
        <v>434353132</v>
      </c>
      <c r="E380">
        <v>1</v>
      </c>
    </row>
    <row r="381" spans="1:5" x14ac:dyDescent="0.25">
      <c r="A381">
        <v>2018</v>
      </c>
      <c r="B381">
        <v>5</v>
      </c>
      <c r="C381" t="s">
        <v>115</v>
      </c>
      <c r="D381" t="str">
        <f ca="1">IF(OFFSET(calculations!$AG$2,MATCH(data!A381&amp;"|"&amp;data!C381,calculations!$A$3:$A$168,0),MATCH(data!B381,calculations!$AH$2:$CL$2,0))="","NULL",SUBSTITUTE(OFFSET(calculations!$AG$2,MATCH(data!A381&amp;"|"&amp;data!C381,calculations!$A$3:$A$168,0),MATCH(data!B381,calculations!$AH$2:$CL$2,0)),",","."))</f>
        <v>NULL</v>
      </c>
      <c r="E381">
        <v>1</v>
      </c>
    </row>
    <row r="382" spans="1:5" x14ac:dyDescent="0.25">
      <c r="A382">
        <v>2018</v>
      </c>
      <c r="B382">
        <v>5</v>
      </c>
      <c r="C382" t="s">
        <v>116</v>
      </c>
      <c r="D382" t="str">
        <f ca="1">IF(OFFSET(calculations!$AG$2,MATCH(data!A382&amp;"|"&amp;data!C382,calculations!$A$3:$A$168,0),MATCH(data!B382,calculations!$AH$2:$CL$2,0))="","NULL",SUBSTITUTE(OFFSET(calculations!$AG$2,MATCH(data!A382&amp;"|"&amp;data!C382,calculations!$A$3:$A$168,0),MATCH(data!B382,calculations!$AH$2:$CL$2,0)),",","."))</f>
        <v>468836264</v>
      </c>
      <c r="E382">
        <v>1</v>
      </c>
    </row>
    <row r="383" spans="1:5" x14ac:dyDescent="0.25">
      <c r="A383">
        <v>2018</v>
      </c>
      <c r="B383">
        <v>5</v>
      </c>
      <c r="C383" t="s">
        <v>117</v>
      </c>
      <c r="D383" t="str">
        <f ca="1">IF(OFFSET(calculations!$AG$2,MATCH(data!A383&amp;"|"&amp;data!C383,calculations!$A$3:$A$168,0),MATCH(data!B383,calculations!$AH$2:$CL$2,0))="","NULL",SUBSTITUTE(OFFSET(calculations!$AG$2,MATCH(data!A383&amp;"|"&amp;data!C383,calculations!$A$3:$A$168,0),MATCH(data!B383,calculations!$AH$2:$CL$2,0)),",","."))</f>
        <v>NULL</v>
      </c>
      <c r="E383">
        <v>1</v>
      </c>
    </row>
    <row r="384" spans="1:5" x14ac:dyDescent="0.25">
      <c r="A384">
        <v>2018</v>
      </c>
      <c r="B384">
        <v>5</v>
      </c>
      <c r="C384" t="s">
        <v>118</v>
      </c>
      <c r="D384" t="str">
        <f ca="1">IF(OFFSET(calculations!$AG$2,MATCH(data!A384&amp;"|"&amp;data!C384,calculations!$A$3:$A$168,0),MATCH(data!B384,calculations!$AH$2:$CL$2,0))="","NULL",SUBSTITUTE(OFFSET(calculations!$AG$2,MATCH(data!A384&amp;"|"&amp;data!C384,calculations!$A$3:$A$168,0),MATCH(data!B384,calculations!$AH$2:$CL$2,0)),",","."))</f>
        <v>98172570</v>
      </c>
      <c r="E384">
        <v>1</v>
      </c>
    </row>
    <row r="385" spans="1:5" x14ac:dyDescent="0.25">
      <c r="A385">
        <v>2018</v>
      </c>
      <c r="B385">
        <v>5</v>
      </c>
      <c r="C385" t="s">
        <v>119</v>
      </c>
      <c r="D385" t="str">
        <f ca="1">IF(OFFSET(calculations!$AG$2,MATCH(data!A385&amp;"|"&amp;data!C385,calculations!$A$3:$A$168,0),MATCH(data!B385,calculations!$AH$2:$CL$2,0))="","NULL",SUBSTITUTE(OFFSET(calculations!$AG$2,MATCH(data!A385&amp;"|"&amp;data!C385,calculations!$A$3:$A$168,0),MATCH(data!B385,calculations!$AH$2:$CL$2,0)),",","."))</f>
        <v>367188</v>
      </c>
      <c r="E385">
        <v>1</v>
      </c>
    </row>
    <row r="386" spans="1:5" x14ac:dyDescent="0.25">
      <c r="A386">
        <v>2018</v>
      </c>
      <c r="B386">
        <v>5</v>
      </c>
      <c r="C386" t="s">
        <v>120</v>
      </c>
      <c r="D386" t="str">
        <f ca="1">IF(OFFSET(calculations!$AG$2,MATCH(data!A386&amp;"|"&amp;data!C386,calculations!$A$3:$A$168,0),MATCH(data!B386,calculations!$AH$2:$CL$2,0))="","NULL",SUBSTITUTE(OFFSET(calculations!$AG$2,MATCH(data!A386&amp;"|"&amp;data!C386,calculations!$A$3:$A$168,0),MATCH(data!B386,calculations!$AH$2:$CL$2,0)),",","."))</f>
        <v>935</v>
      </c>
      <c r="E386">
        <v>1</v>
      </c>
    </row>
    <row r="387" spans="1:5" x14ac:dyDescent="0.25">
      <c r="A387">
        <v>2018</v>
      </c>
      <c r="B387">
        <v>5</v>
      </c>
      <c r="C387" t="s">
        <v>121</v>
      </c>
      <c r="D387" t="str">
        <f ca="1">IF(OFFSET(calculations!$AG$2,MATCH(data!A387&amp;"|"&amp;data!C387,calculations!$A$3:$A$168,0),MATCH(data!B387,calculations!$AH$2:$CL$2,0))="","NULL",SUBSTITUTE(OFFSET(calculations!$AG$2,MATCH(data!A387&amp;"|"&amp;data!C387,calculations!$A$3:$A$168,0),MATCH(data!B387,calculations!$AH$2:$CL$2,0)),",","."))</f>
        <v>3322586</v>
      </c>
      <c r="E387">
        <v>1</v>
      </c>
    </row>
    <row r="388" spans="1:5" x14ac:dyDescent="0.25">
      <c r="A388">
        <v>2018</v>
      </c>
      <c r="B388">
        <v>5</v>
      </c>
      <c r="C388" t="s">
        <v>122</v>
      </c>
      <c r="D388" t="str">
        <f ca="1">IF(OFFSET(calculations!$AG$2,MATCH(data!A388&amp;"|"&amp;data!C388,calculations!$A$3:$A$168,0),MATCH(data!B388,calculations!$AH$2:$CL$2,0))="","NULL",SUBSTITUTE(OFFSET(calculations!$AG$2,MATCH(data!A388&amp;"|"&amp;data!C388,calculations!$A$3:$A$168,0),MATCH(data!B388,calculations!$AH$2:$CL$2,0)),",","."))</f>
        <v>22110304</v>
      </c>
      <c r="E388">
        <v>1</v>
      </c>
    </row>
    <row r="389" spans="1:5" x14ac:dyDescent="0.25">
      <c r="A389">
        <v>2018</v>
      </c>
      <c r="B389">
        <v>5</v>
      </c>
      <c r="C389" t="s">
        <v>123</v>
      </c>
      <c r="D389" t="str">
        <f ca="1">IF(OFFSET(calculations!$AG$2,MATCH(data!A389&amp;"|"&amp;data!C389,calculations!$A$3:$A$168,0),MATCH(data!B389,calculations!$AH$2:$CL$2,0))="","NULL",SUBSTITUTE(OFFSET(calculations!$AG$2,MATCH(data!A389&amp;"|"&amp;data!C389,calculations!$A$3:$A$168,0),MATCH(data!B389,calculations!$AH$2:$CL$2,0)),",","."))</f>
        <v>2269274</v>
      </c>
      <c r="E389">
        <v>1</v>
      </c>
    </row>
    <row r="390" spans="1:5" x14ac:dyDescent="0.25">
      <c r="A390">
        <v>2018</v>
      </c>
      <c r="B390">
        <v>5</v>
      </c>
      <c r="C390" t="s">
        <v>124</v>
      </c>
      <c r="D390" t="str">
        <f ca="1">IF(OFFSET(calculations!$AG$2,MATCH(data!A390&amp;"|"&amp;data!C390,calculations!$A$3:$A$168,0),MATCH(data!B390,calculations!$AH$2:$CL$2,0))="","NULL",SUBSTITUTE(OFFSET(calculations!$AG$2,MATCH(data!A390&amp;"|"&amp;data!C390,calculations!$A$3:$A$168,0),MATCH(data!B390,calculations!$AH$2:$CL$2,0)),",","."))</f>
        <v>NULL</v>
      </c>
      <c r="E390">
        <v>1</v>
      </c>
    </row>
    <row r="391" spans="1:5" x14ac:dyDescent="0.25">
      <c r="A391">
        <v>2018</v>
      </c>
      <c r="B391">
        <v>5</v>
      </c>
      <c r="C391" t="s">
        <v>125</v>
      </c>
      <c r="D391" t="str">
        <f ca="1">IF(OFFSET(calculations!$AG$2,MATCH(data!A391&amp;"|"&amp;data!C391,calculations!$A$3:$A$168,0),MATCH(data!B391,calculations!$AH$2:$CL$2,0))="","NULL",SUBSTITUTE(OFFSET(calculations!$AG$2,MATCH(data!A391&amp;"|"&amp;data!C391,calculations!$A$3:$A$168,0),MATCH(data!B391,calculations!$AH$2:$CL$2,0)),",","."))</f>
        <v>60835826</v>
      </c>
      <c r="E391">
        <v>1</v>
      </c>
    </row>
    <row r="392" spans="1:5" x14ac:dyDescent="0.25">
      <c r="A392">
        <v>2018</v>
      </c>
      <c r="B392">
        <v>5</v>
      </c>
      <c r="C392" t="s">
        <v>126</v>
      </c>
      <c r="D392" t="str">
        <f ca="1">IF(OFFSET(calculations!$AG$2,MATCH(data!A392&amp;"|"&amp;data!C392,calculations!$A$3:$A$168,0),MATCH(data!B392,calculations!$AH$2:$CL$2,0))="","NULL",SUBSTITUTE(OFFSET(calculations!$AG$2,MATCH(data!A392&amp;"|"&amp;data!C392,calculations!$A$3:$A$168,0),MATCH(data!B392,calculations!$AH$2:$CL$2,0)),",","."))</f>
        <v>21109128</v>
      </c>
      <c r="E392">
        <v>1</v>
      </c>
    </row>
    <row r="393" spans="1:5" x14ac:dyDescent="0.25">
      <c r="A393">
        <v>2018</v>
      </c>
      <c r="B393">
        <v>5</v>
      </c>
      <c r="C393" t="s">
        <v>62</v>
      </c>
      <c r="D393" t="str">
        <f ca="1">IF(OFFSET(calculations!$AG$2,MATCH(data!A393&amp;"|"&amp;data!C393,calculations!$A$3:$A$168,0),MATCH(data!B393,calculations!$AH$2:$CL$2,0))="","NULL",SUBSTITUTE(OFFSET(calculations!$AG$2,MATCH(data!A393&amp;"|"&amp;data!C393,calculations!$A$3:$A$168,0),MATCH(data!B393,calculations!$AH$2:$CL$2,0)),",","."))</f>
        <v>4399677141</v>
      </c>
      <c r="E393">
        <v>1</v>
      </c>
    </row>
    <row r="394" spans="1:5" x14ac:dyDescent="0.25">
      <c r="A394">
        <v>2018</v>
      </c>
      <c r="B394">
        <v>5</v>
      </c>
      <c r="C394" t="s">
        <v>127</v>
      </c>
      <c r="D394" t="str">
        <f ca="1">IF(OFFSET(calculations!$AG$2,MATCH(data!A394&amp;"|"&amp;data!C394,calculations!$A$3:$A$168,0),MATCH(data!B394,calculations!$AH$2:$CL$2,0))="","NULL",SUBSTITUTE(OFFSET(calculations!$AG$2,MATCH(data!A394&amp;"|"&amp;data!C394,calculations!$A$3:$A$168,0),MATCH(data!B394,calculations!$AH$2:$CL$2,0)),",","."))</f>
        <v>984193950</v>
      </c>
      <c r="E394">
        <v>1</v>
      </c>
    </row>
    <row r="395" spans="1:5" x14ac:dyDescent="0.25">
      <c r="A395">
        <v>2018</v>
      </c>
      <c r="B395">
        <v>5</v>
      </c>
      <c r="C395" t="s">
        <v>128</v>
      </c>
      <c r="D395" t="str">
        <f ca="1">IF(OFFSET(calculations!$AG$2,MATCH(data!A395&amp;"|"&amp;data!C395,calculations!$A$3:$A$168,0),MATCH(data!B395,calculations!$AH$2:$CL$2,0))="","NULL",SUBSTITUTE(OFFSET(calculations!$AG$2,MATCH(data!A395&amp;"|"&amp;data!C395,calculations!$A$3:$A$168,0),MATCH(data!B395,calculations!$AH$2:$CL$2,0)),",","."))</f>
        <v>NULL</v>
      </c>
      <c r="E395">
        <v>1</v>
      </c>
    </row>
    <row r="396" spans="1:5" x14ac:dyDescent="0.25">
      <c r="A396">
        <v>2018</v>
      </c>
      <c r="B396">
        <v>5</v>
      </c>
      <c r="C396" t="s">
        <v>129</v>
      </c>
      <c r="D396" t="str">
        <f ca="1">IF(OFFSET(calculations!$AG$2,MATCH(data!A396&amp;"|"&amp;data!C396,calculations!$A$3:$A$168,0),MATCH(data!B396,calculations!$AH$2:$CL$2,0))="","NULL",SUBSTITUTE(OFFSET(calculations!$AG$2,MATCH(data!A396&amp;"|"&amp;data!C396,calculations!$A$3:$A$168,0),MATCH(data!B396,calculations!$AH$2:$CL$2,0)),",","."))</f>
        <v>3270879606</v>
      </c>
      <c r="E396">
        <v>1</v>
      </c>
    </row>
    <row r="397" spans="1:5" x14ac:dyDescent="0.25">
      <c r="A397">
        <v>2018</v>
      </c>
      <c r="B397">
        <v>5</v>
      </c>
      <c r="C397" t="s">
        <v>130</v>
      </c>
      <c r="D397" t="str">
        <f ca="1">IF(OFFSET(calculations!$AG$2,MATCH(data!A397&amp;"|"&amp;data!C397,calculations!$A$3:$A$168,0),MATCH(data!B397,calculations!$AH$2:$CL$2,0))="","NULL",SUBSTITUTE(OFFSET(calculations!$AG$2,MATCH(data!A397&amp;"|"&amp;data!C397,calculations!$A$3:$A$168,0),MATCH(data!B397,calculations!$AH$2:$CL$2,0)),",","."))</f>
        <v>NULL</v>
      </c>
      <c r="E397">
        <v>1</v>
      </c>
    </row>
    <row r="398" spans="1:5" x14ac:dyDescent="0.25">
      <c r="A398">
        <v>2018</v>
      </c>
      <c r="B398">
        <v>5</v>
      </c>
      <c r="C398" t="s">
        <v>131</v>
      </c>
      <c r="D398" t="str">
        <f ca="1">IF(OFFSET(calculations!$AG$2,MATCH(data!A398&amp;"|"&amp;data!C398,calculations!$A$3:$A$168,0),MATCH(data!B398,calculations!$AH$2:$CL$2,0))="","NULL",SUBSTITUTE(OFFSET(calculations!$AG$2,MATCH(data!A398&amp;"|"&amp;data!C398,calculations!$A$3:$A$168,0),MATCH(data!B398,calculations!$AH$2:$CL$2,0)),",","."))</f>
        <v>NULL</v>
      </c>
      <c r="E398">
        <v>1</v>
      </c>
    </row>
    <row r="399" spans="1:5" x14ac:dyDescent="0.25">
      <c r="A399">
        <v>2018</v>
      </c>
      <c r="B399">
        <v>5</v>
      </c>
      <c r="C399" t="s">
        <v>132</v>
      </c>
      <c r="D399" t="str">
        <f ca="1">IF(OFFSET(calculations!$AG$2,MATCH(data!A399&amp;"|"&amp;data!C399,calculations!$A$3:$A$168,0),MATCH(data!B399,calculations!$AH$2:$CL$2,0))="","NULL",SUBSTITUTE(OFFSET(calculations!$AG$2,MATCH(data!A399&amp;"|"&amp;data!C399,calculations!$A$3:$A$168,0),MATCH(data!B399,calculations!$AH$2:$CL$2,0)),",","."))</f>
        <v>2655850</v>
      </c>
      <c r="E399">
        <v>1</v>
      </c>
    </row>
    <row r="400" spans="1:5" x14ac:dyDescent="0.25">
      <c r="A400">
        <v>2018</v>
      </c>
      <c r="B400">
        <v>5</v>
      </c>
      <c r="C400" t="s">
        <v>133</v>
      </c>
      <c r="D400" t="str">
        <f ca="1">IF(OFFSET(calculations!$AG$2,MATCH(data!A400&amp;"|"&amp;data!C400,calculations!$A$3:$A$168,0),MATCH(data!B400,calculations!$AH$2:$CL$2,0))="","NULL",SUBSTITUTE(OFFSET(calculations!$AG$2,MATCH(data!A400&amp;"|"&amp;data!C400,calculations!$A$3:$A$168,0),MATCH(data!B400,calculations!$AH$2:$CL$2,0)),",","."))</f>
        <v>52574910</v>
      </c>
      <c r="E400">
        <v>1</v>
      </c>
    </row>
    <row r="401" spans="1:5" x14ac:dyDescent="0.25">
      <c r="A401">
        <v>2018</v>
      </c>
      <c r="B401">
        <v>5</v>
      </c>
      <c r="C401" t="s">
        <v>134</v>
      </c>
      <c r="D401" t="str">
        <f ca="1">IF(OFFSET(calculations!$AG$2,MATCH(data!A401&amp;"|"&amp;data!C401,calculations!$A$3:$A$168,0),MATCH(data!B401,calculations!$AH$2:$CL$2,0))="","NULL",SUBSTITUTE(OFFSET(calculations!$AG$2,MATCH(data!A401&amp;"|"&amp;data!C401,calculations!$A$3:$A$168,0),MATCH(data!B401,calculations!$AH$2:$CL$2,0)),",","."))</f>
        <v>NULL</v>
      </c>
      <c r="E401">
        <v>1</v>
      </c>
    </row>
    <row r="402" spans="1:5" x14ac:dyDescent="0.25">
      <c r="A402">
        <v>2018</v>
      </c>
      <c r="B402">
        <v>5</v>
      </c>
      <c r="C402" t="s">
        <v>135</v>
      </c>
      <c r="D402" t="str">
        <f ca="1">IF(OFFSET(calculations!$AG$2,MATCH(data!A402&amp;"|"&amp;data!C402,calculations!$A$3:$A$168,0),MATCH(data!B402,calculations!$AH$2:$CL$2,0))="","NULL",SUBSTITUTE(OFFSET(calculations!$AG$2,MATCH(data!A402&amp;"|"&amp;data!C402,calculations!$A$3:$A$168,0),MATCH(data!B402,calculations!$AH$2:$CL$2,0)),",","."))</f>
        <v>NULL</v>
      </c>
      <c r="E402">
        <v>1</v>
      </c>
    </row>
    <row r="403" spans="1:5" x14ac:dyDescent="0.25">
      <c r="A403">
        <v>2018</v>
      </c>
      <c r="B403">
        <v>5</v>
      </c>
      <c r="C403" t="s">
        <v>136</v>
      </c>
      <c r="D403" t="str">
        <f ca="1">IF(OFFSET(calculations!$AG$2,MATCH(data!A403&amp;"|"&amp;data!C403,calculations!$A$3:$A$168,0),MATCH(data!B403,calculations!$AH$2:$CL$2,0))="","NULL",SUBSTITUTE(OFFSET(calculations!$AG$2,MATCH(data!A403&amp;"|"&amp;data!C403,calculations!$A$3:$A$168,0),MATCH(data!B403,calculations!$AH$2:$CL$2,0)),",","."))</f>
        <v>59010783</v>
      </c>
      <c r="E403">
        <v>1</v>
      </c>
    </row>
    <row r="404" spans="1:5" x14ac:dyDescent="0.25">
      <c r="A404">
        <v>2018</v>
      </c>
      <c r="B404">
        <v>5</v>
      </c>
      <c r="C404" t="s">
        <v>137</v>
      </c>
      <c r="D404" t="str">
        <f ca="1">IF(OFFSET(calculations!$AG$2,MATCH(data!A404&amp;"|"&amp;data!C404,calculations!$A$3:$A$168,0),MATCH(data!B404,calculations!$AH$2:$CL$2,0))="","NULL",SUBSTITUTE(OFFSET(calculations!$AG$2,MATCH(data!A404&amp;"|"&amp;data!C404,calculations!$A$3:$A$168,0),MATCH(data!B404,calculations!$AH$2:$CL$2,0)),",","."))</f>
        <v>NULL</v>
      </c>
      <c r="E404">
        <v>1</v>
      </c>
    </row>
    <row r="405" spans="1:5" x14ac:dyDescent="0.25">
      <c r="A405">
        <v>2018</v>
      </c>
      <c r="B405">
        <v>5</v>
      </c>
      <c r="C405" t="s">
        <v>138</v>
      </c>
      <c r="D405" t="str">
        <f ca="1">IF(OFFSET(calculations!$AG$2,MATCH(data!A405&amp;"|"&amp;data!C405,calculations!$A$3:$A$168,0),MATCH(data!B405,calculations!$AH$2:$CL$2,0))="","NULL",SUBSTITUTE(OFFSET(calculations!$AG$2,MATCH(data!A405&amp;"|"&amp;data!C405,calculations!$A$3:$A$168,0),MATCH(data!B405,calculations!$AH$2:$CL$2,0)),",","."))</f>
        <v>317925402</v>
      </c>
      <c r="E405">
        <v>1</v>
      </c>
    </row>
    <row r="406" spans="1:5" x14ac:dyDescent="0.25">
      <c r="A406">
        <v>2018</v>
      </c>
      <c r="B406">
        <v>5</v>
      </c>
      <c r="C406" t="s">
        <v>139</v>
      </c>
      <c r="D406" t="str">
        <f ca="1">IF(OFFSET(calculations!$AG$2,MATCH(data!A406&amp;"|"&amp;data!C406,calculations!$A$3:$A$168,0),MATCH(data!B406,calculations!$AH$2:$CL$2,0))="","NULL",SUBSTITUTE(OFFSET(calculations!$AG$2,MATCH(data!A406&amp;"|"&amp;data!C406,calculations!$A$3:$A$168,0),MATCH(data!B406,calculations!$AH$2:$CL$2,0)),",","."))</f>
        <v>NULL</v>
      </c>
      <c r="E406">
        <v>1</v>
      </c>
    </row>
    <row r="407" spans="1:5" x14ac:dyDescent="0.25">
      <c r="A407">
        <v>2018</v>
      </c>
      <c r="B407">
        <v>5</v>
      </c>
      <c r="C407" t="s">
        <v>140</v>
      </c>
      <c r="D407" t="str">
        <f ca="1">IF(OFFSET(calculations!$AG$2,MATCH(data!A407&amp;"|"&amp;data!C407,calculations!$A$3:$A$168,0),MATCH(data!B407,calculations!$AH$2:$CL$2,0))="","NULL",SUBSTITUTE(OFFSET(calculations!$AG$2,MATCH(data!A407&amp;"|"&amp;data!C407,calculations!$A$3:$A$168,0),MATCH(data!B407,calculations!$AH$2:$CL$2,0)),",","."))</f>
        <v>200810865</v>
      </c>
      <c r="E407">
        <v>1</v>
      </c>
    </row>
    <row r="408" spans="1:5" x14ac:dyDescent="0.25">
      <c r="A408">
        <v>2018</v>
      </c>
      <c r="B408">
        <v>5</v>
      </c>
      <c r="C408" t="s">
        <v>141</v>
      </c>
      <c r="D408" t="str">
        <f ca="1">IF(OFFSET(calculations!$AG$2,MATCH(data!A408&amp;"|"&amp;data!C408,calculations!$A$3:$A$168,0),MATCH(data!B408,calculations!$AH$2:$CL$2,0))="","NULL",SUBSTITUTE(OFFSET(calculations!$AG$2,MATCH(data!A408&amp;"|"&amp;data!C408,calculations!$A$3:$A$168,0),MATCH(data!B408,calculations!$AH$2:$CL$2,0)),",","."))</f>
        <v>NULL</v>
      </c>
      <c r="E408">
        <v>1</v>
      </c>
    </row>
    <row r="409" spans="1:5" x14ac:dyDescent="0.25">
      <c r="A409">
        <v>2018</v>
      </c>
      <c r="B409">
        <v>5</v>
      </c>
      <c r="C409" t="s">
        <v>142</v>
      </c>
      <c r="D409" t="str">
        <f ca="1">IF(OFFSET(calculations!$AG$2,MATCH(data!A409&amp;"|"&amp;data!C409,calculations!$A$3:$A$168,0),MATCH(data!B409,calculations!$AH$2:$CL$2,0))="","NULL",SUBSTITUTE(OFFSET(calculations!$AG$2,MATCH(data!A409&amp;"|"&amp;data!C409,calculations!$A$3:$A$168,0),MATCH(data!B409,calculations!$AH$2:$CL$2,0)),",","."))</f>
        <v>NULL</v>
      </c>
      <c r="E409">
        <v>1</v>
      </c>
    </row>
    <row r="410" spans="1:5" x14ac:dyDescent="0.25">
      <c r="A410">
        <v>2018</v>
      </c>
      <c r="B410">
        <v>5</v>
      </c>
      <c r="C410" t="s">
        <v>143</v>
      </c>
      <c r="D410" t="str">
        <f ca="1">IF(OFFSET(calculations!$AG$2,MATCH(data!A410&amp;"|"&amp;data!C410,calculations!$A$3:$A$168,0),MATCH(data!B410,calculations!$AH$2:$CL$2,0))="","NULL",SUBSTITUTE(OFFSET(calculations!$AG$2,MATCH(data!A410&amp;"|"&amp;data!C410,calculations!$A$3:$A$168,0),MATCH(data!B410,calculations!$AH$2:$CL$2,0)),",","."))</f>
        <v>117114537</v>
      </c>
      <c r="E410">
        <v>1</v>
      </c>
    </row>
    <row r="411" spans="1:5" x14ac:dyDescent="0.25">
      <c r="A411">
        <v>2018</v>
      </c>
      <c r="B411">
        <v>5</v>
      </c>
      <c r="C411" t="s">
        <v>58</v>
      </c>
      <c r="D411" t="str">
        <f ca="1">IF(OFFSET(calculations!$AG$2,MATCH(data!A411&amp;"|"&amp;data!C411,calculations!$A$3:$A$168,0),MATCH(data!B411,calculations!$AH$2:$CL$2,0))="","NULL",SUBSTITUTE(OFFSET(calculations!$AG$2,MATCH(data!A411&amp;"|"&amp;data!C411,calculations!$A$3:$A$168,0),MATCH(data!B411,calculations!$AH$2:$CL$2,0)),",","."))</f>
        <v>30362042</v>
      </c>
      <c r="E411">
        <v>1</v>
      </c>
    </row>
    <row r="412" spans="1:5" x14ac:dyDescent="0.25">
      <c r="A412">
        <v>2018</v>
      </c>
      <c r="B412">
        <v>6</v>
      </c>
      <c r="C412" t="s">
        <v>68</v>
      </c>
      <c r="D412" t="str">
        <f ca="1">IF(OFFSET(calculations!$AG$2,MATCH(data!A412&amp;"|"&amp;data!C412,calculations!$A$3:$A$168,0),MATCH(data!B412,calculations!$AH$2:$CL$2,0))="","NULL",SUBSTITUTE(OFFSET(calculations!$AG$2,MATCH(data!A412&amp;"|"&amp;data!C412,calculations!$A$3:$A$168,0),MATCH(data!B412,calculations!$AH$2:$CL$2,0)),",","."))</f>
        <v>12049493</v>
      </c>
      <c r="E412">
        <v>1</v>
      </c>
    </row>
    <row r="413" spans="1:5" x14ac:dyDescent="0.25">
      <c r="A413">
        <v>2018</v>
      </c>
      <c r="B413">
        <v>6</v>
      </c>
      <c r="C413" t="s">
        <v>49</v>
      </c>
      <c r="D413" t="str">
        <f ca="1">IF(OFFSET(calculations!$AG$2,MATCH(data!A413&amp;"|"&amp;data!C413,calculations!$A$3:$A$168,0),MATCH(data!B413,calculations!$AH$2:$CL$2,0))="","NULL",SUBSTITUTE(OFFSET(calculations!$AG$2,MATCH(data!A413&amp;"|"&amp;data!C413,calculations!$A$3:$A$168,0),MATCH(data!B413,calculations!$AH$2:$CL$2,0)),",","."))</f>
        <v>4035885</v>
      </c>
      <c r="E413">
        <v>1</v>
      </c>
    </row>
    <row r="414" spans="1:5" x14ac:dyDescent="0.25">
      <c r="A414">
        <v>2018</v>
      </c>
      <c r="B414">
        <v>6</v>
      </c>
      <c r="C414" t="s">
        <v>69</v>
      </c>
      <c r="D414" t="str">
        <f ca="1">IF(OFFSET(calculations!$AG$2,MATCH(data!A414&amp;"|"&amp;data!C414,calculations!$A$3:$A$168,0),MATCH(data!B414,calculations!$AH$2:$CL$2,0))="","NULL",SUBSTITUTE(OFFSET(calculations!$AG$2,MATCH(data!A414&amp;"|"&amp;data!C414,calculations!$A$3:$A$168,0),MATCH(data!B414,calculations!$AH$2:$CL$2,0)),",","."))</f>
        <v>402249</v>
      </c>
      <c r="E414">
        <v>1</v>
      </c>
    </row>
    <row r="415" spans="1:5" x14ac:dyDescent="0.25">
      <c r="A415">
        <v>2018</v>
      </c>
      <c r="B415">
        <v>6</v>
      </c>
      <c r="C415" t="s">
        <v>70</v>
      </c>
      <c r="D415" t="str">
        <f ca="1">IF(OFFSET(calculations!$AG$2,MATCH(data!A415&amp;"|"&amp;data!C415,calculations!$A$3:$A$168,0),MATCH(data!B415,calculations!$AH$2:$CL$2,0))="","NULL",SUBSTITUTE(OFFSET(calculations!$AG$2,MATCH(data!A415&amp;"|"&amp;data!C415,calculations!$A$3:$A$168,0),MATCH(data!B415,calculations!$AH$2:$CL$2,0)),",","."))</f>
        <v>228189</v>
      </c>
      <c r="E415">
        <v>1</v>
      </c>
    </row>
    <row r="416" spans="1:5" x14ac:dyDescent="0.25">
      <c r="A416">
        <v>2018</v>
      </c>
      <c r="B416">
        <v>6</v>
      </c>
      <c r="C416" t="s">
        <v>71</v>
      </c>
      <c r="D416" t="str">
        <f ca="1">IF(OFFSET(calculations!$AG$2,MATCH(data!A416&amp;"|"&amp;data!C416,calculations!$A$3:$A$168,0),MATCH(data!B416,calculations!$AH$2:$CL$2,0))="","NULL",SUBSTITUTE(OFFSET(calculations!$AG$2,MATCH(data!A416&amp;"|"&amp;data!C416,calculations!$A$3:$A$168,0),MATCH(data!B416,calculations!$AH$2:$CL$2,0)),",","."))</f>
        <v>NULL</v>
      </c>
      <c r="E416">
        <v>1</v>
      </c>
    </row>
    <row r="417" spans="1:5" x14ac:dyDescent="0.25">
      <c r="A417">
        <v>2018</v>
      </c>
      <c r="B417">
        <v>6</v>
      </c>
      <c r="C417" t="s">
        <v>72</v>
      </c>
      <c r="D417" t="str">
        <f ca="1">IF(OFFSET(calculations!$AG$2,MATCH(data!A417&amp;"|"&amp;data!C417,calculations!$A$3:$A$168,0),MATCH(data!B417,calculations!$AH$2:$CL$2,0))="","NULL",SUBSTITUTE(OFFSET(calculations!$AG$2,MATCH(data!A417&amp;"|"&amp;data!C417,calculations!$A$3:$A$168,0),MATCH(data!B417,calculations!$AH$2:$CL$2,0)),",","."))</f>
        <v>NULL</v>
      </c>
      <c r="E417">
        <v>1</v>
      </c>
    </row>
    <row r="418" spans="1:5" x14ac:dyDescent="0.25">
      <c r="A418">
        <v>2018</v>
      </c>
      <c r="B418">
        <v>6</v>
      </c>
      <c r="C418" t="s">
        <v>73</v>
      </c>
      <c r="D418" t="str">
        <f ca="1">IF(OFFSET(calculations!$AG$2,MATCH(data!A418&amp;"|"&amp;data!C418,calculations!$A$3:$A$168,0),MATCH(data!B418,calculations!$AH$2:$CL$2,0))="","NULL",SUBSTITUTE(OFFSET(calculations!$AG$2,MATCH(data!A418&amp;"|"&amp;data!C418,calculations!$A$3:$A$168,0),MATCH(data!B418,calculations!$AH$2:$CL$2,0)),",","."))</f>
        <v>304101</v>
      </c>
      <c r="E418">
        <v>1</v>
      </c>
    </row>
    <row r="419" spans="1:5" x14ac:dyDescent="0.25">
      <c r="A419">
        <v>2018</v>
      </c>
      <c r="B419">
        <v>6</v>
      </c>
      <c r="C419" t="s">
        <v>74</v>
      </c>
      <c r="D419" t="str">
        <f ca="1">IF(OFFSET(calculations!$AG$2,MATCH(data!A419&amp;"|"&amp;data!C419,calculations!$A$3:$A$168,0),MATCH(data!B419,calculations!$AH$2:$CL$2,0))="","NULL",SUBSTITUTE(OFFSET(calculations!$AG$2,MATCH(data!A419&amp;"|"&amp;data!C419,calculations!$A$3:$A$168,0),MATCH(data!B419,calculations!$AH$2:$CL$2,0)),",","."))</f>
        <v>NULL</v>
      </c>
      <c r="E419">
        <v>1</v>
      </c>
    </row>
    <row r="420" spans="1:5" x14ac:dyDescent="0.25">
      <c r="A420">
        <v>2018</v>
      </c>
      <c r="B420">
        <v>6</v>
      </c>
      <c r="C420" t="s">
        <v>75</v>
      </c>
      <c r="D420" t="str">
        <f ca="1">IF(OFFSET(calculations!$AG$2,MATCH(data!A420&amp;"|"&amp;data!C420,calculations!$A$3:$A$168,0),MATCH(data!B420,calculations!$AH$2:$CL$2,0))="","NULL",SUBSTITUTE(OFFSET(calculations!$AG$2,MATCH(data!A420&amp;"|"&amp;data!C420,calculations!$A$3:$A$168,0),MATCH(data!B420,calculations!$AH$2:$CL$2,0)),",","."))</f>
        <v>26850</v>
      </c>
      <c r="E420">
        <v>1</v>
      </c>
    </row>
    <row r="421" spans="1:5" x14ac:dyDescent="0.25">
      <c r="A421">
        <v>2018</v>
      </c>
      <c r="B421">
        <v>6</v>
      </c>
      <c r="C421" t="s">
        <v>76</v>
      </c>
      <c r="D421" t="str">
        <f ca="1">IF(OFFSET(calculations!$AG$2,MATCH(data!A421&amp;"|"&amp;data!C421,calculations!$A$3:$A$168,0),MATCH(data!B421,calculations!$AH$2:$CL$2,0))="","NULL",SUBSTITUTE(OFFSET(calculations!$AG$2,MATCH(data!A421&amp;"|"&amp;data!C421,calculations!$A$3:$A$168,0),MATCH(data!B421,calculations!$AH$2:$CL$2,0)),",","."))</f>
        <v>110</v>
      </c>
      <c r="E421">
        <v>1</v>
      </c>
    </row>
    <row r="422" spans="1:5" x14ac:dyDescent="0.25">
      <c r="A422">
        <v>2018</v>
      </c>
      <c r="B422">
        <v>6</v>
      </c>
      <c r="C422" t="s">
        <v>77</v>
      </c>
      <c r="D422" t="str">
        <f ca="1">IF(OFFSET(calculations!$AG$2,MATCH(data!A422&amp;"|"&amp;data!C422,calculations!$A$3:$A$168,0),MATCH(data!B422,calculations!$AH$2:$CL$2,0))="","NULL",SUBSTITUTE(OFFSET(calculations!$AG$2,MATCH(data!A422&amp;"|"&amp;data!C422,calculations!$A$3:$A$168,0),MATCH(data!B422,calculations!$AH$2:$CL$2,0)),",","."))</f>
        <v>50898</v>
      </c>
      <c r="E422">
        <v>1</v>
      </c>
    </row>
    <row r="423" spans="1:5" x14ac:dyDescent="0.25">
      <c r="A423">
        <v>2018</v>
      </c>
      <c r="B423">
        <v>6</v>
      </c>
      <c r="C423" t="s">
        <v>78</v>
      </c>
      <c r="D423" t="str">
        <f ca="1">IF(OFFSET(calculations!$AG$2,MATCH(data!A423&amp;"|"&amp;data!C423,calculations!$A$3:$A$168,0),MATCH(data!B423,calculations!$AH$2:$CL$2,0))="","NULL",SUBSTITUTE(OFFSET(calculations!$AG$2,MATCH(data!A423&amp;"|"&amp;data!C423,calculations!$A$3:$A$168,0),MATCH(data!B423,calculations!$AH$2:$CL$2,0)),",","."))</f>
        <v>45066</v>
      </c>
      <c r="E423">
        <v>1</v>
      </c>
    </row>
    <row r="424" spans="1:5" x14ac:dyDescent="0.25">
      <c r="A424">
        <v>2018</v>
      </c>
      <c r="B424">
        <v>6</v>
      </c>
      <c r="C424" t="s">
        <v>79</v>
      </c>
      <c r="D424" t="str">
        <f ca="1">IF(OFFSET(calculations!$AG$2,MATCH(data!A424&amp;"|"&amp;data!C424,calculations!$A$3:$A$168,0),MATCH(data!B424,calculations!$AH$2:$CL$2,0))="","NULL",SUBSTITUTE(OFFSET(calculations!$AG$2,MATCH(data!A424&amp;"|"&amp;data!C424,calculations!$A$3:$A$168,0),MATCH(data!B424,calculations!$AH$2:$CL$2,0)),",","."))</f>
        <v>19145</v>
      </c>
      <c r="E424">
        <v>1</v>
      </c>
    </row>
    <row r="425" spans="1:5" x14ac:dyDescent="0.25">
      <c r="A425">
        <v>2018</v>
      </c>
      <c r="B425">
        <v>6</v>
      </c>
      <c r="C425" t="s">
        <v>80</v>
      </c>
      <c r="D425" t="str">
        <f ca="1">IF(OFFSET(calculations!$AG$2,MATCH(data!A425&amp;"|"&amp;data!C425,calculations!$A$3:$A$168,0),MATCH(data!B425,calculations!$AH$2:$CL$2,0))="","NULL",SUBSTITUTE(OFFSET(calculations!$AG$2,MATCH(data!A425&amp;"|"&amp;data!C425,calculations!$A$3:$A$168,0),MATCH(data!B425,calculations!$AH$2:$CL$2,0)),",","."))</f>
        <v>NULL</v>
      </c>
      <c r="E425">
        <v>1</v>
      </c>
    </row>
    <row r="426" spans="1:5" x14ac:dyDescent="0.25">
      <c r="A426">
        <v>2018</v>
      </c>
      <c r="B426">
        <v>6</v>
      </c>
      <c r="C426" t="s">
        <v>44</v>
      </c>
      <c r="D426" t="str">
        <f ca="1">IF(OFFSET(calculations!$AG$2,MATCH(data!A426&amp;"|"&amp;data!C426,calculations!$A$3:$A$168,0),MATCH(data!B426,calculations!$AH$2:$CL$2,0))="","NULL",SUBSTITUTE(OFFSET(calculations!$AG$2,MATCH(data!A426&amp;"|"&amp;data!C426,calculations!$A$3:$A$168,0),MATCH(data!B426,calculations!$AH$2:$CL$2,0)),",","."))</f>
        <v>2955873</v>
      </c>
      <c r="E426">
        <v>1</v>
      </c>
    </row>
    <row r="427" spans="1:5" x14ac:dyDescent="0.25">
      <c r="A427">
        <v>2018</v>
      </c>
      <c r="B427">
        <v>6</v>
      </c>
      <c r="C427" t="s">
        <v>51</v>
      </c>
      <c r="D427" t="str">
        <f ca="1">IF(OFFSET(calculations!$AG$2,MATCH(data!A427&amp;"|"&amp;data!C427,calculations!$A$3:$A$168,0),MATCH(data!B427,calculations!$AH$2:$CL$2,0))="","NULL",SUBSTITUTE(OFFSET(calculations!$AG$2,MATCH(data!A427&amp;"|"&amp;data!C427,calculations!$A$3:$A$168,0),MATCH(data!B427,calculations!$AH$2:$CL$2,0)),",","."))</f>
        <v>NULL</v>
      </c>
      <c r="E427">
        <v>1</v>
      </c>
    </row>
    <row r="428" spans="1:5" x14ac:dyDescent="0.25">
      <c r="A428">
        <v>2018</v>
      </c>
      <c r="B428">
        <v>6</v>
      </c>
      <c r="C428" t="s">
        <v>55</v>
      </c>
      <c r="D428" t="str">
        <f ca="1">IF(OFFSET(calculations!$AG$2,MATCH(data!A428&amp;"|"&amp;data!C428,calculations!$A$3:$A$168,0),MATCH(data!B428,calculations!$AH$2:$CL$2,0))="","NULL",SUBSTITUTE(OFFSET(calculations!$AG$2,MATCH(data!A428&amp;"|"&amp;data!C428,calculations!$A$3:$A$168,0),MATCH(data!B428,calculations!$AH$2:$CL$2,0)),",","."))</f>
        <v>NULL</v>
      </c>
      <c r="E428">
        <v>1</v>
      </c>
    </row>
    <row r="429" spans="1:5" x14ac:dyDescent="0.25">
      <c r="A429">
        <v>2018</v>
      </c>
      <c r="B429">
        <v>6</v>
      </c>
      <c r="C429" t="s">
        <v>81</v>
      </c>
      <c r="D429" t="str">
        <f ca="1">IF(OFFSET(calculations!$AG$2,MATCH(data!A429&amp;"|"&amp;data!C429,calculations!$A$3:$A$168,0),MATCH(data!B429,calculations!$AH$2:$CL$2,0))="","NULL",SUBSTITUTE(OFFSET(calculations!$AG$2,MATCH(data!A429&amp;"|"&amp;data!C429,calculations!$A$3:$A$168,0),MATCH(data!B429,calculations!$AH$2:$CL$2,0)),",","."))</f>
        <v>3404</v>
      </c>
      <c r="E429">
        <v>1</v>
      </c>
    </row>
    <row r="430" spans="1:5" x14ac:dyDescent="0.25">
      <c r="A430">
        <v>2018</v>
      </c>
      <c r="B430">
        <v>6</v>
      </c>
      <c r="C430" t="s">
        <v>82</v>
      </c>
      <c r="D430" t="str">
        <f ca="1">IF(OFFSET(calculations!$AG$2,MATCH(data!A430&amp;"|"&amp;data!C430,calculations!$A$3:$A$168,0),MATCH(data!B430,calculations!$AH$2:$CL$2,0))="","NULL",SUBSTITUTE(OFFSET(calculations!$AG$2,MATCH(data!A430&amp;"|"&amp;data!C430,calculations!$A$3:$A$168,0),MATCH(data!B430,calculations!$AH$2:$CL$2,0)),",","."))</f>
        <v>8013608</v>
      </c>
      <c r="E430">
        <v>1</v>
      </c>
    </row>
    <row r="431" spans="1:5" x14ac:dyDescent="0.25">
      <c r="A431">
        <v>2018</v>
      </c>
      <c r="B431">
        <v>6</v>
      </c>
      <c r="C431" t="s">
        <v>83</v>
      </c>
      <c r="D431" t="str">
        <f ca="1">IF(OFFSET(calculations!$AG$2,MATCH(data!A431&amp;"|"&amp;data!C431,calculations!$A$3:$A$168,0),MATCH(data!B431,calculations!$AH$2:$CL$2,0))="","NULL",SUBSTITUTE(OFFSET(calculations!$AG$2,MATCH(data!A431&amp;"|"&amp;data!C431,calculations!$A$3:$A$168,0),MATCH(data!B431,calculations!$AH$2:$CL$2,0)),",","."))</f>
        <v>15625</v>
      </c>
      <c r="E431">
        <v>1</v>
      </c>
    </row>
    <row r="432" spans="1:5" x14ac:dyDescent="0.25">
      <c r="A432">
        <v>2018</v>
      </c>
      <c r="B432">
        <v>6</v>
      </c>
      <c r="C432" t="s">
        <v>84</v>
      </c>
      <c r="D432" t="str">
        <f ca="1">IF(OFFSET(calculations!$AG$2,MATCH(data!A432&amp;"|"&amp;data!C432,calculations!$A$3:$A$168,0),MATCH(data!B432,calculations!$AH$2:$CL$2,0))="","NULL",SUBSTITUTE(OFFSET(calculations!$AG$2,MATCH(data!A432&amp;"|"&amp;data!C432,calculations!$A$3:$A$168,0),MATCH(data!B432,calculations!$AH$2:$CL$2,0)),",","."))</f>
        <v>NULL</v>
      </c>
      <c r="E432">
        <v>1</v>
      </c>
    </row>
    <row r="433" spans="1:5" x14ac:dyDescent="0.25">
      <c r="A433">
        <v>2018</v>
      </c>
      <c r="B433">
        <v>6</v>
      </c>
      <c r="C433" t="s">
        <v>85</v>
      </c>
      <c r="D433" t="str">
        <f ca="1">IF(OFFSET(calculations!$AG$2,MATCH(data!A433&amp;"|"&amp;data!C433,calculations!$A$3:$A$168,0),MATCH(data!B433,calculations!$AH$2:$CL$2,0))="","NULL",SUBSTITUTE(OFFSET(calculations!$AG$2,MATCH(data!A433&amp;"|"&amp;data!C433,calculations!$A$3:$A$168,0),MATCH(data!B433,calculations!$AH$2:$CL$2,0)),",","."))</f>
        <v>NULL</v>
      </c>
      <c r="E433">
        <v>1</v>
      </c>
    </row>
    <row r="434" spans="1:5" x14ac:dyDescent="0.25">
      <c r="A434">
        <v>2018</v>
      </c>
      <c r="B434">
        <v>6</v>
      </c>
      <c r="C434" t="s">
        <v>86</v>
      </c>
      <c r="D434" t="str">
        <f ca="1">IF(OFFSET(calculations!$AG$2,MATCH(data!A434&amp;"|"&amp;data!C434,calculations!$A$3:$A$168,0),MATCH(data!B434,calculations!$AH$2:$CL$2,0))="","NULL",SUBSTITUTE(OFFSET(calculations!$AG$2,MATCH(data!A434&amp;"|"&amp;data!C434,calculations!$A$3:$A$168,0),MATCH(data!B434,calculations!$AH$2:$CL$2,0)),",","."))</f>
        <v>NULL</v>
      </c>
      <c r="E434">
        <v>1</v>
      </c>
    </row>
    <row r="435" spans="1:5" x14ac:dyDescent="0.25">
      <c r="A435">
        <v>2018</v>
      </c>
      <c r="B435">
        <v>6</v>
      </c>
      <c r="C435" t="s">
        <v>87</v>
      </c>
      <c r="D435" t="str">
        <f ca="1">IF(OFFSET(calculations!$AG$2,MATCH(data!A435&amp;"|"&amp;data!C435,calculations!$A$3:$A$168,0),MATCH(data!B435,calculations!$AH$2:$CL$2,0))="","NULL",SUBSTITUTE(OFFSET(calculations!$AG$2,MATCH(data!A435&amp;"|"&amp;data!C435,calculations!$A$3:$A$168,0),MATCH(data!B435,calculations!$AH$2:$CL$2,0)),",","."))</f>
        <v>6877570</v>
      </c>
      <c r="E435">
        <v>1</v>
      </c>
    </row>
    <row r="436" spans="1:5" x14ac:dyDescent="0.25">
      <c r="A436">
        <v>2018</v>
      </c>
      <c r="B436">
        <v>6</v>
      </c>
      <c r="C436" t="s">
        <v>88</v>
      </c>
      <c r="D436" t="str">
        <f ca="1">IF(OFFSET(calculations!$AG$2,MATCH(data!A436&amp;"|"&amp;data!C436,calculations!$A$3:$A$168,0),MATCH(data!B436,calculations!$AH$2:$CL$2,0))="","NULL",SUBSTITUTE(OFFSET(calculations!$AG$2,MATCH(data!A436&amp;"|"&amp;data!C436,calculations!$A$3:$A$168,0),MATCH(data!B436,calculations!$AH$2:$CL$2,0)),",","."))</f>
        <v>674308</v>
      </c>
      <c r="E436">
        <v>1</v>
      </c>
    </row>
    <row r="437" spans="1:5" x14ac:dyDescent="0.25">
      <c r="A437">
        <v>2018</v>
      </c>
      <c r="B437">
        <v>6</v>
      </c>
      <c r="C437" t="s">
        <v>89</v>
      </c>
      <c r="D437" t="str">
        <f ca="1">IF(OFFSET(calculations!$AG$2,MATCH(data!A437&amp;"|"&amp;data!C437,calculations!$A$3:$A$168,0),MATCH(data!B437,calculations!$AH$2:$CL$2,0))="","NULL",SUBSTITUTE(OFFSET(calculations!$AG$2,MATCH(data!A437&amp;"|"&amp;data!C437,calculations!$A$3:$A$168,0),MATCH(data!B437,calculations!$AH$2:$CL$2,0)),",","."))</f>
        <v>4350</v>
      </c>
      <c r="E437">
        <v>1</v>
      </c>
    </row>
    <row r="438" spans="1:5" x14ac:dyDescent="0.25">
      <c r="A438">
        <v>2018</v>
      </c>
      <c r="B438">
        <v>6</v>
      </c>
      <c r="C438" t="s">
        <v>90</v>
      </c>
      <c r="D438" t="str">
        <f ca="1">IF(OFFSET(calculations!$AG$2,MATCH(data!A438&amp;"|"&amp;data!C438,calculations!$A$3:$A$168,0),MATCH(data!B438,calculations!$AH$2:$CL$2,0))="","NULL",SUBSTITUTE(OFFSET(calculations!$AG$2,MATCH(data!A438&amp;"|"&amp;data!C438,calculations!$A$3:$A$168,0),MATCH(data!B438,calculations!$AH$2:$CL$2,0)),",","."))</f>
        <v>NULL</v>
      </c>
      <c r="E438">
        <v>1</v>
      </c>
    </row>
    <row r="439" spans="1:5" x14ac:dyDescent="0.25">
      <c r="A439">
        <v>2018</v>
      </c>
      <c r="B439">
        <v>6</v>
      </c>
      <c r="C439" t="s">
        <v>91</v>
      </c>
      <c r="D439" t="str">
        <f ca="1">IF(OFFSET(calculations!$AG$2,MATCH(data!A439&amp;"|"&amp;data!C439,calculations!$A$3:$A$168,0),MATCH(data!B439,calculations!$AH$2:$CL$2,0))="","NULL",SUBSTITUTE(OFFSET(calculations!$AG$2,MATCH(data!A439&amp;"|"&amp;data!C439,calculations!$A$3:$A$168,0),MATCH(data!B439,calculations!$AH$2:$CL$2,0)),",","."))</f>
        <v>NULL</v>
      </c>
      <c r="E439">
        <v>1</v>
      </c>
    </row>
    <row r="440" spans="1:5" x14ac:dyDescent="0.25">
      <c r="A440">
        <v>2018</v>
      </c>
      <c r="B440">
        <v>6</v>
      </c>
      <c r="C440" t="s">
        <v>92</v>
      </c>
      <c r="D440" t="str">
        <f ca="1">IF(OFFSET(calculations!$AG$2,MATCH(data!A440&amp;"|"&amp;data!C440,calculations!$A$3:$A$168,0),MATCH(data!B440,calculations!$AH$2:$CL$2,0))="","NULL",SUBSTITUTE(OFFSET(calculations!$AG$2,MATCH(data!A440&amp;"|"&amp;data!C440,calculations!$A$3:$A$168,0),MATCH(data!B440,calculations!$AH$2:$CL$2,0)),",","."))</f>
        <v>NULL</v>
      </c>
      <c r="E440">
        <v>1</v>
      </c>
    </row>
    <row r="441" spans="1:5" x14ac:dyDescent="0.25">
      <c r="A441">
        <v>2018</v>
      </c>
      <c r="B441">
        <v>6</v>
      </c>
      <c r="C441" t="s">
        <v>93</v>
      </c>
      <c r="D441" t="str">
        <f ca="1">IF(OFFSET(calculations!$AG$2,MATCH(data!A441&amp;"|"&amp;data!C441,calculations!$A$3:$A$168,0),MATCH(data!B441,calculations!$AH$2:$CL$2,0))="","NULL",SUBSTITUTE(OFFSET(calculations!$AG$2,MATCH(data!A441&amp;"|"&amp;data!C441,calculations!$A$3:$A$168,0),MATCH(data!B441,calculations!$AH$2:$CL$2,0)),",","."))</f>
        <v>NULL</v>
      </c>
      <c r="E441">
        <v>1</v>
      </c>
    </row>
    <row r="442" spans="1:5" x14ac:dyDescent="0.25">
      <c r="A442">
        <v>2018</v>
      </c>
      <c r="B442">
        <v>6</v>
      </c>
      <c r="C442" t="s">
        <v>94</v>
      </c>
      <c r="D442" t="str">
        <f ca="1">IF(OFFSET(calculations!$AG$2,MATCH(data!A442&amp;"|"&amp;data!C442,calculations!$A$3:$A$168,0),MATCH(data!B442,calculations!$AH$2:$CL$2,0))="","NULL",SUBSTITUTE(OFFSET(calculations!$AG$2,MATCH(data!A442&amp;"|"&amp;data!C442,calculations!$A$3:$A$168,0),MATCH(data!B442,calculations!$AH$2:$CL$2,0)),",","."))</f>
        <v>441755</v>
      </c>
      <c r="E442">
        <v>1</v>
      </c>
    </row>
    <row r="443" spans="1:5" x14ac:dyDescent="0.25">
      <c r="A443">
        <v>2018</v>
      </c>
      <c r="B443">
        <v>6</v>
      </c>
      <c r="C443" t="s">
        <v>95</v>
      </c>
      <c r="D443" t="str">
        <f ca="1">IF(OFFSET(calculations!$AG$2,MATCH(data!A443&amp;"|"&amp;data!C443,calculations!$A$3:$A$168,0),MATCH(data!B443,calculations!$AH$2:$CL$2,0))="","NULL",SUBSTITUTE(OFFSET(calculations!$AG$2,MATCH(data!A443&amp;"|"&amp;data!C443,calculations!$A$3:$A$168,0),MATCH(data!B443,calculations!$AH$2:$CL$2,0)),",","."))</f>
        <v>-2290362</v>
      </c>
      <c r="E443">
        <v>1</v>
      </c>
    </row>
    <row r="444" spans="1:5" x14ac:dyDescent="0.25">
      <c r="A444">
        <v>2018</v>
      </c>
      <c r="B444">
        <v>6</v>
      </c>
      <c r="C444" t="s">
        <v>96</v>
      </c>
      <c r="D444" t="str">
        <f ca="1">IF(OFFSET(calculations!$AG$2,MATCH(data!A444&amp;"|"&amp;data!C444,calculations!$A$3:$A$168,0),MATCH(data!B444,calculations!$AH$2:$CL$2,0))="","NULL",SUBSTITUTE(OFFSET(calculations!$AG$2,MATCH(data!A444&amp;"|"&amp;data!C444,calculations!$A$3:$A$168,0),MATCH(data!B444,calculations!$AH$2:$CL$2,0)),",","."))</f>
        <v>5492497</v>
      </c>
      <c r="E444">
        <v>1</v>
      </c>
    </row>
    <row r="445" spans="1:5" x14ac:dyDescent="0.25">
      <c r="A445">
        <v>2018</v>
      </c>
      <c r="B445">
        <v>6</v>
      </c>
      <c r="C445" t="s">
        <v>97</v>
      </c>
      <c r="D445" t="str">
        <f ca="1">IF(OFFSET(calculations!$AG$2,MATCH(data!A445&amp;"|"&amp;data!C445,calculations!$A$3:$A$168,0),MATCH(data!B445,calculations!$AH$2:$CL$2,0))="","NULL",SUBSTITUTE(OFFSET(calculations!$AG$2,MATCH(data!A445&amp;"|"&amp;data!C445,calculations!$A$3:$A$168,0),MATCH(data!B445,calculations!$AH$2:$CL$2,0)),",","."))</f>
        <v>4708710</v>
      </c>
      <c r="E445">
        <v>1</v>
      </c>
    </row>
    <row r="446" spans="1:5" x14ac:dyDescent="0.25">
      <c r="A446">
        <v>2018</v>
      </c>
      <c r="B446">
        <v>6</v>
      </c>
      <c r="C446" t="s">
        <v>98</v>
      </c>
      <c r="D446" t="str">
        <f ca="1">IF(OFFSET(calculations!$AG$2,MATCH(data!A446&amp;"|"&amp;data!C446,calculations!$A$3:$A$168,0),MATCH(data!B446,calculations!$AH$2:$CL$2,0))="","NULL",SUBSTITUTE(OFFSET(calculations!$AG$2,MATCH(data!A446&amp;"|"&amp;data!C446,calculations!$A$3:$A$168,0),MATCH(data!B446,calculations!$AH$2:$CL$2,0)),",","."))</f>
        <v>783787</v>
      </c>
      <c r="E446">
        <v>1</v>
      </c>
    </row>
    <row r="447" spans="1:5" x14ac:dyDescent="0.25">
      <c r="A447">
        <v>2018</v>
      </c>
      <c r="B447">
        <v>6</v>
      </c>
      <c r="C447" t="s">
        <v>99</v>
      </c>
      <c r="D447" t="str">
        <f ca="1">IF(OFFSET(calculations!$AG$2,MATCH(data!A447&amp;"|"&amp;data!C447,calculations!$A$3:$A$168,0),MATCH(data!B447,calculations!$AH$2:$CL$2,0))="","NULL",SUBSTITUTE(OFFSET(calculations!$AG$2,MATCH(data!A447&amp;"|"&amp;data!C447,calculations!$A$3:$A$168,0),MATCH(data!B447,calculations!$AH$2:$CL$2,0)),",","."))</f>
        <v>783787</v>
      </c>
      <c r="E447">
        <v>1</v>
      </c>
    </row>
    <row r="448" spans="1:5" x14ac:dyDescent="0.25">
      <c r="A448">
        <v>2018</v>
      </c>
      <c r="B448">
        <v>6</v>
      </c>
      <c r="C448" t="s">
        <v>100</v>
      </c>
      <c r="D448" t="str">
        <f ca="1">IF(OFFSET(calculations!$AG$2,MATCH(data!A448&amp;"|"&amp;data!C448,calculations!$A$3:$A$168,0),MATCH(data!B448,calculations!$AH$2:$CL$2,0))="","NULL",SUBSTITUTE(OFFSET(calculations!$AG$2,MATCH(data!A448&amp;"|"&amp;data!C448,calculations!$A$3:$A$168,0),MATCH(data!B448,calculations!$AH$2:$CL$2,0)),",","."))</f>
        <v>29143</v>
      </c>
      <c r="E448">
        <v>1</v>
      </c>
    </row>
    <row r="449" spans="1:5" x14ac:dyDescent="0.25">
      <c r="A449">
        <v>2018</v>
      </c>
      <c r="B449">
        <v>6</v>
      </c>
      <c r="C449" t="s">
        <v>101</v>
      </c>
      <c r="D449" t="str">
        <f ca="1">IF(OFFSET(calculations!$AG$2,MATCH(data!A449&amp;"|"&amp;data!C449,calculations!$A$3:$A$168,0),MATCH(data!B449,calculations!$AH$2:$CL$2,0))="","NULL",SUBSTITUTE(OFFSET(calculations!$AG$2,MATCH(data!A449&amp;"|"&amp;data!C449,calculations!$A$3:$A$168,0),MATCH(data!B449,calculations!$AH$2:$CL$2,0)),",","."))</f>
        <v>546</v>
      </c>
      <c r="E449">
        <v>1</v>
      </c>
    </row>
    <row r="450" spans="1:5" x14ac:dyDescent="0.25">
      <c r="A450">
        <v>2018</v>
      </c>
      <c r="B450">
        <v>6</v>
      </c>
      <c r="C450" t="s">
        <v>102</v>
      </c>
      <c r="D450" t="str">
        <f ca="1">IF(OFFSET(calculations!$AG$2,MATCH(data!A450&amp;"|"&amp;data!C450,calculations!$A$3:$A$168,0),MATCH(data!B450,calculations!$AH$2:$CL$2,0))="","NULL",SUBSTITUTE(OFFSET(calculations!$AG$2,MATCH(data!A450&amp;"|"&amp;data!C450,calculations!$A$3:$A$168,0),MATCH(data!B450,calculations!$AH$2:$CL$2,0)),",","."))</f>
        <v>2061292</v>
      </c>
      <c r="E450">
        <v>1</v>
      </c>
    </row>
    <row r="451" spans="1:5" x14ac:dyDescent="0.25">
      <c r="A451">
        <v>2018</v>
      </c>
      <c r="B451">
        <v>6</v>
      </c>
      <c r="C451" t="s">
        <v>103</v>
      </c>
      <c r="D451" t="str">
        <f ca="1">IF(OFFSET(calculations!$AG$2,MATCH(data!A451&amp;"|"&amp;data!C451,calculations!$A$3:$A$168,0),MATCH(data!B451,calculations!$AH$2:$CL$2,0))="","NULL",SUBSTITUTE(OFFSET(calculations!$AG$2,MATCH(data!A451&amp;"|"&amp;data!C451,calculations!$A$3:$A$168,0),MATCH(data!B451,calculations!$AH$2:$CL$2,0)),",","."))</f>
        <v>1150238</v>
      </c>
      <c r="E451">
        <v>1</v>
      </c>
    </row>
    <row r="452" spans="1:5" x14ac:dyDescent="0.25">
      <c r="A452">
        <v>2018</v>
      </c>
      <c r="B452">
        <v>6</v>
      </c>
      <c r="C452" t="s">
        <v>104</v>
      </c>
      <c r="D452" t="str">
        <f ca="1">IF(OFFSET(calculations!$AG$2,MATCH(data!A452&amp;"|"&amp;data!C452,calculations!$A$3:$A$168,0),MATCH(data!B452,calculations!$AH$2:$CL$2,0))="","NULL",SUBSTITUTE(OFFSET(calculations!$AG$2,MATCH(data!A452&amp;"|"&amp;data!C452,calculations!$A$3:$A$168,0),MATCH(data!B452,calculations!$AH$2:$CL$2,0)),",","."))</f>
        <v>-2399146</v>
      </c>
      <c r="E452">
        <v>1</v>
      </c>
    </row>
    <row r="453" spans="1:5" x14ac:dyDescent="0.25">
      <c r="A453">
        <v>2018</v>
      </c>
      <c r="B453">
        <v>6</v>
      </c>
      <c r="C453" t="s">
        <v>105</v>
      </c>
      <c r="D453" t="str">
        <f ca="1">IF(OFFSET(calculations!$AG$2,MATCH(data!A453&amp;"|"&amp;data!C453,calculations!$A$3:$A$168,0),MATCH(data!B453,calculations!$AH$2:$CL$2,0))="","NULL",SUBSTITUTE(OFFSET(calculations!$AG$2,MATCH(data!A453&amp;"|"&amp;data!C453,calculations!$A$3:$A$168,0),MATCH(data!B453,calculations!$AH$2:$CL$2,0)),",","."))</f>
        <v>-2399146</v>
      </c>
      <c r="E453">
        <v>1</v>
      </c>
    </row>
    <row r="454" spans="1:5" x14ac:dyDescent="0.25">
      <c r="A454">
        <v>2018</v>
      </c>
      <c r="B454">
        <v>6</v>
      </c>
      <c r="C454" t="s">
        <v>106</v>
      </c>
      <c r="D454" t="str">
        <f ca="1">IF(OFFSET(calculations!$AG$2,MATCH(data!A454&amp;"|"&amp;data!C454,calculations!$A$3:$A$168,0),MATCH(data!B454,calculations!$AH$2:$CL$2,0))="","NULL",SUBSTITUTE(OFFSET(calculations!$AG$2,MATCH(data!A454&amp;"|"&amp;data!C454,calculations!$A$3:$A$168,0),MATCH(data!B454,calculations!$AH$2:$CL$2,0)),",","."))</f>
        <v>NULL</v>
      </c>
      <c r="E454">
        <v>1</v>
      </c>
    </row>
    <row r="455" spans="1:5" x14ac:dyDescent="0.25">
      <c r="A455">
        <v>2018</v>
      </c>
      <c r="B455">
        <v>6</v>
      </c>
      <c r="C455" t="s">
        <v>107</v>
      </c>
      <c r="D455" t="str">
        <f ca="1">IF(OFFSET(calculations!$AG$2,MATCH(data!A455&amp;"|"&amp;data!C455,calculations!$A$3:$A$168,0),MATCH(data!B455,calculations!$AH$2:$CL$2,0))="","NULL",SUBSTITUTE(OFFSET(calculations!$AG$2,MATCH(data!A455&amp;"|"&amp;data!C455,calculations!$A$3:$A$168,0),MATCH(data!B455,calculations!$AH$2:$CL$2,0)),",","."))</f>
        <v>NULL</v>
      </c>
      <c r="E455">
        <v>1</v>
      </c>
    </row>
    <row r="456" spans="1:5" x14ac:dyDescent="0.25">
      <c r="A456">
        <v>2018</v>
      </c>
      <c r="B456">
        <v>6</v>
      </c>
      <c r="C456" t="s">
        <v>108</v>
      </c>
      <c r="D456" t="str">
        <f ca="1">IF(OFFSET(calculations!$AG$2,MATCH(data!A456&amp;"|"&amp;data!C456,calculations!$A$3:$A$168,0),MATCH(data!B456,calculations!$AH$2:$CL$2,0))="","NULL",SUBSTITUTE(OFFSET(calculations!$AG$2,MATCH(data!A456&amp;"|"&amp;data!C456,calculations!$A$3:$A$168,0),MATCH(data!B456,calculations!$AH$2:$CL$2,0)),",","."))</f>
        <v>108784</v>
      </c>
      <c r="E456">
        <v>1</v>
      </c>
    </row>
    <row r="457" spans="1:5" x14ac:dyDescent="0.25">
      <c r="A457">
        <v>2018</v>
      </c>
      <c r="B457">
        <v>6</v>
      </c>
      <c r="C457" t="s">
        <v>109</v>
      </c>
      <c r="D457" t="str">
        <f ca="1">IF(OFFSET(calculations!$AG$2,MATCH(data!A457&amp;"|"&amp;data!C457,calculations!$A$3:$A$168,0),MATCH(data!B457,calculations!$AH$2:$CL$2,0))="","NULL",SUBSTITUTE(OFFSET(calculations!$AG$2,MATCH(data!A457&amp;"|"&amp;data!C457,calculations!$A$3:$A$168,0),MATCH(data!B457,calculations!$AH$2:$CL$2,0)),",","."))</f>
        <v>-2290362</v>
      </c>
      <c r="E457">
        <v>1</v>
      </c>
    </row>
    <row r="458" spans="1:5" x14ac:dyDescent="0.25">
      <c r="A458">
        <v>2018</v>
      </c>
      <c r="B458">
        <v>6</v>
      </c>
      <c r="C458" t="s">
        <v>110</v>
      </c>
      <c r="D458" t="str">
        <f ca="1">IF(OFFSET(calculations!$AG$2,MATCH(data!A458&amp;"|"&amp;data!C458,calculations!$A$3:$A$168,0),MATCH(data!B458,calculations!$AH$2:$CL$2,0))="","NULL",SUBSTITUTE(OFFSET(calculations!$AG$2,MATCH(data!A458&amp;"|"&amp;data!C458,calculations!$A$3:$A$168,0),MATCH(data!B458,calculations!$AH$2:$CL$2,0)),",","."))</f>
        <v>NULL</v>
      </c>
      <c r="E458">
        <v>1</v>
      </c>
    </row>
    <row r="459" spans="1:5" x14ac:dyDescent="0.25">
      <c r="A459">
        <v>2018</v>
      </c>
      <c r="B459">
        <v>6</v>
      </c>
      <c r="C459" t="s">
        <v>111</v>
      </c>
      <c r="D459" t="str">
        <f ca="1">IF(OFFSET(calculations!$AG$2,MATCH(data!A459&amp;"|"&amp;data!C459,calculations!$A$3:$A$168,0),MATCH(data!B459,calculations!$AH$2:$CL$2,0))="","NULL",SUBSTITUTE(OFFSET(calculations!$AG$2,MATCH(data!A459&amp;"|"&amp;data!C459,calculations!$A$3:$A$168,0),MATCH(data!B459,calculations!$AH$2:$CL$2,0)),",","."))</f>
        <v>12049493</v>
      </c>
      <c r="E459">
        <v>1</v>
      </c>
    </row>
    <row r="460" spans="1:5" x14ac:dyDescent="0.25">
      <c r="A460">
        <v>2018</v>
      </c>
      <c r="B460">
        <v>6</v>
      </c>
      <c r="C460" t="s">
        <v>112</v>
      </c>
      <c r="D460" t="str">
        <f ca="1">IF(OFFSET(calculations!$AG$2,MATCH(data!A460&amp;"|"&amp;data!C460,calculations!$A$3:$A$168,0),MATCH(data!B460,calculations!$AH$2:$CL$2,0))="","NULL",SUBSTITUTE(OFFSET(calculations!$AG$2,MATCH(data!A460&amp;"|"&amp;data!C460,calculations!$A$3:$A$168,0),MATCH(data!B460,calculations!$AH$2:$CL$2,0)),",","."))</f>
        <v>6268676</v>
      </c>
      <c r="E460">
        <v>1</v>
      </c>
    </row>
    <row r="461" spans="1:5" x14ac:dyDescent="0.25">
      <c r="A461">
        <v>2018</v>
      </c>
      <c r="B461">
        <v>6</v>
      </c>
      <c r="C461" t="s">
        <v>113</v>
      </c>
      <c r="D461" t="str">
        <f ca="1">IF(OFFSET(calculations!$AG$2,MATCH(data!A461&amp;"|"&amp;data!C461,calculations!$A$3:$A$168,0),MATCH(data!B461,calculations!$AH$2:$CL$2,0))="","NULL",SUBSTITUTE(OFFSET(calculations!$AG$2,MATCH(data!A461&amp;"|"&amp;data!C461,calculations!$A$3:$A$168,0),MATCH(data!B461,calculations!$AH$2:$CL$2,0)),",","."))</f>
        <v>NULL</v>
      </c>
      <c r="E461">
        <v>1</v>
      </c>
    </row>
    <row r="462" spans="1:5" x14ac:dyDescent="0.25">
      <c r="A462">
        <v>2018</v>
      </c>
      <c r="B462">
        <v>6</v>
      </c>
      <c r="C462" t="s">
        <v>114</v>
      </c>
      <c r="D462" t="str">
        <f ca="1">IF(OFFSET(calculations!$AG$2,MATCH(data!A462&amp;"|"&amp;data!C462,calculations!$A$3:$A$168,0),MATCH(data!B462,calculations!$AH$2:$CL$2,0))="","NULL",SUBSTITUTE(OFFSET(calculations!$AG$2,MATCH(data!A462&amp;"|"&amp;data!C462,calculations!$A$3:$A$168,0),MATCH(data!B462,calculations!$AH$2:$CL$2,0)),",","."))</f>
        <v>NULL</v>
      </c>
      <c r="E462">
        <v>1</v>
      </c>
    </row>
    <row r="463" spans="1:5" x14ac:dyDescent="0.25">
      <c r="A463">
        <v>2018</v>
      </c>
      <c r="B463">
        <v>6</v>
      </c>
      <c r="C463" t="s">
        <v>115</v>
      </c>
      <c r="D463" t="str">
        <f ca="1">IF(OFFSET(calculations!$AG$2,MATCH(data!A463&amp;"|"&amp;data!C463,calculations!$A$3:$A$168,0),MATCH(data!B463,calculations!$AH$2:$CL$2,0))="","NULL",SUBSTITUTE(OFFSET(calculations!$AG$2,MATCH(data!A463&amp;"|"&amp;data!C463,calculations!$A$3:$A$168,0),MATCH(data!B463,calculations!$AH$2:$CL$2,0)),",","."))</f>
        <v>NULL</v>
      </c>
      <c r="E463">
        <v>1</v>
      </c>
    </row>
    <row r="464" spans="1:5" x14ac:dyDescent="0.25">
      <c r="A464">
        <v>2018</v>
      </c>
      <c r="B464">
        <v>6</v>
      </c>
      <c r="C464" t="s">
        <v>116</v>
      </c>
      <c r="D464" t="str">
        <f ca="1">IF(OFFSET(calculations!$AG$2,MATCH(data!A464&amp;"|"&amp;data!C464,calculations!$A$3:$A$168,0),MATCH(data!B464,calculations!$AH$2:$CL$2,0))="","NULL",SUBSTITUTE(OFFSET(calculations!$AG$2,MATCH(data!A464&amp;"|"&amp;data!C464,calculations!$A$3:$A$168,0),MATCH(data!B464,calculations!$AH$2:$CL$2,0)),",","."))</f>
        <v>2169643</v>
      </c>
      <c r="E464">
        <v>1</v>
      </c>
    </row>
    <row r="465" spans="1:5" x14ac:dyDescent="0.25">
      <c r="A465">
        <v>2018</v>
      </c>
      <c r="B465">
        <v>6</v>
      </c>
      <c r="C465" t="s">
        <v>117</v>
      </c>
      <c r="D465" t="str">
        <f ca="1">IF(OFFSET(calculations!$AG$2,MATCH(data!A465&amp;"|"&amp;data!C465,calculations!$A$3:$A$168,0),MATCH(data!B465,calculations!$AH$2:$CL$2,0))="","NULL",SUBSTITUTE(OFFSET(calculations!$AG$2,MATCH(data!A465&amp;"|"&amp;data!C465,calculations!$A$3:$A$168,0),MATCH(data!B465,calculations!$AH$2:$CL$2,0)),",","."))</f>
        <v>NULL</v>
      </c>
      <c r="E465">
        <v>1</v>
      </c>
    </row>
    <row r="466" spans="1:5" x14ac:dyDescent="0.25">
      <c r="A466">
        <v>2018</v>
      </c>
      <c r="B466">
        <v>6</v>
      </c>
      <c r="C466" t="s">
        <v>118</v>
      </c>
      <c r="D466" t="str">
        <f ca="1">IF(OFFSET(calculations!$AG$2,MATCH(data!A466&amp;"|"&amp;data!C466,calculations!$A$3:$A$168,0),MATCH(data!B466,calculations!$AH$2:$CL$2,0))="","NULL",SUBSTITUTE(OFFSET(calculations!$AG$2,MATCH(data!A466&amp;"|"&amp;data!C466,calculations!$A$3:$A$168,0),MATCH(data!B466,calculations!$AH$2:$CL$2,0)),",","."))</f>
        <v>50</v>
      </c>
      <c r="E466">
        <v>1</v>
      </c>
    </row>
    <row r="467" spans="1:5" x14ac:dyDescent="0.25">
      <c r="A467">
        <v>2018</v>
      </c>
      <c r="B467">
        <v>6</v>
      </c>
      <c r="C467" t="s">
        <v>119</v>
      </c>
      <c r="D467" t="str">
        <f ca="1">IF(OFFSET(calculations!$AG$2,MATCH(data!A467&amp;"|"&amp;data!C467,calculations!$A$3:$A$168,0),MATCH(data!B467,calculations!$AH$2:$CL$2,0))="","NULL",SUBSTITUTE(OFFSET(calculations!$AG$2,MATCH(data!A467&amp;"|"&amp;data!C467,calculations!$A$3:$A$168,0),MATCH(data!B467,calculations!$AH$2:$CL$2,0)),",","."))</f>
        <v>864196</v>
      </c>
      <c r="E467">
        <v>1</v>
      </c>
    </row>
    <row r="468" spans="1:5" x14ac:dyDescent="0.25">
      <c r="A468">
        <v>2018</v>
      </c>
      <c r="B468">
        <v>6</v>
      </c>
      <c r="C468" t="s">
        <v>120</v>
      </c>
      <c r="D468" t="str">
        <f ca="1">IF(OFFSET(calculations!$AG$2,MATCH(data!A468&amp;"|"&amp;data!C468,calculations!$A$3:$A$168,0),MATCH(data!B468,calculations!$AH$2:$CL$2,0))="","NULL",SUBSTITUTE(OFFSET(calculations!$AG$2,MATCH(data!A468&amp;"|"&amp;data!C468,calculations!$A$3:$A$168,0),MATCH(data!B468,calculations!$AH$2:$CL$2,0)),",","."))</f>
        <v>2250296</v>
      </c>
      <c r="E468">
        <v>1</v>
      </c>
    </row>
    <row r="469" spans="1:5" x14ac:dyDescent="0.25">
      <c r="A469">
        <v>2018</v>
      </c>
      <c r="B469">
        <v>6</v>
      </c>
      <c r="C469" t="s">
        <v>121</v>
      </c>
      <c r="D469" t="str">
        <f ca="1">IF(OFFSET(calculations!$AG$2,MATCH(data!A469&amp;"|"&amp;data!C469,calculations!$A$3:$A$168,0),MATCH(data!B469,calculations!$AH$2:$CL$2,0))="","NULL",SUBSTITUTE(OFFSET(calculations!$AG$2,MATCH(data!A469&amp;"|"&amp;data!C469,calculations!$A$3:$A$168,0),MATCH(data!B469,calculations!$AH$2:$CL$2,0)),",","."))</f>
        <v>801026</v>
      </c>
      <c r="E469">
        <v>1</v>
      </c>
    </row>
    <row r="470" spans="1:5" x14ac:dyDescent="0.25">
      <c r="A470">
        <v>2018</v>
      </c>
      <c r="B470">
        <v>6</v>
      </c>
      <c r="C470" t="s">
        <v>122</v>
      </c>
      <c r="D470" t="str">
        <f ca="1">IF(OFFSET(calculations!$AG$2,MATCH(data!A470&amp;"|"&amp;data!C470,calculations!$A$3:$A$168,0),MATCH(data!B470,calculations!$AH$2:$CL$2,0))="","NULL",SUBSTITUTE(OFFSET(calculations!$AG$2,MATCH(data!A470&amp;"|"&amp;data!C470,calculations!$A$3:$A$168,0),MATCH(data!B470,calculations!$AH$2:$CL$2,0)),",","."))</f>
        <v>NULL</v>
      </c>
      <c r="E470">
        <v>1</v>
      </c>
    </row>
    <row r="471" spans="1:5" x14ac:dyDescent="0.25">
      <c r="A471">
        <v>2018</v>
      </c>
      <c r="B471">
        <v>6</v>
      </c>
      <c r="C471" t="s">
        <v>123</v>
      </c>
      <c r="D471" t="str">
        <f ca="1">IF(OFFSET(calculations!$AG$2,MATCH(data!A471&amp;"|"&amp;data!C471,calculations!$A$3:$A$168,0),MATCH(data!B471,calculations!$AH$2:$CL$2,0))="","NULL",SUBSTITUTE(OFFSET(calculations!$AG$2,MATCH(data!A471&amp;"|"&amp;data!C471,calculations!$A$3:$A$168,0),MATCH(data!B471,calculations!$AH$2:$CL$2,0)),",","."))</f>
        <v>NULL</v>
      </c>
      <c r="E471">
        <v>1</v>
      </c>
    </row>
    <row r="472" spans="1:5" x14ac:dyDescent="0.25">
      <c r="A472">
        <v>2018</v>
      </c>
      <c r="B472">
        <v>6</v>
      </c>
      <c r="C472" t="s">
        <v>124</v>
      </c>
      <c r="D472" t="str">
        <f ca="1">IF(OFFSET(calculations!$AG$2,MATCH(data!A472&amp;"|"&amp;data!C472,calculations!$A$3:$A$168,0),MATCH(data!B472,calculations!$AH$2:$CL$2,0))="","NULL",SUBSTITUTE(OFFSET(calculations!$AG$2,MATCH(data!A472&amp;"|"&amp;data!C472,calculations!$A$3:$A$168,0),MATCH(data!B472,calculations!$AH$2:$CL$2,0)),",","."))</f>
        <v>NULL</v>
      </c>
      <c r="E472">
        <v>1</v>
      </c>
    </row>
    <row r="473" spans="1:5" x14ac:dyDescent="0.25">
      <c r="A473">
        <v>2018</v>
      </c>
      <c r="B473">
        <v>6</v>
      </c>
      <c r="C473" t="s">
        <v>125</v>
      </c>
      <c r="D473" t="str">
        <f ca="1">IF(OFFSET(calculations!$AG$2,MATCH(data!A473&amp;"|"&amp;data!C473,calculations!$A$3:$A$168,0),MATCH(data!B473,calculations!$AH$2:$CL$2,0))="","NULL",SUBSTITUTE(OFFSET(calculations!$AG$2,MATCH(data!A473&amp;"|"&amp;data!C473,calculations!$A$3:$A$168,0),MATCH(data!B473,calculations!$AH$2:$CL$2,0)),",","."))</f>
        <v>NULL</v>
      </c>
      <c r="E473">
        <v>1</v>
      </c>
    </row>
    <row r="474" spans="1:5" x14ac:dyDescent="0.25">
      <c r="A474">
        <v>2018</v>
      </c>
      <c r="B474">
        <v>6</v>
      </c>
      <c r="C474" t="s">
        <v>126</v>
      </c>
      <c r="D474" t="str">
        <f ca="1">IF(OFFSET(calculations!$AG$2,MATCH(data!A474&amp;"|"&amp;data!C474,calculations!$A$3:$A$168,0),MATCH(data!B474,calculations!$AH$2:$CL$2,0))="","NULL",SUBSTITUTE(OFFSET(calculations!$AG$2,MATCH(data!A474&amp;"|"&amp;data!C474,calculations!$A$3:$A$168,0),MATCH(data!B474,calculations!$AH$2:$CL$2,0)),",","."))</f>
        <v>183465</v>
      </c>
      <c r="E474">
        <v>1</v>
      </c>
    </row>
    <row r="475" spans="1:5" x14ac:dyDescent="0.25">
      <c r="A475">
        <v>2018</v>
      </c>
      <c r="B475">
        <v>6</v>
      </c>
      <c r="C475" t="s">
        <v>62</v>
      </c>
      <c r="D475" t="str">
        <f ca="1">IF(OFFSET(calculations!$AG$2,MATCH(data!A475&amp;"|"&amp;data!C475,calculations!$A$3:$A$168,0),MATCH(data!B475,calculations!$AH$2:$CL$2,0))="","NULL",SUBSTITUTE(OFFSET(calculations!$AG$2,MATCH(data!A475&amp;"|"&amp;data!C475,calculations!$A$3:$A$168,0),MATCH(data!B475,calculations!$AH$2:$CL$2,0)),",","."))</f>
        <v>5780817</v>
      </c>
      <c r="E475">
        <v>1</v>
      </c>
    </row>
    <row r="476" spans="1:5" x14ac:dyDescent="0.25">
      <c r="A476">
        <v>2018</v>
      </c>
      <c r="B476">
        <v>6</v>
      </c>
      <c r="C476" t="s">
        <v>127</v>
      </c>
      <c r="D476" t="str">
        <f ca="1">IF(OFFSET(calculations!$AG$2,MATCH(data!A476&amp;"|"&amp;data!C476,calculations!$A$3:$A$168,0),MATCH(data!B476,calculations!$AH$2:$CL$2,0))="","NULL",SUBSTITUTE(OFFSET(calculations!$AG$2,MATCH(data!A476&amp;"|"&amp;data!C476,calculations!$A$3:$A$168,0),MATCH(data!B476,calculations!$AH$2:$CL$2,0)),",","."))</f>
        <v>9707480</v>
      </c>
      <c r="E476">
        <v>1</v>
      </c>
    </row>
    <row r="477" spans="1:5" x14ac:dyDescent="0.25">
      <c r="A477">
        <v>2018</v>
      </c>
      <c r="B477">
        <v>6</v>
      </c>
      <c r="C477" t="s">
        <v>128</v>
      </c>
      <c r="D477" t="str">
        <f ca="1">IF(OFFSET(calculations!$AG$2,MATCH(data!A477&amp;"|"&amp;data!C477,calculations!$A$3:$A$168,0),MATCH(data!B477,calculations!$AH$2:$CL$2,0))="","NULL",SUBSTITUTE(OFFSET(calculations!$AG$2,MATCH(data!A477&amp;"|"&amp;data!C477,calculations!$A$3:$A$168,0),MATCH(data!B477,calculations!$AH$2:$CL$2,0)),",","."))</f>
        <v>NULL</v>
      </c>
      <c r="E477">
        <v>1</v>
      </c>
    </row>
    <row r="478" spans="1:5" x14ac:dyDescent="0.25">
      <c r="A478">
        <v>2018</v>
      </c>
      <c r="B478">
        <v>6</v>
      </c>
      <c r="C478" t="s">
        <v>129</v>
      </c>
      <c r="D478" t="str">
        <f ca="1">IF(OFFSET(calculations!$AG$2,MATCH(data!A478&amp;"|"&amp;data!C478,calculations!$A$3:$A$168,0),MATCH(data!B478,calculations!$AH$2:$CL$2,0))="","NULL",SUBSTITUTE(OFFSET(calculations!$AG$2,MATCH(data!A478&amp;"|"&amp;data!C478,calculations!$A$3:$A$168,0),MATCH(data!B478,calculations!$AH$2:$CL$2,0)),",","."))</f>
        <v>271514</v>
      </c>
      <c r="E478">
        <v>1</v>
      </c>
    </row>
    <row r="479" spans="1:5" x14ac:dyDescent="0.25">
      <c r="A479">
        <v>2018</v>
      </c>
      <c r="B479">
        <v>6</v>
      </c>
      <c r="C479" t="s">
        <v>130</v>
      </c>
      <c r="D479" t="str">
        <f ca="1">IF(OFFSET(calculations!$AG$2,MATCH(data!A479&amp;"|"&amp;data!C479,calculations!$A$3:$A$168,0),MATCH(data!B479,calculations!$AH$2:$CL$2,0))="","NULL",SUBSTITUTE(OFFSET(calculations!$AG$2,MATCH(data!A479&amp;"|"&amp;data!C479,calculations!$A$3:$A$168,0),MATCH(data!B479,calculations!$AH$2:$CL$2,0)),",","."))</f>
        <v>NULL</v>
      </c>
      <c r="E479">
        <v>1</v>
      </c>
    </row>
    <row r="480" spans="1:5" x14ac:dyDescent="0.25">
      <c r="A480">
        <v>2018</v>
      </c>
      <c r="B480">
        <v>6</v>
      </c>
      <c r="C480" t="s">
        <v>131</v>
      </c>
      <c r="D480" t="str">
        <f ca="1">IF(OFFSET(calculations!$AG$2,MATCH(data!A480&amp;"|"&amp;data!C480,calculations!$A$3:$A$168,0),MATCH(data!B480,calculations!$AH$2:$CL$2,0))="","NULL",SUBSTITUTE(OFFSET(calculations!$AG$2,MATCH(data!A480&amp;"|"&amp;data!C480,calculations!$A$3:$A$168,0),MATCH(data!B480,calculations!$AH$2:$CL$2,0)),",","."))</f>
        <v>NULL</v>
      </c>
      <c r="E480">
        <v>1</v>
      </c>
    </row>
    <row r="481" spans="1:5" x14ac:dyDescent="0.25">
      <c r="A481">
        <v>2018</v>
      </c>
      <c r="B481">
        <v>6</v>
      </c>
      <c r="C481" t="s">
        <v>132</v>
      </c>
      <c r="D481" t="str">
        <f ca="1">IF(OFFSET(calculations!$AG$2,MATCH(data!A481&amp;"|"&amp;data!C481,calculations!$A$3:$A$168,0),MATCH(data!B481,calculations!$AH$2:$CL$2,0))="","NULL",SUBSTITUTE(OFFSET(calculations!$AG$2,MATCH(data!A481&amp;"|"&amp;data!C481,calculations!$A$3:$A$168,0),MATCH(data!B481,calculations!$AH$2:$CL$2,0)),",","."))</f>
        <v>-28375</v>
      </c>
      <c r="E481">
        <v>1</v>
      </c>
    </row>
    <row r="482" spans="1:5" x14ac:dyDescent="0.25">
      <c r="A482">
        <v>2018</v>
      </c>
      <c r="B482">
        <v>6</v>
      </c>
      <c r="C482" t="s">
        <v>133</v>
      </c>
      <c r="D482" t="str">
        <f ca="1">IF(OFFSET(calculations!$AG$2,MATCH(data!A482&amp;"|"&amp;data!C482,calculations!$A$3:$A$168,0),MATCH(data!B482,calculations!$AH$2:$CL$2,0))="","NULL",SUBSTITUTE(OFFSET(calculations!$AG$2,MATCH(data!A482&amp;"|"&amp;data!C482,calculations!$A$3:$A$168,0),MATCH(data!B482,calculations!$AH$2:$CL$2,0)),",","."))</f>
        <v>-16166316</v>
      </c>
      <c r="E482">
        <v>1</v>
      </c>
    </row>
    <row r="483" spans="1:5" x14ac:dyDescent="0.25">
      <c r="A483">
        <v>2018</v>
      </c>
      <c r="B483">
        <v>6</v>
      </c>
      <c r="C483" t="s">
        <v>134</v>
      </c>
      <c r="D483" t="str">
        <f ca="1">IF(OFFSET(calculations!$AG$2,MATCH(data!A483&amp;"|"&amp;data!C483,calculations!$A$3:$A$168,0),MATCH(data!B483,calculations!$AH$2:$CL$2,0))="","NULL",SUBSTITUTE(OFFSET(calculations!$AG$2,MATCH(data!A483&amp;"|"&amp;data!C483,calculations!$A$3:$A$168,0),MATCH(data!B483,calculations!$AH$2:$CL$2,0)),",","."))</f>
        <v>NULL</v>
      </c>
      <c r="E483">
        <v>1</v>
      </c>
    </row>
    <row r="484" spans="1:5" x14ac:dyDescent="0.25">
      <c r="A484">
        <v>2018</v>
      </c>
      <c r="B484">
        <v>6</v>
      </c>
      <c r="C484" t="s">
        <v>135</v>
      </c>
      <c r="D484" t="str">
        <f ca="1">IF(OFFSET(calculations!$AG$2,MATCH(data!A484&amp;"|"&amp;data!C484,calculations!$A$3:$A$168,0),MATCH(data!B484,calculations!$AH$2:$CL$2,0))="","NULL",SUBSTITUTE(OFFSET(calculations!$AG$2,MATCH(data!A484&amp;"|"&amp;data!C484,calculations!$A$3:$A$168,0),MATCH(data!B484,calculations!$AH$2:$CL$2,0)),",","."))</f>
        <v>NULL</v>
      </c>
      <c r="E484">
        <v>1</v>
      </c>
    </row>
    <row r="485" spans="1:5" x14ac:dyDescent="0.25">
      <c r="A485">
        <v>2018</v>
      </c>
      <c r="B485">
        <v>6</v>
      </c>
      <c r="C485" t="s">
        <v>136</v>
      </c>
      <c r="D485" t="str">
        <f ca="1">IF(OFFSET(calculations!$AG$2,MATCH(data!A485&amp;"|"&amp;data!C485,calculations!$A$3:$A$168,0),MATCH(data!B485,calculations!$AH$2:$CL$2,0))="","NULL",SUBSTITUTE(OFFSET(calculations!$AG$2,MATCH(data!A485&amp;"|"&amp;data!C485,calculations!$A$3:$A$168,0),MATCH(data!B485,calculations!$AH$2:$CL$2,0)),",","."))</f>
        <v>-2290362</v>
      </c>
      <c r="E485">
        <v>1</v>
      </c>
    </row>
    <row r="486" spans="1:5" x14ac:dyDescent="0.25">
      <c r="A486">
        <v>2018</v>
      </c>
      <c r="B486">
        <v>6</v>
      </c>
      <c r="C486" t="s">
        <v>137</v>
      </c>
      <c r="D486" t="str">
        <f ca="1">IF(OFFSET(calculations!$AG$2,MATCH(data!A486&amp;"|"&amp;data!C486,calculations!$A$3:$A$168,0),MATCH(data!B486,calculations!$AH$2:$CL$2,0))="","NULL",SUBSTITUTE(OFFSET(calculations!$AG$2,MATCH(data!A486&amp;"|"&amp;data!C486,calculations!$A$3:$A$168,0),MATCH(data!B486,calculations!$AH$2:$CL$2,0)),",","."))</f>
        <v>NULL</v>
      </c>
      <c r="E486">
        <v>1</v>
      </c>
    </row>
    <row r="487" spans="1:5" x14ac:dyDescent="0.25">
      <c r="A487">
        <v>2018</v>
      </c>
      <c r="B487">
        <v>6</v>
      </c>
      <c r="C487" t="s">
        <v>138</v>
      </c>
      <c r="D487" t="str">
        <f ca="1">IF(OFFSET(calculations!$AG$2,MATCH(data!A487&amp;"|"&amp;data!C487,calculations!$A$3:$A$168,0),MATCH(data!B487,calculations!$AH$2:$CL$2,0))="","NULL",SUBSTITUTE(OFFSET(calculations!$AG$2,MATCH(data!A487&amp;"|"&amp;data!C487,calculations!$A$3:$A$168,0),MATCH(data!B487,calculations!$AH$2:$CL$2,0)),",","."))</f>
        <v>NULL</v>
      </c>
      <c r="E487">
        <v>1</v>
      </c>
    </row>
    <row r="488" spans="1:5" x14ac:dyDescent="0.25">
      <c r="A488">
        <v>2018</v>
      </c>
      <c r="B488">
        <v>6</v>
      </c>
      <c r="C488" t="s">
        <v>139</v>
      </c>
      <c r="D488" t="str">
        <f ca="1">IF(OFFSET(calculations!$AG$2,MATCH(data!A488&amp;"|"&amp;data!C488,calculations!$A$3:$A$168,0),MATCH(data!B488,calculations!$AH$2:$CL$2,0))="","NULL",SUBSTITUTE(OFFSET(calculations!$AG$2,MATCH(data!A488&amp;"|"&amp;data!C488,calculations!$A$3:$A$168,0),MATCH(data!B488,calculations!$AH$2:$CL$2,0)),",","."))</f>
        <v>NULL</v>
      </c>
      <c r="E488">
        <v>1</v>
      </c>
    </row>
    <row r="489" spans="1:5" x14ac:dyDescent="0.25">
      <c r="A489">
        <v>2018</v>
      </c>
      <c r="B489">
        <v>6</v>
      </c>
      <c r="C489" t="s">
        <v>140</v>
      </c>
      <c r="D489" t="str">
        <f ca="1">IF(OFFSET(calculations!$AG$2,MATCH(data!A489&amp;"|"&amp;data!C489,calculations!$A$3:$A$168,0),MATCH(data!B489,calculations!$AH$2:$CL$2,0))="","NULL",SUBSTITUTE(OFFSET(calculations!$AG$2,MATCH(data!A489&amp;"|"&amp;data!C489,calculations!$A$3:$A$168,0),MATCH(data!B489,calculations!$AH$2:$CL$2,0)),",","."))</f>
        <v>NULL</v>
      </c>
      <c r="E489">
        <v>1</v>
      </c>
    </row>
    <row r="490" spans="1:5" x14ac:dyDescent="0.25">
      <c r="A490">
        <v>2018</v>
      </c>
      <c r="B490">
        <v>6</v>
      </c>
      <c r="C490" t="s">
        <v>141</v>
      </c>
      <c r="D490" t="str">
        <f ca="1">IF(OFFSET(calculations!$AG$2,MATCH(data!A490&amp;"|"&amp;data!C490,calculations!$A$3:$A$168,0),MATCH(data!B490,calculations!$AH$2:$CL$2,0))="","NULL",SUBSTITUTE(OFFSET(calculations!$AG$2,MATCH(data!A490&amp;"|"&amp;data!C490,calculations!$A$3:$A$168,0),MATCH(data!B490,calculations!$AH$2:$CL$2,0)),",","."))</f>
        <v>NULL</v>
      </c>
      <c r="E490">
        <v>1</v>
      </c>
    </row>
    <row r="491" spans="1:5" x14ac:dyDescent="0.25">
      <c r="A491">
        <v>2018</v>
      </c>
      <c r="B491">
        <v>6</v>
      </c>
      <c r="C491" t="s">
        <v>142</v>
      </c>
      <c r="D491" t="str">
        <f ca="1">IF(OFFSET(calculations!$AG$2,MATCH(data!A491&amp;"|"&amp;data!C491,calculations!$A$3:$A$168,0),MATCH(data!B491,calculations!$AH$2:$CL$2,0))="","NULL",SUBSTITUTE(OFFSET(calculations!$AG$2,MATCH(data!A491&amp;"|"&amp;data!C491,calculations!$A$3:$A$168,0),MATCH(data!B491,calculations!$AH$2:$CL$2,0)),",","."))</f>
        <v>NULL</v>
      </c>
      <c r="E491">
        <v>1</v>
      </c>
    </row>
    <row r="492" spans="1:5" x14ac:dyDescent="0.25">
      <c r="A492">
        <v>2018</v>
      </c>
      <c r="B492">
        <v>6</v>
      </c>
      <c r="C492" t="s">
        <v>143</v>
      </c>
      <c r="D492" t="str">
        <f ca="1">IF(OFFSET(calculations!$AG$2,MATCH(data!A492&amp;"|"&amp;data!C492,calculations!$A$3:$A$168,0),MATCH(data!B492,calculations!$AH$2:$CL$2,0))="","NULL",SUBSTITUTE(OFFSET(calculations!$AG$2,MATCH(data!A492&amp;"|"&amp;data!C492,calculations!$A$3:$A$168,0),MATCH(data!B492,calculations!$AH$2:$CL$2,0)),",","."))</f>
        <v>NULL</v>
      </c>
      <c r="E492">
        <v>1</v>
      </c>
    </row>
    <row r="493" spans="1:5" x14ac:dyDescent="0.25">
      <c r="A493">
        <v>2018</v>
      </c>
      <c r="B493">
        <v>6</v>
      </c>
      <c r="C493" t="s">
        <v>58</v>
      </c>
      <c r="D493" t="str">
        <f ca="1">IF(OFFSET(calculations!$AG$2,MATCH(data!A493&amp;"|"&amp;data!C493,calculations!$A$3:$A$168,0),MATCH(data!B493,calculations!$AH$2:$CL$2,0))="","NULL",SUBSTITUTE(OFFSET(calculations!$AG$2,MATCH(data!A493&amp;"|"&amp;data!C493,calculations!$A$3:$A$168,0),MATCH(data!B493,calculations!$AH$2:$CL$2,0)),",","."))</f>
        <v>14286876</v>
      </c>
      <c r="E493">
        <v>1</v>
      </c>
    </row>
    <row r="494" spans="1:5" x14ac:dyDescent="0.25">
      <c r="A494">
        <v>2018</v>
      </c>
      <c r="B494">
        <v>7</v>
      </c>
      <c r="C494" t="s">
        <v>68</v>
      </c>
      <c r="D494" t="str">
        <f ca="1">IF(OFFSET(calculations!$AG$2,MATCH(data!A494&amp;"|"&amp;data!C494,calculations!$A$3:$A$168,0),MATCH(data!B494,calculations!$AH$2:$CL$2,0))="","NULL",SUBSTITUTE(OFFSET(calculations!$AG$2,MATCH(data!A494&amp;"|"&amp;data!C494,calculations!$A$3:$A$168,0),MATCH(data!B494,calculations!$AH$2:$CL$2,0)),",","."))</f>
        <v>345547682</v>
      </c>
      <c r="E494">
        <v>1</v>
      </c>
    </row>
    <row r="495" spans="1:5" x14ac:dyDescent="0.25">
      <c r="A495">
        <v>2018</v>
      </c>
      <c r="B495">
        <v>7</v>
      </c>
      <c r="C495" t="s">
        <v>49</v>
      </c>
      <c r="D495" t="str">
        <f ca="1">IF(OFFSET(calculations!$AG$2,MATCH(data!A495&amp;"|"&amp;data!C495,calculations!$A$3:$A$168,0),MATCH(data!B495,calculations!$AH$2:$CL$2,0))="","NULL",SUBSTITUTE(OFFSET(calculations!$AG$2,MATCH(data!A495&amp;"|"&amp;data!C495,calculations!$A$3:$A$168,0),MATCH(data!B495,calculations!$AH$2:$CL$2,0)),",","."))</f>
        <v>293562442</v>
      </c>
      <c r="E495">
        <v>1</v>
      </c>
    </row>
    <row r="496" spans="1:5" x14ac:dyDescent="0.25">
      <c r="A496">
        <v>2018</v>
      </c>
      <c r="B496">
        <v>7</v>
      </c>
      <c r="C496" t="s">
        <v>69</v>
      </c>
      <c r="D496" t="str">
        <f ca="1">IF(OFFSET(calculations!$AG$2,MATCH(data!A496&amp;"|"&amp;data!C496,calculations!$A$3:$A$168,0),MATCH(data!B496,calculations!$AH$2:$CL$2,0))="","NULL",SUBSTITUTE(OFFSET(calculations!$AG$2,MATCH(data!A496&amp;"|"&amp;data!C496,calculations!$A$3:$A$168,0),MATCH(data!B496,calculations!$AH$2:$CL$2,0)),",","."))</f>
        <v>14500668</v>
      </c>
      <c r="E496">
        <v>1</v>
      </c>
    </row>
    <row r="497" spans="1:5" x14ac:dyDescent="0.25">
      <c r="A497">
        <v>2018</v>
      </c>
      <c r="B497">
        <v>7</v>
      </c>
      <c r="C497" t="s">
        <v>70</v>
      </c>
      <c r="D497" t="str">
        <f ca="1">IF(OFFSET(calculations!$AG$2,MATCH(data!A497&amp;"|"&amp;data!C497,calculations!$A$3:$A$168,0),MATCH(data!B497,calculations!$AH$2:$CL$2,0))="","NULL",SUBSTITUTE(OFFSET(calculations!$AG$2,MATCH(data!A497&amp;"|"&amp;data!C497,calculations!$A$3:$A$168,0),MATCH(data!B497,calculations!$AH$2:$CL$2,0)),",","."))</f>
        <v>643581</v>
      </c>
      <c r="E497">
        <v>1</v>
      </c>
    </row>
    <row r="498" spans="1:5" x14ac:dyDescent="0.25">
      <c r="A498">
        <v>2018</v>
      </c>
      <c r="B498">
        <v>7</v>
      </c>
      <c r="C498" t="s">
        <v>71</v>
      </c>
      <c r="D498" t="str">
        <f ca="1">IF(OFFSET(calculations!$AG$2,MATCH(data!A498&amp;"|"&amp;data!C498,calculations!$A$3:$A$168,0),MATCH(data!B498,calculations!$AH$2:$CL$2,0))="","NULL",SUBSTITUTE(OFFSET(calculations!$AG$2,MATCH(data!A498&amp;"|"&amp;data!C498,calculations!$A$3:$A$168,0),MATCH(data!B498,calculations!$AH$2:$CL$2,0)),",","."))</f>
        <v>24308039</v>
      </c>
      <c r="E498">
        <v>1</v>
      </c>
    </row>
    <row r="499" spans="1:5" x14ac:dyDescent="0.25">
      <c r="A499">
        <v>2018</v>
      </c>
      <c r="B499">
        <v>7</v>
      </c>
      <c r="C499" t="s">
        <v>72</v>
      </c>
      <c r="D499" t="str">
        <f ca="1">IF(OFFSET(calculations!$AG$2,MATCH(data!A499&amp;"|"&amp;data!C499,calculations!$A$3:$A$168,0),MATCH(data!B499,calculations!$AH$2:$CL$2,0))="","NULL",SUBSTITUTE(OFFSET(calculations!$AG$2,MATCH(data!A499&amp;"|"&amp;data!C499,calculations!$A$3:$A$168,0),MATCH(data!B499,calculations!$AH$2:$CL$2,0)),",","."))</f>
        <v>201261328</v>
      </c>
      <c r="E499">
        <v>1</v>
      </c>
    </row>
    <row r="500" spans="1:5" x14ac:dyDescent="0.25">
      <c r="A500">
        <v>2018</v>
      </c>
      <c r="B500">
        <v>7</v>
      </c>
      <c r="C500" t="s">
        <v>73</v>
      </c>
      <c r="D500" t="str">
        <f ca="1">IF(OFFSET(calculations!$AG$2,MATCH(data!A500&amp;"|"&amp;data!C500,calculations!$A$3:$A$168,0),MATCH(data!B500,calculations!$AH$2:$CL$2,0))="","NULL",SUBSTITUTE(OFFSET(calculations!$AG$2,MATCH(data!A500&amp;"|"&amp;data!C500,calculations!$A$3:$A$168,0),MATCH(data!B500,calculations!$AH$2:$CL$2,0)),",","."))</f>
        <v>3315902</v>
      </c>
      <c r="E500">
        <v>1</v>
      </c>
    </row>
    <row r="501" spans="1:5" x14ac:dyDescent="0.25">
      <c r="A501">
        <v>2018</v>
      </c>
      <c r="B501">
        <v>7</v>
      </c>
      <c r="C501" t="s">
        <v>74</v>
      </c>
      <c r="D501" t="str">
        <f ca="1">IF(OFFSET(calculations!$AG$2,MATCH(data!A501&amp;"|"&amp;data!C501,calculations!$A$3:$A$168,0),MATCH(data!B501,calculations!$AH$2:$CL$2,0))="","NULL",SUBSTITUTE(OFFSET(calculations!$AG$2,MATCH(data!A501&amp;"|"&amp;data!C501,calculations!$A$3:$A$168,0),MATCH(data!B501,calculations!$AH$2:$CL$2,0)),",","."))</f>
        <v>NULL</v>
      </c>
      <c r="E501">
        <v>1</v>
      </c>
    </row>
    <row r="502" spans="1:5" x14ac:dyDescent="0.25">
      <c r="A502">
        <v>2018</v>
      </c>
      <c r="B502">
        <v>7</v>
      </c>
      <c r="C502" t="s">
        <v>75</v>
      </c>
      <c r="D502" t="str">
        <f ca="1">IF(OFFSET(calculations!$AG$2,MATCH(data!A502&amp;"|"&amp;data!C502,calculations!$A$3:$A$168,0),MATCH(data!B502,calculations!$AH$2:$CL$2,0))="","NULL",SUBSTITUTE(OFFSET(calculations!$AG$2,MATCH(data!A502&amp;"|"&amp;data!C502,calculations!$A$3:$A$168,0),MATCH(data!B502,calculations!$AH$2:$CL$2,0)),",","."))</f>
        <v>155551</v>
      </c>
      <c r="E502">
        <v>1</v>
      </c>
    </row>
    <row r="503" spans="1:5" x14ac:dyDescent="0.25">
      <c r="A503">
        <v>2018</v>
      </c>
      <c r="B503">
        <v>7</v>
      </c>
      <c r="C503" t="s">
        <v>76</v>
      </c>
      <c r="D503" t="str">
        <f ca="1">IF(OFFSET(calculations!$AG$2,MATCH(data!A503&amp;"|"&amp;data!C503,calculations!$A$3:$A$168,0),MATCH(data!B503,calculations!$AH$2:$CL$2,0))="","NULL",SUBSTITUTE(OFFSET(calculations!$AG$2,MATCH(data!A503&amp;"|"&amp;data!C503,calculations!$A$3:$A$168,0),MATCH(data!B503,calculations!$AH$2:$CL$2,0)),",","."))</f>
        <v>111447</v>
      </c>
      <c r="E503">
        <v>1</v>
      </c>
    </row>
    <row r="504" spans="1:5" x14ac:dyDescent="0.25">
      <c r="A504">
        <v>2018</v>
      </c>
      <c r="B504">
        <v>7</v>
      </c>
      <c r="C504" t="s">
        <v>77</v>
      </c>
      <c r="D504" t="str">
        <f ca="1">IF(OFFSET(calculations!$AG$2,MATCH(data!A504&amp;"|"&amp;data!C504,calculations!$A$3:$A$168,0),MATCH(data!B504,calculations!$AH$2:$CL$2,0))="","NULL",SUBSTITUTE(OFFSET(calculations!$AG$2,MATCH(data!A504&amp;"|"&amp;data!C504,calculations!$A$3:$A$168,0),MATCH(data!B504,calculations!$AH$2:$CL$2,0)),",","."))</f>
        <v>150589</v>
      </c>
      <c r="E504">
        <v>1</v>
      </c>
    </row>
    <row r="505" spans="1:5" x14ac:dyDescent="0.25">
      <c r="A505">
        <v>2018</v>
      </c>
      <c r="B505">
        <v>7</v>
      </c>
      <c r="C505" t="s">
        <v>78</v>
      </c>
      <c r="D505" t="str">
        <f ca="1">IF(OFFSET(calculations!$AG$2,MATCH(data!A505&amp;"|"&amp;data!C505,calculations!$A$3:$A$168,0),MATCH(data!B505,calculations!$AH$2:$CL$2,0))="","NULL",SUBSTITUTE(OFFSET(calculations!$AG$2,MATCH(data!A505&amp;"|"&amp;data!C505,calculations!$A$3:$A$168,0),MATCH(data!B505,calculations!$AH$2:$CL$2,0)),",","."))</f>
        <v>28835112</v>
      </c>
      <c r="E505">
        <v>1</v>
      </c>
    </row>
    <row r="506" spans="1:5" x14ac:dyDescent="0.25">
      <c r="A506">
        <v>2018</v>
      </c>
      <c r="B506">
        <v>7</v>
      </c>
      <c r="C506" t="s">
        <v>79</v>
      </c>
      <c r="D506" t="str">
        <f ca="1">IF(OFFSET(calculations!$AG$2,MATCH(data!A506&amp;"|"&amp;data!C506,calculations!$A$3:$A$168,0),MATCH(data!B506,calculations!$AH$2:$CL$2,0))="","NULL",SUBSTITUTE(OFFSET(calculations!$AG$2,MATCH(data!A506&amp;"|"&amp;data!C506,calculations!$A$3:$A$168,0),MATCH(data!B506,calculations!$AH$2:$CL$2,0)),",","."))</f>
        <v>8347903</v>
      </c>
      <c r="E506">
        <v>1</v>
      </c>
    </row>
    <row r="507" spans="1:5" x14ac:dyDescent="0.25">
      <c r="A507">
        <v>2018</v>
      </c>
      <c r="B507">
        <v>7</v>
      </c>
      <c r="C507" t="s">
        <v>80</v>
      </c>
      <c r="D507" t="str">
        <f ca="1">IF(OFFSET(calculations!$AG$2,MATCH(data!A507&amp;"|"&amp;data!C507,calculations!$A$3:$A$168,0),MATCH(data!B507,calculations!$AH$2:$CL$2,0))="","NULL",SUBSTITUTE(OFFSET(calculations!$AG$2,MATCH(data!A507&amp;"|"&amp;data!C507,calculations!$A$3:$A$168,0),MATCH(data!B507,calculations!$AH$2:$CL$2,0)),",","."))</f>
        <v>0</v>
      </c>
      <c r="E507">
        <v>1</v>
      </c>
    </row>
    <row r="508" spans="1:5" x14ac:dyDescent="0.25">
      <c r="A508">
        <v>2018</v>
      </c>
      <c r="B508">
        <v>7</v>
      </c>
      <c r="C508" t="s">
        <v>44</v>
      </c>
      <c r="D508" t="str">
        <f ca="1">IF(OFFSET(calculations!$AG$2,MATCH(data!A508&amp;"|"&amp;data!C508,calculations!$A$3:$A$168,0),MATCH(data!B508,calculations!$AH$2:$CL$2,0))="","NULL",SUBSTITUTE(OFFSET(calculations!$AG$2,MATCH(data!A508&amp;"|"&amp;data!C508,calculations!$A$3:$A$168,0),MATCH(data!B508,calculations!$AH$2:$CL$2,0)),",","."))</f>
        <v>NULL</v>
      </c>
      <c r="E508">
        <v>1</v>
      </c>
    </row>
    <row r="509" spans="1:5" x14ac:dyDescent="0.25">
      <c r="A509">
        <v>2018</v>
      </c>
      <c r="B509">
        <v>7</v>
      </c>
      <c r="C509" t="s">
        <v>51</v>
      </c>
      <c r="D509" t="str">
        <f ca="1">IF(OFFSET(calculations!$AG$2,MATCH(data!A509&amp;"|"&amp;data!C509,calculations!$A$3:$A$168,0),MATCH(data!B509,calculations!$AH$2:$CL$2,0))="","NULL",SUBSTITUTE(OFFSET(calculations!$AG$2,MATCH(data!A509&amp;"|"&amp;data!C509,calculations!$A$3:$A$168,0),MATCH(data!B509,calculations!$AH$2:$CL$2,0)),",","."))</f>
        <v>8816101</v>
      </c>
      <c r="E509">
        <v>1</v>
      </c>
    </row>
    <row r="510" spans="1:5" x14ac:dyDescent="0.25">
      <c r="A510">
        <v>2018</v>
      </c>
      <c r="B510">
        <v>7</v>
      </c>
      <c r="C510" t="s">
        <v>55</v>
      </c>
      <c r="D510" t="str">
        <f ca="1">IF(OFFSET(calculations!$AG$2,MATCH(data!A510&amp;"|"&amp;data!C510,calculations!$A$3:$A$168,0),MATCH(data!B510,calculations!$AH$2:$CL$2,0))="","NULL",SUBSTITUTE(OFFSET(calculations!$AG$2,MATCH(data!A510&amp;"|"&amp;data!C510,calculations!$A$3:$A$168,0),MATCH(data!B510,calculations!$AH$2:$CL$2,0)),",","."))</f>
        <v>NULL</v>
      </c>
      <c r="E510">
        <v>1</v>
      </c>
    </row>
    <row r="511" spans="1:5" x14ac:dyDescent="0.25">
      <c r="A511">
        <v>2018</v>
      </c>
      <c r="B511">
        <v>7</v>
      </c>
      <c r="C511" t="s">
        <v>81</v>
      </c>
      <c r="D511" t="str">
        <f ca="1">IF(OFFSET(calculations!$AG$2,MATCH(data!A511&amp;"|"&amp;data!C511,calculations!$A$3:$A$168,0),MATCH(data!B511,calculations!$AH$2:$CL$2,0))="","NULL",SUBSTITUTE(OFFSET(calculations!$AG$2,MATCH(data!A511&amp;"|"&amp;data!C511,calculations!$A$3:$A$168,0),MATCH(data!B511,calculations!$AH$2:$CL$2,0)),",","."))</f>
        <v>3116221</v>
      </c>
      <c r="E511">
        <v>1</v>
      </c>
    </row>
    <row r="512" spans="1:5" x14ac:dyDescent="0.25">
      <c r="A512">
        <v>2018</v>
      </c>
      <c r="B512">
        <v>7</v>
      </c>
      <c r="C512" t="s">
        <v>82</v>
      </c>
      <c r="D512" t="str">
        <f ca="1">IF(OFFSET(calculations!$AG$2,MATCH(data!A512&amp;"|"&amp;data!C512,calculations!$A$3:$A$168,0),MATCH(data!B512,calculations!$AH$2:$CL$2,0))="","NULL",SUBSTITUTE(OFFSET(calculations!$AG$2,MATCH(data!A512&amp;"|"&amp;data!C512,calculations!$A$3:$A$168,0),MATCH(data!B512,calculations!$AH$2:$CL$2,0)),",","."))</f>
        <v>51985240</v>
      </c>
      <c r="E512">
        <v>1</v>
      </c>
    </row>
    <row r="513" spans="1:5" x14ac:dyDescent="0.25">
      <c r="A513">
        <v>2018</v>
      </c>
      <c r="B513">
        <v>7</v>
      </c>
      <c r="C513" t="s">
        <v>83</v>
      </c>
      <c r="D513" t="str">
        <f ca="1">IF(OFFSET(calculations!$AG$2,MATCH(data!A513&amp;"|"&amp;data!C513,calculations!$A$3:$A$168,0),MATCH(data!B513,calculations!$AH$2:$CL$2,0))="","NULL",SUBSTITUTE(OFFSET(calculations!$AG$2,MATCH(data!A513&amp;"|"&amp;data!C513,calculations!$A$3:$A$168,0),MATCH(data!B513,calculations!$AH$2:$CL$2,0)),",","."))</f>
        <v>23683</v>
      </c>
      <c r="E513">
        <v>1</v>
      </c>
    </row>
    <row r="514" spans="1:5" x14ac:dyDescent="0.25">
      <c r="A514">
        <v>2018</v>
      </c>
      <c r="B514">
        <v>7</v>
      </c>
      <c r="C514" t="s">
        <v>84</v>
      </c>
      <c r="D514" t="str">
        <f ca="1">IF(OFFSET(calculations!$AG$2,MATCH(data!A514&amp;"|"&amp;data!C514,calculations!$A$3:$A$168,0),MATCH(data!B514,calculations!$AH$2:$CL$2,0))="","NULL",SUBSTITUTE(OFFSET(calculations!$AG$2,MATCH(data!A514&amp;"|"&amp;data!C514,calculations!$A$3:$A$168,0),MATCH(data!B514,calculations!$AH$2:$CL$2,0)),",","."))</f>
        <v>223610</v>
      </c>
      <c r="E514">
        <v>1</v>
      </c>
    </row>
    <row r="515" spans="1:5" x14ac:dyDescent="0.25">
      <c r="A515">
        <v>2018</v>
      </c>
      <c r="B515">
        <v>7</v>
      </c>
      <c r="C515" t="s">
        <v>85</v>
      </c>
      <c r="D515" t="str">
        <f ca="1">IF(OFFSET(calculations!$AG$2,MATCH(data!A515&amp;"|"&amp;data!C515,calculations!$A$3:$A$168,0),MATCH(data!B515,calculations!$AH$2:$CL$2,0))="","NULL",SUBSTITUTE(OFFSET(calculations!$AG$2,MATCH(data!A515&amp;"|"&amp;data!C515,calculations!$A$3:$A$168,0),MATCH(data!B515,calculations!$AH$2:$CL$2,0)),",","."))</f>
        <v>NULL</v>
      </c>
      <c r="E515">
        <v>1</v>
      </c>
    </row>
    <row r="516" spans="1:5" x14ac:dyDescent="0.25">
      <c r="A516">
        <v>2018</v>
      </c>
      <c r="B516">
        <v>7</v>
      </c>
      <c r="C516" t="s">
        <v>86</v>
      </c>
      <c r="D516" t="str">
        <f ca="1">IF(OFFSET(calculations!$AG$2,MATCH(data!A516&amp;"|"&amp;data!C516,calculations!$A$3:$A$168,0),MATCH(data!B516,calculations!$AH$2:$CL$2,0))="","NULL",SUBSTITUTE(OFFSET(calculations!$AG$2,MATCH(data!A516&amp;"|"&amp;data!C516,calculations!$A$3:$A$168,0),MATCH(data!B516,calculations!$AH$2:$CL$2,0)),",","."))</f>
        <v>21152503</v>
      </c>
      <c r="E516">
        <v>1</v>
      </c>
    </row>
    <row r="517" spans="1:5" x14ac:dyDescent="0.25">
      <c r="A517">
        <v>2018</v>
      </c>
      <c r="B517">
        <v>7</v>
      </c>
      <c r="C517" t="s">
        <v>87</v>
      </c>
      <c r="D517" t="str">
        <f ca="1">IF(OFFSET(calculations!$AG$2,MATCH(data!A517&amp;"|"&amp;data!C517,calculations!$A$3:$A$168,0),MATCH(data!B517,calculations!$AH$2:$CL$2,0))="","NULL",SUBSTITUTE(OFFSET(calculations!$AG$2,MATCH(data!A517&amp;"|"&amp;data!C517,calculations!$A$3:$A$168,0),MATCH(data!B517,calculations!$AH$2:$CL$2,0)),",","."))</f>
        <v>14130628</v>
      </c>
      <c r="E517">
        <v>1</v>
      </c>
    </row>
    <row r="518" spans="1:5" x14ac:dyDescent="0.25">
      <c r="A518">
        <v>2018</v>
      </c>
      <c r="B518">
        <v>7</v>
      </c>
      <c r="C518" t="s">
        <v>88</v>
      </c>
      <c r="D518" t="str">
        <f ca="1">IF(OFFSET(calculations!$AG$2,MATCH(data!A518&amp;"|"&amp;data!C518,calculations!$A$3:$A$168,0),MATCH(data!B518,calculations!$AH$2:$CL$2,0))="","NULL",SUBSTITUTE(OFFSET(calculations!$AG$2,MATCH(data!A518&amp;"|"&amp;data!C518,calculations!$A$3:$A$168,0),MATCH(data!B518,calculations!$AH$2:$CL$2,0)),",","."))</f>
        <v>NULL</v>
      </c>
      <c r="E518">
        <v>1</v>
      </c>
    </row>
    <row r="519" spans="1:5" x14ac:dyDescent="0.25">
      <c r="A519">
        <v>2018</v>
      </c>
      <c r="B519">
        <v>7</v>
      </c>
      <c r="C519" t="s">
        <v>89</v>
      </c>
      <c r="D519" t="str">
        <f ca="1">IF(OFFSET(calculations!$AG$2,MATCH(data!A519&amp;"|"&amp;data!C519,calculations!$A$3:$A$168,0),MATCH(data!B519,calculations!$AH$2:$CL$2,0))="","NULL",SUBSTITUTE(OFFSET(calculations!$AG$2,MATCH(data!A519&amp;"|"&amp;data!C519,calculations!$A$3:$A$168,0),MATCH(data!B519,calculations!$AH$2:$CL$2,0)),",","."))</f>
        <v>31390</v>
      </c>
      <c r="E519">
        <v>1</v>
      </c>
    </row>
    <row r="520" spans="1:5" x14ac:dyDescent="0.25">
      <c r="A520">
        <v>2018</v>
      </c>
      <c r="B520">
        <v>7</v>
      </c>
      <c r="C520" t="s">
        <v>90</v>
      </c>
      <c r="D520" t="str">
        <f ca="1">IF(OFFSET(calculations!$AG$2,MATCH(data!A520&amp;"|"&amp;data!C520,calculations!$A$3:$A$168,0),MATCH(data!B520,calculations!$AH$2:$CL$2,0))="","NULL",SUBSTITUTE(OFFSET(calculations!$AG$2,MATCH(data!A520&amp;"|"&amp;data!C520,calculations!$A$3:$A$168,0),MATCH(data!B520,calculations!$AH$2:$CL$2,0)),",","."))</f>
        <v>2700</v>
      </c>
      <c r="E520">
        <v>1</v>
      </c>
    </row>
    <row r="521" spans="1:5" x14ac:dyDescent="0.25">
      <c r="A521">
        <v>2018</v>
      </c>
      <c r="B521">
        <v>7</v>
      </c>
      <c r="C521" t="s">
        <v>91</v>
      </c>
      <c r="D521" t="str">
        <f ca="1">IF(OFFSET(calculations!$AG$2,MATCH(data!A521&amp;"|"&amp;data!C521,calculations!$A$3:$A$168,0),MATCH(data!B521,calculations!$AH$2:$CL$2,0))="","NULL",SUBSTITUTE(OFFSET(calculations!$AG$2,MATCH(data!A521&amp;"|"&amp;data!C521,calculations!$A$3:$A$168,0),MATCH(data!B521,calculations!$AH$2:$CL$2,0)),",","."))</f>
        <v>NULL</v>
      </c>
      <c r="E521">
        <v>1</v>
      </c>
    </row>
    <row r="522" spans="1:5" x14ac:dyDescent="0.25">
      <c r="A522">
        <v>2018</v>
      </c>
      <c r="B522">
        <v>7</v>
      </c>
      <c r="C522" t="s">
        <v>92</v>
      </c>
      <c r="D522" t="str">
        <f ca="1">IF(OFFSET(calculations!$AG$2,MATCH(data!A522&amp;"|"&amp;data!C522,calculations!$A$3:$A$168,0),MATCH(data!B522,calculations!$AH$2:$CL$2,0))="","NULL",SUBSTITUTE(OFFSET(calculations!$AG$2,MATCH(data!A522&amp;"|"&amp;data!C522,calculations!$A$3:$A$168,0),MATCH(data!B522,calculations!$AH$2:$CL$2,0)),",","."))</f>
        <v>16420726</v>
      </c>
      <c r="E522">
        <v>1</v>
      </c>
    </row>
    <row r="523" spans="1:5" x14ac:dyDescent="0.25">
      <c r="A523">
        <v>2018</v>
      </c>
      <c r="B523">
        <v>7</v>
      </c>
      <c r="C523" t="s">
        <v>93</v>
      </c>
      <c r="D523" t="str">
        <f ca="1">IF(OFFSET(calculations!$AG$2,MATCH(data!A523&amp;"|"&amp;data!C523,calculations!$A$3:$A$168,0),MATCH(data!B523,calculations!$AH$2:$CL$2,0))="","NULL",SUBSTITUTE(OFFSET(calculations!$AG$2,MATCH(data!A523&amp;"|"&amp;data!C523,calculations!$A$3:$A$168,0),MATCH(data!B523,calculations!$AH$2:$CL$2,0)),",","."))</f>
        <v>NULL</v>
      </c>
      <c r="E523">
        <v>1</v>
      </c>
    </row>
    <row r="524" spans="1:5" x14ac:dyDescent="0.25">
      <c r="A524">
        <v>2018</v>
      </c>
      <c r="B524">
        <v>7</v>
      </c>
      <c r="C524" t="s">
        <v>94</v>
      </c>
      <c r="D524" t="str">
        <f ca="1">IF(OFFSET(calculations!$AG$2,MATCH(data!A524&amp;"|"&amp;data!C524,calculations!$A$3:$A$168,0),MATCH(data!B524,calculations!$AH$2:$CL$2,0))="","NULL",SUBSTITUTE(OFFSET(calculations!$AG$2,MATCH(data!A524&amp;"|"&amp;data!C524,calculations!$A$3:$A$168,0),MATCH(data!B524,calculations!$AH$2:$CL$2,0)),",","."))</f>
        <v>NULL</v>
      </c>
      <c r="E524">
        <v>1</v>
      </c>
    </row>
    <row r="525" spans="1:5" x14ac:dyDescent="0.25">
      <c r="A525">
        <v>2018</v>
      </c>
      <c r="B525">
        <v>7</v>
      </c>
      <c r="C525" t="s">
        <v>95</v>
      </c>
      <c r="D525" t="str">
        <f ca="1">IF(OFFSET(calculations!$AG$2,MATCH(data!A525&amp;"|"&amp;data!C525,calculations!$A$3:$A$168,0),MATCH(data!B525,calculations!$AH$2:$CL$2,0))="","NULL",SUBSTITUTE(OFFSET(calculations!$AG$2,MATCH(data!A525&amp;"|"&amp;data!C525,calculations!$A$3:$A$168,0),MATCH(data!B525,calculations!$AH$2:$CL$2,0)),",","."))</f>
        <v>7310176</v>
      </c>
      <c r="E525">
        <v>1</v>
      </c>
    </row>
    <row r="526" spans="1:5" x14ac:dyDescent="0.25">
      <c r="A526">
        <v>2018</v>
      </c>
      <c r="B526">
        <v>7</v>
      </c>
      <c r="C526" t="s">
        <v>96</v>
      </c>
      <c r="D526" t="str">
        <f ca="1">IF(OFFSET(calculations!$AG$2,MATCH(data!A526&amp;"|"&amp;data!C526,calculations!$A$3:$A$168,0),MATCH(data!B526,calculations!$AH$2:$CL$2,0))="","NULL",SUBSTITUTE(OFFSET(calculations!$AG$2,MATCH(data!A526&amp;"|"&amp;data!C526,calculations!$A$3:$A$168,0),MATCH(data!B526,calculations!$AH$2:$CL$2,0)),",","."))</f>
        <v>93796635</v>
      </c>
      <c r="E526">
        <v>1</v>
      </c>
    </row>
    <row r="527" spans="1:5" x14ac:dyDescent="0.25">
      <c r="A527">
        <v>2018</v>
      </c>
      <c r="B527">
        <v>7</v>
      </c>
      <c r="C527" t="s">
        <v>97</v>
      </c>
      <c r="D527" t="str">
        <f ca="1">IF(OFFSET(calculations!$AG$2,MATCH(data!A527&amp;"|"&amp;data!C527,calculations!$A$3:$A$168,0),MATCH(data!B527,calculations!$AH$2:$CL$2,0))="","NULL",SUBSTITUTE(OFFSET(calculations!$AG$2,MATCH(data!A527&amp;"|"&amp;data!C527,calculations!$A$3:$A$168,0),MATCH(data!B527,calculations!$AH$2:$CL$2,0)),",","."))</f>
        <v>74545841</v>
      </c>
      <c r="E527">
        <v>1</v>
      </c>
    </row>
    <row r="528" spans="1:5" x14ac:dyDescent="0.25">
      <c r="A528">
        <v>2018</v>
      </c>
      <c r="B528">
        <v>7</v>
      </c>
      <c r="C528" t="s">
        <v>98</v>
      </c>
      <c r="D528" t="str">
        <f ca="1">IF(OFFSET(calculations!$AG$2,MATCH(data!A528&amp;"|"&amp;data!C528,calculations!$A$3:$A$168,0),MATCH(data!B528,calculations!$AH$2:$CL$2,0))="","NULL",SUBSTITUTE(OFFSET(calculations!$AG$2,MATCH(data!A528&amp;"|"&amp;data!C528,calculations!$A$3:$A$168,0),MATCH(data!B528,calculations!$AH$2:$CL$2,0)),",","."))</f>
        <v>19250794</v>
      </c>
      <c r="E528">
        <v>1</v>
      </c>
    </row>
    <row r="529" spans="1:5" x14ac:dyDescent="0.25">
      <c r="A529">
        <v>2018</v>
      </c>
      <c r="B529">
        <v>7</v>
      </c>
      <c r="C529" t="s">
        <v>99</v>
      </c>
      <c r="D529" t="str">
        <f ca="1">IF(OFFSET(calculations!$AG$2,MATCH(data!A529&amp;"|"&amp;data!C529,calculations!$A$3:$A$168,0),MATCH(data!B529,calculations!$AH$2:$CL$2,0))="","NULL",SUBSTITUTE(OFFSET(calculations!$AG$2,MATCH(data!A529&amp;"|"&amp;data!C529,calculations!$A$3:$A$168,0),MATCH(data!B529,calculations!$AH$2:$CL$2,0)),",","."))</f>
        <v>19250794</v>
      </c>
      <c r="E529">
        <v>1</v>
      </c>
    </row>
    <row r="530" spans="1:5" x14ac:dyDescent="0.25">
      <c r="A530">
        <v>2018</v>
      </c>
      <c r="B530">
        <v>7</v>
      </c>
      <c r="C530" t="s">
        <v>100</v>
      </c>
      <c r="D530" t="str">
        <f ca="1">IF(OFFSET(calculations!$AG$2,MATCH(data!A530&amp;"|"&amp;data!C530,calculations!$A$3:$A$168,0),MATCH(data!B530,calculations!$AH$2:$CL$2,0))="","NULL",SUBSTITUTE(OFFSET(calculations!$AG$2,MATCH(data!A530&amp;"|"&amp;data!C530,calculations!$A$3:$A$168,0),MATCH(data!B530,calculations!$AH$2:$CL$2,0)),",","."))</f>
        <v>90716</v>
      </c>
      <c r="E530">
        <v>1</v>
      </c>
    </row>
    <row r="531" spans="1:5" x14ac:dyDescent="0.25">
      <c r="A531">
        <v>2018</v>
      </c>
      <c r="B531">
        <v>7</v>
      </c>
      <c r="C531" t="s">
        <v>101</v>
      </c>
      <c r="D531" t="str">
        <f ca="1">IF(OFFSET(calculations!$AG$2,MATCH(data!A531&amp;"|"&amp;data!C531,calculations!$A$3:$A$168,0),MATCH(data!B531,calculations!$AH$2:$CL$2,0))="","NULL",SUBSTITUTE(OFFSET(calculations!$AG$2,MATCH(data!A531&amp;"|"&amp;data!C531,calculations!$A$3:$A$168,0),MATCH(data!B531,calculations!$AH$2:$CL$2,0)),",","."))</f>
        <v>5657587</v>
      </c>
      <c r="E531">
        <v>1</v>
      </c>
    </row>
    <row r="532" spans="1:5" x14ac:dyDescent="0.25">
      <c r="A532">
        <v>2018</v>
      </c>
      <c r="B532">
        <v>7</v>
      </c>
      <c r="C532" t="s">
        <v>102</v>
      </c>
      <c r="D532" t="str">
        <f ca="1">IF(OFFSET(calculations!$AG$2,MATCH(data!A532&amp;"|"&amp;data!C532,calculations!$A$3:$A$168,0),MATCH(data!B532,calculations!$AH$2:$CL$2,0))="","NULL",SUBSTITUTE(OFFSET(calculations!$AG$2,MATCH(data!A532&amp;"|"&amp;data!C532,calculations!$A$3:$A$168,0),MATCH(data!B532,calculations!$AH$2:$CL$2,0)),",","."))</f>
        <v>4795096</v>
      </c>
      <c r="E532">
        <v>1</v>
      </c>
    </row>
    <row r="533" spans="1:5" x14ac:dyDescent="0.25">
      <c r="A533">
        <v>2018</v>
      </c>
      <c r="B533">
        <v>7</v>
      </c>
      <c r="C533" t="s">
        <v>103</v>
      </c>
      <c r="D533" t="str">
        <f ca="1">IF(OFFSET(calculations!$AG$2,MATCH(data!A533&amp;"|"&amp;data!C533,calculations!$A$3:$A$168,0),MATCH(data!B533,calculations!$AH$2:$CL$2,0))="","NULL",SUBSTITUTE(OFFSET(calculations!$AG$2,MATCH(data!A533&amp;"|"&amp;data!C533,calculations!$A$3:$A$168,0),MATCH(data!B533,calculations!$AH$2:$CL$2,0)),",","."))</f>
        <v>153800</v>
      </c>
      <c r="E533">
        <v>1</v>
      </c>
    </row>
    <row r="534" spans="1:5" x14ac:dyDescent="0.25">
      <c r="A534">
        <v>2018</v>
      </c>
      <c r="B534">
        <v>7</v>
      </c>
      <c r="C534" t="s">
        <v>104</v>
      </c>
      <c r="D534" t="str">
        <f ca="1">IF(OFFSET(calculations!$AG$2,MATCH(data!A534&amp;"|"&amp;data!C534,calculations!$A$3:$A$168,0),MATCH(data!B534,calculations!$AH$2:$CL$2,0))="","NULL",SUBSTITUTE(OFFSET(calculations!$AG$2,MATCH(data!A534&amp;"|"&amp;data!C534,calculations!$A$3:$A$168,0),MATCH(data!B534,calculations!$AH$2:$CL$2,0)),",","."))</f>
        <v>8735027</v>
      </c>
      <c r="E534">
        <v>1</v>
      </c>
    </row>
    <row r="535" spans="1:5" x14ac:dyDescent="0.25">
      <c r="A535">
        <v>2018</v>
      </c>
      <c r="B535">
        <v>7</v>
      </c>
      <c r="C535" t="s">
        <v>105</v>
      </c>
      <c r="D535" t="str">
        <f ca="1">IF(OFFSET(calculations!$AG$2,MATCH(data!A535&amp;"|"&amp;data!C535,calculations!$A$3:$A$168,0),MATCH(data!B535,calculations!$AH$2:$CL$2,0))="","NULL",SUBSTITUTE(OFFSET(calculations!$AG$2,MATCH(data!A535&amp;"|"&amp;data!C535,calculations!$A$3:$A$168,0),MATCH(data!B535,calculations!$AH$2:$CL$2,0)),",","."))</f>
        <v>8735027</v>
      </c>
      <c r="E535">
        <v>1</v>
      </c>
    </row>
    <row r="536" spans="1:5" x14ac:dyDescent="0.25">
      <c r="A536">
        <v>2018</v>
      </c>
      <c r="B536">
        <v>7</v>
      </c>
      <c r="C536" t="s">
        <v>106</v>
      </c>
      <c r="D536" t="str">
        <f ca="1">IF(OFFSET(calculations!$AG$2,MATCH(data!A536&amp;"|"&amp;data!C536,calculations!$A$3:$A$168,0),MATCH(data!B536,calculations!$AH$2:$CL$2,0))="","NULL",SUBSTITUTE(OFFSET(calculations!$AG$2,MATCH(data!A536&amp;"|"&amp;data!C536,calculations!$A$3:$A$168,0),MATCH(data!B536,calculations!$AH$2:$CL$2,0)),",","."))</f>
        <v>NULL</v>
      </c>
      <c r="E536">
        <v>1</v>
      </c>
    </row>
    <row r="537" spans="1:5" x14ac:dyDescent="0.25">
      <c r="A537">
        <v>2018</v>
      </c>
      <c r="B537">
        <v>7</v>
      </c>
      <c r="C537" t="s">
        <v>107</v>
      </c>
      <c r="D537" t="str">
        <f ca="1">IF(OFFSET(calculations!$AG$2,MATCH(data!A537&amp;"|"&amp;data!C537,calculations!$A$3:$A$168,0),MATCH(data!B537,calculations!$AH$2:$CL$2,0))="","NULL",SUBSTITUTE(OFFSET(calculations!$AG$2,MATCH(data!A537&amp;"|"&amp;data!C537,calculations!$A$3:$A$168,0),MATCH(data!B537,calculations!$AH$2:$CL$2,0)),",","."))</f>
        <v>NULL</v>
      </c>
      <c r="E537">
        <v>1</v>
      </c>
    </row>
    <row r="538" spans="1:5" x14ac:dyDescent="0.25">
      <c r="A538">
        <v>2018</v>
      </c>
      <c r="B538">
        <v>7</v>
      </c>
      <c r="C538" t="s">
        <v>108</v>
      </c>
      <c r="D538" t="str">
        <f ca="1">IF(OFFSET(calculations!$AG$2,MATCH(data!A538&amp;"|"&amp;data!C538,calculations!$A$3:$A$168,0),MATCH(data!B538,calculations!$AH$2:$CL$2,0))="","NULL",SUBSTITUTE(OFFSET(calculations!$AG$2,MATCH(data!A538&amp;"|"&amp;data!C538,calculations!$A$3:$A$168,0),MATCH(data!B538,calculations!$AH$2:$CL$2,0)),",","."))</f>
        <v>-357491</v>
      </c>
      <c r="E538">
        <v>1</v>
      </c>
    </row>
    <row r="539" spans="1:5" x14ac:dyDescent="0.25">
      <c r="A539">
        <v>2018</v>
      </c>
      <c r="B539">
        <v>7</v>
      </c>
      <c r="C539" t="s">
        <v>109</v>
      </c>
      <c r="D539" t="str">
        <f ca="1">IF(OFFSET(calculations!$AG$2,MATCH(data!A539&amp;"|"&amp;data!C539,calculations!$A$3:$A$168,0),MATCH(data!B539,calculations!$AH$2:$CL$2,0))="","NULL",SUBSTITUTE(OFFSET(calculations!$AG$2,MATCH(data!A539&amp;"|"&amp;data!C539,calculations!$A$3:$A$168,0),MATCH(data!B539,calculations!$AH$2:$CL$2,0)),",","."))</f>
        <v>8377536</v>
      </c>
      <c r="E539">
        <v>1</v>
      </c>
    </row>
    <row r="540" spans="1:5" x14ac:dyDescent="0.25">
      <c r="A540">
        <v>2018</v>
      </c>
      <c r="B540">
        <v>7</v>
      </c>
      <c r="C540" t="s">
        <v>110</v>
      </c>
      <c r="D540" t="str">
        <f ca="1">IF(OFFSET(calculations!$AG$2,MATCH(data!A540&amp;"|"&amp;data!C540,calculations!$A$3:$A$168,0),MATCH(data!B540,calculations!$AH$2:$CL$2,0))="","NULL",SUBSTITUTE(OFFSET(calculations!$AG$2,MATCH(data!A540&amp;"|"&amp;data!C540,calculations!$A$3:$A$168,0),MATCH(data!B540,calculations!$AH$2:$CL$2,0)),",","."))</f>
        <v>1067360</v>
      </c>
      <c r="E540">
        <v>1</v>
      </c>
    </row>
    <row r="541" spans="1:5" x14ac:dyDescent="0.25">
      <c r="A541">
        <v>2018</v>
      </c>
      <c r="B541">
        <v>7</v>
      </c>
      <c r="C541" t="s">
        <v>111</v>
      </c>
      <c r="D541" t="str">
        <f ca="1">IF(OFFSET(calculations!$AG$2,MATCH(data!A541&amp;"|"&amp;data!C541,calculations!$A$3:$A$168,0),MATCH(data!B541,calculations!$AH$2:$CL$2,0))="","NULL",SUBSTITUTE(OFFSET(calculations!$AG$2,MATCH(data!A541&amp;"|"&amp;data!C541,calculations!$A$3:$A$168,0),MATCH(data!B541,calculations!$AH$2:$CL$2,0)),",","."))</f>
        <v>345547682</v>
      </c>
      <c r="E541">
        <v>1</v>
      </c>
    </row>
    <row r="542" spans="1:5" x14ac:dyDescent="0.25">
      <c r="A542">
        <v>2018</v>
      </c>
      <c r="B542">
        <v>7</v>
      </c>
      <c r="C542" t="s">
        <v>112</v>
      </c>
      <c r="D542" t="str">
        <f ca="1">IF(OFFSET(calculations!$AG$2,MATCH(data!A542&amp;"|"&amp;data!C542,calculations!$A$3:$A$168,0),MATCH(data!B542,calculations!$AH$2:$CL$2,0))="","NULL",SUBSTITUTE(OFFSET(calculations!$AG$2,MATCH(data!A542&amp;"|"&amp;data!C542,calculations!$A$3:$A$168,0),MATCH(data!B542,calculations!$AH$2:$CL$2,0)),",","."))</f>
        <v>2125695</v>
      </c>
      <c r="E542">
        <v>1</v>
      </c>
    </row>
    <row r="543" spans="1:5" x14ac:dyDescent="0.25">
      <c r="A543">
        <v>2018</v>
      </c>
      <c r="B543">
        <v>7</v>
      </c>
      <c r="C543" t="s">
        <v>113</v>
      </c>
      <c r="D543" t="str">
        <f ca="1">IF(OFFSET(calculations!$AG$2,MATCH(data!A543&amp;"|"&amp;data!C543,calculations!$A$3:$A$168,0),MATCH(data!B543,calculations!$AH$2:$CL$2,0))="","NULL",SUBSTITUTE(OFFSET(calculations!$AG$2,MATCH(data!A543&amp;"|"&amp;data!C543,calculations!$A$3:$A$168,0),MATCH(data!B543,calculations!$AH$2:$CL$2,0)),",","."))</f>
        <v>NULL</v>
      </c>
      <c r="E543">
        <v>1</v>
      </c>
    </row>
    <row r="544" spans="1:5" x14ac:dyDescent="0.25">
      <c r="A544">
        <v>2018</v>
      </c>
      <c r="B544">
        <v>7</v>
      </c>
      <c r="C544" t="s">
        <v>114</v>
      </c>
      <c r="D544" t="str">
        <f ca="1">IF(OFFSET(calculations!$AG$2,MATCH(data!A544&amp;"|"&amp;data!C544,calculations!$A$3:$A$168,0),MATCH(data!B544,calculations!$AH$2:$CL$2,0))="","NULL",SUBSTITUTE(OFFSET(calculations!$AG$2,MATCH(data!A544&amp;"|"&amp;data!C544,calculations!$A$3:$A$168,0),MATCH(data!B544,calculations!$AH$2:$CL$2,0)),",","."))</f>
        <v>NULL</v>
      </c>
      <c r="E544">
        <v>1</v>
      </c>
    </row>
    <row r="545" spans="1:5" x14ac:dyDescent="0.25">
      <c r="A545">
        <v>2018</v>
      </c>
      <c r="B545">
        <v>7</v>
      </c>
      <c r="C545" t="s">
        <v>115</v>
      </c>
      <c r="D545" t="str">
        <f ca="1">IF(OFFSET(calculations!$AG$2,MATCH(data!A545&amp;"|"&amp;data!C545,calculations!$A$3:$A$168,0),MATCH(data!B545,calculations!$AH$2:$CL$2,0))="","NULL",SUBSTITUTE(OFFSET(calculations!$AG$2,MATCH(data!A545&amp;"|"&amp;data!C545,calculations!$A$3:$A$168,0),MATCH(data!B545,calculations!$AH$2:$CL$2,0)),",","."))</f>
        <v>NULL</v>
      </c>
      <c r="E545">
        <v>1</v>
      </c>
    </row>
    <row r="546" spans="1:5" x14ac:dyDescent="0.25">
      <c r="A546">
        <v>2018</v>
      </c>
      <c r="B546">
        <v>7</v>
      </c>
      <c r="C546" t="s">
        <v>116</v>
      </c>
      <c r="D546" t="str">
        <f ca="1">IF(OFFSET(calculations!$AG$2,MATCH(data!A546&amp;"|"&amp;data!C546,calculations!$A$3:$A$168,0),MATCH(data!B546,calculations!$AH$2:$CL$2,0))="","NULL",SUBSTITUTE(OFFSET(calculations!$AG$2,MATCH(data!A546&amp;"|"&amp;data!C546,calculations!$A$3:$A$168,0),MATCH(data!B546,calculations!$AH$2:$CL$2,0)),",","."))</f>
        <v>972854</v>
      </c>
      <c r="E546">
        <v>1</v>
      </c>
    </row>
    <row r="547" spans="1:5" x14ac:dyDescent="0.25">
      <c r="A547">
        <v>2018</v>
      </c>
      <c r="B547">
        <v>7</v>
      </c>
      <c r="C547" t="s">
        <v>117</v>
      </c>
      <c r="D547" t="str">
        <f ca="1">IF(OFFSET(calculations!$AG$2,MATCH(data!A547&amp;"|"&amp;data!C547,calculations!$A$3:$A$168,0),MATCH(data!B547,calculations!$AH$2:$CL$2,0))="","NULL",SUBSTITUTE(OFFSET(calculations!$AG$2,MATCH(data!A547&amp;"|"&amp;data!C547,calculations!$A$3:$A$168,0),MATCH(data!B547,calculations!$AH$2:$CL$2,0)),",","."))</f>
        <v>NULL</v>
      </c>
      <c r="E547">
        <v>1</v>
      </c>
    </row>
    <row r="548" spans="1:5" x14ac:dyDescent="0.25">
      <c r="A548">
        <v>2018</v>
      </c>
      <c r="B548">
        <v>7</v>
      </c>
      <c r="C548" t="s">
        <v>118</v>
      </c>
      <c r="D548" t="str">
        <f ca="1">IF(OFFSET(calculations!$AG$2,MATCH(data!A548&amp;"|"&amp;data!C548,calculations!$A$3:$A$168,0),MATCH(data!B548,calculations!$AH$2:$CL$2,0))="","NULL",SUBSTITUTE(OFFSET(calculations!$AG$2,MATCH(data!A548&amp;"|"&amp;data!C548,calculations!$A$3:$A$168,0),MATCH(data!B548,calculations!$AH$2:$CL$2,0)),",","."))</f>
        <v>197367</v>
      </c>
      <c r="E548">
        <v>1</v>
      </c>
    </row>
    <row r="549" spans="1:5" x14ac:dyDescent="0.25">
      <c r="A549">
        <v>2018</v>
      </c>
      <c r="B549">
        <v>7</v>
      </c>
      <c r="C549" t="s">
        <v>119</v>
      </c>
      <c r="D549" t="str">
        <f ca="1">IF(OFFSET(calculations!$AG$2,MATCH(data!A549&amp;"|"&amp;data!C549,calculations!$A$3:$A$168,0),MATCH(data!B549,calculations!$AH$2:$CL$2,0))="","NULL",SUBSTITUTE(OFFSET(calculations!$AG$2,MATCH(data!A549&amp;"|"&amp;data!C549,calculations!$A$3:$A$168,0),MATCH(data!B549,calculations!$AH$2:$CL$2,0)),",","."))</f>
        <v>671434</v>
      </c>
      <c r="E549">
        <v>1</v>
      </c>
    </row>
    <row r="550" spans="1:5" x14ac:dyDescent="0.25">
      <c r="A550">
        <v>2018</v>
      </c>
      <c r="B550">
        <v>7</v>
      </c>
      <c r="C550" t="s">
        <v>120</v>
      </c>
      <c r="D550" t="str">
        <f ca="1">IF(OFFSET(calculations!$AG$2,MATCH(data!A550&amp;"|"&amp;data!C550,calculations!$A$3:$A$168,0),MATCH(data!B550,calculations!$AH$2:$CL$2,0))="","NULL",SUBSTITUTE(OFFSET(calculations!$AG$2,MATCH(data!A550&amp;"|"&amp;data!C550,calculations!$A$3:$A$168,0),MATCH(data!B550,calculations!$AH$2:$CL$2,0)),",","."))</f>
        <v>195311</v>
      </c>
      <c r="E550">
        <v>1</v>
      </c>
    </row>
    <row r="551" spans="1:5" x14ac:dyDescent="0.25">
      <c r="A551">
        <v>2018</v>
      </c>
      <c r="B551">
        <v>7</v>
      </c>
      <c r="C551" t="s">
        <v>121</v>
      </c>
      <c r="D551" t="str">
        <f ca="1">IF(OFFSET(calculations!$AG$2,MATCH(data!A551&amp;"|"&amp;data!C551,calculations!$A$3:$A$168,0),MATCH(data!B551,calculations!$AH$2:$CL$2,0))="","NULL",SUBSTITUTE(OFFSET(calculations!$AG$2,MATCH(data!A551&amp;"|"&amp;data!C551,calculations!$A$3:$A$168,0),MATCH(data!B551,calculations!$AH$2:$CL$2,0)),",","."))</f>
        <v>1330</v>
      </c>
      <c r="E551">
        <v>1</v>
      </c>
    </row>
    <row r="552" spans="1:5" x14ac:dyDescent="0.25">
      <c r="A552">
        <v>2018</v>
      </c>
      <c r="B552">
        <v>7</v>
      </c>
      <c r="C552" t="s">
        <v>122</v>
      </c>
      <c r="D552" t="str">
        <f ca="1">IF(OFFSET(calculations!$AG$2,MATCH(data!A552&amp;"|"&amp;data!C552,calculations!$A$3:$A$168,0),MATCH(data!B552,calculations!$AH$2:$CL$2,0))="","NULL",SUBSTITUTE(OFFSET(calculations!$AG$2,MATCH(data!A552&amp;"|"&amp;data!C552,calculations!$A$3:$A$168,0),MATCH(data!B552,calculations!$AH$2:$CL$2,0)),",","."))</f>
        <v>NULL</v>
      </c>
      <c r="E552">
        <v>1</v>
      </c>
    </row>
    <row r="553" spans="1:5" x14ac:dyDescent="0.25">
      <c r="A553">
        <v>2018</v>
      </c>
      <c r="B553">
        <v>7</v>
      </c>
      <c r="C553" t="s">
        <v>123</v>
      </c>
      <c r="D553" t="str">
        <f ca="1">IF(OFFSET(calculations!$AG$2,MATCH(data!A553&amp;"|"&amp;data!C553,calculations!$A$3:$A$168,0),MATCH(data!B553,calculations!$AH$2:$CL$2,0))="","NULL",SUBSTITUTE(OFFSET(calculations!$AG$2,MATCH(data!A553&amp;"|"&amp;data!C553,calculations!$A$3:$A$168,0),MATCH(data!B553,calculations!$AH$2:$CL$2,0)),",","."))</f>
        <v>NULL</v>
      </c>
      <c r="E553">
        <v>1</v>
      </c>
    </row>
    <row r="554" spans="1:5" x14ac:dyDescent="0.25">
      <c r="A554">
        <v>2018</v>
      </c>
      <c r="B554">
        <v>7</v>
      </c>
      <c r="C554" t="s">
        <v>124</v>
      </c>
      <c r="D554" t="str">
        <f ca="1">IF(OFFSET(calculations!$AG$2,MATCH(data!A554&amp;"|"&amp;data!C554,calculations!$A$3:$A$168,0),MATCH(data!B554,calculations!$AH$2:$CL$2,0))="","NULL",SUBSTITUTE(OFFSET(calculations!$AG$2,MATCH(data!A554&amp;"|"&amp;data!C554,calculations!$A$3:$A$168,0),MATCH(data!B554,calculations!$AH$2:$CL$2,0)),",","."))</f>
        <v>NULL</v>
      </c>
      <c r="E554">
        <v>1</v>
      </c>
    </row>
    <row r="555" spans="1:5" x14ac:dyDescent="0.25">
      <c r="A555">
        <v>2018</v>
      </c>
      <c r="B555">
        <v>7</v>
      </c>
      <c r="C555" t="s">
        <v>125</v>
      </c>
      <c r="D555" t="str">
        <f ca="1">IF(OFFSET(calculations!$AG$2,MATCH(data!A555&amp;"|"&amp;data!C555,calculations!$A$3:$A$168,0),MATCH(data!B555,calculations!$AH$2:$CL$2,0))="","NULL",SUBSTITUTE(OFFSET(calculations!$AG$2,MATCH(data!A555&amp;"|"&amp;data!C555,calculations!$A$3:$A$168,0),MATCH(data!B555,calculations!$AH$2:$CL$2,0)),",","."))</f>
        <v>NULL</v>
      </c>
      <c r="E555">
        <v>1</v>
      </c>
    </row>
    <row r="556" spans="1:5" x14ac:dyDescent="0.25">
      <c r="A556">
        <v>2018</v>
      </c>
      <c r="B556">
        <v>7</v>
      </c>
      <c r="C556" t="s">
        <v>126</v>
      </c>
      <c r="D556" t="str">
        <f ca="1">IF(OFFSET(calculations!$AG$2,MATCH(data!A556&amp;"|"&amp;data!C556,calculations!$A$3:$A$168,0),MATCH(data!B556,calculations!$AH$2:$CL$2,0))="","NULL",SUBSTITUTE(OFFSET(calculations!$AG$2,MATCH(data!A556&amp;"|"&amp;data!C556,calculations!$A$3:$A$168,0),MATCH(data!B556,calculations!$AH$2:$CL$2,0)),",","."))</f>
        <v>87399</v>
      </c>
      <c r="E556">
        <v>1</v>
      </c>
    </row>
    <row r="557" spans="1:5" x14ac:dyDescent="0.25">
      <c r="A557">
        <v>2018</v>
      </c>
      <c r="B557">
        <v>7</v>
      </c>
      <c r="C557" t="s">
        <v>62</v>
      </c>
      <c r="D557" t="str">
        <f ca="1">IF(OFFSET(calculations!$AG$2,MATCH(data!A557&amp;"|"&amp;data!C557,calculations!$A$3:$A$168,0),MATCH(data!B557,calculations!$AH$2:$CL$2,0))="","NULL",SUBSTITUTE(OFFSET(calculations!$AG$2,MATCH(data!A557&amp;"|"&amp;data!C557,calculations!$A$3:$A$168,0),MATCH(data!B557,calculations!$AH$2:$CL$2,0)),",","."))</f>
        <v>53391467</v>
      </c>
      <c r="E557">
        <v>1</v>
      </c>
    </row>
    <row r="558" spans="1:5" x14ac:dyDescent="0.25">
      <c r="A558">
        <v>2018</v>
      </c>
      <c r="B558">
        <v>7</v>
      </c>
      <c r="C558" t="s">
        <v>127</v>
      </c>
      <c r="D558" t="str">
        <f ca="1">IF(OFFSET(calculations!$AG$2,MATCH(data!A558&amp;"|"&amp;data!C558,calculations!$A$3:$A$168,0),MATCH(data!B558,calculations!$AH$2:$CL$2,0))="","NULL",SUBSTITUTE(OFFSET(calculations!$AG$2,MATCH(data!A558&amp;"|"&amp;data!C558,calculations!$A$3:$A$168,0),MATCH(data!B558,calculations!$AH$2:$CL$2,0)),",","."))</f>
        <v>30998657</v>
      </c>
      <c r="E558">
        <v>1</v>
      </c>
    </row>
    <row r="559" spans="1:5" x14ac:dyDescent="0.25">
      <c r="A559">
        <v>2018</v>
      </c>
      <c r="B559">
        <v>7</v>
      </c>
      <c r="C559" t="s">
        <v>128</v>
      </c>
      <c r="D559" t="str">
        <f ca="1">IF(OFFSET(calculations!$AG$2,MATCH(data!A559&amp;"|"&amp;data!C559,calculations!$A$3:$A$168,0),MATCH(data!B559,calculations!$AH$2:$CL$2,0))="","NULL",SUBSTITUTE(OFFSET(calculations!$AG$2,MATCH(data!A559&amp;"|"&amp;data!C559,calculations!$A$3:$A$168,0),MATCH(data!B559,calculations!$AH$2:$CL$2,0)),",","."))</f>
        <v>NULL</v>
      </c>
      <c r="E559">
        <v>1</v>
      </c>
    </row>
    <row r="560" spans="1:5" x14ac:dyDescent="0.25">
      <c r="A560">
        <v>2018</v>
      </c>
      <c r="B560">
        <v>7</v>
      </c>
      <c r="C560" t="s">
        <v>129</v>
      </c>
      <c r="D560" t="str">
        <f ca="1">IF(OFFSET(calculations!$AG$2,MATCH(data!A560&amp;"|"&amp;data!C560,calculations!$A$3:$A$168,0),MATCH(data!B560,calculations!$AH$2:$CL$2,0))="","NULL",SUBSTITUTE(OFFSET(calculations!$AG$2,MATCH(data!A560&amp;"|"&amp;data!C560,calculations!$A$3:$A$168,0),MATCH(data!B560,calculations!$AH$2:$CL$2,0)),",","."))</f>
        <v>1002594</v>
      </c>
      <c r="E560">
        <v>1</v>
      </c>
    </row>
    <row r="561" spans="1:5" x14ac:dyDescent="0.25">
      <c r="A561">
        <v>2018</v>
      </c>
      <c r="B561">
        <v>7</v>
      </c>
      <c r="C561" t="s">
        <v>130</v>
      </c>
      <c r="D561" t="str">
        <f ca="1">IF(OFFSET(calculations!$AG$2,MATCH(data!A561&amp;"|"&amp;data!C561,calculations!$A$3:$A$168,0),MATCH(data!B561,calculations!$AH$2:$CL$2,0))="","NULL",SUBSTITUTE(OFFSET(calculations!$AG$2,MATCH(data!A561&amp;"|"&amp;data!C561,calculations!$A$3:$A$168,0),MATCH(data!B561,calculations!$AH$2:$CL$2,0)),",","."))</f>
        <v>NULL</v>
      </c>
      <c r="E561">
        <v>1</v>
      </c>
    </row>
    <row r="562" spans="1:5" x14ac:dyDescent="0.25">
      <c r="A562">
        <v>2018</v>
      </c>
      <c r="B562">
        <v>7</v>
      </c>
      <c r="C562" t="s">
        <v>131</v>
      </c>
      <c r="D562" t="str">
        <f ca="1">IF(OFFSET(calculations!$AG$2,MATCH(data!A562&amp;"|"&amp;data!C562,calculations!$A$3:$A$168,0),MATCH(data!B562,calculations!$AH$2:$CL$2,0))="","NULL",SUBSTITUTE(OFFSET(calculations!$AG$2,MATCH(data!A562&amp;"|"&amp;data!C562,calculations!$A$3:$A$168,0),MATCH(data!B562,calculations!$AH$2:$CL$2,0)),",","."))</f>
        <v>NULL</v>
      </c>
      <c r="E562">
        <v>1</v>
      </c>
    </row>
    <row r="563" spans="1:5" x14ac:dyDescent="0.25">
      <c r="A563">
        <v>2018</v>
      </c>
      <c r="B563">
        <v>7</v>
      </c>
      <c r="C563" t="s">
        <v>132</v>
      </c>
      <c r="D563" t="str">
        <f ca="1">IF(OFFSET(calculations!$AG$2,MATCH(data!A563&amp;"|"&amp;data!C563,calculations!$A$3:$A$168,0),MATCH(data!B563,calculations!$AH$2:$CL$2,0))="","NULL",SUBSTITUTE(OFFSET(calculations!$AG$2,MATCH(data!A563&amp;"|"&amp;data!C563,calculations!$A$3:$A$168,0),MATCH(data!B563,calculations!$AH$2:$CL$2,0)),",","."))</f>
        <v>27348</v>
      </c>
      <c r="E563">
        <v>1</v>
      </c>
    </row>
    <row r="564" spans="1:5" x14ac:dyDescent="0.25">
      <c r="A564">
        <v>2018</v>
      </c>
      <c r="B564">
        <v>7</v>
      </c>
      <c r="C564" t="s">
        <v>133</v>
      </c>
      <c r="D564" t="str">
        <f ca="1">IF(OFFSET(calculations!$AG$2,MATCH(data!A564&amp;"|"&amp;data!C564,calculations!$A$3:$A$168,0),MATCH(data!B564,calculations!$AH$2:$CL$2,0))="","NULL",SUBSTITUTE(OFFSET(calculations!$AG$2,MATCH(data!A564&amp;"|"&amp;data!C564,calculations!$A$3:$A$168,0),MATCH(data!B564,calculations!$AH$2:$CL$2,0)),",","."))</f>
        <v>13687815</v>
      </c>
      <c r="E564">
        <v>1</v>
      </c>
    </row>
    <row r="565" spans="1:5" x14ac:dyDescent="0.25">
      <c r="A565">
        <v>2018</v>
      </c>
      <c r="B565">
        <v>7</v>
      </c>
      <c r="C565" t="s">
        <v>134</v>
      </c>
      <c r="D565" t="str">
        <f ca="1">IF(OFFSET(calculations!$AG$2,MATCH(data!A565&amp;"|"&amp;data!C565,calculations!$A$3:$A$168,0),MATCH(data!B565,calculations!$AH$2:$CL$2,0))="","NULL",SUBSTITUTE(OFFSET(calculations!$AG$2,MATCH(data!A565&amp;"|"&amp;data!C565,calculations!$A$3:$A$168,0),MATCH(data!B565,calculations!$AH$2:$CL$2,0)),",","."))</f>
        <v>NULL</v>
      </c>
      <c r="E565">
        <v>1</v>
      </c>
    </row>
    <row r="566" spans="1:5" x14ac:dyDescent="0.25">
      <c r="A566">
        <v>2018</v>
      </c>
      <c r="B566">
        <v>7</v>
      </c>
      <c r="C566" t="s">
        <v>135</v>
      </c>
      <c r="D566" t="str">
        <f ca="1">IF(OFFSET(calculations!$AG$2,MATCH(data!A566&amp;"|"&amp;data!C566,calculations!$A$3:$A$168,0),MATCH(data!B566,calculations!$AH$2:$CL$2,0))="","NULL",SUBSTITUTE(OFFSET(calculations!$AG$2,MATCH(data!A566&amp;"|"&amp;data!C566,calculations!$A$3:$A$168,0),MATCH(data!B566,calculations!$AH$2:$CL$2,0)),",","."))</f>
        <v>NULL</v>
      </c>
      <c r="E566">
        <v>1</v>
      </c>
    </row>
    <row r="567" spans="1:5" x14ac:dyDescent="0.25">
      <c r="A567">
        <v>2018</v>
      </c>
      <c r="B567">
        <v>7</v>
      </c>
      <c r="C567" t="s">
        <v>136</v>
      </c>
      <c r="D567" t="str">
        <f ca="1">IF(OFFSET(calculations!$AG$2,MATCH(data!A567&amp;"|"&amp;data!C567,calculations!$A$3:$A$168,0),MATCH(data!B567,calculations!$AH$2:$CL$2,0))="","NULL",SUBSTITUTE(OFFSET(calculations!$AG$2,MATCH(data!A567&amp;"|"&amp;data!C567,calculations!$A$3:$A$168,0),MATCH(data!B567,calculations!$AH$2:$CL$2,0)),",","."))</f>
        <v>7310176</v>
      </c>
      <c r="E567">
        <v>1</v>
      </c>
    </row>
    <row r="568" spans="1:5" x14ac:dyDescent="0.25">
      <c r="A568">
        <v>2018</v>
      </c>
      <c r="B568">
        <v>7</v>
      </c>
      <c r="C568" t="s">
        <v>137</v>
      </c>
      <c r="D568" t="str">
        <f ca="1">IF(OFFSET(calculations!$AG$2,MATCH(data!A568&amp;"|"&amp;data!C568,calculations!$A$3:$A$168,0),MATCH(data!B568,calculations!$AH$2:$CL$2,0))="","NULL",SUBSTITUTE(OFFSET(calculations!$AG$2,MATCH(data!A568&amp;"|"&amp;data!C568,calculations!$A$3:$A$168,0),MATCH(data!B568,calculations!$AH$2:$CL$2,0)),",","."))</f>
        <v>NULL</v>
      </c>
      <c r="E568">
        <v>1</v>
      </c>
    </row>
    <row r="569" spans="1:5" x14ac:dyDescent="0.25">
      <c r="A569">
        <v>2018</v>
      </c>
      <c r="B569">
        <v>7</v>
      </c>
      <c r="C569" t="s">
        <v>138</v>
      </c>
      <c r="D569" t="str">
        <f ca="1">IF(OFFSET(calculations!$AG$2,MATCH(data!A569&amp;"|"&amp;data!C569,calculations!$A$3:$A$168,0),MATCH(data!B569,calculations!$AH$2:$CL$2,0))="","NULL",SUBSTITUTE(OFFSET(calculations!$AG$2,MATCH(data!A569&amp;"|"&amp;data!C569,calculations!$A$3:$A$168,0),MATCH(data!B569,calculations!$AH$2:$CL$2,0)),",","."))</f>
        <v>290030520</v>
      </c>
      <c r="E569">
        <v>1</v>
      </c>
    </row>
    <row r="570" spans="1:5" x14ac:dyDescent="0.25">
      <c r="A570">
        <v>2018</v>
      </c>
      <c r="B570">
        <v>7</v>
      </c>
      <c r="C570" t="s">
        <v>139</v>
      </c>
      <c r="D570" t="str">
        <f ca="1">IF(OFFSET(calculations!$AG$2,MATCH(data!A570&amp;"|"&amp;data!C570,calculations!$A$3:$A$168,0),MATCH(data!B570,calculations!$AH$2:$CL$2,0))="","NULL",SUBSTITUTE(OFFSET(calculations!$AG$2,MATCH(data!A570&amp;"|"&amp;data!C570,calculations!$A$3:$A$168,0),MATCH(data!B570,calculations!$AH$2:$CL$2,0)),",","."))</f>
        <v>NULL</v>
      </c>
      <c r="E570">
        <v>1</v>
      </c>
    </row>
    <row r="571" spans="1:5" x14ac:dyDescent="0.25">
      <c r="A571">
        <v>2018</v>
      </c>
      <c r="B571">
        <v>7</v>
      </c>
      <c r="C571" t="s">
        <v>140</v>
      </c>
      <c r="D571" t="str">
        <f ca="1">IF(OFFSET(calculations!$AG$2,MATCH(data!A571&amp;"|"&amp;data!C571,calculations!$A$3:$A$168,0),MATCH(data!B571,calculations!$AH$2:$CL$2,0))="","NULL",SUBSTITUTE(OFFSET(calculations!$AG$2,MATCH(data!A571&amp;"|"&amp;data!C571,calculations!$A$3:$A$168,0),MATCH(data!B571,calculations!$AH$2:$CL$2,0)),",","."))</f>
        <v>NULL</v>
      </c>
      <c r="E571">
        <v>1</v>
      </c>
    </row>
    <row r="572" spans="1:5" x14ac:dyDescent="0.25">
      <c r="A572">
        <v>2018</v>
      </c>
      <c r="B572">
        <v>7</v>
      </c>
      <c r="C572" t="s">
        <v>141</v>
      </c>
      <c r="D572" t="str">
        <f ca="1">IF(OFFSET(calculations!$AG$2,MATCH(data!A572&amp;"|"&amp;data!C572,calculations!$A$3:$A$168,0),MATCH(data!B572,calculations!$AH$2:$CL$2,0))="","NULL",SUBSTITUTE(OFFSET(calculations!$AG$2,MATCH(data!A572&amp;"|"&amp;data!C572,calculations!$A$3:$A$168,0),MATCH(data!B572,calculations!$AH$2:$CL$2,0)),",","."))</f>
        <v>NULL</v>
      </c>
      <c r="E572">
        <v>1</v>
      </c>
    </row>
    <row r="573" spans="1:5" x14ac:dyDescent="0.25">
      <c r="A573">
        <v>2018</v>
      </c>
      <c r="B573">
        <v>7</v>
      </c>
      <c r="C573" t="s">
        <v>142</v>
      </c>
      <c r="D573" t="str">
        <f ca="1">IF(OFFSET(calculations!$AG$2,MATCH(data!A573&amp;"|"&amp;data!C573,calculations!$A$3:$A$168,0),MATCH(data!B573,calculations!$AH$2:$CL$2,0))="","NULL",SUBSTITUTE(OFFSET(calculations!$AG$2,MATCH(data!A573&amp;"|"&amp;data!C573,calculations!$A$3:$A$168,0),MATCH(data!B573,calculations!$AH$2:$CL$2,0)),",","."))</f>
        <v>NULL</v>
      </c>
      <c r="E573">
        <v>1</v>
      </c>
    </row>
    <row r="574" spans="1:5" x14ac:dyDescent="0.25">
      <c r="A574">
        <v>2018</v>
      </c>
      <c r="B574">
        <v>7</v>
      </c>
      <c r="C574" t="s">
        <v>143</v>
      </c>
      <c r="D574" t="str">
        <f ca="1">IF(OFFSET(calculations!$AG$2,MATCH(data!A574&amp;"|"&amp;data!C574,calculations!$A$3:$A$168,0),MATCH(data!B574,calculations!$AH$2:$CL$2,0))="","NULL",SUBSTITUTE(OFFSET(calculations!$AG$2,MATCH(data!A574&amp;"|"&amp;data!C574,calculations!$A$3:$A$168,0),MATCH(data!B574,calculations!$AH$2:$CL$2,0)),",","."))</f>
        <v>290030520</v>
      </c>
      <c r="E574">
        <v>1</v>
      </c>
    </row>
    <row r="575" spans="1:5" x14ac:dyDescent="0.25">
      <c r="A575">
        <v>2018</v>
      </c>
      <c r="B575">
        <v>7</v>
      </c>
      <c r="C575" t="s">
        <v>58</v>
      </c>
      <c r="D575" t="str">
        <f ca="1">IF(OFFSET(calculations!$AG$2,MATCH(data!A575&amp;"|"&amp;data!C575,calculations!$A$3:$A$168,0),MATCH(data!B575,calculations!$AH$2:$CL$2,0))="","NULL",SUBSTITUTE(OFFSET(calculations!$AG$2,MATCH(data!A575&amp;"|"&amp;data!C575,calculations!$A$3:$A$168,0),MATCH(data!B575,calculations!$AH$2:$CL$2,0)),",","."))</f>
        <v>364877</v>
      </c>
      <c r="E575">
        <v>1</v>
      </c>
    </row>
    <row r="576" spans="1:5" x14ac:dyDescent="0.25">
      <c r="A576">
        <v>2018</v>
      </c>
      <c r="B576">
        <v>8</v>
      </c>
      <c r="C576" t="s">
        <v>68</v>
      </c>
      <c r="D576" t="str">
        <f ca="1">IF(OFFSET(calculations!$AG$2,MATCH(data!A576&amp;"|"&amp;data!C576,calculations!$A$3:$A$168,0),MATCH(data!B576,calculations!$AH$2:$CL$2,0))="","NULL",SUBSTITUTE(OFFSET(calculations!$AG$2,MATCH(data!A576&amp;"|"&amp;data!C576,calculations!$A$3:$A$168,0),MATCH(data!B576,calculations!$AH$2:$CL$2,0)),",","."))</f>
        <v>29040046</v>
      </c>
      <c r="E576">
        <v>1</v>
      </c>
    </row>
    <row r="577" spans="1:5" x14ac:dyDescent="0.25">
      <c r="A577">
        <v>2018</v>
      </c>
      <c r="B577">
        <v>8</v>
      </c>
      <c r="C577" t="s">
        <v>49</v>
      </c>
      <c r="D577" t="str">
        <f ca="1">IF(OFFSET(calculations!$AG$2,MATCH(data!A577&amp;"|"&amp;data!C577,calculations!$A$3:$A$168,0),MATCH(data!B577,calculations!$AH$2:$CL$2,0))="","NULL",SUBSTITUTE(OFFSET(calculations!$AG$2,MATCH(data!A577&amp;"|"&amp;data!C577,calculations!$A$3:$A$168,0),MATCH(data!B577,calculations!$AH$2:$CL$2,0)),",","."))</f>
        <v>13349879</v>
      </c>
      <c r="E577">
        <v>1</v>
      </c>
    </row>
    <row r="578" spans="1:5" x14ac:dyDescent="0.25">
      <c r="A578">
        <v>2018</v>
      </c>
      <c r="B578">
        <v>8</v>
      </c>
      <c r="C578" t="s">
        <v>69</v>
      </c>
      <c r="D578" t="str">
        <f ca="1">IF(OFFSET(calculations!$AG$2,MATCH(data!A578&amp;"|"&amp;data!C578,calculations!$A$3:$A$168,0),MATCH(data!B578,calculations!$AH$2:$CL$2,0))="","NULL",SUBSTITUTE(OFFSET(calculations!$AG$2,MATCH(data!A578&amp;"|"&amp;data!C578,calculations!$A$3:$A$168,0),MATCH(data!B578,calculations!$AH$2:$CL$2,0)),",","."))</f>
        <v>246414</v>
      </c>
      <c r="E578">
        <v>1</v>
      </c>
    </row>
    <row r="579" spans="1:5" x14ac:dyDescent="0.25">
      <c r="A579">
        <v>2018</v>
      </c>
      <c r="B579">
        <v>8</v>
      </c>
      <c r="C579" t="s">
        <v>70</v>
      </c>
      <c r="D579" t="str">
        <f ca="1">IF(OFFSET(calculations!$AG$2,MATCH(data!A579&amp;"|"&amp;data!C579,calculations!$A$3:$A$168,0),MATCH(data!B579,calculations!$AH$2:$CL$2,0))="","NULL",SUBSTITUTE(OFFSET(calculations!$AG$2,MATCH(data!A579&amp;"|"&amp;data!C579,calculations!$A$3:$A$168,0),MATCH(data!B579,calculations!$AH$2:$CL$2,0)),",","."))</f>
        <v>159477</v>
      </c>
      <c r="E579">
        <v>1</v>
      </c>
    </row>
    <row r="580" spans="1:5" x14ac:dyDescent="0.25">
      <c r="A580">
        <v>2018</v>
      </c>
      <c r="B580">
        <v>8</v>
      </c>
      <c r="C580" t="s">
        <v>71</v>
      </c>
      <c r="D580" t="str">
        <f ca="1">IF(OFFSET(calculations!$AG$2,MATCH(data!A580&amp;"|"&amp;data!C580,calculations!$A$3:$A$168,0),MATCH(data!B580,calculations!$AH$2:$CL$2,0))="","NULL",SUBSTITUTE(OFFSET(calculations!$AG$2,MATCH(data!A580&amp;"|"&amp;data!C580,calculations!$A$3:$A$168,0),MATCH(data!B580,calculations!$AH$2:$CL$2,0)),",","."))</f>
        <v>NULL</v>
      </c>
      <c r="E580">
        <v>1</v>
      </c>
    </row>
    <row r="581" spans="1:5" x14ac:dyDescent="0.25">
      <c r="A581">
        <v>2018</v>
      </c>
      <c r="B581">
        <v>8</v>
      </c>
      <c r="C581" t="s">
        <v>72</v>
      </c>
      <c r="D581" t="str">
        <f ca="1">IF(OFFSET(calculations!$AG$2,MATCH(data!A581&amp;"|"&amp;data!C581,calculations!$A$3:$A$168,0),MATCH(data!B581,calculations!$AH$2:$CL$2,0))="","NULL",SUBSTITUTE(OFFSET(calculations!$AG$2,MATCH(data!A581&amp;"|"&amp;data!C581,calculations!$A$3:$A$168,0),MATCH(data!B581,calculations!$AH$2:$CL$2,0)),",","."))</f>
        <v>NULL</v>
      </c>
      <c r="E581">
        <v>1</v>
      </c>
    </row>
    <row r="582" spans="1:5" x14ac:dyDescent="0.25">
      <c r="A582">
        <v>2018</v>
      </c>
      <c r="B582">
        <v>8</v>
      </c>
      <c r="C582" t="s">
        <v>73</v>
      </c>
      <c r="D582" t="str">
        <f ca="1">IF(OFFSET(calculations!$AG$2,MATCH(data!A582&amp;"|"&amp;data!C582,calculations!$A$3:$A$168,0),MATCH(data!B582,calculations!$AH$2:$CL$2,0))="","NULL",SUBSTITUTE(OFFSET(calculations!$AG$2,MATCH(data!A582&amp;"|"&amp;data!C582,calculations!$A$3:$A$168,0),MATCH(data!B582,calculations!$AH$2:$CL$2,0)),",","."))</f>
        <v>508001</v>
      </c>
      <c r="E582">
        <v>1</v>
      </c>
    </row>
    <row r="583" spans="1:5" x14ac:dyDescent="0.25">
      <c r="A583">
        <v>2018</v>
      </c>
      <c r="B583">
        <v>8</v>
      </c>
      <c r="C583" t="s">
        <v>74</v>
      </c>
      <c r="D583" t="str">
        <f ca="1">IF(OFFSET(calculations!$AG$2,MATCH(data!A583&amp;"|"&amp;data!C583,calculations!$A$3:$A$168,0),MATCH(data!B583,calculations!$AH$2:$CL$2,0))="","NULL",SUBSTITUTE(OFFSET(calculations!$AG$2,MATCH(data!A583&amp;"|"&amp;data!C583,calculations!$A$3:$A$168,0),MATCH(data!B583,calculations!$AH$2:$CL$2,0)),",","."))</f>
        <v>NULL</v>
      </c>
      <c r="E583">
        <v>1</v>
      </c>
    </row>
    <row r="584" spans="1:5" x14ac:dyDescent="0.25">
      <c r="A584">
        <v>2018</v>
      </c>
      <c r="B584">
        <v>8</v>
      </c>
      <c r="C584" t="s">
        <v>75</v>
      </c>
      <c r="D584" t="str">
        <f ca="1">IF(OFFSET(calculations!$AG$2,MATCH(data!A584&amp;"|"&amp;data!C584,calculations!$A$3:$A$168,0),MATCH(data!B584,calculations!$AH$2:$CL$2,0))="","NULL",SUBSTITUTE(OFFSET(calculations!$AG$2,MATCH(data!A584&amp;"|"&amp;data!C584,calculations!$A$3:$A$168,0),MATCH(data!B584,calculations!$AH$2:$CL$2,0)),",","."))</f>
        <v>9099</v>
      </c>
      <c r="E584">
        <v>1</v>
      </c>
    </row>
    <row r="585" spans="1:5" x14ac:dyDescent="0.25">
      <c r="A585">
        <v>2018</v>
      </c>
      <c r="B585">
        <v>8</v>
      </c>
      <c r="C585" t="s">
        <v>76</v>
      </c>
      <c r="D585" t="str">
        <f ca="1">IF(OFFSET(calculations!$AG$2,MATCH(data!A585&amp;"|"&amp;data!C585,calculations!$A$3:$A$168,0),MATCH(data!B585,calculations!$AH$2:$CL$2,0))="","NULL",SUBSTITUTE(OFFSET(calculations!$AG$2,MATCH(data!A585&amp;"|"&amp;data!C585,calculations!$A$3:$A$168,0),MATCH(data!B585,calculations!$AH$2:$CL$2,0)),",","."))</f>
        <v>253207</v>
      </c>
      <c r="E585">
        <v>1</v>
      </c>
    </row>
    <row r="586" spans="1:5" x14ac:dyDescent="0.25">
      <c r="A586">
        <v>2018</v>
      </c>
      <c r="B586">
        <v>8</v>
      </c>
      <c r="C586" t="s">
        <v>77</v>
      </c>
      <c r="D586" t="str">
        <f ca="1">IF(OFFSET(calculations!$AG$2,MATCH(data!A586&amp;"|"&amp;data!C586,calculations!$A$3:$A$168,0),MATCH(data!B586,calculations!$AH$2:$CL$2,0))="","NULL",SUBSTITUTE(OFFSET(calculations!$AG$2,MATCH(data!A586&amp;"|"&amp;data!C586,calculations!$A$3:$A$168,0),MATCH(data!B586,calculations!$AH$2:$CL$2,0)),",","."))</f>
        <v>NULL</v>
      </c>
      <c r="E586">
        <v>1</v>
      </c>
    </row>
    <row r="587" spans="1:5" x14ac:dyDescent="0.25">
      <c r="A587">
        <v>2018</v>
      </c>
      <c r="B587">
        <v>8</v>
      </c>
      <c r="C587" t="s">
        <v>78</v>
      </c>
      <c r="D587" t="str">
        <f ca="1">IF(OFFSET(calculations!$AG$2,MATCH(data!A587&amp;"|"&amp;data!C587,calculations!$A$3:$A$168,0),MATCH(data!B587,calculations!$AH$2:$CL$2,0))="","NULL",SUBSTITUTE(OFFSET(calculations!$AG$2,MATCH(data!A587&amp;"|"&amp;data!C587,calculations!$A$3:$A$168,0),MATCH(data!B587,calculations!$AH$2:$CL$2,0)),",","."))</f>
        <v>3184</v>
      </c>
      <c r="E587">
        <v>1</v>
      </c>
    </row>
    <row r="588" spans="1:5" x14ac:dyDescent="0.25">
      <c r="A588">
        <v>2018</v>
      </c>
      <c r="B588">
        <v>8</v>
      </c>
      <c r="C588" t="s">
        <v>79</v>
      </c>
      <c r="D588" t="str">
        <f ca="1">IF(OFFSET(calculations!$AG$2,MATCH(data!A588&amp;"|"&amp;data!C588,calculations!$A$3:$A$168,0),MATCH(data!B588,calculations!$AH$2:$CL$2,0))="","NULL",SUBSTITUTE(OFFSET(calculations!$AG$2,MATCH(data!A588&amp;"|"&amp;data!C588,calculations!$A$3:$A$168,0),MATCH(data!B588,calculations!$AH$2:$CL$2,0)),",","."))</f>
        <v>639147</v>
      </c>
      <c r="E588">
        <v>1</v>
      </c>
    </row>
    <row r="589" spans="1:5" x14ac:dyDescent="0.25">
      <c r="A589">
        <v>2018</v>
      </c>
      <c r="B589">
        <v>8</v>
      </c>
      <c r="C589" t="s">
        <v>80</v>
      </c>
      <c r="D589" t="str">
        <f ca="1">IF(OFFSET(calculations!$AG$2,MATCH(data!A589&amp;"|"&amp;data!C589,calculations!$A$3:$A$168,0),MATCH(data!B589,calculations!$AH$2:$CL$2,0))="","NULL",SUBSTITUTE(OFFSET(calculations!$AG$2,MATCH(data!A589&amp;"|"&amp;data!C589,calculations!$A$3:$A$168,0),MATCH(data!B589,calculations!$AH$2:$CL$2,0)),",","."))</f>
        <v>11500000</v>
      </c>
      <c r="E589">
        <v>1</v>
      </c>
    </row>
    <row r="590" spans="1:5" x14ac:dyDescent="0.25">
      <c r="A590">
        <v>2018</v>
      </c>
      <c r="B590">
        <v>8</v>
      </c>
      <c r="C590" t="s">
        <v>44</v>
      </c>
      <c r="D590" t="str">
        <f ca="1">IF(OFFSET(calculations!$AG$2,MATCH(data!A590&amp;"|"&amp;data!C590,calculations!$A$3:$A$168,0),MATCH(data!B590,calculations!$AH$2:$CL$2,0))="","NULL",SUBSTITUTE(OFFSET(calculations!$AG$2,MATCH(data!A590&amp;"|"&amp;data!C590,calculations!$A$3:$A$168,0),MATCH(data!B590,calculations!$AH$2:$CL$2,0)),",","."))</f>
        <v>NULL</v>
      </c>
      <c r="E590">
        <v>1</v>
      </c>
    </row>
    <row r="591" spans="1:5" x14ac:dyDescent="0.25">
      <c r="A591">
        <v>2018</v>
      </c>
      <c r="B591">
        <v>8</v>
      </c>
      <c r="C591" t="s">
        <v>51</v>
      </c>
      <c r="D591" t="str">
        <f ca="1">IF(OFFSET(calculations!$AG$2,MATCH(data!A591&amp;"|"&amp;data!C591,calculations!$A$3:$A$168,0),MATCH(data!B591,calculations!$AH$2:$CL$2,0))="","NULL",SUBSTITUTE(OFFSET(calculations!$AG$2,MATCH(data!A591&amp;"|"&amp;data!C591,calculations!$A$3:$A$168,0),MATCH(data!B591,calculations!$AH$2:$CL$2,0)),",","."))</f>
        <v>NULL</v>
      </c>
      <c r="E591">
        <v>1</v>
      </c>
    </row>
    <row r="592" spans="1:5" x14ac:dyDescent="0.25">
      <c r="A592">
        <v>2018</v>
      </c>
      <c r="B592">
        <v>8</v>
      </c>
      <c r="C592" t="s">
        <v>55</v>
      </c>
      <c r="D592" t="str">
        <f ca="1">IF(OFFSET(calculations!$AG$2,MATCH(data!A592&amp;"|"&amp;data!C592,calculations!$A$3:$A$168,0),MATCH(data!B592,calculations!$AH$2:$CL$2,0))="","NULL",SUBSTITUTE(OFFSET(calculations!$AG$2,MATCH(data!A592&amp;"|"&amp;data!C592,calculations!$A$3:$A$168,0),MATCH(data!B592,calculations!$AH$2:$CL$2,0)),",","."))</f>
        <v>NULL</v>
      </c>
      <c r="E592">
        <v>1</v>
      </c>
    </row>
    <row r="593" spans="1:5" x14ac:dyDescent="0.25">
      <c r="A593">
        <v>2018</v>
      </c>
      <c r="B593">
        <v>8</v>
      </c>
      <c r="C593" t="s">
        <v>81</v>
      </c>
      <c r="D593" t="str">
        <f ca="1">IF(OFFSET(calculations!$AG$2,MATCH(data!A593&amp;"|"&amp;data!C593,calculations!$A$3:$A$168,0),MATCH(data!B593,calculations!$AH$2:$CL$2,0))="","NULL",SUBSTITUTE(OFFSET(calculations!$AG$2,MATCH(data!A593&amp;"|"&amp;data!C593,calculations!$A$3:$A$168,0),MATCH(data!B593,calculations!$AH$2:$CL$2,0)),",","."))</f>
        <v>31350</v>
      </c>
      <c r="E593">
        <v>1</v>
      </c>
    </row>
    <row r="594" spans="1:5" x14ac:dyDescent="0.25">
      <c r="A594">
        <v>2018</v>
      </c>
      <c r="B594">
        <v>8</v>
      </c>
      <c r="C594" t="s">
        <v>82</v>
      </c>
      <c r="D594" t="str">
        <f ca="1">IF(OFFSET(calculations!$AG$2,MATCH(data!A594&amp;"|"&amp;data!C594,calculations!$A$3:$A$168,0),MATCH(data!B594,calculations!$AH$2:$CL$2,0))="","NULL",SUBSTITUTE(OFFSET(calculations!$AG$2,MATCH(data!A594&amp;"|"&amp;data!C594,calculations!$A$3:$A$168,0),MATCH(data!B594,calculations!$AH$2:$CL$2,0)),",","."))</f>
        <v>15690167</v>
      </c>
      <c r="E594">
        <v>1</v>
      </c>
    </row>
    <row r="595" spans="1:5" x14ac:dyDescent="0.25">
      <c r="A595">
        <v>2018</v>
      </c>
      <c r="B595">
        <v>8</v>
      </c>
      <c r="C595" t="s">
        <v>83</v>
      </c>
      <c r="D595" t="str">
        <f ca="1">IF(OFFSET(calculations!$AG$2,MATCH(data!A595&amp;"|"&amp;data!C595,calculations!$A$3:$A$168,0),MATCH(data!B595,calculations!$AH$2:$CL$2,0))="","NULL",SUBSTITUTE(OFFSET(calculations!$AG$2,MATCH(data!A595&amp;"|"&amp;data!C595,calculations!$A$3:$A$168,0),MATCH(data!B595,calculations!$AH$2:$CL$2,0)),",","."))</f>
        <v>707773</v>
      </c>
      <c r="E595">
        <v>1</v>
      </c>
    </row>
    <row r="596" spans="1:5" x14ac:dyDescent="0.25">
      <c r="A596">
        <v>2018</v>
      </c>
      <c r="B596">
        <v>8</v>
      </c>
      <c r="C596" t="s">
        <v>84</v>
      </c>
      <c r="D596" t="str">
        <f ca="1">IF(OFFSET(calculations!$AG$2,MATCH(data!A596&amp;"|"&amp;data!C596,calculations!$A$3:$A$168,0),MATCH(data!B596,calculations!$AH$2:$CL$2,0))="","NULL",SUBSTITUTE(OFFSET(calculations!$AG$2,MATCH(data!A596&amp;"|"&amp;data!C596,calculations!$A$3:$A$168,0),MATCH(data!B596,calculations!$AH$2:$CL$2,0)),",","."))</f>
        <v>231742</v>
      </c>
      <c r="E596">
        <v>1</v>
      </c>
    </row>
    <row r="597" spans="1:5" x14ac:dyDescent="0.25">
      <c r="A597">
        <v>2018</v>
      </c>
      <c r="B597">
        <v>8</v>
      </c>
      <c r="C597" t="s">
        <v>85</v>
      </c>
      <c r="D597" t="str">
        <f ca="1">IF(OFFSET(calculations!$AG$2,MATCH(data!A597&amp;"|"&amp;data!C597,calculations!$A$3:$A$168,0),MATCH(data!B597,calculations!$AH$2:$CL$2,0))="","NULL",SUBSTITUTE(OFFSET(calculations!$AG$2,MATCH(data!A597&amp;"|"&amp;data!C597,calculations!$A$3:$A$168,0),MATCH(data!B597,calculations!$AH$2:$CL$2,0)),",","."))</f>
        <v>NULL</v>
      </c>
      <c r="E597">
        <v>1</v>
      </c>
    </row>
    <row r="598" spans="1:5" x14ac:dyDescent="0.25">
      <c r="A598">
        <v>2018</v>
      </c>
      <c r="B598">
        <v>8</v>
      </c>
      <c r="C598" t="s">
        <v>86</v>
      </c>
      <c r="D598" t="str">
        <f ca="1">IF(OFFSET(calculations!$AG$2,MATCH(data!A598&amp;"|"&amp;data!C598,calculations!$A$3:$A$168,0),MATCH(data!B598,calculations!$AH$2:$CL$2,0))="","NULL",SUBSTITUTE(OFFSET(calculations!$AG$2,MATCH(data!A598&amp;"|"&amp;data!C598,calculations!$A$3:$A$168,0),MATCH(data!B598,calculations!$AH$2:$CL$2,0)),",","."))</f>
        <v>0</v>
      </c>
      <c r="E598">
        <v>1</v>
      </c>
    </row>
    <row r="599" spans="1:5" x14ac:dyDescent="0.25">
      <c r="A599">
        <v>2018</v>
      </c>
      <c r="B599">
        <v>8</v>
      </c>
      <c r="C599" t="s">
        <v>87</v>
      </c>
      <c r="D599" t="str">
        <f ca="1">IF(OFFSET(calculations!$AG$2,MATCH(data!A599&amp;"|"&amp;data!C599,calculations!$A$3:$A$168,0),MATCH(data!B599,calculations!$AH$2:$CL$2,0))="","NULL",SUBSTITUTE(OFFSET(calculations!$AG$2,MATCH(data!A599&amp;"|"&amp;data!C599,calculations!$A$3:$A$168,0),MATCH(data!B599,calculations!$AH$2:$CL$2,0)),",","."))</f>
        <v>14626633</v>
      </c>
      <c r="E599">
        <v>1</v>
      </c>
    </row>
    <row r="600" spans="1:5" x14ac:dyDescent="0.25">
      <c r="A600">
        <v>2018</v>
      </c>
      <c r="B600">
        <v>8</v>
      </c>
      <c r="C600" t="s">
        <v>88</v>
      </c>
      <c r="D600" t="str">
        <f ca="1">IF(OFFSET(calculations!$AG$2,MATCH(data!A600&amp;"|"&amp;data!C600,calculations!$A$3:$A$168,0),MATCH(data!B600,calculations!$AH$2:$CL$2,0))="","NULL",SUBSTITUTE(OFFSET(calculations!$AG$2,MATCH(data!A600&amp;"|"&amp;data!C600,calculations!$A$3:$A$168,0),MATCH(data!B600,calculations!$AH$2:$CL$2,0)),",","."))</f>
        <v>NULL</v>
      </c>
      <c r="E600">
        <v>1</v>
      </c>
    </row>
    <row r="601" spans="1:5" x14ac:dyDescent="0.25">
      <c r="A601">
        <v>2018</v>
      </c>
      <c r="B601">
        <v>8</v>
      </c>
      <c r="C601" t="s">
        <v>89</v>
      </c>
      <c r="D601" t="str">
        <f ca="1">IF(OFFSET(calculations!$AG$2,MATCH(data!A601&amp;"|"&amp;data!C601,calculations!$A$3:$A$168,0),MATCH(data!B601,calculations!$AH$2:$CL$2,0))="","NULL",SUBSTITUTE(OFFSET(calculations!$AG$2,MATCH(data!A601&amp;"|"&amp;data!C601,calculations!$A$3:$A$168,0),MATCH(data!B601,calculations!$AH$2:$CL$2,0)),",","."))</f>
        <v>NULL</v>
      </c>
      <c r="E601">
        <v>1</v>
      </c>
    </row>
    <row r="602" spans="1:5" x14ac:dyDescent="0.25">
      <c r="A602">
        <v>2018</v>
      </c>
      <c r="B602">
        <v>8</v>
      </c>
      <c r="C602" t="s">
        <v>90</v>
      </c>
      <c r="D602" t="str">
        <f ca="1">IF(OFFSET(calculations!$AG$2,MATCH(data!A602&amp;"|"&amp;data!C602,calculations!$A$3:$A$168,0),MATCH(data!B602,calculations!$AH$2:$CL$2,0))="","NULL",SUBSTITUTE(OFFSET(calculations!$AG$2,MATCH(data!A602&amp;"|"&amp;data!C602,calculations!$A$3:$A$168,0),MATCH(data!B602,calculations!$AH$2:$CL$2,0)),",","."))</f>
        <v>NULL</v>
      </c>
      <c r="E602">
        <v>1</v>
      </c>
    </row>
    <row r="603" spans="1:5" x14ac:dyDescent="0.25">
      <c r="A603">
        <v>2018</v>
      </c>
      <c r="B603">
        <v>8</v>
      </c>
      <c r="C603" t="s">
        <v>91</v>
      </c>
      <c r="D603" t="str">
        <f ca="1">IF(OFFSET(calculations!$AG$2,MATCH(data!A603&amp;"|"&amp;data!C603,calculations!$A$3:$A$168,0),MATCH(data!B603,calculations!$AH$2:$CL$2,0))="","NULL",SUBSTITUTE(OFFSET(calculations!$AG$2,MATCH(data!A603&amp;"|"&amp;data!C603,calculations!$A$3:$A$168,0),MATCH(data!B603,calculations!$AH$2:$CL$2,0)),",","."))</f>
        <v>124019</v>
      </c>
      <c r="E603">
        <v>1</v>
      </c>
    </row>
    <row r="604" spans="1:5" x14ac:dyDescent="0.25">
      <c r="A604">
        <v>2018</v>
      </c>
      <c r="B604">
        <v>8</v>
      </c>
      <c r="C604" t="s">
        <v>92</v>
      </c>
      <c r="D604" t="str">
        <f ca="1">IF(OFFSET(calculations!$AG$2,MATCH(data!A604&amp;"|"&amp;data!C604,calculations!$A$3:$A$168,0),MATCH(data!B604,calculations!$AH$2:$CL$2,0))="","NULL",SUBSTITUTE(OFFSET(calculations!$AG$2,MATCH(data!A604&amp;"|"&amp;data!C604,calculations!$A$3:$A$168,0),MATCH(data!B604,calculations!$AH$2:$CL$2,0)),",","."))</f>
        <v>NULL</v>
      </c>
      <c r="E604">
        <v>1</v>
      </c>
    </row>
    <row r="605" spans="1:5" x14ac:dyDescent="0.25">
      <c r="A605">
        <v>2018</v>
      </c>
      <c r="B605">
        <v>8</v>
      </c>
      <c r="C605" t="s">
        <v>93</v>
      </c>
      <c r="D605" t="str">
        <f ca="1">IF(OFFSET(calculations!$AG$2,MATCH(data!A605&amp;"|"&amp;data!C605,calculations!$A$3:$A$168,0),MATCH(data!B605,calculations!$AH$2:$CL$2,0))="","NULL",SUBSTITUTE(OFFSET(calculations!$AG$2,MATCH(data!A605&amp;"|"&amp;data!C605,calculations!$A$3:$A$168,0),MATCH(data!B605,calculations!$AH$2:$CL$2,0)),",","."))</f>
        <v>NULL</v>
      </c>
      <c r="E605">
        <v>1</v>
      </c>
    </row>
    <row r="606" spans="1:5" x14ac:dyDescent="0.25">
      <c r="A606">
        <v>2018</v>
      </c>
      <c r="B606">
        <v>8</v>
      </c>
      <c r="C606" t="s">
        <v>94</v>
      </c>
      <c r="D606" t="str">
        <f ca="1">IF(OFFSET(calculations!$AG$2,MATCH(data!A606&amp;"|"&amp;data!C606,calculations!$A$3:$A$168,0),MATCH(data!B606,calculations!$AH$2:$CL$2,0))="","NULL",SUBSTITUTE(OFFSET(calculations!$AG$2,MATCH(data!A606&amp;"|"&amp;data!C606,calculations!$A$3:$A$168,0),MATCH(data!B606,calculations!$AH$2:$CL$2,0)),",","."))</f>
        <v>NULL</v>
      </c>
      <c r="E606">
        <v>1</v>
      </c>
    </row>
    <row r="607" spans="1:5" x14ac:dyDescent="0.25">
      <c r="A607">
        <v>2018</v>
      </c>
      <c r="B607">
        <v>8</v>
      </c>
      <c r="C607" t="s">
        <v>95</v>
      </c>
      <c r="D607" t="str">
        <f ca="1">IF(OFFSET(calculations!$AG$2,MATCH(data!A607&amp;"|"&amp;data!C607,calculations!$A$3:$A$168,0),MATCH(data!B607,calculations!$AH$2:$CL$2,0))="","NULL",SUBSTITUTE(OFFSET(calculations!$AG$2,MATCH(data!A607&amp;"|"&amp;data!C607,calculations!$A$3:$A$168,0),MATCH(data!B607,calculations!$AH$2:$CL$2,0)),",","."))</f>
        <v>867325</v>
      </c>
      <c r="E607">
        <v>1</v>
      </c>
    </row>
    <row r="608" spans="1:5" x14ac:dyDescent="0.25">
      <c r="A608">
        <v>2018</v>
      </c>
      <c r="B608">
        <v>8</v>
      </c>
      <c r="C608" t="s">
        <v>96</v>
      </c>
      <c r="D608" t="str">
        <f ca="1">IF(OFFSET(calculations!$AG$2,MATCH(data!A608&amp;"|"&amp;data!C608,calculations!$A$3:$A$168,0),MATCH(data!B608,calculations!$AH$2:$CL$2,0))="","NULL",SUBSTITUTE(OFFSET(calculations!$AG$2,MATCH(data!A608&amp;"|"&amp;data!C608,calculations!$A$3:$A$168,0),MATCH(data!B608,calculations!$AH$2:$CL$2,0)),",","."))</f>
        <v>11845180</v>
      </c>
      <c r="E608">
        <v>1</v>
      </c>
    </row>
    <row r="609" spans="1:5" x14ac:dyDescent="0.25">
      <c r="A609">
        <v>2018</v>
      </c>
      <c r="B609">
        <v>8</v>
      </c>
      <c r="C609" t="s">
        <v>97</v>
      </c>
      <c r="D609" t="str">
        <f ca="1">IF(OFFSET(calculations!$AG$2,MATCH(data!A609&amp;"|"&amp;data!C609,calculations!$A$3:$A$168,0),MATCH(data!B609,calculations!$AH$2:$CL$2,0))="","NULL",SUBSTITUTE(OFFSET(calculations!$AG$2,MATCH(data!A609&amp;"|"&amp;data!C609,calculations!$A$3:$A$168,0),MATCH(data!B609,calculations!$AH$2:$CL$2,0)),",","."))</f>
        <v>9304581</v>
      </c>
      <c r="E609">
        <v>1</v>
      </c>
    </row>
    <row r="610" spans="1:5" x14ac:dyDescent="0.25">
      <c r="A610">
        <v>2018</v>
      </c>
      <c r="B610">
        <v>8</v>
      </c>
      <c r="C610" t="s">
        <v>98</v>
      </c>
      <c r="D610" t="str">
        <f ca="1">IF(OFFSET(calculations!$AG$2,MATCH(data!A610&amp;"|"&amp;data!C610,calculations!$A$3:$A$168,0),MATCH(data!B610,calculations!$AH$2:$CL$2,0))="","NULL",SUBSTITUTE(OFFSET(calculations!$AG$2,MATCH(data!A610&amp;"|"&amp;data!C610,calculations!$A$3:$A$168,0),MATCH(data!B610,calculations!$AH$2:$CL$2,0)),",","."))</f>
        <v>2540599</v>
      </c>
      <c r="E610">
        <v>1</v>
      </c>
    </row>
    <row r="611" spans="1:5" x14ac:dyDescent="0.25">
      <c r="A611">
        <v>2018</v>
      </c>
      <c r="B611">
        <v>8</v>
      </c>
      <c r="C611" t="s">
        <v>99</v>
      </c>
      <c r="D611" t="str">
        <f ca="1">IF(OFFSET(calculations!$AG$2,MATCH(data!A611&amp;"|"&amp;data!C611,calculations!$A$3:$A$168,0),MATCH(data!B611,calculations!$AH$2:$CL$2,0))="","NULL",SUBSTITUTE(OFFSET(calculations!$AG$2,MATCH(data!A611&amp;"|"&amp;data!C611,calculations!$A$3:$A$168,0),MATCH(data!B611,calculations!$AH$2:$CL$2,0)),",","."))</f>
        <v>2540599</v>
      </c>
      <c r="E611">
        <v>1</v>
      </c>
    </row>
    <row r="612" spans="1:5" x14ac:dyDescent="0.25">
      <c r="A612">
        <v>2018</v>
      </c>
      <c r="B612">
        <v>8</v>
      </c>
      <c r="C612" t="s">
        <v>100</v>
      </c>
      <c r="D612" t="str">
        <f ca="1">IF(OFFSET(calculations!$AG$2,MATCH(data!A612&amp;"|"&amp;data!C612,calculations!$A$3:$A$168,0),MATCH(data!B612,calculations!$AH$2:$CL$2,0))="","NULL",SUBSTITUTE(OFFSET(calculations!$AG$2,MATCH(data!A612&amp;"|"&amp;data!C612,calculations!$A$3:$A$168,0),MATCH(data!B612,calculations!$AH$2:$CL$2,0)),",","."))</f>
        <v>2672387</v>
      </c>
      <c r="E612">
        <v>1</v>
      </c>
    </row>
    <row r="613" spans="1:5" x14ac:dyDescent="0.25">
      <c r="A613">
        <v>2018</v>
      </c>
      <c r="B613">
        <v>8</v>
      </c>
      <c r="C613" t="s">
        <v>101</v>
      </c>
      <c r="D613" t="str">
        <f ca="1">IF(OFFSET(calculations!$AG$2,MATCH(data!A613&amp;"|"&amp;data!C613,calculations!$A$3:$A$168,0),MATCH(data!B613,calculations!$AH$2:$CL$2,0))="","NULL",SUBSTITUTE(OFFSET(calculations!$AG$2,MATCH(data!A613&amp;"|"&amp;data!C613,calculations!$A$3:$A$168,0),MATCH(data!B613,calculations!$AH$2:$CL$2,0)),",","."))</f>
        <v>NULL</v>
      </c>
      <c r="E613">
        <v>1</v>
      </c>
    </row>
    <row r="614" spans="1:5" x14ac:dyDescent="0.25">
      <c r="A614">
        <v>2018</v>
      </c>
      <c r="B614">
        <v>8</v>
      </c>
      <c r="C614" t="s">
        <v>102</v>
      </c>
      <c r="D614" t="str">
        <f ca="1">IF(OFFSET(calculations!$AG$2,MATCH(data!A614&amp;"|"&amp;data!C614,calculations!$A$3:$A$168,0),MATCH(data!B614,calculations!$AH$2:$CL$2,0))="","NULL",SUBSTITUTE(OFFSET(calculations!$AG$2,MATCH(data!A614&amp;"|"&amp;data!C614,calculations!$A$3:$A$168,0),MATCH(data!B614,calculations!$AH$2:$CL$2,0)),",","."))</f>
        <v>4746518</v>
      </c>
      <c r="E614">
        <v>1</v>
      </c>
    </row>
    <row r="615" spans="1:5" x14ac:dyDescent="0.25">
      <c r="A615">
        <v>2018</v>
      </c>
      <c r="B615">
        <v>8</v>
      </c>
      <c r="C615" t="s">
        <v>103</v>
      </c>
      <c r="D615" t="str">
        <f ca="1">IF(OFFSET(calculations!$AG$2,MATCH(data!A615&amp;"|"&amp;data!C615,calculations!$A$3:$A$168,0),MATCH(data!B615,calculations!$AH$2:$CL$2,0))="","NULL",SUBSTITUTE(OFFSET(calculations!$AG$2,MATCH(data!A615&amp;"|"&amp;data!C615,calculations!$A$3:$A$168,0),MATCH(data!B615,calculations!$AH$2:$CL$2,0)),",","."))</f>
        <v>46</v>
      </c>
      <c r="E615">
        <v>1</v>
      </c>
    </row>
    <row r="616" spans="1:5" x14ac:dyDescent="0.25">
      <c r="A616">
        <v>2018</v>
      </c>
      <c r="B616">
        <v>8</v>
      </c>
      <c r="C616" t="s">
        <v>104</v>
      </c>
      <c r="D616" t="str">
        <f ca="1">IF(OFFSET(calculations!$AG$2,MATCH(data!A616&amp;"|"&amp;data!C616,calculations!$A$3:$A$168,0),MATCH(data!B616,calculations!$AH$2:$CL$2,0))="","NULL",SUBSTITUTE(OFFSET(calculations!$AG$2,MATCH(data!A616&amp;"|"&amp;data!C616,calculations!$A$3:$A$168,0),MATCH(data!B616,calculations!$AH$2:$CL$2,0)),",","."))</f>
        <v>466422</v>
      </c>
      <c r="E616">
        <v>1</v>
      </c>
    </row>
    <row r="617" spans="1:5" x14ac:dyDescent="0.25">
      <c r="A617">
        <v>2018</v>
      </c>
      <c r="B617">
        <v>8</v>
      </c>
      <c r="C617" t="s">
        <v>105</v>
      </c>
      <c r="D617" t="str">
        <f ca="1">IF(OFFSET(calculations!$AG$2,MATCH(data!A617&amp;"|"&amp;data!C617,calculations!$A$3:$A$168,0),MATCH(data!B617,calculations!$AH$2:$CL$2,0))="","NULL",SUBSTITUTE(OFFSET(calculations!$AG$2,MATCH(data!A617&amp;"|"&amp;data!C617,calculations!$A$3:$A$168,0),MATCH(data!B617,calculations!$AH$2:$CL$2,0)),",","."))</f>
        <v>466422</v>
      </c>
      <c r="E617">
        <v>1</v>
      </c>
    </row>
    <row r="618" spans="1:5" x14ac:dyDescent="0.25">
      <c r="A618">
        <v>2018</v>
      </c>
      <c r="B618">
        <v>8</v>
      </c>
      <c r="C618" t="s">
        <v>106</v>
      </c>
      <c r="D618" t="str">
        <f ca="1">IF(OFFSET(calculations!$AG$2,MATCH(data!A618&amp;"|"&amp;data!C618,calculations!$A$3:$A$168,0),MATCH(data!B618,calculations!$AH$2:$CL$2,0))="","NULL",SUBSTITUTE(OFFSET(calculations!$AG$2,MATCH(data!A618&amp;"|"&amp;data!C618,calculations!$A$3:$A$168,0),MATCH(data!B618,calculations!$AH$2:$CL$2,0)),",","."))</f>
        <v>NULL</v>
      </c>
      <c r="E618">
        <v>1</v>
      </c>
    </row>
    <row r="619" spans="1:5" x14ac:dyDescent="0.25">
      <c r="A619">
        <v>2018</v>
      </c>
      <c r="B619">
        <v>8</v>
      </c>
      <c r="C619" t="s">
        <v>107</v>
      </c>
      <c r="D619" t="str">
        <f ca="1">IF(OFFSET(calculations!$AG$2,MATCH(data!A619&amp;"|"&amp;data!C619,calculations!$A$3:$A$168,0),MATCH(data!B619,calculations!$AH$2:$CL$2,0))="","NULL",SUBSTITUTE(OFFSET(calculations!$AG$2,MATCH(data!A619&amp;"|"&amp;data!C619,calculations!$A$3:$A$168,0),MATCH(data!B619,calculations!$AH$2:$CL$2,0)),",","."))</f>
        <v>NULL</v>
      </c>
      <c r="E619">
        <v>1</v>
      </c>
    </row>
    <row r="620" spans="1:5" x14ac:dyDescent="0.25">
      <c r="A620">
        <v>2018</v>
      </c>
      <c r="B620">
        <v>8</v>
      </c>
      <c r="C620" t="s">
        <v>108</v>
      </c>
      <c r="D620" t="str">
        <f ca="1">IF(OFFSET(calculations!$AG$2,MATCH(data!A620&amp;"|"&amp;data!C620,calculations!$A$3:$A$168,0),MATCH(data!B620,calculations!$AH$2:$CL$2,0))="","NULL",SUBSTITUTE(OFFSET(calculations!$AG$2,MATCH(data!A620&amp;"|"&amp;data!C620,calculations!$A$3:$A$168,0),MATCH(data!B620,calculations!$AH$2:$CL$2,0)),",","."))</f>
        <v>826300</v>
      </c>
      <c r="E620">
        <v>1</v>
      </c>
    </row>
    <row r="621" spans="1:5" x14ac:dyDescent="0.25">
      <c r="A621">
        <v>2018</v>
      </c>
      <c r="B621">
        <v>8</v>
      </c>
      <c r="C621" t="s">
        <v>109</v>
      </c>
      <c r="D621" t="str">
        <f ca="1">IF(OFFSET(calculations!$AG$2,MATCH(data!A621&amp;"|"&amp;data!C621,calculations!$A$3:$A$168,0),MATCH(data!B621,calculations!$AH$2:$CL$2,0))="","NULL",SUBSTITUTE(OFFSET(calculations!$AG$2,MATCH(data!A621&amp;"|"&amp;data!C621,calculations!$A$3:$A$168,0),MATCH(data!B621,calculations!$AH$2:$CL$2,0)),",","."))</f>
        <v>1292722</v>
      </c>
      <c r="E621">
        <v>1</v>
      </c>
    </row>
    <row r="622" spans="1:5" x14ac:dyDescent="0.25">
      <c r="A622">
        <v>2018</v>
      </c>
      <c r="B622">
        <v>8</v>
      </c>
      <c r="C622" t="s">
        <v>110</v>
      </c>
      <c r="D622" t="str">
        <f ca="1">IF(OFFSET(calculations!$AG$2,MATCH(data!A622&amp;"|"&amp;data!C622,calculations!$A$3:$A$168,0),MATCH(data!B622,calculations!$AH$2:$CL$2,0))="","NULL",SUBSTITUTE(OFFSET(calculations!$AG$2,MATCH(data!A622&amp;"|"&amp;data!C622,calculations!$A$3:$A$168,0),MATCH(data!B622,calculations!$AH$2:$CL$2,0)),",","."))</f>
        <v>425397</v>
      </c>
      <c r="E622">
        <v>1</v>
      </c>
    </row>
    <row r="623" spans="1:5" x14ac:dyDescent="0.25">
      <c r="A623">
        <v>2018</v>
      </c>
      <c r="B623">
        <v>8</v>
      </c>
      <c r="C623" t="s">
        <v>111</v>
      </c>
      <c r="D623" t="str">
        <f ca="1">IF(OFFSET(calculations!$AG$2,MATCH(data!A623&amp;"|"&amp;data!C623,calculations!$A$3:$A$168,0),MATCH(data!B623,calculations!$AH$2:$CL$2,0))="","NULL",SUBSTITUTE(OFFSET(calculations!$AG$2,MATCH(data!A623&amp;"|"&amp;data!C623,calculations!$A$3:$A$168,0),MATCH(data!B623,calculations!$AH$2:$CL$2,0)),",","."))</f>
        <v>29040046</v>
      </c>
      <c r="E623">
        <v>1</v>
      </c>
    </row>
    <row r="624" spans="1:5" x14ac:dyDescent="0.25">
      <c r="A624">
        <v>2018</v>
      </c>
      <c r="B624">
        <v>8</v>
      </c>
      <c r="C624" t="s">
        <v>112</v>
      </c>
      <c r="D624" t="str">
        <f ca="1">IF(OFFSET(calculations!$AG$2,MATCH(data!A624&amp;"|"&amp;data!C624,calculations!$A$3:$A$168,0),MATCH(data!B624,calculations!$AH$2:$CL$2,0))="","NULL",SUBSTITUTE(OFFSET(calculations!$AG$2,MATCH(data!A624&amp;"|"&amp;data!C624,calculations!$A$3:$A$168,0),MATCH(data!B624,calculations!$AH$2:$CL$2,0)),",","."))</f>
        <v>126535</v>
      </c>
      <c r="E624">
        <v>1</v>
      </c>
    </row>
    <row r="625" spans="1:5" x14ac:dyDescent="0.25">
      <c r="A625">
        <v>2018</v>
      </c>
      <c r="B625">
        <v>8</v>
      </c>
      <c r="C625" t="s">
        <v>113</v>
      </c>
      <c r="D625" t="str">
        <f ca="1">IF(OFFSET(calculations!$AG$2,MATCH(data!A625&amp;"|"&amp;data!C625,calculations!$A$3:$A$168,0),MATCH(data!B625,calculations!$AH$2:$CL$2,0))="","NULL",SUBSTITUTE(OFFSET(calculations!$AG$2,MATCH(data!A625&amp;"|"&amp;data!C625,calculations!$A$3:$A$168,0),MATCH(data!B625,calculations!$AH$2:$CL$2,0)),",","."))</f>
        <v>NULL</v>
      </c>
      <c r="E625">
        <v>1</v>
      </c>
    </row>
    <row r="626" spans="1:5" x14ac:dyDescent="0.25">
      <c r="A626">
        <v>2018</v>
      </c>
      <c r="B626">
        <v>8</v>
      </c>
      <c r="C626" t="s">
        <v>114</v>
      </c>
      <c r="D626" t="str">
        <f ca="1">IF(OFFSET(calculations!$AG$2,MATCH(data!A626&amp;"|"&amp;data!C626,calculations!$A$3:$A$168,0),MATCH(data!B626,calculations!$AH$2:$CL$2,0))="","NULL",SUBSTITUTE(OFFSET(calculations!$AG$2,MATCH(data!A626&amp;"|"&amp;data!C626,calculations!$A$3:$A$168,0),MATCH(data!B626,calculations!$AH$2:$CL$2,0)),",","."))</f>
        <v>NULL</v>
      </c>
      <c r="E626">
        <v>1</v>
      </c>
    </row>
    <row r="627" spans="1:5" x14ac:dyDescent="0.25">
      <c r="A627">
        <v>2018</v>
      </c>
      <c r="B627">
        <v>8</v>
      </c>
      <c r="C627" t="s">
        <v>115</v>
      </c>
      <c r="D627" t="str">
        <f ca="1">IF(OFFSET(calculations!$AG$2,MATCH(data!A627&amp;"|"&amp;data!C627,calculations!$A$3:$A$168,0),MATCH(data!B627,calculations!$AH$2:$CL$2,0))="","NULL",SUBSTITUTE(OFFSET(calculations!$AG$2,MATCH(data!A627&amp;"|"&amp;data!C627,calculations!$A$3:$A$168,0),MATCH(data!B627,calculations!$AH$2:$CL$2,0)),",","."))</f>
        <v>NULL</v>
      </c>
      <c r="E627">
        <v>1</v>
      </c>
    </row>
    <row r="628" spans="1:5" x14ac:dyDescent="0.25">
      <c r="A628">
        <v>2018</v>
      </c>
      <c r="B628">
        <v>8</v>
      </c>
      <c r="C628" t="s">
        <v>116</v>
      </c>
      <c r="D628" t="str">
        <f ca="1">IF(OFFSET(calculations!$AG$2,MATCH(data!A628&amp;"|"&amp;data!C628,calculations!$A$3:$A$168,0),MATCH(data!B628,calculations!$AH$2:$CL$2,0))="","NULL",SUBSTITUTE(OFFSET(calculations!$AG$2,MATCH(data!A628&amp;"|"&amp;data!C628,calculations!$A$3:$A$168,0),MATCH(data!B628,calculations!$AH$2:$CL$2,0)),",","."))</f>
        <v>42521</v>
      </c>
      <c r="E628">
        <v>1</v>
      </c>
    </row>
    <row r="629" spans="1:5" x14ac:dyDescent="0.25">
      <c r="A629">
        <v>2018</v>
      </c>
      <c r="B629">
        <v>8</v>
      </c>
      <c r="C629" t="s">
        <v>117</v>
      </c>
      <c r="D629" t="str">
        <f ca="1">IF(OFFSET(calculations!$AG$2,MATCH(data!A629&amp;"|"&amp;data!C629,calculations!$A$3:$A$168,0),MATCH(data!B629,calculations!$AH$2:$CL$2,0))="","NULL",SUBSTITUTE(OFFSET(calculations!$AG$2,MATCH(data!A629&amp;"|"&amp;data!C629,calculations!$A$3:$A$168,0),MATCH(data!B629,calculations!$AH$2:$CL$2,0)),",","."))</f>
        <v>NULL</v>
      </c>
      <c r="E629">
        <v>1</v>
      </c>
    </row>
    <row r="630" spans="1:5" x14ac:dyDescent="0.25">
      <c r="A630">
        <v>2018</v>
      </c>
      <c r="B630">
        <v>8</v>
      </c>
      <c r="C630" t="s">
        <v>118</v>
      </c>
      <c r="D630" t="str">
        <f ca="1">IF(OFFSET(calculations!$AG$2,MATCH(data!A630&amp;"|"&amp;data!C630,calculations!$A$3:$A$168,0),MATCH(data!B630,calculations!$AH$2:$CL$2,0))="","NULL",SUBSTITUTE(OFFSET(calculations!$AG$2,MATCH(data!A630&amp;"|"&amp;data!C630,calculations!$A$3:$A$168,0),MATCH(data!B630,calculations!$AH$2:$CL$2,0)),",","."))</f>
        <v>83148</v>
      </c>
      <c r="E630">
        <v>1</v>
      </c>
    </row>
    <row r="631" spans="1:5" x14ac:dyDescent="0.25">
      <c r="A631">
        <v>2018</v>
      </c>
      <c r="B631">
        <v>8</v>
      </c>
      <c r="C631" t="s">
        <v>119</v>
      </c>
      <c r="D631" t="str">
        <f ca="1">IF(OFFSET(calculations!$AG$2,MATCH(data!A631&amp;"|"&amp;data!C631,calculations!$A$3:$A$168,0),MATCH(data!B631,calculations!$AH$2:$CL$2,0))="","NULL",SUBSTITUTE(OFFSET(calculations!$AG$2,MATCH(data!A631&amp;"|"&amp;data!C631,calculations!$A$3:$A$168,0),MATCH(data!B631,calculations!$AH$2:$CL$2,0)),",","."))</f>
        <v>NULL</v>
      </c>
      <c r="E631">
        <v>1</v>
      </c>
    </row>
    <row r="632" spans="1:5" x14ac:dyDescent="0.25">
      <c r="A632">
        <v>2018</v>
      </c>
      <c r="B632">
        <v>8</v>
      </c>
      <c r="C632" t="s">
        <v>120</v>
      </c>
      <c r="D632" t="str">
        <f ca="1">IF(OFFSET(calculations!$AG$2,MATCH(data!A632&amp;"|"&amp;data!C632,calculations!$A$3:$A$168,0),MATCH(data!B632,calculations!$AH$2:$CL$2,0))="","NULL",SUBSTITUTE(OFFSET(calculations!$AG$2,MATCH(data!A632&amp;"|"&amp;data!C632,calculations!$A$3:$A$168,0),MATCH(data!B632,calculations!$AH$2:$CL$2,0)),",","."))</f>
        <v>1</v>
      </c>
      <c r="E632">
        <v>1</v>
      </c>
    </row>
    <row r="633" spans="1:5" x14ac:dyDescent="0.25">
      <c r="A633">
        <v>2018</v>
      </c>
      <c r="B633">
        <v>8</v>
      </c>
      <c r="C633" t="s">
        <v>121</v>
      </c>
      <c r="D633" t="str">
        <f ca="1">IF(OFFSET(calculations!$AG$2,MATCH(data!A633&amp;"|"&amp;data!C633,calculations!$A$3:$A$168,0),MATCH(data!B633,calculations!$AH$2:$CL$2,0))="","NULL",SUBSTITUTE(OFFSET(calculations!$AG$2,MATCH(data!A633&amp;"|"&amp;data!C633,calculations!$A$3:$A$168,0),MATCH(data!B633,calculations!$AH$2:$CL$2,0)),",","."))</f>
        <v>865</v>
      </c>
      <c r="E633">
        <v>1</v>
      </c>
    </row>
    <row r="634" spans="1:5" x14ac:dyDescent="0.25">
      <c r="A634">
        <v>2018</v>
      </c>
      <c r="B634">
        <v>8</v>
      </c>
      <c r="C634" t="s">
        <v>122</v>
      </c>
      <c r="D634" t="str">
        <f ca="1">IF(OFFSET(calculations!$AG$2,MATCH(data!A634&amp;"|"&amp;data!C634,calculations!$A$3:$A$168,0),MATCH(data!B634,calculations!$AH$2:$CL$2,0))="","NULL",SUBSTITUTE(OFFSET(calculations!$AG$2,MATCH(data!A634&amp;"|"&amp;data!C634,calculations!$A$3:$A$168,0),MATCH(data!B634,calculations!$AH$2:$CL$2,0)),",","."))</f>
        <v>NULL</v>
      </c>
      <c r="E634">
        <v>1</v>
      </c>
    </row>
    <row r="635" spans="1:5" x14ac:dyDescent="0.25">
      <c r="A635">
        <v>2018</v>
      </c>
      <c r="B635">
        <v>8</v>
      </c>
      <c r="C635" t="s">
        <v>123</v>
      </c>
      <c r="D635" t="str">
        <f ca="1">IF(OFFSET(calculations!$AG$2,MATCH(data!A635&amp;"|"&amp;data!C635,calculations!$A$3:$A$168,0),MATCH(data!B635,calculations!$AH$2:$CL$2,0))="","NULL",SUBSTITUTE(OFFSET(calculations!$AG$2,MATCH(data!A635&amp;"|"&amp;data!C635,calculations!$A$3:$A$168,0),MATCH(data!B635,calculations!$AH$2:$CL$2,0)),",","."))</f>
        <v>NULL</v>
      </c>
      <c r="E635">
        <v>1</v>
      </c>
    </row>
    <row r="636" spans="1:5" x14ac:dyDescent="0.25">
      <c r="A636">
        <v>2018</v>
      </c>
      <c r="B636">
        <v>8</v>
      </c>
      <c r="C636" t="s">
        <v>124</v>
      </c>
      <c r="D636" t="str">
        <f ca="1">IF(OFFSET(calculations!$AG$2,MATCH(data!A636&amp;"|"&amp;data!C636,calculations!$A$3:$A$168,0),MATCH(data!B636,calculations!$AH$2:$CL$2,0))="","NULL",SUBSTITUTE(OFFSET(calculations!$AG$2,MATCH(data!A636&amp;"|"&amp;data!C636,calculations!$A$3:$A$168,0),MATCH(data!B636,calculations!$AH$2:$CL$2,0)),",","."))</f>
        <v>NULL</v>
      </c>
      <c r="E636">
        <v>1</v>
      </c>
    </row>
    <row r="637" spans="1:5" x14ac:dyDescent="0.25">
      <c r="A637">
        <v>2018</v>
      </c>
      <c r="B637">
        <v>8</v>
      </c>
      <c r="C637" t="s">
        <v>125</v>
      </c>
      <c r="D637" t="str">
        <f ca="1">IF(OFFSET(calculations!$AG$2,MATCH(data!A637&amp;"|"&amp;data!C637,calculations!$A$3:$A$168,0),MATCH(data!B637,calculations!$AH$2:$CL$2,0))="","NULL",SUBSTITUTE(OFFSET(calculations!$AG$2,MATCH(data!A637&amp;"|"&amp;data!C637,calculations!$A$3:$A$168,0),MATCH(data!B637,calculations!$AH$2:$CL$2,0)),",","."))</f>
        <v>NULL</v>
      </c>
      <c r="E637">
        <v>1</v>
      </c>
    </row>
    <row r="638" spans="1:5" x14ac:dyDescent="0.25">
      <c r="A638">
        <v>2018</v>
      </c>
      <c r="B638">
        <v>8</v>
      </c>
      <c r="C638" t="s">
        <v>126</v>
      </c>
      <c r="D638" t="str">
        <f ca="1">IF(OFFSET(calculations!$AG$2,MATCH(data!A638&amp;"|"&amp;data!C638,calculations!$A$3:$A$168,0),MATCH(data!B638,calculations!$AH$2:$CL$2,0))="","NULL",SUBSTITUTE(OFFSET(calculations!$AG$2,MATCH(data!A638&amp;"|"&amp;data!C638,calculations!$A$3:$A$168,0),MATCH(data!B638,calculations!$AH$2:$CL$2,0)),",","."))</f>
        <v>NULL</v>
      </c>
      <c r="E638">
        <v>1</v>
      </c>
    </row>
    <row r="639" spans="1:5" x14ac:dyDescent="0.25">
      <c r="A639">
        <v>2018</v>
      </c>
      <c r="B639">
        <v>8</v>
      </c>
      <c r="C639" t="s">
        <v>62</v>
      </c>
      <c r="D639" t="str">
        <f ca="1">IF(OFFSET(calculations!$AG$2,MATCH(data!A639&amp;"|"&amp;data!C639,calculations!$A$3:$A$168,0),MATCH(data!B639,calculations!$AH$2:$CL$2,0))="","NULL",SUBSTITUTE(OFFSET(calculations!$AG$2,MATCH(data!A639&amp;"|"&amp;data!C639,calculations!$A$3:$A$168,0),MATCH(data!B639,calculations!$AH$2:$CL$2,0)),",","."))</f>
        <v>28913511</v>
      </c>
      <c r="E639">
        <v>1</v>
      </c>
    </row>
    <row r="640" spans="1:5" x14ac:dyDescent="0.25">
      <c r="A640">
        <v>2018</v>
      </c>
      <c r="B640">
        <v>8</v>
      </c>
      <c r="C640" t="s">
        <v>127</v>
      </c>
      <c r="D640" t="str">
        <f ca="1">IF(OFFSET(calculations!$AG$2,MATCH(data!A640&amp;"|"&amp;data!C640,calculations!$A$3:$A$168,0),MATCH(data!B640,calculations!$AH$2:$CL$2,0))="","NULL",SUBSTITUTE(OFFSET(calculations!$AG$2,MATCH(data!A640&amp;"|"&amp;data!C640,calculations!$A$3:$A$168,0),MATCH(data!B640,calculations!$AH$2:$CL$2,0)),",","."))</f>
        <v>20128719</v>
      </c>
      <c r="E640">
        <v>1</v>
      </c>
    </row>
    <row r="641" spans="1:5" x14ac:dyDescent="0.25">
      <c r="A641">
        <v>2018</v>
      </c>
      <c r="B641">
        <v>8</v>
      </c>
      <c r="C641" t="s">
        <v>128</v>
      </c>
      <c r="D641" t="str">
        <f ca="1">IF(OFFSET(calculations!$AG$2,MATCH(data!A641&amp;"|"&amp;data!C641,calculations!$A$3:$A$168,0),MATCH(data!B641,calculations!$AH$2:$CL$2,0))="","NULL",SUBSTITUTE(OFFSET(calculations!$AG$2,MATCH(data!A641&amp;"|"&amp;data!C641,calculations!$A$3:$A$168,0),MATCH(data!B641,calculations!$AH$2:$CL$2,0)),",","."))</f>
        <v>NULL</v>
      </c>
      <c r="E641">
        <v>1</v>
      </c>
    </row>
    <row r="642" spans="1:5" x14ac:dyDescent="0.25">
      <c r="A642">
        <v>2018</v>
      </c>
      <c r="B642">
        <v>8</v>
      </c>
      <c r="C642" t="s">
        <v>129</v>
      </c>
      <c r="D642" t="str">
        <f ca="1">IF(OFFSET(calculations!$AG$2,MATCH(data!A642&amp;"|"&amp;data!C642,calculations!$A$3:$A$168,0),MATCH(data!B642,calculations!$AH$2:$CL$2,0))="","NULL",SUBSTITUTE(OFFSET(calculations!$AG$2,MATCH(data!A642&amp;"|"&amp;data!C642,calculations!$A$3:$A$168,0),MATCH(data!B642,calculations!$AH$2:$CL$2,0)),",","."))</f>
        <v>3084216</v>
      </c>
      <c r="E642">
        <v>1</v>
      </c>
    </row>
    <row r="643" spans="1:5" x14ac:dyDescent="0.25">
      <c r="A643">
        <v>2018</v>
      </c>
      <c r="B643">
        <v>8</v>
      </c>
      <c r="C643" t="s">
        <v>130</v>
      </c>
      <c r="D643" t="str">
        <f ca="1">IF(OFFSET(calculations!$AG$2,MATCH(data!A643&amp;"|"&amp;data!C643,calculations!$A$3:$A$168,0),MATCH(data!B643,calculations!$AH$2:$CL$2,0))="","NULL",SUBSTITUTE(OFFSET(calculations!$AG$2,MATCH(data!A643&amp;"|"&amp;data!C643,calculations!$A$3:$A$168,0),MATCH(data!B643,calculations!$AH$2:$CL$2,0)),",","."))</f>
        <v>NULL</v>
      </c>
      <c r="E643">
        <v>1</v>
      </c>
    </row>
    <row r="644" spans="1:5" x14ac:dyDescent="0.25">
      <c r="A644">
        <v>2018</v>
      </c>
      <c r="B644">
        <v>8</v>
      </c>
      <c r="C644" t="s">
        <v>131</v>
      </c>
      <c r="D644" t="str">
        <f ca="1">IF(OFFSET(calculations!$AG$2,MATCH(data!A644&amp;"|"&amp;data!C644,calculations!$A$3:$A$168,0),MATCH(data!B644,calculations!$AH$2:$CL$2,0))="","NULL",SUBSTITUTE(OFFSET(calculations!$AG$2,MATCH(data!A644&amp;"|"&amp;data!C644,calculations!$A$3:$A$168,0),MATCH(data!B644,calculations!$AH$2:$CL$2,0)),",","."))</f>
        <v>NULL</v>
      </c>
      <c r="E644">
        <v>1</v>
      </c>
    </row>
    <row r="645" spans="1:5" x14ac:dyDescent="0.25">
      <c r="A645">
        <v>2018</v>
      </c>
      <c r="B645">
        <v>8</v>
      </c>
      <c r="C645" t="s">
        <v>132</v>
      </c>
      <c r="D645" t="str">
        <f ca="1">IF(OFFSET(calculations!$AG$2,MATCH(data!A645&amp;"|"&amp;data!C645,calculations!$A$3:$A$168,0),MATCH(data!B645,calculations!$AH$2:$CL$2,0))="","NULL",SUBSTITUTE(OFFSET(calculations!$AG$2,MATCH(data!A645&amp;"|"&amp;data!C645,calculations!$A$3:$A$168,0),MATCH(data!B645,calculations!$AH$2:$CL$2,0)),",","."))</f>
        <v>NULL</v>
      </c>
      <c r="E645">
        <v>1</v>
      </c>
    </row>
    <row r="646" spans="1:5" x14ac:dyDescent="0.25">
      <c r="A646">
        <v>2018</v>
      </c>
      <c r="B646">
        <v>8</v>
      </c>
      <c r="C646" t="s">
        <v>133</v>
      </c>
      <c r="D646" t="str">
        <f ca="1">IF(OFFSET(calculations!$AG$2,MATCH(data!A646&amp;"|"&amp;data!C646,calculations!$A$3:$A$168,0),MATCH(data!B646,calculations!$AH$2:$CL$2,0))="","NULL",SUBSTITUTE(OFFSET(calculations!$AG$2,MATCH(data!A646&amp;"|"&amp;data!C646,calculations!$A$3:$A$168,0),MATCH(data!B646,calculations!$AH$2:$CL$2,0)),",","."))</f>
        <v>0</v>
      </c>
      <c r="E646">
        <v>1</v>
      </c>
    </row>
    <row r="647" spans="1:5" x14ac:dyDescent="0.25">
      <c r="A647">
        <v>2018</v>
      </c>
      <c r="B647">
        <v>8</v>
      </c>
      <c r="C647" t="s">
        <v>134</v>
      </c>
      <c r="D647" t="str">
        <f ca="1">IF(OFFSET(calculations!$AG$2,MATCH(data!A647&amp;"|"&amp;data!C647,calculations!$A$3:$A$168,0),MATCH(data!B647,calculations!$AH$2:$CL$2,0))="","NULL",SUBSTITUTE(OFFSET(calculations!$AG$2,MATCH(data!A647&amp;"|"&amp;data!C647,calculations!$A$3:$A$168,0),MATCH(data!B647,calculations!$AH$2:$CL$2,0)),",","."))</f>
        <v>NULL</v>
      </c>
      <c r="E647">
        <v>1</v>
      </c>
    </row>
    <row r="648" spans="1:5" x14ac:dyDescent="0.25">
      <c r="A648">
        <v>2018</v>
      </c>
      <c r="B648">
        <v>8</v>
      </c>
      <c r="C648" t="s">
        <v>135</v>
      </c>
      <c r="D648" t="str">
        <f ca="1">IF(OFFSET(calculations!$AG$2,MATCH(data!A648&amp;"|"&amp;data!C648,calculations!$A$3:$A$168,0),MATCH(data!B648,calculations!$AH$2:$CL$2,0))="","NULL",SUBSTITUTE(OFFSET(calculations!$AG$2,MATCH(data!A648&amp;"|"&amp;data!C648,calculations!$A$3:$A$168,0),MATCH(data!B648,calculations!$AH$2:$CL$2,0)),",","."))</f>
        <v>NULL</v>
      </c>
      <c r="E648">
        <v>1</v>
      </c>
    </row>
    <row r="649" spans="1:5" x14ac:dyDescent="0.25">
      <c r="A649">
        <v>2018</v>
      </c>
      <c r="B649">
        <v>8</v>
      </c>
      <c r="C649" t="s">
        <v>136</v>
      </c>
      <c r="D649" t="str">
        <f ca="1">IF(OFFSET(calculations!$AG$2,MATCH(data!A649&amp;"|"&amp;data!C649,calculations!$A$3:$A$168,0),MATCH(data!B649,calculations!$AH$2:$CL$2,0))="","NULL",SUBSTITUTE(OFFSET(calculations!$AG$2,MATCH(data!A649&amp;"|"&amp;data!C649,calculations!$A$3:$A$168,0),MATCH(data!B649,calculations!$AH$2:$CL$2,0)),",","."))</f>
        <v>867325</v>
      </c>
      <c r="E649">
        <v>1</v>
      </c>
    </row>
    <row r="650" spans="1:5" x14ac:dyDescent="0.25">
      <c r="A650">
        <v>2018</v>
      </c>
      <c r="B650">
        <v>8</v>
      </c>
      <c r="C650" t="s">
        <v>137</v>
      </c>
      <c r="D650" t="str">
        <f ca="1">IF(OFFSET(calculations!$AG$2,MATCH(data!A650&amp;"|"&amp;data!C650,calculations!$A$3:$A$168,0),MATCH(data!B650,calculations!$AH$2:$CL$2,0))="","NULL",SUBSTITUTE(OFFSET(calculations!$AG$2,MATCH(data!A650&amp;"|"&amp;data!C650,calculations!$A$3:$A$168,0),MATCH(data!B650,calculations!$AH$2:$CL$2,0)),",","."))</f>
        <v>NULL</v>
      </c>
      <c r="E650">
        <v>1</v>
      </c>
    </row>
    <row r="651" spans="1:5" x14ac:dyDescent="0.25">
      <c r="A651">
        <v>2018</v>
      </c>
      <c r="B651">
        <v>8</v>
      </c>
      <c r="C651" t="s">
        <v>138</v>
      </c>
      <c r="D651" t="str">
        <f ca="1">IF(OFFSET(calculations!$AG$2,MATCH(data!A651&amp;"|"&amp;data!C651,calculations!$A$3:$A$168,0),MATCH(data!B651,calculations!$AH$2:$CL$2,0))="","NULL",SUBSTITUTE(OFFSET(calculations!$AG$2,MATCH(data!A651&amp;"|"&amp;data!C651,calculations!$A$3:$A$168,0),MATCH(data!B651,calculations!$AH$2:$CL$2,0)),",","."))</f>
        <v>NULL</v>
      </c>
      <c r="E651">
        <v>1</v>
      </c>
    </row>
    <row r="652" spans="1:5" x14ac:dyDescent="0.25">
      <c r="A652">
        <v>2018</v>
      </c>
      <c r="B652">
        <v>8</v>
      </c>
      <c r="C652" t="s">
        <v>139</v>
      </c>
      <c r="D652" t="str">
        <f ca="1">IF(OFFSET(calculations!$AG$2,MATCH(data!A652&amp;"|"&amp;data!C652,calculations!$A$3:$A$168,0),MATCH(data!B652,calculations!$AH$2:$CL$2,0))="","NULL",SUBSTITUTE(OFFSET(calculations!$AG$2,MATCH(data!A652&amp;"|"&amp;data!C652,calculations!$A$3:$A$168,0),MATCH(data!B652,calculations!$AH$2:$CL$2,0)),",","."))</f>
        <v>NULL</v>
      </c>
      <c r="E652">
        <v>1</v>
      </c>
    </row>
    <row r="653" spans="1:5" x14ac:dyDescent="0.25">
      <c r="A653">
        <v>2018</v>
      </c>
      <c r="B653">
        <v>8</v>
      </c>
      <c r="C653" t="s">
        <v>140</v>
      </c>
      <c r="D653" t="str">
        <f ca="1">IF(OFFSET(calculations!$AG$2,MATCH(data!A653&amp;"|"&amp;data!C653,calculations!$A$3:$A$168,0),MATCH(data!B653,calculations!$AH$2:$CL$2,0))="","NULL",SUBSTITUTE(OFFSET(calculations!$AG$2,MATCH(data!A653&amp;"|"&amp;data!C653,calculations!$A$3:$A$168,0),MATCH(data!B653,calculations!$AH$2:$CL$2,0)),",","."))</f>
        <v>NULL</v>
      </c>
      <c r="E653">
        <v>1</v>
      </c>
    </row>
    <row r="654" spans="1:5" x14ac:dyDescent="0.25">
      <c r="A654">
        <v>2018</v>
      </c>
      <c r="B654">
        <v>8</v>
      </c>
      <c r="C654" t="s">
        <v>141</v>
      </c>
      <c r="D654" t="str">
        <f ca="1">IF(OFFSET(calculations!$AG$2,MATCH(data!A654&amp;"|"&amp;data!C654,calculations!$A$3:$A$168,0),MATCH(data!B654,calculations!$AH$2:$CL$2,0))="","NULL",SUBSTITUTE(OFFSET(calculations!$AG$2,MATCH(data!A654&amp;"|"&amp;data!C654,calculations!$A$3:$A$168,0),MATCH(data!B654,calculations!$AH$2:$CL$2,0)),",","."))</f>
        <v>NULL</v>
      </c>
      <c r="E654">
        <v>1</v>
      </c>
    </row>
    <row r="655" spans="1:5" x14ac:dyDescent="0.25">
      <c r="A655">
        <v>2018</v>
      </c>
      <c r="B655">
        <v>8</v>
      </c>
      <c r="C655" t="s">
        <v>142</v>
      </c>
      <c r="D655" t="str">
        <f ca="1">IF(OFFSET(calculations!$AG$2,MATCH(data!A655&amp;"|"&amp;data!C655,calculations!$A$3:$A$168,0),MATCH(data!B655,calculations!$AH$2:$CL$2,0))="","NULL",SUBSTITUTE(OFFSET(calculations!$AG$2,MATCH(data!A655&amp;"|"&amp;data!C655,calculations!$A$3:$A$168,0),MATCH(data!B655,calculations!$AH$2:$CL$2,0)),",","."))</f>
        <v>NULL</v>
      </c>
      <c r="E655">
        <v>1</v>
      </c>
    </row>
    <row r="656" spans="1:5" x14ac:dyDescent="0.25">
      <c r="A656">
        <v>2018</v>
      </c>
      <c r="B656">
        <v>8</v>
      </c>
      <c r="C656" t="s">
        <v>143</v>
      </c>
      <c r="D656" t="str">
        <f ca="1">IF(OFFSET(calculations!$AG$2,MATCH(data!A656&amp;"|"&amp;data!C656,calculations!$A$3:$A$168,0),MATCH(data!B656,calculations!$AH$2:$CL$2,0))="","NULL",SUBSTITUTE(OFFSET(calculations!$AG$2,MATCH(data!A656&amp;"|"&amp;data!C656,calculations!$A$3:$A$168,0),MATCH(data!B656,calculations!$AH$2:$CL$2,0)),",","."))</f>
        <v>NULL</v>
      </c>
      <c r="E656">
        <v>1</v>
      </c>
    </row>
    <row r="657" spans="1:5" x14ac:dyDescent="0.25">
      <c r="A657">
        <v>2018</v>
      </c>
      <c r="B657">
        <v>8</v>
      </c>
      <c r="C657" t="s">
        <v>58</v>
      </c>
      <c r="D657" t="str">
        <f ca="1">IF(OFFSET(calculations!$AG$2,MATCH(data!A657&amp;"|"&amp;data!C657,calculations!$A$3:$A$168,0),MATCH(data!B657,calculations!$AH$2:$CL$2,0))="","NULL",SUBSTITUTE(OFFSET(calculations!$AG$2,MATCH(data!A657&amp;"|"&amp;data!C657,calculations!$A$3:$A$168,0),MATCH(data!B657,calculations!$AH$2:$CL$2,0)),",","."))</f>
        <v>4833251</v>
      </c>
      <c r="E657">
        <v>1</v>
      </c>
    </row>
    <row r="658" spans="1:5" x14ac:dyDescent="0.25">
      <c r="A658">
        <v>2018</v>
      </c>
      <c r="B658">
        <v>10</v>
      </c>
      <c r="C658" t="s">
        <v>68</v>
      </c>
      <c r="D658" t="str">
        <f ca="1">IF(OFFSET(calculations!$AG$2,MATCH(data!A658&amp;"|"&amp;data!C658,calculations!$A$3:$A$168,0),MATCH(data!B658,calculations!$AH$2:$CL$2,0))="","NULL",SUBSTITUTE(OFFSET(calculations!$AG$2,MATCH(data!A658&amp;"|"&amp;data!C658,calculations!$A$3:$A$168,0),MATCH(data!B658,calculations!$AH$2:$CL$2,0)),",","."))</f>
        <v>3535106696</v>
      </c>
      <c r="E658">
        <v>1</v>
      </c>
    </row>
    <row r="659" spans="1:5" x14ac:dyDescent="0.25">
      <c r="A659">
        <v>2018</v>
      </c>
      <c r="B659">
        <v>10</v>
      </c>
      <c r="C659" t="s">
        <v>49</v>
      </c>
      <c r="D659" t="str">
        <f ca="1">IF(OFFSET(calculations!$AG$2,MATCH(data!A659&amp;"|"&amp;data!C659,calculations!$A$3:$A$168,0),MATCH(data!B659,calculations!$AH$2:$CL$2,0))="","NULL",SUBSTITUTE(OFFSET(calculations!$AG$2,MATCH(data!A659&amp;"|"&amp;data!C659,calculations!$A$3:$A$168,0),MATCH(data!B659,calculations!$AH$2:$CL$2,0)),",","."))</f>
        <v>581998178</v>
      </c>
      <c r="E659">
        <v>1</v>
      </c>
    </row>
    <row r="660" spans="1:5" x14ac:dyDescent="0.25">
      <c r="A660">
        <v>2018</v>
      </c>
      <c r="B660">
        <v>10</v>
      </c>
      <c r="C660" t="s">
        <v>69</v>
      </c>
      <c r="D660" t="str">
        <f ca="1">IF(OFFSET(calculations!$AG$2,MATCH(data!A660&amp;"|"&amp;data!C660,calculations!$A$3:$A$168,0),MATCH(data!B660,calculations!$AH$2:$CL$2,0))="","NULL",SUBSTITUTE(OFFSET(calculations!$AG$2,MATCH(data!A660&amp;"|"&amp;data!C660,calculations!$A$3:$A$168,0),MATCH(data!B660,calculations!$AH$2:$CL$2,0)),",","."))</f>
        <v>264396534</v>
      </c>
      <c r="E660">
        <v>1</v>
      </c>
    </row>
    <row r="661" spans="1:5" x14ac:dyDescent="0.25">
      <c r="A661">
        <v>2018</v>
      </c>
      <c r="B661">
        <v>10</v>
      </c>
      <c r="C661" t="s">
        <v>70</v>
      </c>
      <c r="D661" t="str">
        <f ca="1">IF(OFFSET(calculations!$AG$2,MATCH(data!A661&amp;"|"&amp;data!C661,calculations!$A$3:$A$168,0),MATCH(data!B661,calculations!$AH$2:$CL$2,0))="","NULL",SUBSTITUTE(OFFSET(calculations!$AG$2,MATCH(data!A661&amp;"|"&amp;data!C661,calculations!$A$3:$A$168,0),MATCH(data!B661,calculations!$AH$2:$CL$2,0)),",","."))</f>
        <v>11541268</v>
      </c>
      <c r="E661">
        <v>1</v>
      </c>
    </row>
    <row r="662" spans="1:5" x14ac:dyDescent="0.25">
      <c r="A662">
        <v>2018</v>
      </c>
      <c r="B662">
        <v>10</v>
      </c>
      <c r="C662" t="s">
        <v>71</v>
      </c>
      <c r="D662" t="str">
        <f ca="1">IF(OFFSET(calculations!$AG$2,MATCH(data!A662&amp;"|"&amp;data!C662,calculations!$A$3:$A$168,0),MATCH(data!B662,calculations!$AH$2:$CL$2,0))="","NULL",SUBSTITUTE(OFFSET(calculations!$AG$2,MATCH(data!A662&amp;"|"&amp;data!C662,calculations!$A$3:$A$168,0),MATCH(data!B662,calculations!$AH$2:$CL$2,0)),",","."))</f>
        <v>2178871</v>
      </c>
      <c r="E662">
        <v>1</v>
      </c>
    </row>
    <row r="663" spans="1:5" x14ac:dyDescent="0.25">
      <c r="A663">
        <v>2018</v>
      </c>
      <c r="B663">
        <v>10</v>
      </c>
      <c r="C663" t="s">
        <v>72</v>
      </c>
      <c r="D663" t="str">
        <f ca="1">IF(OFFSET(calculations!$AG$2,MATCH(data!A663&amp;"|"&amp;data!C663,calculations!$A$3:$A$168,0),MATCH(data!B663,calculations!$AH$2:$CL$2,0))="","NULL",SUBSTITUTE(OFFSET(calculations!$AG$2,MATCH(data!A663&amp;"|"&amp;data!C663,calculations!$A$3:$A$168,0),MATCH(data!B663,calculations!$AH$2:$CL$2,0)),",","."))</f>
        <v>1897494</v>
      </c>
      <c r="E663">
        <v>1</v>
      </c>
    </row>
    <row r="664" spans="1:5" x14ac:dyDescent="0.25">
      <c r="A664">
        <v>2018</v>
      </c>
      <c r="B664">
        <v>10</v>
      </c>
      <c r="C664" t="s">
        <v>73</v>
      </c>
      <c r="D664" t="str">
        <f ca="1">IF(OFFSET(calculations!$AG$2,MATCH(data!A664&amp;"|"&amp;data!C664,calculations!$A$3:$A$168,0),MATCH(data!B664,calculations!$AH$2:$CL$2,0))="","NULL",SUBSTITUTE(OFFSET(calculations!$AG$2,MATCH(data!A664&amp;"|"&amp;data!C664,calculations!$A$3:$A$168,0),MATCH(data!B664,calculations!$AH$2:$CL$2,0)),",","."))</f>
        <v>34961128</v>
      </c>
      <c r="E664">
        <v>1</v>
      </c>
    </row>
    <row r="665" spans="1:5" x14ac:dyDescent="0.25">
      <c r="A665">
        <v>2018</v>
      </c>
      <c r="B665">
        <v>10</v>
      </c>
      <c r="C665" t="s">
        <v>74</v>
      </c>
      <c r="D665" t="str">
        <f ca="1">IF(OFFSET(calculations!$AG$2,MATCH(data!A665&amp;"|"&amp;data!C665,calculations!$A$3:$A$168,0),MATCH(data!B665,calculations!$AH$2:$CL$2,0))="","NULL",SUBSTITUTE(OFFSET(calculations!$AG$2,MATCH(data!A665&amp;"|"&amp;data!C665,calculations!$A$3:$A$168,0),MATCH(data!B665,calculations!$AH$2:$CL$2,0)),",","."))</f>
        <v>NULL</v>
      </c>
      <c r="E665">
        <v>1</v>
      </c>
    </row>
    <row r="666" spans="1:5" x14ac:dyDescent="0.25">
      <c r="A666">
        <v>2018</v>
      </c>
      <c r="B666">
        <v>10</v>
      </c>
      <c r="C666" t="s">
        <v>75</v>
      </c>
      <c r="D666" t="str">
        <f ca="1">IF(OFFSET(calculations!$AG$2,MATCH(data!A666&amp;"|"&amp;data!C666,calculations!$A$3:$A$168,0),MATCH(data!B666,calculations!$AH$2:$CL$2,0))="","NULL",SUBSTITUTE(OFFSET(calculations!$AG$2,MATCH(data!A666&amp;"|"&amp;data!C666,calculations!$A$3:$A$168,0),MATCH(data!B666,calculations!$AH$2:$CL$2,0)),",","."))</f>
        <v>199170790</v>
      </c>
      <c r="E666">
        <v>1</v>
      </c>
    </row>
    <row r="667" spans="1:5" x14ac:dyDescent="0.25">
      <c r="A667">
        <v>2018</v>
      </c>
      <c r="B667">
        <v>10</v>
      </c>
      <c r="C667" t="s">
        <v>76</v>
      </c>
      <c r="D667" t="str">
        <f ca="1">IF(OFFSET(calculations!$AG$2,MATCH(data!A667&amp;"|"&amp;data!C667,calculations!$A$3:$A$168,0),MATCH(data!B667,calculations!$AH$2:$CL$2,0))="","NULL",SUBSTITUTE(OFFSET(calculations!$AG$2,MATCH(data!A667&amp;"|"&amp;data!C667,calculations!$A$3:$A$168,0),MATCH(data!B667,calculations!$AH$2:$CL$2,0)),",","."))</f>
        <v>7389534</v>
      </c>
      <c r="E667">
        <v>1</v>
      </c>
    </row>
    <row r="668" spans="1:5" x14ac:dyDescent="0.25">
      <c r="A668">
        <v>2018</v>
      </c>
      <c r="B668">
        <v>10</v>
      </c>
      <c r="C668" t="s">
        <v>77</v>
      </c>
      <c r="D668" t="str">
        <f ca="1">IF(OFFSET(calculations!$AG$2,MATCH(data!A668&amp;"|"&amp;data!C668,calculations!$A$3:$A$168,0),MATCH(data!B668,calculations!$AH$2:$CL$2,0))="","NULL",SUBSTITUTE(OFFSET(calculations!$AG$2,MATCH(data!A668&amp;"|"&amp;data!C668,calculations!$A$3:$A$168,0),MATCH(data!B668,calculations!$AH$2:$CL$2,0)),",","."))</f>
        <v>5358407</v>
      </c>
      <c r="E668">
        <v>1</v>
      </c>
    </row>
    <row r="669" spans="1:5" x14ac:dyDescent="0.25">
      <c r="A669">
        <v>2018</v>
      </c>
      <c r="B669">
        <v>10</v>
      </c>
      <c r="C669" t="s">
        <v>78</v>
      </c>
      <c r="D669" t="str">
        <f ca="1">IF(OFFSET(calculations!$AG$2,MATCH(data!A669&amp;"|"&amp;data!C669,calculations!$A$3:$A$168,0),MATCH(data!B669,calculations!$AH$2:$CL$2,0))="","NULL",SUBSTITUTE(OFFSET(calculations!$AG$2,MATCH(data!A669&amp;"|"&amp;data!C669,calculations!$A$3:$A$168,0),MATCH(data!B669,calculations!$AH$2:$CL$2,0)),",","."))</f>
        <v>43516365</v>
      </c>
      <c r="E669">
        <v>1</v>
      </c>
    </row>
    <row r="670" spans="1:5" x14ac:dyDescent="0.25">
      <c r="A670">
        <v>2018</v>
      </c>
      <c r="B670">
        <v>10</v>
      </c>
      <c r="C670" t="s">
        <v>79</v>
      </c>
      <c r="D670" t="str">
        <f ca="1">IF(OFFSET(calculations!$AG$2,MATCH(data!A670&amp;"|"&amp;data!C670,calculations!$A$3:$A$168,0),MATCH(data!B670,calculations!$AH$2:$CL$2,0))="","NULL",SUBSTITUTE(OFFSET(calculations!$AG$2,MATCH(data!A670&amp;"|"&amp;data!C670,calculations!$A$3:$A$168,0),MATCH(data!B670,calculations!$AH$2:$CL$2,0)),",","."))</f>
        <v>3971709</v>
      </c>
      <c r="E670">
        <v>1</v>
      </c>
    </row>
    <row r="671" spans="1:5" x14ac:dyDescent="0.25">
      <c r="A671">
        <v>2018</v>
      </c>
      <c r="B671">
        <v>10</v>
      </c>
      <c r="C671" t="s">
        <v>80</v>
      </c>
      <c r="D671" t="str">
        <f ca="1">IF(OFFSET(calculations!$AG$2,MATCH(data!A671&amp;"|"&amp;data!C671,calculations!$A$3:$A$168,0),MATCH(data!B671,calculations!$AH$2:$CL$2,0))="","NULL",SUBSTITUTE(OFFSET(calculations!$AG$2,MATCH(data!A671&amp;"|"&amp;data!C671,calculations!$A$3:$A$168,0),MATCH(data!B671,calculations!$AH$2:$CL$2,0)),",","."))</f>
        <v>NULL</v>
      </c>
      <c r="E671">
        <v>1</v>
      </c>
    </row>
    <row r="672" spans="1:5" x14ac:dyDescent="0.25">
      <c r="A672">
        <v>2018</v>
      </c>
      <c r="B672">
        <v>10</v>
      </c>
      <c r="C672" t="s">
        <v>44</v>
      </c>
      <c r="D672" t="str">
        <f ca="1">IF(OFFSET(calculations!$AG$2,MATCH(data!A672&amp;"|"&amp;data!C672,calculations!$A$3:$A$168,0),MATCH(data!B672,calculations!$AH$2:$CL$2,0))="","NULL",SUBSTITUTE(OFFSET(calculations!$AG$2,MATCH(data!A672&amp;"|"&amp;data!C672,calculations!$A$3:$A$168,0),MATCH(data!B672,calculations!$AH$2:$CL$2,0)),",","."))</f>
        <v>14931</v>
      </c>
      <c r="E672">
        <v>1</v>
      </c>
    </row>
    <row r="673" spans="1:5" x14ac:dyDescent="0.25">
      <c r="A673">
        <v>2018</v>
      </c>
      <c r="B673">
        <v>10</v>
      </c>
      <c r="C673" t="s">
        <v>51</v>
      </c>
      <c r="D673" t="str">
        <f ca="1">IF(OFFSET(calculations!$AG$2,MATCH(data!A673&amp;"|"&amp;data!C673,calculations!$A$3:$A$168,0),MATCH(data!B673,calculations!$AH$2:$CL$2,0))="","NULL",SUBSTITUTE(OFFSET(calculations!$AG$2,MATCH(data!A673&amp;"|"&amp;data!C673,calculations!$A$3:$A$168,0),MATCH(data!B673,calculations!$AH$2:$CL$2,0)),",","."))</f>
        <v>839124</v>
      </c>
      <c r="E673">
        <v>1</v>
      </c>
    </row>
    <row r="674" spans="1:5" x14ac:dyDescent="0.25">
      <c r="A674">
        <v>2018</v>
      </c>
      <c r="B674">
        <v>10</v>
      </c>
      <c r="C674" t="s">
        <v>55</v>
      </c>
      <c r="D674" t="str">
        <f ca="1">IF(OFFSET(calculations!$AG$2,MATCH(data!A674&amp;"|"&amp;data!C674,calculations!$A$3:$A$168,0),MATCH(data!B674,calculations!$AH$2:$CL$2,0))="","NULL",SUBSTITUTE(OFFSET(calculations!$AG$2,MATCH(data!A674&amp;"|"&amp;data!C674,calculations!$A$3:$A$168,0),MATCH(data!B674,calculations!$AH$2:$CL$2,0)),",","."))</f>
        <v>NULL</v>
      </c>
      <c r="E674">
        <v>1</v>
      </c>
    </row>
    <row r="675" spans="1:5" x14ac:dyDescent="0.25">
      <c r="A675">
        <v>2018</v>
      </c>
      <c r="B675">
        <v>10</v>
      </c>
      <c r="C675" t="s">
        <v>81</v>
      </c>
      <c r="D675" t="str">
        <f ca="1">IF(OFFSET(calculations!$AG$2,MATCH(data!A675&amp;"|"&amp;data!C675,calculations!$A$3:$A$168,0),MATCH(data!B675,calculations!$AH$2:$CL$2,0))="","NULL",SUBSTITUTE(OFFSET(calculations!$AG$2,MATCH(data!A675&amp;"|"&amp;data!C675,calculations!$A$3:$A$168,0),MATCH(data!B675,calculations!$AH$2:$CL$2,0)),",","."))</f>
        <v>6762023</v>
      </c>
      <c r="E675">
        <v>1</v>
      </c>
    </row>
    <row r="676" spans="1:5" x14ac:dyDescent="0.25">
      <c r="A676">
        <v>2018</v>
      </c>
      <c r="B676">
        <v>10</v>
      </c>
      <c r="C676" t="s">
        <v>82</v>
      </c>
      <c r="D676" t="str">
        <f ca="1">IF(OFFSET(calculations!$AG$2,MATCH(data!A676&amp;"|"&amp;data!C676,calculations!$A$3:$A$168,0),MATCH(data!B676,calculations!$AH$2:$CL$2,0))="","NULL",SUBSTITUTE(OFFSET(calculations!$AG$2,MATCH(data!A676&amp;"|"&amp;data!C676,calculations!$A$3:$A$168,0),MATCH(data!B676,calculations!$AH$2:$CL$2,0)),",","."))</f>
        <v>2953108518</v>
      </c>
      <c r="E676">
        <v>1</v>
      </c>
    </row>
    <row r="677" spans="1:5" x14ac:dyDescent="0.25">
      <c r="A677">
        <v>2018</v>
      </c>
      <c r="B677">
        <v>10</v>
      </c>
      <c r="C677" t="s">
        <v>83</v>
      </c>
      <c r="D677" t="str">
        <f ca="1">IF(OFFSET(calculations!$AG$2,MATCH(data!A677&amp;"|"&amp;data!C677,calculations!$A$3:$A$168,0),MATCH(data!B677,calculations!$AH$2:$CL$2,0))="","NULL",SUBSTITUTE(OFFSET(calculations!$AG$2,MATCH(data!A677&amp;"|"&amp;data!C677,calculations!$A$3:$A$168,0),MATCH(data!B677,calculations!$AH$2:$CL$2,0)),",","."))</f>
        <v>16155023</v>
      </c>
      <c r="E677">
        <v>1</v>
      </c>
    </row>
    <row r="678" spans="1:5" x14ac:dyDescent="0.25">
      <c r="A678">
        <v>2018</v>
      </c>
      <c r="B678">
        <v>10</v>
      </c>
      <c r="C678" t="s">
        <v>84</v>
      </c>
      <c r="D678" t="str">
        <f ca="1">IF(OFFSET(calculations!$AG$2,MATCH(data!A678&amp;"|"&amp;data!C678,calculations!$A$3:$A$168,0),MATCH(data!B678,calculations!$AH$2:$CL$2,0))="","NULL",SUBSTITUTE(OFFSET(calculations!$AG$2,MATCH(data!A678&amp;"|"&amp;data!C678,calculations!$A$3:$A$168,0),MATCH(data!B678,calculations!$AH$2:$CL$2,0)),",","."))</f>
        <v>532600779</v>
      </c>
      <c r="E678">
        <v>1</v>
      </c>
    </row>
    <row r="679" spans="1:5" x14ac:dyDescent="0.25">
      <c r="A679">
        <v>2018</v>
      </c>
      <c r="B679">
        <v>10</v>
      </c>
      <c r="C679" t="s">
        <v>85</v>
      </c>
      <c r="D679" t="str">
        <f ca="1">IF(OFFSET(calculations!$AG$2,MATCH(data!A679&amp;"|"&amp;data!C679,calculations!$A$3:$A$168,0),MATCH(data!B679,calculations!$AH$2:$CL$2,0))="","NULL",SUBSTITUTE(OFFSET(calculations!$AG$2,MATCH(data!A679&amp;"|"&amp;data!C679,calculations!$A$3:$A$168,0),MATCH(data!B679,calculations!$AH$2:$CL$2,0)),",","."))</f>
        <v>NULL</v>
      </c>
      <c r="E679">
        <v>1</v>
      </c>
    </row>
    <row r="680" spans="1:5" x14ac:dyDescent="0.25">
      <c r="A680">
        <v>2018</v>
      </c>
      <c r="B680">
        <v>10</v>
      </c>
      <c r="C680" t="s">
        <v>86</v>
      </c>
      <c r="D680" t="str">
        <f ca="1">IF(OFFSET(calculations!$AG$2,MATCH(data!A680&amp;"|"&amp;data!C680,calculations!$A$3:$A$168,0),MATCH(data!B680,calculations!$AH$2:$CL$2,0))="","NULL",SUBSTITUTE(OFFSET(calculations!$AG$2,MATCH(data!A680&amp;"|"&amp;data!C680,calculations!$A$3:$A$168,0),MATCH(data!B680,calculations!$AH$2:$CL$2,0)),",","."))</f>
        <v>972471010</v>
      </c>
      <c r="E680">
        <v>1</v>
      </c>
    </row>
    <row r="681" spans="1:5" x14ac:dyDescent="0.25">
      <c r="A681">
        <v>2018</v>
      </c>
      <c r="B681">
        <v>10</v>
      </c>
      <c r="C681" t="s">
        <v>87</v>
      </c>
      <c r="D681" t="str">
        <f ca="1">IF(OFFSET(calculations!$AG$2,MATCH(data!A681&amp;"|"&amp;data!C681,calculations!$A$3:$A$168,0),MATCH(data!B681,calculations!$AH$2:$CL$2,0))="","NULL",SUBSTITUTE(OFFSET(calculations!$AG$2,MATCH(data!A681&amp;"|"&amp;data!C681,calculations!$A$3:$A$168,0),MATCH(data!B681,calculations!$AH$2:$CL$2,0)),",","."))</f>
        <v>1225426600</v>
      </c>
      <c r="E681">
        <v>1</v>
      </c>
    </row>
    <row r="682" spans="1:5" x14ac:dyDescent="0.25">
      <c r="A682">
        <v>2018</v>
      </c>
      <c r="B682">
        <v>10</v>
      </c>
      <c r="C682" t="s">
        <v>88</v>
      </c>
      <c r="D682" t="str">
        <f ca="1">IF(OFFSET(calculations!$AG$2,MATCH(data!A682&amp;"|"&amp;data!C682,calculations!$A$3:$A$168,0),MATCH(data!B682,calculations!$AH$2:$CL$2,0))="","NULL",SUBSTITUTE(OFFSET(calculations!$AG$2,MATCH(data!A682&amp;"|"&amp;data!C682,calculations!$A$3:$A$168,0),MATCH(data!B682,calculations!$AH$2:$CL$2,0)),",","."))</f>
        <v>1452005</v>
      </c>
      <c r="E682">
        <v>1</v>
      </c>
    </row>
    <row r="683" spans="1:5" x14ac:dyDescent="0.25">
      <c r="A683">
        <v>2018</v>
      </c>
      <c r="B683">
        <v>10</v>
      </c>
      <c r="C683" t="s">
        <v>89</v>
      </c>
      <c r="D683" t="str">
        <f ca="1">IF(OFFSET(calculations!$AG$2,MATCH(data!A683&amp;"|"&amp;data!C683,calculations!$A$3:$A$168,0),MATCH(data!B683,calculations!$AH$2:$CL$2,0))="","NULL",SUBSTITUTE(OFFSET(calculations!$AG$2,MATCH(data!A683&amp;"|"&amp;data!C683,calculations!$A$3:$A$168,0),MATCH(data!B683,calculations!$AH$2:$CL$2,0)),",","."))</f>
        <v>15411617</v>
      </c>
      <c r="E683">
        <v>1</v>
      </c>
    </row>
    <row r="684" spans="1:5" x14ac:dyDescent="0.25">
      <c r="A684">
        <v>2018</v>
      </c>
      <c r="B684">
        <v>10</v>
      </c>
      <c r="C684" t="s">
        <v>90</v>
      </c>
      <c r="D684" t="str">
        <f ca="1">IF(OFFSET(calculations!$AG$2,MATCH(data!A684&amp;"|"&amp;data!C684,calculations!$A$3:$A$168,0),MATCH(data!B684,calculations!$AH$2:$CL$2,0))="","NULL",SUBSTITUTE(OFFSET(calculations!$AG$2,MATCH(data!A684&amp;"|"&amp;data!C684,calculations!$A$3:$A$168,0),MATCH(data!B684,calculations!$AH$2:$CL$2,0)),",","."))</f>
        <v>NULL</v>
      </c>
      <c r="E684">
        <v>1</v>
      </c>
    </row>
    <row r="685" spans="1:5" x14ac:dyDescent="0.25">
      <c r="A685">
        <v>2018</v>
      </c>
      <c r="B685">
        <v>10</v>
      </c>
      <c r="C685" t="s">
        <v>91</v>
      </c>
      <c r="D685" t="str">
        <f ca="1">IF(OFFSET(calculations!$AG$2,MATCH(data!A685&amp;"|"&amp;data!C685,calculations!$A$3:$A$168,0),MATCH(data!B685,calculations!$AH$2:$CL$2,0))="","NULL",SUBSTITUTE(OFFSET(calculations!$AG$2,MATCH(data!A685&amp;"|"&amp;data!C685,calculations!$A$3:$A$168,0),MATCH(data!B685,calculations!$AH$2:$CL$2,0)),",","."))</f>
        <v>68850373</v>
      </c>
      <c r="E685">
        <v>1</v>
      </c>
    </row>
    <row r="686" spans="1:5" x14ac:dyDescent="0.25">
      <c r="A686">
        <v>2018</v>
      </c>
      <c r="B686">
        <v>10</v>
      </c>
      <c r="C686" t="s">
        <v>92</v>
      </c>
      <c r="D686" t="str">
        <f ca="1">IF(OFFSET(calculations!$AG$2,MATCH(data!A686&amp;"|"&amp;data!C686,calculations!$A$3:$A$168,0),MATCH(data!B686,calculations!$AH$2:$CL$2,0))="","NULL",SUBSTITUTE(OFFSET(calculations!$AG$2,MATCH(data!A686&amp;"|"&amp;data!C686,calculations!$A$3:$A$168,0),MATCH(data!B686,calculations!$AH$2:$CL$2,0)),",","."))</f>
        <v>NULL</v>
      </c>
      <c r="E686">
        <v>1</v>
      </c>
    </row>
    <row r="687" spans="1:5" x14ac:dyDescent="0.25">
      <c r="A687">
        <v>2018</v>
      </c>
      <c r="B687">
        <v>10</v>
      </c>
      <c r="C687" t="s">
        <v>93</v>
      </c>
      <c r="D687" t="str">
        <f ca="1">IF(OFFSET(calculations!$AG$2,MATCH(data!A687&amp;"|"&amp;data!C687,calculations!$A$3:$A$168,0),MATCH(data!B687,calculations!$AH$2:$CL$2,0))="","NULL",SUBSTITUTE(OFFSET(calculations!$AG$2,MATCH(data!A687&amp;"|"&amp;data!C687,calculations!$A$3:$A$168,0),MATCH(data!B687,calculations!$AH$2:$CL$2,0)),",","."))</f>
        <v>NULL</v>
      </c>
      <c r="E687">
        <v>1</v>
      </c>
    </row>
    <row r="688" spans="1:5" x14ac:dyDescent="0.25">
      <c r="A688">
        <v>2018</v>
      </c>
      <c r="B688">
        <v>10</v>
      </c>
      <c r="C688" t="s">
        <v>94</v>
      </c>
      <c r="D688" t="str">
        <f ca="1">IF(OFFSET(calculations!$AG$2,MATCH(data!A688&amp;"|"&amp;data!C688,calculations!$A$3:$A$168,0),MATCH(data!B688,calculations!$AH$2:$CL$2,0))="","NULL",SUBSTITUTE(OFFSET(calculations!$AG$2,MATCH(data!A688&amp;"|"&amp;data!C688,calculations!$A$3:$A$168,0),MATCH(data!B688,calculations!$AH$2:$CL$2,0)),",","."))</f>
        <v>120741111</v>
      </c>
      <c r="E688">
        <v>1</v>
      </c>
    </row>
    <row r="689" spans="1:5" x14ac:dyDescent="0.25">
      <c r="A689">
        <v>2018</v>
      </c>
      <c r="B689">
        <v>10</v>
      </c>
      <c r="C689" t="s">
        <v>95</v>
      </c>
      <c r="D689" t="str">
        <f ca="1">IF(OFFSET(calculations!$AG$2,MATCH(data!A689&amp;"|"&amp;data!C689,calculations!$A$3:$A$168,0),MATCH(data!B689,calculations!$AH$2:$CL$2,0))="","NULL",SUBSTITUTE(OFFSET(calculations!$AG$2,MATCH(data!A689&amp;"|"&amp;data!C689,calculations!$A$3:$A$168,0),MATCH(data!B689,calculations!$AH$2:$CL$2,0)),",","."))</f>
        <v>-73136806</v>
      </c>
      <c r="E689">
        <v>1</v>
      </c>
    </row>
    <row r="690" spans="1:5" x14ac:dyDescent="0.25">
      <c r="A690">
        <v>2018</v>
      </c>
      <c r="B690">
        <v>10</v>
      </c>
      <c r="C690" t="s">
        <v>96</v>
      </c>
      <c r="D690" t="str">
        <f ca="1">IF(OFFSET(calculations!$AG$2,MATCH(data!A690&amp;"|"&amp;data!C690,calculations!$A$3:$A$168,0),MATCH(data!B690,calculations!$AH$2:$CL$2,0))="","NULL",SUBSTITUTE(OFFSET(calculations!$AG$2,MATCH(data!A690&amp;"|"&amp;data!C690,calculations!$A$3:$A$168,0),MATCH(data!B690,calculations!$AH$2:$CL$2,0)),",","."))</f>
        <v>937355366</v>
      </c>
      <c r="E690">
        <v>1</v>
      </c>
    </row>
    <row r="691" spans="1:5" x14ac:dyDescent="0.25">
      <c r="A691">
        <v>2018</v>
      </c>
      <c r="B691">
        <v>10</v>
      </c>
      <c r="C691" t="s">
        <v>97</v>
      </c>
      <c r="D691" t="str">
        <f ca="1">IF(OFFSET(calculations!$AG$2,MATCH(data!A691&amp;"|"&amp;data!C691,calculations!$A$3:$A$168,0),MATCH(data!B691,calculations!$AH$2:$CL$2,0))="","NULL",SUBSTITUTE(OFFSET(calculations!$AG$2,MATCH(data!A691&amp;"|"&amp;data!C691,calculations!$A$3:$A$168,0),MATCH(data!B691,calculations!$AH$2:$CL$2,0)),",","."))</f>
        <v>942736743</v>
      </c>
      <c r="E691">
        <v>1</v>
      </c>
    </row>
    <row r="692" spans="1:5" x14ac:dyDescent="0.25">
      <c r="A692">
        <v>2018</v>
      </c>
      <c r="B692">
        <v>10</v>
      </c>
      <c r="C692" t="s">
        <v>98</v>
      </c>
      <c r="D692" t="str">
        <f ca="1">IF(OFFSET(calculations!$AG$2,MATCH(data!A692&amp;"|"&amp;data!C692,calculations!$A$3:$A$168,0),MATCH(data!B692,calculations!$AH$2:$CL$2,0))="","NULL",SUBSTITUTE(OFFSET(calculations!$AG$2,MATCH(data!A692&amp;"|"&amp;data!C692,calculations!$A$3:$A$168,0),MATCH(data!B692,calculations!$AH$2:$CL$2,0)),",","."))</f>
        <v>-5381377</v>
      </c>
      <c r="E692">
        <v>1</v>
      </c>
    </row>
    <row r="693" spans="1:5" x14ac:dyDescent="0.25">
      <c r="A693">
        <v>2018</v>
      </c>
      <c r="B693">
        <v>10</v>
      </c>
      <c r="C693" t="s">
        <v>99</v>
      </c>
      <c r="D693" t="str">
        <f ca="1">IF(OFFSET(calculations!$AG$2,MATCH(data!A693&amp;"|"&amp;data!C693,calculations!$A$3:$A$168,0),MATCH(data!B693,calculations!$AH$2:$CL$2,0))="","NULL",SUBSTITUTE(OFFSET(calculations!$AG$2,MATCH(data!A693&amp;"|"&amp;data!C693,calculations!$A$3:$A$168,0),MATCH(data!B693,calculations!$AH$2:$CL$2,0)),",","."))</f>
        <v>-5381377</v>
      </c>
      <c r="E693">
        <v>1</v>
      </c>
    </row>
    <row r="694" spans="1:5" x14ac:dyDescent="0.25">
      <c r="A694">
        <v>2018</v>
      </c>
      <c r="B694">
        <v>10</v>
      </c>
      <c r="C694" t="s">
        <v>100</v>
      </c>
      <c r="D694" t="str">
        <f ca="1">IF(OFFSET(calculations!$AG$2,MATCH(data!A694&amp;"|"&amp;data!C694,calculations!$A$3:$A$168,0),MATCH(data!B694,calculations!$AH$2:$CL$2,0))="","NULL",SUBSTITUTE(OFFSET(calculations!$AG$2,MATCH(data!A694&amp;"|"&amp;data!C694,calculations!$A$3:$A$168,0),MATCH(data!B694,calculations!$AH$2:$CL$2,0)),",","."))</f>
        <v>98320075</v>
      </c>
      <c r="E694">
        <v>1</v>
      </c>
    </row>
    <row r="695" spans="1:5" x14ac:dyDescent="0.25">
      <c r="A695">
        <v>2018</v>
      </c>
      <c r="B695">
        <v>10</v>
      </c>
      <c r="C695" t="s">
        <v>101</v>
      </c>
      <c r="D695" t="str">
        <f ca="1">IF(OFFSET(calculations!$AG$2,MATCH(data!A695&amp;"|"&amp;data!C695,calculations!$A$3:$A$168,0),MATCH(data!B695,calculations!$AH$2:$CL$2,0))="","NULL",SUBSTITUTE(OFFSET(calculations!$AG$2,MATCH(data!A695&amp;"|"&amp;data!C695,calculations!$A$3:$A$168,0),MATCH(data!B695,calculations!$AH$2:$CL$2,0)),",","."))</f>
        <v>4850283</v>
      </c>
      <c r="E695">
        <v>1</v>
      </c>
    </row>
    <row r="696" spans="1:5" x14ac:dyDescent="0.25">
      <c r="A696">
        <v>2018</v>
      </c>
      <c r="B696">
        <v>10</v>
      </c>
      <c r="C696" t="s">
        <v>102</v>
      </c>
      <c r="D696" t="str">
        <f ca="1">IF(OFFSET(calculations!$AG$2,MATCH(data!A696&amp;"|"&amp;data!C696,calculations!$A$3:$A$168,0),MATCH(data!B696,calculations!$AH$2:$CL$2,0))="","NULL",SUBSTITUTE(OFFSET(calculations!$AG$2,MATCH(data!A696&amp;"|"&amp;data!C696,calculations!$A$3:$A$168,0),MATCH(data!B696,calculations!$AH$2:$CL$2,0)),",","."))</f>
        <v>49113632</v>
      </c>
      <c r="E696">
        <v>1</v>
      </c>
    </row>
    <row r="697" spans="1:5" x14ac:dyDescent="0.25">
      <c r="A697">
        <v>2018</v>
      </c>
      <c r="B697">
        <v>10</v>
      </c>
      <c r="C697" t="s">
        <v>103</v>
      </c>
      <c r="D697" t="str">
        <f ca="1">IF(OFFSET(calculations!$AG$2,MATCH(data!A697&amp;"|"&amp;data!C697,calculations!$A$3:$A$168,0),MATCH(data!B697,calculations!$AH$2:$CL$2,0))="","NULL",SUBSTITUTE(OFFSET(calculations!$AG$2,MATCH(data!A697&amp;"|"&amp;data!C697,calculations!$A$3:$A$168,0),MATCH(data!B697,calculations!$AH$2:$CL$2,0)),",","."))</f>
        <v>111766816</v>
      </c>
      <c r="E697">
        <v>1</v>
      </c>
    </row>
    <row r="698" spans="1:5" x14ac:dyDescent="0.25">
      <c r="A698">
        <v>2018</v>
      </c>
      <c r="B698">
        <v>10</v>
      </c>
      <c r="C698" t="s">
        <v>104</v>
      </c>
      <c r="D698" t="str">
        <f ca="1">IF(OFFSET(calculations!$AG$2,MATCH(data!A698&amp;"|"&amp;data!C698,calculations!$A$3:$A$168,0),MATCH(data!B698,calculations!$AH$2:$CL$2,0))="","NULL",SUBSTITUTE(OFFSET(calculations!$AG$2,MATCH(data!A698&amp;"|"&amp;data!C698,calculations!$A$3:$A$168,0),MATCH(data!B698,calculations!$AH$2:$CL$2,0)),",","."))</f>
        <v>-72792033</v>
      </c>
      <c r="E698">
        <v>1</v>
      </c>
    </row>
    <row r="699" spans="1:5" x14ac:dyDescent="0.25">
      <c r="A699">
        <v>2018</v>
      </c>
      <c r="B699">
        <v>10</v>
      </c>
      <c r="C699" t="s">
        <v>105</v>
      </c>
      <c r="D699" t="str">
        <f ca="1">IF(OFFSET(calculations!$AG$2,MATCH(data!A699&amp;"|"&amp;data!C699,calculations!$A$3:$A$168,0),MATCH(data!B699,calculations!$AH$2:$CL$2,0))="","NULL",SUBSTITUTE(OFFSET(calculations!$AG$2,MATCH(data!A699&amp;"|"&amp;data!C699,calculations!$A$3:$A$168,0),MATCH(data!B699,calculations!$AH$2:$CL$2,0)),",","."))</f>
        <v>-72792033</v>
      </c>
      <c r="E699">
        <v>1</v>
      </c>
    </row>
    <row r="700" spans="1:5" x14ac:dyDescent="0.25">
      <c r="A700">
        <v>2018</v>
      </c>
      <c r="B700">
        <v>10</v>
      </c>
      <c r="C700" t="s">
        <v>106</v>
      </c>
      <c r="D700" t="str">
        <f ca="1">IF(OFFSET(calculations!$AG$2,MATCH(data!A700&amp;"|"&amp;data!C700,calculations!$A$3:$A$168,0),MATCH(data!B700,calculations!$AH$2:$CL$2,0))="","NULL",SUBSTITUTE(OFFSET(calculations!$AG$2,MATCH(data!A700&amp;"|"&amp;data!C700,calculations!$A$3:$A$168,0),MATCH(data!B700,calculations!$AH$2:$CL$2,0)),",","."))</f>
        <v>NULL</v>
      </c>
      <c r="E700">
        <v>1</v>
      </c>
    </row>
    <row r="701" spans="1:5" x14ac:dyDescent="0.25">
      <c r="A701">
        <v>2018</v>
      </c>
      <c r="B701">
        <v>10</v>
      </c>
      <c r="C701" t="s">
        <v>107</v>
      </c>
      <c r="D701" t="str">
        <f ca="1">IF(OFFSET(calculations!$AG$2,MATCH(data!A701&amp;"|"&amp;data!C701,calculations!$A$3:$A$168,0),MATCH(data!B701,calculations!$AH$2:$CL$2,0))="","NULL",SUBSTITUTE(OFFSET(calculations!$AG$2,MATCH(data!A701&amp;"|"&amp;data!C701,calculations!$A$3:$A$168,0),MATCH(data!B701,calculations!$AH$2:$CL$2,0)),",","."))</f>
        <v>NULL</v>
      </c>
      <c r="E701">
        <v>1</v>
      </c>
    </row>
    <row r="702" spans="1:5" x14ac:dyDescent="0.25">
      <c r="A702">
        <v>2018</v>
      </c>
      <c r="B702">
        <v>10</v>
      </c>
      <c r="C702" t="s">
        <v>108</v>
      </c>
      <c r="D702" t="str">
        <f ca="1">IF(OFFSET(calculations!$AG$2,MATCH(data!A702&amp;"|"&amp;data!C702,calculations!$A$3:$A$168,0),MATCH(data!B702,calculations!$AH$2:$CL$2,0))="","NULL",SUBSTITUTE(OFFSET(calculations!$AG$2,MATCH(data!A702&amp;"|"&amp;data!C702,calculations!$A$3:$A$168,0),MATCH(data!B702,calculations!$AH$2:$CL$2,0)),",","."))</f>
        <v>-344773</v>
      </c>
      <c r="E702">
        <v>1</v>
      </c>
    </row>
    <row r="703" spans="1:5" x14ac:dyDescent="0.25">
      <c r="A703">
        <v>2018</v>
      </c>
      <c r="B703">
        <v>10</v>
      </c>
      <c r="C703" t="s">
        <v>109</v>
      </c>
      <c r="D703" t="str">
        <f ca="1">IF(OFFSET(calculations!$AG$2,MATCH(data!A703&amp;"|"&amp;data!C703,calculations!$A$3:$A$168,0),MATCH(data!B703,calculations!$AH$2:$CL$2,0))="","NULL",SUBSTITUTE(OFFSET(calculations!$AG$2,MATCH(data!A703&amp;"|"&amp;data!C703,calculations!$A$3:$A$168,0),MATCH(data!B703,calculations!$AH$2:$CL$2,0)),",","."))</f>
        <v>-73136806</v>
      </c>
      <c r="E703">
        <v>1</v>
      </c>
    </row>
    <row r="704" spans="1:5" x14ac:dyDescent="0.25">
      <c r="A704">
        <v>2018</v>
      </c>
      <c r="B704">
        <v>10</v>
      </c>
      <c r="C704" t="s">
        <v>110</v>
      </c>
      <c r="D704" t="str">
        <f ca="1">IF(OFFSET(calculations!$AG$2,MATCH(data!A704&amp;"|"&amp;data!C704,calculations!$A$3:$A$168,0),MATCH(data!B704,calculations!$AH$2:$CL$2,0))="","NULL",SUBSTITUTE(OFFSET(calculations!$AG$2,MATCH(data!A704&amp;"|"&amp;data!C704,calculations!$A$3:$A$168,0),MATCH(data!B704,calculations!$AH$2:$CL$2,0)),",","."))</f>
        <v>NULL</v>
      </c>
      <c r="E704">
        <v>1</v>
      </c>
    </row>
    <row r="705" spans="1:5" x14ac:dyDescent="0.25">
      <c r="A705">
        <v>2018</v>
      </c>
      <c r="B705">
        <v>10</v>
      </c>
      <c r="C705" t="s">
        <v>111</v>
      </c>
      <c r="D705" t="str">
        <f ca="1">IF(OFFSET(calculations!$AG$2,MATCH(data!A705&amp;"|"&amp;data!C705,calculations!$A$3:$A$168,0),MATCH(data!B705,calculations!$AH$2:$CL$2,0))="","NULL",SUBSTITUTE(OFFSET(calculations!$AG$2,MATCH(data!A705&amp;"|"&amp;data!C705,calculations!$A$3:$A$168,0),MATCH(data!B705,calculations!$AH$2:$CL$2,0)),",","."))</f>
        <v>3535106696</v>
      </c>
      <c r="E705">
        <v>1</v>
      </c>
    </row>
    <row r="706" spans="1:5" x14ac:dyDescent="0.25">
      <c r="A706">
        <v>2018</v>
      </c>
      <c r="B706">
        <v>10</v>
      </c>
      <c r="C706" t="s">
        <v>112</v>
      </c>
      <c r="D706" t="str">
        <f ca="1">IF(OFFSET(calculations!$AG$2,MATCH(data!A706&amp;"|"&amp;data!C706,calculations!$A$3:$A$168,0),MATCH(data!B706,calculations!$AH$2:$CL$2,0))="","NULL",SUBSTITUTE(OFFSET(calculations!$AG$2,MATCH(data!A706&amp;"|"&amp;data!C706,calculations!$A$3:$A$168,0),MATCH(data!B706,calculations!$AH$2:$CL$2,0)),",","."))</f>
        <v>304330997</v>
      </c>
      <c r="E706">
        <v>1</v>
      </c>
    </row>
    <row r="707" spans="1:5" x14ac:dyDescent="0.25">
      <c r="A707">
        <v>2018</v>
      </c>
      <c r="B707">
        <v>10</v>
      </c>
      <c r="C707" t="s">
        <v>113</v>
      </c>
      <c r="D707" t="str">
        <f ca="1">IF(OFFSET(calculations!$AG$2,MATCH(data!A707&amp;"|"&amp;data!C707,calculations!$A$3:$A$168,0),MATCH(data!B707,calculations!$AH$2:$CL$2,0))="","NULL",SUBSTITUTE(OFFSET(calculations!$AG$2,MATCH(data!A707&amp;"|"&amp;data!C707,calculations!$A$3:$A$168,0),MATCH(data!B707,calculations!$AH$2:$CL$2,0)),",","."))</f>
        <v>NULL</v>
      </c>
      <c r="E707">
        <v>1</v>
      </c>
    </row>
    <row r="708" spans="1:5" x14ac:dyDescent="0.25">
      <c r="A708">
        <v>2018</v>
      </c>
      <c r="B708">
        <v>10</v>
      </c>
      <c r="C708" t="s">
        <v>114</v>
      </c>
      <c r="D708" t="str">
        <f ca="1">IF(OFFSET(calculations!$AG$2,MATCH(data!A708&amp;"|"&amp;data!C708,calculations!$A$3:$A$168,0),MATCH(data!B708,calculations!$AH$2:$CL$2,0))="","NULL",SUBSTITUTE(OFFSET(calculations!$AG$2,MATCH(data!A708&amp;"|"&amp;data!C708,calculations!$A$3:$A$168,0),MATCH(data!B708,calculations!$AH$2:$CL$2,0)),",","."))</f>
        <v>0</v>
      </c>
      <c r="E708">
        <v>1</v>
      </c>
    </row>
    <row r="709" spans="1:5" x14ac:dyDescent="0.25">
      <c r="A709">
        <v>2018</v>
      </c>
      <c r="B709">
        <v>10</v>
      </c>
      <c r="C709" t="s">
        <v>115</v>
      </c>
      <c r="D709" t="str">
        <f ca="1">IF(OFFSET(calculations!$AG$2,MATCH(data!A709&amp;"|"&amp;data!C709,calculations!$A$3:$A$168,0),MATCH(data!B709,calculations!$AH$2:$CL$2,0))="","NULL",SUBSTITUTE(OFFSET(calculations!$AG$2,MATCH(data!A709&amp;"|"&amp;data!C709,calculations!$A$3:$A$168,0),MATCH(data!B709,calculations!$AH$2:$CL$2,0)),",","."))</f>
        <v>NULL</v>
      </c>
      <c r="E709">
        <v>1</v>
      </c>
    </row>
    <row r="710" spans="1:5" x14ac:dyDescent="0.25">
      <c r="A710">
        <v>2018</v>
      </c>
      <c r="B710">
        <v>10</v>
      </c>
      <c r="C710" t="s">
        <v>116</v>
      </c>
      <c r="D710" t="str">
        <f ca="1">IF(OFFSET(calculations!$AG$2,MATCH(data!A710&amp;"|"&amp;data!C710,calculations!$A$3:$A$168,0),MATCH(data!B710,calculations!$AH$2:$CL$2,0))="","NULL",SUBSTITUTE(OFFSET(calculations!$AG$2,MATCH(data!A710&amp;"|"&amp;data!C710,calculations!$A$3:$A$168,0),MATCH(data!B710,calculations!$AH$2:$CL$2,0)),",","."))</f>
        <v>139346678</v>
      </c>
      <c r="E710">
        <v>1</v>
      </c>
    </row>
    <row r="711" spans="1:5" x14ac:dyDescent="0.25">
      <c r="A711">
        <v>2018</v>
      </c>
      <c r="B711">
        <v>10</v>
      </c>
      <c r="C711" t="s">
        <v>117</v>
      </c>
      <c r="D711" t="str">
        <f ca="1">IF(OFFSET(calculations!$AG$2,MATCH(data!A711&amp;"|"&amp;data!C711,calculations!$A$3:$A$168,0),MATCH(data!B711,calculations!$AH$2:$CL$2,0))="","NULL",SUBSTITUTE(OFFSET(calculations!$AG$2,MATCH(data!A711&amp;"|"&amp;data!C711,calculations!$A$3:$A$168,0),MATCH(data!B711,calculations!$AH$2:$CL$2,0)),",","."))</f>
        <v>NULL</v>
      </c>
      <c r="E711">
        <v>1</v>
      </c>
    </row>
    <row r="712" spans="1:5" x14ac:dyDescent="0.25">
      <c r="A712">
        <v>2018</v>
      </c>
      <c r="B712">
        <v>10</v>
      </c>
      <c r="C712" t="s">
        <v>118</v>
      </c>
      <c r="D712" t="str">
        <f ca="1">IF(OFFSET(calculations!$AG$2,MATCH(data!A712&amp;"|"&amp;data!C712,calculations!$A$3:$A$168,0),MATCH(data!B712,calculations!$AH$2:$CL$2,0))="","NULL",SUBSTITUTE(OFFSET(calculations!$AG$2,MATCH(data!A712&amp;"|"&amp;data!C712,calculations!$A$3:$A$168,0),MATCH(data!B712,calculations!$AH$2:$CL$2,0)),",","."))</f>
        <v>84618878</v>
      </c>
      <c r="E712">
        <v>1</v>
      </c>
    </row>
    <row r="713" spans="1:5" x14ac:dyDescent="0.25">
      <c r="A713">
        <v>2018</v>
      </c>
      <c r="B713">
        <v>10</v>
      </c>
      <c r="C713" t="s">
        <v>119</v>
      </c>
      <c r="D713" t="str">
        <f ca="1">IF(OFFSET(calculations!$AG$2,MATCH(data!A713&amp;"|"&amp;data!C713,calculations!$A$3:$A$168,0),MATCH(data!B713,calculations!$AH$2:$CL$2,0))="","NULL",SUBSTITUTE(OFFSET(calculations!$AG$2,MATCH(data!A713&amp;"|"&amp;data!C713,calculations!$A$3:$A$168,0),MATCH(data!B713,calculations!$AH$2:$CL$2,0)),",","."))</f>
        <v>54784342</v>
      </c>
      <c r="E713">
        <v>1</v>
      </c>
    </row>
    <row r="714" spans="1:5" x14ac:dyDescent="0.25">
      <c r="A714">
        <v>2018</v>
      </c>
      <c r="B714">
        <v>10</v>
      </c>
      <c r="C714" t="s">
        <v>120</v>
      </c>
      <c r="D714" t="str">
        <f ca="1">IF(OFFSET(calculations!$AG$2,MATCH(data!A714&amp;"|"&amp;data!C714,calculations!$A$3:$A$168,0),MATCH(data!B714,calculations!$AH$2:$CL$2,0))="","NULL",SUBSTITUTE(OFFSET(calculations!$AG$2,MATCH(data!A714&amp;"|"&amp;data!C714,calculations!$A$3:$A$168,0),MATCH(data!B714,calculations!$AH$2:$CL$2,0)),",","."))</f>
        <v>7493875</v>
      </c>
      <c r="E714">
        <v>1</v>
      </c>
    </row>
    <row r="715" spans="1:5" x14ac:dyDescent="0.25">
      <c r="A715">
        <v>2018</v>
      </c>
      <c r="B715">
        <v>10</v>
      </c>
      <c r="C715" t="s">
        <v>121</v>
      </c>
      <c r="D715" t="str">
        <f ca="1">IF(OFFSET(calculations!$AG$2,MATCH(data!A715&amp;"|"&amp;data!C715,calculations!$A$3:$A$168,0),MATCH(data!B715,calculations!$AH$2:$CL$2,0))="","NULL",SUBSTITUTE(OFFSET(calculations!$AG$2,MATCH(data!A715&amp;"|"&amp;data!C715,calculations!$A$3:$A$168,0),MATCH(data!B715,calculations!$AH$2:$CL$2,0)),",","."))</f>
        <v>7386852</v>
      </c>
      <c r="E715">
        <v>1</v>
      </c>
    </row>
    <row r="716" spans="1:5" x14ac:dyDescent="0.25">
      <c r="A716">
        <v>2018</v>
      </c>
      <c r="B716">
        <v>10</v>
      </c>
      <c r="C716" t="s">
        <v>122</v>
      </c>
      <c r="D716" t="str">
        <f ca="1">IF(OFFSET(calculations!$AG$2,MATCH(data!A716&amp;"|"&amp;data!C716,calculations!$A$3:$A$168,0),MATCH(data!B716,calculations!$AH$2:$CL$2,0))="","NULL",SUBSTITUTE(OFFSET(calculations!$AG$2,MATCH(data!A716&amp;"|"&amp;data!C716,calculations!$A$3:$A$168,0),MATCH(data!B716,calculations!$AH$2:$CL$2,0)),",","."))</f>
        <v>1818065</v>
      </c>
      <c r="E716">
        <v>1</v>
      </c>
    </row>
    <row r="717" spans="1:5" x14ac:dyDescent="0.25">
      <c r="A717">
        <v>2018</v>
      </c>
      <c r="B717">
        <v>10</v>
      </c>
      <c r="C717" t="s">
        <v>123</v>
      </c>
      <c r="D717" t="str">
        <f ca="1">IF(OFFSET(calculations!$AG$2,MATCH(data!A717&amp;"|"&amp;data!C717,calculations!$A$3:$A$168,0),MATCH(data!B717,calculations!$AH$2:$CL$2,0))="","NULL",SUBSTITUTE(OFFSET(calculations!$AG$2,MATCH(data!A717&amp;"|"&amp;data!C717,calculations!$A$3:$A$168,0),MATCH(data!B717,calculations!$AH$2:$CL$2,0)),",","."))</f>
        <v>NULL</v>
      </c>
      <c r="E717">
        <v>1</v>
      </c>
    </row>
    <row r="718" spans="1:5" x14ac:dyDescent="0.25">
      <c r="A718">
        <v>2018</v>
      </c>
      <c r="B718">
        <v>10</v>
      </c>
      <c r="C718" t="s">
        <v>124</v>
      </c>
      <c r="D718" t="str">
        <f ca="1">IF(OFFSET(calculations!$AG$2,MATCH(data!A718&amp;"|"&amp;data!C718,calculations!$A$3:$A$168,0),MATCH(data!B718,calculations!$AH$2:$CL$2,0))="","NULL",SUBSTITUTE(OFFSET(calculations!$AG$2,MATCH(data!A718&amp;"|"&amp;data!C718,calculations!$A$3:$A$168,0),MATCH(data!B718,calculations!$AH$2:$CL$2,0)),",","."))</f>
        <v>NULL</v>
      </c>
      <c r="E718">
        <v>1</v>
      </c>
    </row>
    <row r="719" spans="1:5" x14ac:dyDescent="0.25">
      <c r="A719">
        <v>2018</v>
      </c>
      <c r="B719">
        <v>10</v>
      </c>
      <c r="C719" t="s">
        <v>125</v>
      </c>
      <c r="D719" t="str">
        <f ca="1">IF(OFFSET(calculations!$AG$2,MATCH(data!A719&amp;"|"&amp;data!C719,calculations!$A$3:$A$168,0),MATCH(data!B719,calculations!$AH$2:$CL$2,0))="","NULL",SUBSTITUTE(OFFSET(calculations!$AG$2,MATCH(data!A719&amp;"|"&amp;data!C719,calculations!$A$3:$A$168,0),MATCH(data!B719,calculations!$AH$2:$CL$2,0)),",","."))</f>
        <v>NULL</v>
      </c>
      <c r="E719">
        <v>1</v>
      </c>
    </row>
    <row r="720" spans="1:5" x14ac:dyDescent="0.25">
      <c r="A720">
        <v>2018</v>
      </c>
      <c r="B720">
        <v>10</v>
      </c>
      <c r="C720" t="s">
        <v>126</v>
      </c>
      <c r="D720" t="str">
        <f ca="1">IF(OFFSET(calculations!$AG$2,MATCH(data!A720&amp;"|"&amp;data!C720,calculations!$A$3:$A$168,0),MATCH(data!B720,calculations!$AH$2:$CL$2,0))="","NULL",SUBSTITUTE(OFFSET(calculations!$AG$2,MATCH(data!A720&amp;"|"&amp;data!C720,calculations!$A$3:$A$168,0),MATCH(data!B720,calculations!$AH$2:$CL$2,0)),",","."))</f>
        <v>8882307</v>
      </c>
      <c r="E720">
        <v>1</v>
      </c>
    </row>
    <row r="721" spans="1:5" x14ac:dyDescent="0.25">
      <c r="A721">
        <v>2018</v>
      </c>
      <c r="B721">
        <v>10</v>
      </c>
      <c r="C721" t="s">
        <v>62</v>
      </c>
      <c r="D721" t="str">
        <f ca="1">IF(OFFSET(calculations!$AG$2,MATCH(data!A721&amp;"|"&amp;data!C721,calculations!$A$3:$A$168,0),MATCH(data!B721,calculations!$AH$2:$CL$2,0))="","NULL",SUBSTITUTE(OFFSET(calculations!$AG$2,MATCH(data!A721&amp;"|"&amp;data!C721,calculations!$A$3:$A$168,0),MATCH(data!B721,calculations!$AH$2:$CL$2,0)),",","."))</f>
        <v>2965731399</v>
      </c>
      <c r="E721">
        <v>1</v>
      </c>
    </row>
    <row r="722" spans="1:5" x14ac:dyDescent="0.25">
      <c r="A722">
        <v>2018</v>
      </c>
      <c r="B722">
        <v>10</v>
      </c>
      <c r="C722" t="s">
        <v>127</v>
      </c>
      <c r="D722" t="str">
        <f ca="1">IF(OFFSET(calculations!$AG$2,MATCH(data!A722&amp;"|"&amp;data!C722,calculations!$A$3:$A$168,0),MATCH(data!B722,calculations!$AH$2:$CL$2,0))="","NULL",SUBSTITUTE(OFFSET(calculations!$AG$2,MATCH(data!A722&amp;"|"&amp;data!C722,calculations!$A$3:$A$168,0),MATCH(data!B722,calculations!$AH$2:$CL$2,0)),",","."))</f>
        <v>2208096792</v>
      </c>
      <c r="E722">
        <v>1</v>
      </c>
    </row>
    <row r="723" spans="1:5" x14ac:dyDescent="0.25">
      <c r="A723">
        <v>2018</v>
      </c>
      <c r="B723">
        <v>10</v>
      </c>
      <c r="C723" t="s">
        <v>128</v>
      </c>
      <c r="D723" t="str">
        <f ca="1">IF(OFFSET(calculations!$AG$2,MATCH(data!A723&amp;"|"&amp;data!C723,calculations!$A$3:$A$168,0),MATCH(data!B723,calculations!$AH$2:$CL$2,0))="","NULL",SUBSTITUTE(OFFSET(calculations!$AG$2,MATCH(data!A723&amp;"|"&amp;data!C723,calculations!$A$3:$A$168,0),MATCH(data!B723,calculations!$AH$2:$CL$2,0)),",","."))</f>
        <v>NULL</v>
      </c>
      <c r="E723">
        <v>1</v>
      </c>
    </row>
    <row r="724" spans="1:5" x14ac:dyDescent="0.25">
      <c r="A724">
        <v>2018</v>
      </c>
      <c r="B724">
        <v>10</v>
      </c>
      <c r="C724" t="s">
        <v>129</v>
      </c>
      <c r="D724" t="str">
        <f ca="1">IF(OFFSET(calculations!$AG$2,MATCH(data!A724&amp;"|"&amp;data!C724,calculations!$A$3:$A$168,0),MATCH(data!B724,calculations!$AH$2:$CL$2,0))="","NULL",SUBSTITUTE(OFFSET(calculations!$AG$2,MATCH(data!A724&amp;"|"&amp;data!C724,calculations!$A$3:$A$168,0),MATCH(data!B724,calculations!$AH$2:$CL$2,0)),",","."))</f>
        <v>NULL</v>
      </c>
      <c r="E724">
        <v>1</v>
      </c>
    </row>
    <row r="725" spans="1:5" x14ac:dyDescent="0.25">
      <c r="A725">
        <v>2018</v>
      </c>
      <c r="B725">
        <v>10</v>
      </c>
      <c r="C725" t="s">
        <v>130</v>
      </c>
      <c r="D725" t="str">
        <f ca="1">IF(OFFSET(calculations!$AG$2,MATCH(data!A725&amp;"|"&amp;data!C725,calculations!$A$3:$A$168,0),MATCH(data!B725,calculations!$AH$2:$CL$2,0))="","NULL",SUBSTITUTE(OFFSET(calculations!$AG$2,MATCH(data!A725&amp;"|"&amp;data!C725,calculations!$A$3:$A$168,0),MATCH(data!B725,calculations!$AH$2:$CL$2,0)),",","."))</f>
        <v>NULL</v>
      </c>
      <c r="E725">
        <v>1</v>
      </c>
    </row>
    <row r="726" spans="1:5" x14ac:dyDescent="0.25">
      <c r="A726">
        <v>2018</v>
      </c>
      <c r="B726">
        <v>10</v>
      </c>
      <c r="C726" t="s">
        <v>131</v>
      </c>
      <c r="D726" t="str">
        <f ca="1">IF(OFFSET(calculations!$AG$2,MATCH(data!A726&amp;"|"&amp;data!C726,calculations!$A$3:$A$168,0),MATCH(data!B726,calculations!$AH$2:$CL$2,0))="","NULL",SUBSTITUTE(OFFSET(calculations!$AG$2,MATCH(data!A726&amp;"|"&amp;data!C726,calculations!$A$3:$A$168,0),MATCH(data!B726,calculations!$AH$2:$CL$2,0)),",","."))</f>
        <v>NULL</v>
      </c>
      <c r="E726">
        <v>1</v>
      </c>
    </row>
    <row r="727" spans="1:5" x14ac:dyDescent="0.25">
      <c r="A727">
        <v>2018</v>
      </c>
      <c r="B727">
        <v>10</v>
      </c>
      <c r="C727" t="s">
        <v>132</v>
      </c>
      <c r="D727" t="str">
        <f ca="1">IF(OFFSET(calculations!$AG$2,MATCH(data!A727&amp;"|"&amp;data!C727,calculations!$A$3:$A$168,0),MATCH(data!B727,calculations!$AH$2:$CL$2,0))="","NULL",SUBSTITUTE(OFFSET(calculations!$AG$2,MATCH(data!A727&amp;"|"&amp;data!C727,calculations!$A$3:$A$168,0),MATCH(data!B727,calculations!$AH$2:$CL$2,0)),",","."))</f>
        <v>-29574447</v>
      </c>
      <c r="E727">
        <v>1</v>
      </c>
    </row>
    <row r="728" spans="1:5" x14ac:dyDescent="0.25">
      <c r="A728">
        <v>2018</v>
      </c>
      <c r="B728">
        <v>10</v>
      </c>
      <c r="C728" t="s">
        <v>133</v>
      </c>
      <c r="D728" t="str">
        <f ca="1">IF(OFFSET(calculations!$AG$2,MATCH(data!A728&amp;"|"&amp;data!C728,calculations!$A$3:$A$168,0),MATCH(data!B728,calculations!$AH$2:$CL$2,0))="","NULL",SUBSTITUTE(OFFSET(calculations!$AG$2,MATCH(data!A728&amp;"|"&amp;data!C728,calculations!$A$3:$A$168,0),MATCH(data!B728,calculations!$AH$2:$CL$2,0)),",","."))</f>
        <v>-109147376</v>
      </c>
      <c r="E728">
        <v>1</v>
      </c>
    </row>
    <row r="729" spans="1:5" x14ac:dyDescent="0.25">
      <c r="A729">
        <v>2018</v>
      </c>
      <c r="B729">
        <v>10</v>
      </c>
      <c r="C729" t="s">
        <v>134</v>
      </c>
      <c r="D729" t="str">
        <f ca="1">IF(OFFSET(calculations!$AG$2,MATCH(data!A729&amp;"|"&amp;data!C729,calculations!$A$3:$A$168,0),MATCH(data!B729,calculations!$AH$2:$CL$2,0))="","NULL",SUBSTITUTE(OFFSET(calculations!$AG$2,MATCH(data!A729&amp;"|"&amp;data!C729,calculations!$A$3:$A$168,0),MATCH(data!B729,calculations!$AH$2:$CL$2,0)),",","."))</f>
        <v>NULL</v>
      </c>
      <c r="E729">
        <v>1</v>
      </c>
    </row>
    <row r="730" spans="1:5" x14ac:dyDescent="0.25">
      <c r="A730">
        <v>2018</v>
      </c>
      <c r="B730">
        <v>10</v>
      </c>
      <c r="C730" t="s">
        <v>135</v>
      </c>
      <c r="D730" t="str">
        <f ca="1">IF(OFFSET(calculations!$AG$2,MATCH(data!A730&amp;"|"&amp;data!C730,calculations!$A$3:$A$168,0),MATCH(data!B730,calculations!$AH$2:$CL$2,0))="","NULL",SUBSTITUTE(OFFSET(calculations!$AG$2,MATCH(data!A730&amp;"|"&amp;data!C730,calculations!$A$3:$A$168,0),MATCH(data!B730,calculations!$AH$2:$CL$2,0)),",","."))</f>
        <v>NULL</v>
      </c>
      <c r="E730">
        <v>1</v>
      </c>
    </row>
    <row r="731" spans="1:5" x14ac:dyDescent="0.25">
      <c r="A731">
        <v>2018</v>
      </c>
      <c r="B731">
        <v>10</v>
      </c>
      <c r="C731" t="s">
        <v>136</v>
      </c>
      <c r="D731" t="str">
        <f ca="1">IF(OFFSET(calculations!$AG$2,MATCH(data!A731&amp;"|"&amp;data!C731,calculations!$A$3:$A$168,0),MATCH(data!B731,calculations!$AH$2:$CL$2,0))="","NULL",SUBSTITUTE(OFFSET(calculations!$AG$2,MATCH(data!A731&amp;"|"&amp;data!C731,calculations!$A$3:$A$168,0),MATCH(data!B731,calculations!$AH$2:$CL$2,0)),",","."))</f>
        <v>-73136806</v>
      </c>
      <c r="E731">
        <v>1</v>
      </c>
    </row>
    <row r="732" spans="1:5" x14ac:dyDescent="0.25">
      <c r="A732">
        <v>2018</v>
      </c>
      <c r="B732">
        <v>10</v>
      </c>
      <c r="C732" t="s">
        <v>137</v>
      </c>
      <c r="D732" t="str">
        <f ca="1">IF(OFFSET(calculations!$AG$2,MATCH(data!A732&amp;"|"&amp;data!C732,calculations!$A$3:$A$168,0),MATCH(data!B732,calculations!$AH$2:$CL$2,0))="","NULL",SUBSTITUTE(OFFSET(calculations!$AG$2,MATCH(data!A732&amp;"|"&amp;data!C732,calculations!$A$3:$A$168,0),MATCH(data!B732,calculations!$AH$2:$CL$2,0)),",","."))</f>
        <v>NULL</v>
      </c>
      <c r="E732">
        <v>1</v>
      </c>
    </row>
    <row r="733" spans="1:5" x14ac:dyDescent="0.25">
      <c r="A733">
        <v>2018</v>
      </c>
      <c r="B733">
        <v>10</v>
      </c>
      <c r="C733" t="s">
        <v>138</v>
      </c>
      <c r="D733" t="str">
        <f ca="1">IF(OFFSET(calculations!$AG$2,MATCH(data!A733&amp;"|"&amp;data!C733,calculations!$A$3:$A$168,0),MATCH(data!B733,calculations!$AH$2:$CL$2,0))="","NULL",SUBSTITUTE(OFFSET(calculations!$AG$2,MATCH(data!A733&amp;"|"&amp;data!C733,calculations!$A$3:$A$168,0),MATCH(data!B733,calculations!$AH$2:$CL$2,0)),",","."))</f>
        <v>265044300</v>
      </c>
      <c r="E733">
        <v>1</v>
      </c>
    </row>
    <row r="734" spans="1:5" x14ac:dyDescent="0.25">
      <c r="A734">
        <v>2018</v>
      </c>
      <c r="B734">
        <v>10</v>
      </c>
      <c r="C734" t="s">
        <v>139</v>
      </c>
      <c r="D734" t="str">
        <f ca="1">IF(OFFSET(calculations!$AG$2,MATCH(data!A734&amp;"|"&amp;data!C734,calculations!$A$3:$A$168,0),MATCH(data!B734,calculations!$AH$2:$CL$2,0))="","NULL",SUBSTITUTE(OFFSET(calculations!$AG$2,MATCH(data!A734&amp;"|"&amp;data!C734,calculations!$A$3:$A$168,0),MATCH(data!B734,calculations!$AH$2:$CL$2,0)),",","."))</f>
        <v>NULL</v>
      </c>
      <c r="E734">
        <v>1</v>
      </c>
    </row>
    <row r="735" spans="1:5" x14ac:dyDescent="0.25">
      <c r="A735">
        <v>2018</v>
      </c>
      <c r="B735">
        <v>10</v>
      </c>
      <c r="C735" t="s">
        <v>140</v>
      </c>
      <c r="D735" t="str">
        <f ca="1">IF(OFFSET(calculations!$AG$2,MATCH(data!A735&amp;"|"&amp;data!C735,calculations!$A$3:$A$168,0),MATCH(data!B735,calculations!$AH$2:$CL$2,0))="","NULL",SUBSTITUTE(OFFSET(calculations!$AG$2,MATCH(data!A735&amp;"|"&amp;data!C735,calculations!$A$3:$A$168,0),MATCH(data!B735,calculations!$AH$2:$CL$2,0)),",","."))</f>
        <v>224463621</v>
      </c>
      <c r="E735">
        <v>1</v>
      </c>
    </row>
    <row r="736" spans="1:5" x14ac:dyDescent="0.25">
      <c r="A736">
        <v>2018</v>
      </c>
      <c r="B736">
        <v>10</v>
      </c>
      <c r="C736" t="s">
        <v>141</v>
      </c>
      <c r="D736" t="str">
        <f ca="1">IF(OFFSET(calculations!$AG$2,MATCH(data!A736&amp;"|"&amp;data!C736,calculations!$A$3:$A$168,0),MATCH(data!B736,calculations!$AH$2:$CL$2,0))="","NULL",SUBSTITUTE(OFFSET(calculations!$AG$2,MATCH(data!A736&amp;"|"&amp;data!C736,calculations!$A$3:$A$168,0),MATCH(data!B736,calculations!$AH$2:$CL$2,0)),",","."))</f>
        <v>NULL</v>
      </c>
      <c r="E736">
        <v>1</v>
      </c>
    </row>
    <row r="737" spans="1:5" x14ac:dyDescent="0.25">
      <c r="A737">
        <v>2018</v>
      </c>
      <c r="B737">
        <v>10</v>
      </c>
      <c r="C737" t="s">
        <v>142</v>
      </c>
      <c r="D737" t="str">
        <f ca="1">IF(OFFSET(calculations!$AG$2,MATCH(data!A737&amp;"|"&amp;data!C737,calculations!$A$3:$A$168,0),MATCH(data!B737,calculations!$AH$2:$CL$2,0))="","NULL",SUBSTITUTE(OFFSET(calculations!$AG$2,MATCH(data!A737&amp;"|"&amp;data!C737,calculations!$A$3:$A$168,0),MATCH(data!B737,calculations!$AH$2:$CL$2,0)),",","."))</f>
        <v>NULL</v>
      </c>
      <c r="E737">
        <v>1</v>
      </c>
    </row>
    <row r="738" spans="1:5" x14ac:dyDescent="0.25">
      <c r="A738">
        <v>2018</v>
      </c>
      <c r="B738">
        <v>10</v>
      </c>
      <c r="C738" t="s">
        <v>143</v>
      </c>
      <c r="D738" t="str">
        <f ca="1">IF(OFFSET(calculations!$AG$2,MATCH(data!A738&amp;"|"&amp;data!C738,calculations!$A$3:$A$168,0),MATCH(data!B738,calculations!$AH$2:$CL$2,0))="","NULL",SUBSTITUTE(OFFSET(calculations!$AG$2,MATCH(data!A738&amp;"|"&amp;data!C738,calculations!$A$3:$A$168,0),MATCH(data!B738,calculations!$AH$2:$CL$2,0)),",","."))</f>
        <v>40580679</v>
      </c>
      <c r="E738">
        <v>1</v>
      </c>
    </row>
    <row r="739" spans="1:5" x14ac:dyDescent="0.25">
      <c r="A739">
        <v>2018</v>
      </c>
      <c r="B739">
        <v>10</v>
      </c>
      <c r="C739" t="s">
        <v>58</v>
      </c>
      <c r="D739" t="str">
        <f ca="1">IF(OFFSET(calculations!$AG$2,MATCH(data!A739&amp;"|"&amp;data!C739,calculations!$A$3:$A$168,0),MATCH(data!B739,calculations!$AH$2:$CL$2,0))="","NULL",SUBSTITUTE(OFFSET(calculations!$AG$2,MATCH(data!A739&amp;"|"&amp;data!C739,calculations!$A$3:$A$168,0),MATCH(data!B739,calculations!$AH$2:$CL$2,0)),",","."))</f>
        <v>969493236</v>
      </c>
      <c r="E739">
        <v>1</v>
      </c>
    </row>
    <row r="740" spans="1:5" x14ac:dyDescent="0.25">
      <c r="A740">
        <v>2018</v>
      </c>
      <c r="B740">
        <v>11</v>
      </c>
      <c r="C740" t="s">
        <v>68</v>
      </c>
      <c r="D740" t="str">
        <f ca="1">IF(OFFSET(calculations!$AG$2,MATCH(data!A740&amp;"|"&amp;data!C740,calculations!$A$3:$A$168,0),MATCH(data!B740,calculations!$AH$2:$CL$2,0))="","NULL",SUBSTITUTE(OFFSET(calculations!$AG$2,MATCH(data!A740&amp;"|"&amp;data!C740,calculations!$A$3:$A$168,0),MATCH(data!B740,calculations!$AH$2:$CL$2,0)),",","."))</f>
        <v>11181361563</v>
      </c>
      <c r="E740">
        <v>1</v>
      </c>
    </row>
    <row r="741" spans="1:5" x14ac:dyDescent="0.25">
      <c r="A741">
        <v>2018</v>
      </c>
      <c r="B741">
        <v>11</v>
      </c>
      <c r="C741" t="s">
        <v>49</v>
      </c>
      <c r="D741" t="str">
        <f ca="1">IF(OFFSET(calculations!$AG$2,MATCH(data!A741&amp;"|"&amp;data!C741,calculations!$A$3:$A$168,0),MATCH(data!B741,calculations!$AH$2:$CL$2,0))="","NULL",SUBSTITUTE(OFFSET(calculations!$AG$2,MATCH(data!A741&amp;"|"&amp;data!C741,calculations!$A$3:$A$168,0),MATCH(data!B741,calculations!$AH$2:$CL$2,0)),",","."))</f>
        <v>713170973</v>
      </c>
      <c r="E741">
        <v>1</v>
      </c>
    </row>
    <row r="742" spans="1:5" x14ac:dyDescent="0.25">
      <c r="A742">
        <v>2018</v>
      </c>
      <c r="B742">
        <v>11</v>
      </c>
      <c r="C742" t="s">
        <v>69</v>
      </c>
      <c r="D742" t="str">
        <f ca="1">IF(OFFSET(calculations!$AG$2,MATCH(data!A742&amp;"|"&amp;data!C742,calculations!$A$3:$A$168,0),MATCH(data!B742,calculations!$AH$2:$CL$2,0))="","NULL",SUBSTITUTE(OFFSET(calculations!$AG$2,MATCH(data!A742&amp;"|"&amp;data!C742,calculations!$A$3:$A$168,0),MATCH(data!B742,calculations!$AH$2:$CL$2,0)),",","."))</f>
        <v>67969</v>
      </c>
      <c r="E742">
        <v>1</v>
      </c>
    </row>
    <row r="743" spans="1:5" x14ac:dyDescent="0.25">
      <c r="A743">
        <v>2018</v>
      </c>
      <c r="B743">
        <v>11</v>
      </c>
      <c r="C743" t="s">
        <v>70</v>
      </c>
      <c r="D743" t="str">
        <f ca="1">IF(OFFSET(calculations!$AG$2,MATCH(data!A743&amp;"|"&amp;data!C743,calculations!$A$3:$A$168,0),MATCH(data!B743,calculations!$AH$2:$CL$2,0))="","NULL",SUBSTITUTE(OFFSET(calculations!$AG$2,MATCH(data!A743&amp;"|"&amp;data!C743,calculations!$A$3:$A$168,0),MATCH(data!B743,calculations!$AH$2:$CL$2,0)),",","."))</f>
        <v>802444</v>
      </c>
      <c r="E743">
        <v>1</v>
      </c>
    </row>
    <row r="744" spans="1:5" x14ac:dyDescent="0.25">
      <c r="A744">
        <v>2018</v>
      </c>
      <c r="B744">
        <v>11</v>
      </c>
      <c r="C744" t="s">
        <v>71</v>
      </c>
      <c r="D744" t="str">
        <f ca="1">IF(OFFSET(calculations!$AG$2,MATCH(data!A744&amp;"|"&amp;data!C744,calculations!$A$3:$A$168,0),MATCH(data!B744,calculations!$AH$2:$CL$2,0))="","NULL",SUBSTITUTE(OFFSET(calculations!$AG$2,MATCH(data!A744&amp;"|"&amp;data!C744,calculations!$A$3:$A$168,0),MATCH(data!B744,calculations!$AH$2:$CL$2,0)),",","."))</f>
        <v>NULL</v>
      </c>
      <c r="E744">
        <v>1</v>
      </c>
    </row>
    <row r="745" spans="1:5" x14ac:dyDescent="0.25">
      <c r="A745">
        <v>2018</v>
      </c>
      <c r="B745">
        <v>11</v>
      </c>
      <c r="C745" t="s">
        <v>72</v>
      </c>
      <c r="D745" t="str">
        <f ca="1">IF(OFFSET(calculations!$AG$2,MATCH(data!A745&amp;"|"&amp;data!C745,calculations!$A$3:$A$168,0),MATCH(data!B745,calculations!$AH$2:$CL$2,0))="","NULL",SUBSTITUTE(OFFSET(calculations!$AG$2,MATCH(data!A745&amp;"|"&amp;data!C745,calculations!$A$3:$A$168,0),MATCH(data!B745,calculations!$AH$2:$CL$2,0)),",","."))</f>
        <v>96077</v>
      </c>
      <c r="E745">
        <v>1</v>
      </c>
    </row>
    <row r="746" spans="1:5" x14ac:dyDescent="0.25">
      <c r="A746">
        <v>2018</v>
      </c>
      <c r="B746">
        <v>11</v>
      </c>
      <c r="C746" t="s">
        <v>73</v>
      </c>
      <c r="D746" t="str">
        <f ca="1">IF(OFFSET(calculations!$AG$2,MATCH(data!A746&amp;"|"&amp;data!C746,calculations!$A$3:$A$168,0),MATCH(data!B746,calculations!$AH$2:$CL$2,0))="","NULL",SUBSTITUTE(OFFSET(calculations!$AG$2,MATCH(data!A746&amp;"|"&amp;data!C746,calculations!$A$3:$A$168,0),MATCH(data!B746,calculations!$AH$2:$CL$2,0)),",","."))</f>
        <v>NULL</v>
      </c>
      <c r="E746">
        <v>1</v>
      </c>
    </row>
    <row r="747" spans="1:5" x14ac:dyDescent="0.25">
      <c r="A747">
        <v>2018</v>
      </c>
      <c r="B747">
        <v>11</v>
      </c>
      <c r="C747" t="s">
        <v>74</v>
      </c>
      <c r="D747" t="str">
        <f ca="1">IF(OFFSET(calculations!$AG$2,MATCH(data!A747&amp;"|"&amp;data!C747,calculations!$A$3:$A$168,0),MATCH(data!B747,calculations!$AH$2:$CL$2,0))="","NULL",SUBSTITUTE(OFFSET(calculations!$AG$2,MATCH(data!A747&amp;"|"&amp;data!C747,calculations!$A$3:$A$168,0),MATCH(data!B747,calculations!$AH$2:$CL$2,0)),",","."))</f>
        <v>368242</v>
      </c>
      <c r="E747">
        <v>1</v>
      </c>
    </row>
    <row r="748" spans="1:5" x14ac:dyDescent="0.25">
      <c r="A748">
        <v>2018</v>
      </c>
      <c r="B748">
        <v>11</v>
      </c>
      <c r="C748" t="s">
        <v>75</v>
      </c>
      <c r="D748" t="str">
        <f ca="1">IF(OFFSET(calculations!$AG$2,MATCH(data!A748&amp;"|"&amp;data!C748,calculations!$A$3:$A$168,0),MATCH(data!B748,calculations!$AH$2:$CL$2,0))="","NULL",SUBSTITUTE(OFFSET(calculations!$AG$2,MATCH(data!A748&amp;"|"&amp;data!C748,calculations!$A$3:$A$168,0),MATCH(data!B748,calculations!$AH$2:$CL$2,0)),",","."))</f>
        <v>1946674</v>
      </c>
      <c r="E748">
        <v>1</v>
      </c>
    </row>
    <row r="749" spans="1:5" x14ac:dyDescent="0.25">
      <c r="A749">
        <v>2018</v>
      </c>
      <c r="B749">
        <v>11</v>
      </c>
      <c r="C749" t="s">
        <v>76</v>
      </c>
      <c r="D749" t="str">
        <f ca="1">IF(OFFSET(calculations!$AG$2,MATCH(data!A749&amp;"|"&amp;data!C749,calculations!$A$3:$A$168,0),MATCH(data!B749,calculations!$AH$2:$CL$2,0))="","NULL",SUBSTITUTE(OFFSET(calculations!$AG$2,MATCH(data!A749&amp;"|"&amp;data!C749,calculations!$A$3:$A$168,0),MATCH(data!B749,calculations!$AH$2:$CL$2,0)),",","."))</f>
        <v>1065625</v>
      </c>
      <c r="E749">
        <v>1</v>
      </c>
    </row>
    <row r="750" spans="1:5" x14ac:dyDescent="0.25">
      <c r="A750">
        <v>2018</v>
      </c>
      <c r="B750">
        <v>11</v>
      </c>
      <c r="C750" t="s">
        <v>77</v>
      </c>
      <c r="D750" t="str">
        <f ca="1">IF(OFFSET(calculations!$AG$2,MATCH(data!A750&amp;"|"&amp;data!C750,calculations!$A$3:$A$168,0),MATCH(data!B750,calculations!$AH$2:$CL$2,0))="","NULL",SUBSTITUTE(OFFSET(calculations!$AG$2,MATCH(data!A750&amp;"|"&amp;data!C750,calculations!$A$3:$A$168,0),MATCH(data!B750,calculations!$AH$2:$CL$2,0)),",","."))</f>
        <v>969</v>
      </c>
      <c r="E750">
        <v>1</v>
      </c>
    </row>
    <row r="751" spans="1:5" x14ac:dyDescent="0.25">
      <c r="A751">
        <v>2018</v>
      </c>
      <c r="B751">
        <v>11</v>
      </c>
      <c r="C751" t="s">
        <v>78</v>
      </c>
      <c r="D751" t="str">
        <f ca="1">IF(OFFSET(calculations!$AG$2,MATCH(data!A751&amp;"|"&amp;data!C751,calculations!$A$3:$A$168,0),MATCH(data!B751,calculations!$AH$2:$CL$2,0))="","NULL",SUBSTITUTE(OFFSET(calculations!$AG$2,MATCH(data!A751&amp;"|"&amp;data!C751,calculations!$A$3:$A$168,0),MATCH(data!B751,calculations!$AH$2:$CL$2,0)),",","."))</f>
        <v>9104733</v>
      </c>
      <c r="E751">
        <v>1</v>
      </c>
    </row>
    <row r="752" spans="1:5" x14ac:dyDescent="0.25">
      <c r="A752">
        <v>2018</v>
      </c>
      <c r="B752">
        <v>11</v>
      </c>
      <c r="C752" t="s">
        <v>79</v>
      </c>
      <c r="D752" t="str">
        <f ca="1">IF(OFFSET(calculations!$AG$2,MATCH(data!A752&amp;"|"&amp;data!C752,calculations!$A$3:$A$168,0),MATCH(data!B752,calculations!$AH$2:$CL$2,0))="","NULL",SUBSTITUTE(OFFSET(calculations!$AG$2,MATCH(data!A752&amp;"|"&amp;data!C752,calculations!$A$3:$A$168,0),MATCH(data!B752,calculations!$AH$2:$CL$2,0)),",","."))</f>
        <v>696920240</v>
      </c>
      <c r="E752">
        <v>1</v>
      </c>
    </row>
    <row r="753" spans="1:5" x14ac:dyDescent="0.25">
      <c r="A753">
        <v>2018</v>
      </c>
      <c r="B753">
        <v>11</v>
      </c>
      <c r="C753" t="s">
        <v>80</v>
      </c>
      <c r="D753" t="str">
        <f ca="1">IF(OFFSET(calculations!$AG$2,MATCH(data!A753&amp;"|"&amp;data!C753,calculations!$A$3:$A$168,0),MATCH(data!B753,calculations!$AH$2:$CL$2,0))="","NULL",SUBSTITUTE(OFFSET(calculations!$AG$2,MATCH(data!A753&amp;"|"&amp;data!C753,calculations!$A$3:$A$168,0),MATCH(data!B753,calculations!$AH$2:$CL$2,0)),",","."))</f>
        <v>NULL</v>
      </c>
      <c r="E753">
        <v>1</v>
      </c>
    </row>
    <row r="754" spans="1:5" x14ac:dyDescent="0.25">
      <c r="A754">
        <v>2018</v>
      </c>
      <c r="B754">
        <v>11</v>
      </c>
      <c r="C754" t="s">
        <v>44</v>
      </c>
      <c r="D754" t="str">
        <f ca="1">IF(OFFSET(calculations!$AG$2,MATCH(data!A754&amp;"|"&amp;data!C754,calculations!$A$3:$A$168,0),MATCH(data!B754,calculations!$AH$2:$CL$2,0))="","NULL",SUBSTITUTE(OFFSET(calculations!$AG$2,MATCH(data!A754&amp;"|"&amp;data!C754,calculations!$A$3:$A$168,0),MATCH(data!B754,calculations!$AH$2:$CL$2,0)),",","."))</f>
        <v>NULL</v>
      </c>
      <c r="E754">
        <v>1</v>
      </c>
    </row>
    <row r="755" spans="1:5" x14ac:dyDescent="0.25">
      <c r="A755">
        <v>2018</v>
      </c>
      <c r="B755">
        <v>11</v>
      </c>
      <c r="C755" t="s">
        <v>51</v>
      </c>
      <c r="D755" t="str">
        <f ca="1">IF(OFFSET(calculations!$AG$2,MATCH(data!A755&amp;"|"&amp;data!C755,calculations!$A$3:$A$168,0),MATCH(data!B755,calculations!$AH$2:$CL$2,0))="","NULL",SUBSTITUTE(OFFSET(calculations!$AG$2,MATCH(data!A755&amp;"|"&amp;data!C755,calculations!$A$3:$A$168,0),MATCH(data!B755,calculations!$AH$2:$CL$2,0)),",","."))</f>
        <v>NULL</v>
      </c>
      <c r="E755">
        <v>1</v>
      </c>
    </row>
    <row r="756" spans="1:5" x14ac:dyDescent="0.25">
      <c r="A756">
        <v>2018</v>
      </c>
      <c r="B756">
        <v>11</v>
      </c>
      <c r="C756" t="s">
        <v>55</v>
      </c>
      <c r="D756" t="str">
        <f ca="1">IF(OFFSET(calculations!$AG$2,MATCH(data!A756&amp;"|"&amp;data!C756,calculations!$A$3:$A$168,0),MATCH(data!B756,calculations!$AH$2:$CL$2,0))="","NULL",SUBSTITUTE(OFFSET(calculations!$AG$2,MATCH(data!A756&amp;"|"&amp;data!C756,calculations!$A$3:$A$168,0),MATCH(data!B756,calculations!$AH$2:$CL$2,0)),",","."))</f>
        <v>NULL</v>
      </c>
      <c r="E756">
        <v>1</v>
      </c>
    </row>
    <row r="757" spans="1:5" x14ac:dyDescent="0.25">
      <c r="A757">
        <v>2018</v>
      </c>
      <c r="B757">
        <v>11</v>
      </c>
      <c r="C757" t="s">
        <v>81</v>
      </c>
      <c r="D757" t="str">
        <f ca="1">IF(OFFSET(calculations!$AG$2,MATCH(data!A757&amp;"|"&amp;data!C757,calculations!$A$3:$A$168,0),MATCH(data!B757,calculations!$AH$2:$CL$2,0))="","NULL",SUBSTITUTE(OFFSET(calculations!$AG$2,MATCH(data!A757&amp;"|"&amp;data!C757,calculations!$A$3:$A$168,0),MATCH(data!B757,calculations!$AH$2:$CL$2,0)),",","."))</f>
        <v>2798000</v>
      </c>
      <c r="E757">
        <v>1</v>
      </c>
    </row>
    <row r="758" spans="1:5" x14ac:dyDescent="0.25">
      <c r="A758">
        <v>2018</v>
      </c>
      <c r="B758">
        <v>11</v>
      </c>
      <c r="C758" t="s">
        <v>82</v>
      </c>
      <c r="D758" t="str">
        <f ca="1">IF(OFFSET(calculations!$AG$2,MATCH(data!A758&amp;"|"&amp;data!C758,calculations!$A$3:$A$168,0),MATCH(data!B758,calculations!$AH$2:$CL$2,0))="","NULL",SUBSTITUTE(OFFSET(calculations!$AG$2,MATCH(data!A758&amp;"|"&amp;data!C758,calculations!$A$3:$A$168,0),MATCH(data!B758,calculations!$AH$2:$CL$2,0)),",","."))</f>
        <v>10468190590</v>
      </c>
      <c r="E758">
        <v>1</v>
      </c>
    </row>
    <row r="759" spans="1:5" x14ac:dyDescent="0.25">
      <c r="A759">
        <v>2018</v>
      </c>
      <c r="B759">
        <v>11</v>
      </c>
      <c r="C759" t="s">
        <v>83</v>
      </c>
      <c r="D759" t="str">
        <f ca="1">IF(OFFSET(calculations!$AG$2,MATCH(data!A759&amp;"|"&amp;data!C759,calculations!$A$3:$A$168,0),MATCH(data!B759,calculations!$AH$2:$CL$2,0))="","NULL",SUBSTITUTE(OFFSET(calculations!$AG$2,MATCH(data!A759&amp;"|"&amp;data!C759,calculations!$A$3:$A$168,0),MATCH(data!B759,calculations!$AH$2:$CL$2,0)),",","."))</f>
        <v>85041</v>
      </c>
      <c r="E759">
        <v>1</v>
      </c>
    </row>
    <row r="760" spans="1:5" x14ac:dyDescent="0.25">
      <c r="A760">
        <v>2018</v>
      </c>
      <c r="B760">
        <v>11</v>
      </c>
      <c r="C760" t="s">
        <v>84</v>
      </c>
      <c r="D760" t="str">
        <f ca="1">IF(OFFSET(calculations!$AG$2,MATCH(data!A760&amp;"|"&amp;data!C760,calculations!$A$3:$A$168,0),MATCH(data!B760,calculations!$AH$2:$CL$2,0))="","NULL",SUBSTITUTE(OFFSET(calculations!$AG$2,MATCH(data!A760&amp;"|"&amp;data!C760,calculations!$A$3:$A$168,0),MATCH(data!B760,calculations!$AH$2:$CL$2,0)),",","."))</f>
        <v>3815258455</v>
      </c>
      <c r="E760">
        <v>1</v>
      </c>
    </row>
    <row r="761" spans="1:5" x14ac:dyDescent="0.25">
      <c r="A761">
        <v>2018</v>
      </c>
      <c r="B761">
        <v>11</v>
      </c>
      <c r="C761" t="s">
        <v>85</v>
      </c>
      <c r="D761" t="str">
        <f ca="1">IF(OFFSET(calculations!$AG$2,MATCH(data!A761&amp;"|"&amp;data!C761,calculations!$A$3:$A$168,0),MATCH(data!B761,calculations!$AH$2:$CL$2,0))="","NULL",SUBSTITUTE(OFFSET(calculations!$AG$2,MATCH(data!A761&amp;"|"&amp;data!C761,calculations!$A$3:$A$168,0),MATCH(data!B761,calculations!$AH$2:$CL$2,0)),",","."))</f>
        <v>NULL</v>
      </c>
      <c r="E761">
        <v>1</v>
      </c>
    </row>
    <row r="762" spans="1:5" x14ac:dyDescent="0.25">
      <c r="A762">
        <v>2018</v>
      </c>
      <c r="B762">
        <v>11</v>
      </c>
      <c r="C762" t="s">
        <v>86</v>
      </c>
      <c r="D762" t="str">
        <f ca="1">IF(OFFSET(calculations!$AG$2,MATCH(data!A762&amp;"|"&amp;data!C762,calculations!$A$3:$A$168,0),MATCH(data!B762,calculations!$AH$2:$CL$2,0))="","NULL",SUBSTITUTE(OFFSET(calculations!$AG$2,MATCH(data!A762&amp;"|"&amp;data!C762,calculations!$A$3:$A$168,0),MATCH(data!B762,calculations!$AH$2:$CL$2,0)),",","."))</f>
        <v>15540242</v>
      </c>
      <c r="E762">
        <v>1</v>
      </c>
    </row>
    <row r="763" spans="1:5" x14ac:dyDescent="0.25">
      <c r="A763">
        <v>2018</v>
      </c>
      <c r="B763">
        <v>11</v>
      </c>
      <c r="C763" t="s">
        <v>87</v>
      </c>
      <c r="D763" t="str">
        <f ca="1">IF(OFFSET(calculations!$AG$2,MATCH(data!A763&amp;"|"&amp;data!C763,calculations!$A$3:$A$168,0),MATCH(data!B763,calculations!$AH$2:$CL$2,0))="","NULL",SUBSTITUTE(OFFSET(calculations!$AG$2,MATCH(data!A763&amp;"|"&amp;data!C763,calculations!$A$3:$A$168,0),MATCH(data!B763,calculations!$AH$2:$CL$2,0)),",","."))</f>
        <v>6138975733</v>
      </c>
      <c r="E763">
        <v>1</v>
      </c>
    </row>
    <row r="764" spans="1:5" x14ac:dyDescent="0.25">
      <c r="A764">
        <v>2018</v>
      </c>
      <c r="B764">
        <v>11</v>
      </c>
      <c r="C764" t="s">
        <v>88</v>
      </c>
      <c r="D764" t="str">
        <f ca="1">IF(OFFSET(calculations!$AG$2,MATCH(data!A764&amp;"|"&amp;data!C764,calculations!$A$3:$A$168,0),MATCH(data!B764,calculations!$AH$2:$CL$2,0))="","NULL",SUBSTITUTE(OFFSET(calculations!$AG$2,MATCH(data!A764&amp;"|"&amp;data!C764,calculations!$A$3:$A$168,0),MATCH(data!B764,calculations!$AH$2:$CL$2,0)),",","."))</f>
        <v>NULL</v>
      </c>
      <c r="E764">
        <v>1</v>
      </c>
    </row>
    <row r="765" spans="1:5" x14ac:dyDescent="0.25">
      <c r="A765">
        <v>2018</v>
      </c>
      <c r="B765">
        <v>11</v>
      </c>
      <c r="C765" t="s">
        <v>89</v>
      </c>
      <c r="D765" t="str">
        <f ca="1">IF(OFFSET(calculations!$AG$2,MATCH(data!A765&amp;"|"&amp;data!C765,calculations!$A$3:$A$168,0),MATCH(data!B765,calculations!$AH$2:$CL$2,0))="","NULL",SUBSTITUTE(OFFSET(calculations!$AG$2,MATCH(data!A765&amp;"|"&amp;data!C765,calculations!$A$3:$A$168,0),MATCH(data!B765,calculations!$AH$2:$CL$2,0)),",","."))</f>
        <v>188400</v>
      </c>
      <c r="E765">
        <v>1</v>
      </c>
    </row>
    <row r="766" spans="1:5" x14ac:dyDescent="0.25">
      <c r="A766">
        <v>2018</v>
      </c>
      <c r="B766">
        <v>11</v>
      </c>
      <c r="C766" t="s">
        <v>90</v>
      </c>
      <c r="D766" t="str">
        <f ca="1">IF(OFFSET(calculations!$AG$2,MATCH(data!A766&amp;"|"&amp;data!C766,calculations!$A$3:$A$168,0),MATCH(data!B766,calculations!$AH$2:$CL$2,0))="","NULL",SUBSTITUTE(OFFSET(calculations!$AG$2,MATCH(data!A766&amp;"|"&amp;data!C766,calculations!$A$3:$A$168,0),MATCH(data!B766,calculations!$AH$2:$CL$2,0)),",","."))</f>
        <v>197000</v>
      </c>
      <c r="E766">
        <v>1</v>
      </c>
    </row>
    <row r="767" spans="1:5" x14ac:dyDescent="0.25">
      <c r="A767">
        <v>2018</v>
      </c>
      <c r="B767">
        <v>11</v>
      </c>
      <c r="C767" t="s">
        <v>91</v>
      </c>
      <c r="D767" t="str">
        <f ca="1">IF(OFFSET(calculations!$AG$2,MATCH(data!A767&amp;"|"&amp;data!C767,calculations!$A$3:$A$168,0),MATCH(data!B767,calculations!$AH$2:$CL$2,0))="","NULL",SUBSTITUTE(OFFSET(calculations!$AG$2,MATCH(data!A767&amp;"|"&amp;data!C767,calculations!$A$3:$A$168,0),MATCH(data!B767,calculations!$AH$2:$CL$2,0)),",","."))</f>
        <v>126958</v>
      </c>
      <c r="E767">
        <v>1</v>
      </c>
    </row>
    <row r="768" spans="1:5" x14ac:dyDescent="0.25">
      <c r="A768">
        <v>2018</v>
      </c>
      <c r="B768">
        <v>11</v>
      </c>
      <c r="C768" t="s">
        <v>92</v>
      </c>
      <c r="D768" t="str">
        <f ca="1">IF(OFFSET(calculations!$AG$2,MATCH(data!A768&amp;"|"&amp;data!C768,calculations!$A$3:$A$168,0),MATCH(data!B768,calculations!$AH$2:$CL$2,0))="","NULL",SUBSTITUTE(OFFSET(calculations!$AG$2,MATCH(data!A768&amp;"|"&amp;data!C768,calculations!$A$3:$A$168,0),MATCH(data!B768,calculations!$AH$2:$CL$2,0)),",","."))</f>
        <v>NULL</v>
      </c>
      <c r="E768">
        <v>1</v>
      </c>
    </row>
    <row r="769" spans="1:5" x14ac:dyDescent="0.25">
      <c r="A769">
        <v>2018</v>
      </c>
      <c r="B769">
        <v>11</v>
      </c>
      <c r="C769" t="s">
        <v>93</v>
      </c>
      <c r="D769" t="str">
        <f ca="1">IF(OFFSET(calculations!$AG$2,MATCH(data!A769&amp;"|"&amp;data!C769,calculations!$A$3:$A$168,0),MATCH(data!B769,calculations!$AH$2:$CL$2,0))="","NULL",SUBSTITUTE(OFFSET(calculations!$AG$2,MATCH(data!A769&amp;"|"&amp;data!C769,calculations!$A$3:$A$168,0),MATCH(data!B769,calculations!$AH$2:$CL$2,0)),",","."))</f>
        <v>497817223</v>
      </c>
      <c r="E769">
        <v>1</v>
      </c>
    </row>
    <row r="770" spans="1:5" x14ac:dyDescent="0.25">
      <c r="A770">
        <v>2018</v>
      </c>
      <c r="B770">
        <v>11</v>
      </c>
      <c r="C770" t="s">
        <v>94</v>
      </c>
      <c r="D770" t="str">
        <f ca="1">IF(OFFSET(calculations!$AG$2,MATCH(data!A770&amp;"|"&amp;data!C770,calculations!$A$3:$A$168,0),MATCH(data!B770,calculations!$AH$2:$CL$2,0))="","NULL",SUBSTITUTE(OFFSET(calculations!$AG$2,MATCH(data!A770&amp;"|"&amp;data!C770,calculations!$A$3:$A$168,0),MATCH(data!B770,calculations!$AH$2:$CL$2,0)),",","."))</f>
        <v>1538</v>
      </c>
      <c r="E770">
        <v>1</v>
      </c>
    </row>
    <row r="771" spans="1:5" x14ac:dyDescent="0.25">
      <c r="A771">
        <v>2018</v>
      </c>
      <c r="B771">
        <v>11</v>
      </c>
      <c r="C771" t="s">
        <v>95</v>
      </c>
      <c r="D771" t="str">
        <f ca="1">IF(OFFSET(calculations!$AG$2,MATCH(data!A771&amp;"|"&amp;data!C771,calculations!$A$3:$A$168,0),MATCH(data!B771,calculations!$AH$2:$CL$2,0))="","NULL",SUBSTITUTE(OFFSET(calculations!$AG$2,MATCH(data!A771&amp;"|"&amp;data!C771,calculations!$A$3:$A$168,0),MATCH(data!B771,calculations!$AH$2:$CL$2,0)),",","."))</f>
        <v>2729731</v>
      </c>
      <c r="E771">
        <v>1</v>
      </c>
    </row>
    <row r="772" spans="1:5" x14ac:dyDescent="0.25">
      <c r="A772">
        <v>2018</v>
      </c>
      <c r="B772">
        <v>11</v>
      </c>
      <c r="C772" t="s">
        <v>96</v>
      </c>
      <c r="D772" t="str">
        <f ca="1">IF(OFFSET(calculations!$AG$2,MATCH(data!A772&amp;"|"&amp;data!C772,calculations!$A$3:$A$168,0),MATCH(data!B772,calculations!$AH$2:$CL$2,0))="","NULL",SUBSTITUTE(OFFSET(calculations!$AG$2,MATCH(data!A772&amp;"|"&amp;data!C772,calculations!$A$3:$A$168,0),MATCH(data!B772,calculations!$AH$2:$CL$2,0)),",","."))</f>
        <v>64065132</v>
      </c>
      <c r="E772">
        <v>1</v>
      </c>
    </row>
    <row r="773" spans="1:5" x14ac:dyDescent="0.25">
      <c r="A773">
        <v>2018</v>
      </c>
      <c r="B773">
        <v>11</v>
      </c>
      <c r="C773" t="s">
        <v>97</v>
      </c>
      <c r="D773" t="str">
        <f ca="1">IF(OFFSET(calculations!$AG$2,MATCH(data!A773&amp;"|"&amp;data!C773,calculations!$A$3:$A$168,0),MATCH(data!B773,calculations!$AH$2:$CL$2,0))="","NULL",SUBSTITUTE(OFFSET(calculations!$AG$2,MATCH(data!A773&amp;"|"&amp;data!C773,calculations!$A$3:$A$168,0),MATCH(data!B773,calculations!$AH$2:$CL$2,0)),",","."))</f>
        <v>60261</v>
      </c>
      <c r="E773">
        <v>1</v>
      </c>
    </row>
    <row r="774" spans="1:5" x14ac:dyDescent="0.25">
      <c r="A774">
        <v>2018</v>
      </c>
      <c r="B774">
        <v>11</v>
      </c>
      <c r="C774" t="s">
        <v>98</v>
      </c>
      <c r="D774" t="str">
        <f ca="1">IF(OFFSET(calculations!$AG$2,MATCH(data!A774&amp;"|"&amp;data!C774,calculations!$A$3:$A$168,0),MATCH(data!B774,calculations!$AH$2:$CL$2,0))="","NULL",SUBSTITUTE(OFFSET(calculations!$AG$2,MATCH(data!A774&amp;"|"&amp;data!C774,calculations!$A$3:$A$168,0),MATCH(data!B774,calculations!$AH$2:$CL$2,0)),",","."))</f>
        <v>64004871</v>
      </c>
      <c r="E774">
        <v>1</v>
      </c>
    </row>
    <row r="775" spans="1:5" x14ac:dyDescent="0.25">
      <c r="A775">
        <v>2018</v>
      </c>
      <c r="B775">
        <v>11</v>
      </c>
      <c r="C775" t="s">
        <v>99</v>
      </c>
      <c r="D775" t="str">
        <f ca="1">IF(OFFSET(calculations!$AG$2,MATCH(data!A775&amp;"|"&amp;data!C775,calculations!$A$3:$A$168,0),MATCH(data!B775,calculations!$AH$2:$CL$2,0))="","NULL",SUBSTITUTE(OFFSET(calculations!$AG$2,MATCH(data!A775&amp;"|"&amp;data!C775,calculations!$A$3:$A$168,0),MATCH(data!B775,calculations!$AH$2:$CL$2,0)),",","."))</f>
        <v>64004871</v>
      </c>
      <c r="E775">
        <v>1</v>
      </c>
    </row>
    <row r="776" spans="1:5" x14ac:dyDescent="0.25">
      <c r="A776">
        <v>2018</v>
      </c>
      <c r="B776">
        <v>11</v>
      </c>
      <c r="C776" t="s">
        <v>100</v>
      </c>
      <c r="D776" t="str">
        <f ca="1">IF(OFFSET(calculations!$AG$2,MATCH(data!A776&amp;"|"&amp;data!C776,calculations!$A$3:$A$168,0),MATCH(data!B776,calculations!$AH$2:$CL$2,0))="","NULL",SUBSTITUTE(OFFSET(calculations!$AG$2,MATCH(data!A776&amp;"|"&amp;data!C776,calculations!$A$3:$A$168,0),MATCH(data!B776,calculations!$AH$2:$CL$2,0)),",","."))</f>
        <v>3080013</v>
      </c>
      <c r="E776">
        <v>1</v>
      </c>
    </row>
    <row r="777" spans="1:5" x14ac:dyDescent="0.25">
      <c r="A777">
        <v>2018</v>
      </c>
      <c r="B777">
        <v>11</v>
      </c>
      <c r="C777" t="s">
        <v>101</v>
      </c>
      <c r="D777" t="str">
        <f ca="1">IF(OFFSET(calculations!$AG$2,MATCH(data!A777&amp;"|"&amp;data!C777,calculations!$A$3:$A$168,0),MATCH(data!B777,calculations!$AH$2:$CL$2,0))="","NULL",SUBSTITUTE(OFFSET(calculations!$AG$2,MATCH(data!A777&amp;"|"&amp;data!C777,calculations!$A$3:$A$168,0),MATCH(data!B777,calculations!$AH$2:$CL$2,0)),",","."))</f>
        <v>NULL</v>
      </c>
      <c r="E777">
        <v>1</v>
      </c>
    </row>
    <row r="778" spans="1:5" x14ac:dyDescent="0.25">
      <c r="A778">
        <v>2018</v>
      </c>
      <c r="B778">
        <v>11</v>
      </c>
      <c r="C778" t="s">
        <v>102</v>
      </c>
      <c r="D778" t="str">
        <f ca="1">IF(OFFSET(calculations!$AG$2,MATCH(data!A778&amp;"|"&amp;data!C778,calculations!$A$3:$A$168,0),MATCH(data!B778,calculations!$AH$2:$CL$2,0))="","NULL",SUBSTITUTE(OFFSET(calculations!$AG$2,MATCH(data!A778&amp;"|"&amp;data!C778,calculations!$A$3:$A$168,0),MATCH(data!B778,calculations!$AH$2:$CL$2,0)),",","."))</f>
        <v>59097423</v>
      </c>
      <c r="E778">
        <v>1</v>
      </c>
    </row>
    <row r="779" spans="1:5" x14ac:dyDescent="0.25">
      <c r="A779">
        <v>2018</v>
      </c>
      <c r="B779">
        <v>11</v>
      </c>
      <c r="C779" t="s">
        <v>103</v>
      </c>
      <c r="D779" t="str">
        <f ca="1">IF(OFFSET(calculations!$AG$2,MATCH(data!A779&amp;"|"&amp;data!C779,calculations!$A$3:$A$168,0),MATCH(data!B779,calculations!$AH$2:$CL$2,0))="","NULL",SUBSTITUTE(OFFSET(calculations!$AG$2,MATCH(data!A779&amp;"|"&amp;data!C779,calculations!$A$3:$A$168,0),MATCH(data!B779,calculations!$AH$2:$CL$2,0)),",","."))</f>
        <v>4695449</v>
      </c>
      <c r="E779">
        <v>1</v>
      </c>
    </row>
    <row r="780" spans="1:5" x14ac:dyDescent="0.25">
      <c r="A780">
        <v>2018</v>
      </c>
      <c r="B780">
        <v>11</v>
      </c>
      <c r="C780" t="s">
        <v>104</v>
      </c>
      <c r="D780" t="str">
        <f ca="1">IF(OFFSET(calculations!$AG$2,MATCH(data!A780&amp;"|"&amp;data!C780,calculations!$A$3:$A$168,0),MATCH(data!B780,calculations!$AH$2:$CL$2,0))="","NULL",SUBSTITUTE(OFFSET(calculations!$AG$2,MATCH(data!A780&amp;"|"&amp;data!C780,calculations!$A$3:$A$168,0),MATCH(data!B780,calculations!$AH$2:$CL$2,0)),",","."))</f>
        <v>3292012</v>
      </c>
      <c r="E780">
        <v>1</v>
      </c>
    </row>
    <row r="781" spans="1:5" x14ac:dyDescent="0.25">
      <c r="A781">
        <v>2018</v>
      </c>
      <c r="B781">
        <v>11</v>
      </c>
      <c r="C781" t="s">
        <v>105</v>
      </c>
      <c r="D781" t="str">
        <f ca="1">IF(OFFSET(calculations!$AG$2,MATCH(data!A781&amp;"|"&amp;data!C781,calculations!$A$3:$A$168,0),MATCH(data!B781,calculations!$AH$2:$CL$2,0))="","NULL",SUBSTITUTE(OFFSET(calculations!$AG$2,MATCH(data!A781&amp;"|"&amp;data!C781,calculations!$A$3:$A$168,0),MATCH(data!B781,calculations!$AH$2:$CL$2,0)),",","."))</f>
        <v>3292012</v>
      </c>
      <c r="E781">
        <v>1</v>
      </c>
    </row>
    <row r="782" spans="1:5" x14ac:dyDescent="0.25">
      <c r="A782">
        <v>2018</v>
      </c>
      <c r="B782">
        <v>11</v>
      </c>
      <c r="C782" t="s">
        <v>106</v>
      </c>
      <c r="D782" t="str">
        <f ca="1">IF(OFFSET(calculations!$AG$2,MATCH(data!A782&amp;"|"&amp;data!C782,calculations!$A$3:$A$168,0),MATCH(data!B782,calculations!$AH$2:$CL$2,0))="","NULL",SUBSTITUTE(OFFSET(calculations!$AG$2,MATCH(data!A782&amp;"|"&amp;data!C782,calculations!$A$3:$A$168,0),MATCH(data!B782,calculations!$AH$2:$CL$2,0)),",","."))</f>
        <v>NULL</v>
      </c>
      <c r="E782">
        <v>1</v>
      </c>
    </row>
    <row r="783" spans="1:5" x14ac:dyDescent="0.25">
      <c r="A783">
        <v>2018</v>
      </c>
      <c r="B783">
        <v>11</v>
      </c>
      <c r="C783" t="s">
        <v>107</v>
      </c>
      <c r="D783" t="str">
        <f ca="1">IF(OFFSET(calculations!$AG$2,MATCH(data!A783&amp;"|"&amp;data!C783,calculations!$A$3:$A$168,0),MATCH(data!B783,calculations!$AH$2:$CL$2,0))="","NULL",SUBSTITUTE(OFFSET(calculations!$AG$2,MATCH(data!A783&amp;"|"&amp;data!C783,calculations!$A$3:$A$168,0),MATCH(data!B783,calculations!$AH$2:$CL$2,0)),",","."))</f>
        <v>NULL</v>
      </c>
      <c r="E783">
        <v>1</v>
      </c>
    </row>
    <row r="784" spans="1:5" x14ac:dyDescent="0.25">
      <c r="A784">
        <v>2018</v>
      </c>
      <c r="B784">
        <v>11</v>
      </c>
      <c r="C784" t="s">
        <v>108</v>
      </c>
      <c r="D784" t="str">
        <f ca="1">IF(OFFSET(calculations!$AG$2,MATCH(data!A784&amp;"|"&amp;data!C784,calculations!$A$3:$A$168,0),MATCH(data!B784,calculations!$AH$2:$CL$2,0))="","NULL",SUBSTITUTE(OFFSET(calculations!$AG$2,MATCH(data!A784&amp;"|"&amp;data!C784,calculations!$A$3:$A$168,0),MATCH(data!B784,calculations!$AH$2:$CL$2,0)),",","."))</f>
        <v>-23528</v>
      </c>
      <c r="E784">
        <v>1</v>
      </c>
    </row>
    <row r="785" spans="1:5" x14ac:dyDescent="0.25">
      <c r="A785">
        <v>2018</v>
      </c>
      <c r="B785">
        <v>11</v>
      </c>
      <c r="C785" t="s">
        <v>109</v>
      </c>
      <c r="D785" t="str">
        <f ca="1">IF(OFFSET(calculations!$AG$2,MATCH(data!A785&amp;"|"&amp;data!C785,calculations!$A$3:$A$168,0),MATCH(data!B785,calculations!$AH$2:$CL$2,0))="","NULL",SUBSTITUTE(OFFSET(calculations!$AG$2,MATCH(data!A785&amp;"|"&amp;data!C785,calculations!$A$3:$A$168,0),MATCH(data!B785,calculations!$AH$2:$CL$2,0)),",","."))</f>
        <v>3268484</v>
      </c>
      <c r="E785">
        <v>1</v>
      </c>
    </row>
    <row r="786" spans="1:5" x14ac:dyDescent="0.25">
      <c r="A786">
        <v>2018</v>
      </c>
      <c r="B786">
        <v>11</v>
      </c>
      <c r="C786" t="s">
        <v>110</v>
      </c>
      <c r="D786" t="str">
        <f ca="1">IF(OFFSET(calculations!$AG$2,MATCH(data!A786&amp;"|"&amp;data!C786,calculations!$A$3:$A$168,0),MATCH(data!B786,calculations!$AH$2:$CL$2,0))="","NULL",SUBSTITUTE(OFFSET(calculations!$AG$2,MATCH(data!A786&amp;"|"&amp;data!C786,calculations!$A$3:$A$168,0),MATCH(data!B786,calculations!$AH$2:$CL$2,0)),",","."))</f>
        <v>538753</v>
      </c>
      <c r="E786">
        <v>1</v>
      </c>
    </row>
    <row r="787" spans="1:5" x14ac:dyDescent="0.25">
      <c r="A787">
        <v>2018</v>
      </c>
      <c r="B787">
        <v>11</v>
      </c>
      <c r="C787" t="s">
        <v>111</v>
      </c>
      <c r="D787" t="str">
        <f ca="1">IF(OFFSET(calculations!$AG$2,MATCH(data!A787&amp;"|"&amp;data!C787,calculations!$A$3:$A$168,0),MATCH(data!B787,calculations!$AH$2:$CL$2,0))="","NULL",SUBSTITUTE(OFFSET(calculations!$AG$2,MATCH(data!A787&amp;"|"&amp;data!C787,calculations!$A$3:$A$168,0),MATCH(data!B787,calculations!$AH$2:$CL$2,0)),",","."))</f>
        <v>11181361563</v>
      </c>
      <c r="E787">
        <v>1</v>
      </c>
    </row>
    <row r="788" spans="1:5" x14ac:dyDescent="0.25">
      <c r="A788">
        <v>2018</v>
      </c>
      <c r="B788">
        <v>11</v>
      </c>
      <c r="C788" t="s">
        <v>112</v>
      </c>
      <c r="D788" t="str">
        <f ca="1">IF(OFFSET(calculations!$AG$2,MATCH(data!A788&amp;"|"&amp;data!C788,calculations!$A$3:$A$168,0),MATCH(data!B788,calculations!$AH$2:$CL$2,0))="","NULL",SUBSTITUTE(OFFSET(calculations!$AG$2,MATCH(data!A788&amp;"|"&amp;data!C788,calculations!$A$3:$A$168,0),MATCH(data!B788,calculations!$AH$2:$CL$2,0)),",","."))</f>
        <v>548957029</v>
      </c>
      <c r="E788">
        <v>1</v>
      </c>
    </row>
    <row r="789" spans="1:5" x14ac:dyDescent="0.25">
      <c r="A789">
        <v>2018</v>
      </c>
      <c r="B789">
        <v>11</v>
      </c>
      <c r="C789" t="s">
        <v>113</v>
      </c>
      <c r="D789" t="str">
        <f ca="1">IF(OFFSET(calculations!$AG$2,MATCH(data!A789&amp;"|"&amp;data!C789,calculations!$A$3:$A$168,0),MATCH(data!B789,calculations!$AH$2:$CL$2,0))="","NULL",SUBSTITUTE(OFFSET(calculations!$AG$2,MATCH(data!A789&amp;"|"&amp;data!C789,calculations!$A$3:$A$168,0),MATCH(data!B789,calculations!$AH$2:$CL$2,0)),",","."))</f>
        <v>NULL</v>
      </c>
      <c r="E789">
        <v>1</v>
      </c>
    </row>
    <row r="790" spans="1:5" x14ac:dyDescent="0.25">
      <c r="A790">
        <v>2018</v>
      </c>
      <c r="B790">
        <v>11</v>
      </c>
      <c r="C790" t="s">
        <v>114</v>
      </c>
      <c r="D790" t="str">
        <f ca="1">IF(OFFSET(calculations!$AG$2,MATCH(data!A790&amp;"|"&amp;data!C790,calculations!$A$3:$A$168,0),MATCH(data!B790,calculations!$AH$2:$CL$2,0))="","NULL",SUBSTITUTE(OFFSET(calculations!$AG$2,MATCH(data!A790&amp;"|"&amp;data!C790,calculations!$A$3:$A$168,0),MATCH(data!B790,calculations!$AH$2:$CL$2,0)),",","."))</f>
        <v>NULL</v>
      </c>
      <c r="E790">
        <v>1</v>
      </c>
    </row>
    <row r="791" spans="1:5" x14ac:dyDescent="0.25">
      <c r="A791">
        <v>2018</v>
      </c>
      <c r="B791">
        <v>11</v>
      </c>
      <c r="C791" t="s">
        <v>115</v>
      </c>
      <c r="D791" t="str">
        <f ca="1">IF(OFFSET(calculations!$AG$2,MATCH(data!A791&amp;"|"&amp;data!C791,calculations!$A$3:$A$168,0),MATCH(data!B791,calculations!$AH$2:$CL$2,0))="","NULL",SUBSTITUTE(OFFSET(calculations!$AG$2,MATCH(data!A791&amp;"|"&amp;data!C791,calculations!$A$3:$A$168,0),MATCH(data!B791,calculations!$AH$2:$CL$2,0)),",","."))</f>
        <v>NULL</v>
      </c>
      <c r="E791">
        <v>1</v>
      </c>
    </row>
    <row r="792" spans="1:5" x14ac:dyDescent="0.25">
      <c r="A792">
        <v>2018</v>
      </c>
      <c r="B792">
        <v>11</v>
      </c>
      <c r="C792" t="s">
        <v>116</v>
      </c>
      <c r="D792" t="str">
        <f ca="1">IF(OFFSET(calculations!$AG$2,MATCH(data!A792&amp;"|"&amp;data!C792,calculations!$A$3:$A$168,0),MATCH(data!B792,calculations!$AH$2:$CL$2,0))="","NULL",SUBSTITUTE(OFFSET(calculations!$AG$2,MATCH(data!A792&amp;"|"&amp;data!C792,calculations!$A$3:$A$168,0),MATCH(data!B792,calculations!$AH$2:$CL$2,0)),",","."))</f>
        <v>53996396</v>
      </c>
      <c r="E792">
        <v>1</v>
      </c>
    </row>
    <row r="793" spans="1:5" x14ac:dyDescent="0.25">
      <c r="A793">
        <v>2018</v>
      </c>
      <c r="B793">
        <v>11</v>
      </c>
      <c r="C793" t="s">
        <v>117</v>
      </c>
      <c r="D793" t="str">
        <f ca="1">IF(OFFSET(calculations!$AG$2,MATCH(data!A793&amp;"|"&amp;data!C793,calculations!$A$3:$A$168,0),MATCH(data!B793,calculations!$AH$2:$CL$2,0))="","NULL",SUBSTITUTE(OFFSET(calculations!$AG$2,MATCH(data!A793&amp;"|"&amp;data!C793,calculations!$A$3:$A$168,0),MATCH(data!B793,calculations!$AH$2:$CL$2,0)),",","."))</f>
        <v>59446008</v>
      </c>
      <c r="E793">
        <v>1</v>
      </c>
    </row>
    <row r="794" spans="1:5" x14ac:dyDescent="0.25">
      <c r="A794">
        <v>2018</v>
      </c>
      <c r="B794">
        <v>11</v>
      </c>
      <c r="C794" t="s">
        <v>118</v>
      </c>
      <c r="D794" t="str">
        <f ca="1">IF(OFFSET(calculations!$AG$2,MATCH(data!A794&amp;"|"&amp;data!C794,calculations!$A$3:$A$168,0),MATCH(data!B794,calculations!$AH$2:$CL$2,0))="","NULL",SUBSTITUTE(OFFSET(calculations!$AG$2,MATCH(data!A794&amp;"|"&amp;data!C794,calculations!$A$3:$A$168,0),MATCH(data!B794,calculations!$AH$2:$CL$2,0)),",","."))</f>
        <v>3113</v>
      </c>
      <c r="E794">
        <v>1</v>
      </c>
    </row>
    <row r="795" spans="1:5" x14ac:dyDescent="0.25">
      <c r="A795">
        <v>2018</v>
      </c>
      <c r="B795">
        <v>11</v>
      </c>
      <c r="C795" t="s">
        <v>119</v>
      </c>
      <c r="D795" t="str">
        <f ca="1">IF(OFFSET(calculations!$AG$2,MATCH(data!A795&amp;"|"&amp;data!C795,calculations!$A$3:$A$168,0),MATCH(data!B795,calculations!$AH$2:$CL$2,0))="","NULL",SUBSTITUTE(OFFSET(calculations!$AG$2,MATCH(data!A795&amp;"|"&amp;data!C795,calculations!$A$3:$A$168,0),MATCH(data!B795,calculations!$AH$2:$CL$2,0)),",","."))</f>
        <v>19814</v>
      </c>
      <c r="E795">
        <v>1</v>
      </c>
    </row>
    <row r="796" spans="1:5" x14ac:dyDescent="0.25">
      <c r="A796">
        <v>2018</v>
      </c>
      <c r="B796">
        <v>11</v>
      </c>
      <c r="C796" t="s">
        <v>120</v>
      </c>
      <c r="D796" t="str">
        <f ca="1">IF(OFFSET(calculations!$AG$2,MATCH(data!A796&amp;"|"&amp;data!C796,calculations!$A$3:$A$168,0),MATCH(data!B796,calculations!$AH$2:$CL$2,0))="","NULL",SUBSTITUTE(OFFSET(calculations!$AG$2,MATCH(data!A796&amp;"|"&amp;data!C796,calculations!$A$3:$A$168,0),MATCH(data!B796,calculations!$AH$2:$CL$2,0)),",","."))</f>
        <v>0</v>
      </c>
      <c r="E796">
        <v>1</v>
      </c>
    </row>
    <row r="797" spans="1:5" x14ac:dyDescent="0.25">
      <c r="A797">
        <v>2018</v>
      </c>
      <c r="B797">
        <v>11</v>
      </c>
      <c r="C797" t="s">
        <v>121</v>
      </c>
      <c r="D797" t="str">
        <f ca="1">IF(OFFSET(calculations!$AG$2,MATCH(data!A797&amp;"|"&amp;data!C797,calculations!$A$3:$A$168,0),MATCH(data!B797,calculations!$AH$2:$CL$2,0))="","NULL",SUBSTITUTE(OFFSET(calculations!$AG$2,MATCH(data!A797&amp;"|"&amp;data!C797,calculations!$A$3:$A$168,0),MATCH(data!B797,calculations!$AH$2:$CL$2,0)),",","."))</f>
        <v>247</v>
      </c>
      <c r="E797">
        <v>1</v>
      </c>
    </row>
    <row r="798" spans="1:5" x14ac:dyDescent="0.25">
      <c r="A798">
        <v>2018</v>
      </c>
      <c r="B798">
        <v>11</v>
      </c>
      <c r="C798" t="s">
        <v>122</v>
      </c>
      <c r="D798" t="str">
        <f ca="1">IF(OFFSET(calculations!$AG$2,MATCH(data!A798&amp;"|"&amp;data!C798,calculations!$A$3:$A$168,0),MATCH(data!B798,calculations!$AH$2:$CL$2,0))="","NULL",SUBSTITUTE(OFFSET(calculations!$AG$2,MATCH(data!A798&amp;"|"&amp;data!C798,calculations!$A$3:$A$168,0),MATCH(data!B798,calculations!$AH$2:$CL$2,0)),",","."))</f>
        <v>234062416</v>
      </c>
      <c r="E798">
        <v>1</v>
      </c>
    </row>
    <row r="799" spans="1:5" x14ac:dyDescent="0.25">
      <c r="A799">
        <v>2018</v>
      </c>
      <c r="B799">
        <v>11</v>
      </c>
      <c r="C799" t="s">
        <v>123</v>
      </c>
      <c r="D799" t="str">
        <f ca="1">IF(OFFSET(calculations!$AG$2,MATCH(data!A799&amp;"|"&amp;data!C799,calculations!$A$3:$A$168,0),MATCH(data!B799,calculations!$AH$2:$CL$2,0))="","NULL",SUBSTITUTE(OFFSET(calculations!$AG$2,MATCH(data!A799&amp;"|"&amp;data!C799,calculations!$A$3:$A$168,0),MATCH(data!B799,calculations!$AH$2:$CL$2,0)),",","."))</f>
        <v>NULL</v>
      </c>
      <c r="E799">
        <v>1</v>
      </c>
    </row>
    <row r="800" spans="1:5" x14ac:dyDescent="0.25">
      <c r="A800">
        <v>2018</v>
      </c>
      <c r="B800">
        <v>11</v>
      </c>
      <c r="C800" t="s">
        <v>124</v>
      </c>
      <c r="D800" t="str">
        <f ca="1">IF(OFFSET(calculations!$AG$2,MATCH(data!A800&amp;"|"&amp;data!C800,calculations!$A$3:$A$168,0),MATCH(data!B800,calculations!$AH$2:$CL$2,0))="","NULL",SUBSTITUTE(OFFSET(calculations!$AG$2,MATCH(data!A800&amp;"|"&amp;data!C800,calculations!$A$3:$A$168,0),MATCH(data!B800,calculations!$AH$2:$CL$2,0)),",","."))</f>
        <v>NULL</v>
      </c>
      <c r="E800">
        <v>1</v>
      </c>
    </row>
    <row r="801" spans="1:5" x14ac:dyDescent="0.25">
      <c r="A801">
        <v>2018</v>
      </c>
      <c r="B801">
        <v>11</v>
      </c>
      <c r="C801" t="s">
        <v>125</v>
      </c>
      <c r="D801" t="str">
        <f ca="1">IF(OFFSET(calculations!$AG$2,MATCH(data!A801&amp;"|"&amp;data!C801,calculations!$A$3:$A$168,0),MATCH(data!B801,calculations!$AH$2:$CL$2,0))="","NULL",SUBSTITUTE(OFFSET(calculations!$AG$2,MATCH(data!A801&amp;"|"&amp;data!C801,calculations!$A$3:$A$168,0),MATCH(data!B801,calculations!$AH$2:$CL$2,0)),",","."))</f>
        <v>NULL</v>
      </c>
      <c r="E801">
        <v>1</v>
      </c>
    </row>
    <row r="802" spans="1:5" x14ac:dyDescent="0.25">
      <c r="A802">
        <v>2018</v>
      </c>
      <c r="B802">
        <v>11</v>
      </c>
      <c r="C802" t="s">
        <v>126</v>
      </c>
      <c r="D802" t="str">
        <f ca="1">IF(OFFSET(calculations!$AG$2,MATCH(data!A802&amp;"|"&amp;data!C802,calculations!$A$3:$A$168,0),MATCH(data!B802,calculations!$AH$2:$CL$2,0))="","NULL",SUBSTITUTE(OFFSET(calculations!$AG$2,MATCH(data!A802&amp;"|"&amp;data!C802,calculations!$A$3:$A$168,0),MATCH(data!B802,calculations!$AH$2:$CL$2,0)),",","."))</f>
        <v>201429035</v>
      </c>
      <c r="E802">
        <v>1</v>
      </c>
    </row>
    <row r="803" spans="1:5" x14ac:dyDescent="0.25">
      <c r="A803">
        <v>2018</v>
      </c>
      <c r="B803">
        <v>11</v>
      </c>
      <c r="C803" t="s">
        <v>62</v>
      </c>
      <c r="D803" t="str">
        <f ca="1">IF(OFFSET(calculations!$AG$2,MATCH(data!A803&amp;"|"&amp;data!C803,calculations!$A$3:$A$168,0),MATCH(data!B803,calculations!$AH$2:$CL$2,0))="","NULL",SUBSTITUTE(OFFSET(calculations!$AG$2,MATCH(data!A803&amp;"|"&amp;data!C803,calculations!$A$3:$A$168,0),MATCH(data!B803,calculations!$AH$2:$CL$2,0)),",","."))</f>
        <v>7750590242</v>
      </c>
      <c r="E803">
        <v>1</v>
      </c>
    </row>
    <row r="804" spans="1:5" x14ac:dyDescent="0.25">
      <c r="A804">
        <v>2018</v>
      </c>
      <c r="B804">
        <v>11</v>
      </c>
      <c r="C804" t="s">
        <v>127</v>
      </c>
      <c r="D804" t="str">
        <f ca="1">IF(OFFSET(calculations!$AG$2,MATCH(data!A804&amp;"|"&amp;data!C804,calculations!$A$3:$A$168,0),MATCH(data!B804,calculations!$AH$2:$CL$2,0))="","NULL",SUBSTITUTE(OFFSET(calculations!$AG$2,MATCH(data!A804&amp;"|"&amp;data!C804,calculations!$A$3:$A$168,0),MATCH(data!B804,calculations!$AH$2:$CL$2,0)),",","."))</f>
        <v>17082652</v>
      </c>
      <c r="E804">
        <v>1</v>
      </c>
    </row>
    <row r="805" spans="1:5" x14ac:dyDescent="0.25">
      <c r="A805">
        <v>2018</v>
      </c>
      <c r="B805">
        <v>11</v>
      </c>
      <c r="C805" t="s">
        <v>128</v>
      </c>
      <c r="D805" t="str">
        <f ca="1">IF(OFFSET(calculations!$AG$2,MATCH(data!A805&amp;"|"&amp;data!C805,calculations!$A$3:$A$168,0),MATCH(data!B805,calculations!$AH$2:$CL$2,0))="","NULL",SUBSTITUTE(OFFSET(calculations!$AG$2,MATCH(data!A805&amp;"|"&amp;data!C805,calculations!$A$3:$A$168,0),MATCH(data!B805,calculations!$AH$2:$CL$2,0)),",","."))</f>
        <v>NULL</v>
      </c>
      <c r="E805">
        <v>1</v>
      </c>
    </row>
    <row r="806" spans="1:5" x14ac:dyDescent="0.25">
      <c r="A806">
        <v>2018</v>
      </c>
      <c r="B806">
        <v>11</v>
      </c>
      <c r="C806" t="s">
        <v>129</v>
      </c>
      <c r="D806" t="str">
        <f ca="1">IF(OFFSET(calculations!$AG$2,MATCH(data!A806&amp;"|"&amp;data!C806,calculations!$A$3:$A$168,0),MATCH(data!B806,calculations!$AH$2:$CL$2,0))="","NULL",SUBSTITUTE(OFFSET(calculations!$AG$2,MATCH(data!A806&amp;"|"&amp;data!C806,calculations!$A$3:$A$168,0),MATCH(data!B806,calculations!$AH$2:$CL$2,0)),",","."))</f>
        <v>6142710467</v>
      </c>
      <c r="E806">
        <v>1</v>
      </c>
    </row>
    <row r="807" spans="1:5" x14ac:dyDescent="0.25">
      <c r="A807">
        <v>2018</v>
      </c>
      <c r="B807">
        <v>11</v>
      </c>
      <c r="C807" t="s">
        <v>130</v>
      </c>
      <c r="D807" t="str">
        <f ca="1">IF(OFFSET(calculations!$AG$2,MATCH(data!A807&amp;"|"&amp;data!C807,calculations!$A$3:$A$168,0),MATCH(data!B807,calculations!$AH$2:$CL$2,0))="","NULL",SUBSTITUTE(OFFSET(calculations!$AG$2,MATCH(data!A807&amp;"|"&amp;data!C807,calculations!$A$3:$A$168,0),MATCH(data!B807,calculations!$AH$2:$CL$2,0)),",","."))</f>
        <v>NULL</v>
      </c>
      <c r="E807">
        <v>1</v>
      </c>
    </row>
    <row r="808" spans="1:5" x14ac:dyDescent="0.25">
      <c r="A808">
        <v>2018</v>
      </c>
      <c r="B808">
        <v>11</v>
      </c>
      <c r="C808" t="s">
        <v>131</v>
      </c>
      <c r="D808" t="str">
        <f ca="1">IF(OFFSET(calculations!$AG$2,MATCH(data!A808&amp;"|"&amp;data!C808,calculations!$A$3:$A$168,0),MATCH(data!B808,calculations!$AH$2:$CL$2,0))="","NULL",SUBSTITUTE(OFFSET(calculations!$AG$2,MATCH(data!A808&amp;"|"&amp;data!C808,calculations!$A$3:$A$168,0),MATCH(data!B808,calculations!$AH$2:$CL$2,0)),",","."))</f>
        <v>NULL</v>
      </c>
      <c r="E808">
        <v>1</v>
      </c>
    </row>
    <row r="809" spans="1:5" x14ac:dyDescent="0.25">
      <c r="A809">
        <v>2018</v>
      </c>
      <c r="B809">
        <v>11</v>
      </c>
      <c r="C809" t="s">
        <v>132</v>
      </c>
      <c r="D809" t="str">
        <f ca="1">IF(OFFSET(calculations!$AG$2,MATCH(data!A809&amp;"|"&amp;data!C809,calculations!$A$3:$A$168,0),MATCH(data!B809,calculations!$AH$2:$CL$2,0))="","NULL",SUBSTITUTE(OFFSET(calculations!$AG$2,MATCH(data!A809&amp;"|"&amp;data!C809,calculations!$A$3:$A$168,0),MATCH(data!B809,calculations!$AH$2:$CL$2,0)),",","."))</f>
        <v>10466</v>
      </c>
      <c r="E809">
        <v>1</v>
      </c>
    </row>
    <row r="810" spans="1:5" x14ac:dyDescent="0.25">
      <c r="A810">
        <v>2018</v>
      </c>
      <c r="B810">
        <v>11</v>
      </c>
      <c r="C810" t="s">
        <v>133</v>
      </c>
      <c r="D810" t="str">
        <f ca="1">IF(OFFSET(calculations!$AG$2,MATCH(data!A810&amp;"|"&amp;data!C810,calculations!$A$3:$A$168,0),MATCH(data!B810,calculations!$AH$2:$CL$2,0))="","NULL",SUBSTITUTE(OFFSET(calculations!$AG$2,MATCH(data!A810&amp;"|"&amp;data!C810,calculations!$A$3:$A$168,0),MATCH(data!B810,calculations!$AH$2:$CL$2,0)),",","."))</f>
        <v>163339</v>
      </c>
      <c r="E810">
        <v>1</v>
      </c>
    </row>
    <row r="811" spans="1:5" x14ac:dyDescent="0.25">
      <c r="A811">
        <v>2018</v>
      </c>
      <c r="B811">
        <v>11</v>
      </c>
      <c r="C811" t="s">
        <v>134</v>
      </c>
      <c r="D811" t="str">
        <f ca="1">IF(OFFSET(calculations!$AG$2,MATCH(data!A811&amp;"|"&amp;data!C811,calculations!$A$3:$A$168,0),MATCH(data!B811,calculations!$AH$2:$CL$2,0))="","NULL",SUBSTITUTE(OFFSET(calculations!$AG$2,MATCH(data!A811&amp;"|"&amp;data!C811,calculations!$A$3:$A$168,0),MATCH(data!B811,calculations!$AH$2:$CL$2,0)),",","."))</f>
        <v>NULL</v>
      </c>
      <c r="E811">
        <v>1</v>
      </c>
    </row>
    <row r="812" spans="1:5" x14ac:dyDescent="0.25">
      <c r="A812">
        <v>2018</v>
      </c>
      <c r="B812">
        <v>11</v>
      </c>
      <c r="C812" t="s">
        <v>135</v>
      </c>
      <c r="D812" t="str">
        <f ca="1">IF(OFFSET(calculations!$AG$2,MATCH(data!A812&amp;"|"&amp;data!C812,calculations!$A$3:$A$168,0),MATCH(data!B812,calculations!$AH$2:$CL$2,0))="","NULL",SUBSTITUTE(OFFSET(calculations!$AG$2,MATCH(data!A812&amp;"|"&amp;data!C812,calculations!$A$3:$A$168,0),MATCH(data!B812,calculations!$AH$2:$CL$2,0)),",","."))</f>
        <v>NULL</v>
      </c>
      <c r="E812">
        <v>1</v>
      </c>
    </row>
    <row r="813" spans="1:5" x14ac:dyDescent="0.25">
      <c r="A813">
        <v>2018</v>
      </c>
      <c r="B813">
        <v>11</v>
      </c>
      <c r="C813" t="s">
        <v>136</v>
      </c>
      <c r="D813" t="str">
        <f ca="1">IF(OFFSET(calculations!$AG$2,MATCH(data!A813&amp;"|"&amp;data!C813,calculations!$A$3:$A$168,0),MATCH(data!B813,calculations!$AH$2:$CL$2,0))="","NULL",SUBSTITUTE(OFFSET(calculations!$AG$2,MATCH(data!A813&amp;"|"&amp;data!C813,calculations!$A$3:$A$168,0),MATCH(data!B813,calculations!$AH$2:$CL$2,0)),",","."))</f>
        <v>2729731</v>
      </c>
      <c r="E813">
        <v>1</v>
      </c>
    </row>
    <row r="814" spans="1:5" x14ac:dyDescent="0.25">
      <c r="A814">
        <v>2018</v>
      </c>
      <c r="B814">
        <v>11</v>
      </c>
      <c r="C814" t="s">
        <v>137</v>
      </c>
      <c r="D814" t="str">
        <f ca="1">IF(OFFSET(calculations!$AG$2,MATCH(data!A814&amp;"|"&amp;data!C814,calculations!$A$3:$A$168,0),MATCH(data!B814,calculations!$AH$2:$CL$2,0))="","NULL",SUBSTITUTE(OFFSET(calculations!$AG$2,MATCH(data!A814&amp;"|"&amp;data!C814,calculations!$A$3:$A$168,0),MATCH(data!B814,calculations!$AH$2:$CL$2,0)),",","."))</f>
        <v>NULL</v>
      </c>
      <c r="E814">
        <v>1</v>
      </c>
    </row>
    <row r="815" spans="1:5" x14ac:dyDescent="0.25">
      <c r="A815">
        <v>2018</v>
      </c>
      <c r="B815">
        <v>11</v>
      </c>
      <c r="C815" t="s">
        <v>138</v>
      </c>
      <c r="D815" t="str">
        <f ca="1">IF(OFFSET(calculations!$AG$2,MATCH(data!A815&amp;"|"&amp;data!C815,calculations!$A$3:$A$168,0),MATCH(data!B815,calculations!$AH$2:$CL$2,0))="","NULL",SUBSTITUTE(OFFSET(calculations!$AG$2,MATCH(data!A815&amp;"|"&amp;data!C815,calculations!$A$3:$A$168,0),MATCH(data!B815,calculations!$AH$2:$CL$2,0)),",","."))</f>
        <v>2881814292</v>
      </c>
      <c r="E815">
        <v>1</v>
      </c>
    </row>
    <row r="816" spans="1:5" x14ac:dyDescent="0.25">
      <c r="A816">
        <v>2018</v>
      </c>
      <c r="B816">
        <v>11</v>
      </c>
      <c r="C816" t="s">
        <v>139</v>
      </c>
      <c r="D816" t="str">
        <f ca="1">IF(OFFSET(calculations!$AG$2,MATCH(data!A816&amp;"|"&amp;data!C816,calculations!$A$3:$A$168,0),MATCH(data!B816,calculations!$AH$2:$CL$2,0))="","NULL",SUBSTITUTE(OFFSET(calculations!$AG$2,MATCH(data!A816&amp;"|"&amp;data!C816,calculations!$A$3:$A$168,0),MATCH(data!B816,calculations!$AH$2:$CL$2,0)),",","."))</f>
        <v>NULL</v>
      </c>
      <c r="E816">
        <v>1</v>
      </c>
    </row>
    <row r="817" spans="1:5" x14ac:dyDescent="0.25">
      <c r="A817">
        <v>2018</v>
      </c>
      <c r="B817">
        <v>11</v>
      </c>
      <c r="C817" t="s">
        <v>140</v>
      </c>
      <c r="D817" t="str">
        <f ca="1">IF(OFFSET(calculations!$AG$2,MATCH(data!A817&amp;"|"&amp;data!C817,calculations!$A$3:$A$168,0),MATCH(data!B817,calculations!$AH$2:$CL$2,0))="","NULL",SUBSTITUTE(OFFSET(calculations!$AG$2,MATCH(data!A817&amp;"|"&amp;data!C817,calculations!$A$3:$A$168,0),MATCH(data!B817,calculations!$AH$2:$CL$2,0)),",","."))</f>
        <v>NULL</v>
      </c>
      <c r="E817">
        <v>1</v>
      </c>
    </row>
    <row r="818" spans="1:5" x14ac:dyDescent="0.25">
      <c r="A818">
        <v>2018</v>
      </c>
      <c r="B818">
        <v>11</v>
      </c>
      <c r="C818" t="s">
        <v>141</v>
      </c>
      <c r="D818" t="str">
        <f ca="1">IF(OFFSET(calculations!$AG$2,MATCH(data!A818&amp;"|"&amp;data!C818,calculations!$A$3:$A$168,0),MATCH(data!B818,calculations!$AH$2:$CL$2,0))="","NULL",SUBSTITUTE(OFFSET(calculations!$AG$2,MATCH(data!A818&amp;"|"&amp;data!C818,calculations!$A$3:$A$168,0),MATCH(data!B818,calculations!$AH$2:$CL$2,0)),",","."))</f>
        <v>NULL</v>
      </c>
      <c r="E818">
        <v>1</v>
      </c>
    </row>
    <row r="819" spans="1:5" x14ac:dyDescent="0.25">
      <c r="A819">
        <v>2018</v>
      </c>
      <c r="B819">
        <v>11</v>
      </c>
      <c r="C819" t="s">
        <v>142</v>
      </c>
      <c r="D819" t="str">
        <f ca="1">IF(OFFSET(calculations!$AG$2,MATCH(data!A819&amp;"|"&amp;data!C819,calculations!$A$3:$A$168,0),MATCH(data!B819,calculations!$AH$2:$CL$2,0))="","NULL",SUBSTITUTE(OFFSET(calculations!$AG$2,MATCH(data!A819&amp;"|"&amp;data!C819,calculations!$A$3:$A$168,0),MATCH(data!B819,calculations!$AH$2:$CL$2,0)),",","."))</f>
        <v>NULL</v>
      </c>
      <c r="E819">
        <v>1</v>
      </c>
    </row>
    <row r="820" spans="1:5" x14ac:dyDescent="0.25">
      <c r="A820">
        <v>2018</v>
      </c>
      <c r="B820">
        <v>11</v>
      </c>
      <c r="C820" t="s">
        <v>143</v>
      </c>
      <c r="D820" t="str">
        <f ca="1">IF(OFFSET(calculations!$AG$2,MATCH(data!A820&amp;"|"&amp;data!C820,calculations!$A$3:$A$168,0),MATCH(data!B820,calculations!$AH$2:$CL$2,0))="","NULL",SUBSTITUTE(OFFSET(calculations!$AG$2,MATCH(data!A820&amp;"|"&amp;data!C820,calculations!$A$3:$A$168,0),MATCH(data!B820,calculations!$AH$2:$CL$2,0)),",","."))</f>
        <v>2881814292</v>
      </c>
      <c r="E820">
        <v>1</v>
      </c>
    </row>
    <row r="821" spans="1:5" x14ac:dyDescent="0.25">
      <c r="A821">
        <v>2018</v>
      </c>
      <c r="B821">
        <v>11</v>
      </c>
      <c r="C821" t="s">
        <v>58</v>
      </c>
      <c r="D821" t="str">
        <f ca="1">IF(OFFSET(calculations!$AG$2,MATCH(data!A821&amp;"|"&amp;data!C821,calculations!$A$3:$A$168,0),MATCH(data!B821,calculations!$AH$2:$CL$2,0))="","NULL",SUBSTITUTE(OFFSET(calculations!$AG$2,MATCH(data!A821&amp;"|"&amp;data!C821,calculations!$A$3:$A$168,0),MATCH(data!B821,calculations!$AH$2:$CL$2,0)),",","."))</f>
        <v>1587893587</v>
      </c>
      <c r="E821">
        <v>1</v>
      </c>
    </row>
    <row r="822" spans="1:5" x14ac:dyDescent="0.25">
      <c r="A822">
        <v>2018</v>
      </c>
      <c r="B822">
        <v>12</v>
      </c>
      <c r="C822" t="s">
        <v>68</v>
      </c>
      <c r="D822" t="str">
        <f ca="1">IF(OFFSET(calculations!$AG$2,MATCH(data!A822&amp;"|"&amp;data!C822,calculations!$A$3:$A$168,0),MATCH(data!B822,calculations!$AH$2:$CL$2,0))="","NULL",SUBSTITUTE(OFFSET(calculations!$AG$2,MATCH(data!A822&amp;"|"&amp;data!C822,calculations!$A$3:$A$168,0),MATCH(data!B822,calculations!$AH$2:$CL$2,0)),",","."))</f>
        <v>264357212</v>
      </c>
      <c r="E822">
        <v>1</v>
      </c>
    </row>
    <row r="823" spans="1:5" x14ac:dyDescent="0.25">
      <c r="A823">
        <v>2018</v>
      </c>
      <c r="B823">
        <v>12</v>
      </c>
      <c r="C823" t="s">
        <v>49</v>
      </c>
      <c r="D823" t="str">
        <f ca="1">IF(OFFSET(calculations!$AG$2,MATCH(data!A823&amp;"|"&amp;data!C823,calculations!$A$3:$A$168,0),MATCH(data!B823,calculations!$AH$2:$CL$2,0))="","NULL",SUBSTITUTE(OFFSET(calculations!$AG$2,MATCH(data!A823&amp;"|"&amp;data!C823,calculations!$A$3:$A$168,0),MATCH(data!B823,calculations!$AH$2:$CL$2,0)),",","."))</f>
        <v>133728161</v>
      </c>
      <c r="E823">
        <v>1</v>
      </c>
    </row>
    <row r="824" spans="1:5" x14ac:dyDescent="0.25">
      <c r="A824">
        <v>2018</v>
      </c>
      <c r="B824">
        <v>12</v>
      </c>
      <c r="C824" t="s">
        <v>69</v>
      </c>
      <c r="D824" t="str">
        <f ca="1">IF(OFFSET(calculations!$AG$2,MATCH(data!A824&amp;"|"&amp;data!C824,calculations!$A$3:$A$168,0),MATCH(data!B824,calculations!$AH$2:$CL$2,0))="","NULL",SUBSTITUTE(OFFSET(calculations!$AG$2,MATCH(data!A824&amp;"|"&amp;data!C824,calculations!$A$3:$A$168,0),MATCH(data!B824,calculations!$AH$2:$CL$2,0)),",","."))</f>
        <v>594512</v>
      </c>
      <c r="E824">
        <v>1</v>
      </c>
    </row>
    <row r="825" spans="1:5" x14ac:dyDescent="0.25">
      <c r="A825">
        <v>2018</v>
      </c>
      <c r="B825">
        <v>12</v>
      </c>
      <c r="C825" t="s">
        <v>70</v>
      </c>
      <c r="D825" t="str">
        <f ca="1">IF(OFFSET(calculations!$AG$2,MATCH(data!A825&amp;"|"&amp;data!C825,calculations!$A$3:$A$168,0),MATCH(data!B825,calculations!$AH$2:$CL$2,0))="","NULL",SUBSTITUTE(OFFSET(calculations!$AG$2,MATCH(data!A825&amp;"|"&amp;data!C825,calculations!$A$3:$A$168,0),MATCH(data!B825,calculations!$AH$2:$CL$2,0)),",","."))</f>
        <v>218875</v>
      </c>
      <c r="E825">
        <v>1</v>
      </c>
    </row>
    <row r="826" spans="1:5" x14ac:dyDescent="0.25">
      <c r="A826">
        <v>2018</v>
      </c>
      <c r="B826">
        <v>12</v>
      </c>
      <c r="C826" t="s">
        <v>71</v>
      </c>
      <c r="D826" t="str">
        <f ca="1">IF(OFFSET(calculations!$AG$2,MATCH(data!A826&amp;"|"&amp;data!C826,calculations!$A$3:$A$168,0),MATCH(data!B826,calculations!$AH$2:$CL$2,0))="","NULL",SUBSTITUTE(OFFSET(calculations!$AG$2,MATCH(data!A826&amp;"|"&amp;data!C826,calculations!$A$3:$A$168,0),MATCH(data!B826,calculations!$AH$2:$CL$2,0)),",","."))</f>
        <v>NULL</v>
      </c>
      <c r="E826">
        <v>1</v>
      </c>
    </row>
    <row r="827" spans="1:5" x14ac:dyDescent="0.25">
      <c r="A827">
        <v>2018</v>
      </c>
      <c r="B827">
        <v>12</v>
      </c>
      <c r="C827" t="s">
        <v>72</v>
      </c>
      <c r="D827" t="str">
        <f ca="1">IF(OFFSET(calculations!$AG$2,MATCH(data!A827&amp;"|"&amp;data!C827,calculations!$A$3:$A$168,0),MATCH(data!B827,calculations!$AH$2:$CL$2,0))="","NULL",SUBSTITUTE(OFFSET(calculations!$AG$2,MATCH(data!A827&amp;"|"&amp;data!C827,calculations!$A$3:$A$168,0),MATCH(data!B827,calculations!$AH$2:$CL$2,0)),",","."))</f>
        <v>NULL</v>
      </c>
      <c r="E827">
        <v>1</v>
      </c>
    </row>
    <row r="828" spans="1:5" x14ac:dyDescent="0.25">
      <c r="A828">
        <v>2018</v>
      </c>
      <c r="B828">
        <v>12</v>
      </c>
      <c r="C828" t="s">
        <v>73</v>
      </c>
      <c r="D828" t="str">
        <f ca="1">IF(OFFSET(calculations!$AG$2,MATCH(data!A828&amp;"|"&amp;data!C828,calculations!$A$3:$A$168,0),MATCH(data!B828,calculations!$AH$2:$CL$2,0))="","NULL",SUBSTITUTE(OFFSET(calculations!$AG$2,MATCH(data!A828&amp;"|"&amp;data!C828,calculations!$A$3:$A$168,0),MATCH(data!B828,calculations!$AH$2:$CL$2,0)),",","."))</f>
        <v>108699316</v>
      </c>
      <c r="E828">
        <v>1</v>
      </c>
    </row>
    <row r="829" spans="1:5" x14ac:dyDescent="0.25">
      <c r="A829">
        <v>2018</v>
      </c>
      <c r="B829">
        <v>12</v>
      </c>
      <c r="C829" t="s">
        <v>74</v>
      </c>
      <c r="D829" t="str">
        <f ca="1">IF(OFFSET(calculations!$AG$2,MATCH(data!A829&amp;"|"&amp;data!C829,calculations!$A$3:$A$168,0),MATCH(data!B829,calculations!$AH$2:$CL$2,0))="","NULL",SUBSTITUTE(OFFSET(calculations!$AG$2,MATCH(data!A829&amp;"|"&amp;data!C829,calculations!$A$3:$A$168,0),MATCH(data!B829,calculations!$AH$2:$CL$2,0)),",","."))</f>
        <v>NULL</v>
      </c>
      <c r="E829">
        <v>1</v>
      </c>
    </row>
    <row r="830" spans="1:5" x14ac:dyDescent="0.25">
      <c r="A830">
        <v>2018</v>
      </c>
      <c r="B830">
        <v>12</v>
      </c>
      <c r="C830" t="s">
        <v>75</v>
      </c>
      <c r="D830" t="str">
        <f ca="1">IF(OFFSET(calculations!$AG$2,MATCH(data!A830&amp;"|"&amp;data!C830,calculations!$A$3:$A$168,0),MATCH(data!B830,calculations!$AH$2:$CL$2,0))="","NULL",SUBSTITUTE(OFFSET(calculations!$AG$2,MATCH(data!A830&amp;"|"&amp;data!C830,calculations!$A$3:$A$168,0),MATCH(data!B830,calculations!$AH$2:$CL$2,0)),",","."))</f>
        <v>3299063</v>
      </c>
      <c r="E830">
        <v>1</v>
      </c>
    </row>
    <row r="831" spans="1:5" x14ac:dyDescent="0.25">
      <c r="A831">
        <v>2018</v>
      </c>
      <c r="B831">
        <v>12</v>
      </c>
      <c r="C831" t="s">
        <v>76</v>
      </c>
      <c r="D831" t="str">
        <f ca="1">IF(OFFSET(calculations!$AG$2,MATCH(data!A831&amp;"|"&amp;data!C831,calculations!$A$3:$A$168,0),MATCH(data!B831,calculations!$AH$2:$CL$2,0))="","NULL",SUBSTITUTE(OFFSET(calculations!$AG$2,MATCH(data!A831&amp;"|"&amp;data!C831,calculations!$A$3:$A$168,0),MATCH(data!B831,calculations!$AH$2:$CL$2,0)),",","."))</f>
        <v>4172732</v>
      </c>
      <c r="E831">
        <v>1</v>
      </c>
    </row>
    <row r="832" spans="1:5" x14ac:dyDescent="0.25">
      <c r="A832">
        <v>2018</v>
      </c>
      <c r="B832">
        <v>12</v>
      </c>
      <c r="C832" t="s">
        <v>77</v>
      </c>
      <c r="D832" t="str">
        <f ca="1">IF(OFFSET(calculations!$AG$2,MATCH(data!A832&amp;"|"&amp;data!C832,calculations!$A$3:$A$168,0),MATCH(data!B832,calculations!$AH$2:$CL$2,0))="","NULL",SUBSTITUTE(OFFSET(calculations!$AG$2,MATCH(data!A832&amp;"|"&amp;data!C832,calculations!$A$3:$A$168,0),MATCH(data!B832,calculations!$AH$2:$CL$2,0)),",","."))</f>
        <v>209261</v>
      </c>
      <c r="E832">
        <v>1</v>
      </c>
    </row>
    <row r="833" spans="1:5" x14ac:dyDescent="0.25">
      <c r="A833">
        <v>2018</v>
      </c>
      <c r="B833">
        <v>12</v>
      </c>
      <c r="C833" t="s">
        <v>78</v>
      </c>
      <c r="D833" t="str">
        <f ca="1">IF(OFFSET(calculations!$AG$2,MATCH(data!A833&amp;"|"&amp;data!C833,calculations!$A$3:$A$168,0),MATCH(data!B833,calculations!$AH$2:$CL$2,0))="","NULL",SUBSTITUTE(OFFSET(calculations!$AG$2,MATCH(data!A833&amp;"|"&amp;data!C833,calculations!$A$3:$A$168,0),MATCH(data!B833,calculations!$AH$2:$CL$2,0)),",","."))</f>
        <v>3156588</v>
      </c>
      <c r="E833">
        <v>1</v>
      </c>
    </row>
    <row r="834" spans="1:5" x14ac:dyDescent="0.25">
      <c r="A834">
        <v>2018</v>
      </c>
      <c r="B834">
        <v>12</v>
      </c>
      <c r="C834" t="s">
        <v>79</v>
      </c>
      <c r="D834" t="str">
        <f ca="1">IF(OFFSET(calculations!$AG$2,MATCH(data!A834&amp;"|"&amp;data!C834,calculations!$A$3:$A$168,0),MATCH(data!B834,calculations!$AH$2:$CL$2,0))="","NULL",SUBSTITUTE(OFFSET(calculations!$AG$2,MATCH(data!A834&amp;"|"&amp;data!C834,calculations!$A$3:$A$168,0),MATCH(data!B834,calculations!$AH$2:$CL$2,0)),",","."))</f>
        <v>12070666</v>
      </c>
      <c r="E834">
        <v>1</v>
      </c>
    </row>
    <row r="835" spans="1:5" x14ac:dyDescent="0.25">
      <c r="A835">
        <v>2018</v>
      </c>
      <c r="B835">
        <v>12</v>
      </c>
      <c r="C835" t="s">
        <v>80</v>
      </c>
      <c r="D835" t="str">
        <f ca="1">IF(OFFSET(calculations!$AG$2,MATCH(data!A835&amp;"|"&amp;data!C835,calculations!$A$3:$A$168,0),MATCH(data!B835,calculations!$AH$2:$CL$2,0))="","NULL",SUBSTITUTE(OFFSET(calculations!$AG$2,MATCH(data!A835&amp;"|"&amp;data!C835,calculations!$A$3:$A$168,0),MATCH(data!B835,calculations!$AH$2:$CL$2,0)),",","."))</f>
        <v>0</v>
      </c>
      <c r="E835">
        <v>1</v>
      </c>
    </row>
    <row r="836" spans="1:5" x14ac:dyDescent="0.25">
      <c r="A836">
        <v>2018</v>
      </c>
      <c r="B836">
        <v>12</v>
      </c>
      <c r="C836" t="s">
        <v>44</v>
      </c>
      <c r="D836" t="str">
        <f ca="1">IF(OFFSET(calculations!$AG$2,MATCH(data!A836&amp;"|"&amp;data!C836,calculations!$A$3:$A$168,0),MATCH(data!B836,calculations!$AH$2:$CL$2,0))="","NULL",SUBSTITUTE(OFFSET(calculations!$AG$2,MATCH(data!A836&amp;"|"&amp;data!C836,calculations!$A$3:$A$168,0),MATCH(data!B836,calculations!$AH$2:$CL$2,0)),",","."))</f>
        <v>NULL</v>
      </c>
      <c r="E836">
        <v>1</v>
      </c>
    </row>
    <row r="837" spans="1:5" x14ac:dyDescent="0.25">
      <c r="A837">
        <v>2018</v>
      </c>
      <c r="B837">
        <v>12</v>
      </c>
      <c r="C837" t="s">
        <v>51</v>
      </c>
      <c r="D837" t="str">
        <f ca="1">IF(OFFSET(calculations!$AG$2,MATCH(data!A837&amp;"|"&amp;data!C837,calculations!$A$3:$A$168,0),MATCH(data!B837,calculations!$AH$2:$CL$2,0))="","NULL",SUBSTITUTE(OFFSET(calculations!$AG$2,MATCH(data!A837&amp;"|"&amp;data!C837,calculations!$A$3:$A$168,0),MATCH(data!B837,calculations!$AH$2:$CL$2,0)),",","."))</f>
        <v>NULL</v>
      </c>
      <c r="E837">
        <v>1</v>
      </c>
    </row>
    <row r="838" spans="1:5" x14ac:dyDescent="0.25">
      <c r="A838">
        <v>2018</v>
      </c>
      <c r="B838">
        <v>12</v>
      </c>
      <c r="C838" t="s">
        <v>55</v>
      </c>
      <c r="D838" t="str">
        <f ca="1">IF(OFFSET(calculations!$AG$2,MATCH(data!A838&amp;"|"&amp;data!C838,calculations!$A$3:$A$168,0),MATCH(data!B838,calculations!$AH$2:$CL$2,0))="","NULL",SUBSTITUTE(OFFSET(calculations!$AG$2,MATCH(data!A838&amp;"|"&amp;data!C838,calculations!$A$3:$A$168,0),MATCH(data!B838,calculations!$AH$2:$CL$2,0)),",","."))</f>
        <v>NULL</v>
      </c>
      <c r="E838">
        <v>1</v>
      </c>
    </row>
    <row r="839" spans="1:5" x14ac:dyDescent="0.25">
      <c r="A839">
        <v>2018</v>
      </c>
      <c r="B839">
        <v>12</v>
      </c>
      <c r="C839" t="s">
        <v>81</v>
      </c>
      <c r="D839" t="str">
        <f ca="1">IF(OFFSET(calculations!$AG$2,MATCH(data!A839&amp;"|"&amp;data!C839,calculations!$A$3:$A$168,0),MATCH(data!B839,calculations!$AH$2:$CL$2,0))="","NULL",SUBSTITUTE(OFFSET(calculations!$AG$2,MATCH(data!A839&amp;"|"&amp;data!C839,calculations!$A$3:$A$168,0),MATCH(data!B839,calculations!$AH$2:$CL$2,0)),",","."))</f>
        <v>1307148</v>
      </c>
      <c r="E839">
        <v>1</v>
      </c>
    </row>
    <row r="840" spans="1:5" x14ac:dyDescent="0.25">
      <c r="A840">
        <v>2018</v>
      </c>
      <c r="B840">
        <v>12</v>
      </c>
      <c r="C840" t="s">
        <v>82</v>
      </c>
      <c r="D840" t="str">
        <f ca="1">IF(OFFSET(calculations!$AG$2,MATCH(data!A840&amp;"|"&amp;data!C840,calculations!$A$3:$A$168,0),MATCH(data!B840,calculations!$AH$2:$CL$2,0))="","NULL",SUBSTITUTE(OFFSET(calculations!$AG$2,MATCH(data!A840&amp;"|"&amp;data!C840,calculations!$A$3:$A$168,0),MATCH(data!B840,calculations!$AH$2:$CL$2,0)),",","."))</f>
        <v>130629051</v>
      </c>
      <c r="E840">
        <v>1</v>
      </c>
    </row>
    <row r="841" spans="1:5" x14ac:dyDescent="0.25">
      <c r="A841">
        <v>2018</v>
      </c>
      <c r="B841">
        <v>12</v>
      </c>
      <c r="C841" t="s">
        <v>83</v>
      </c>
      <c r="D841" t="str">
        <f ca="1">IF(OFFSET(calculations!$AG$2,MATCH(data!A841&amp;"|"&amp;data!C841,calculations!$A$3:$A$168,0),MATCH(data!B841,calculations!$AH$2:$CL$2,0))="","NULL",SUBSTITUTE(OFFSET(calculations!$AG$2,MATCH(data!A841&amp;"|"&amp;data!C841,calculations!$A$3:$A$168,0),MATCH(data!B841,calculations!$AH$2:$CL$2,0)),",","."))</f>
        <v>1358579</v>
      </c>
      <c r="E841">
        <v>1</v>
      </c>
    </row>
    <row r="842" spans="1:5" x14ac:dyDescent="0.25">
      <c r="A842">
        <v>2018</v>
      </c>
      <c r="B842">
        <v>12</v>
      </c>
      <c r="C842" t="s">
        <v>84</v>
      </c>
      <c r="D842" t="str">
        <f ca="1">IF(OFFSET(calculations!$AG$2,MATCH(data!A842&amp;"|"&amp;data!C842,calculations!$A$3:$A$168,0),MATCH(data!B842,calculations!$AH$2:$CL$2,0))="","NULL",SUBSTITUTE(OFFSET(calculations!$AG$2,MATCH(data!A842&amp;"|"&amp;data!C842,calculations!$A$3:$A$168,0),MATCH(data!B842,calculations!$AH$2:$CL$2,0)),",","."))</f>
        <v>6958223</v>
      </c>
      <c r="E842">
        <v>1</v>
      </c>
    </row>
    <row r="843" spans="1:5" x14ac:dyDescent="0.25">
      <c r="A843">
        <v>2018</v>
      </c>
      <c r="B843">
        <v>12</v>
      </c>
      <c r="C843" t="s">
        <v>85</v>
      </c>
      <c r="D843" t="str">
        <f ca="1">IF(OFFSET(calculations!$AG$2,MATCH(data!A843&amp;"|"&amp;data!C843,calculations!$A$3:$A$168,0),MATCH(data!B843,calculations!$AH$2:$CL$2,0))="","NULL",SUBSTITUTE(OFFSET(calculations!$AG$2,MATCH(data!A843&amp;"|"&amp;data!C843,calculations!$A$3:$A$168,0),MATCH(data!B843,calculations!$AH$2:$CL$2,0)),",","."))</f>
        <v>NULL</v>
      </c>
      <c r="E843">
        <v>1</v>
      </c>
    </row>
    <row r="844" spans="1:5" x14ac:dyDescent="0.25">
      <c r="A844">
        <v>2018</v>
      </c>
      <c r="B844">
        <v>12</v>
      </c>
      <c r="C844" t="s">
        <v>86</v>
      </c>
      <c r="D844" t="str">
        <f ca="1">IF(OFFSET(calculations!$AG$2,MATCH(data!A844&amp;"|"&amp;data!C844,calculations!$A$3:$A$168,0),MATCH(data!B844,calculations!$AH$2:$CL$2,0))="","NULL",SUBSTITUTE(OFFSET(calculations!$AG$2,MATCH(data!A844&amp;"|"&amp;data!C844,calculations!$A$3:$A$168,0),MATCH(data!B844,calculations!$AH$2:$CL$2,0)),",","."))</f>
        <v>30368029</v>
      </c>
      <c r="E844">
        <v>1</v>
      </c>
    </row>
    <row r="845" spans="1:5" x14ac:dyDescent="0.25">
      <c r="A845">
        <v>2018</v>
      </c>
      <c r="B845">
        <v>12</v>
      </c>
      <c r="C845" t="s">
        <v>87</v>
      </c>
      <c r="D845" t="str">
        <f ca="1">IF(OFFSET(calculations!$AG$2,MATCH(data!A845&amp;"|"&amp;data!C845,calculations!$A$3:$A$168,0),MATCH(data!B845,calculations!$AH$2:$CL$2,0))="","NULL",SUBSTITUTE(OFFSET(calculations!$AG$2,MATCH(data!A845&amp;"|"&amp;data!C845,calculations!$A$3:$A$168,0),MATCH(data!B845,calculations!$AH$2:$CL$2,0)),",","."))</f>
        <v>91924690</v>
      </c>
      <c r="E845">
        <v>1</v>
      </c>
    </row>
    <row r="846" spans="1:5" x14ac:dyDescent="0.25">
      <c r="A846">
        <v>2018</v>
      </c>
      <c r="B846">
        <v>12</v>
      </c>
      <c r="C846" t="s">
        <v>88</v>
      </c>
      <c r="D846" t="str">
        <f ca="1">IF(OFFSET(calculations!$AG$2,MATCH(data!A846&amp;"|"&amp;data!C846,calculations!$A$3:$A$168,0),MATCH(data!B846,calculations!$AH$2:$CL$2,0))="","NULL",SUBSTITUTE(OFFSET(calculations!$AG$2,MATCH(data!A846&amp;"|"&amp;data!C846,calculations!$A$3:$A$168,0),MATCH(data!B846,calculations!$AH$2:$CL$2,0)),",","."))</f>
        <v>NULL</v>
      </c>
      <c r="E846">
        <v>1</v>
      </c>
    </row>
    <row r="847" spans="1:5" x14ac:dyDescent="0.25">
      <c r="A847">
        <v>2018</v>
      </c>
      <c r="B847">
        <v>12</v>
      </c>
      <c r="C847" t="s">
        <v>89</v>
      </c>
      <c r="D847" t="str">
        <f ca="1">IF(OFFSET(calculations!$AG$2,MATCH(data!A847&amp;"|"&amp;data!C847,calculations!$A$3:$A$168,0),MATCH(data!B847,calculations!$AH$2:$CL$2,0))="","NULL",SUBSTITUTE(OFFSET(calculations!$AG$2,MATCH(data!A847&amp;"|"&amp;data!C847,calculations!$A$3:$A$168,0),MATCH(data!B847,calculations!$AH$2:$CL$2,0)),",","."))</f>
        <v>NULL</v>
      </c>
      <c r="E847">
        <v>1</v>
      </c>
    </row>
    <row r="848" spans="1:5" x14ac:dyDescent="0.25">
      <c r="A848">
        <v>2018</v>
      </c>
      <c r="B848">
        <v>12</v>
      </c>
      <c r="C848" t="s">
        <v>90</v>
      </c>
      <c r="D848" t="str">
        <f ca="1">IF(OFFSET(calculations!$AG$2,MATCH(data!A848&amp;"|"&amp;data!C848,calculations!$A$3:$A$168,0),MATCH(data!B848,calculations!$AH$2:$CL$2,0))="","NULL",SUBSTITUTE(OFFSET(calculations!$AG$2,MATCH(data!A848&amp;"|"&amp;data!C848,calculations!$A$3:$A$168,0),MATCH(data!B848,calculations!$AH$2:$CL$2,0)),",","."))</f>
        <v>NULL</v>
      </c>
      <c r="E848">
        <v>1</v>
      </c>
    </row>
    <row r="849" spans="1:5" x14ac:dyDescent="0.25">
      <c r="A849">
        <v>2018</v>
      </c>
      <c r="B849">
        <v>12</v>
      </c>
      <c r="C849" t="s">
        <v>91</v>
      </c>
      <c r="D849" t="str">
        <f ca="1">IF(OFFSET(calculations!$AG$2,MATCH(data!A849&amp;"|"&amp;data!C849,calculations!$A$3:$A$168,0),MATCH(data!B849,calculations!$AH$2:$CL$2,0))="","NULL",SUBSTITUTE(OFFSET(calculations!$AG$2,MATCH(data!A849&amp;"|"&amp;data!C849,calculations!$A$3:$A$168,0),MATCH(data!B849,calculations!$AH$2:$CL$2,0)),",","."))</f>
        <v>NULL</v>
      </c>
      <c r="E849">
        <v>1</v>
      </c>
    </row>
    <row r="850" spans="1:5" x14ac:dyDescent="0.25">
      <c r="A850">
        <v>2018</v>
      </c>
      <c r="B850">
        <v>12</v>
      </c>
      <c r="C850" t="s">
        <v>92</v>
      </c>
      <c r="D850" t="str">
        <f ca="1">IF(OFFSET(calculations!$AG$2,MATCH(data!A850&amp;"|"&amp;data!C850,calculations!$A$3:$A$168,0),MATCH(data!B850,calculations!$AH$2:$CL$2,0))="","NULL",SUBSTITUTE(OFFSET(calculations!$AG$2,MATCH(data!A850&amp;"|"&amp;data!C850,calculations!$A$3:$A$168,0),MATCH(data!B850,calculations!$AH$2:$CL$2,0)),",","."))</f>
        <v>NULL</v>
      </c>
      <c r="E850">
        <v>1</v>
      </c>
    </row>
    <row r="851" spans="1:5" x14ac:dyDescent="0.25">
      <c r="A851">
        <v>2018</v>
      </c>
      <c r="B851">
        <v>12</v>
      </c>
      <c r="C851" t="s">
        <v>93</v>
      </c>
      <c r="D851" t="str">
        <f ca="1">IF(OFFSET(calculations!$AG$2,MATCH(data!A851&amp;"|"&amp;data!C851,calculations!$A$3:$A$168,0),MATCH(data!B851,calculations!$AH$2:$CL$2,0))="","NULL",SUBSTITUTE(OFFSET(calculations!$AG$2,MATCH(data!A851&amp;"|"&amp;data!C851,calculations!$A$3:$A$168,0),MATCH(data!B851,calculations!$AH$2:$CL$2,0)),",","."))</f>
        <v>18990</v>
      </c>
      <c r="E851">
        <v>1</v>
      </c>
    </row>
    <row r="852" spans="1:5" x14ac:dyDescent="0.25">
      <c r="A852">
        <v>2018</v>
      </c>
      <c r="B852">
        <v>12</v>
      </c>
      <c r="C852" t="s">
        <v>94</v>
      </c>
      <c r="D852" t="str">
        <f ca="1">IF(OFFSET(calculations!$AG$2,MATCH(data!A852&amp;"|"&amp;data!C852,calculations!$A$3:$A$168,0),MATCH(data!B852,calculations!$AH$2:$CL$2,0))="","NULL",SUBSTITUTE(OFFSET(calculations!$AG$2,MATCH(data!A852&amp;"|"&amp;data!C852,calculations!$A$3:$A$168,0),MATCH(data!B852,calculations!$AH$2:$CL$2,0)),",","."))</f>
        <v>540</v>
      </c>
      <c r="E852">
        <v>1</v>
      </c>
    </row>
    <row r="853" spans="1:5" x14ac:dyDescent="0.25">
      <c r="A853">
        <v>2018</v>
      </c>
      <c r="B853">
        <v>12</v>
      </c>
      <c r="C853" t="s">
        <v>95</v>
      </c>
      <c r="D853" t="str">
        <f ca="1">IF(OFFSET(calculations!$AG$2,MATCH(data!A853&amp;"|"&amp;data!C853,calculations!$A$3:$A$168,0),MATCH(data!B853,calculations!$AH$2:$CL$2,0))="","NULL",SUBSTITUTE(OFFSET(calculations!$AG$2,MATCH(data!A853&amp;"|"&amp;data!C853,calculations!$A$3:$A$168,0),MATCH(data!B853,calculations!$AH$2:$CL$2,0)),",","."))</f>
        <v>2460887</v>
      </c>
      <c r="E853">
        <v>1</v>
      </c>
    </row>
    <row r="854" spans="1:5" x14ac:dyDescent="0.25">
      <c r="A854">
        <v>2018</v>
      </c>
      <c r="B854">
        <v>12</v>
      </c>
      <c r="C854" t="s">
        <v>96</v>
      </c>
      <c r="D854" t="str">
        <f ca="1">IF(OFFSET(calculations!$AG$2,MATCH(data!A854&amp;"|"&amp;data!C854,calculations!$A$3:$A$168,0),MATCH(data!B854,calculations!$AH$2:$CL$2,0))="","NULL",SUBSTITUTE(OFFSET(calculations!$AG$2,MATCH(data!A854&amp;"|"&amp;data!C854,calculations!$A$3:$A$168,0),MATCH(data!B854,calculations!$AH$2:$CL$2,0)),",","."))</f>
        <v>192994555</v>
      </c>
      <c r="E854">
        <v>1</v>
      </c>
    </row>
    <row r="855" spans="1:5" x14ac:dyDescent="0.25">
      <c r="A855">
        <v>2018</v>
      </c>
      <c r="B855">
        <v>12</v>
      </c>
      <c r="C855" t="s">
        <v>97</v>
      </c>
      <c r="D855" t="str">
        <f ca="1">IF(OFFSET(calculations!$AG$2,MATCH(data!A855&amp;"|"&amp;data!C855,calculations!$A$3:$A$168,0),MATCH(data!B855,calculations!$AH$2:$CL$2,0))="","NULL",SUBSTITUTE(OFFSET(calculations!$AG$2,MATCH(data!A855&amp;"|"&amp;data!C855,calculations!$A$3:$A$168,0),MATCH(data!B855,calculations!$AH$2:$CL$2,0)),",","."))</f>
        <v>156146597</v>
      </c>
      <c r="E855">
        <v>1</v>
      </c>
    </row>
    <row r="856" spans="1:5" x14ac:dyDescent="0.25">
      <c r="A856">
        <v>2018</v>
      </c>
      <c r="B856">
        <v>12</v>
      </c>
      <c r="C856" t="s">
        <v>98</v>
      </c>
      <c r="D856" t="str">
        <f ca="1">IF(OFFSET(calculations!$AG$2,MATCH(data!A856&amp;"|"&amp;data!C856,calculations!$A$3:$A$168,0),MATCH(data!B856,calculations!$AH$2:$CL$2,0))="","NULL",SUBSTITUTE(OFFSET(calculations!$AG$2,MATCH(data!A856&amp;"|"&amp;data!C856,calculations!$A$3:$A$168,0),MATCH(data!B856,calculations!$AH$2:$CL$2,0)),",","."))</f>
        <v>36847958</v>
      </c>
      <c r="E856">
        <v>1</v>
      </c>
    </row>
    <row r="857" spans="1:5" x14ac:dyDescent="0.25">
      <c r="A857">
        <v>2018</v>
      </c>
      <c r="B857">
        <v>12</v>
      </c>
      <c r="C857" t="s">
        <v>99</v>
      </c>
      <c r="D857" t="str">
        <f ca="1">IF(OFFSET(calculations!$AG$2,MATCH(data!A857&amp;"|"&amp;data!C857,calculations!$A$3:$A$168,0),MATCH(data!B857,calculations!$AH$2:$CL$2,0))="","NULL",SUBSTITUTE(OFFSET(calculations!$AG$2,MATCH(data!A857&amp;"|"&amp;data!C857,calculations!$A$3:$A$168,0),MATCH(data!B857,calculations!$AH$2:$CL$2,0)),",","."))</f>
        <v>36847958</v>
      </c>
      <c r="E857">
        <v>1</v>
      </c>
    </row>
    <row r="858" spans="1:5" x14ac:dyDescent="0.25">
      <c r="A858">
        <v>2018</v>
      </c>
      <c r="B858">
        <v>12</v>
      </c>
      <c r="C858" t="s">
        <v>100</v>
      </c>
      <c r="D858" t="str">
        <f ca="1">IF(OFFSET(calculations!$AG$2,MATCH(data!A858&amp;"|"&amp;data!C858,calculations!$A$3:$A$168,0),MATCH(data!B858,calculations!$AH$2:$CL$2,0))="","NULL",SUBSTITUTE(OFFSET(calculations!$AG$2,MATCH(data!A858&amp;"|"&amp;data!C858,calculations!$A$3:$A$168,0),MATCH(data!B858,calculations!$AH$2:$CL$2,0)),",","."))</f>
        <v>1480754</v>
      </c>
      <c r="E858">
        <v>1</v>
      </c>
    </row>
    <row r="859" spans="1:5" x14ac:dyDescent="0.25">
      <c r="A859">
        <v>2018</v>
      </c>
      <c r="B859">
        <v>12</v>
      </c>
      <c r="C859" t="s">
        <v>101</v>
      </c>
      <c r="D859" t="str">
        <f ca="1">IF(OFFSET(calculations!$AG$2,MATCH(data!A859&amp;"|"&amp;data!C859,calculations!$A$3:$A$168,0),MATCH(data!B859,calculations!$AH$2:$CL$2,0))="","NULL",SUBSTITUTE(OFFSET(calculations!$AG$2,MATCH(data!A859&amp;"|"&amp;data!C859,calculations!$A$3:$A$168,0),MATCH(data!B859,calculations!$AH$2:$CL$2,0)),",","."))</f>
        <v>NULL</v>
      </c>
      <c r="E859">
        <v>1</v>
      </c>
    </row>
    <row r="860" spans="1:5" x14ac:dyDescent="0.25">
      <c r="A860">
        <v>2018</v>
      </c>
      <c r="B860">
        <v>12</v>
      </c>
      <c r="C860" t="s">
        <v>102</v>
      </c>
      <c r="D860" t="str">
        <f ca="1">IF(OFFSET(calculations!$AG$2,MATCH(data!A860&amp;"|"&amp;data!C860,calculations!$A$3:$A$168,0),MATCH(data!B860,calculations!$AH$2:$CL$2,0))="","NULL",SUBSTITUTE(OFFSET(calculations!$AG$2,MATCH(data!A860&amp;"|"&amp;data!C860,calculations!$A$3:$A$168,0),MATCH(data!B860,calculations!$AH$2:$CL$2,0)),",","."))</f>
        <v>25800011</v>
      </c>
      <c r="E860">
        <v>1</v>
      </c>
    </row>
    <row r="861" spans="1:5" x14ac:dyDescent="0.25">
      <c r="A861">
        <v>2018</v>
      </c>
      <c r="B861">
        <v>12</v>
      </c>
      <c r="C861" t="s">
        <v>103</v>
      </c>
      <c r="D861" t="str">
        <f ca="1">IF(OFFSET(calculations!$AG$2,MATCH(data!A861&amp;"|"&amp;data!C861,calculations!$A$3:$A$168,0),MATCH(data!B861,calculations!$AH$2:$CL$2,0))="","NULL",SUBSTITUTE(OFFSET(calculations!$AG$2,MATCH(data!A861&amp;"|"&amp;data!C861,calculations!$A$3:$A$168,0),MATCH(data!B861,calculations!$AH$2:$CL$2,0)),",","."))</f>
        <v>5369508</v>
      </c>
      <c r="E861">
        <v>1</v>
      </c>
    </row>
    <row r="862" spans="1:5" x14ac:dyDescent="0.25">
      <c r="A862">
        <v>2018</v>
      </c>
      <c r="B862">
        <v>12</v>
      </c>
      <c r="C862" t="s">
        <v>104</v>
      </c>
      <c r="D862" t="str">
        <f ca="1">IF(OFFSET(calculations!$AG$2,MATCH(data!A862&amp;"|"&amp;data!C862,calculations!$A$3:$A$168,0),MATCH(data!B862,calculations!$AH$2:$CL$2,0))="","NULL",SUBSTITUTE(OFFSET(calculations!$AG$2,MATCH(data!A862&amp;"|"&amp;data!C862,calculations!$A$3:$A$168,0),MATCH(data!B862,calculations!$AH$2:$CL$2,0)),",","."))</f>
        <v>7159193</v>
      </c>
      <c r="E862">
        <v>1</v>
      </c>
    </row>
    <row r="863" spans="1:5" x14ac:dyDescent="0.25">
      <c r="A863">
        <v>2018</v>
      </c>
      <c r="B863">
        <v>12</v>
      </c>
      <c r="C863" t="s">
        <v>105</v>
      </c>
      <c r="D863" t="str">
        <f ca="1">IF(OFFSET(calculations!$AG$2,MATCH(data!A863&amp;"|"&amp;data!C863,calculations!$A$3:$A$168,0),MATCH(data!B863,calculations!$AH$2:$CL$2,0))="","NULL",SUBSTITUTE(OFFSET(calculations!$AG$2,MATCH(data!A863&amp;"|"&amp;data!C863,calculations!$A$3:$A$168,0),MATCH(data!B863,calculations!$AH$2:$CL$2,0)),",","."))</f>
        <v>7159193</v>
      </c>
      <c r="E863">
        <v>1</v>
      </c>
    </row>
    <row r="864" spans="1:5" x14ac:dyDescent="0.25">
      <c r="A864">
        <v>2018</v>
      </c>
      <c r="B864">
        <v>12</v>
      </c>
      <c r="C864" t="s">
        <v>106</v>
      </c>
      <c r="D864" t="str">
        <f ca="1">IF(OFFSET(calculations!$AG$2,MATCH(data!A864&amp;"|"&amp;data!C864,calculations!$A$3:$A$168,0),MATCH(data!B864,calculations!$AH$2:$CL$2,0))="","NULL",SUBSTITUTE(OFFSET(calculations!$AG$2,MATCH(data!A864&amp;"|"&amp;data!C864,calculations!$A$3:$A$168,0),MATCH(data!B864,calculations!$AH$2:$CL$2,0)),",","."))</f>
        <v>NULL</v>
      </c>
      <c r="E864">
        <v>1</v>
      </c>
    </row>
    <row r="865" spans="1:5" x14ac:dyDescent="0.25">
      <c r="A865">
        <v>2018</v>
      </c>
      <c r="B865">
        <v>12</v>
      </c>
      <c r="C865" t="s">
        <v>107</v>
      </c>
      <c r="D865" t="str">
        <f ca="1">IF(OFFSET(calculations!$AG$2,MATCH(data!A865&amp;"|"&amp;data!C865,calculations!$A$3:$A$168,0),MATCH(data!B865,calculations!$AH$2:$CL$2,0))="","NULL",SUBSTITUTE(OFFSET(calculations!$AG$2,MATCH(data!A865&amp;"|"&amp;data!C865,calculations!$A$3:$A$168,0),MATCH(data!B865,calculations!$AH$2:$CL$2,0)),",","."))</f>
        <v>NULL</v>
      </c>
      <c r="E865">
        <v>1</v>
      </c>
    </row>
    <row r="866" spans="1:5" x14ac:dyDescent="0.25">
      <c r="A866">
        <v>2018</v>
      </c>
      <c r="B866">
        <v>12</v>
      </c>
      <c r="C866" t="s">
        <v>108</v>
      </c>
      <c r="D866" t="str">
        <f ca="1">IF(OFFSET(calculations!$AG$2,MATCH(data!A866&amp;"|"&amp;data!C866,calculations!$A$3:$A$168,0),MATCH(data!B866,calculations!$AH$2:$CL$2,0))="","NULL",SUBSTITUTE(OFFSET(calculations!$AG$2,MATCH(data!A866&amp;"|"&amp;data!C866,calculations!$A$3:$A$168,0),MATCH(data!B866,calculations!$AH$2:$CL$2,0)),",","."))</f>
        <v>-2992159</v>
      </c>
      <c r="E866">
        <v>1</v>
      </c>
    </row>
    <row r="867" spans="1:5" x14ac:dyDescent="0.25">
      <c r="A867">
        <v>2018</v>
      </c>
      <c r="B867">
        <v>12</v>
      </c>
      <c r="C867" t="s">
        <v>109</v>
      </c>
      <c r="D867" t="str">
        <f ca="1">IF(OFFSET(calculations!$AG$2,MATCH(data!A867&amp;"|"&amp;data!C867,calculations!$A$3:$A$168,0),MATCH(data!B867,calculations!$AH$2:$CL$2,0))="","NULL",SUBSTITUTE(OFFSET(calculations!$AG$2,MATCH(data!A867&amp;"|"&amp;data!C867,calculations!$A$3:$A$168,0),MATCH(data!B867,calculations!$AH$2:$CL$2,0)),",","."))</f>
        <v>4167034</v>
      </c>
      <c r="E867">
        <v>1</v>
      </c>
    </row>
    <row r="868" spans="1:5" x14ac:dyDescent="0.25">
      <c r="A868">
        <v>2018</v>
      </c>
      <c r="B868">
        <v>12</v>
      </c>
      <c r="C868" t="s">
        <v>110</v>
      </c>
      <c r="D868" t="str">
        <f ca="1">IF(OFFSET(calculations!$AG$2,MATCH(data!A868&amp;"|"&amp;data!C868,calculations!$A$3:$A$168,0),MATCH(data!B868,calculations!$AH$2:$CL$2,0))="","NULL",SUBSTITUTE(OFFSET(calculations!$AG$2,MATCH(data!A868&amp;"|"&amp;data!C868,calculations!$A$3:$A$168,0),MATCH(data!B868,calculations!$AH$2:$CL$2,0)),",","."))</f>
        <v>1706147</v>
      </c>
      <c r="E868">
        <v>1</v>
      </c>
    </row>
    <row r="869" spans="1:5" x14ac:dyDescent="0.25">
      <c r="A869">
        <v>2018</v>
      </c>
      <c r="B869">
        <v>12</v>
      </c>
      <c r="C869" t="s">
        <v>111</v>
      </c>
      <c r="D869" t="str">
        <f ca="1">IF(OFFSET(calculations!$AG$2,MATCH(data!A869&amp;"|"&amp;data!C869,calculations!$A$3:$A$168,0),MATCH(data!B869,calculations!$AH$2:$CL$2,0))="","NULL",SUBSTITUTE(OFFSET(calculations!$AG$2,MATCH(data!A869&amp;"|"&amp;data!C869,calculations!$A$3:$A$168,0),MATCH(data!B869,calculations!$AH$2:$CL$2,0)),",","."))</f>
        <v>264357212</v>
      </c>
      <c r="E869">
        <v>1</v>
      </c>
    </row>
    <row r="870" spans="1:5" x14ac:dyDescent="0.25">
      <c r="A870">
        <v>2018</v>
      </c>
      <c r="B870">
        <v>12</v>
      </c>
      <c r="C870" t="s">
        <v>112</v>
      </c>
      <c r="D870" t="str">
        <f ca="1">IF(OFFSET(calculations!$AG$2,MATCH(data!A870&amp;"|"&amp;data!C870,calculations!$A$3:$A$168,0),MATCH(data!B870,calculations!$AH$2:$CL$2,0))="","NULL",SUBSTITUTE(OFFSET(calculations!$AG$2,MATCH(data!A870&amp;"|"&amp;data!C870,calculations!$A$3:$A$168,0),MATCH(data!B870,calculations!$AH$2:$CL$2,0)),",","."))</f>
        <v>16909500</v>
      </c>
      <c r="E870">
        <v>1</v>
      </c>
    </row>
    <row r="871" spans="1:5" x14ac:dyDescent="0.25">
      <c r="A871">
        <v>2018</v>
      </c>
      <c r="B871">
        <v>12</v>
      </c>
      <c r="C871" t="s">
        <v>113</v>
      </c>
      <c r="D871" t="str">
        <f ca="1">IF(OFFSET(calculations!$AG$2,MATCH(data!A871&amp;"|"&amp;data!C871,calculations!$A$3:$A$168,0),MATCH(data!B871,calculations!$AH$2:$CL$2,0))="","NULL",SUBSTITUTE(OFFSET(calculations!$AG$2,MATCH(data!A871&amp;"|"&amp;data!C871,calculations!$A$3:$A$168,0),MATCH(data!B871,calculations!$AH$2:$CL$2,0)),",","."))</f>
        <v>NULL</v>
      </c>
      <c r="E871">
        <v>1</v>
      </c>
    </row>
    <row r="872" spans="1:5" x14ac:dyDescent="0.25">
      <c r="A872">
        <v>2018</v>
      </c>
      <c r="B872">
        <v>12</v>
      </c>
      <c r="C872" t="s">
        <v>114</v>
      </c>
      <c r="D872" t="str">
        <f ca="1">IF(OFFSET(calculations!$AG$2,MATCH(data!A872&amp;"|"&amp;data!C872,calculations!$A$3:$A$168,0),MATCH(data!B872,calculations!$AH$2:$CL$2,0))="","NULL",SUBSTITUTE(OFFSET(calculations!$AG$2,MATCH(data!A872&amp;"|"&amp;data!C872,calculations!$A$3:$A$168,0),MATCH(data!B872,calculations!$AH$2:$CL$2,0)),",","."))</f>
        <v>NULL</v>
      </c>
      <c r="E872">
        <v>1</v>
      </c>
    </row>
    <row r="873" spans="1:5" x14ac:dyDescent="0.25">
      <c r="A873">
        <v>2018</v>
      </c>
      <c r="B873">
        <v>12</v>
      </c>
      <c r="C873" t="s">
        <v>115</v>
      </c>
      <c r="D873" t="str">
        <f ca="1">IF(OFFSET(calculations!$AG$2,MATCH(data!A873&amp;"|"&amp;data!C873,calculations!$A$3:$A$168,0),MATCH(data!B873,calculations!$AH$2:$CL$2,0))="","NULL",SUBSTITUTE(OFFSET(calculations!$AG$2,MATCH(data!A873&amp;"|"&amp;data!C873,calculations!$A$3:$A$168,0),MATCH(data!B873,calculations!$AH$2:$CL$2,0)),",","."))</f>
        <v>NULL</v>
      </c>
      <c r="E873">
        <v>1</v>
      </c>
    </row>
    <row r="874" spans="1:5" x14ac:dyDescent="0.25">
      <c r="A874">
        <v>2018</v>
      </c>
      <c r="B874">
        <v>12</v>
      </c>
      <c r="C874" t="s">
        <v>116</v>
      </c>
      <c r="D874" t="str">
        <f ca="1">IF(OFFSET(calculations!$AG$2,MATCH(data!A874&amp;"|"&amp;data!C874,calculations!$A$3:$A$168,0),MATCH(data!B874,calculations!$AH$2:$CL$2,0))="","NULL",SUBSTITUTE(OFFSET(calculations!$AG$2,MATCH(data!A874&amp;"|"&amp;data!C874,calculations!$A$3:$A$168,0),MATCH(data!B874,calculations!$AH$2:$CL$2,0)),",","."))</f>
        <v>3652993</v>
      </c>
      <c r="E874">
        <v>1</v>
      </c>
    </row>
    <row r="875" spans="1:5" x14ac:dyDescent="0.25">
      <c r="A875">
        <v>2018</v>
      </c>
      <c r="B875">
        <v>12</v>
      </c>
      <c r="C875" t="s">
        <v>117</v>
      </c>
      <c r="D875" t="str">
        <f ca="1">IF(OFFSET(calculations!$AG$2,MATCH(data!A875&amp;"|"&amp;data!C875,calculations!$A$3:$A$168,0),MATCH(data!B875,calculations!$AH$2:$CL$2,0))="","NULL",SUBSTITUTE(OFFSET(calculations!$AG$2,MATCH(data!A875&amp;"|"&amp;data!C875,calculations!$A$3:$A$168,0),MATCH(data!B875,calculations!$AH$2:$CL$2,0)),",","."))</f>
        <v>NULL</v>
      </c>
      <c r="E875">
        <v>1</v>
      </c>
    </row>
    <row r="876" spans="1:5" x14ac:dyDescent="0.25">
      <c r="A876">
        <v>2018</v>
      </c>
      <c r="B876">
        <v>12</v>
      </c>
      <c r="C876" t="s">
        <v>118</v>
      </c>
      <c r="D876" t="str">
        <f ca="1">IF(OFFSET(calculations!$AG$2,MATCH(data!A876&amp;"|"&amp;data!C876,calculations!$A$3:$A$168,0),MATCH(data!B876,calculations!$AH$2:$CL$2,0))="","NULL",SUBSTITUTE(OFFSET(calculations!$AG$2,MATCH(data!A876&amp;"|"&amp;data!C876,calculations!$A$3:$A$168,0),MATCH(data!B876,calculations!$AH$2:$CL$2,0)),",","."))</f>
        <v>141111</v>
      </c>
      <c r="E876">
        <v>1</v>
      </c>
    </row>
    <row r="877" spans="1:5" x14ac:dyDescent="0.25">
      <c r="A877">
        <v>2018</v>
      </c>
      <c r="B877">
        <v>12</v>
      </c>
      <c r="C877" t="s">
        <v>119</v>
      </c>
      <c r="D877" t="str">
        <f ca="1">IF(OFFSET(calculations!$AG$2,MATCH(data!A877&amp;"|"&amp;data!C877,calculations!$A$3:$A$168,0),MATCH(data!B877,calculations!$AH$2:$CL$2,0))="","NULL",SUBSTITUTE(OFFSET(calculations!$AG$2,MATCH(data!A877&amp;"|"&amp;data!C877,calculations!$A$3:$A$168,0),MATCH(data!B877,calculations!$AH$2:$CL$2,0)),",","."))</f>
        <v>6417182</v>
      </c>
      <c r="E877">
        <v>1</v>
      </c>
    </row>
    <row r="878" spans="1:5" x14ac:dyDescent="0.25">
      <c r="A878">
        <v>2018</v>
      </c>
      <c r="B878">
        <v>12</v>
      </c>
      <c r="C878" t="s">
        <v>120</v>
      </c>
      <c r="D878" t="str">
        <f ca="1">IF(OFFSET(calculations!$AG$2,MATCH(data!A878&amp;"|"&amp;data!C878,calculations!$A$3:$A$168,0),MATCH(data!B878,calculations!$AH$2:$CL$2,0))="","NULL",SUBSTITUTE(OFFSET(calculations!$AG$2,MATCH(data!A878&amp;"|"&amp;data!C878,calculations!$A$3:$A$168,0),MATCH(data!B878,calculations!$AH$2:$CL$2,0)),",","."))</f>
        <v>NULL</v>
      </c>
      <c r="E878">
        <v>1</v>
      </c>
    </row>
    <row r="879" spans="1:5" x14ac:dyDescent="0.25">
      <c r="A879">
        <v>2018</v>
      </c>
      <c r="B879">
        <v>12</v>
      </c>
      <c r="C879" t="s">
        <v>121</v>
      </c>
      <c r="D879" t="str">
        <f ca="1">IF(OFFSET(calculations!$AG$2,MATCH(data!A879&amp;"|"&amp;data!C879,calculations!$A$3:$A$168,0),MATCH(data!B879,calculations!$AH$2:$CL$2,0))="","NULL",SUBSTITUTE(OFFSET(calculations!$AG$2,MATCH(data!A879&amp;"|"&amp;data!C879,calculations!$A$3:$A$168,0),MATCH(data!B879,calculations!$AH$2:$CL$2,0)),",","."))</f>
        <v>NULL</v>
      </c>
      <c r="E879">
        <v>1</v>
      </c>
    </row>
    <row r="880" spans="1:5" x14ac:dyDescent="0.25">
      <c r="A880">
        <v>2018</v>
      </c>
      <c r="B880">
        <v>12</v>
      </c>
      <c r="C880" t="s">
        <v>122</v>
      </c>
      <c r="D880" t="str">
        <f ca="1">IF(OFFSET(calculations!$AG$2,MATCH(data!A880&amp;"|"&amp;data!C880,calculations!$A$3:$A$168,0),MATCH(data!B880,calculations!$AH$2:$CL$2,0))="","NULL",SUBSTITUTE(OFFSET(calculations!$AG$2,MATCH(data!A880&amp;"|"&amp;data!C880,calculations!$A$3:$A$168,0),MATCH(data!B880,calculations!$AH$2:$CL$2,0)),",","."))</f>
        <v>NULL</v>
      </c>
      <c r="E880">
        <v>1</v>
      </c>
    </row>
    <row r="881" spans="1:5" x14ac:dyDescent="0.25">
      <c r="A881">
        <v>2018</v>
      </c>
      <c r="B881">
        <v>12</v>
      </c>
      <c r="C881" t="s">
        <v>123</v>
      </c>
      <c r="D881" t="str">
        <f ca="1">IF(OFFSET(calculations!$AG$2,MATCH(data!A881&amp;"|"&amp;data!C881,calculations!$A$3:$A$168,0),MATCH(data!B881,calculations!$AH$2:$CL$2,0))="","NULL",SUBSTITUTE(OFFSET(calculations!$AG$2,MATCH(data!A881&amp;"|"&amp;data!C881,calculations!$A$3:$A$168,0),MATCH(data!B881,calculations!$AH$2:$CL$2,0)),",","."))</f>
        <v>NULL</v>
      </c>
      <c r="E881">
        <v>1</v>
      </c>
    </row>
    <row r="882" spans="1:5" x14ac:dyDescent="0.25">
      <c r="A882">
        <v>2018</v>
      </c>
      <c r="B882">
        <v>12</v>
      </c>
      <c r="C882" t="s">
        <v>124</v>
      </c>
      <c r="D882" t="str">
        <f ca="1">IF(OFFSET(calculations!$AG$2,MATCH(data!A882&amp;"|"&amp;data!C882,calculations!$A$3:$A$168,0),MATCH(data!B882,calculations!$AH$2:$CL$2,0))="","NULL",SUBSTITUTE(OFFSET(calculations!$AG$2,MATCH(data!A882&amp;"|"&amp;data!C882,calculations!$A$3:$A$168,0),MATCH(data!B882,calculations!$AH$2:$CL$2,0)),",","."))</f>
        <v>NULL</v>
      </c>
      <c r="E882">
        <v>1</v>
      </c>
    </row>
    <row r="883" spans="1:5" x14ac:dyDescent="0.25">
      <c r="A883">
        <v>2018</v>
      </c>
      <c r="B883">
        <v>12</v>
      </c>
      <c r="C883" t="s">
        <v>125</v>
      </c>
      <c r="D883" t="str">
        <f ca="1">IF(OFFSET(calculations!$AG$2,MATCH(data!A883&amp;"|"&amp;data!C883,calculations!$A$3:$A$168,0),MATCH(data!B883,calculations!$AH$2:$CL$2,0))="","NULL",SUBSTITUTE(OFFSET(calculations!$AG$2,MATCH(data!A883&amp;"|"&amp;data!C883,calculations!$A$3:$A$168,0),MATCH(data!B883,calculations!$AH$2:$CL$2,0)),",","."))</f>
        <v>6370568</v>
      </c>
      <c r="E883">
        <v>1</v>
      </c>
    </row>
    <row r="884" spans="1:5" x14ac:dyDescent="0.25">
      <c r="A884">
        <v>2018</v>
      </c>
      <c r="B884">
        <v>12</v>
      </c>
      <c r="C884" t="s">
        <v>126</v>
      </c>
      <c r="D884" t="str">
        <f ca="1">IF(OFFSET(calculations!$AG$2,MATCH(data!A884&amp;"|"&amp;data!C884,calculations!$A$3:$A$168,0),MATCH(data!B884,calculations!$AH$2:$CL$2,0))="","NULL",SUBSTITUTE(OFFSET(calculations!$AG$2,MATCH(data!A884&amp;"|"&amp;data!C884,calculations!$A$3:$A$168,0),MATCH(data!B884,calculations!$AH$2:$CL$2,0)),",","."))</f>
        <v>327646</v>
      </c>
      <c r="E884">
        <v>1</v>
      </c>
    </row>
    <row r="885" spans="1:5" x14ac:dyDescent="0.25">
      <c r="A885">
        <v>2018</v>
      </c>
      <c r="B885">
        <v>12</v>
      </c>
      <c r="C885" t="s">
        <v>62</v>
      </c>
      <c r="D885" t="str">
        <f ca="1">IF(OFFSET(calculations!$AG$2,MATCH(data!A885&amp;"|"&amp;data!C885,calculations!$A$3:$A$168,0),MATCH(data!B885,calculations!$AH$2:$CL$2,0))="","NULL",SUBSTITUTE(OFFSET(calculations!$AG$2,MATCH(data!A885&amp;"|"&amp;data!C885,calculations!$A$3:$A$168,0),MATCH(data!B885,calculations!$AH$2:$CL$2,0)),",","."))</f>
        <v>217079683</v>
      </c>
      <c r="E885">
        <v>1</v>
      </c>
    </row>
    <row r="886" spans="1:5" x14ac:dyDescent="0.25">
      <c r="A886">
        <v>2018</v>
      </c>
      <c r="B886">
        <v>12</v>
      </c>
      <c r="C886" t="s">
        <v>127</v>
      </c>
      <c r="D886" t="str">
        <f ca="1">IF(OFFSET(calculations!$AG$2,MATCH(data!A886&amp;"|"&amp;data!C886,calculations!$A$3:$A$168,0),MATCH(data!B886,calculations!$AH$2:$CL$2,0))="","NULL",SUBSTITUTE(OFFSET(calculations!$AG$2,MATCH(data!A886&amp;"|"&amp;data!C886,calculations!$A$3:$A$168,0),MATCH(data!B886,calculations!$AH$2:$CL$2,0)),",","."))</f>
        <v>116790219</v>
      </c>
      <c r="E886">
        <v>1</v>
      </c>
    </row>
    <row r="887" spans="1:5" x14ac:dyDescent="0.25">
      <c r="A887">
        <v>2018</v>
      </c>
      <c r="B887">
        <v>12</v>
      </c>
      <c r="C887" t="s">
        <v>128</v>
      </c>
      <c r="D887" t="str">
        <f ca="1">IF(OFFSET(calculations!$AG$2,MATCH(data!A887&amp;"|"&amp;data!C887,calculations!$A$3:$A$168,0),MATCH(data!B887,calculations!$AH$2:$CL$2,0))="","NULL",SUBSTITUTE(OFFSET(calculations!$AG$2,MATCH(data!A887&amp;"|"&amp;data!C887,calculations!$A$3:$A$168,0),MATCH(data!B887,calculations!$AH$2:$CL$2,0)),",","."))</f>
        <v>NULL</v>
      </c>
      <c r="E887">
        <v>1</v>
      </c>
    </row>
    <row r="888" spans="1:5" x14ac:dyDescent="0.25">
      <c r="A888">
        <v>2018</v>
      </c>
      <c r="B888">
        <v>12</v>
      </c>
      <c r="C888" t="s">
        <v>129</v>
      </c>
      <c r="D888" t="str">
        <f ca="1">IF(OFFSET(calculations!$AG$2,MATCH(data!A888&amp;"|"&amp;data!C888,calculations!$A$3:$A$168,0),MATCH(data!B888,calculations!$AH$2:$CL$2,0))="","NULL",SUBSTITUTE(OFFSET(calculations!$AG$2,MATCH(data!A888&amp;"|"&amp;data!C888,calculations!$A$3:$A$168,0),MATCH(data!B888,calculations!$AH$2:$CL$2,0)),",","."))</f>
        <v>97828577</v>
      </c>
      <c r="E888">
        <v>1</v>
      </c>
    </row>
    <row r="889" spans="1:5" x14ac:dyDescent="0.25">
      <c r="A889">
        <v>2018</v>
      </c>
      <c r="B889">
        <v>12</v>
      </c>
      <c r="C889" t="s">
        <v>130</v>
      </c>
      <c r="D889" t="str">
        <f ca="1">IF(OFFSET(calculations!$AG$2,MATCH(data!A889&amp;"|"&amp;data!C889,calculations!$A$3:$A$168,0),MATCH(data!B889,calculations!$AH$2:$CL$2,0))="","NULL",SUBSTITUTE(OFFSET(calculations!$AG$2,MATCH(data!A889&amp;"|"&amp;data!C889,calculations!$A$3:$A$168,0),MATCH(data!B889,calculations!$AH$2:$CL$2,0)),",","."))</f>
        <v>NULL</v>
      </c>
      <c r="E889">
        <v>1</v>
      </c>
    </row>
    <row r="890" spans="1:5" x14ac:dyDescent="0.25">
      <c r="A890">
        <v>2018</v>
      </c>
      <c r="B890">
        <v>12</v>
      </c>
      <c r="C890" t="s">
        <v>131</v>
      </c>
      <c r="D890" t="str">
        <f ca="1">IF(OFFSET(calculations!$AG$2,MATCH(data!A890&amp;"|"&amp;data!C890,calculations!$A$3:$A$168,0),MATCH(data!B890,calculations!$AH$2:$CL$2,0))="","NULL",SUBSTITUTE(OFFSET(calculations!$AG$2,MATCH(data!A890&amp;"|"&amp;data!C890,calculations!$A$3:$A$168,0),MATCH(data!B890,calculations!$AH$2:$CL$2,0)),",","."))</f>
        <v>NULL</v>
      </c>
      <c r="E890">
        <v>1</v>
      </c>
    </row>
    <row r="891" spans="1:5" x14ac:dyDescent="0.25">
      <c r="A891">
        <v>2018</v>
      </c>
      <c r="B891">
        <v>12</v>
      </c>
      <c r="C891" t="s">
        <v>132</v>
      </c>
      <c r="D891" t="str">
        <f ca="1">IF(OFFSET(calculations!$AG$2,MATCH(data!A891&amp;"|"&amp;data!C891,calculations!$A$3:$A$168,0),MATCH(data!B891,calculations!$AH$2:$CL$2,0))="","NULL",SUBSTITUTE(OFFSET(calculations!$AG$2,MATCH(data!A891&amp;"|"&amp;data!C891,calculations!$A$3:$A$168,0),MATCH(data!B891,calculations!$AH$2:$CL$2,0)),",","."))</f>
        <v>NULL</v>
      </c>
      <c r="E891">
        <v>1</v>
      </c>
    </row>
    <row r="892" spans="1:5" x14ac:dyDescent="0.25">
      <c r="A892">
        <v>2018</v>
      </c>
      <c r="B892">
        <v>12</v>
      </c>
      <c r="C892" t="s">
        <v>133</v>
      </c>
      <c r="D892" t="str">
        <f ca="1">IF(OFFSET(calculations!$AG$2,MATCH(data!A892&amp;"|"&amp;data!C892,calculations!$A$3:$A$168,0),MATCH(data!B892,calculations!$AH$2:$CL$2,0))="","NULL",SUBSTITUTE(OFFSET(calculations!$AG$2,MATCH(data!A892&amp;"|"&amp;data!C892,calculations!$A$3:$A$168,0),MATCH(data!B892,calculations!$AH$2:$CL$2,0)),",","."))</f>
        <v>0</v>
      </c>
      <c r="E892">
        <v>1</v>
      </c>
    </row>
    <row r="893" spans="1:5" x14ac:dyDescent="0.25">
      <c r="A893">
        <v>2018</v>
      </c>
      <c r="B893">
        <v>12</v>
      </c>
      <c r="C893" t="s">
        <v>134</v>
      </c>
      <c r="D893" t="str">
        <f ca="1">IF(OFFSET(calculations!$AG$2,MATCH(data!A893&amp;"|"&amp;data!C893,calculations!$A$3:$A$168,0),MATCH(data!B893,calculations!$AH$2:$CL$2,0))="","NULL",SUBSTITUTE(OFFSET(calculations!$AG$2,MATCH(data!A893&amp;"|"&amp;data!C893,calculations!$A$3:$A$168,0),MATCH(data!B893,calculations!$AH$2:$CL$2,0)),",","."))</f>
        <v>NULL</v>
      </c>
      <c r="E893">
        <v>1</v>
      </c>
    </row>
    <row r="894" spans="1:5" x14ac:dyDescent="0.25">
      <c r="A894">
        <v>2018</v>
      </c>
      <c r="B894">
        <v>12</v>
      </c>
      <c r="C894" t="s">
        <v>135</v>
      </c>
      <c r="D894" t="str">
        <f ca="1">IF(OFFSET(calculations!$AG$2,MATCH(data!A894&amp;"|"&amp;data!C894,calculations!$A$3:$A$168,0),MATCH(data!B894,calculations!$AH$2:$CL$2,0))="","NULL",SUBSTITUTE(OFFSET(calculations!$AG$2,MATCH(data!A894&amp;"|"&amp;data!C894,calculations!$A$3:$A$168,0),MATCH(data!B894,calculations!$AH$2:$CL$2,0)),",","."))</f>
        <v>NULL</v>
      </c>
      <c r="E894">
        <v>1</v>
      </c>
    </row>
    <row r="895" spans="1:5" x14ac:dyDescent="0.25">
      <c r="A895">
        <v>2018</v>
      </c>
      <c r="B895">
        <v>12</v>
      </c>
      <c r="C895" t="s">
        <v>136</v>
      </c>
      <c r="D895" t="str">
        <f ca="1">IF(OFFSET(calculations!$AG$2,MATCH(data!A895&amp;"|"&amp;data!C895,calculations!$A$3:$A$168,0),MATCH(data!B895,calculations!$AH$2:$CL$2,0))="","NULL",SUBSTITUTE(OFFSET(calculations!$AG$2,MATCH(data!A895&amp;"|"&amp;data!C895,calculations!$A$3:$A$168,0),MATCH(data!B895,calculations!$AH$2:$CL$2,0)),",","."))</f>
        <v>2460887</v>
      </c>
      <c r="E895">
        <v>1</v>
      </c>
    </row>
    <row r="896" spans="1:5" x14ac:dyDescent="0.25">
      <c r="A896">
        <v>2018</v>
      </c>
      <c r="B896">
        <v>12</v>
      </c>
      <c r="C896" t="s">
        <v>137</v>
      </c>
      <c r="D896" t="str">
        <f ca="1">IF(OFFSET(calculations!$AG$2,MATCH(data!A896&amp;"|"&amp;data!C896,calculations!$A$3:$A$168,0),MATCH(data!B896,calculations!$AH$2:$CL$2,0))="","NULL",SUBSTITUTE(OFFSET(calculations!$AG$2,MATCH(data!A896&amp;"|"&amp;data!C896,calculations!$A$3:$A$168,0),MATCH(data!B896,calculations!$AH$2:$CL$2,0)),",","."))</f>
        <v>NULL</v>
      </c>
      <c r="E896">
        <v>1</v>
      </c>
    </row>
    <row r="897" spans="1:5" x14ac:dyDescent="0.25">
      <c r="A897">
        <v>2018</v>
      </c>
      <c r="B897">
        <v>12</v>
      </c>
      <c r="C897" t="s">
        <v>138</v>
      </c>
      <c r="D897" t="str">
        <f ca="1">IF(OFFSET(calculations!$AG$2,MATCH(data!A897&amp;"|"&amp;data!C897,calculations!$A$3:$A$168,0),MATCH(data!B897,calculations!$AH$2:$CL$2,0))="","NULL",SUBSTITUTE(OFFSET(calculations!$AG$2,MATCH(data!A897&amp;"|"&amp;data!C897,calculations!$A$3:$A$168,0),MATCH(data!B897,calculations!$AH$2:$CL$2,0)),",","."))</f>
        <v>30368029</v>
      </c>
      <c r="E897">
        <v>1</v>
      </c>
    </row>
    <row r="898" spans="1:5" x14ac:dyDescent="0.25">
      <c r="A898">
        <v>2018</v>
      </c>
      <c r="B898">
        <v>12</v>
      </c>
      <c r="C898" t="s">
        <v>139</v>
      </c>
      <c r="D898" t="str">
        <f ca="1">IF(OFFSET(calculations!$AG$2,MATCH(data!A898&amp;"|"&amp;data!C898,calculations!$A$3:$A$168,0),MATCH(data!B898,calculations!$AH$2:$CL$2,0))="","NULL",SUBSTITUTE(OFFSET(calculations!$AG$2,MATCH(data!A898&amp;"|"&amp;data!C898,calculations!$A$3:$A$168,0),MATCH(data!B898,calculations!$AH$2:$CL$2,0)),",","."))</f>
        <v>NULL</v>
      </c>
      <c r="E898">
        <v>1</v>
      </c>
    </row>
    <row r="899" spans="1:5" x14ac:dyDescent="0.25">
      <c r="A899">
        <v>2018</v>
      </c>
      <c r="B899">
        <v>12</v>
      </c>
      <c r="C899" t="s">
        <v>140</v>
      </c>
      <c r="D899" t="str">
        <f ca="1">IF(OFFSET(calculations!$AG$2,MATCH(data!A899&amp;"|"&amp;data!C899,calculations!$A$3:$A$168,0),MATCH(data!B899,calculations!$AH$2:$CL$2,0))="","NULL",SUBSTITUTE(OFFSET(calculations!$AG$2,MATCH(data!A899&amp;"|"&amp;data!C899,calculations!$A$3:$A$168,0),MATCH(data!B899,calculations!$AH$2:$CL$2,0)),",","."))</f>
        <v>NULL</v>
      </c>
      <c r="E899">
        <v>1</v>
      </c>
    </row>
    <row r="900" spans="1:5" x14ac:dyDescent="0.25">
      <c r="A900">
        <v>2018</v>
      </c>
      <c r="B900">
        <v>12</v>
      </c>
      <c r="C900" t="s">
        <v>141</v>
      </c>
      <c r="D900" t="str">
        <f ca="1">IF(OFFSET(calculations!$AG$2,MATCH(data!A900&amp;"|"&amp;data!C900,calculations!$A$3:$A$168,0),MATCH(data!B900,calculations!$AH$2:$CL$2,0))="","NULL",SUBSTITUTE(OFFSET(calculations!$AG$2,MATCH(data!A900&amp;"|"&amp;data!C900,calculations!$A$3:$A$168,0),MATCH(data!B900,calculations!$AH$2:$CL$2,0)),",","."))</f>
        <v>NULL</v>
      </c>
      <c r="E900">
        <v>1</v>
      </c>
    </row>
    <row r="901" spans="1:5" x14ac:dyDescent="0.25">
      <c r="A901">
        <v>2018</v>
      </c>
      <c r="B901">
        <v>12</v>
      </c>
      <c r="C901" t="s">
        <v>142</v>
      </c>
      <c r="D901" t="str">
        <f ca="1">IF(OFFSET(calculations!$AG$2,MATCH(data!A901&amp;"|"&amp;data!C901,calculations!$A$3:$A$168,0),MATCH(data!B901,calculations!$AH$2:$CL$2,0))="","NULL",SUBSTITUTE(OFFSET(calculations!$AG$2,MATCH(data!A901&amp;"|"&amp;data!C901,calculations!$A$3:$A$168,0),MATCH(data!B901,calculations!$AH$2:$CL$2,0)),",","."))</f>
        <v>NULL</v>
      </c>
      <c r="E901">
        <v>1</v>
      </c>
    </row>
    <row r="902" spans="1:5" x14ac:dyDescent="0.25">
      <c r="A902">
        <v>2018</v>
      </c>
      <c r="B902">
        <v>12</v>
      </c>
      <c r="C902" t="s">
        <v>143</v>
      </c>
      <c r="D902" t="str">
        <f ca="1">IF(OFFSET(calculations!$AG$2,MATCH(data!A902&amp;"|"&amp;data!C902,calculations!$A$3:$A$168,0),MATCH(data!B902,calculations!$AH$2:$CL$2,0))="","NULL",SUBSTITUTE(OFFSET(calculations!$AG$2,MATCH(data!A902&amp;"|"&amp;data!C902,calculations!$A$3:$A$168,0),MATCH(data!B902,calculations!$AH$2:$CL$2,0)),",","."))</f>
        <v>30368029</v>
      </c>
      <c r="E902">
        <v>1</v>
      </c>
    </row>
    <row r="903" spans="1:5" x14ac:dyDescent="0.25">
      <c r="A903">
        <v>2018</v>
      </c>
      <c r="B903">
        <v>12</v>
      </c>
      <c r="C903" t="s">
        <v>58</v>
      </c>
      <c r="D903" t="str">
        <f ca="1">IF(OFFSET(calculations!$AG$2,MATCH(data!A903&amp;"|"&amp;data!C903,calculations!$A$3:$A$168,0),MATCH(data!B903,calculations!$AH$2:$CL$2,0))="","NULL",SUBSTITUTE(OFFSET(calculations!$AG$2,MATCH(data!A903&amp;"|"&amp;data!C903,calculations!$A$3:$A$168,0),MATCH(data!B903,calculations!$AH$2:$CL$2,0)),",","."))</f>
        <v>NULL</v>
      </c>
      <c r="E903">
        <v>1</v>
      </c>
    </row>
    <row r="904" spans="1:5" x14ac:dyDescent="0.25">
      <c r="A904">
        <v>2018</v>
      </c>
      <c r="B904">
        <v>14</v>
      </c>
      <c r="C904" t="s">
        <v>68</v>
      </c>
      <c r="D904" t="str">
        <f ca="1">IF(OFFSET(calculations!$AG$2,MATCH(data!A904&amp;"|"&amp;data!C904,calculations!$A$3:$A$168,0),MATCH(data!B904,calculations!$AH$2:$CL$2,0))="","NULL",SUBSTITUTE(OFFSET(calculations!$AG$2,MATCH(data!A904&amp;"|"&amp;data!C904,calculations!$A$3:$A$168,0),MATCH(data!B904,calculations!$AH$2:$CL$2,0)),",","."))</f>
        <v>1799303616</v>
      </c>
      <c r="E904">
        <v>1</v>
      </c>
    </row>
    <row r="905" spans="1:5" x14ac:dyDescent="0.25">
      <c r="A905">
        <v>2018</v>
      </c>
      <c r="B905">
        <v>14</v>
      </c>
      <c r="C905" t="s">
        <v>49</v>
      </c>
      <c r="D905" t="str">
        <f ca="1">IF(OFFSET(calculations!$AG$2,MATCH(data!A905&amp;"|"&amp;data!C905,calculations!$A$3:$A$168,0),MATCH(data!B905,calculations!$AH$2:$CL$2,0))="","NULL",SUBSTITUTE(OFFSET(calculations!$AG$2,MATCH(data!A905&amp;"|"&amp;data!C905,calculations!$A$3:$A$168,0),MATCH(data!B905,calculations!$AH$2:$CL$2,0)),",","."))</f>
        <v>454051368</v>
      </c>
      <c r="E905">
        <v>1</v>
      </c>
    </row>
    <row r="906" spans="1:5" x14ac:dyDescent="0.25">
      <c r="A906">
        <v>2018</v>
      </c>
      <c r="B906">
        <v>14</v>
      </c>
      <c r="C906" t="s">
        <v>69</v>
      </c>
      <c r="D906" t="str">
        <f ca="1">IF(OFFSET(calculations!$AG$2,MATCH(data!A906&amp;"|"&amp;data!C906,calculations!$A$3:$A$168,0),MATCH(data!B906,calculations!$AH$2:$CL$2,0))="","NULL",SUBSTITUTE(OFFSET(calculations!$AG$2,MATCH(data!A906&amp;"|"&amp;data!C906,calculations!$A$3:$A$168,0),MATCH(data!B906,calculations!$AH$2:$CL$2,0)),",","."))</f>
        <v>123534501</v>
      </c>
      <c r="E906">
        <v>1</v>
      </c>
    </row>
    <row r="907" spans="1:5" x14ac:dyDescent="0.25">
      <c r="A907">
        <v>2018</v>
      </c>
      <c r="B907">
        <v>14</v>
      </c>
      <c r="C907" t="s">
        <v>70</v>
      </c>
      <c r="D907" t="str">
        <f ca="1">IF(OFFSET(calculations!$AG$2,MATCH(data!A907&amp;"|"&amp;data!C907,calculations!$A$3:$A$168,0),MATCH(data!B907,calculations!$AH$2:$CL$2,0))="","NULL",SUBSTITUTE(OFFSET(calculations!$AG$2,MATCH(data!A907&amp;"|"&amp;data!C907,calculations!$A$3:$A$168,0),MATCH(data!B907,calculations!$AH$2:$CL$2,0)),",","."))</f>
        <v>4456778</v>
      </c>
      <c r="E907">
        <v>1</v>
      </c>
    </row>
    <row r="908" spans="1:5" x14ac:dyDescent="0.25">
      <c r="A908">
        <v>2018</v>
      </c>
      <c r="B908">
        <v>14</v>
      </c>
      <c r="C908" t="s">
        <v>71</v>
      </c>
      <c r="D908" t="str">
        <f ca="1">IF(OFFSET(calculations!$AG$2,MATCH(data!A908&amp;"|"&amp;data!C908,calculations!$A$3:$A$168,0),MATCH(data!B908,calculations!$AH$2:$CL$2,0))="","NULL",SUBSTITUTE(OFFSET(calculations!$AG$2,MATCH(data!A908&amp;"|"&amp;data!C908,calculations!$A$3:$A$168,0),MATCH(data!B908,calculations!$AH$2:$CL$2,0)),",","."))</f>
        <v>NULL</v>
      </c>
      <c r="E908">
        <v>1</v>
      </c>
    </row>
    <row r="909" spans="1:5" x14ac:dyDescent="0.25">
      <c r="A909">
        <v>2018</v>
      </c>
      <c r="B909">
        <v>14</v>
      </c>
      <c r="C909" t="s">
        <v>72</v>
      </c>
      <c r="D909" t="str">
        <f ca="1">IF(OFFSET(calculations!$AG$2,MATCH(data!A909&amp;"|"&amp;data!C909,calculations!$A$3:$A$168,0),MATCH(data!B909,calculations!$AH$2:$CL$2,0))="","NULL",SUBSTITUTE(OFFSET(calculations!$AG$2,MATCH(data!A909&amp;"|"&amp;data!C909,calculations!$A$3:$A$168,0),MATCH(data!B909,calculations!$AH$2:$CL$2,0)),",","."))</f>
        <v>NULL</v>
      </c>
      <c r="E909">
        <v>1</v>
      </c>
    </row>
    <row r="910" spans="1:5" x14ac:dyDescent="0.25">
      <c r="A910">
        <v>2018</v>
      </c>
      <c r="B910">
        <v>14</v>
      </c>
      <c r="C910" t="s">
        <v>73</v>
      </c>
      <c r="D910" t="str">
        <f ca="1">IF(OFFSET(calculations!$AG$2,MATCH(data!A910&amp;"|"&amp;data!C910,calculations!$A$3:$A$168,0),MATCH(data!B910,calculations!$AH$2:$CL$2,0))="","NULL",SUBSTITUTE(OFFSET(calculations!$AG$2,MATCH(data!A910&amp;"|"&amp;data!C910,calculations!$A$3:$A$168,0),MATCH(data!B910,calculations!$AH$2:$CL$2,0)),",","."))</f>
        <v>71726119</v>
      </c>
      <c r="E910">
        <v>1</v>
      </c>
    </row>
    <row r="911" spans="1:5" x14ac:dyDescent="0.25">
      <c r="A911">
        <v>2018</v>
      </c>
      <c r="B911">
        <v>14</v>
      </c>
      <c r="C911" t="s">
        <v>74</v>
      </c>
      <c r="D911" t="str">
        <f ca="1">IF(OFFSET(calculations!$AG$2,MATCH(data!A911&amp;"|"&amp;data!C911,calculations!$A$3:$A$168,0),MATCH(data!B911,calculations!$AH$2:$CL$2,0))="","NULL",SUBSTITUTE(OFFSET(calculations!$AG$2,MATCH(data!A911&amp;"|"&amp;data!C911,calculations!$A$3:$A$168,0),MATCH(data!B911,calculations!$AH$2:$CL$2,0)),",","."))</f>
        <v>NULL</v>
      </c>
      <c r="E911">
        <v>1</v>
      </c>
    </row>
    <row r="912" spans="1:5" x14ac:dyDescent="0.25">
      <c r="A912">
        <v>2018</v>
      </c>
      <c r="B912">
        <v>14</v>
      </c>
      <c r="C912" t="s">
        <v>75</v>
      </c>
      <c r="D912" t="str">
        <f ca="1">IF(OFFSET(calculations!$AG$2,MATCH(data!A912&amp;"|"&amp;data!C912,calculations!$A$3:$A$168,0),MATCH(data!B912,calculations!$AH$2:$CL$2,0))="","NULL",SUBSTITUTE(OFFSET(calculations!$AG$2,MATCH(data!A912&amp;"|"&amp;data!C912,calculations!$A$3:$A$168,0),MATCH(data!B912,calculations!$AH$2:$CL$2,0)),",","."))</f>
        <v>62653206</v>
      </c>
      <c r="E912">
        <v>1</v>
      </c>
    </row>
    <row r="913" spans="1:5" x14ac:dyDescent="0.25">
      <c r="A913">
        <v>2018</v>
      </c>
      <c r="B913">
        <v>14</v>
      </c>
      <c r="C913" t="s">
        <v>76</v>
      </c>
      <c r="D913" t="str">
        <f ca="1">IF(OFFSET(calculations!$AG$2,MATCH(data!A913&amp;"|"&amp;data!C913,calculations!$A$3:$A$168,0),MATCH(data!B913,calculations!$AH$2:$CL$2,0))="","NULL",SUBSTITUTE(OFFSET(calculations!$AG$2,MATCH(data!A913&amp;"|"&amp;data!C913,calculations!$A$3:$A$168,0),MATCH(data!B913,calculations!$AH$2:$CL$2,0)),",","."))</f>
        <v>1019227</v>
      </c>
      <c r="E913">
        <v>1</v>
      </c>
    </row>
    <row r="914" spans="1:5" x14ac:dyDescent="0.25">
      <c r="A914">
        <v>2018</v>
      </c>
      <c r="B914">
        <v>14</v>
      </c>
      <c r="C914" t="s">
        <v>77</v>
      </c>
      <c r="D914" t="str">
        <f ca="1">IF(OFFSET(calculations!$AG$2,MATCH(data!A914&amp;"|"&amp;data!C914,calculations!$A$3:$A$168,0),MATCH(data!B914,calculations!$AH$2:$CL$2,0))="","NULL",SUBSTITUTE(OFFSET(calculations!$AG$2,MATCH(data!A914&amp;"|"&amp;data!C914,calculations!$A$3:$A$168,0),MATCH(data!B914,calculations!$AH$2:$CL$2,0)),",","."))</f>
        <v>934607</v>
      </c>
      <c r="E914">
        <v>1</v>
      </c>
    </row>
    <row r="915" spans="1:5" x14ac:dyDescent="0.25">
      <c r="A915">
        <v>2018</v>
      </c>
      <c r="B915">
        <v>14</v>
      </c>
      <c r="C915" t="s">
        <v>78</v>
      </c>
      <c r="D915" t="str">
        <f ca="1">IF(OFFSET(calculations!$AG$2,MATCH(data!A915&amp;"|"&amp;data!C915,calculations!$A$3:$A$168,0),MATCH(data!B915,calculations!$AH$2:$CL$2,0))="","NULL",SUBSTITUTE(OFFSET(calculations!$AG$2,MATCH(data!A915&amp;"|"&amp;data!C915,calculations!$A$3:$A$168,0),MATCH(data!B915,calculations!$AH$2:$CL$2,0)),",","."))</f>
        <v>90428</v>
      </c>
      <c r="E915">
        <v>1</v>
      </c>
    </row>
    <row r="916" spans="1:5" x14ac:dyDescent="0.25">
      <c r="A916">
        <v>2018</v>
      </c>
      <c r="B916">
        <v>14</v>
      </c>
      <c r="C916" t="s">
        <v>79</v>
      </c>
      <c r="D916" t="str">
        <f ca="1">IF(OFFSET(calculations!$AG$2,MATCH(data!A916&amp;"|"&amp;data!C916,calculations!$A$3:$A$168,0),MATCH(data!B916,calculations!$AH$2:$CL$2,0))="","NULL",SUBSTITUTE(OFFSET(calculations!$AG$2,MATCH(data!A916&amp;"|"&amp;data!C916,calculations!$A$3:$A$168,0),MATCH(data!B916,calculations!$AH$2:$CL$2,0)),",","."))</f>
        <v>114424619</v>
      </c>
      <c r="E916">
        <v>1</v>
      </c>
    </row>
    <row r="917" spans="1:5" x14ac:dyDescent="0.25">
      <c r="A917">
        <v>2018</v>
      </c>
      <c r="B917">
        <v>14</v>
      </c>
      <c r="C917" t="s">
        <v>80</v>
      </c>
      <c r="D917" t="str">
        <f ca="1">IF(OFFSET(calculations!$AG$2,MATCH(data!A917&amp;"|"&amp;data!C917,calculations!$A$3:$A$168,0),MATCH(data!B917,calculations!$AH$2:$CL$2,0))="","NULL",SUBSTITUTE(OFFSET(calculations!$AG$2,MATCH(data!A917&amp;"|"&amp;data!C917,calculations!$A$3:$A$168,0),MATCH(data!B917,calculations!$AH$2:$CL$2,0)),",","."))</f>
        <v>75000000</v>
      </c>
      <c r="E917">
        <v>1</v>
      </c>
    </row>
    <row r="918" spans="1:5" x14ac:dyDescent="0.25">
      <c r="A918">
        <v>2018</v>
      </c>
      <c r="B918">
        <v>14</v>
      </c>
      <c r="C918" t="s">
        <v>44</v>
      </c>
      <c r="D918" t="str">
        <f ca="1">IF(OFFSET(calculations!$AG$2,MATCH(data!A918&amp;"|"&amp;data!C918,calculations!$A$3:$A$168,0),MATCH(data!B918,calculations!$AH$2:$CL$2,0))="","NULL",SUBSTITUTE(OFFSET(calculations!$AG$2,MATCH(data!A918&amp;"|"&amp;data!C918,calculations!$A$3:$A$168,0),MATCH(data!B918,calculations!$AH$2:$CL$2,0)),",","."))</f>
        <v>NULL</v>
      </c>
      <c r="E918">
        <v>1</v>
      </c>
    </row>
    <row r="919" spans="1:5" x14ac:dyDescent="0.25">
      <c r="A919">
        <v>2018</v>
      </c>
      <c r="B919">
        <v>14</v>
      </c>
      <c r="C919" t="s">
        <v>51</v>
      </c>
      <c r="D919" t="str">
        <f ca="1">IF(OFFSET(calculations!$AG$2,MATCH(data!A919&amp;"|"&amp;data!C919,calculations!$A$3:$A$168,0),MATCH(data!B919,calculations!$AH$2:$CL$2,0))="","NULL",SUBSTITUTE(OFFSET(calculations!$AG$2,MATCH(data!A919&amp;"|"&amp;data!C919,calculations!$A$3:$A$168,0),MATCH(data!B919,calculations!$AH$2:$CL$2,0)),",","."))</f>
        <v>767</v>
      </c>
      <c r="E919">
        <v>1</v>
      </c>
    </row>
    <row r="920" spans="1:5" x14ac:dyDescent="0.25">
      <c r="A920">
        <v>2018</v>
      </c>
      <c r="B920">
        <v>14</v>
      </c>
      <c r="C920" t="s">
        <v>55</v>
      </c>
      <c r="D920" t="str">
        <f ca="1">IF(OFFSET(calculations!$AG$2,MATCH(data!A920&amp;"|"&amp;data!C920,calculations!$A$3:$A$168,0),MATCH(data!B920,calculations!$AH$2:$CL$2,0))="","NULL",SUBSTITUTE(OFFSET(calculations!$AG$2,MATCH(data!A920&amp;"|"&amp;data!C920,calculations!$A$3:$A$168,0),MATCH(data!B920,calculations!$AH$2:$CL$2,0)),",","."))</f>
        <v>NULL</v>
      </c>
      <c r="E920">
        <v>1</v>
      </c>
    </row>
    <row r="921" spans="1:5" x14ac:dyDescent="0.25">
      <c r="A921">
        <v>2018</v>
      </c>
      <c r="B921">
        <v>14</v>
      </c>
      <c r="C921" t="s">
        <v>81</v>
      </c>
      <c r="D921" t="str">
        <f ca="1">IF(OFFSET(calculations!$AG$2,MATCH(data!A921&amp;"|"&amp;data!C921,calculations!$A$3:$A$168,0),MATCH(data!B921,calculations!$AH$2:$CL$2,0))="","NULL",SUBSTITUTE(OFFSET(calculations!$AG$2,MATCH(data!A921&amp;"|"&amp;data!C921,calculations!$A$3:$A$168,0),MATCH(data!B921,calculations!$AH$2:$CL$2,0)),",","."))</f>
        <v>211116</v>
      </c>
      <c r="E921">
        <v>1</v>
      </c>
    </row>
    <row r="922" spans="1:5" x14ac:dyDescent="0.25">
      <c r="A922">
        <v>2018</v>
      </c>
      <c r="B922">
        <v>14</v>
      </c>
      <c r="C922" t="s">
        <v>82</v>
      </c>
      <c r="D922" t="str">
        <f ca="1">IF(OFFSET(calculations!$AG$2,MATCH(data!A922&amp;"|"&amp;data!C922,calculations!$A$3:$A$168,0),MATCH(data!B922,calculations!$AH$2:$CL$2,0))="","NULL",SUBSTITUTE(OFFSET(calculations!$AG$2,MATCH(data!A922&amp;"|"&amp;data!C922,calculations!$A$3:$A$168,0),MATCH(data!B922,calculations!$AH$2:$CL$2,0)),",","."))</f>
        <v>1345252248</v>
      </c>
      <c r="E922">
        <v>1</v>
      </c>
    </row>
    <row r="923" spans="1:5" x14ac:dyDescent="0.25">
      <c r="A923">
        <v>2018</v>
      </c>
      <c r="B923">
        <v>14</v>
      </c>
      <c r="C923" t="s">
        <v>83</v>
      </c>
      <c r="D923" t="str">
        <f ca="1">IF(OFFSET(calculations!$AG$2,MATCH(data!A923&amp;"|"&amp;data!C923,calculations!$A$3:$A$168,0),MATCH(data!B923,calculations!$AH$2:$CL$2,0))="","NULL",SUBSTITUTE(OFFSET(calculations!$AG$2,MATCH(data!A923&amp;"|"&amp;data!C923,calculations!$A$3:$A$168,0),MATCH(data!B923,calculations!$AH$2:$CL$2,0)),",","."))</f>
        <v>22077911</v>
      </c>
      <c r="E923">
        <v>1</v>
      </c>
    </row>
    <row r="924" spans="1:5" x14ac:dyDescent="0.25">
      <c r="A924">
        <v>2018</v>
      </c>
      <c r="B924">
        <v>14</v>
      </c>
      <c r="C924" t="s">
        <v>84</v>
      </c>
      <c r="D924" t="str">
        <f ca="1">IF(OFFSET(calculations!$AG$2,MATCH(data!A924&amp;"|"&amp;data!C924,calculations!$A$3:$A$168,0),MATCH(data!B924,calculations!$AH$2:$CL$2,0))="","NULL",SUBSTITUTE(OFFSET(calculations!$AG$2,MATCH(data!A924&amp;"|"&amp;data!C924,calculations!$A$3:$A$168,0),MATCH(data!B924,calculations!$AH$2:$CL$2,0)),",","."))</f>
        <v>259947885</v>
      </c>
      <c r="E924">
        <v>1</v>
      </c>
    </row>
    <row r="925" spans="1:5" x14ac:dyDescent="0.25">
      <c r="A925">
        <v>2018</v>
      </c>
      <c r="B925">
        <v>14</v>
      </c>
      <c r="C925" t="s">
        <v>85</v>
      </c>
      <c r="D925" t="str">
        <f ca="1">IF(OFFSET(calculations!$AG$2,MATCH(data!A925&amp;"|"&amp;data!C925,calculations!$A$3:$A$168,0),MATCH(data!B925,calculations!$AH$2:$CL$2,0))="","NULL",SUBSTITUTE(OFFSET(calculations!$AG$2,MATCH(data!A925&amp;"|"&amp;data!C925,calculations!$A$3:$A$168,0),MATCH(data!B925,calculations!$AH$2:$CL$2,0)),",","."))</f>
        <v>NULL</v>
      </c>
      <c r="E925">
        <v>1</v>
      </c>
    </row>
    <row r="926" spans="1:5" x14ac:dyDescent="0.25">
      <c r="A926">
        <v>2018</v>
      </c>
      <c r="B926">
        <v>14</v>
      </c>
      <c r="C926" t="s">
        <v>86</v>
      </c>
      <c r="D926" t="str">
        <f ca="1">IF(OFFSET(calculations!$AG$2,MATCH(data!A926&amp;"|"&amp;data!C926,calculations!$A$3:$A$168,0),MATCH(data!B926,calculations!$AH$2:$CL$2,0))="","NULL",SUBSTITUTE(OFFSET(calculations!$AG$2,MATCH(data!A926&amp;"|"&amp;data!C926,calculations!$A$3:$A$168,0),MATCH(data!B926,calculations!$AH$2:$CL$2,0)),",","."))</f>
        <v>250518</v>
      </c>
      <c r="E926">
        <v>1</v>
      </c>
    </row>
    <row r="927" spans="1:5" x14ac:dyDescent="0.25">
      <c r="A927">
        <v>2018</v>
      </c>
      <c r="B927">
        <v>14</v>
      </c>
      <c r="C927" t="s">
        <v>87</v>
      </c>
      <c r="D927" t="str">
        <f ca="1">IF(OFFSET(calculations!$AG$2,MATCH(data!A927&amp;"|"&amp;data!C927,calculations!$A$3:$A$168,0),MATCH(data!B927,calculations!$AH$2:$CL$2,0))="","NULL",SUBSTITUTE(OFFSET(calculations!$AG$2,MATCH(data!A927&amp;"|"&amp;data!C927,calculations!$A$3:$A$168,0),MATCH(data!B927,calculations!$AH$2:$CL$2,0)),",","."))</f>
        <v>1043043612</v>
      </c>
      <c r="E927">
        <v>1</v>
      </c>
    </row>
    <row r="928" spans="1:5" x14ac:dyDescent="0.25">
      <c r="A928">
        <v>2018</v>
      </c>
      <c r="B928">
        <v>14</v>
      </c>
      <c r="C928" t="s">
        <v>88</v>
      </c>
      <c r="D928" t="str">
        <f ca="1">IF(OFFSET(calculations!$AG$2,MATCH(data!A928&amp;"|"&amp;data!C928,calculations!$A$3:$A$168,0),MATCH(data!B928,calculations!$AH$2:$CL$2,0))="","NULL",SUBSTITUTE(OFFSET(calculations!$AG$2,MATCH(data!A928&amp;"|"&amp;data!C928,calculations!$A$3:$A$168,0),MATCH(data!B928,calculations!$AH$2:$CL$2,0)),",","."))</f>
        <v>NULL</v>
      </c>
      <c r="E928">
        <v>1</v>
      </c>
    </row>
    <row r="929" spans="1:5" x14ac:dyDescent="0.25">
      <c r="A929">
        <v>2018</v>
      </c>
      <c r="B929">
        <v>14</v>
      </c>
      <c r="C929" t="s">
        <v>89</v>
      </c>
      <c r="D929" t="str">
        <f ca="1">IF(OFFSET(calculations!$AG$2,MATCH(data!A929&amp;"|"&amp;data!C929,calculations!$A$3:$A$168,0),MATCH(data!B929,calculations!$AH$2:$CL$2,0))="","NULL",SUBSTITUTE(OFFSET(calculations!$AG$2,MATCH(data!A929&amp;"|"&amp;data!C929,calculations!$A$3:$A$168,0),MATCH(data!B929,calculations!$AH$2:$CL$2,0)),",","."))</f>
        <v>NULL</v>
      </c>
      <c r="E929">
        <v>1</v>
      </c>
    </row>
    <row r="930" spans="1:5" x14ac:dyDescent="0.25">
      <c r="A930">
        <v>2018</v>
      </c>
      <c r="B930">
        <v>14</v>
      </c>
      <c r="C930" t="s">
        <v>90</v>
      </c>
      <c r="D930" t="str">
        <f ca="1">IF(OFFSET(calculations!$AG$2,MATCH(data!A930&amp;"|"&amp;data!C930,calculations!$A$3:$A$168,0),MATCH(data!B930,calculations!$AH$2:$CL$2,0))="","NULL",SUBSTITUTE(OFFSET(calculations!$AG$2,MATCH(data!A930&amp;"|"&amp;data!C930,calculations!$A$3:$A$168,0),MATCH(data!B930,calculations!$AH$2:$CL$2,0)),",","."))</f>
        <v>NULL</v>
      </c>
      <c r="E930">
        <v>1</v>
      </c>
    </row>
    <row r="931" spans="1:5" x14ac:dyDescent="0.25">
      <c r="A931">
        <v>2018</v>
      </c>
      <c r="B931">
        <v>14</v>
      </c>
      <c r="C931" t="s">
        <v>91</v>
      </c>
      <c r="D931" t="str">
        <f ca="1">IF(OFFSET(calculations!$AG$2,MATCH(data!A931&amp;"|"&amp;data!C931,calculations!$A$3:$A$168,0),MATCH(data!B931,calculations!$AH$2:$CL$2,0))="","NULL",SUBSTITUTE(OFFSET(calculations!$AG$2,MATCH(data!A931&amp;"|"&amp;data!C931,calculations!$A$3:$A$168,0),MATCH(data!B931,calculations!$AH$2:$CL$2,0)),",","."))</f>
        <v>NULL</v>
      </c>
      <c r="E931">
        <v>1</v>
      </c>
    </row>
    <row r="932" spans="1:5" x14ac:dyDescent="0.25">
      <c r="A932">
        <v>2018</v>
      </c>
      <c r="B932">
        <v>14</v>
      </c>
      <c r="C932" t="s">
        <v>92</v>
      </c>
      <c r="D932" t="str">
        <f ca="1">IF(OFFSET(calculations!$AG$2,MATCH(data!A932&amp;"|"&amp;data!C932,calculations!$A$3:$A$168,0),MATCH(data!B932,calculations!$AH$2:$CL$2,0))="","NULL",SUBSTITUTE(OFFSET(calculations!$AG$2,MATCH(data!A932&amp;"|"&amp;data!C932,calculations!$A$3:$A$168,0),MATCH(data!B932,calculations!$AH$2:$CL$2,0)),",","."))</f>
        <v>NULL</v>
      </c>
      <c r="E932">
        <v>1</v>
      </c>
    </row>
    <row r="933" spans="1:5" x14ac:dyDescent="0.25">
      <c r="A933">
        <v>2018</v>
      </c>
      <c r="B933">
        <v>14</v>
      </c>
      <c r="C933" t="s">
        <v>93</v>
      </c>
      <c r="D933" t="str">
        <f ca="1">IF(OFFSET(calculations!$AG$2,MATCH(data!A933&amp;"|"&amp;data!C933,calculations!$A$3:$A$168,0),MATCH(data!B933,calculations!$AH$2:$CL$2,0))="","NULL",SUBSTITUTE(OFFSET(calculations!$AG$2,MATCH(data!A933&amp;"|"&amp;data!C933,calculations!$A$3:$A$168,0),MATCH(data!B933,calculations!$AH$2:$CL$2,0)),",","."))</f>
        <v>18773137</v>
      </c>
      <c r="E933">
        <v>1</v>
      </c>
    </row>
    <row r="934" spans="1:5" x14ac:dyDescent="0.25">
      <c r="A934">
        <v>2018</v>
      </c>
      <c r="B934">
        <v>14</v>
      </c>
      <c r="C934" t="s">
        <v>94</v>
      </c>
      <c r="D934" t="str">
        <f ca="1">IF(OFFSET(calculations!$AG$2,MATCH(data!A934&amp;"|"&amp;data!C934,calculations!$A$3:$A$168,0),MATCH(data!B934,calculations!$AH$2:$CL$2,0))="","NULL",SUBSTITUTE(OFFSET(calculations!$AG$2,MATCH(data!A934&amp;"|"&amp;data!C934,calculations!$A$3:$A$168,0),MATCH(data!B934,calculations!$AH$2:$CL$2,0)),",","."))</f>
        <v>1159185</v>
      </c>
      <c r="E934">
        <v>1</v>
      </c>
    </row>
    <row r="935" spans="1:5" x14ac:dyDescent="0.25">
      <c r="A935">
        <v>2018</v>
      </c>
      <c r="B935">
        <v>14</v>
      </c>
      <c r="C935" t="s">
        <v>95</v>
      </c>
      <c r="D935" t="str">
        <f ca="1">IF(OFFSET(calculations!$AG$2,MATCH(data!A935&amp;"|"&amp;data!C935,calculations!$A$3:$A$168,0),MATCH(data!B935,calculations!$AH$2:$CL$2,0))="","NULL",SUBSTITUTE(OFFSET(calculations!$AG$2,MATCH(data!A935&amp;"|"&amp;data!C935,calculations!$A$3:$A$168,0),MATCH(data!B935,calculations!$AH$2:$CL$2,0)),",","."))</f>
        <v>28604975</v>
      </c>
      <c r="E935">
        <v>1</v>
      </c>
    </row>
    <row r="936" spans="1:5" x14ac:dyDescent="0.25">
      <c r="A936">
        <v>2018</v>
      </c>
      <c r="B936">
        <v>14</v>
      </c>
      <c r="C936" t="s">
        <v>96</v>
      </c>
      <c r="D936" t="str">
        <f ca="1">IF(OFFSET(calculations!$AG$2,MATCH(data!A936&amp;"|"&amp;data!C936,calculations!$A$3:$A$168,0),MATCH(data!B936,calculations!$AH$2:$CL$2,0))="","NULL",SUBSTITUTE(OFFSET(calculations!$AG$2,MATCH(data!A936&amp;"|"&amp;data!C936,calculations!$A$3:$A$168,0),MATCH(data!B936,calculations!$AH$2:$CL$2,0)),",","."))</f>
        <v>606734732</v>
      </c>
      <c r="E936">
        <v>1</v>
      </c>
    </row>
    <row r="937" spans="1:5" x14ac:dyDescent="0.25">
      <c r="A937">
        <v>2018</v>
      </c>
      <c r="B937">
        <v>14</v>
      </c>
      <c r="C937" t="s">
        <v>97</v>
      </c>
      <c r="D937" t="str">
        <f ca="1">IF(OFFSET(calculations!$AG$2,MATCH(data!A937&amp;"|"&amp;data!C937,calculations!$A$3:$A$168,0),MATCH(data!B937,calculations!$AH$2:$CL$2,0))="","NULL",SUBSTITUTE(OFFSET(calculations!$AG$2,MATCH(data!A937&amp;"|"&amp;data!C937,calculations!$A$3:$A$168,0),MATCH(data!B937,calculations!$AH$2:$CL$2,0)),",","."))</f>
        <v>489185078</v>
      </c>
      <c r="E937">
        <v>1</v>
      </c>
    </row>
    <row r="938" spans="1:5" x14ac:dyDescent="0.25">
      <c r="A938">
        <v>2018</v>
      </c>
      <c r="B938">
        <v>14</v>
      </c>
      <c r="C938" t="s">
        <v>98</v>
      </c>
      <c r="D938" t="str">
        <f ca="1">IF(OFFSET(calculations!$AG$2,MATCH(data!A938&amp;"|"&amp;data!C938,calculations!$A$3:$A$168,0),MATCH(data!B938,calculations!$AH$2:$CL$2,0))="","NULL",SUBSTITUTE(OFFSET(calculations!$AG$2,MATCH(data!A938&amp;"|"&amp;data!C938,calculations!$A$3:$A$168,0),MATCH(data!B938,calculations!$AH$2:$CL$2,0)),",","."))</f>
        <v>117549654</v>
      </c>
      <c r="E938">
        <v>1</v>
      </c>
    </row>
    <row r="939" spans="1:5" x14ac:dyDescent="0.25">
      <c r="A939">
        <v>2018</v>
      </c>
      <c r="B939">
        <v>14</v>
      </c>
      <c r="C939" t="s">
        <v>99</v>
      </c>
      <c r="D939" t="str">
        <f ca="1">IF(OFFSET(calculations!$AG$2,MATCH(data!A939&amp;"|"&amp;data!C939,calculations!$A$3:$A$168,0),MATCH(data!B939,calculations!$AH$2:$CL$2,0))="","NULL",SUBSTITUTE(OFFSET(calculations!$AG$2,MATCH(data!A939&amp;"|"&amp;data!C939,calculations!$A$3:$A$168,0),MATCH(data!B939,calculations!$AH$2:$CL$2,0)),",","."))</f>
        <v>117549654</v>
      </c>
      <c r="E939">
        <v>1</v>
      </c>
    </row>
    <row r="940" spans="1:5" x14ac:dyDescent="0.25">
      <c r="A940">
        <v>2018</v>
      </c>
      <c r="B940">
        <v>14</v>
      </c>
      <c r="C940" t="s">
        <v>100</v>
      </c>
      <c r="D940" t="str">
        <f ca="1">IF(OFFSET(calculations!$AG$2,MATCH(data!A940&amp;"|"&amp;data!C940,calculations!$A$3:$A$168,0),MATCH(data!B940,calculations!$AH$2:$CL$2,0))="","NULL",SUBSTITUTE(OFFSET(calculations!$AG$2,MATCH(data!A940&amp;"|"&amp;data!C940,calculations!$A$3:$A$168,0),MATCH(data!B940,calculations!$AH$2:$CL$2,0)),",","."))</f>
        <v>23141070</v>
      </c>
      <c r="E940">
        <v>1</v>
      </c>
    </row>
    <row r="941" spans="1:5" x14ac:dyDescent="0.25">
      <c r="A941">
        <v>2018</v>
      </c>
      <c r="B941">
        <v>14</v>
      </c>
      <c r="C941" t="s">
        <v>101</v>
      </c>
      <c r="D941" t="str">
        <f ca="1">IF(OFFSET(calculations!$AG$2,MATCH(data!A941&amp;"|"&amp;data!C941,calculations!$A$3:$A$168,0),MATCH(data!B941,calculations!$AH$2:$CL$2,0))="","NULL",SUBSTITUTE(OFFSET(calculations!$AG$2,MATCH(data!A941&amp;"|"&amp;data!C941,calculations!$A$3:$A$168,0),MATCH(data!B941,calculations!$AH$2:$CL$2,0)),",","."))</f>
        <v>2743280</v>
      </c>
      <c r="E941">
        <v>1</v>
      </c>
    </row>
    <row r="942" spans="1:5" x14ac:dyDescent="0.25">
      <c r="A942">
        <v>2018</v>
      </c>
      <c r="B942">
        <v>14</v>
      </c>
      <c r="C942" t="s">
        <v>102</v>
      </c>
      <c r="D942" t="str">
        <f ca="1">IF(OFFSET(calculations!$AG$2,MATCH(data!A942&amp;"|"&amp;data!C942,calculations!$A$3:$A$168,0),MATCH(data!B942,calculations!$AH$2:$CL$2,0))="","NULL",SUBSTITUTE(OFFSET(calculations!$AG$2,MATCH(data!A942&amp;"|"&amp;data!C942,calculations!$A$3:$A$168,0),MATCH(data!B942,calculations!$AH$2:$CL$2,0)),",","."))</f>
        <v>61779489</v>
      </c>
      <c r="E942">
        <v>1</v>
      </c>
    </row>
    <row r="943" spans="1:5" x14ac:dyDescent="0.25">
      <c r="A943">
        <v>2018</v>
      </c>
      <c r="B943">
        <v>14</v>
      </c>
      <c r="C943" t="s">
        <v>103</v>
      </c>
      <c r="D943" t="str">
        <f ca="1">IF(OFFSET(calculations!$AG$2,MATCH(data!A943&amp;"|"&amp;data!C943,calculations!$A$3:$A$168,0),MATCH(data!B943,calculations!$AH$2:$CL$2,0))="","NULL",SUBSTITUTE(OFFSET(calculations!$AG$2,MATCH(data!A943&amp;"|"&amp;data!C943,calculations!$A$3:$A$168,0),MATCH(data!B943,calculations!$AH$2:$CL$2,0)),",","."))</f>
        <v>40395947</v>
      </c>
      <c r="E943">
        <v>1</v>
      </c>
    </row>
    <row r="944" spans="1:5" x14ac:dyDescent="0.25">
      <c r="A944">
        <v>2018</v>
      </c>
      <c r="B944">
        <v>14</v>
      </c>
      <c r="C944" t="s">
        <v>104</v>
      </c>
      <c r="D944" t="str">
        <f ca="1">IF(OFFSET(calculations!$AG$2,MATCH(data!A944&amp;"|"&amp;data!C944,calculations!$A$3:$A$168,0),MATCH(data!B944,calculations!$AH$2:$CL$2,0))="","NULL",SUBSTITUTE(OFFSET(calculations!$AG$2,MATCH(data!A944&amp;"|"&amp;data!C944,calculations!$A$3:$A$168,0),MATCH(data!B944,calculations!$AH$2:$CL$2,0)),",","."))</f>
        <v>35772008</v>
      </c>
      <c r="E944">
        <v>1</v>
      </c>
    </row>
    <row r="945" spans="1:5" x14ac:dyDescent="0.25">
      <c r="A945">
        <v>2018</v>
      </c>
      <c r="B945">
        <v>14</v>
      </c>
      <c r="C945" t="s">
        <v>105</v>
      </c>
      <c r="D945" t="str">
        <f ca="1">IF(OFFSET(calculations!$AG$2,MATCH(data!A945&amp;"|"&amp;data!C945,calculations!$A$3:$A$168,0),MATCH(data!B945,calculations!$AH$2:$CL$2,0))="","NULL",SUBSTITUTE(OFFSET(calculations!$AG$2,MATCH(data!A945&amp;"|"&amp;data!C945,calculations!$A$3:$A$168,0),MATCH(data!B945,calculations!$AH$2:$CL$2,0)),",","."))</f>
        <v>35772008</v>
      </c>
      <c r="E945">
        <v>1</v>
      </c>
    </row>
    <row r="946" spans="1:5" x14ac:dyDescent="0.25">
      <c r="A946">
        <v>2018</v>
      </c>
      <c r="B946">
        <v>14</v>
      </c>
      <c r="C946" t="s">
        <v>106</v>
      </c>
      <c r="D946" t="str">
        <f ca="1">IF(OFFSET(calculations!$AG$2,MATCH(data!A946&amp;"|"&amp;data!C946,calculations!$A$3:$A$168,0),MATCH(data!B946,calculations!$AH$2:$CL$2,0))="","NULL",SUBSTITUTE(OFFSET(calculations!$AG$2,MATCH(data!A946&amp;"|"&amp;data!C946,calculations!$A$3:$A$168,0),MATCH(data!B946,calculations!$AH$2:$CL$2,0)),",","."))</f>
        <v>NULL</v>
      </c>
      <c r="E946">
        <v>1</v>
      </c>
    </row>
    <row r="947" spans="1:5" x14ac:dyDescent="0.25">
      <c r="A947">
        <v>2018</v>
      </c>
      <c r="B947">
        <v>14</v>
      </c>
      <c r="C947" t="s">
        <v>107</v>
      </c>
      <c r="D947" t="str">
        <f ca="1">IF(OFFSET(calculations!$AG$2,MATCH(data!A947&amp;"|"&amp;data!C947,calculations!$A$3:$A$168,0),MATCH(data!B947,calculations!$AH$2:$CL$2,0))="","NULL",SUBSTITUTE(OFFSET(calculations!$AG$2,MATCH(data!A947&amp;"|"&amp;data!C947,calculations!$A$3:$A$168,0),MATCH(data!B947,calculations!$AH$2:$CL$2,0)),",","."))</f>
        <v>NULL</v>
      </c>
      <c r="E947">
        <v>1</v>
      </c>
    </row>
    <row r="948" spans="1:5" x14ac:dyDescent="0.25">
      <c r="A948">
        <v>2018</v>
      </c>
      <c r="B948">
        <v>14</v>
      </c>
      <c r="C948" t="s">
        <v>108</v>
      </c>
      <c r="D948" t="str">
        <f ca="1">IF(OFFSET(calculations!$AG$2,MATCH(data!A948&amp;"|"&amp;data!C948,calculations!$A$3:$A$168,0),MATCH(data!B948,calculations!$AH$2:$CL$2,0))="","NULL",SUBSTITUTE(OFFSET(calculations!$AG$2,MATCH(data!A948&amp;"|"&amp;data!C948,calculations!$A$3:$A$168,0),MATCH(data!B948,calculations!$AH$2:$CL$2,0)),",","."))</f>
        <v>2314984</v>
      </c>
      <c r="E948">
        <v>1</v>
      </c>
    </row>
    <row r="949" spans="1:5" x14ac:dyDescent="0.25">
      <c r="A949">
        <v>2018</v>
      </c>
      <c r="B949">
        <v>14</v>
      </c>
      <c r="C949" t="s">
        <v>109</v>
      </c>
      <c r="D949" t="str">
        <f ca="1">IF(OFFSET(calculations!$AG$2,MATCH(data!A949&amp;"|"&amp;data!C949,calculations!$A$3:$A$168,0),MATCH(data!B949,calculations!$AH$2:$CL$2,0))="","NULL",SUBSTITUTE(OFFSET(calculations!$AG$2,MATCH(data!A949&amp;"|"&amp;data!C949,calculations!$A$3:$A$168,0),MATCH(data!B949,calculations!$AH$2:$CL$2,0)),",","."))</f>
        <v>38086992</v>
      </c>
      <c r="E949">
        <v>1</v>
      </c>
    </row>
    <row r="950" spans="1:5" x14ac:dyDescent="0.25">
      <c r="A950">
        <v>2018</v>
      </c>
      <c r="B950">
        <v>14</v>
      </c>
      <c r="C950" t="s">
        <v>110</v>
      </c>
      <c r="D950" t="str">
        <f ca="1">IF(OFFSET(calculations!$AG$2,MATCH(data!A950&amp;"|"&amp;data!C950,calculations!$A$3:$A$168,0),MATCH(data!B950,calculations!$AH$2:$CL$2,0))="","NULL",SUBSTITUTE(OFFSET(calculations!$AG$2,MATCH(data!A950&amp;"|"&amp;data!C950,calculations!$A$3:$A$168,0),MATCH(data!B950,calculations!$AH$2:$CL$2,0)),",","."))</f>
        <v>9482017</v>
      </c>
      <c r="E950">
        <v>1</v>
      </c>
    </row>
    <row r="951" spans="1:5" x14ac:dyDescent="0.25">
      <c r="A951">
        <v>2018</v>
      </c>
      <c r="B951">
        <v>14</v>
      </c>
      <c r="C951" t="s">
        <v>111</v>
      </c>
      <c r="D951" t="str">
        <f ca="1">IF(OFFSET(calculations!$AG$2,MATCH(data!A951&amp;"|"&amp;data!C951,calculations!$A$3:$A$168,0),MATCH(data!B951,calculations!$AH$2:$CL$2,0))="","NULL",SUBSTITUTE(OFFSET(calculations!$AG$2,MATCH(data!A951&amp;"|"&amp;data!C951,calculations!$A$3:$A$168,0),MATCH(data!B951,calculations!$AH$2:$CL$2,0)),",","."))</f>
        <v>1799303616</v>
      </c>
      <c r="E951">
        <v>1</v>
      </c>
    </row>
    <row r="952" spans="1:5" x14ac:dyDescent="0.25">
      <c r="A952">
        <v>2018</v>
      </c>
      <c r="B952">
        <v>14</v>
      </c>
      <c r="C952" t="s">
        <v>112</v>
      </c>
      <c r="D952" t="str">
        <f ca="1">IF(OFFSET(calculations!$AG$2,MATCH(data!A952&amp;"|"&amp;data!C952,calculations!$A$3:$A$168,0),MATCH(data!B952,calculations!$AH$2:$CL$2,0))="","NULL",SUBSTITUTE(OFFSET(calculations!$AG$2,MATCH(data!A952&amp;"|"&amp;data!C952,calculations!$A$3:$A$168,0),MATCH(data!B952,calculations!$AH$2:$CL$2,0)),",","."))</f>
        <v>140453240</v>
      </c>
      <c r="E952">
        <v>1</v>
      </c>
    </row>
    <row r="953" spans="1:5" x14ac:dyDescent="0.25">
      <c r="A953">
        <v>2018</v>
      </c>
      <c r="B953">
        <v>14</v>
      </c>
      <c r="C953" t="s">
        <v>113</v>
      </c>
      <c r="D953" t="str">
        <f ca="1">IF(OFFSET(calculations!$AG$2,MATCH(data!A953&amp;"|"&amp;data!C953,calculations!$A$3:$A$168,0),MATCH(data!B953,calculations!$AH$2:$CL$2,0))="","NULL",SUBSTITUTE(OFFSET(calculations!$AG$2,MATCH(data!A953&amp;"|"&amp;data!C953,calculations!$A$3:$A$168,0),MATCH(data!B953,calculations!$AH$2:$CL$2,0)),",","."))</f>
        <v>NULL</v>
      </c>
      <c r="E953">
        <v>1</v>
      </c>
    </row>
    <row r="954" spans="1:5" x14ac:dyDescent="0.25">
      <c r="A954">
        <v>2018</v>
      </c>
      <c r="B954">
        <v>14</v>
      </c>
      <c r="C954" t="s">
        <v>114</v>
      </c>
      <c r="D954" t="str">
        <f ca="1">IF(OFFSET(calculations!$AG$2,MATCH(data!A954&amp;"|"&amp;data!C954,calculations!$A$3:$A$168,0),MATCH(data!B954,calculations!$AH$2:$CL$2,0))="","NULL",SUBSTITUTE(OFFSET(calculations!$AG$2,MATCH(data!A954&amp;"|"&amp;data!C954,calculations!$A$3:$A$168,0),MATCH(data!B954,calculations!$AH$2:$CL$2,0)),",","."))</f>
        <v>NULL</v>
      </c>
      <c r="E954">
        <v>1</v>
      </c>
    </row>
    <row r="955" spans="1:5" x14ac:dyDescent="0.25">
      <c r="A955">
        <v>2018</v>
      </c>
      <c r="B955">
        <v>14</v>
      </c>
      <c r="C955" t="s">
        <v>115</v>
      </c>
      <c r="D955" t="str">
        <f ca="1">IF(OFFSET(calculations!$AG$2,MATCH(data!A955&amp;"|"&amp;data!C955,calculations!$A$3:$A$168,0),MATCH(data!B955,calculations!$AH$2:$CL$2,0))="","NULL",SUBSTITUTE(OFFSET(calculations!$AG$2,MATCH(data!A955&amp;"|"&amp;data!C955,calculations!$A$3:$A$168,0),MATCH(data!B955,calculations!$AH$2:$CL$2,0)),",","."))</f>
        <v>41295452</v>
      </c>
      <c r="E955">
        <v>1</v>
      </c>
    </row>
    <row r="956" spans="1:5" x14ac:dyDescent="0.25">
      <c r="A956">
        <v>2018</v>
      </c>
      <c r="B956">
        <v>14</v>
      </c>
      <c r="C956" t="s">
        <v>116</v>
      </c>
      <c r="D956" t="str">
        <f ca="1">IF(OFFSET(calculations!$AG$2,MATCH(data!A956&amp;"|"&amp;data!C956,calculations!$A$3:$A$168,0),MATCH(data!B956,calculations!$AH$2:$CL$2,0))="","NULL",SUBSTITUTE(OFFSET(calculations!$AG$2,MATCH(data!A956&amp;"|"&amp;data!C956,calculations!$A$3:$A$168,0),MATCH(data!B956,calculations!$AH$2:$CL$2,0)),",","."))</f>
        <v>55166977</v>
      </c>
      <c r="E956">
        <v>1</v>
      </c>
    </row>
    <row r="957" spans="1:5" x14ac:dyDescent="0.25">
      <c r="A957">
        <v>2018</v>
      </c>
      <c r="B957">
        <v>14</v>
      </c>
      <c r="C957" t="s">
        <v>117</v>
      </c>
      <c r="D957" t="str">
        <f ca="1">IF(OFFSET(calculations!$AG$2,MATCH(data!A957&amp;"|"&amp;data!C957,calculations!$A$3:$A$168,0),MATCH(data!B957,calculations!$AH$2:$CL$2,0))="","NULL",SUBSTITUTE(OFFSET(calculations!$AG$2,MATCH(data!A957&amp;"|"&amp;data!C957,calculations!$A$3:$A$168,0),MATCH(data!B957,calculations!$AH$2:$CL$2,0)),",","."))</f>
        <v>NULL</v>
      </c>
      <c r="E957">
        <v>1</v>
      </c>
    </row>
    <row r="958" spans="1:5" x14ac:dyDescent="0.25">
      <c r="A958">
        <v>2018</v>
      </c>
      <c r="B958">
        <v>14</v>
      </c>
      <c r="C958" t="s">
        <v>118</v>
      </c>
      <c r="D958" t="str">
        <f ca="1">IF(OFFSET(calculations!$AG$2,MATCH(data!A958&amp;"|"&amp;data!C958,calculations!$A$3:$A$168,0),MATCH(data!B958,calculations!$AH$2:$CL$2,0))="","NULL",SUBSTITUTE(OFFSET(calculations!$AG$2,MATCH(data!A958&amp;"|"&amp;data!C958,calculations!$A$3:$A$168,0),MATCH(data!B958,calculations!$AH$2:$CL$2,0)),",","."))</f>
        <v>209710</v>
      </c>
      <c r="E958">
        <v>1</v>
      </c>
    </row>
    <row r="959" spans="1:5" x14ac:dyDescent="0.25">
      <c r="A959">
        <v>2018</v>
      </c>
      <c r="B959">
        <v>14</v>
      </c>
      <c r="C959" t="s">
        <v>119</v>
      </c>
      <c r="D959" t="str">
        <f ca="1">IF(OFFSET(calculations!$AG$2,MATCH(data!A959&amp;"|"&amp;data!C959,calculations!$A$3:$A$168,0),MATCH(data!B959,calculations!$AH$2:$CL$2,0))="","NULL",SUBSTITUTE(OFFSET(calculations!$AG$2,MATCH(data!A959&amp;"|"&amp;data!C959,calculations!$A$3:$A$168,0),MATCH(data!B959,calculations!$AH$2:$CL$2,0)),",","."))</f>
        <v>15599052</v>
      </c>
      <c r="E959">
        <v>1</v>
      </c>
    </row>
    <row r="960" spans="1:5" x14ac:dyDescent="0.25">
      <c r="A960">
        <v>2018</v>
      </c>
      <c r="B960">
        <v>14</v>
      </c>
      <c r="C960" t="s">
        <v>120</v>
      </c>
      <c r="D960" t="str">
        <f ca="1">IF(OFFSET(calculations!$AG$2,MATCH(data!A960&amp;"|"&amp;data!C960,calculations!$A$3:$A$168,0),MATCH(data!B960,calculations!$AH$2:$CL$2,0))="","NULL",SUBSTITUTE(OFFSET(calculations!$AG$2,MATCH(data!A960&amp;"|"&amp;data!C960,calculations!$A$3:$A$168,0),MATCH(data!B960,calculations!$AH$2:$CL$2,0)),",","."))</f>
        <v>6297899</v>
      </c>
      <c r="E960">
        <v>1</v>
      </c>
    </row>
    <row r="961" spans="1:5" x14ac:dyDescent="0.25">
      <c r="A961">
        <v>2018</v>
      </c>
      <c r="B961">
        <v>14</v>
      </c>
      <c r="C961" t="s">
        <v>121</v>
      </c>
      <c r="D961" t="str">
        <f ca="1">IF(OFFSET(calculations!$AG$2,MATCH(data!A961&amp;"|"&amp;data!C961,calculations!$A$3:$A$168,0),MATCH(data!B961,calculations!$AH$2:$CL$2,0))="","NULL",SUBSTITUTE(OFFSET(calculations!$AG$2,MATCH(data!A961&amp;"|"&amp;data!C961,calculations!$A$3:$A$168,0),MATCH(data!B961,calculations!$AH$2:$CL$2,0)),",","."))</f>
        <v>7451030</v>
      </c>
      <c r="E961">
        <v>1</v>
      </c>
    </row>
    <row r="962" spans="1:5" x14ac:dyDescent="0.25">
      <c r="A962">
        <v>2018</v>
      </c>
      <c r="B962">
        <v>14</v>
      </c>
      <c r="C962" t="s">
        <v>122</v>
      </c>
      <c r="D962" t="str">
        <f ca="1">IF(OFFSET(calculations!$AG$2,MATCH(data!A962&amp;"|"&amp;data!C962,calculations!$A$3:$A$168,0),MATCH(data!B962,calculations!$AH$2:$CL$2,0))="","NULL",SUBSTITUTE(OFFSET(calculations!$AG$2,MATCH(data!A962&amp;"|"&amp;data!C962,calculations!$A$3:$A$168,0),MATCH(data!B962,calculations!$AH$2:$CL$2,0)),",","."))</f>
        <v>717954</v>
      </c>
      <c r="E962">
        <v>1</v>
      </c>
    </row>
    <row r="963" spans="1:5" x14ac:dyDescent="0.25">
      <c r="A963">
        <v>2018</v>
      </c>
      <c r="B963">
        <v>14</v>
      </c>
      <c r="C963" t="s">
        <v>123</v>
      </c>
      <c r="D963" t="str">
        <f ca="1">IF(OFFSET(calculations!$AG$2,MATCH(data!A963&amp;"|"&amp;data!C963,calculations!$A$3:$A$168,0),MATCH(data!B963,calculations!$AH$2:$CL$2,0))="","NULL",SUBSTITUTE(OFFSET(calculations!$AG$2,MATCH(data!A963&amp;"|"&amp;data!C963,calculations!$A$3:$A$168,0),MATCH(data!B963,calculations!$AH$2:$CL$2,0)),",","."))</f>
        <v>NULL</v>
      </c>
      <c r="E963">
        <v>1</v>
      </c>
    </row>
    <row r="964" spans="1:5" x14ac:dyDescent="0.25">
      <c r="A964">
        <v>2018</v>
      </c>
      <c r="B964">
        <v>14</v>
      </c>
      <c r="C964" t="s">
        <v>124</v>
      </c>
      <c r="D964" t="str">
        <f ca="1">IF(OFFSET(calculations!$AG$2,MATCH(data!A964&amp;"|"&amp;data!C964,calculations!$A$3:$A$168,0),MATCH(data!B964,calculations!$AH$2:$CL$2,0))="","NULL",SUBSTITUTE(OFFSET(calculations!$AG$2,MATCH(data!A964&amp;"|"&amp;data!C964,calculations!$A$3:$A$168,0),MATCH(data!B964,calculations!$AH$2:$CL$2,0)),",","."))</f>
        <v>NULL</v>
      </c>
      <c r="E964">
        <v>1</v>
      </c>
    </row>
    <row r="965" spans="1:5" x14ac:dyDescent="0.25">
      <c r="A965">
        <v>2018</v>
      </c>
      <c r="B965">
        <v>14</v>
      </c>
      <c r="C965" t="s">
        <v>125</v>
      </c>
      <c r="D965" t="str">
        <f ca="1">IF(OFFSET(calculations!$AG$2,MATCH(data!A965&amp;"|"&amp;data!C965,calculations!$A$3:$A$168,0),MATCH(data!B965,calculations!$AH$2:$CL$2,0))="","NULL",SUBSTITUTE(OFFSET(calculations!$AG$2,MATCH(data!A965&amp;"|"&amp;data!C965,calculations!$A$3:$A$168,0),MATCH(data!B965,calculations!$AH$2:$CL$2,0)),",","."))</f>
        <v>12040638</v>
      </c>
      <c r="E965">
        <v>1</v>
      </c>
    </row>
    <row r="966" spans="1:5" x14ac:dyDescent="0.25">
      <c r="A966">
        <v>2018</v>
      </c>
      <c r="B966">
        <v>14</v>
      </c>
      <c r="C966" t="s">
        <v>126</v>
      </c>
      <c r="D966" t="str">
        <f ca="1">IF(OFFSET(calculations!$AG$2,MATCH(data!A966&amp;"|"&amp;data!C966,calculations!$A$3:$A$168,0),MATCH(data!B966,calculations!$AH$2:$CL$2,0))="","NULL",SUBSTITUTE(OFFSET(calculations!$AG$2,MATCH(data!A966&amp;"|"&amp;data!C966,calculations!$A$3:$A$168,0),MATCH(data!B966,calculations!$AH$2:$CL$2,0)),",","."))</f>
        <v>1674528</v>
      </c>
      <c r="E966">
        <v>1</v>
      </c>
    </row>
    <row r="967" spans="1:5" x14ac:dyDescent="0.25">
      <c r="A967">
        <v>2018</v>
      </c>
      <c r="B967">
        <v>14</v>
      </c>
      <c r="C967" t="s">
        <v>62</v>
      </c>
      <c r="D967" t="str">
        <f ca="1">IF(OFFSET(calculations!$AG$2,MATCH(data!A967&amp;"|"&amp;data!C967,calculations!$A$3:$A$168,0),MATCH(data!B967,calculations!$AH$2:$CL$2,0))="","NULL",SUBSTITUTE(OFFSET(calculations!$AG$2,MATCH(data!A967&amp;"|"&amp;data!C967,calculations!$A$3:$A$168,0),MATCH(data!B967,calculations!$AH$2:$CL$2,0)),",","."))</f>
        <v>1176720085</v>
      </c>
      <c r="E967">
        <v>1</v>
      </c>
    </row>
    <row r="968" spans="1:5" x14ac:dyDescent="0.25">
      <c r="A968">
        <v>2018</v>
      </c>
      <c r="B968">
        <v>14</v>
      </c>
      <c r="C968" t="s">
        <v>127</v>
      </c>
      <c r="D968" t="str">
        <f ca="1">IF(OFFSET(calculations!$AG$2,MATCH(data!A968&amp;"|"&amp;data!C968,calculations!$A$3:$A$168,0),MATCH(data!B968,calculations!$AH$2:$CL$2,0))="","NULL",SUBSTITUTE(OFFSET(calculations!$AG$2,MATCH(data!A968&amp;"|"&amp;data!C968,calculations!$A$3:$A$168,0),MATCH(data!B968,calculations!$AH$2:$CL$2,0)),",","."))</f>
        <v>439088471</v>
      </c>
      <c r="E968">
        <v>1</v>
      </c>
    </row>
    <row r="969" spans="1:5" x14ac:dyDescent="0.25">
      <c r="A969">
        <v>2018</v>
      </c>
      <c r="B969">
        <v>14</v>
      </c>
      <c r="C969" t="s">
        <v>128</v>
      </c>
      <c r="D969" t="str">
        <f ca="1">IF(OFFSET(calculations!$AG$2,MATCH(data!A969&amp;"|"&amp;data!C969,calculations!$A$3:$A$168,0),MATCH(data!B969,calculations!$AH$2:$CL$2,0))="","NULL",SUBSTITUTE(OFFSET(calculations!$AG$2,MATCH(data!A969&amp;"|"&amp;data!C969,calculations!$A$3:$A$168,0),MATCH(data!B969,calculations!$AH$2:$CL$2,0)),",","."))</f>
        <v>NULL</v>
      </c>
      <c r="E969">
        <v>1</v>
      </c>
    </row>
    <row r="970" spans="1:5" x14ac:dyDescent="0.25">
      <c r="A970">
        <v>2018</v>
      </c>
      <c r="B970">
        <v>14</v>
      </c>
      <c r="C970" t="s">
        <v>129</v>
      </c>
      <c r="D970" t="str">
        <f ca="1">IF(OFFSET(calculations!$AG$2,MATCH(data!A970&amp;"|"&amp;data!C970,calculations!$A$3:$A$168,0),MATCH(data!B970,calculations!$AH$2:$CL$2,0))="","NULL",SUBSTITUTE(OFFSET(calculations!$AG$2,MATCH(data!A970&amp;"|"&amp;data!C970,calculations!$A$3:$A$168,0),MATCH(data!B970,calculations!$AH$2:$CL$2,0)),",","."))</f>
        <v>59485185</v>
      </c>
      <c r="E970">
        <v>1</v>
      </c>
    </row>
    <row r="971" spans="1:5" x14ac:dyDescent="0.25">
      <c r="A971">
        <v>2018</v>
      </c>
      <c r="B971">
        <v>14</v>
      </c>
      <c r="C971" t="s">
        <v>130</v>
      </c>
      <c r="D971" t="str">
        <f ca="1">IF(OFFSET(calculations!$AG$2,MATCH(data!A971&amp;"|"&amp;data!C971,calculations!$A$3:$A$168,0),MATCH(data!B971,calculations!$AH$2:$CL$2,0))="","NULL",SUBSTITUTE(OFFSET(calculations!$AG$2,MATCH(data!A971&amp;"|"&amp;data!C971,calculations!$A$3:$A$168,0),MATCH(data!B971,calculations!$AH$2:$CL$2,0)),",","."))</f>
        <v>NULL</v>
      </c>
      <c r="E971">
        <v>1</v>
      </c>
    </row>
    <row r="972" spans="1:5" x14ac:dyDescent="0.25">
      <c r="A972">
        <v>2018</v>
      </c>
      <c r="B972">
        <v>14</v>
      </c>
      <c r="C972" t="s">
        <v>131</v>
      </c>
      <c r="D972" t="str">
        <f ca="1">IF(OFFSET(calculations!$AG$2,MATCH(data!A972&amp;"|"&amp;data!C972,calculations!$A$3:$A$168,0),MATCH(data!B972,calculations!$AH$2:$CL$2,0))="","NULL",SUBSTITUTE(OFFSET(calculations!$AG$2,MATCH(data!A972&amp;"|"&amp;data!C972,calculations!$A$3:$A$168,0),MATCH(data!B972,calculations!$AH$2:$CL$2,0)),",","."))</f>
        <v>NULL</v>
      </c>
      <c r="E972">
        <v>1</v>
      </c>
    </row>
    <row r="973" spans="1:5" x14ac:dyDescent="0.25">
      <c r="A973">
        <v>2018</v>
      </c>
      <c r="B973">
        <v>14</v>
      </c>
      <c r="C973" t="s">
        <v>132</v>
      </c>
      <c r="D973" t="str">
        <f ca="1">IF(OFFSET(calculations!$AG$2,MATCH(data!A973&amp;"|"&amp;data!C973,calculations!$A$3:$A$168,0),MATCH(data!B973,calculations!$AH$2:$CL$2,0))="","NULL",SUBSTITUTE(OFFSET(calculations!$AG$2,MATCH(data!A973&amp;"|"&amp;data!C973,calculations!$A$3:$A$168,0),MATCH(data!B973,calculations!$AH$2:$CL$2,0)),",","."))</f>
        <v>3995</v>
      </c>
      <c r="E973">
        <v>1</v>
      </c>
    </row>
    <row r="974" spans="1:5" x14ac:dyDescent="0.25">
      <c r="A974">
        <v>2018</v>
      </c>
      <c r="B974">
        <v>14</v>
      </c>
      <c r="C974" t="s">
        <v>133</v>
      </c>
      <c r="D974" t="str">
        <f ca="1">IF(OFFSET(calculations!$AG$2,MATCH(data!A974&amp;"|"&amp;data!C974,calculations!$A$3:$A$168,0),MATCH(data!B974,calculations!$AH$2:$CL$2,0))="","NULL",SUBSTITUTE(OFFSET(calculations!$AG$2,MATCH(data!A974&amp;"|"&amp;data!C974,calculations!$A$3:$A$168,0),MATCH(data!B974,calculations!$AH$2:$CL$2,0)),",","."))</f>
        <v>646470436</v>
      </c>
      <c r="E974">
        <v>1</v>
      </c>
    </row>
    <row r="975" spans="1:5" x14ac:dyDescent="0.25">
      <c r="A975">
        <v>2018</v>
      </c>
      <c r="B975">
        <v>14</v>
      </c>
      <c r="C975" t="s">
        <v>134</v>
      </c>
      <c r="D975" t="str">
        <f ca="1">IF(OFFSET(calculations!$AG$2,MATCH(data!A975&amp;"|"&amp;data!C975,calculations!$A$3:$A$168,0),MATCH(data!B975,calculations!$AH$2:$CL$2,0))="","NULL",SUBSTITUTE(OFFSET(calculations!$AG$2,MATCH(data!A975&amp;"|"&amp;data!C975,calculations!$A$3:$A$168,0),MATCH(data!B975,calculations!$AH$2:$CL$2,0)),",","."))</f>
        <v>NULL</v>
      </c>
      <c r="E975">
        <v>1</v>
      </c>
    </row>
    <row r="976" spans="1:5" x14ac:dyDescent="0.25">
      <c r="A976">
        <v>2018</v>
      </c>
      <c r="B976">
        <v>14</v>
      </c>
      <c r="C976" t="s">
        <v>135</v>
      </c>
      <c r="D976" t="str">
        <f ca="1">IF(OFFSET(calculations!$AG$2,MATCH(data!A976&amp;"|"&amp;data!C976,calculations!$A$3:$A$168,0),MATCH(data!B976,calculations!$AH$2:$CL$2,0))="","NULL",SUBSTITUTE(OFFSET(calculations!$AG$2,MATCH(data!A976&amp;"|"&amp;data!C976,calculations!$A$3:$A$168,0),MATCH(data!B976,calculations!$AH$2:$CL$2,0)),",","."))</f>
        <v>NULL</v>
      </c>
      <c r="E976">
        <v>1</v>
      </c>
    </row>
    <row r="977" spans="1:5" x14ac:dyDescent="0.25">
      <c r="A977">
        <v>2018</v>
      </c>
      <c r="B977">
        <v>14</v>
      </c>
      <c r="C977" t="s">
        <v>136</v>
      </c>
      <c r="D977" t="str">
        <f ca="1">IF(OFFSET(calculations!$AG$2,MATCH(data!A977&amp;"|"&amp;data!C977,calculations!$A$3:$A$168,0),MATCH(data!B977,calculations!$AH$2:$CL$2,0))="","NULL",SUBSTITUTE(OFFSET(calculations!$AG$2,MATCH(data!A977&amp;"|"&amp;data!C977,calculations!$A$3:$A$168,0),MATCH(data!B977,calculations!$AH$2:$CL$2,0)),",","."))</f>
        <v>28604975</v>
      </c>
      <c r="E977">
        <v>1</v>
      </c>
    </row>
    <row r="978" spans="1:5" x14ac:dyDescent="0.25">
      <c r="A978">
        <v>2018</v>
      </c>
      <c r="B978">
        <v>14</v>
      </c>
      <c r="C978" t="s">
        <v>137</v>
      </c>
      <c r="D978" t="str">
        <f ca="1">IF(OFFSET(calculations!$AG$2,MATCH(data!A978&amp;"|"&amp;data!C978,calculations!$A$3:$A$168,0),MATCH(data!B978,calculations!$AH$2:$CL$2,0))="","NULL",SUBSTITUTE(OFFSET(calculations!$AG$2,MATCH(data!A978&amp;"|"&amp;data!C978,calculations!$A$3:$A$168,0),MATCH(data!B978,calculations!$AH$2:$CL$2,0)),",","."))</f>
        <v>NULL</v>
      </c>
      <c r="E978">
        <v>1</v>
      </c>
    </row>
    <row r="979" spans="1:5" x14ac:dyDescent="0.25">
      <c r="A979">
        <v>2018</v>
      </c>
      <c r="B979">
        <v>14</v>
      </c>
      <c r="C979" t="s">
        <v>138</v>
      </c>
      <c r="D979" t="str">
        <f ca="1">IF(OFFSET(calculations!$AG$2,MATCH(data!A979&amp;"|"&amp;data!C979,calculations!$A$3:$A$168,0),MATCH(data!B979,calculations!$AH$2:$CL$2,0))="","NULL",SUBSTITUTE(OFFSET(calculations!$AG$2,MATCH(data!A979&amp;"|"&amp;data!C979,calculations!$A$3:$A$168,0),MATCH(data!B979,calculations!$AH$2:$CL$2,0)),",","."))</f>
        <v>482130291</v>
      </c>
      <c r="E979">
        <v>1</v>
      </c>
    </row>
    <row r="980" spans="1:5" x14ac:dyDescent="0.25">
      <c r="A980">
        <v>2018</v>
      </c>
      <c r="B980">
        <v>14</v>
      </c>
      <c r="C980" t="s">
        <v>139</v>
      </c>
      <c r="D980" t="str">
        <f ca="1">IF(OFFSET(calculations!$AG$2,MATCH(data!A980&amp;"|"&amp;data!C980,calculations!$A$3:$A$168,0),MATCH(data!B980,calculations!$AH$2:$CL$2,0))="","NULL",SUBSTITUTE(OFFSET(calculations!$AG$2,MATCH(data!A980&amp;"|"&amp;data!C980,calculations!$A$3:$A$168,0),MATCH(data!B980,calculations!$AH$2:$CL$2,0)),",","."))</f>
        <v>NULL</v>
      </c>
      <c r="E980">
        <v>1</v>
      </c>
    </row>
    <row r="981" spans="1:5" x14ac:dyDescent="0.25">
      <c r="A981">
        <v>2018</v>
      </c>
      <c r="B981">
        <v>14</v>
      </c>
      <c r="C981" t="s">
        <v>140</v>
      </c>
      <c r="D981" t="str">
        <f ca="1">IF(OFFSET(calculations!$AG$2,MATCH(data!A981&amp;"|"&amp;data!C981,calculations!$A$3:$A$168,0),MATCH(data!B981,calculations!$AH$2:$CL$2,0))="","NULL",SUBSTITUTE(OFFSET(calculations!$AG$2,MATCH(data!A981&amp;"|"&amp;data!C981,calculations!$A$3:$A$168,0),MATCH(data!B981,calculations!$AH$2:$CL$2,0)),",","."))</f>
        <v>NULL</v>
      </c>
      <c r="E981">
        <v>1</v>
      </c>
    </row>
    <row r="982" spans="1:5" x14ac:dyDescent="0.25">
      <c r="A982">
        <v>2018</v>
      </c>
      <c r="B982">
        <v>14</v>
      </c>
      <c r="C982" t="s">
        <v>141</v>
      </c>
      <c r="D982" t="str">
        <f ca="1">IF(OFFSET(calculations!$AG$2,MATCH(data!A982&amp;"|"&amp;data!C982,calculations!$A$3:$A$168,0),MATCH(data!B982,calculations!$AH$2:$CL$2,0))="","NULL",SUBSTITUTE(OFFSET(calculations!$AG$2,MATCH(data!A982&amp;"|"&amp;data!C982,calculations!$A$3:$A$168,0),MATCH(data!B982,calculations!$AH$2:$CL$2,0)),",","."))</f>
        <v>365303087</v>
      </c>
      <c r="E982">
        <v>1</v>
      </c>
    </row>
    <row r="983" spans="1:5" x14ac:dyDescent="0.25">
      <c r="A983">
        <v>2018</v>
      </c>
      <c r="B983">
        <v>14</v>
      </c>
      <c r="C983" t="s">
        <v>142</v>
      </c>
      <c r="D983" t="str">
        <f ca="1">IF(OFFSET(calculations!$AG$2,MATCH(data!A983&amp;"|"&amp;data!C983,calculations!$A$3:$A$168,0),MATCH(data!B983,calculations!$AH$2:$CL$2,0))="","NULL",SUBSTITUTE(OFFSET(calculations!$AG$2,MATCH(data!A983&amp;"|"&amp;data!C983,calculations!$A$3:$A$168,0),MATCH(data!B983,calculations!$AH$2:$CL$2,0)),",","."))</f>
        <v>NULL</v>
      </c>
      <c r="E983">
        <v>1</v>
      </c>
    </row>
    <row r="984" spans="1:5" x14ac:dyDescent="0.25">
      <c r="A984">
        <v>2018</v>
      </c>
      <c r="B984">
        <v>14</v>
      </c>
      <c r="C984" t="s">
        <v>143</v>
      </c>
      <c r="D984" t="str">
        <f ca="1">IF(OFFSET(calculations!$AG$2,MATCH(data!A984&amp;"|"&amp;data!C984,calculations!$A$3:$A$168,0),MATCH(data!B984,calculations!$AH$2:$CL$2,0))="","NULL",SUBSTITUTE(OFFSET(calculations!$AG$2,MATCH(data!A984&amp;"|"&amp;data!C984,calculations!$A$3:$A$168,0),MATCH(data!B984,calculations!$AH$2:$CL$2,0)),",","."))</f>
        <v>116827204</v>
      </c>
      <c r="E984">
        <v>1</v>
      </c>
    </row>
    <row r="985" spans="1:5" x14ac:dyDescent="0.25">
      <c r="A985">
        <v>2018</v>
      </c>
      <c r="B985">
        <v>14</v>
      </c>
      <c r="C985" t="s">
        <v>58</v>
      </c>
      <c r="D985" t="str">
        <f ca="1">IF(OFFSET(calculations!$AG$2,MATCH(data!A985&amp;"|"&amp;data!C985,calculations!$A$3:$A$168,0),MATCH(data!B985,calculations!$AH$2:$CL$2,0))="","NULL",SUBSTITUTE(OFFSET(calculations!$AG$2,MATCH(data!A985&amp;"|"&amp;data!C985,calculations!$A$3:$A$168,0),MATCH(data!B985,calculations!$AH$2:$CL$2,0)),",","."))</f>
        <v>3067023</v>
      </c>
      <c r="E985">
        <v>1</v>
      </c>
    </row>
    <row r="986" spans="1:5" x14ac:dyDescent="0.25">
      <c r="A986">
        <v>2018</v>
      </c>
      <c r="B986">
        <v>17</v>
      </c>
      <c r="C986" t="s">
        <v>68</v>
      </c>
      <c r="D986" t="str">
        <f ca="1">IF(OFFSET(calculations!$AG$2,MATCH(data!A986&amp;"|"&amp;data!C986,calculations!$A$3:$A$168,0),MATCH(data!B986,calculations!$AH$2:$CL$2,0))="","NULL",SUBSTITUTE(OFFSET(calculations!$AG$2,MATCH(data!A986&amp;"|"&amp;data!C986,calculations!$A$3:$A$168,0),MATCH(data!B986,calculations!$AH$2:$CL$2,0)),",","."))</f>
        <v>91476346</v>
      </c>
      <c r="E986">
        <v>1</v>
      </c>
    </row>
    <row r="987" spans="1:5" x14ac:dyDescent="0.25">
      <c r="A987">
        <v>2018</v>
      </c>
      <c r="B987">
        <v>17</v>
      </c>
      <c r="C987" t="s">
        <v>49</v>
      </c>
      <c r="D987" t="str">
        <f ca="1">IF(OFFSET(calculations!$AG$2,MATCH(data!A987&amp;"|"&amp;data!C987,calculations!$A$3:$A$168,0),MATCH(data!B987,calculations!$AH$2:$CL$2,0))="","NULL",SUBSTITUTE(OFFSET(calculations!$AG$2,MATCH(data!A987&amp;"|"&amp;data!C987,calculations!$A$3:$A$168,0),MATCH(data!B987,calculations!$AH$2:$CL$2,0)),",","."))</f>
        <v>56765104</v>
      </c>
      <c r="E987">
        <v>1</v>
      </c>
    </row>
    <row r="988" spans="1:5" x14ac:dyDescent="0.25">
      <c r="A988">
        <v>2018</v>
      </c>
      <c r="B988">
        <v>17</v>
      </c>
      <c r="C988" t="s">
        <v>69</v>
      </c>
      <c r="D988" t="str">
        <f ca="1">IF(OFFSET(calculations!$AG$2,MATCH(data!A988&amp;"|"&amp;data!C988,calculations!$A$3:$A$168,0),MATCH(data!B988,calculations!$AH$2:$CL$2,0))="","NULL",SUBSTITUTE(OFFSET(calculations!$AG$2,MATCH(data!A988&amp;"|"&amp;data!C988,calculations!$A$3:$A$168,0),MATCH(data!B988,calculations!$AH$2:$CL$2,0)),",","."))</f>
        <v>8619092</v>
      </c>
      <c r="E988">
        <v>1</v>
      </c>
    </row>
    <row r="989" spans="1:5" x14ac:dyDescent="0.25">
      <c r="A989">
        <v>2018</v>
      </c>
      <c r="B989">
        <v>17</v>
      </c>
      <c r="C989" t="s">
        <v>70</v>
      </c>
      <c r="D989" t="str">
        <f ca="1">IF(OFFSET(calculations!$AG$2,MATCH(data!A989&amp;"|"&amp;data!C989,calculations!$A$3:$A$168,0),MATCH(data!B989,calculations!$AH$2:$CL$2,0))="","NULL",SUBSTITUTE(OFFSET(calculations!$AG$2,MATCH(data!A989&amp;"|"&amp;data!C989,calculations!$A$3:$A$168,0),MATCH(data!B989,calculations!$AH$2:$CL$2,0)),",","."))</f>
        <v>4397901</v>
      </c>
      <c r="E989">
        <v>1</v>
      </c>
    </row>
    <row r="990" spans="1:5" x14ac:dyDescent="0.25">
      <c r="A990">
        <v>2018</v>
      </c>
      <c r="B990">
        <v>17</v>
      </c>
      <c r="C990" t="s">
        <v>71</v>
      </c>
      <c r="D990" t="str">
        <f ca="1">IF(OFFSET(calculations!$AG$2,MATCH(data!A990&amp;"|"&amp;data!C990,calculations!$A$3:$A$168,0),MATCH(data!B990,calculations!$AH$2:$CL$2,0))="","NULL",SUBSTITUTE(OFFSET(calculations!$AG$2,MATCH(data!A990&amp;"|"&amp;data!C990,calculations!$A$3:$A$168,0),MATCH(data!B990,calculations!$AH$2:$CL$2,0)),",","."))</f>
        <v>4412</v>
      </c>
      <c r="E990">
        <v>1</v>
      </c>
    </row>
    <row r="991" spans="1:5" x14ac:dyDescent="0.25">
      <c r="A991">
        <v>2018</v>
      </c>
      <c r="B991">
        <v>17</v>
      </c>
      <c r="C991" t="s">
        <v>72</v>
      </c>
      <c r="D991" t="str">
        <f ca="1">IF(OFFSET(calculations!$AG$2,MATCH(data!A991&amp;"|"&amp;data!C991,calculations!$A$3:$A$168,0),MATCH(data!B991,calculations!$AH$2:$CL$2,0))="","NULL",SUBSTITUTE(OFFSET(calculations!$AG$2,MATCH(data!A991&amp;"|"&amp;data!C991,calculations!$A$3:$A$168,0),MATCH(data!B991,calculations!$AH$2:$CL$2,0)),",","."))</f>
        <v>NULL</v>
      </c>
      <c r="E991">
        <v>1</v>
      </c>
    </row>
    <row r="992" spans="1:5" x14ac:dyDescent="0.25">
      <c r="A992">
        <v>2018</v>
      </c>
      <c r="B992">
        <v>17</v>
      </c>
      <c r="C992" t="s">
        <v>73</v>
      </c>
      <c r="D992" t="str">
        <f ca="1">IF(OFFSET(calculations!$AG$2,MATCH(data!A992&amp;"|"&amp;data!C992,calculations!$A$3:$A$168,0),MATCH(data!B992,calculations!$AH$2:$CL$2,0))="","NULL",SUBSTITUTE(OFFSET(calculations!$AG$2,MATCH(data!A992&amp;"|"&amp;data!C992,calculations!$A$3:$A$168,0),MATCH(data!B992,calculations!$AH$2:$CL$2,0)),",","."))</f>
        <v>18792703</v>
      </c>
      <c r="E992">
        <v>1</v>
      </c>
    </row>
    <row r="993" spans="1:5" x14ac:dyDescent="0.25">
      <c r="A993">
        <v>2018</v>
      </c>
      <c r="B993">
        <v>17</v>
      </c>
      <c r="C993" t="s">
        <v>74</v>
      </c>
      <c r="D993" t="str">
        <f ca="1">IF(OFFSET(calculations!$AG$2,MATCH(data!A993&amp;"|"&amp;data!C993,calculations!$A$3:$A$168,0),MATCH(data!B993,calculations!$AH$2:$CL$2,0))="","NULL",SUBSTITUTE(OFFSET(calculations!$AG$2,MATCH(data!A993&amp;"|"&amp;data!C993,calculations!$A$3:$A$168,0),MATCH(data!B993,calculations!$AH$2:$CL$2,0)),",","."))</f>
        <v>NULL</v>
      </c>
      <c r="E993">
        <v>1</v>
      </c>
    </row>
    <row r="994" spans="1:5" x14ac:dyDescent="0.25">
      <c r="A994">
        <v>2018</v>
      </c>
      <c r="B994">
        <v>17</v>
      </c>
      <c r="C994" t="s">
        <v>75</v>
      </c>
      <c r="D994" t="str">
        <f ca="1">IF(OFFSET(calculations!$AG$2,MATCH(data!A994&amp;"|"&amp;data!C994,calculations!$A$3:$A$168,0),MATCH(data!B994,calculations!$AH$2:$CL$2,0))="","NULL",SUBSTITUTE(OFFSET(calculations!$AG$2,MATCH(data!A994&amp;"|"&amp;data!C994,calculations!$A$3:$A$168,0),MATCH(data!B994,calculations!$AH$2:$CL$2,0)),",","."))</f>
        <v>292436</v>
      </c>
      <c r="E994">
        <v>1</v>
      </c>
    </row>
    <row r="995" spans="1:5" x14ac:dyDescent="0.25">
      <c r="A995">
        <v>2018</v>
      </c>
      <c r="B995">
        <v>17</v>
      </c>
      <c r="C995" t="s">
        <v>76</v>
      </c>
      <c r="D995" t="str">
        <f ca="1">IF(OFFSET(calculations!$AG$2,MATCH(data!A995&amp;"|"&amp;data!C995,calculations!$A$3:$A$168,0),MATCH(data!B995,calculations!$AH$2:$CL$2,0))="","NULL",SUBSTITUTE(OFFSET(calculations!$AG$2,MATCH(data!A995&amp;"|"&amp;data!C995,calculations!$A$3:$A$168,0),MATCH(data!B995,calculations!$AH$2:$CL$2,0)),",","."))</f>
        <v>2132544</v>
      </c>
      <c r="E995">
        <v>1</v>
      </c>
    </row>
    <row r="996" spans="1:5" x14ac:dyDescent="0.25">
      <c r="A996">
        <v>2018</v>
      </c>
      <c r="B996">
        <v>17</v>
      </c>
      <c r="C996" t="s">
        <v>77</v>
      </c>
      <c r="D996" t="str">
        <f ca="1">IF(OFFSET(calculations!$AG$2,MATCH(data!A996&amp;"|"&amp;data!C996,calculations!$A$3:$A$168,0),MATCH(data!B996,calculations!$AH$2:$CL$2,0))="","NULL",SUBSTITUTE(OFFSET(calculations!$AG$2,MATCH(data!A996&amp;"|"&amp;data!C996,calculations!$A$3:$A$168,0),MATCH(data!B996,calculations!$AH$2:$CL$2,0)),",","."))</f>
        <v>1090368</v>
      </c>
      <c r="E996">
        <v>1</v>
      </c>
    </row>
    <row r="997" spans="1:5" x14ac:dyDescent="0.25">
      <c r="A997">
        <v>2018</v>
      </c>
      <c r="B997">
        <v>17</v>
      </c>
      <c r="C997" t="s">
        <v>78</v>
      </c>
      <c r="D997" t="str">
        <f ca="1">IF(OFFSET(calculations!$AG$2,MATCH(data!A997&amp;"|"&amp;data!C997,calculations!$A$3:$A$168,0),MATCH(data!B997,calculations!$AH$2:$CL$2,0))="","NULL",SUBSTITUTE(OFFSET(calculations!$AG$2,MATCH(data!A997&amp;"|"&amp;data!C997,calculations!$A$3:$A$168,0),MATCH(data!B997,calculations!$AH$2:$CL$2,0)),",","."))</f>
        <v>1741511</v>
      </c>
      <c r="E997">
        <v>1</v>
      </c>
    </row>
    <row r="998" spans="1:5" x14ac:dyDescent="0.25">
      <c r="A998">
        <v>2018</v>
      </c>
      <c r="B998">
        <v>17</v>
      </c>
      <c r="C998" t="s">
        <v>79</v>
      </c>
      <c r="D998" t="str">
        <f ca="1">IF(OFFSET(calculations!$AG$2,MATCH(data!A998&amp;"|"&amp;data!C998,calculations!$A$3:$A$168,0),MATCH(data!B998,calculations!$AH$2:$CL$2,0))="","NULL",SUBSTITUTE(OFFSET(calculations!$AG$2,MATCH(data!A998&amp;"|"&amp;data!C998,calculations!$A$3:$A$168,0),MATCH(data!B998,calculations!$AH$2:$CL$2,0)),",","."))</f>
        <v>18536958</v>
      </c>
      <c r="E998">
        <v>1</v>
      </c>
    </row>
    <row r="999" spans="1:5" x14ac:dyDescent="0.25">
      <c r="A999">
        <v>2018</v>
      </c>
      <c r="B999">
        <v>17</v>
      </c>
      <c r="C999" t="s">
        <v>80</v>
      </c>
      <c r="D999" t="str">
        <f ca="1">IF(OFFSET(calculations!$AG$2,MATCH(data!A999&amp;"|"&amp;data!C999,calculations!$A$3:$A$168,0),MATCH(data!B999,calculations!$AH$2:$CL$2,0))="","NULL",SUBSTITUTE(OFFSET(calculations!$AG$2,MATCH(data!A999&amp;"|"&amp;data!C999,calculations!$A$3:$A$168,0),MATCH(data!B999,calculations!$AH$2:$CL$2,0)),",","."))</f>
        <v>NULL</v>
      </c>
      <c r="E999">
        <v>1</v>
      </c>
    </row>
    <row r="1000" spans="1:5" x14ac:dyDescent="0.25">
      <c r="A1000">
        <v>2018</v>
      </c>
      <c r="B1000">
        <v>17</v>
      </c>
      <c r="C1000" t="s">
        <v>44</v>
      </c>
      <c r="D1000" t="str">
        <f ca="1">IF(OFFSET(calculations!$AG$2,MATCH(data!A1000&amp;"|"&amp;data!C1000,calculations!$A$3:$A$168,0),MATCH(data!B1000,calculations!$AH$2:$CL$2,0))="","NULL",SUBSTITUTE(OFFSET(calculations!$AG$2,MATCH(data!A1000&amp;"|"&amp;data!C1000,calculations!$A$3:$A$168,0),MATCH(data!B1000,calculations!$AH$2:$CL$2,0)),",","."))</f>
        <v>NULL</v>
      </c>
      <c r="E1000">
        <v>1</v>
      </c>
    </row>
    <row r="1001" spans="1:5" x14ac:dyDescent="0.25">
      <c r="A1001">
        <v>2018</v>
      </c>
      <c r="B1001">
        <v>17</v>
      </c>
      <c r="C1001" t="s">
        <v>51</v>
      </c>
      <c r="D1001" t="str">
        <f ca="1">IF(OFFSET(calculations!$AG$2,MATCH(data!A1001&amp;"|"&amp;data!C1001,calculations!$A$3:$A$168,0),MATCH(data!B1001,calculations!$AH$2:$CL$2,0))="","NULL",SUBSTITUTE(OFFSET(calculations!$AG$2,MATCH(data!A1001&amp;"|"&amp;data!C1001,calculations!$A$3:$A$168,0),MATCH(data!B1001,calculations!$AH$2:$CL$2,0)),",","."))</f>
        <v>NULL</v>
      </c>
      <c r="E1001">
        <v>1</v>
      </c>
    </row>
    <row r="1002" spans="1:5" x14ac:dyDescent="0.25">
      <c r="A1002">
        <v>2018</v>
      </c>
      <c r="B1002">
        <v>17</v>
      </c>
      <c r="C1002" t="s">
        <v>55</v>
      </c>
      <c r="D1002" t="str">
        <f ca="1">IF(OFFSET(calculations!$AG$2,MATCH(data!A1002&amp;"|"&amp;data!C1002,calculations!$A$3:$A$168,0),MATCH(data!B1002,calculations!$AH$2:$CL$2,0))="","NULL",SUBSTITUTE(OFFSET(calculations!$AG$2,MATCH(data!A1002&amp;"|"&amp;data!C1002,calculations!$A$3:$A$168,0),MATCH(data!B1002,calculations!$AH$2:$CL$2,0)),",","."))</f>
        <v>NULL</v>
      </c>
      <c r="E1002">
        <v>1</v>
      </c>
    </row>
    <row r="1003" spans="1:5" x14ac:dyDescent="0.25">
      <c r="A1003">
        <v>2018</v>
      </c>
      <c r="B1003">
        <v>17</v>
      </c>
      <c r="C1003" t="s">
        <v>81</v>
      </c>
      <c r="D1003" t="str">
        <f ca="1">IF(OFFSET(calculations!$AG$2,MATCH(data!A1003&amp;"|"&amp;data!C1003,calculations!$A$3:$A$168,0),MATCH(data!B1003,calculations!$AH$2:$CL$2,0))="","NULL",SUBSTITUTE(OFFSET(calculations!$AG$2,MATCH(data!A1003&amp;"|"&amp;data!C1003,calculations!$A$3:$A$168,0),MATCH(data!B1003,calculations!$AH$2:$CL$2,0)),",","."))</f>
        <v>1157179</v>
      </c>
      <c r="E1003">
        <v>1</v>
      </c>
    </row>
    <row r="1004" spans="1:5" x14ac:dyDescent="0.25">
      <c r="A1004">
        <v>2018</v>
      </c>
      <c r="B1004">
        <v>17</v>
      </c>
      <c r="C1004" t="s">
        <v>82</v>
      </c>
      <c r="D1004" t="str">
        <f ca="1">IF(OFFSET(calculations!$AG$2,MATCH(data!A1004&amp;"|"&amp;data!C1004,calculations!$A$3:$A$168,0),MATCH(data!B1004,calculations!$AH$2:$CL$2,0))="","NULL",SUBSTITUTE(OFFSET(calculations!$AG$2,MATCH(data!A1004&amp;"|"&amp;data!C1004,calculations!$A$3:$A$168,0),MATCH(data!B1004,calculations!$AH$2:$CL$2,0)),",","."))</f>
        <v>34711242</v>
      </c>
      <c r="E1004">
        <v>1</v>
      </c>
    </row>
    <row r="1005" spans="1:5" x14ac:dyDescent="0.25">
      <c r="A1005">
        <v>2018</v>
      </c>
      <c r="B1005">
        <v>17</v>
      </c>
      <c r="C1005" t="s">
        <v>83</v>
      </c>
      <c r="D1005" t="str">
        <f ca="1">IF(OFFSET(calculations!$AG$2,MATCH(data!A1005&amp;"|"&amp;data!C1005,calculations!$A$3:$A$168,0),MATCH(data!B1005,calculations!$AH$2:$CL$2,0))="","NULL",SUBSTITUTE(OFFSET(calculations!$AG$2,MATCH(data!A1005&amp;"|"&amp;data!C1005,calculations!$A$3:$A$168,0),MATCH(data!B1005,calculations!$AH$2:$CL$2,0)),",","."))</f>
        <v>1791719</v>
      </c>
      <c r="E1005">
        <v>1</v>
      </c>
    </row>
    <row r="1006" spans="1:5" x14ac:dyDescent="0.25">
      <c r="A1006">
        <v>2018</v>
      </c>
      <c r="B1006">
        <v>17</v>
      </c>
      <c r="C1006" t="s">
        <v>84</v>
      </c>
      <c r="D1006" t="str">
        <f ca="1">IF(OFFSET(calculations!$AG$2,MATCH(data!A1006&amp;"|"&amp;data!C1006,calculations!$A$3:$A$168,0),MATCH(data!B1006,calculations!$AH$2:$CL$2,0))="","NULL",SUBSTITUTE(OFFSET(calculations!$AG$2,MATCH(data!A1006&amp;"|"&amp;data!C1006,calculations!$A$3:$A$168,0),MATCH(data!B1006,calculations!$AH$2:$CL$2,0)),",","."))</f>
        <v>304343</v>
      </c>
      <c r="E1006">
        <v>1</v>
      </c>
    </row>
    <row r="1007" spans="1:5" x14ac:dyDescent="0.25">
      <c r="A1007">
        <v>2018</v>
      </c>
      <c r="B1007">
        <v>17</v>
      </c>
      <c r="C1007" t="s">
        <v>85</v>
      </c>
      <c r="D1007" t="str">
        <f ca="1">IF(OFFSET(calculations!$AG$2,MATCH(data!A1007&amp;"|"&amp;data!C1007,calculations!$A$3:$A$168,0),MATCH(data!B1007,calculations!$AH$2:$CL$2,0))="","NULL",SUBSTITUTE(OFFSET(calculations!$AG$2,MATCH(data!A1007&amp;"|"&amp;data!C1007,calculations!$A$3:$A$168,0),MATCH(data!B1007,calculations!$AH$2:$CL$2,0)),",","."))</f>
        <v>NULL</v>
      </c>
      <c r="E1007">
        <v>1</v>
      </c>
    </row>
    <row r="1008" spans="1:5" x14ac:dyDescent="0.25">
      <c r="A1008">
        <v>2018</v>
      </c>
      <c r="B1008">
        <v>17</v>
      </c>
      <c r="C1008" t="s">
        <v>86</v>
      </c>
      <c r="D1008" t="str">
        <f ca="1">IF(OFFSET(calculations!$AG$2,MATCH(data!A1008&amp;"|"&amp;data!C1008,calculations!$A$3:$A$168,0),MATCH(data!B1008,calculations!$AH$2:$CL$2,0))="","NULL",SUBSTITUTE(OFFSET(calculations!$AG$2,MATCH(data!A1008&amp;"|"&amp;data!C1008,calculations!$A$3:$A$168,0),MATCH(data!B1008,calculations!$AH$2:$CL$2,0)),",","."))</f>
        <v>1070179</v>
      </c>
      <c r="E1008">
        <v>1</v>
      </c>
    </row>
    <row r="1009" spans="1:5" x14ac:dyDescent="0.25">
      <c r="A1009">
        <v>2018</v>
      </c>
      <c r="B1009">
        <v>17</v>
      </c>
      <c r="C1009" t="s">
        <v>87</v>
      </c>
      <c r="D1009" t="str">
        <f ca="1">IF(OFFSET(calculations!$AG$2,MATCH(data!A1009&amp;"|"&amp;data!C1009,calculations!$A$3:$A$168,0),MATCH(data!B1009,calculations!$AH$2:$CL$2,0))="","NULL",SUBSTITUTE(OFFSET(calculations!$AG$2,MATCH(data!A1009&amp;"|"&amp;data!C1009,calculations!$A$3:$A$168,0),MATCH(data!B1009,calculations!$AH$2:$CL$2,0)),",","."))</f>
        <v>31545001</v>
      </c>
      <c r="E1009">
        <v>1</v>
      </c>
    </row>
    <row r="1010" spans="1:5" x14ac:dyDescent="0.25">
      <c r="A1010">
        <v>2018</v>
      </c>
      <c r="B1010">
        <v>17</v>
      </c>
      <c r="C1010" t="s">
        <v>88</v>
      </c>
      <c r="D1010" t="str">
        <f ca="1">IF(OFFSET(calculations!$AG$2,MATCH(data!A1010&amp;"|"&amp;data!C1010,calculations!$A$3:$A$168,0),MATCH(data!B1010,calculations!$AH$2:$CL$2,0))="","NULL",SUBSTITUTE(OFFSET(calculations!$AG$2,MATCH(data!A1010&amp;"|"&amp;data!C1010,calculations!$A$3:$A$168,0),MATCH(data!B1010,calculations!$AH$2:$CL$2,0)),",","."))</f>
        <v>NULL</v>
      </c>
      <c r="E1010">
        <v>1</v>
      </c>
    </row>
    <row r="1011" spans="1:5" x14ac:dyDescent="0.25">
      <c r="A1011">
        <v>2018</v>
      </c>
      <c r="B1011">
        <v>17</v>
      </c>
      <c r="C1011" t="s">
        <v>89</v>
      </c>
      <c r="D1011" t="str">
        <f ca="1">IF(OFFSET(calculations!$AG$2,MATCH(data!A1011&amp;"|"&amp;data!C1011,calculations!$A$3:$A$168,0),MATCH(data!B1011,calculations!$AH$2:$CL$2,0))="","NULL",SUBSTITUTE(OFFSET(calculations!$AG$2,MATCH(data!A1011&amp;"|"&amp;data!C1011,calculations!$A$3:$A$168,0),MATCH(data!B1011,calculations!$AH$2:$CL$2,0)),",","."))</f>
        <v>NULL</v>
      </c>
      <c r="E1011">
        <v>1</v>
      </c>
    </row>
    <row r="1012" spans="1:5" x14ac:dyDescent="0.25">
      <c r="A1012">
        <v>2018</v>
      </c>
      <c r="B1012">
        <v>17</v>
      </c>
      <c r="C1012" t="s">
        <v>90</v>
      </c>
      <c r="D1012" t="str">
        <f ca="1">IF(OFFSET(calculations!$AG$2,MATCH(data!A1012&amp;"|"&amp;data!C1012,calculations!$A$3:$A$168,0),MATCH(data!B1012,calculations!$AH$2:$CL$2,0))="","NULL",SUBSTITUTE(OFFSET(calculations!$AG$2,MATCH(data!A1012&amp;"|"&amp;data!C1012,calculations!$A$3:$A$168,0),MATCH(data!B1012,calculations!$AH$2:$CL$2,0)),",","."))</f>
        <v>NULL</v>
      </c>
      <c r="E1012">
        <v>1</v>
      </c>
    </row>
    <row r="1013" spans="1:5" x14ac:dyDescent="0.25">
      <c r="A1013">
        <v>2018</v>
      </c>
      <c r="B1013">
        <v>17</v>
      </c>
      <c r="C1013" t="s">
        <v>91</v>
      </c>
      <c r="D1013" t="str">
        <f ca="1">IF(OFFSET(calculations!$AG$2,MATCH(data!A1013&amp;"|"&amp;data!C1013,calculations!$A$3:$A$168,0),MATCH(data!B1013,calculations!$AH$2:$CL$2,0))="","NULL",SUBSTITUTE(OFFSET(calculations!$AG$2,MATCH(data!A1013&amp;"|"&amp;data!C1013,calculations!$A$3:$A$168,0),MATCH(data!B1013,calculations!$AH$2:$CL$2,0)),",","."))</f>
        <v>NULL</v>
      </c>
      <c r="E1013">
        <v>1</v>
      </c>
    </row>
    <row r="1014" spans="1:5" x14ac:dyDescent="0.25">
      <c r="A1014">
        <v>2018</v>
      </c>
      <c r="B1014">
        <v>17</v>
      </c>
      <c r="C1014" t="s">
        <v>92</v>
      </c>
      <c r="D1014" t="str">
        <f ca="1">IF(OFFSET(calculations!$AG$2,MATCH(data!A1014&amp;"|"&amp;data!C1014,calculations!$A$3:$A$168,0),MATCH(data!B1014,calculations!$AH$2:$CL$2,0))="","NULL",SUBSTITUTE(OFFSET(calculations!$AG$2,MATCH(data!A1014&amp;"|"&amp;data!C1014,calculations!$A$3:$A$168,0),MATCH(data!B1014,calculations!$AH$2:$CL$2,0)),",","."))</f>
        <v>NULL</v>
      </c>
      <c r="E1014">
        <v>1</v>
      </c>
    </row>
    <row r="1015" spans="1:5" x14ac:dyDescent="0.25">
      <c r="A1015">
        <v>2018</v>
      </c>
      <c r="B1015">
        <v>17</v>
      </c>
      <c r="C1015" t="s">
        <v>93</v>
      </c>
      <c r="D1015" t="str">
        <f ca="1">IF(OFFSET(calculations!$AG$2,MATCH(data!A1015&amp;"|"&amp;data!C1015,calculations!$A$3:$A$168,0),MATCH(data!B1015,calculations!$AH$2:$CL$2,0))="","NULL",SUBSTITUTE(OFFSET(calculations!$AG$2,MATCH(data!A1015&amp;"|"&amp;data!C1015,calculations!$A$3:$A$168,0),MATCH(data!B1015,calculations!$AH$2:$CL$2,0)),",","."))</f>
        <v>NULL</v>
      </c>
      <c r="E1015">
        <v>1</v>
      </c>
    </row>
    <row r="1016" spans="1:5" x14ac:dyDescent="0.25">
      <c r="A1016">
        <v>2018</v>
      </c>
      <c r="B1016">
        <v>17</v>
      </c>
      <c r="C1016" t="s">
        <v>94</v>
      </c>
      <c r="D1016" t="str">
        <f ca="1">IF(OFFSET(calculations!$AG$2,MATCH(data!A1016&amp;"|"&amp;data!C1016,calculations!$A$3:$A$168,0),MATCH(data!B1016,calculations!$AH$2:$CL$2,0))="","NULL",SUBSTITUTE(OFFSET(calculations!$AG$2,MATCH(data!A1016&amp;"|"&amp;data!C1016,calculations!$A$3:$A$168,0),MATCH(data!B1016,calculations!$AH$2:$CL$2,0)),",","."))</f>
        <v>NULL</v>
      </c>
      <c r="E1016">
        <v>1</v>
      </c>
    </row>
    <row r="1017" spans="1:5" x14ac:dyDescent="0.25">
      <c r="A1017">
        <v>2018</v>
      </c>
      <c r="B1017">
        <v>17</v>
      </c>
      <c r="C1017" t="s">
        <v>95</v>
      </c>
      <c r="D1017" t="str">
        <f ca="1">IF(OFFSET(calculations!$AG$2,MATCH(data!A1017&amp;"|"&amp;data!C1017,calculations!$A$3:$A$168,0),MATCH(data!B1017,calculations!$AH$2:$CL$2,0))="","NULL",SUBSTITUTE(OFFSET(calculations!$AG$2,MATCH(data!A1017&amp;"|"&amp;data!C1017,calculations!$A$3:$A$168,0),MATCH(data!B1017,calculations!$AH$2:$CL$2,0)),",","."))</f>
        <v>748390</v>
      </c>
      <c r="E1017">
        <v>1</v>
      </c>
    </row>
    <row r="1018" spans="1:5" x14ac:dyDescent="0.25">
      <c r="A1018">
        <v>2018</v>
      </c>
      <c r="B1018">
        <v>17</v>
      </c>
      <c r="C1018" t="s">
        <v>96</v>
      </c>
      <c r="D1018" t="str">
        <f ca="1">IF(OFFSET(calculations!$AG$2,MATCH(data!A1018&amp;"|"&amp;data!C1018,calculations!$A$3:$A$168,0),MATCH(data!B1018,calculations!$AH$2:$CL$2,0))="","NULL",SUBSTITUTE(OFFSET(calculations!$AG$2,MATCH(data!A1018&amp;"|"&amp;data!C1018,calculations!$A$3:$A$168,0),MATCH(data!B1018,calculations!$AH$2:$CL$2,0)),",","."))</f>
        <v>131785528</v>
      </c>
      <c r="E1018">
        <v>1</v>
      </c>
    </row>
    <row r="1019" spans="1:5" x14ac:dyDescent="0.25">
      <c r="A1019">
        <v>2018</v>
      </c>
      <c r="B1019">
        <v>17</v>
      </c>
      <c r="C1019" t="s">
        <v>97</v>
      </c>
      <c r="D1019" t="str">
        <f ca="1">IF(OFFSET(calculations!$AG$2,MATCH(data!A1019&amp;"|"&amp;data!C1019,calculations!$A$3:$A$168,0),MATCH(data!B1019,calculations!$AH$2:$CL$2,0))="","NULL",SUBSTITUTE(OFFSET(calculations!$AG$2,MATCH(data!A1019&amp;"|"&amp;data!C1019,calculations!$A$3:$A$168,0),MATCH(data!B1019,calculations!$AH$2:$CL$2,0)),",","."))</f>
        <v>103250412</v>
      </c>
      <c r="E1019">
        <v>1</v>
      </c>
    </row>
    <row r="1020" spans="1:5" x14ac:dyDescent="0.25">
      <c r="A1020">
        <v>2018</v>
      </c>
      <c r="B1020">
        <v>17</v>
      </c>
      <c r="C1020" t="s">
        <v>98</v>
      </c>
      <c r="D1020" t="str">
        <f ca="1">IF(OFFSET(calculations!$AG$2,MATCH(data!A1020&amp;"|"&amp;data!C1020,calculations!$A$3:$A$168,0),MATCH(data!B1020,calculations!$AH$2:$CL$2,0))="","NULL",SUBSTITUTE(OFFSET(calculations!$AG$2,MATCH(data!A1020&amp;"|"&amp;data!C1020,calculations!$A$3:$A$168,0),MATCH(data!B1020,calculations!$AH$2:$CL$2,0)),",","."))</f>
        <v>28535116</v>
      </c>
      <c r="E1020">
        <v>1</v>
      </c>
    </row>
    <row r="1021" spans="1:5" x14ac:dyDescent="0.25">
      <c r="A1021">
        <v>2018</v>
      </c>
      <c r="B1021">
        <v>17</v>
      </c>
      <c r="C1021" t="s">
        <v>99</v>
      </c>
      <c r="D1021" t="str">
        <f ca="1">IF(OFFSET(calculations!$AG$2,MATCH(data!A1021&amp;"|"&amp;data!C1021,calculations!$A$3:$A$168,0),MATCH(data!B1021,calculations!$AH$2:$CL$2,0))="","NULL",SUBSTITUTE(OFFSET(calculations!$AG$2,MATCH(data!A1021&amp;"|"&amp;data!C1021,calculations!$A$3:$A$168,0),MATCH(data!B1021,calculations!$AH$2:$CL$2,0)),",","."))</f>
        <v>28535116</v>
      </c>
      <c r="E1021">
        <v>1</v>
      </c>
    </row>
    <row r="1022" spans="1:5" x14ac:dyDescent="0.25">
      <c r="A1022">
        <v>2018</v>
      </c>
      <c r="B1022">
        <v>17</v>
      </c>
      <c r="C1022" t="s">
        <v>100</v>
      </c>
      <c r="D1022" t="str">
        <f ca="1">IF(OFFSET(calculations!$AG$2,MATCH(data!A1022&amp;"|"&amp;data!C1022,calculations!$A$3:$A$168,0),MATCH(data!B1022,calculations!$AH$2:$CL$2,0))="","NULL",SUBSTITUTE(OFFSET(calculations!$AG$2,MATCH(data!A1022&amp;"|"&amp;data!C1022,calculations!$A$3:$A$168,0),MATCH(data!B1022,calculations!$AH$2:$CL$2,0)),",","."))</f>
        <v>1599129</v>
      </c>
      <c r="E1022">
        <v>1</v>
      </c>
    </row>
    <row r="1023" spans="1:5" x14ac:dyDescent="0.25">
      <c r="A1023">
        <v>2018</v>
      </c>
      <c r="B1023">
        <v>17</v>
      </c>
      <c r="C1023" t="s">
        <v>101</v>
      </c>
      <c r="D1023" t="str">
        <f ca="1">IF(OFFSET(calculations!$AG$2,MATCH(data!A1023&amp;"|"&amp;data!C1023,calculations!$A$3:$A$168,0),MATCH(data!B1023,calculations!$AH$2:$CL$2,0))="","NULL",SUBSTITUTE(OFFSET(calculations!$AG$2,MATCH(data!A1023&amp;"|"&amp;data!C1023,calculations!$A$3:$A$168,0),MATCH(data!B1023,calculations!$AH$2:$CL$2,0)),",","."))</f>
        <v>545191</v>
      </c>
      <c r="E1023">
        <v>1</v>
      </c>
    </row>
    <row r="1024" spans="1:5" x14ac:dyDescent="0.25">
      <c r="A1024">
        <v>2018</v>
      </c>
      <c r="B1024">
        <v>17</v>
      </c>
      <c r="C1024" t="s">
        <v>102</v>
      </c>
      <c r="D1024" t="str">
        <f ca="1">IF(OFFSET(calculations!$AG$2,MATCH(data!A1024&amp;"|"&amp;data!C1024,calculations!$A$3:$A$168,0),MATCH(data!B1024,calculations!$AH$2:$CL$2,0))="","NULL",SUBSTITUTE(OFFSET(calculations!$AG$2,MATCH(data!A1024&amp;"|"&amp;data!C1024,calculations!$A$3:$A$168,0),MATCH(data!B1024,calculations!$AH$2:$CL$2,0)),",","."))</f>
        <v>27417101</v>
      </c>
      <c r="E1024">
        <v>1</v>
      </c>
    </row>
    <row r="1025" spans="1:5" x14ac:dyDescent="0.25">
      <c r="A1025">
        <v>2018</v>
      </c>
      <c r="B1025">
        <v>17</v>
      </c>
      <c r="C1025" t="s">
        <v>103</v>
      </c>
      <c r="D1025" t="str">
        <f ca="1">IF(OFFSET(calculations!$AG$2,MATCH(data!A1025&amp;"|"&amp;data!C1025,calculations!$A$3:$A$168,0),MATCH(data!B1025,calculations!$AH$2:$CL$2,0))="","NULL",SUBSTITUTE(OFFSET(calculations!$AG$2,MATCH(data!A1025&amp;"|"&amp;data!C1025,calculations!$A$3:$A$168,0),MATCH(data!B1025,calculations!$AH$2:$CL$2,0)),",","."))</f>
        <v>586587</v>
      </c>
      <c r="E1025">
        <v>1</v>
      </c>
    </row>
    <row r="1026" spans="1:5" x14ac:dyDescent="0.25">
      <c r="A1026">
        <v>2018</v>
      </c>
      <c r="B1026">
        <v>17</v>
      </c>
      <c r="C1026" t="s">
        <v>104</v>
      </c>
      <c r="D1026" t="str">
        <f ca="1">IF(OFFSET(calculations!$AG$2,MATCH(data!A1026&amp;"|"&amp;data!C1026,calculations!$A$3:$A$168,0),MATCH(data!B1026,calculations!$AH$2:$CL$2,0))="","NULL",SUBSTITUTE(OFFSET(calculations!$AG$2,MATCH(data!A1026&amp;"|"&amp;data!C1026,calculations!$A$3:$A$168,0),MATCH(data!B1026,calculations!$AH$2:$CL$2,0)),",","."))</f>
        <v>1585366</v>
      </c>
      <c r="E1026">
        <v>1</v>
      </c>
    </row>
    <row r="1027" spans="1:5" x14ac:dyDescent="0.25">
      <c r="A1027">
        <v>2018</v>
      </c>
      <c r="B1027">
        <v>17</v>
      </c>
      <c r="C1027" t="s">
        <v>105</v>
      </c>
      <c r="D1027" t="str">
        <f ca="1">IF(OFFSET(calculations!$AG$2,MATCH(data!A1027&amp;"|"&amp;data!C1027,calculations!$A$3:$A$168,0),MATCH(data!B1027,calculations!$AH$2:$CL$2,0))="","NULL",SUBSTITUTE(OFFSET(calculations!$AG$2,MATCH(data!A1027&amp;"|"&amp;data!C1027,calculations!$A$3:$A$168,0),MATCH(data!B1027,calculations!$AH$2:$CL$2,0)),",","."))</f>
        <v>1585366</v>
      </c>
      <c r="E1027">
        <v>1</v>
      </c>
    </row>
    <row r="1028" spans="1:5" x14ac:dyDescent="0.25">
      <c r="A1028">
        <v>2018</v>
      </c>
      <c r="B1028">
        <v>17</v>
      </c>
      <c r="C1028" t="s">
        <v>106</v>
      </c>
      <c r="D1028" t="str">
        <f ca="1">IF(OFFSET(calculations!$AG$2,MATCH(data!A1028&amp;"|"&amp;data!C1028,calculations!$A$3:$A$168,0),MATCH(data!B1028,calculations!$AH$2:$CL$2,0))="","NULL",SUBSTITUTE(OFFSET(calculations!$AG$2,MATCH(data!A1028&amp;"|"&amp;data!C1028,calculations!$A$3:$A$168,0),MATCH(data!B1028,calculations!$AH$2:$CL$2,0)),",","."))</f>
        <v>NULL</v>
      </c>
      <c r="E1028">
        <v>1</v>
      </c>
    </row>
    <row r="1029" spans="1:5" x14ac:dyDescent="0.25">
      <c r="A1029">
        <v>2018</v>
      </c>
      <c r="B1029">
        <v>17</v>
      </c>
      <c r="C1029" t="s">
        <v>107</v>
      </c>
      <c r="D1029" t="str">
        <f ca="1">IF(OFFSET(calculations!$AG$2,MATCH(data!A1029&amp;"|"&amp;data!C1029,calculations!$A$3:$A$168,0),MATCH(data!B1029,calculations!$AH$2:$CL$2,0))="","NULL",SUBSTITUTE(OFFSET(calculations!$AG$2,MATCH(data!A1029&amp;"|"&amp;data!C1029,calculations!$A$3:$A$168,0),MATCH(data!B1029,calculations!$AH$2:$CL$2,0)),",","."))</f>
        <v>NULL</v>
      </c>
      <c r="E1029">
        <v>1</v>
      </c>
    </row>
    <row r="1030" spans="1:5" x14ac:dyDescent="0.25">
      <c r="A1030">
        <v>2018</v>
      </c>
      <c r="B1030">
        <v>17</v>
      </c>
      <c r="C1030" t="s">
        <v>108</v>
      </c>
      <c r="D1030" t="str">
        <f ca="1">IF(OFFSET(calculations!$AG$2,MATCH(data!A1030&amp;"|"&amp;data!C1030,calculations!$A$3:$A$168,0),MATCH(data!B1030,calculations!$AH$2:$CL$2,0))="","NULL",SUBSTITUTE(OFFSET(calculations!$AG$2,MATCH(data!A1030&amp;"|"&amp;data!C1030,calculations!$A$3:$A$168,0),MATCH(data!B1030,calculations!$AH$2:$CL$2,0)),",","."))</f>
        <v>-427872</v>
      </c>
      <c r="E1030">
        <v>1</v>
      </c>
    </row>
    <row r="1031" spans="1:5" x14ac:dyDescent="0.25">
      <c r="A1031">
        <v>2018</v>
      </c>
      <c r="B1031">
        <v>17</v>
      </c>
      <c r="C1031" t="s">
        <v>109</v>
      </c>
      <c r="D1031" t="str">
        <f ca="1">IF(OFFSET(calculations!$AG$2,MATCH(data!A1031&amp;"|"&amp;data!C1031,calculations!$A$3:$A$168,0),MATCH(data!B1031,calculations!$AH$2:$CL$2,0))="","NULL",SUBSTITUTE(OFFSET(calculations!$AG$2,MATCH(data!A1031&amp;"|"&amp;data!C1031,calculations!$A$3:$A$168,0),MATCH(data!B1031,calculations!$AH$2:$CL$2,0)),",","."))</f>
        <v>1157494</v>
      </c>
      <c r="E1031">
        <v>1</v>
      </c>
    </row>
    <row r="1032" spans="1:5" x14ac:dyDescent="0.25">
      <c r="A1032">
        <v>2018</v>
      </c>
      <c r="B1032">
        <v>17</v>
      </c>
      <c r="C1032" t="s">
        <v>110</v>
      </c>
      <c r="D1032" t="str">
        <f ca="1">IF(OFFSET(calculations!$AG$2,MATCH(data!A1032&amp;"|"&amp;data!C1032,calculations!$A$3:$A$168,0),MATCH(data!B1032,calculations!$AH$2:$CL$2,0))="","NULL",SUBSTITUTE(OFFSET(calculations!$AG$2,MATCH(data!A1032&amp;"|"&amp;data!C1032,calculations!$A$3:$A$168,0),MATCH(data!B1032,calculations!$AH$2:$CL$2,0)),",","."))</f>
        <v>409104</v>
      </c>
      <c r="E1032">
        <v>1</v>
      </c>
    </row>
    <row r="1033" spans="1:5" x14ac:dyDescent="0.25">
      <c r="A1033">
        <v>2018</v>
      </c>
      <c r="B1033">
        <v>17</v>
      </c>
      <c r="C1033" t="s">
        <v>111</v>
      </c>
      <c r="D1033" t="str">
        <f ca="1">IF(OFFSET(calculations!$AG$2,MATCH(data!A1033&amp;"|"&amp;data!C1033,calculations!$A$3:$A$168,0),MATCH(data!B1033,calculations!$AH$2:$CL$2,0))="","NULL",SUBSTITUTE(OFFSET(calculations!$AG$2,MATCH(data!A1033&amp;"|"&amp;data!C1033,calculations!$A$3:$A$168,0),MATCH(data!B1033,calculations!$AH$2:$CL$2,0)),",","."))</f>
        <v>91476346</v>
      </c>
      <c r="E1033">
        <v>1</v>
      </c>
    </row>
    <row r="1034" spans="1:5" x14ac:dyDescent="0.25">
      <c r="A1034">
        <v>2018</v>
      </c>
      <c r="B1034">
        <v>17</v>
      </c>
      <c r="C1034" t="s">
        <v>112</v>
      </c>
      <c r="D1034" t="str">
        <f ca="1">IF(OFFSET(calculations!$AG$2,MATCH(data!A1034&amp;"|"&amp;data!C1034,calculations!$A$3:$A$168,0),MATCH(data!B1034,calculations!$AH$2:$CL$2,0))="","NULL",SUBSTITUTE(OFFSET(calculations!$AG$2,MATCH(data!A1034&amp;"|"&amp;data!C1034,calculations!$A$3:$A$168,0),MATCH(data!B1034,calculations!$AH$2:$CL$2,0)),",","."))</f>
        <v>18954273</v>
      </c>
      <c r="E1034">
        <v>1</v>
      </c>
    </row>
    <row r="1035" spans="1:5" x14ac:dyDescent="0.25">
      <c r="A1035">
        <v>2018</v>
      </c>
      <c r="B1035">
        <v>17</v>
      </c>
      <c r="C1035" t="s">
        <v>113</v>
      </c>
      <c r="D1035" t="str">
        <f ca="1">IF(OFFSET(calculations!$AG$2,MATCH(data!A1035&amp;"|"&amp;data!C1035,calculations!$A$3:$A$168,0),MATCH(data!B1035,calculations!$AH$2:$CL$2,0))="","NULL",SUBSTITUTE(OFFSET(calculations!$AG$2,MATCH(data!A1035&amp;"|"&amp;data!C1035,calculations!$A$3:$A$168,0),MATCH(data!B1035,calculations!$AH$2:$CL$2,0)),",","."))</f>
        <v>NULL</v>
      </c>
      <c r="E1035">
        <v>1</v>
      </c>
    </row>
    <row r="1036" spans="1:5" x14ac:dyDescent="0.25">
      <c r="A1036">
        <v>2018</v>
      </c>
      <c r="B1036">
        <v>17</v>
      </c>
      <c r="C1036" t="s">
        <v>114</v>
      </c>
      <c r="D1036" t="str">
        <f ca="1">IF(OFFSET(calculations!$AG$2,MATCH(data!A1036&amp;"|"&amp;data!C1036,calculations!$A$3:$A$168,0),MATCH(data!B1036,calculations!$AH$2:$CL$2,0))="","NULL",SUBSTITUTE(OFFSET(calculations!$AG$2,MATCH(data!A1036&amp;"|"&amp;data!C1036,calculations!$A$3:$A$168,0),MATCH(data!B1036,calculations!$AH$2:$CL$2,0)),",","."))</f>
        <v>NULL</v>
      </c>
      <c r="E1036">
        <v>1</v>
      </c>
    </row>
    <row r="1037" spans="1:5" x14ac:dyDescent="0.25">
      <c r="A1037">
        <v>2018</v>
      </c>
      <c r="B1037">
        <v>17</v>
      </c>
      <c r="C1037" t="s">
        <v>115</v>
      </c>
      <c r="D1037" t="str">
        <f ca="1">IF(OFFSET(calculations!$AG$2,MATCH(data!A1037&amp;"|"&amp;data!C1037,calculations!$A$3:$A$168,0),MATCH(data!B1037,calculations!$AH$2:$CL$2,0))="","NULL",SUBSTITUTE(OFFSET(calculations!$AG$2,MATCH(data!A1037&amp;"|"&amp;data!C1037,calculations!$A$3:$A$168,0),MATCH(data!B1037,calculations!$AH$2:$CL$2,0)),",","."))</f>
        <v>NULL</v>
      </c>
      <c r="E1037">
        <v>1</v>
      </c>
    </row>
    <row r="1038" spans="1:5" x14ac:dyDescent="0.25">
      <c r="A1038">
        <v>2018</v>
      </c>
      <c r="B1038">
        <v>17</v>
      </c>
      <c r="C1038" t="s">
        <v>116</v>
      </c>
      <c r="D1038" t="str">
        <f ca="1">IF(OFFSET(calculations!$AG$2,MATCH(data!A1038&amp;"|"&amp;data!C1038,calculations!$A$3:$A$168,0),MATCH(data!B1038,calculations!$AH$2:$CL$2,0))="","NULL",SUBSTITUTE(OFFSET(calculations!$AG$2,MATCH(data!A1038&amp;"|"&amp;data!C1038,calculations!$A$3:$A$168,0),MATCH(data!B1038,calculations!$AH$2:$CL$2,0)),",","."))</f>
        <v>1914903</v>
      </c>
      <c r="E1038">
        <v>1</v>
      </c>
    </row>
    <row r="1039" spans="1:5" x14ac:dyDescent="0.25">
      <c r="A1039">
        <v>2018</v>
      </c>
      <c r="B1039">
        <v>17</v>
      </c>
      <c r="C1039" t="s">
        <v>117</v>
      </c>
      <c r="D1039" t="str">
        <f ca="1">IF(OFFSET(calculations!$AG$2,MATCH(data!A1039&amp;"|"&amp;data!C1039,calculations!$A$3:$A$168,0),MATCH(data!B1039,calculations!$AH$2:$CL$2,0))="","NULL",SUBSTITUTE(OFFSET(calculations!$AG$2,MATCH(data!A1039&amp;"|"&amp;data!C1039,calculations!$A$3:$A$168,0),MATCH(data!B1039,calculations!$AH$2:$CL$2,0)),",","."))</f>
        <v>NULL</v>
      </c>
      <c r="E1039">
        <v>1</v>
      </c>
    </row>
    <row r="1040" spans="1:5" x14ac:dyDescent="0.25">
      <c r="A1040">
        <v>2018</v>
      </c>
      <c r="B1040">
        <v>17</v>
      </c>
      <c r="C1040" t="s">
        <v>118</v>
      </c>
      <c r="D1040" t="str">
        <f ca="1">IF(OFFSET(calculations!$AG$2,MATCH(data!A1040&amp;"|"&amp;data!C1040,calculations!$A$3:$A$168,0),MATCH(data!B1040,calculations!$AH$2:$CL$2,0))="","NULL",SUBSTITUTE(OFFSET(calculations!$AG$2,MATCH(data!A1040&amp;"|"&amp;data!C1040,calculations!$A$3:$A$168,0),MATCH(data!B1040,calculations!$AH$2:$CL$2,0)),",","."))</f>
        <v>4937359</v>
      </c>
      <c r="E1040">
        <v>1</v>
      </c>
    </row>
    <row r="1041" spans="1:5" x14ac:dyDescent="0.25">
      <c r="A1041">
        <v>2018</v>
      </c>
      <c r="B1041">
        <v>17</v>
      </c>
      <c r="C1041" t="s">
        <v>119</v>
      </c>
      <c r="D1041" t="str">
        <f ca="1">IF(OFFSET(calculations!$AG$2,MATCH(data!A1041&amp;"|"&amp;data!C1041,calculations!$A$3:$A$168,0),MATCH(data!B1041,calculations!$AH$2:$CL$2,0))="","NULL",SUBSTITUTE(OFFSET(calculations!$AG$2,MATCH(data!A1041&amp;"|"&amp;data!C1041,calculations!$A$3:$A$168,0),MATCH(data!B1041,calculations!$AH$2:$CL$2,0)),",","."))</f>
        <v>8060209</v>
      </c>
      <c r="E1041">
        <v>1</v>
      </c>
    </row>
    <row r="1042" spans="1:5" x14ac:dyDescent="0.25">
      <c r="A1042">
        <v>2018</v>
      </c>
      <c r="B1042">
        <v>17</v>
      </c>
      <c r="C1042" t="s">
        <v>120</v>
      </c>
      <c r="D1042" t="str">
        <f ca="1">IF(OFFSET(calculations!$AG$2,MATCH(data!A1042&amp;"|"&amp;data!C1042,calculations!$A$3:$A$168,0),MATCH(data!B1042,calculations!$AH$2:$CL$2,0))="","NULL",SUBSTITUTE(OFFSET(calculations!$AG$2,MATCH(data!A1042&amp;"|"&amp;data!C1042,calculations!$A$3:$A$168,0),MATCH(data!B1042,calculations!$AH$2:$CL$2,0)),",","."))</f>
        <v>1785156</v>
      </c>
      <c r="E1042">
        <v>1</v>
      </c>
    </row>
    <row r="1043" spans="1:5" x14ac:dyDescent="0.25">
      <c r="A1043">
        <v>2018</v>
      </c>
      <c r="B1043">
        <v>17</v>
      </c>
      <c r="C1043" t="s">
        <v>121</v>
      </c>
      <c r="D1043" t="str">
        <f ca="1">IF(OFFSET(calculations!$AG$2,MATCH(data!A1043&amp;"|"&amp;data!C1043,calculations!$A$3:$A$168,0),MATCH(data!B1043,calculations!$AH$2:$CL$2,0))="","NULL",SUBSTITUTE(OFFSET(calculations!$AG$2,MATCH(data!A1043&amp;"|"&amp;data!C1043,calculations!$A$3:$A$168,0),MATCH(data!B1043,calculations!$AH$2:$CL$2,0)),",","."))</f>
        <v>1228661</v>
      </c>
      <c r="E1043">
        <v>1</v>
      </c>
    </row>
    <row r="1044" spans="1:5" x14ac:dyDescent="0.25">
      <c r="A1044">
        <v>2018</v>
      </c>
      <c r="B1044">
        <v>17</v>
      </c>
      <c r="C1044" t="s">
        <v>122</v>
      </c>
      <c r="D1044" t="str">
        <f ca="1">IF(OFFSET(calculations!$AG$2,MATCH(data!A1044&amp;"|"&amp;data!C1044,calculations!$A$3:$A$168,0),MATCH(data!B1044,calculations!$AH$2:$CL$2,0))="","NULL",SUBSTITUTE(OFFSET(calculations!$AG$2,MATCH(data!A1044&amp;"|"&amp;data!C1044,calculations!$A$3:$A$168,0),MATCH(data!B1044,calculations!$AH$2:$CL$2,0)),",","."))</f>
        <v>5640</v>
      </c>
      <c r="E1044">
        <v>1</v>
      </c>
    </row>
    <row r="1045" spans="1:5" x14ac:dyDescent="0.25">
      <c r="A1045">
        <v>2018</v>
      </c>
      <c r="B1045">
        <v>17</v>
      </c>
      <c r="C1045" t="s">
        <v>123</v>
      </c>
      <c r="D1045" t="str">
        <f ca="1">IF(OFFSET(calculations!$AG$2,MATCH(data!A1045&amp;"|"&amp;data!C1045,calculations!$A$3:$A$168,0),MATCH(data!B1045,calculations!$AH$2:$CL$2,0))="","NULL",SUBSTITUTE(OFFSET(calculations!$AG$2,MATCH(data!A1045&amp;"|"&amp;data!C1045,calculations!$A$3:$A$168,0),MATCH(data!B1045,calculations!$AH$2:$CL$2,0)),",","."))</f>
        <v>NULL</v>
      </c>
      <c r="E1045">
        <v>1</v>
      </c>
    </row>
    <row r="1046" spans="1:5" x14ac:dyDescent="0.25">
      <c r="A1046">
        <v>2018</v>
      </c>
      <c r="B1046">
        <v>17</v>
      </c>
      <c r="C1046" t="s">
        <v>124</v>
      </c>
      <c r="D1046" t="str">
        <f ca="1">IF(OFFSET(calculations!$AG$2,MATCH(data!A1046&amp;"|"&amp;data!C1046,calculations!$A$3:$A$168,0),MATCH(data!B1046,calculations!$AH$2:$CL$2,0))="","NULL",SUBSTITUTE(OFFSET(calculations!$AG$2,MATCH(data!A1046&amp;"|"&amp;data!C1046,calculations!$A$3:$A$168,0),MATCH(data!B1046,calculations!$AH$2:$CL$2,0)),",","."))</f>
        <v>NULL</v>
      </c>
      <c r="E1046">
        <v>1</v>
      </c>
    </row>
    <row r="1047" spans="1:5" x14ac:dyDescent="0.25">
      <c r="A1047">
        <v>2018</v>
      </c>
      <c r="B1047">
        <v>17</v>
      </c>
      <c r="C1047" t="s">
        <v>125</v>
      </c>
      <c r="D1047" t="str">
        <f ca="1">IF(OFFSET(calculations!$AG$2,MATCH(data!A1047&amp;"|"&amp;data!C1047,calculations!$A$3:$A$168,0),MATCH(data!B1047,calculations!$AH$2:$CL$2,0))="","NULL",SUBSTITUTE(OFFSET(calculations!$AG$2,MATCH(data!A1047&amp;"|"&amp;data!C1047,calculations!$A$3:$A$168,0),MATCH(data!B1047,calculations!$AH$2:$CL$2,0)),",","."))</f>
        <v>389918</v>
      </c>
      <c r="E1047">
        <v>1</v>
      </c>
    </row>
    <row r="1048" spans="1:5" x14ac:dyDescent="0.25">
      <c r="A1048">
        <v>2018</v>
      </c>
      <c r="B1048">
        <v>17</v>
      </c>
      <c r="C1048" t="s">
        <v>126</v>
      </c>
      <c r="D1048" t="str">
        <f ca="1">IF(OFFSET(calculations!$AG$2,MATCH(data!A1048&amp;"|"&amp;data!C1048,calculations!$A$3:$A$168,0),MATCH(data!B1048,calculations!$AH$2:$CL$2,0))="","NULL",SUBSTITUTE(OFFSET(calculations!$AG$2,MATCH(data!A1048&amp;"|"&amp;data!C1048,calculations!$A$3:$A$168,0),MATCH(data!B1048,calculations!$AH$2:$CL$2,0)),",","."))</f>
        <v>632427</v>
      </c>
      <c r="E1048">
        <v>1</v>
      </c>
    </row>
    <row r="1049" spans="1:5" x14ac:dyDescent="0.25">
      <c r="A1049">
        <v>2018</v>
      </c>
      <c r="B1049">
        <v>17</v>
      </c>
      <c r="C1049" t="s">
        <v>62</v>
      </c>
      <c r="D1049" t="str">
        <f ca="1">IF(OFFSET(calculations!$AG$2,MATCH(data!A1049&amp;"|"&amp;data!C1049,calculations!$A$3:$A$168,0),MATCH(data!B1049,calculations!$AH$2:$CL$2,0))="","NULL",SUBSTITUTE(OFFSET(calculations!$AG$2,MATCH(data!A1049&amp;"|"&amp;data!C1049,calculations!$A$3:$A$168,0),MATCH(data!B1049,calculations!$AH$2:$CL$2,0)),",","."))</f>
        <v>72418365</v>
      </c>
      <c r="E1049">
        <v>1</v>
      </c>
    </row>
    <row r="1050" spans="1:5" x14ac:dyDescent="0.25">
      <c r="A1050">
        <v>2018</v>
      </c>
      <c r="B1050">
        <v>17</v>
      </c>
      <c r="C1050" t="s">
        <v>127</v>
      </c>
      <c r="D1050" t="str">
        <f ca="1">IF(OFFSET(calculations!$AG$2,MATCH(data!A1050&amp;"|"&amp;data!C1050,calculations!$A$3:$A$168,0),MATCH(data!B1050,calculations!$AH$2:$CL$2,0))="","NULL",SUBSTITUTE(OFFSET(calculations!$AG$2,MATCH(data!A1050&amp;"|"&amp;data!C1050,calculations!$A$3:$A$168,0),MATCH(data!B1050,calculations!$AH$2:$CL$2,0)),",","."))</f>
        <v>75817883</v>
      </c>
      <c r="E1050">
        <v>1</v>
      </c>
    </row>
    <row r="1051" spans="1:5" x14ac:dyDescent="0.25">
      <c r="A1051">
        <v>2018</v>
      </c>
      <c r="B1051">
        <v>17</v>
      </c>
      <c r="C1051" t="s">
        <v>128</v>
      </c>
      <c r="D1051" t="str">
        <f ca="1">IF(OFFSET(calculations!$AG$2,MATCH(data!A1051&amp;"|"&amp;data!C1051,calculations!$A$3:$A$168,0),MATCH(data!B1051,calculations!$AH$2:$CL$2,0))="","NULL",SUBSTITUTE(OFFSET(calculations!$AG$2,MATCH(data!A1051&amp;"|"&amp;data!C1051,calculations!$A$3:$A$168,0),MATCH(data!B1051,calculations!$AH$2:$CL$2,0)),",","."))</f>
        <v>NULL</v>
      </c>
      <c r="E1051">
        <v>1</v>
      </c>
    </row>
    <row r="1052" spans="1:5" x14ac:dyDescent="0.25">
      <c r="A1052">
        <v>2018</v>
      </c>
      <c r="B1052">
        <v>17</v>
      </c>
      <c r="C1052" t="s">
        <v>129</v>
      </c>
      <c r="D1052" t="str">
        <f ca="1">IF(OFFSET(calculations!$AG$2,MATCH(data!A1052&amp;"|"&amp;data!C1052,calculations!$A$3:$A$168,0),MATCH(data!B1052,calculations!$AH$2:$CL$2,0))="","NULL",SUBSTITUTE(OFFSET(calculations!$AG$2,MATCH(data!A1052&amp;"|"&amp;data!C1052,calculations!$A$3:$A$168,0),MATCH(data!B1052,calculations!$AH$2:$CL$2,0)),",","."))</f>
        <v>3188793</v>
      </c>
      <c r="E1052">
        <v>1</v>
      </c>
    </row>
    <row r="1053" spans="1:5" x14ac:dyDescent="0.25">
      <c r="A1053">
        <v>2018</v>
      </c>
      <c r="B1053">
        <v>17</v>
      </c>
      <c r="C1053" t="s">
        <v>130</v>
      </c>
      <c r="D1053" t="str">
        <f ca="1">IF(OFFSET(calculations!$AG$2,MATCH(data!A1053&amp;"|"&amp;data!C1053,calculations!$A$3:$A$168,0),MATCH(data!B1053,calculations!$AH$2:$CL$2,0))="","NULL",SUBSTITUTE(OFFSET(calculations!$AG$2,MATCH(data!A1053&amp;"|"&amp;data!C1053,calculations!$A$3:$A$168,0),MATCH(data!B1053,calculations!$AH$2:$CL$2,0)),",","."))</f>
        <v>NULL</v>
      </c>
      <c r="E1053">
        <v>1</v>
      </c>
    </row>
    <row r="1054" spans="1:5" x14ac:dyDescent="0.25">
      <c r="A1054">
        <v>2018</v>
      </c>
      <c r="B1054">
        <v>17</v>
      </c>
      <c r="C1054" t="s">
        <v>131</v>
      </c>
      <c r="D1054" t="str">
        <f ca="1">IF(OFFSET(calculations!$AG$2,MATCH(data!A1054&amp;"|"&amp;data!C1054,calculations!$A$3:$A$168,0),MATCH(data!B1054,calculations!$AH$2:$CL$2,0))="","NULL",SUBSTITUTE(OFFSET(calculations!$AG$2,MATCH(data!A1054&amp;"|"&amp;data!C1054,calculations!$A$3:$A$168,0),MATCH(data!B1054,calculations!$AH$2:$CL$2,0)),",","."))</f>
        <v>NULL</v>
      </c>
      <c r="E1054">
        <v>1</v>
      </c>
    </row>
    <row r="1055" spans="1:5" x14ac:dyDescent="0.25">
      <c r="A1055">
        <v>2018</v>
      </c>
      <c r="B1055">
        <v>17</v>
      </c>
      <c r="C1055" t="s">
        <v>132</v>
      </c>
      <c r="D1055" t="str">
        <f ca="1">IF(OFFSET(calculations!$AG$2,MATCH(data!A1055&amp;"|"&amp;data!C1055,calculations!$A$3:$A$168,0),MATCH(data!B1055,calculations!$AH$2:$CL$2,0))="","NULL",SUBSTITUTE(OFFSET(calculations!$AG$2,MATCH(data!A1055&amp;"|"&amp;data!C1055,calculations!$A$3:$A$168,0),MATCH(data!B1055,calculations!$AH$2:$CL$2,0)),",","."))</f>
        <v>-732185</v>
      </c>
      <c r="E1055">
        <v>1</v>
      </c>
    </row>
    <row r="1056" spans="1:5" x14ac:dyDescent="0.25">
      <c r="A1056">
        <v>2018</v>
      </c>
      <c r="B1056">
        <v>17</v>
      </c>
      <c r="C1056" t="s">
        <v>133</v>
      </c>
      <c r="D1056" t="str">
        <f ca="1">IF(OFFSET(calculations!$AG$2,MATCH(data!A1056&amp;"|"&amp;data!C1056,calculations!$A$3:$A$168,0),MATCH(data!B1056,calculations!$AH$2:$CL$2,0))="","NULL",SUBSTITUTE(OFFSET(calculations!$AG$2,MATCH(data!A1056&amp;"|"&amp;data!C1056,calculations!$A$3:$A$168,0),MATCH(data!B1056,calculations!$AH$2:$CL$2,0)),",","."))</f>
        <v>-6604516</v>
      </c>
      <c r="E1056">
        <v>1</v>
      </c>
    </row>
    <row r="1057" spans="1:5" x14ac:dyDescent="0.25">
      <c r="A1057">
        <v>2018</v>
      </c>
      <c r="B1057">
        <v>17</v>
      </c>
      <c r="C1057" t="s">
        <v>134</v>
      </c>
      <c r="D1057" t="str">
        <f ca="1">IF(OFFSET(calculations!$AG$2,MATCH(data!A1057&amp;"|"&amp;data!C1057,calculations!$A$3:$A$168,0),MATCH(data!B1057,calculations!$AH$2:$CL$2,0))="","NULL",SUBSTITUTE(OFFSET(calculations!$AG$2,MATCH(data!A1057&amp;"|"&amp;data!C1057,calculations!$A$3:$A$168,0),MATCH(data!B1057,calculations!$AH$2:$CL$2,0)),",","."))</f>
        <v>NULL</v>
      </c>
      <c r="E1057">
        <v>1</v>
      </c>
    </row>
    <row r="1058" spans="1:5" x14ac:dyDescent="0.25">
      <c r="A1058">
        <v>2018</v>
      </c>
      <c r="B1058">
        <v>17</v>
      </c>
      <c r="C1058" t="s">
        <v>135</v>
      </c>
      <c r="D1058" t="str">
        <f ca="1">IF(OFFSET(calculations!$AG$2,MATCH(data!A1058&amp;"|"&amp;data!C1058,calculations!$A$3:$A$168,0),MATCH(data!B1058,calculations!$AH$2:$CL$2,0))="","NULL",SUBSTITUTE(OFFSET(calculations!$AG$2,MATCH(data!A1058&amp;"|"&amp;data!C1058,calculations!$A$3:$A$168,0),MATCH(data!B1058,calculations!$AH$2:$CL$2,0)),",","."))</f>
        <v>NULL</v>
      </c>
      <c r="E1058">
        <v>1</v>
      </c>
    </row>
    <row r="1059" spans="1:5" x14ac:dyDescent="0.25">
      <c r="A1059">
        <v>2018</v>
      </c>
      <c r="B1059">
        <v>17</v>
      </c>
      <c r="C1059" t="s">
        <v>136</v>
      </c>
      <c r="D1059" t="str">
        <f ca="1">IF(OFFSET(calculations!$AG$2,MATCH(data!A1059&amp;"|"&amp;data!C1059,calculations!$A$3:$A$168,0),MATCH(data!B1059,calculations!$AH$2:$CL$2,0))="","NULL",SUBSTITUTE(OFFSET(calculations!$AG$2,MATCH(data!A1059&amp;"|"&amp;data!C1059,calculations!$A$3:$A$168,0),MATCH(data!B1059,calculations!$AH$2:$CL$2,0)),",","."))</f>
        <v>748390</v>
      </c>
      <c r="E1059">
        <v>1</v>
      </c>
    </row>
    <row r="1060" spans="1:5" x14ac:dyDescent="0.25">
      <c r="A1060">
        <v>2018</v>
      </c>
      <c r="B1060">
        <v>17</v>
      </c>
      <c r="C1060" t="s">
        <v>137</v>
      </c>
      <c r="D1060" t="str">
        <f ca="1">IF(OFFSET(calculations!$AG$2,MATCH(data!A1060&amp;"|"&amp;data!C1060,calculations!$A$3:$A$168,0),MATCH(data!B1060,calculations!$AH$2:$CL$2,0))="","NULL",SUBSTITUTE(OFFSET(calculations!$AG$2,MATCH(data!A1060&amp;"|"&amp;data!C1060,calculations!$A$3:$A$168,0),MATCH(data!B1060,calculations!$AH$2:$CL$2,0)),",","."))</f>
        <v>NULL</v>
      </c>
      <c r="E1060">
        <v>1</v>
      </c>
    </row>
    <row r="1061" spans="1:5" x14ac:dyDescent="0.25">
      <c r="A1061">
        <v>2018</v>
      </c>
      <c r="B1061">
        <v>17</v>
      </c>
      <c r="C1061" t="s">
        <v>138</v>
      </c>
      <c r="D1061" t="str">
        <f ca="1">IF(OFFSET(calculations!$AG$2,MATCH(data!A1061&amp;"|"&amp;data!C1061,calculations!$A$3:$A$168,0),MATCH(data!B1061,calculations!$AH$2:$CL$2,0))="","NULL",SUBSTITUTE(OFFSET(calculations!$AG$2,MATCH(data!A1061&amp;"|"&amp;data!C1061,calculations!$A$3:$A$168,0),MATCH(data!B1061,calculations!$AH$2:$CL$2,0)),",","."))</f>
        <v>103708</v>
      </c>
      <c r="E1061">
        <v>1</v>
      </c>
    </row>
    <row r="1062" spans="1:5" x14ac:dyDescent="0.25">
      <c r="A1062">
        <v>2018</v>
      </c>
      <c r="B1062">
        <v>17</v>
      </c>
      <c r="C1062" t="s">
        <v>139</v>
      </c>
      <c r="D1062" t="str">
        <f ca="1">IF(OFFSET(calculations!$AG$2,MATCH(data!A1062&amp;"|"&amp;data!C1062,calculations!$A$3:$A$168,0),MATCH(data!B1062,calculations!$AH$2:$CL$2,0))="","NULL",SUBSTITUTE(OFFSET(calculations!$AG$2,MATCH(data!A1062&amp;"|"&amp;data!C1062,calculations!$A$3:$A$168,0),MATCH(data!B1062,calculations!$AH$2:$CL$2,0)),",","."))</f>
        <v>NULL</v>
      </c>
      <c r="E1062">
        <v>1</v>
      </c>
    </row>
    <row r="1063" spans="1:5" x14ac:dyDescent="0.25">
      <c r="A1063">
        <v>2018</v>
      </c>
      <c r="B1063">
        <v>17</v>
      </c>
      <c r="C1063" t="s">
        <v>140</v>
      </c>
      <c r="D1063" t="str">
        <f ca="1">IF(OFFSET(calculations!$AG$2,MATCH(data!A1063&amp;"|"&amp;data!C1063,calculations!$A$3:$A$168,0),MATCH(data!B1063,calculations!$AH$2:$CL$2,0))="","NULL",SUBSTITUTE(OFFSET(calculations!$AG$2,MATCH(data!A1063&amp;"|"&amp;data!C1063,calculations!$A$3:$A$168,0),MATCH(data!B1063,calculations!$AH$2:$CL$2,0)),",","."))</f>
        <v>NULL</v>
      </c>
      <c r="E1063">
        <v>1</v>
      </c>
    </row>
    <row r="1064" spans="1:5" x14ac:dyDescent="0.25">
      <c r="A1064">
        <v>2018</v>
      </c>
      <c r="B1064">
        <v>17</v>
      </c>
      <c r="C1064" t="s">
        <v>141</v>
      </c>
      <c r="D1064" t="str">
        <f ca="1">IF(OFFSET(calculations!$AG$2,MATCH(data!A1064&amp;"|"&amp;data!C1064,calculations!$A$3:$A$168,0),MATCH(data!B1064,calculations!$AH$2:$CL$2,0))="","NULL",SUBSTITUTE(OFFSET(calculations!$AG$2,MATCH(data!A1064&amp;"|"&amp;data!C1064,calculations!$A$3:$A$168,0),MATCH(data!B1064,calculations!$AH$2:$CL$2,0)),",","."))</f>
        <v>NULL</v>
      </c>
      <c r="E1064">
        <v>1</v>
      </c>
    </row>
    <row r="1065" spans="1:5" x14ac:dyDescent="0.25">
      <c r="A1065">
        <v>2018</v>
      </c>
      <c r="B1065">
        <v>17</v>
      </c>
      <c r="C1065" t="s">
        <v>142</v>
      </c>
      <c r="D1065" t="str">
        <f ca="1">IF(OFFSET(calculations!$AG$2,MATCH(data!A1065&amp;"|"&amp;data!C1065,calculations!$A$3:$A$168,0),MATCH(data!B1065,calculations!$AH$2:$CL$2,0))="","NULL",SUBSTITUTE(OFFSET(calculations!$AG$2,MATCH(data!A1065&amp;"|"&amp;data!C1065,calculations!$A$3:$A$168,0),MATCH(data!B1065,calculations!$AH$2:$CL$2,0)),",","."))</f>
        <v>NULL</v>
      </c>
      <c r="E1065">
        <v>1</v>
      </c>
    </row>
    <row r="1066" spans="1:5" x14ac:dyDescent="0.25">
      <c r="A1066">
        <v>2018</v>
      </c>
      <c r="B1066">
        <v>17</v>
      </c>
      <c r="C1066" t="s">
        <v>143</v>
      </c>
      <c r="D1066" t="str">
        <f ca="1">IF(OFFSET(calculations!$AG$2,MATCH(data!A1066&amp;"|"&amp;data!C1066,calculations!$A$3:$A$168,0),MATCH(data!B1066,calculations!$AH$2:$CL$2,0))="","NULL",SUBSTITUTE(OFFSET(calculations!$AG$2,MATCH(data!A1066&amp;"|"&amp;data!C1066,calculations!$A$3:$A$168,0),MATCH(data!B1066,calculations!$AH$2:$CL$2,0)),",","."))</f>
        <v>103708</v>
      </c>
      <c r="E1066">
        <v>1</v>
      </c>
    </row>
    <row r="1067" spans="1:5" x14ac:dyDescent="0.25">
      <c r="A1067">
        <v>2018</v>
      </c>
      <c r="B1067">
        <v>17</v>
      </c>
      <c r="C1067" t="s">
        <v>58</v>
      </c>
      <c r="D1067" t="str">
        <f ca="1">IF(OFFSET(calculations!$AG$2,MATCH(data!A1067&amp;"|"&amp;data!C1067,calculations!$A$3:$A$168,0),MATCH(data!B1067,calculations!$AH$2:$CL$2,0))="","NULL",SUBSTITUTE(OFFSET(calculations!$AG$2,MATCH(data!A1067&amp;"|"&amp;data!C1067,calculations!$A$3:$A$168,0),MATCH(data!B1067,calculations!$AH$2:$CL$2,0)),",","."))</f>
        <v>NULL</v>
      </c>
      <c r="E1067">
        <v>1</v>
      </c>
    </row>
    <row r="1068" spans="1:5" x14ac:dyDescent="0.25">
      <c r="A1068">
        <v>2018</v>
      </c>
      <c r="B1068">
        <v>18</v>
      </c>
      <c r="C1068" t="s">
        <v>68</v>
      </c>
      <c r="D1068" t="str">
        <f ca="1">IF(OFFSET(calculations!$AG$2,MATCH(data!A1068&amp;"|"&amp;data!C1068,calculations!$A$3:$A$168,0),MATCH(data!B1068,calculations!$AH$2:$CL$2,0))="","NULL",SUBSTITUTE(OFFSET(calculations!$AG$2,MATCH(data!A1068&amp;"|"&amp;data!C1068,calculations!$A$3:$A$168,0),MATCH(data!B1068,calculations!$AH$2:$CL$2,0)),",","."))</f>
        <v>17444295</v>
      </c>
      <c r="E1068">
        <v>1</v>
      </c>
    </row>
    <row r="1069" spans="1:5" x14ac:dyDescent="0.25">
      <c r="A1069">
        <v>2018</v>
      </c>
      <c r="B1069">
        <v>18</v>
      </c>
      <c r="C1069" t="s">
        <v>49</v>
      </c>
      <c r="D1069" t="str">
        <f ca="1">IF(OFFSET(calculations!$AG$2,MATCH(data!A1069&amp;"|"&amp;data!C1069,calculations!$A$3:$A$168,0),MATCH(data!B1069,calculations!$AH$2:$CL$2,0))="","NULL",SUBSTITUTE(OFFSET(calculations!$AG$2,MATCH(data!A1069&amp;"|"&amp;data!C1069,calculations!$A$3:$A$168,0),MATCH(data!B1069,calculations!$AH$2:$CL$2,0)),",","."))</f>
        <v>5774199</v>
      </c>
      <c r="E1069">
        <v>1</v>
      </c>
    </row>
    <row r="1070" spans="1:5" x14ac:dyDescent="0.25">
      <c r="A1070">
        <v>2018</v>
      </c>
      <c r="B1070">
        <v>18</v>
      </c>
      <c r="C1070" t="s">
        <v>69</v>
      </c>
      <c r="D1070" t="str">
        <f ca="1">IF(OFFSET(calculations!$AG$2,MATCH(data!A1070&amp;"|"&amp;data!C1070,calculations!$A$3:$A$168,0),MATCH(data!B1070,calculations!$AH$2:$CL$2,0))="","NULL",SUBSTITUTE(OFFSET(calculations!$AG$2,MATCH(data!A1070&amp;"|"&amp;data!C1070,calculations!$A$3:$A$168,0),MATCH(data!B1070,calculations!$AH$2:$CL$2,0)),",","."))</f>
        <v>63718</v>
      </c>
      <c r="E1070">
        <v>1</v>
      </c>
    </row>
    <row r="1071" spans="1:5" x14ac:dyDescent="0.25">
      <c r="A1071">
        <v>2018</v>
      </c>
      <c r="B1071">
        <v>18</v>
      </c>
      <c r="C1071" t="s">
        <v>70</v>
      </c>
      <c r="D1071" t="str">
        <f ca="1">IF(OFFSET(calculations!$AG$2,MATCH(data!A1071&amp;"|"&amp;data!C1071,calculations!$A$3:$A$168,0),MATCH(data!B1071,calculations!$AH$2:$CL$2,0))="","NULL",SUBSTITUTE(OFFSET(calculations!$AG$2,MATCH(data!A1071&amp;"|"&amp;data!C1071,calculations!$A$3:$A$168,0),MATCH(data!B1071,calculations!$AH$2:$CL$2,0)),",","."))</f>
        <v>155730</v>
      </c>
      <c r="E1071">
        <v>1</v>
      </c>
    </row>
    <row r="1072" spans="1:5" x14ac:dyDescent="0.25">
      <c r="A1072">
        <v>2018</v>
      </c>
      <c r="B1072">
        <v>18</v>
      </c>
      <c r="C1072" t="s">
        <v>71</v>
      </c>
      <c r="D1072" t="str">
        <f ca="1">IF(OFFSET(calculations!$AG$2,MATCH(data!A1072&amp;"|"&amp;data!C1072,calculations!$A$3:$A$168,0),MATCH(data!B1072,calculations!$AH$2:$CL$2,0))="","NULL",SUBSTITUTE(OFFSET(calculations!$AG$2,MATCH(data!A1072&amp;"|"&amp;data!C1072,calculations!$A$3:$A$168,0),MATCH(data!B1072,calculations!$AH$2:$CL$2,0)),",","."))</f>
        <v>NULL</v>
      </c>
      <c r="E1072">
        <v>1</v>
      </c>
    </row>
    <row r="1073" spans="1:5" x14ac:dyDescent="0.25">
      <c r="A1073">
        <v>2018</v>
      </c>
      <c r="B1073">
        <v>18</v>
      </c>
      <c r="C1073" t="s">
        <v>72</v>
      </c>
      <c r="D1073" t="str">
        <f ca="1">IF(OFFSET(calculations!$AG$2,MATCH(data!A1073&amp;"|"&amp;data!C1073,calculations!$A$3:$A$168,0),MATCH(data!B1073,calculations!$AH$2:$CL$2,0))="","NULL",SUBSTITUTE(OFFSET(calculations!$AG$2,MATCH(data!A1073&amp;"|"&amp;data!C1073,calculations!$A$3:$A$168,0),MATCH(data!B1073,calculations!$AH$2:$CL$2,0)),",","."))</f>
        <v>NULL</v>
      </c>
      <c r="E1073">
        <v>1</v>
      </c>
    </row>
    <row r="1074" spans="1:5" x14ac:dyDescent="0.25">
      <c r="A1074">
        <v>2018</v>
      </c>
      <c r="B1074">
        <v>18</v>
      </c>
      <c r="C1074" t="s">
        <v>73</v>
      </c>
      <c r="D1074" t="str">
        <f ca="1">IF(OFFSET(calculations!$AG$2,MATCH(data!A1074&amp;"|"&amp;data!C1074,calculations!$A$3:$A$168,0),MATCH(data!B1074,calculations!$AH$2:$CL$2,0))="","NULL",SUBSTITUTE(OFFSET(calculations!$AG$2,MATCH(data!A1074&amp;"|"&amp;data!C1074,calculations!$A$3:$A$168,0),MATCH(data!B1074,calculations!$AH$2:$CL$2,0)),",","."))</f>
        <v>376963</v>
      </c>
      <c r="E1074">
        <v>1</v>
      </c>
    </row>
    <row r="1075" spans="1:5" x14ac:dyDescent="0.25">
      <c r="A1075">
        <v>2018</v>
      </c>
      <c r="B1075">
        <v>18</v>
      </c>
      <c r="C1075" t="s">
        <v>74</v>
      </c>
      <c r="D1075" t="str">
        <f ca="1">IF(OFFSET(calculations!$AG$2,MATCH(data!A1075&amp;"|"&amp;data!C1075,calculations!$A$3:$A$168,0),MATCH(data!B1075,calculations!$AH$2:$CL$2,0))="","NULL",SUBSTITUTE(OFFSET(calculations!$AG$2,MATCH(data!A1075&amp;"|"&amp;data!C1075,calculations!$A$3:$A$168,0),MATCH(data!B1075,calculations!$AH$2:$CL$2,0)),",","."))</f>
        <v>NULL</v>
      </c>
      <c r="E1075">
        <v>1</v>
      </c>
    </row>
    <row r="1076" spans="1:5" x14ac:dyDescent="0.25">
      <c r="A1076">
        <v>2018</v>
      </c>
      <c r="B1076">
        <v>18</v>
      </c>
      <c r="C1076" t="s">
        <v>75</v>
      </c>
      <c r="D1076" t="str">
        <f ca="1">IF(OFFSET(calculations!$AG$2,MATCH(data!A1076&amp;"|"&amp;data!C1076,calculations!$A$3:$A$168,0),MATCH(data!B1076,calculations!$AH$2:$CL$2,0))="","NULL",SUBSTITUTE(OFFSET(calculations!$AG$2,MATCH(data!A1076&amp;"|"&amp;data!C1076,calculations!$A$3:$A$168,0),MATCH(data!B1076,calculations!$AH$2:$CL$2,0)),",","."))</f>
        <v>73993</v>
      </c>
      <c r="E1076">
        <v>1</v>
      </c>
    </row>
    <row r="1077" spans="1:5" x14ac:dyDescent="0.25">
      <c r="A1077">
        <v>2018</v>
      </c>
      <c r="B1077">
        <v>18</v>
      </c>
      <c r="C1077" t="s">
        <v>76</v>
      </c>
      <c r="D1077" t="str">
        <f ca="1">IF(OFFSET(calculations!$AG$2,MATCH(data!A1077&amp;"|"&amp;data!C1077,calculations!$A$3:$A$168,0),MATCH(data!B1077,calculations!$AH$2:$CL$2,0))="","NULL",SUBSTITUTE(OFFSET(calculations!$AG$2,MATCH(data!A1077&amp;"|"&amp;data!C1077,calculations!$A$3:$A$168,0),MATCH(data!B1077,calculations!$AH$2:$CL$2,0)),",","."))</f>
        <v>399777</v>
      </c>
      <c r="E1077">
        <v>1</v>
      </c>
    </row>
    <row r="1078" spans="1:5" x14ac:dyDescent="0.25">
      <c r="A1078">
        <v>2018</v>
      </c>
      <c r="B1078">
        <v>18</v>
      </c>
      <c r="C1078" t="s">
        <v>77</v>
      </c>
      <c r="D1078" t="str">
        <f ca="1">IF(OFFSET(calculations!$AG$2,MATCH(data!A1078&amp;"|"&amp;data!C1078,calculations!$A$3:$A$168,0),MATCH(data!B1078,calculations!$AH$2:$CL$2,0))="","NULL",SUBSTITUTE(OFFSET(calculations!$AG$2,MATCH(data!A1078&amp;"|"&amp;data!C1078,calculations!$A$3:$A$168,0),MATCH(data!B1078,calculations!$AH$2:$CL$2,0)),",","."))</f>
        <v>23570</v>
      </c>
      <c r="E1078">
        <v>1</v>
      </c>
    </row>
    <row r="1079" spans="1:5" x14ac:dyDescent="0.25">
      <c r="A1079">
        <v>2018</v>
      </c>
      <c r="B1079">
        <v>18</v>
      </c>
      <c r="C1079" t="s">
        <v>78</v>
      </c>
      <c r="D1079" t="str">
        <f ca="1">IF(OFFSET(calculations!$AG$2,MATCH(data!A1079&amp;"|"&amp;data!C1079,calculations!$A$3:$A$168,0),MATCH(data!B1079,calculations!$AH$2:$CL$2,0))="","NULL",SUBSTITUTE(OFFSET(calculations!$AG$2,MATCH(data!A1079&amp;"|"&amp;data!C1079,calculations!$A$3:$A$168,0),MATCH(data!B1079,calculations!$AH$2:$CL$2,0)),",","."))</f>
        <v>79850</v>
      </c>
      <c r="E1079">
        <v>1</v>
      </c>
    </row>
    <row r="1080" spans="1:5" x14ac:dyDescent="0.25">
      <c r="A1080">
        <v>2018</v>
      </c>
      <c r="B1080">
        <v>18</v>
      </c>
      <c r="C1080" t="s">
        <v>79</v>
      </c>
      <c r="D1080" t="str">
        <f ca="1">IF(OFFSET(calculations!$AG$2,MATCH(data!A1080&amp;"|"&amp;data!C1080,calculations!$A$3:$A$168,0),MATCH(data!B1080,calculations!$AH$2:$CL$2,0))="","NULL",SUBSTITUTE(OFFSET(calculations!$AG$2,MATCH(data!A1080&amp;"|"&amp;data!C1080,calculations!$A$3:$A$168,0),MATCH(data!B1080,calculations!$AH$2:$CL$2,0)),",","."))</f>
        <v>4541666</v>
      </c>
      <c r="E1080">
        <v>1</v>
      </c>
    </row>
    <row r="1081" spans="1:5" x14ac:dyDescent="0.25">
      <c r="A1081">
        <v>2018</v>
      </c>
      <c r="B1081">
        <v>18</v>
      </c>
      <c r="C1081" t="s">
        <v>80</v>
      </c>
      <c r="D1081" t="str">
        <f ca="1">IF(OFFSET(calculations!$AG$2,MATCH(data!A1081&amp;"|"&amp;data!C1081,calculations!$A$3:$A$168,0),MATCH(data!B1081,calculations!$AH$2:$CL$2,0))="","NULL",SUBSTITUTE(OFFSET(calculations!$AG$2,MATCH(data!A1081&amp;"|"&amp;data!C1081,calculations!$A$3:$A$168,0),MATCH(data!B1081,calculations!$AH$2:$CL$2,0)),",","."))</f>
        <v>NULL</v>
      </c>
      <c r="E1081">
        <v>1</v>
      </c>
    </row>
    <row r="1082" spans="1:5" x14ac:dyDescent="0.25">
      <c r="A1082">
        <v>2018</v>
      </c>
      <c r="B1082">
        <v>18</v>
      </c>
      <c r="C1082" t="s">
        <v>44</v>
      </c>
      <c r="D1082" t="str">
        <f ca="1">IF(OFFSET(calculations!$AG$2,MATCH(data!A1082&amp;"|"&amp;data!C1082,calculations!$A$3:$A$168,0),MATCH(data!B1082,calculations!$AH$2:$CL$2,0))="","NULL",SUBSTITUTE(OFFSET(calculations!$AG$2,MATCH(data!A1082&amp;"|"&amp;data!C1082,calculations!$A$3:$A$168,0),MATCH(data!B1082,calculations!$AH$2:$CL$2,0)),",","."))</f>
        <v>NULL</v>
      </c>
      <c r="E1082">
        <v>1</v>
      </c>
    </row>
    <row r="1083" spans="1:5" x14ac:dyDescent="0.25">
      <c r="A1083">
        <v>2018</v>
      </c>
      <c r="B1083">
        <v>18</v>
      </c>
      <c r="C1083" t="s">
        <v>51</v>
      </c>
      <c r="D1083" t="str">
        <f ca="1">IF(OFFSET(calculations!$AG$2,MATCH(data!A1083&amp;"|"&amp;data!C1083,calculations!$A$3:$A$168,0),MATCH(data!B1083,calculations!$AH$2:$CL$2,0))="","NULL",SUBSTITUTE(OFFSET(calculations!$AG$2,MATCH(data!A1083&amp;"|"&amp;data!C1083,calculations!$A$3:$A$168,0),MATCH(data!B1083,calculations!$AH$2:$CL$2,0)),",","."))</f>
        <v>NULL</v>
      </c>
      <c r="E1083">
        <v>1</v>
      </c>
    </row>
    <row r="1084" spans="1:5" x14ac:dyDescent="0.25">
      <c r="A1084">
        <v>2018</v>
      </c>
      <c r="B1084">
        <v>18</v>
      </c>
      <c r="C1084" t="s">
        <v>55</v>
      </c>
      <c r="D1084" t="str">
        <f ca="1">IF(OFFSET(calculations!$AG$2,MATCH(data!A1084&amp;"|"&amp;data!C1084,calculations!$A$3:$A$168,0),MATCH(data!B1084,calculations!$AH$2:$CL$2,0))="","NULL",SUBSTITUTE(OFFSET(calculations!$AG$2,MATCH(data!A1084&amp;"|"&amp;data!C1084,calculations!$A$3:$A$168,0),MATCH(data!B1084,calculations!$AH$2:$CL$2,0)),",","."))</f>
        <v>NULL</v>
      </c>
      <c r="E1084">
        <v>1</v>
      </c>
    </row>
    <row r="1085" spans="1:5" x14ac:dyDescent="0.25">
      <c r="A1085">
        <v>2018</v>
      </c>
      <c r="B1085">
        <v>18</v>
      </c>
      <c r="C1085" t="s">
        <v>81</v>
      </c>
      <c r="D1085" t="str">
        <f ca="1">IF(OFFSET(calculations!$AG$2,MATCH(data!A1085&amp;"|"&amp;data!C1085,calculations!$A$3:$A$168,0),MATCH(data!B1085,calculations!$AH$2:$CL$2,0))="","NULL",SUBSTITUTE(OFFSET(calculations!$AG$2,MATCH(data!A1085&amp;"|"&amp;data!C1085,calculations!$A$3:$A$168,0),MATCH(data!B1085,calculations!$AH$2:$CL$2,0)),",","."))</f>
        <v>58932</v>
      </c>
      <c r="E1085">
        <v>1</v>
      </c>
    </row>
    <row r="1086" spans="1:5" x14ac:dyDescent="0.25">
      <c r="A1086">
        <v>2018</v>
      </c>
      <c r="B1086">
        <v>18</v>
      </c>
      <c r="C1086" t="s">
        <v>82</v>
      </c>
      <c r="D1086" t="str">
        <f ca="1">IF(OFFSET(calculations!$AG$2,MATCH(data!A1086&amp;"|"&amp;data!C1086,calculations!$A$3:$A$168,0),MATCH(data!B1086,calculations!$AH$2:$CL$2,0))="","NULL",SUBSTITUTE(OFFSET(calculations!$AG$2,MATCH(data!A1086&amp;"|"&amp;data!C1086,calculations!$A$3:$A$168,0),MATCH(data!B1086,calculations!$AH$2:$CL$2,0)),",","."))</f>
        <v>11670096</v>
      </c>
      <c r="E1086">
        <v>1</v>
      </c>
    </row>
    <row r="1087" spans="1:5" x14ac:dyDescent="0.25">
      <c r="A1087">
        <v>2018</v>
      </c>
      <c r="B1087">
        <v>18</v>
      </c>
      <c r="C1087" t="s">
        <v>83</v>
      </c>
      <c r="D1087" t="str">
        <f ca="1">IF(OFFSET(calculations!$AG$2,MATCH(data!A1087&amp;"|"&amp;data!C1087,calculations!$A$3:$A$168,0),MATCH(data!B1087,calculations!$AH$2:$CL$2,0))="","NULL",SUBSTITUTE(OFFSET(calculations!$AG$2,MATCH(data!A1087&amp;"|"&amp;data!C1087,calculations!$A$3:$A$168,0),MATCH(data!B1087,calculations!$AH$2:$CL$2,0)),",","."))</f>
        <v>838797</v>
      </c>
      <c r="E1087">
        <v>1</v>
      </c>
    </row>
    <row r="1088" spans="1:5" x14ac:dyDescent="0.25">
      <c r="A1088">
        <v>2018</v>
      </c>
      <c r="B1088">
        <v>18</v>
      </c>
      <c r="C1088" t="s">
        <v>84</v>
      </c>
      <c r="D1088" t="str">
        <f ca="1">IF(OFFSET(calculations!$AG$2,MATCH(data!A1088&amp;"|"&amp;data!C1088,calculations!$A$3:$A$168,0),MATCH(data!B1088,calculations!$AH$2:$CL$2,0))="","NULL",SUBSTITUTE(OFFSET(calculations!$AG$2,MATCH(data!A1088&amp;"|"&amp;data!C1088,calculations!$A$3:$A$168,0),MATCH(data!B1088,calculations!$AH$2:$CL$2,0)),",","."))</f>
        <v>6260</v>
      </c>
      <c r="E1088">
        <v>1</v>
      </c>
    </row>
    <row r="1089" spans="1:5" x14ac:dyDescent="0.25">
      <c r="A1089">
        <v>2018</v>
      </c>
      <c r="B1089">
        <v>18</v>
      </c>
      <c r="C1089" t="s">
        <v>85</v>
      </c>
      <c r="D1089" t="str">
        <f ca="1">IF(OFFSET(calculations!$AG$2,MATCH(data!A1089&amp;"|"&amp;data!C1089,calculations!$A$3:$A$168,0),MATCH(data!B1089,calculations!$AH$2:$CL$2,0))="","NULL",SUBSTITUTE(OFFSET(calculations!$AG$2,MATCH(data!A1089&amp;"|"&amp;data!C1089,calculations!$A$3:$A$168,0),MATCH(data!B1089,calculations!$AH$2:$CL$2,0)),",","."))</f>
        <v>NULL</v>
      </c>
      <c r="E1089">
        <v>1</v>
      </c>
    </row>
    <row r="1090" spans="1:5" x14ac:dyDescent="0.25">
      <c r="A1090">
        <v>2018</v>
      </c>
      <c r="B1090">
        <v>18</v>
      </c>
      <c r="C1090" t="s">
        <v>86</v>
      </c>
      <c r="D1090" t="str">
        <f ca="1">IF(OFFSET(calculations!$AG$2,MATCH(data!A1090&amp;"|"&amp;data!C1090,calculations!$A$3:$A$168,0),MATCH(data!B1090,calculations!$AH$2:$CL$2,0))="","NULL",SUBSTITUTE(OFFSET(calculations!$AG$2,MATCH(data!A1090&amp;"|"&amp;data!C1090,calculations!$A$3:$A$168,0),MATCH(data!B1090,calculations!$AH$2:$CL$2,0)),",","."))</f>
        <v>3059610</v>
      </c>
      <c r="E1090">
        <v>1</v>
      </c>
    </row>
    <row r="1091" spans="1:5" x14ac:dyDescent="0.25">
      <c r="A1091">
        <v>2018</v>
      </c>
      <c r="B1091">
        <v>18</v>
      </c>
      <c r="C1091" t="s">
        <v>87</v>
      </c>
      <c r="D1091" t="str">
        <f ca="1">IF(OFFSET(calculations!$AG$2,MATCH(data!A1091&amp;"|"&amp;data!C1091,calculations!$A$3:$A$168,0),MATCH(data!B1091,calculations!$AH$2:$CL$2,0))="","NULL",SUBSTITUTE(OFFSET(calculations!$AG$2,MATCH(data!A1091&amp;"|"&amp;data!C1091,calculations!$A$3:$A$168,0),MATCH(data!B1091,calculations!$AH$2:$CL$2,0)),",","."))</f>
        <v>7764889</v>
      </c>
      <c r="E1091">
        <v>1</v>
      </c>
    </row>
    <row r="1092" spans="1:5" x14ac:dyDescent="0.25">
      <c r="A1092">
        <v>2018</v>
      </c>
      <c r="B1092">
        <v>18</v>
      </c>
      <c r="C1092" t="s">
        <v>88</v>
      </c>
      <c r="D1092" t="str">
        <f ca="1">IF(OFFSET(calculations!$AG$2,MATCH(data!A1092&amp;"|"&amp;data!C1092,calculations!$A$3:$A$168,0),MATCH(data!B1092,calculations!$AH$2:$CL$2,0))="","NULL",SUBSTITUTE(OFFSET(calculations!$AG$2,MATCH(data!A1092&amp;"|"&amp;data!C1092,calculations!$A$3:$A$168,0),MATCH(data!B1092,calculations!$AH$2:$CL$2,0)),",","."))</f>
        <v>540</v>
      </c>
      <c r="E1092">
        <v>1</v>
      </c>
    </row>
    <row r="1093" spans="1:5" x14ac:dyDescent="0.25">
      <c r="A1093">
        <v>2018</v>
      </c>
      <c r="B1093">
        <v>18</v>
      </c>
      <c r="C1093" t="s">
        <v>89</v>
      </c>
      <c r="D1093" t="str">
        <f ca="1">IF(OFFSET(calculations!$AG$2,MATCH(data!A1093&amp;"|"&amp;data!C1093,calculations!$A$3:$A$168,0),MATCH(data!B1093,calculations!$AH$2:$CL$2,0))="","NULL",SUBSTITUTE(OFFSET(calculations!$AG$2,MATCH(data!A1093&amp;"|"&amp;data!C1093,calculations!$A$3:$A$168,0),MATCH(data!B1093,calculations!$AH$2:$CL$2,0)),",","."))</f>
        <v>NULL</v>
      </c>
      <c r="E1093">
        <v>1</v>
      </c>
    </row>
    <row r="1094" spans="1:5" x14ac:dyDescent="0.25">
      <c r="A1094">
        <v>2018</v>
      </c>
      <c r="B1094">
        <v>18</v>
      </c>
      <c r="C1094" t="s">
        <v>90</v>
      </c>
      <c r="D1094" t="str">
        <f ca="1">IF(OFFSET(calculations!$AG$2,MATCH(data!A1094&amp;"|"&amp;data!C1094,calculations!$A$3:$A$168,0),MATCH(data!B1094,calculations!$AH$2:$CL$2,0))="","NULL",SUBSTITUTE(OFFSET(calculations!$AG$2,MATCH(data!A1094&amp;"|"&amp;data!C1094,calculations!$A$3:$A$168,0),MATCH(data!B1094,calculations!$AH$2:$CL$2,0)),",","."))</f>
        <v>NULL</v>
      </c>
      <c r="E1094">
        <v>1</v>
      </c>
    </row>
    <row r="1095" spans="1:5" x14ac:dyDescent="0.25">
      <c r="A1095">
        <v>2018</v>
      </c>
      <c r="B1095">
        <v>18</v>
      </c>
      <c r="C1095" t="s">
        <v>91</v>
      </c>
      <c r="D1095" t="str">
        <f ca="1">IF(OFFSET(calculations!$AG$2,MATCH(data!A1095&amp;"|"&amp;data!C1095,calculations!$A$3:$A$168,0),MATCH(data!B1095,calculations!$AH$2:$CL$2,0))="","NULL",SUBSTITUTE(OFFSET(calculations!$AG$2,MATCH(data!A1095&amp;"|"&amp;data!C1095,calculations!$A$3:$A$168,0),MATCH(data!B1095,calculations!$AH$2:$CL$2,0)),",","."))</f>
        <v>NULL</v>
      </c>
      <c r="E1095">
        <v>1</v>
      </c>
    </row>
    <row r="1096" spans="1:5" x14ac:dyDescent="0.25">
      <c r="A1096">
        <v>2018</v>
      </c>
      <c r="B1096">
        <v>18</v>
      </c>
      <c r="C1096" t="s">
        <v>92</v>
      </c>
      <c r="D1096" t="str">
        <f ca="1">IF(OFFSET(calculations!$AG$2,MATCH(data!A1096&amp;"|"&amp;data!C1096,calculations!$A$3:$A$168,0),MATCH(data!B1096,calculations!$AH$2:$CL$2,0))="","NULL",SUBSTITUTE(OFFSET(calculations!$AG$2,MATCH(data!A1096&amp;"|"&amp;data!C1096,calculations!$A$3:$A$168,0),MATCH(data!B1096,calculations!$AH$2:$CL$2,0)),",","."))</f>
        <v>NULL</v>
      </c>
      <c r="E1096">
        <v>1</v>
      </c>
    </row>
    <row r="1097" spans="1:5" x14ac:dyDescent="0.25">
      <c r="A1097">
        <v>2018</v>
      </c>
      <c r="B1097">
        <v>18</v>
      </c>
      <c r="C1097" t="s">
        <v>93</v>
      </c>
      <c r="D1097" t="str">
        <f ca="1">IF(OFFSET(calculations!$AG$2,MATCH(data!A1097&amp;"|"&amp;data!C1097,calculations!$A$3:$A$168,0),MATCH(data!B1097,calculations!$AH$2:$CL$2,0))="","NULL",SUBSTITUTE(OFFSET(calculations!$AG$2,MATCH(data!A1097&amp;"|"&amp;data!C1097,calculations!$A$3:$A$168,0),MATCH(data!B1097,calculations!$AH$2:$CL$2,0)),",","."))</f>
        <v>NULL</v>
      </c>
      <c r="E1097">
        <v>1</v>
      </c>
    </row>
    <row r="1098" spans="1:5" x14ac:dyDescent="0.25">
      <c r="A1098">
        <v>2018</v>
      </c>
      <c r="B1098">
        <v>18</v>
      </c>
      <c r="C1098" t="s">
        <v>94</v>
      </c>
      <c r="D1098" t="str">
        <f ca="1">IF(OFFSET(calculations!$AG$2,MATCH(data!A1098&amp;"|"&amp;data!C1098,calculations!$A$3:$A$168,0),MATCH(data!B1098,calculations!$AH$2:$CL$2,0))="","NULL",SUBSTITUTE(OFFSET(calculations!$AG$2,MATCH(data!A1098&amp;"|"&amp;data!C1098,calculations!$A$3:$A$168,0),MATCH(data!B1098,calculations!$AH$2:$CL$2,0)),",","."))</f>
        <v>NULL</v>
      </c>
      <c r="E1098">
        <v>1</v>
      </c>
    </row>
    <row r="1099" spans="1:5" x14ac:dyDescent="0.25">
      <c r="A1099">
        <v>2018</v>
      </c>
      <c r="B1099">
        <v>18</v>
      </c>
      <c r="C1099" t="s">
        <v>95</v>
      </c>
      <c r="D1099" t="str">
        <f ca="1">IF(OFFSET(calculations!$AG$2,MATCH(data!A1099&amp;"|"&amp;data!C1099,calculations!$A$3:$A$168,0),MATCH(data!B1099,calculations!$AH$2:$CL$2,0))="","NULL",SUBSTITUTE(OFFSET(calculations!$AG$2,MATCH(data!A1099&amp;"|"&amp;data!C1099,calculations!$A$3:$A$168,0),MATCH(data!B1099,calculations!$AH$2:$CL$2,0)),",","."))</f>
        <v>866633</v>
      </c>
      <c r="E1099">
        <v>1</v>
      </c>
    </row>
    <row r="1100" spans="1:5" x14ac:dyDescent="0.25">
      <c r="A1100">
        <v>2018</v>
      </c>
      <c r="B1100">
        <v>18</v>
      </c>
      <c r="C1100" t="s">
        <v>96</v>
      </c>
      <c r="D1100" t="str">
        <f ca="1">IF(OFFSET(calculations!$AG$2,MATCH(data!A1100&amp;"|"&amp;data!C1100,calculations!$A$3:$A$168,0),MATCH(data!B1100,calculations!$AH$2:$CL$2,0))="","NULL",SUBSTITUTE(OFFSET(calculations!$AG$2,MATCH(data!A1100&amp;"|"&amp;data!C1100,calculations!$A$3:$A$168,0),MATCH(data!B1100,calculations!$AH$2:$CL$2,0)),",","."))</f>
        <v>18515451</v>
      </c>
      <c r="E1100">
        <v>1</v>
      </c>
    </row>
    <row r="1101" spans="1:5" x14ac:dyDescent="0.25">
      <c r="A1101">
        <v>2018</v>
      </c>
      <c r="B1101">
        <v>18</v>
      </c>
      <c r="C1101" t="s">
        <v>97</v>
      </c>
      <c r="D1101" t="str">
        <f ca="1">IF(OFFSET(calculations!$AG$2,MATCH(data!A1101&amp;"|"&amp;data!C1101,calculations!$A$3:$A$168,0),MATCH(data!B1101,calculations!$AH$2:$CL$2,0))="","NULL",SUBSTITUTE(OFFSET(calculations!$AG$2,MATCH(data!A1101&amp;"|"&amp;data!C1101,calculations!$A$3:$A$168,0),MATCH(data!B1101,calculations!$AH$2:$CL$2,0)),",","."))</f>
        <v>9297462</v>
      </c>
      <c r="E1101">
        <v>1</v>
      </c>
    </row>
    <row r="1102" spans="1:5" x14ac:dyDescent="0.25">
      <c r="A1102">
        <v>2018</v>
      </c>
      <c r="B1102">
        <v>18</v>
      </c>
      <c r="C1102" t="s">
        <v>98</v>
      </c>
      <c r="D1102" t="str">
        <f ca="1">IF(OFFSET(calculations!$AG$2,MATCH(data!A1102&amp;"|"&amp;data!C1102,calculations!$A$3:$A$168,0),MATCH(data!B1102,calculations!$AH$2:$CL$2,0))="","NULL",SUBSTITUTE(OFFSET(calculations!$AG$2,MATCH(data!A1102&amp;"|"&amp;data!C1102,calculations!$A$3:$A$168,0),MATCH(data!B1102,calculations!$AH$2:$CL$2,0)),",","."))</f>
        <v>9217989</v>
      </c>
      <c r="E1102">
        <v>1</v>
      </c>
    </row>
    <row r="1103" spans="1:5" x14ac:dyDescent="0.25">
      <c r="A1103">
        <v>2018</v>
      </c>
      <c r="B1103">
        <v>18</v>
      </c>
      <c r="C1103" t="s">
        <v>99</v>
      </c>
      <c r="D1103" t="str">
        <f ca="1">IF(OFFSET(calculations!$AG$2,MATCH(data!A1103&amp;"|"&amp;data!C1103,calculations!$A$3:$A$168,0),MATCH(data!B1103,calculations!$AH$2:$CL$2,0))="","NULL",SUBSTITUTE(OFFSET(calculations!$AG$2,MATCH(data!A1103&amp;"|"&amp;data!C1103,calculations!$A$3:$A$168,0),MATCH(data!B1103,calculations!$AH$2:$CL$2,0)),",","."))</f>
        <v>9217989</v>
      </c>
      <c r="E1103">
        <v>1</v>
      </c>
    </row>
    <row r="1104" spans="1:5" x14ac:dyDescent="0.25">
      <c r="A1104">
        <v>2018</v>
      </c>
      <c r="B1104">
        <v>18</v>
      </c>
      <c r="C1104" t="s">
        <v>100</v>
      </c>
      <c r="D1104" t="str">
        <f ca="1">IF(OFFSET(calculations!$AG$2,MATCH(data!A1104&amp;"|"&amp;data!C1104,calculations!$A$3:$A$168,0),MATCH(data!B1104,calculations!$AH$2:$CL$2,0))="","NULL",SUBSTITUTE(OFFSET(calculations!$AG$2,MATCH(data!A1104&amp;"|"&amp;data!C1104,calculations!$A$3:$A$168,0),MATCH(data!B1104,calculations!$AH$2:$CL$2,0)),",","."))</f>
        <v>165816</v>
      </c>
      <c r="E1104">
        <v>1</v>
      </c>
    </row>
    <row r="1105" spans="1:5" x14ac:dyDescent="0.25">
      <c r="A1105">
        <v>2018</v>
      </c>
      <c r="B1105">
        <v>18</v>
      </c>
      <c r="C1105" t="s">
        <v>101</v>
      </c>
      <c r="D1105" t="str">
        <f ca="1">IF(OFFSET(calculations!$AG$2,MATCH(data!A1105&amp;"|"&amp;data!C1105,calculations!$A$3:$A$168,0),MATCH(data!B1105,calculations!$AH$2:$CL$2,0))="","NULL",SUBSTITUTE(OFFSET(calculations!$AG$2,MATCH(data!A1105&amp;"|"&amp;data!C1105,calculations!$A$3:$A$168,0),MATCH(data!B1105,calculations!$AH$2:$CL$2,0)),",","."))</f>
        <v>80639</v>
      </c>
      <c r="E1105">
        <v>1</v>
      </c>
    </row>
    <row r="1106" spans="1:5" x14ac:dyDescent="0.25">
      <c r="A1106">
        <v>2018</v>
      </c>
      <c r="B1106">
        <v>18</v>
      </c>
      <c r="C1106" t="s">
        <v>102</v>
      </c>
      <c r="D1106" t="str">
        <f ca="1">IF(OFFSET(calculations!$AG$2,MATCH(data!A1106&amp;"|"&amp;data!C1106,calculations!$A$3:$A$168,0),MATCH(data!B1106,calculations!$AH$2:$CL$2,0))="","NULL",SUBSTITUTE(OFFSET(calculations!$AG$2,MATCH(data!A1106&amp;"|"&amp;data!C1106,calculations!$A$3:$A$168,0),MATCH(data!B1106,calculations!$AH$2:$CL$2,0)),",","."))</f>
        <v>7119265</v>
      </c>
      <c r="E1106">
        <v>1</v>
      </c>
    </row>
    <row r="1107" spans="1:5" x14ac:dyDescent="0.25">
      <c r="A1107">
        <v>2018</v>
      </c>
      <c r="B1107">
        <v>18</v>
      </c>
      <c r="C1107" t="s">
        <v>103</v>
      </c>
      <c r="D1107" t="str">
        <f ca="1">IF(OFFSET(calculations!$AG$2,MATCH(data!A1107&amp;"|"&amp;data!C1107,calculations!$A$3:$A$168,0),MATCH(data!B1107,calculations!$AH$2:$CL$2,0))="","NULL",SUBSTITUTE(OFFSET(calculations!$AG$2,MATCH(data!A1107&amp;"|"&amp;data!C1107,calculations!$A$3:$A$168,0),MATCH(data!B1107,calculations!$AH$2:$CL$2,0)),",","."))</f>
        <v>460889</v>
      </c>
      <c r="E1107">
        <v>1</v>
      </c>
    </row>
    <row r="1108" spans="1:5" x14ac:dyDescent="0.25">
      <c r="A1108">
        <v>2018</v>
      </c>
      <c r="B1108">
        <v>18</v>
      </c>
      <c r="C1108" t="s">
        <v>104</v>
      </c>
      <c r="D1108" t="str">
        <f ca="1">IF(OFFSET(calculations!$AG$2,MATCH(data!A1108&amp;"|"&amp;data!C1108,calculations!$A$3:$A$168,0),MATCH(data!B1108,calculations!$AH$2:$CL$2,0))="","NULL",SUBSTITUTE(OFFSET(calculations!$AG$2,MATCH(data!A1108&amp;"|"&amp;data!C1108,calculations!$A$3:$A$168,0),MATCH(data!B1108,calculations!$AH$2:$CL$2,0)),",","."))</f>
        <v>1723012</v>
      </c>
      <c r="E1108">
        <v>1</v>
      </c>
    </row>
    <row r="1109" spans="1:5" x14ac:dyDescent="0.25">
      <c r="A1109">
        <v>2018</v>
      </c>
      <c r="B1109">
        <v>18</v>
      </c>
      <c r="C1109" t="s">
        <v>105</v>
      </c>
      <c r="D1109" t="str">
        <f ca="1">IF(OFFSET(calculations!$AG$2,MATCH(data!A1109&amp;"|"&amp;data!C1109,calculations!$A$3:$A$168,0),MATCH(data!B1109,calculations!$AH$2:$CL$2,0))="","NULL",SUBSTITUTE(OFFSET(calculations!$AG$2,MATCH(data!A1109&amp;"|"&amp;data!C1109,calculations!$A$3:$A$168,0),MATCH(data!B1109,calculations!$AH$2:$CL$2,0)),",","."))</f>
        <v>1723012</v>
      </c>
      <c r="E1109">
        <v>1</v>
      </c>
    </row>
    <row r="1110" spans="1:5" x14ac:dyDescent="0.25">
      <c r="A1110">
        <v>2018</v>
      </c>
      <c r="B1110">
        <v>18</v>
      </c>
      <c r="C1110" t="s">
        <v>106</v>
      </c>
      <c r="D1110" t="str">
        <f ca="1">IF(OFFSET(calculations!$AG$2,MATCH(data!A1110&amp;"|"&amp;data!C1110,calculations!$A$3:$A$168,0),MATCH(data!B1110,calculations!$AH$2:$CL$2,0))="","NULL",SUBSTITUTE(OFFSET(calculations!$AG$2,MATCH(data!A1110&amp;"|"&amp;data!C1110,calculations!$A$3:$A$168,0),MATCH(data!B1110,calculations!$AH$2:$CL$2,0)),",","."))</f>
        <v>NULL</v>
      </c>
      <c r="E1110">
        <v>1</v>
      </c>
    </row>
    <row r="1111" spans="1:5" x14ac:dyDescent="0.25">
      <c r="A1111">
        <v>2018</v>
      </c>
      <c r="B1111">
        <v>18</v>
      </c>
      <c r="C1111" t="s">
        <v>107</v>
      </c>
      <c r="D1111" t="str">
        <f ca="1">IF(OFFSET(calculations!$AG$2,MATCH(data!A1111&amp;"|"&amp;data!C1111,calculations!$A$3:$A$168,0),MATCH(data!B1111,calculations!$AH$2:$CL$2,0))="","NULL",SUBSTITUTE(OFFSET(calculations!$AG$2,MATCH(data!A1111&amp;"|"&amp;data!C1111,calculations!$A$3:$A$168,0),MATCH(data!B1111,calculations!$AH$2:$CL$2,0)),",","."))</f>
        <v>NULL</v>
      </c>
      <c r="E1111">
        <v>1</v>
      </c>
    </row>
    <row r="1112" spans="1:5" x14ac:dyDescent="0.25">
      <c r="A1112">
        <v>2018</v>
      </c>
      <c r="B1112">
        <v>18</v>
      </c>
      <c r="C1112" t="s">
        <v>108</v>
      </c>
      <c r="D1112" t="str">
        <f ca="1">IF(OFFSET(calculations!$AG$2,MATCH(data!A1112&amp;"|"&amp;data!C1112,calculations!$A$3:$A$168,0),MATCH(data!B1112,calculations!$AH$2:$CL$2,0))="","NULL",SUBSTITUTE(OFFSET(calculations!$AG$2,MATCH(data!A1112&amp;"|"&amp;data!C1112,calculations!$A$3:$A$168,0),MATCH(data!B1112,calculations!$AH$2:$CL$2,0)),",","."))</f>
        <v>-265423</v>
      </c>
      <c r="E1112">
        <v>1</v>
      </c>
    </row>
    <row r="1113" spans="1:5" x14ac:dyDescent="0.25">
      <c r="A1113">
        <v>2018</v>
      </c>
      <c r="B1113">
        <v>18</v>
      </c>
      <c r="C1113" t="s">
        <v>109</v>
      </c>
      <c r="D1113" t="str">
        <f ca="1">IF(OFFSET(calculations!$AG$2,MATCH(data!A1113&amp;"|"&amp;data!C1113,calculations!$A$3:$A$168,0),MATCH(data!B1113,calculations!$AH$2:$CL$2,0))="","NULL",SUBSTITUTE(OFFSET(calculations!$AG$2,MATCH(data!A1113&amp;"|"&amp;data!C1113,calculations!$A$3:$A$168,0),MATCH(data!B1113,calculations!$AH$2:$CL$2,0)),",","."))</f>
        <v>1457589</v>
      </c>
      <c r="E1113">
        <v>1</v>
      </c>
    </row>
    <row r="1114" spans="1:5" x14ac:dyDescent="0.25">
      <c r="A1114">
        <v>2018</v>
      </c>
      <c r="B1114">
        <v>18</v>
      </c>
      <c r="C1114" t="s">
        <v>110</v>
      </c>
      <c r="D1114" t="str">
        <f ca="1">IF(OFFSET(calculations!$AG$2,MATCH(data!A1114&amp;"|"&amp;data!C1114,calculations!$A$3:$A$168,0),MATCH(data!B1114,calculations!$AH$2:$CL$2,0))="","NULL",SUBSTITUTE(OFFSET(calculations!$AG$2,MATCH(data!A1114&amp;"|"&amp;data!C1114,calculations!$A$3:$A$168,0),MATCH(data!B1114,calculations!$AH$2:$CL$2,0)),",","."))</f>
        <v>590956</v>
      </c>
      <c r="E1114">
        <v>1</v>
      </c>
    </row>
    <row r="1115" spans="1:5" x14ac:dyDescent="0.25">
      <c r="A1115">
        <v>2018</v>
      </c>
      <c r="B1115">
        <v>18</v>
      </c>
      <c r="C1115" t="s">
        <v>111</v>
      </c>
      <c r="D1115" t="str">
        <f ca="1">IF(OFFSET(calculations!$AG$2,MATCH(data!A1115&amp;"|"&amp;data!C1115,calculations!$A$3:$A$168,0),MATCH(data!B1115,calculations!$AH$2:$CL$2,0))="","NULL",SUBSTITUTE(OFFSET(calculations!$AG$2,MATCH(data!A1115&amp;"|"&amp;data!C1115,calculations!$A$3:$A$168,0),MATCH(data!B1115,calculations!$AH$2:$CL$2,0)),",","."))</f>
        <v>17444295</v>
      </c>
      <c r="E1115">
        <v>1</v>
      </c>
    </row>
    <row r="1116" spans="1:5" x14ac:dyDescent="0.25">
      <c r="A1116">
        <v>2018</v>
      </c>
      <c r="B1116">
        <v>18</v>
      </c>
      <c r="C1116" t="s">
        <v>112</v>
      </c>
      <c r="D1116" t="str">
        <f ca="1">IF(OFFSET(calculations!$AG$2,MATCH(data!A1116&amp;"|"&amp;data!C1116,calculations!$A$3:$A$168,0),MATCH(data!B1116,calculations!$AH$2:$CL$2,0))="","NULL",SUBSTITUTE(OFFSET(calculations!$AG$2,MATCH(data!A1116&amp;"|"&amp;data!C1116,calculations!$A$3:$A$168,0),MATCH(data!B1116,calculations!$AH$2:$CL$2,0)),",","."))</f>
        <v>10396748</v>
      </c>
      <c r="E1116">
        <v>1</v>
      </c>
    </row>
    <row r="1117" spans="1:5" x14ac:dyDescent="0.25">
      <c r="A1117">
        <v>2018</v>
      </c>
      <c r="B1117">
        <v>18</v>
      </c>
      <c r="C1117" t="s">
        <v>113</v>
      </c>
      <c r="D1117" t="str">
        <f ca="1">IF(OFFSET(calculations!$AG$2,MATCH(data!A1117&amp;"|"&amp;data!C1117,calculations!$A$3:$A$168,0),MATCH(data!B1117,calculations!$AH$2:$CL$2,0))="","NULL",SUBSTITUTE(OFFSET(calculations!$AG$2,MATCH(data!A1117&amp;"|"&amp;data!C1117,calculations!$A$3:$A$168,0),MATCH(data!B1117,calculations!$AH$2:$CL$2,0)),",","."))</f>
        <v>NULL</v>
      </c>
      <c r="E1117">
        <v>1</v>
      </c>
    </row>
    <row r="1118" spans="1:5" x14ac:dyDescent="0.25">
      <c r="A1118">
        <v>2018</v>
      </c>
      <c r="B1118">
        <v>18</v>
      </c>
      <c r="C1118" t="s">
        <v>114</v>
      </c>
      <c r="D1118" t="str">
        <f ca="1">IF(OFFSET(calculations!$AG$2,MATCH(data!A1118&amp;"|"&amp;data!C1118,calculations!$A$3:$A$168,0),MATCH(data!B1118,calculations!$AH$2:$CL$2,0))="","NULL",SUBSTITUTE(OFFSET(calculations!$AG$2,MATCH(data!A1118&amp;"|"&amp;data!C1118,calculations!$A$3:$A$168,0),MATCH(data!B1118,calculations!$AH$2:$CL$2,0)),",","."))</f>
        <v>NULL</v>
      </c>
      <c r="E1118">
        <v>1</v>
      </c>
    </row>
    <row r="1119" spans="1:5" x14ac:dyDescent="0.25">
      <c r="A1119">
        <v>2018</v>
      </c>
      <c r="B1119">
        <v>18</v>
      </c>
      <c r="C1119" t="s">
        <v>115</v>
      </c>
      <c r="D1119" t="str">
        <f ca="1">IF(OFFSET(calculations!$AG$2,MATCH(data!A1119&amp;"|"&amp;data!C1119,calculations!$A$3:$A$168,0),MATCH(data!B1119,calculations!$AH$2:$CL$2,0))="","NULL",SUBSTITUTE(OFFSET(calculations!$AG$2,MATCH(data!A1119&amp;"|"&amp;data!C1119,calculations!$A$3:$A$168,0),MATCH(data!B1119,calculations!$AH$2:$CL$2,0)),",","."))</f>
        <v>NULL</v>
      </c>
      <c r="E1119">
        <v>1</v>
      </c>
    </row>
    <row r="1120" spans="1:5" x14ac:dyDescent="0.25">
      <c r="A1120">
        <v>2018</v>
      </c>
      <c r="B1120">
        <v>18</v>
      </c>
      <c r="C1120" t="s">
        <v>116</v>
      </c>
      <c r="D1120" t="str">
        <f ca="1">IF(OFFSET(calculations!$AG$2,MATCH(data!A1120&amp;"|"&amp;data!C1120,calculations!$A$3:$A$168,0),MATCH(data!B1120,calculations!$AH$2:$CL$2,0))="","NULL",SUBSTITUTE(OFFSET(calculations!$AG$2,MATCH(data!A1120&amp;"|"&amp;data!C1120,calculations!$A$3:$A$168,0),MATCH(data!B1120,calculations!$AH$2:$CL$2,0)),",","."))</f>
        <v>145790</v>
      </c>
      <c r="E1120">
        <v>1</v>
      </c>
    </row>
    <row r="1121" spans="1:5" x14ac:dyDescent="0.25">
      <c r="A1121">
        <v>2018</v>
      </c>
      <c r="B1121">
        <v>18</v>
      </c>
      <c r="C1121" t="s">
        <v>117</v>
      </c>
      <c r="D1121" t="str">
        <f ca="1">IF(OFFSET(calculations!$AG$2,MATCH(data!A1121&amp;"|"&amp;data!C1121,calculations!$A$3:$A$168,0),MATCH(data!B1121,calculations!$AH$2:$CL$2,0))="","NULL",SUBSTITUTE(OFFSET(calculations!$AG$2,MATCH(data!A1121&amp;"|"&amp;data!C1121,calculations!$A$3:$A$168,0),MATCH(data!B1121,calculations!$AH$2:$CL$2,0)),",","."))</f>
        <v>NULL</v>
      </c>
      <c r="E1121">
        <v>1</v>
      </c>
    </row>
    <row r="1122" spans="1:5" x14ac:dyDescent="0.25">
      <c r="A1122">
        <v>2018</v>
      </c>
      <c r="B1122">
        <v>18</v>
      </c>
      <c r="C1122" t="s">
        <v>118</v>
      </c>
      <c r="D1122" t="str">
        <f ca="1">IF(OFFSET(calculations!$AG$2,MATCH(data!A1122&amp;"|"&amp;data!C1122,calculations!$A$3:$A$168,0),MATCH(data!B1122,calculations!$AH$2:$CL$2,0))="","NULL",SUBSTITUTE(OFFSET(calculations!$AG$2,MATCH(data!A1122&amp;"|"&amp;data!C1122,calculations!$A$3:$A$168,0),MATCH(data!B1122,calculations!$AH$2:$CL$2,0)),",","."))</f>
        <v>5014147</v>
      </c>
      <c r="E1122">
        <v>1</v>
      </c>
    </row>
    <row r="1123" spans="1:5" x14ac:dyDescent="0.25">
      <c r="A1123">
        <v>2018</v>
      </c>
      <c r="B1123">
        <v>18</v>
      </c>
      <c r="C1123" t="s">
        <v>119</v>
      </c>
      <c r="D1123" t="str">
        <f ca="1">IF(OFFSET(calculations!$AG$2,MATCH(data!A1123&amp;"|"&amp;data!C1123,calculations!$A$3:$A$168,0),MATCH(data!B1123,calculations!$AH$2:$CL$2,0))="","NULL",SUBSTITUTE(OFFSET(calculations!$AG$2,MATCH(data!A1123&amp;"|"&amp;data!C1123,calculations!$A$3:$A$168,0),MATCH(data!B1123,calculations!$AH$2:$CL$2,0)),",","."))</f>
        <v>869330</v>
      </c>
      <c r="E1123">
        <v>1</v>
      </c>
    </row>
    <row r="1124" spans="1:5" x14ac:dyDescent="0.25">
      <c r="A1124">
        <v>2018</v>
      </c>
      <c r="B1124">
        <v>18</v>
      </c>
      <c r="C1124" t="s">
        <v>120</v>
      </c>
      <c r="D1124" t="str">
        <f ca="1">IF(OFFSET(calculations!$AG$2,MATCH(data!A1124&amp;"|"&amp;data!C1124,calculations!$A$3:$A$168,0),MATCH(data!B1124,calculations!$AH$2:$CL$2,0))="","NULL",SUBSTITUTE(OFFSET(calculations!$AG$2,MATCH(data!A1124&amp;"|"&amp;data!C1124,calculations!$A$3:$A$168,0),MATCH(data!B1124,calculations!$AH$2:$CL$2,0)),",","."))</f>
        <v>20704</v>
      </c>
      <c r="E1124">
        <v>1</v>
      </c>
    </row>
    <row r="1125" spans="1:5" x14ac:dyDescent="0.25">
      <c r="A1125">
        <v>2018</v>
      </c>
      <c r="B1125">
        <v>18</v>
      </c>
      <c r="C1125" t="s">
        <v>121</v>
      </c>
      <c r="D1125" t="str">
        <f ca="1">IF(OFFSET(calculations!$AG$2,MATCH(data!A1125&amp;"|"&amp;data!C1125,calculations!$A$3:$A$168,0),MATCH(data!B1125,calculations!$AH$2:$CL$2,0))="","NULL",SUBSTITUTE(OFFSET(calculations!$AG$2,MATCH(data!A1125&amp;"|"&amp;data!C1125,calculations!$A$3:$A$168,0),MATCH(data!B1125,calculations!$AH$2:$CL$2,0)),",","."))</f>
        <v>92192</v>
      </c>
      <c r="E1125">
        <v>1</v>
      </c>
    </row>
    <row r="1126" spans="1:5" x14ac:dyDescent="0.25">
      <c r="A1126">
        <v>2018</v>
      </c>
      <c r="B1126">
        <v>18</v>
      </c>
      <c r="C1126" t="s">
        <v>122</v>
      </c>
      <c r="D1126" t="str">
        <f ca="1">IF(OFFSET(calculations!$AG$2,MATCH(data!A1126&amp;"|"&amp;data!C1126,calculations!$A$3:$A$168,0),MATCH(data!B1126,calculations!$AH$2:$CL$2,0))="","NULL",SUBSTITUTE(OFFSET(calculations!$AG$2,MATCH(data!A1126&amp;"|"&amp;data!C1126,calculations!$A$3:$A$168,0),MATCH(data!B1126,calculations!$AH$2:$CL$2,0)),",","."))</f>
        <v>4251632</v>
      </c>
      <c r="E1126">
        <v>1</v>
      </c>
    </row>
    <row r="1127" spans="1:5" x14ac:dyDescent="0.25">
      <c r="A1127">
        <v>2018</v>
      </c>
      <c r="B1127">
        <v>18</v>
      </c>
      <c r="C1127" t="s">
        <v>123</v>
      </c>
      <c r="D1127" t="str">
        <f ca="1">IF(OFFSET(calculations!$AG$2,MATCH(data!A1127&amp;"|"&amp;data!C1127,calculations!$A$3:$A$168,0),MATCH(data!B1127,calculations!$AH$2:$CL$2,0))="","NULL",SUBSTITUTE(OFFSET(calculations!$AG$2,MATCH(data!A1127&amp;"|"&amp;data!C1127,calculations!$A$3:$A$168,0),MATCH(data!B1127,calculations!$AH$2:$CL$2,0)),",","."))</f>
        <v>NULL</v>
      </c>
      <c r="E1127">
        <v>1</v>
      </c>
    </row>
    <row r="1128" spans="1:5" x14ac:dyDescent="0.25">
      <c r="A1128">
        <v>2018</v>
      </c>
      <c r="B1128">
        <v>18</v>
      </c>
      <c r="C1128" t="s">
        <v>124</v>
      </c>
      <c r="D1128" t="str">
        <f ca="1">IF(OFFSET(calculations!$AG$2,MATCH(data!A1128&amp;"|"&amp;data!C1128,calculations!$A$3:$A$168,0),MATCH(data!B1128,calculations!$AH$2:$CL$2,0))="","NULL",SUBSTITUTE(OFFSET(calculations!$AG$2,MATCH(data!A1128&amp;"|"&amp;data!C1128,calculations!$A$3:$A$168,0),MATCH(data!B1128,calculations!$AH$2:$CL$2,0)),",","."))</f>
        <v>NULL</v>
      </c>
      <c r="E1128">
        <v>1</v>
      </c>
    </row>
    <row r="1129" spans="1:5" x14ac:dyDescent="0.25">
      <c r="A1129">
        <v>2018</v>
      </c>
      <c r="B1129">
        <v>18</v>
      </c>
      <c r="C1129" t="s">
        <v>125</v>
      </c>
      <c r="D1129" t="str">
        <f ca="1">IF(OFFSET(calculations!$AG$2,MATCH(data!A1129&amp;"|"&amp;data!C1129,calculations!$A$3:$A$168,0),MATCH(data!B1129,calculations!$AH$2:$CL$2,0))="","NULL",SUBSTITUTE(OFFSET(calculations!$AG$2,MATCH(data!A1129&amp;"|"&amp;data!C1129,calculations!$A$3:$A$168,0),MATCH(data!B1129,calculations!$AH$2:$CL$2,0)),",","."))</f>
        <v>NULL</v>
      </c>
      <c r="E1129">
        <v>1</v>
      </c>
    </row>
    <row r="1130" spans="1:5" x14ac:dyDescent="0.25">
      <c r="A1130">
        <v>2018</v>
      </c>
      <c r="B1130">
        <v>18</v>
      </c>
      <c r="C1130" t="s">
        <v>126</v>
      </c>
      <c r="D1130" t="str">
        <f ca="1">IF(OFFSET(calculations!$AG$2,MATCH(data!A1130&amp;"|"&amp;data!C1130,calculations!$A$3:$A$168,0),MATCH(data!B1130,calculations!$AH$2:$CL$2,0))="","NULL",SUBSTITUTE(OFFSET(calculations!$AG$2,MATCH(data!A1130&amp;"|"&amp;data!C1130,calculations!$A$3:$A$168,0),MATCH(data!B1130,calculations!$AH$2:$CL$2,0)),",","."))</f>
        <v>2953</v>
      </c>
      <c r="E1130">
        <v>1</v>
      </c>
    </row>
    <row r="1131" spans="1:5" x14ac:dyDescent="0.25">
      <c r="A1131">
        <v>2018</v>
      </c>
      <c r="B1131">
        <v>18</v>
      </c>
      <c r="C1131" t="s">
        <v>62</v>
      </c>
      <c r="D1131" t="str">
        <f ca="1">IF(OFFSET(calculations!$AG$2,MATCH(data!A1131&amp;"|"&amp;data!C1131,calculations!$A$3:$A$168,0),MATCH(data!B1131,calculations!$AH$2:$CL$2,0))="","NULL",SUBSTITUTE(OFFSET(calculations!$AG$2,MATCH(data!A1131&amp;"|"&amp;data!C1131,calculations!$A$3:$A$168,0),MATCH(data!B1131,calculations!$AH$2:$CL$2,0)),",","."))</f>
        <v>3987937</v>
      </c>
      <c r="E1131">
        <v>1</v>
      </c>
    </row>
    <row r="1132" spans="1:5" x14ac:dyDescent="0.25">
      <c r="A1132">
        <v>2018</v>
      </c>
      <c r="B1132">
        <v>18</v>
      </c>
      <c r="C1132" t="s">
        <v>127</v>
      </c>
      <c r="D1132" t="str">
        <f ca="1">IF(OFFSET(calculations!$AG$2,MATCH(data!A1132&amp;"|"&amp;data!C1132,calculations!$A$3:$A$168,0),MATCH(data!B1132,calculations!$AH$2:$CL$2,0))="","NULL",SUBSTITUTE(OFFSET(calculations!$AG$2,MATCH(data!A1132&amp;"|"&amp;data!C1132,calculations!$A$3:$A$168,0),MATCH(data!B1132,calculations!$AH$2:$CL$2,0)),",","."))</f>
        <v>643370</v>
      </c>
      <c r="E1132">
        <v>1</v>
      </c>
    </row>
    <row r="1133" spans="1:5" x14ac:dyDescent="0.25">
      <c r="A1133">
        <v>2018</v>
      </c>
      <c r="B1133">
        <v>18</v>
      </c>
      <c r="C1133" t="s">
        <v>128</v>
      </c>
      <c r="D1133" t="str">
        <f ca="1">IF(OFFSET(calculations!$AG$2,MATCH(data!A1133&amp;"|"&amp;data!C1133,calculations!$A$3:$A$168,0),MATCH(data!B1133,calculations!$AH$2:$CL$2,0))="","NULL",SUBSTITUTE(OFFSET(calculations!$AG$2,MATCH(data!A1133&amp;"|"&amp;data!C1133,calculations!$A$3:$A$168,0),MATCH(data!B1133,calculations!$AH$2:$CL$2,0)),",","."))</f>
        <v>NULL</v>
      </c>
      <c r="E1133">
        <v>1</v>
      </c>
    </row>
    <row r="1134" spans="1:5" x14ac:dyDescent="0.25">
      <c r="A1134">
        <v>2018</v>
      </c>
      <c r="B1134">
        <v>18</v>
      </c>
      <c r="C1134" t="s">
        <v>129</v>
      </c>
      <c r="D1134" t="str">
        <f ca="1">IF(OFFSET(calculations!$AG$2,MATCH(data!A1134&amp;"|"&amp;data!C1134,calculations!$A$3:$A$168,0),MATCH(data!B1134,calculations!$AH$2:$CL$2,0))="","NULL",SUBSTITUTE(OFFSET(calculations!$AG$2,MATCH(data!A1134&amp;"|"&amp;data!C1134,calculations!$A$3:$A$168,0),MATCH(data!B1134,calculations!$AH$2:$CL$2,0)),",","."))</f>
        <v>2477934</v>
      </c>
      <c r="E1134">
        <v>1</v>
      </c>
    </row>
    <row r="1135" spans="1:5" x14ac:dyDescent="0.25">
      <c r="A1135">
        <v>2018</v>
      </c>
      <c r="B1135">
        <v>18</v>
      </c>
      <c r="C1135" t="s">
        <v>130</v>
      </c>
      <c r="D1135" t="str">
        <f ca="1">IF(OFFSET(calculations!$AG$2,MATCH(data!A1135&amp;"|"&amp;data!C1135,calculations!$A$3:$A$168,0),MATCH(data!B1135,calculations!$AH$2:$CL$2,0))="","NULL",SUBSTITUTE(OFFSET(calculations!$AG$2,MATCH(data!A1135&amp;"|"&amp;data!C1135,calculations!$A$3:$A$168,0),MATCH(data!B1135,calculations!$AH$2:$CL$2,0)),",","."))</f>
        <v>NULL</v>
      </c>
      <c r="E1135">
        <v>1</v>
      </c>
    </row>
    <row r="1136" spans="1:5" x14ac:dyDescent="0.25">
      <c r="A1136">
        <v>2018</v>
      </c>
      <c r="B1136">
        <v>18</v>
      </c>
      <c r="C1136" t="s">
        <v>131</v>
      </c>
      <c r="D1136" t="str">
        <f ca="1">IF(OFFSET(calculations!$AG$2,MATCH(data!A1136&amp;"|"&amp;data!C1136,calculations!$A$3:$A$168,0),MATCH(data!B1136,calculations!$AH$2:$CL$2,0))="","NULL",SUBSTITUTE(OFFSET(calculations!$AG$2,MATCH(data!A1136&amp;"|"&amp;data!C1136,calculations!$A$3:$A$168,0),MATCH(data!B1136,calculations!$AH$2:$CL$2,0)),",","."))</f>
        <v>NULL</v>
      </c>
      <c r="E1136">
        <v>1</v>
      </c>
    </row>
    <row r="1137" spans="1:5" x14ac:dyDescent="0.25">
      <c r="A1137">
        <v>2018</v>
      </c>
      <c r="B1137">
        <v>18</v>
      </c>
      <c r="C1137" t="s">
        <v>132</v>
      </c>
      <c r="D1137" t="str">
        <f ca="1">IF(OFFSET(calculations!$AG$2,MATCH(data!A1137&amp;"|"&amp;data!C1137,calculations!$A$3:$A$168,0),MATCH(data!B1137,calculations!$AH$2:$CL$2,0))="","NULL",SUBSTITUTE(OFFSET(calculations!$AG$2,MATCH(data!A1137&amp;"|"&amp;data!C1137,calculations!$A$3:$A$168,0),MATCH(data!B1137,calculations!$AH$2:$CL$2,0)),",","."))</f>
        <v>NULL</v>
      </c>
      <c r="E1137">
        <v>1</v>
      </c>
    </row>
    <row r="1138" spans="1:5" x14ac:dyDescent="0.25">
      <c r="A1138">
        <v>2018</v>
      </c>
      <c r="B1138">
        <v>18</v>
      </c>
      <c r="C1138" t="s">
        <v>133</v>
      </c>
      <c r="D1138" t="str">
        <f ca="1">IF(OFFSET(calculations!$AG$2,MATCH(data!A1138&amp;"|"&amp;data!C1138,calculations!$A$3:$A$168,0),MATCH(data!B1138,calculations!$AH$2:$CL$2,0))="","NULL",SUBSTITUTE(OFFSET(calculations!$AG$2,MATCH(data!A1138&amp;"|"&amp;data!C1138,calculations!$A$3:$A$168,0),MATCH(data!B1138,calculations!$AH$2:$CL$2,0)),",","."))</f>
        <v>0</v>
      </c>
      <c r="E1138">
        <v>1</v>
      </c>
    </row>
    <row r="1139" spans="1:5" x14ac:dyDescent="0.25">
      <c r="A1139">
        <v>2018</v>
      </c>
      <c r="B1139">
        <v>18</v>
      </c>
      <c r="C1139" t="s">
        <v>134</v>
      </c>
      <c r="D1139" t="str">
        <f ca="1">IF(OFFSET(calculations!$AG$2,MATCH(data!A1139&amp;"|"&amp;data!C1139,calculations!$A$3:$A$168,0),MATCH(data!B1139,calculations!$AH$2:$CL$2,0))="","NULL",SUBSTITUTE(OFFSET(calculations!$AG$2,MATCH(data!A1139&amp;"|"&amp;data!C1139,calculations!$A$3:$A$168,0),MATCH(data!B1139,calculations!$AH$2:$CL$2,0)),",","."))</f>
        <v>NULL</v>
      </c>
      <c r="E1139">
        <v>1</v>
      </c>
    </row>
    <row r="1140" spans="1:5" x14ac:dyDescent="0.25">
      <c r="A1140">
        <v>2018</v>
      </c>
      <c r="B1140">
        <v>18</v>
      </c>
      <c r="C1140" t="s">
        <v>135</v>
      </c>
      <c r="D1140" t="str">
        <f ca="1">IF(OFFSET(calculations!$AG$2,MATCH(data!A1140&amp;"|"&amp;data!C1140,calculations!$A$3:$A$168,0),MATCH(data!B1140,calculations!$AH$2:$CL$2,0))="","NULL",SUBSTITUTE(OFFSET(calculations!$AG$2,MATCH(data!A1140&amp;"|"&amp;data!C1140,calculations!$A$3:$A$168,0),MATCH(data!B1140,calculations!$AH$2:$CL$2,0)),",","."))</f>
        <v>NULL</v>
      </c>
      <c r="E1140">
        <v>1</v>
      </c>
    </row>
    <row r="1141" spans="1:5" x14ac:dyDescent="0.25">
      <c r="A1141">
        <v>2018</v>
      </c>
      <c r="B1141">
        <v>18</v>
      </c>
      <c r="C1141" t="s">
        <v>136</v>
      </c>
      <c r="D1141" t="str">
        <f ca="1">IF(OFFSET(calculations!$AG$2,MATCH(data!A1141&amp;"|"&amp;data!C1141,calculations!$A$3:$A$168,0),MATCH(data!B1141,calculations!$AH$2:$CL$2,0))="","NULL",SUBSTITUTE(OFFSET(calculations!$AG$2,MATCH(data!A1141&amp;"|"&amp;data!C1141,calculations!$A$3:$A$168,0),MATCH(data!B1141,calculations!$AH$2:$CL$2,0)),",","."))</f>
        <v>866633</v>
      </c>
      <c r="E1141">
        <v>1</v>
      </c>
    </row>
    <row r="1142" spans="1:5" x14ac:dyDescent="0.25">
      <c r="A1142">
        <v>2018</v>
      </c>
      <c r="B1142">
        <v>18</v>
      </c>
      <c r="C1142" t="s">
        <v>137</v>
      </c>
      <c r="D1142" t="str">
        <f ca="1">IF(OFFSET(calculations!$AG$2,MATCH(data!A1142&amp;"|"&amp;data!C1142,calculations!$A$3:$A$168,0),MATCH(data!B1142,calculations!$AH$2:$CL$2,0))="","NULL",SUBSTITUTE(OFFSET(calculations!$AG$2,MATCH(data!A1142&amp;"|"&amp;data!C1142,calculations!$A$3:$A$168,0),MATCH(data!B1142,calculations!$AH$2:$CL$2,0)),",","."))</f>
        <v>NULL</v>
      </c>
      <c r="E1142">
        <v>1</v>
      </c>
    </row>
    <row r="1143" spans="1:5" x14ac:dyDescent="0.25">
      <c r="A1143">
        <v>2018</v>
      </c>
      <c r="B1143">
        <v>18</v>
      </c>
      <c r="C1143" t="s">
        <v>138</v>
      </c>
      <c r="D1143" t="str">
        <f ca="1">IF(OFFSET(calculations!$AG$2,MATCH(data!A1143&amp;"|"&amp;data!C1143,calculations!$A$3:$A$168,0),MATCH(data!B1143,calculations!$AH$2:$CL$2,0))="","NULL",SUBSTITUTE(OFFSET(calculations!$AG$2,MATCH(data!A1143&amp;"|"&amp;data!C1143,calculations!$A$3:$A$168,0),MATCH(data!B1143,calculations!$AH$2:$CL$2,0)),",","."))</f>
        <v>3059610</v>
      </c>
      <c r="E1143">
        <v>1</v>
      </c>
    </row>
    <row r="1144" spans="1:5" x14ac:dyDescent="0.25">
      <c r="A1144">
        <v>2018</v>
      </c>
      <c r="B1144">
        <v>18</v>
      </c>
      <c r="C1144" t="s">
        <v>139</v>
      </c>
      <c r="D1144" t="str">
        <f ca="1">IF(OFFSET(calculations!$AG$2,MATCH(data!A1144&amp;"|"&amp;data!C1144,calculations!$A$3:$A$168,0),MATCH(data!B1144,calculations!$AH$2:$CL$2,0))="","NULL",SUBSTITUTE(OFFSET(calculations!$AG$2,MATCH(data!A1144&amp;"|"&amp;data!C1144,calculations!$A$3:$A$168,0),MATCH(data!B1144,calculations!$AH$2:$CL$2,0)),",","."))</f>
        <v>NULL</v>
      </c>
      <c r="E1144">
        <v>1</v>
      </c>
    </row>
    <row r="1145" spans="1:5" x14ac:dyDescent="0.25">
      <c r="A1145">
        <v>2018</v>
      </c>
      <c r="B1145">
        <v>18</v>
      </c>
      <c r="C1145" t="s">
        <v>140</v>
      </c>
      <c r="D1145" t="str">
        <f ca="1">IF(OFFSET(calculations!$AG$2,MATCH(data!A1145&amp;"|"&amp;data!C1145,calculations!$A$3:$A$168,0),MATCH(data!B1145,calculations!$AH$2:$CL$2,0))="","NULL",SUBSTITUTE(OFFSET(calculations!$AG$2,MATCH(data!A1145&amp;"|"&amp;data!C1145,calculations!$A$3:$A$168,0),MATCH(data!B1145,calculations!$AH$2:$CL$2,0)),",","."))</f>
        <v>NULL</v>
      </c>
      <c r="E1145">
        <v>1</v>
      </c>
    </row>
    <row r="1146" spans="1:5" x14ac:dyDescent="0.25">
      <c r="A1146">
        <v>2018</v>
      </c>
      <c r="B1146">
        <v>18</v>
      </c>
      <c r="C1146" t="s">
        <v>141</v>
      </c>
      <c r="D1146" t="str">
        <f ca="1">IF(OFFSET(calculations!$AG$2,MATCH(data!A1146&amp;"|"&amp;data!C1146,calculations!$A$3:$A$168,0),MATCH(data!B1146,calculations!$AH$2:$CL$2,0))="","NULL",SUBSTITUTE(OFFSET(calculations!$AG$2,MATCH(data!A1146&amp;"|"&amp;data!C1146,calculations!$A$3:$A$168,0),MATCH(data!B1146,calculations!$AH$2:$CL$2,0)),",","."))</f>
        <v>NULL</v>
      </c>
      <c r="E1146">
        <v>1</v>
      </c>
    </row>
    <row r="1147" spans="1:5" x14ac:dyDescent="0.25">
      <c r="A1147">
        <v>2018</v>
      </c>
      <c r="B1147">
        <v>18</v>
      </c>
      <c r="C1147" t="s">
        <v>142</v>
      </c>
      <c r="D1147" t="str">
        <f ca="1">IF(OFFSET(calculations!$AG$2,MATCH(data!A1147&amp;"|"&amp;data!C1147,calculations!$A$3:$A$168,0),MATCH(data!B1147,calculations!$AH$2:$CL$2,0))="","NULL",SUBSTITUTE(OFFSET(calculations!$AG$2,MATCH(data!A1147&amp;"|"&amp;data!C1147,calculations!$A$3:$A$168,0),MATCH(data!B1147,calculations!$AH$2:$CL$2,0)),",","."))</f>
        <v>NULL</v>
      </c>
      <c r="E1147">
        <v>1</v>
      </c>
    </row>
    <row r="1148" spans="1:5" x14ac:dyDescent="0.25">
      <c r="A1148">
        <v>2018</v>
      </c>
      <c r="B1148">
        <v>18</v>
      </c>
      <c r="C1148" t="s">
        <v>143</v>
      </c>
      <c r="D1148" t="str">
        <f ca="1">IF(OFFSET(calculations!$AG$2,MATCH(data!A1148&amp;"|"&amp;data!C1148,calculations!$A$3:$A$168,0),MATCH(data!B1148,calculations!$AH$2:$CL$2,0))="","NULL",SUBSTITUTE(OFFSET(calculations!$AG$2,MATCH(data!A1148&amp;"|"&amp;data!C1148,calculations!$A$3:$A$168,0),MATCH(data!B1148,calculations!$AH$2:$CL$2,0)),",","."))</f>
        <v>3059610</v>
      </c>
      <c r="E1148">
        <v>1</v>
      </c>
    </row>
    <row r="1149" spans="1:5" x14ac:dyDescent="0.25">
      <c r="A1149">
        <v>2018</v>
      </c>
      <c r="B1149">
        <v>18</v>
      </c>
      <c r="C1149" t="s">
        <v>58</v>
      </c>
      <c r="D1149" t="str">
        <f ca="1">IF(OFFSET(calculations!$AG$2,MATCH(data!A1149&amp;"|"&amp;data!C1149,calculations!$A$3:$A$168,0),MATCH(data!B1149,calculations!$AH$2:$CL$2,0))="","NULL",SUBSTITUTE(OFFSET(calculations!$AG$2,MATCH(data!A1149&amp;"|"&amp;data!C1149,calculations!$A$3:$A$168,0),MATCH(data!B1149,calculations!$AH$2:$CL$2,0)),",","."))</f>
        <v>NULL</v>
      </c>
      <c r="E1149">
        <v>1</v>
      </c>
    </row>
    <row r="1150" spans="1:5" x14ac:dyDescent="0.25">
      <c r="A1150">
        <v>2018</v>
      </c>
      <c r="B1150">
        <v>21</v>
      </c>
      <c r="C1150" t="s">
        <v>68</v>
      </c>
      <c r="D1150" t="str">
        <f ca="1">IF(OFFSET(calculations!$AG$2,MATCH(data!A1150&amp;"|"&amp;data!C1150,calculations!$A$3:$A$168,0),MATCH(data!B1150,calculations!$AH$2:$CL$2,0))="","NULL",SUBSTITUTE(OFFSET(calculations!$AG$2,MATCH(data!A1150&amp;"|"&amp;data!C1150,calculations!$A$3:$A$168,0),MATCH(data!B1150,calculations!$AH$2:$CL$2,0)),",","."))</f>
        <v>48342529</v>
      </c>
      <c r="E1150">
        <v>1</v>
      </c>
    </row>
    <row r="1151" spans="1:5" x14ac:dyDescent="0.25">
      <c r="A1151">
        <v>2018</v>
      </c>
      <c r="B1151">
        <v>21</v>
      </c>
      <c r="C1151" t="s">
        <v>49</v>
      </c>
      <c r="D1151" t="str">
        <f ca="1">IF(OFFSET(calculations!$AG$2,MATCH(data!A1151&amp;"|"&amp;data!C1151,calculations!$A$3:$A$168,0),MATCH(data!B1151,calculations!$AH$2:$CL$2,0))="","NULL",SUBSTITUTE(OFFSET(calculations!$AG$2,MATCH(data!A1151&amp;"|"&amp;data!C1151,calculations!$A$3:$A$168,0),MATCH(data!B1151,calculations!$AH$2:$CL$2,0)),",","."))</f>
        <v>19474372</v>
      </c>
      <c r="E1151">
        <v>1</v>
      </c>
    </row>
    <row r="1152" spans="1:5" x14ac:dyDescent="0.25">
      <c r="A1152">
        <v>2018</v>
      </c>
      <c r="B1152">
        <v>21</v>
      </c>
      <c r="C1152" t="s">
        <v>69</v>
      </c>
      <c r="D1152" t="str">
        <f ca="1">IF(OFFSET(calculations!$AG$2,MATCH(data!A1152&amp;"|"&amp;data!C1152,calculations!$A$3:$A$168,0),MATCH(data!B1152,calculations!$AH$2:$CL$2,0))="","NULL",SUBSTITUTE(OFFSET(calculations!$AG$2,MATCH(data!A1152&amp;"|"&amp;data!C1152,calculations!$A$3:$A$168,0),MATCH(data!B1152,calculations!$AH$2:$CL$2,0)),",","."))</f>
        <v>3009210</v>
      </c>
      <c r="E1152">
        <v>1</v>
      </c>
    </row>
    <row r="1153" spans="1:5" x14ac:dyDescent="0.25">
      <c r="A1153">
        <v>2018</v>
      </c>
      <c r="B1153">
        <v>21</v>
      </c>
      <c r="C1153" t="s">
        <v>70</v>
      </c>
      <c r="D1153" t="str">
        <f ca="1">IF(OFFSET(calculations!$AG$2,MATCH(data!A1153&amp;"|"&amp;data!C1153,calculations!$A$3:$A$168,0),MATCH(data!B1153,calculations!$AH$2:$CL$2,0))="","NULL",SUBSTITUTE(OFFSET(calculations!$AG$2,MATCH(data!A1153&amp;"|"&amp;data!C1153,calculations!$A$3:$A$168,0),MATCH(data!B1153,calculations!$AH$2:$CL$2,0)),",","."))</f>
        <v>210914</v>
      </c>
      <c r="E1153">
        <v>1</v>
      </c>
    </row>
    <row r="1154" spans="1:5" x14ac:dyDescent="0.25">
      <c r="A1154">
        <v>2018</v>
      </c>
      <c r="B1154">
        <v>21</v>
      </c>
      <c r="C1154" t="s">
        <v>71</v>
      </c>
      <c r="D1154" t="str">
        <f ca="1">IF(OFFSET(calculations!$AG$2,MATCH(data!A1154&amp;"|"&amp;data!C1154,calculations!$A$3:$A$168,0),MATCH(data!B1154,calculations!$AH$2:$CL$2,0))="","NULL",SUBSTITUTE(OFFSET(calculations!$AG$2,MATCH(data!A1154&amp;"|"&amp;data!C1154,calculations!$A$3:$A$168,0),MATCH(data!B1154,calculations!$AH$2:$CL$2,0)),",","."))</f>
        <v>4215480</v>
      </c>
      <c r="E1154">
        <v>1</v>
      </c>
    </row>
    <row r="1155" spans="1:5" x14ac:dyDescent="0.25">
      <c r="A1155">
        <v>2018</v>
      </c>
      <c r="B1155">
        <v>21</v>
      </c>
      <c r="C1155" t="s">
        <v>72</v>
      </c>
      <c r="D1155" t="str">
        <f ca="1">IF(OFFSET(calculations!$AG$2,MATCH(data!A1155&amp;"|"&amp;data!C1155,calculations!$A$3:$A$168,0),MATCH(data!B1155,calculations!$AH$2:$CL$2,0))="","NULL",SUBSTITUTE(OFFSET(calculations!$AG$2,MATCH(data!A1155&amp;"|"&amp;data!C1155,calculations!$A$3:$A$168,0),MATCH(data!B1155,calculations!$AH$2:$CL$2,0)),",","."))</f>
        <v>NULL</v>
      </c>
      <c r="E1155">
        <v>1</v>
      </c>
    </row>
    <row r="1156" spans="1:5" x14ac:dyDescent="0.25">
      <c r="A1156">
        <v>2018</v>
      </c>
      <c r="B1156">
        <v>21</v>
      </c>
      <c r="C1156" t="s">
        <v>73</v>
      </c>
      <c r="D1156" t="str">
        <f ca="1">IF(OFFSET(calculations!$AG$2,MATCH(data!A1156&amp;"|"&amp;data!C1156,calculations!$A$3:$A$168,0),MATCH(data!B1156,calculations!$AH$2:$CL$2,0))="","NULL",SUBSTITUTE(OFFSET(calculations!$AG$2,MATCH(data!A1156&amp;"|"&amp;data!C1156,calculations!$A$3:$A$168,0),MATCH(data!B1156,calculations!$AH$2:$CL$2,0)),",","."))</f>
        <v>3650288</v>
      </c>
      <c r="E1156">
        <v>1</v>
      </c>
    </row>
    <row r="1157" spans="1:5" x14ac:dyDescent="0.25">
      <c r="A1157">
        <v>2018</v>
      </c>
      <c r="B1157">
        <v>21</v>
      </c>
      <c r="C1157" t="s">
        <v>74</v>
      </c>
      <c r="D1157" t="str">
        <f ca="1">IF(OFFSET(calculations!$AG$2,MATCH(data!A1157&amp;"|"&amp;data!C1157,calculations!$A$3:$A$168,0),MATCH(data!B1157,calculations!$AH$2:$CL$2,0))="","NULL",SUBSTITUTE(OFFSET(calculations!$AG$2,MATCH(data!A1157&amp;"|"&amp;data!C1157,calculations!$A$3:$A$168,0),MATCH(data!B1157,calculations!$AH$2:$CL$2,0)),",","."))</f>
        <v>6482115</v>
      </c>
      <c r="E1157">
        <v>1</v>
      </c>
    </row>
    <row r="1158" spans="1:5" x14ac:dyDescent="0.25">
      <c r="A1158">
        <v>2018</v>
      </c>
      <c r="B1158">
        <v>21</v>
      </c>
      <c r="C1158" t="s">
        <v>75</v>
      </c>
      <c r="D1158" t="str">
        <f ca="1">IF(OFFSET(calculations!$AG$2,MATCH(data!A1158&amp;"|"&amp;data!C1158,calculations!$A$3:$A$168,0),MATCH(data!B1158,calculations!$AH$2:$CL$2,0))="","NULL",SUBSTITUTE(OFFSET(calculations!$AG$2,MATCH(data!A1158&amp;"|"&amp;data!C1158,calculations!$A$3:$A$168,0),MATCH(data!B1158,calculations!$AH$2:$CL$2,0)),",","."))</f>
        <v>116420</v>
      </c>
      <c r="E1158">
        <v>1</v>
      </c>
    </row>
    <row r="1159" spans="1:5" x14ac:dyDescent="0.25">
      <c r="A1159">
        <v>2018</v>
      </c>
      <c r="B1159">
        <v>21</v>
      </c>
      <c r="C1159" t="s">
        <v>76</v>
      </c>
      <c r="D1159" t="str">
        <f ca="1">IF(OFFSET(calculations!$AG$2,MATCH(data!A1159&amp;"|"&amp;data!C1159,calculations!$A$3:$A$168,0),MATCH(data!B1159,calculations!$AH$2:$CL$2,0))="","NULL",SUBSTITUTE(OFFSET(calculations!$AG$2,MATCH(data!A1159&amp;"|"&amp;data!C1159,calculations!$A$3:$A$168,0),MATCH(data!B1159,calculations!$AH$2:$CL$2,0)),",","."))</f>
        <v>11525</v>
      </c>
      <c r="E1159">
        <v>1</v>
      </c>
    </row>
    <row r="1160" spans="1:5" x14ac:dyDescent="0.25">
      <c r="A1160">
        <v>2018</v>
      </c>
      <c r="B1160">
        <v>21</v>
      </c>
      <c r="C1160" t="s">
        <v>77</v>
      </c>
      <c r="D1160" t="str">
        <f ca="1">IF(OFFSET(calculations!$AG$2,MATCH(data!A1160&amp;"|"&amp;data!C1160,calculations!$A$3:$A$168,0),MATCH(data!B1160,calculations!$AH$2:$CL$2,0))="","NULL",SUBSTITUTE(OFFSET(calculations!$AG$2,MATCH(data!A1160&amp;"|"&amp;data!C1160,calculations!$A$3:$A$168,0),MATCH(data!B1160,calculations!$AH$2:$CL$2,0)),",","."))</f>
        <v>153864</v>
      </c>
      <c r="E1160">
        <v>1</v>
      </c>
    </row>
    <row r="1161" spans="1:5" x14ac:dyDescent="0.25">
      <c r="A1161">
        <v>2018</v>
      </c>
      <c r="B1161">
        <v>21</v>
      </c>
      <c r="C1161" t="s">
        <v>78</v>
      </c>
      <c r="D1161" t="str">
        <f ca="1">IF(OFFSET(calculations!$AG$2,MATCH(data!A1161&amp;"|"&amp;data!C1161,calculations!$A$3:$A$168,0),MATCH(data!B1161,calculations!$AH$2:$CL$2,0))="","NULL",SUBSTITUTE(OFFSET(calculations!$AG$2,MATCH(data!A1161&amp;"|"&amp;data!C1161,calculations!$A$3:$A$168,0),MATCH(data!B1161,calculations!$AH$2:$CL$2,0)),",","."))</f>
        <v>127858</v>
      </c>
      <c r="E1161">
        <v>1</v>
      </c>
    </row>
    <row r="1162" spans="1:5" x14ac:dyDescent="0.25">
      <c r="A1162">
        <v>2018</v>
      </c>
      <c r="B1162">
        <v>21</v>
      </c>
      <c r="C1162" t="s">
        <v>79</v>
      </c>
      <c r="D1162" t="str">
        <f ca="1">IF(OFFSET(calculations!$AG$2,MATCH(data!A1162&amp;"|"&amp;data!C1162,calculations!$A$3:$A$168,0),MATCH(data!B1162,calculations!$AH$2:$CL$2,0))="","NULL",SUBSTITUTE(OFFSET(calculations!$AG$2,MATCH(data!A1162&amp;"|"&amp;data!C1162,calculations!$A$3:$A$168,0),MATCH(data!B1162,calculations!$AH$2:$CL$2,0)),",","."))</f>
        <v>530315</v>
      </c>
      <c r="E1162">
        <v>1</v>
      </c>
    </row>
    <row r="1163" spans="1:5" x14ac:dyDescent="0.25">
      <c r="A1163">
        <v>2018</v>
      </c>
      <c r="B1163">
        <v>21</v>
      </c>
      <c r="C1163" t="s">
        <v>80</v>
      </c>
      <c r="D1163" t="str">
        <f ca="1">IF(OFFSET(calculations!$AG$2,MATCH(data!A1163&amp;"|"&amp;data!C1163,calculations!$A$3:$A$168,0),MATCH(data!B1163,calculations!$AH$2:$CL$2,0))="","NULL",SUBSTITUTE(OFFSET(calculations!$AG$2,MATCH(data!A1163&amp;"|"&amp;data!C1163,calculations!$A$3:$A$168,0),MATCH(data!B1163,calculations!$AH$2:$CL$2,0)),",","."))</f>
        <v>NULL</v>
      </c>
      <c r="E1163">
        <v>1</v>
      </c>
    </row>
    <row r="1164" spans="1:5" x14ac:dyDescent="0.25">
      <c r="A1164">
        <v>2018</v>
      </c>
      <c r="B1164">
        <v>21</v>
      </c>
      <c r="C1164" t="s">
        <v>44</v>
      </c>
      <c r="D1164" t="str">
        <f ca="1">IF(OFFSET(calculations!$AG$2,MATCH(data!A1164&amp;"|"&amp;data!C1164,calculations!$A$3:$A$168,0),MATCH(data!B1164,calculations!$AH$2:$CL$2,0))="","NULL",SUBSTITUTE(OFFSET(calculations!$AG$2,MATCH(data!A1164&amp;"|"&amp;data!C1164,calculations!$A$3:$A$168,0),MATCH(data!B1164,calculations!$AH$2:$CL$2,0)),",","."))</f>
        <v>NULL</v>
      </c>
      <c r="E1164">
        <v>1</v>
      </c>
    </row>
    <row r="1165" spans="1:5" x14ac:dyDescent="0.25">
      <c r="A1165">
        <v>2018</v>
      </c>
      <c r="B1165">
        <v>21</v>
      </c>
      <c r="C1165" t="s">
        <v>51</v>
      </c>
      <c r="D1165" t="str">
        <f ca="1">IF(OFFSET(calculations!$AG$2,MATCH(data!A1165&amp;"|"&amp;data!C1165,calculations!$A$3:$A$168,0),MATCH(data!B1165,calculations!$AH$2:$CL$2,0))="","NULL",SUBSTITUTE(OFFSET(calculations!$AG$2,MATCH(data!A1165&amp;"|"&amp;data!C1165,calculations!$A$3:$A$168,0),MATCH(data!B1165,calculations!$AH$2:$CL$2,0)),",","."))</f>
        <v>NULL</v>
      </c>
      <c r="E1165">
        <v>1</v>
      </c>
    </row>
    <row r="1166" spans="1:5" x14ac:dyDescent="0.25">
      <c r="A1166">
        <v>2018</v>
      </c>
      <c r="B1166">
        <v>21</v>
      </c>
      <c r="C1166" t="s">
        <v>55</v>
      </c>
      <c r="D1166" t="str">
        <f ca="1">IF(OFFSET(calculations!$AG$2,MATCH(data!A1166&amp;"|"&amp;data!C1166,calculations!$A$3:$A$168,0),MATCH(data!B1166,calculations!$AH$2:$CL$2,0))="","NULL",SUBSTITUTE(OFFSET(calculations!$AG$2,MATCH(data!A1166&amp;"|"&amp;data!C1166,calculations!$A$3:$A$168,0),MATCH(data!B1166,calculations!$AH$2:$CL$2,0)),",","."))</f>
        <v>NULL</v>
      </c>
      <c r="E1166">
        <v>1</v>
      </c>
    </row>
    <row r="1167" spans="1:5" x14ac:dyDescent="0.25">
      <c r="A1167">
        <v>2018</v>
      </c>
      <c r="B1167">
        <v>21</v>
      </c>
      <c r="C1167" t="s">
        <v>81</v>
      </c>
      <c r="D1167" t="str">
        <f ca="1">IF(OFFSET(calculations!$AG$2,MATCH(data!A1167&amp;"|"&amp;data!C1167,calculations!$A$3:$A$168,0),MATCH(data!B1167,calculations!$AH$2:$CL$2,0))="","NULL",SUBSTITUTE(OFFSET(calculations!$AG$2,MATCH(data!A1167&amp;"|"&amp;data!C1167,calculations!$A$3:$A$168,0),MATCH(data!B1167,calculations!$AH$2:$CL$2,0)),",","."))</f>
        <v>966383</v>
      </c>
      <c r="E1167">
        <v>1</v>
      </c>
    </row>
    <row r="1168" spans="1:5" x14ac:dyDescent="0.25">
      <c r="A1168">
        <v>2018</v>
      </c>
      <c r="B1168">
        <v>21</v>
      </c>
      <c r="C1168" t="s">
        <v>82</v>
      </c>
      <c r="D1168" t="str">
        <f ca="1">IF(OFFSET(calculations!$AG$2,MATCH(data!A1168&amp;"|"&amp;data!C1168,calculations!$A$3:$A$168,0),MATCH(data!B1168,calculations!$AH$2:$CL$2,0))="","NULL",SUBSTITUTE(OFFSET(calculations!$AG$2,MATCH(data!A1168&amp;"|"&amp;data!C1168,calculations!$A$3:$A$168,0),MATCH(data!B1168,calculations!$AH$2:$CL$2,0)),",","."))</f>
        <v>28868157</v>
      </c>
      <c r="E1168">
        <v>1</v>
      </c>
    </row>
    <row r="1169" spans="1:5" x14ac:dyDescent="0.25">
      <c r="A1169">
        <v>2018</v>
      </c>
      <c r="B1169">
        <v>21</v>
      </c>
      <c r="C1169" t="s">
        <v>83</v>
      </c>
      <c r="D1169" t="str">
        <f ca="1">IF(OFFSET(calculations!$AG$2,MATCH(data!A1169&amp;"|"&amp;data!C1169,calculations!$A$3:$A$168,0),MATCH(data!B1169,calculations!$AH$2:$CL$2,0))="","NULL",SUBSTITUTE(OFFSET(calculations!$AG$2,MATCH(data!A1169&amp;"|"&amp;data!C1169,calculations!$A$3:$A$168,0),MATCH(data!B1169,calculations!$AH$2:$CL$2,0)),",","."))</f>
        <v>2638</v>
      </c>
      <c r="E1169">
        <v>1</v>
      </c>
    </row>
    <row r="1170" spans="1:5" x14ac:dyDescent="0.25">
      <c r="A1170">
        <v>2018</v>
      </c>
      <c r="B1170">
        <v>21</v>
      </c>
      <c r="C1170" t="s">
        <v>84</v>
      </c>
      <c r="D1170" t="str">
        <f ca="1">IF(OFFSET(calculations!$AG$2,MATCH(data!A1170&amp;"|"&amp;data!C1170,calculations!$A$3:$A$168,0),MATCH(data!B1170,calculations!$AH$2:$CL$2,0))="","NULL",SUBSTITUTE(OFFSET(calculations!$AG$2,MATCH(data!A1170&amp;"|"&amp;data!C1170,calculations!$A$3:$A$168,0),MATCH(data!B1170,calculations!$AH$2:$CL$2,0)),",","."))</f>
        <v>138127</v>
      </c>
      <c r="E1170">
        <v>1</v>
      </c>
    </row>
    <row r="1171" spans="1:5" x14ac:dyDescent="0.25">
      <c r="A1171">
        <v>2018</v>
      </c>
      <c r="B1171">
        <v>21</v>
      </c>
      <c r="C1171" t="s">
        <v>85</v>
      </c>
      <c r="D1171" t="str">
        <f ca="1">IF(OFFSET(calculations!$AG$2,MATCH(data!A1171&amp;"|"&amp;data!C1171,calculations!$A$3:$A$168,0),MATCH(data!B1171,calculations!$AH$2:$CL$2,0))="","NULL",SUBSTITUTE(OFFSET(calculations!$AG$2,MATCH(data!A1171&amp;"|"&amp;data!C1171,calculations!$A$3:$A$168,0),MATCH(data!B1171,calculations!$AH$2:$CL$2,0)),",","."))</f>
        <v>NULL</v>
      </c>
      <c r="E1171">
        <v>1</v>
      </c>
    </row>
    <row r="1172" spans="1:5" x14ac:dyDescent="0.25">
      <c r="A1172">
        <v>2018</v>
      </c>
      <c r="B1172">
        <v>21</v>
      </c>
      <c r="C1172" t="s">
        <v>86</v>
      </c>
      <c r="D1172" t="str">
        <f ca="1">IF(OFFSET(calculations!$AG$2,MATCH(data!A1172&amp;"|"&amp;data!C1172,calculations!$A$3:$A$168,0),MATCH(data!B1172,calculations!$AH$2:$CL$2,0))="","NULL",SUBSTITUTE(OFFSET(calculations!$AG$2,MATCH(data!A1172&amp;"|"&amp;data!C1172,calculations!$A$3:$A$168,0),MATCH(data!B1172,calculations!$AH$2:$CL$2,0)),",","."))</f>
        <v>NULL</v>
      </c>
      <c r="E1172">
        <v>1</v>
      </c>
    </row>
    <row r="1173" spans="1:5" x14ac:dyDescent="0.25">
      <c r="A1173">
        <v>2018</v>
      </c>
      <c r="B1173">
        <v>21</v>
      </c>
      <c r="C1173" t="s">
        <v>87</v>
      </c>
      <c r="D1173" t="str">
        <f ca="1">IF(OFFSET(calculations!$AG$2,MATCH(data!A1173&amp;"|"&amp;data!C1173,calculations!$A$3:$A$168,0),MATCH(data!B1173,calculations!$AH$2:$CL$2,0))="","NULL",SUBSTITUTE(OFFSET(calculations!$AG$2,MATCH(data!A1173&amp;"|"&amp;data!C1173,calculations!$A$3:$A$168,0),MATCH(data!B1173,calculations!$AH$2:$CL$2,0)),",","."))</f>
        <v>27871526</v>
      </c>
      <c r="E1173">
        <v>1</v>
      </c>
    </row>
    <row r="1174" spans="1:5" x14ac:dyDescent="0.25">
      <c r="A1174">
        <v>2018</v>
      </c>
      <c r="B1174">
        <v>21</v>
      </c>
      <c r="C1174" t="s">
        <v>88</v>
      </c>
      <c r="D1174" t="str">
        <f ca="1">IF(OFFSET(calculations!$AG$2,MATCH(data!A1174&amp;"|"&amp;data!C1174,calculations!$A$3:$A$168,0),MATCH(data!B1174,calculations!$AH$2:$CL$2,0))="","NULL",SUBSTITUTE(OFFSET(calculations!$AG$2,MATCH(data!A1174&amp;"|"&amp;data!C1174,calculations!$A$3:$A$168,0),MATCH(data!B1174,calculations!$AH$2:$CL$2,0)),",","."))</f>
        <v>NULL</v>
      </c>
      <c r="E1174">
        <v>1</v>
      </c>
    </row>
    <row r="1175" spans="1:5" x14ac:dyDescent="0.25">
      <c r="A1175">
        <v>2018</v>
      </c>
      <c r="B1175">
        <v>21</v>
      </c>
      <c r="C1175" t="s">
        <v>89</v>
      </c>
      <c r="D1175" t="str">
        <f ca="1">IF(OFFSET(calculations!$AG$2,MATCH(data!A1175&amp;"|"&amp;data!C1175,calculations!$A$3:$A$168,0),MATCH(data!B1175,calculations!$AH$2:$CL$2,0))="","NULL",SUBSTITUTE(OFFSET(calculations!$AG$2,MATCH(data!A1175&amp;"|"&amp;data!C1175,calculations!$A$3:$A$168,0),MATCH(data!B1175,calculations!$AH$2:$CL$2,0)),",","."))</f>
        <v>NULL</v>
      </c>
      <c r="E1175">
        <v>1</v>
      </c>
    </row>
    <row r="1176" spans="1:5" x14ac:dyDescent="0.25">
      <c r="A1176">
        <v>2018</v>
      </c>
      <c r="B1176">
        <v>21</v>
      </c>
      <c r="C1176" t="s">
        <v>90</v>
      </c>
      <c r="D1176" t="str">
        <f ca="1">IF(OFFSET(calculations!$AG$2,MATCH(data!A1176&amp;"|"&amp;data!C1176,calculations!$A$3:$A$168,0),MATCH(data!B1176,calculations!$AH$2:$CL$2,0))="","NULL",SUBSTITUTE(OFFSET(calculations!$AG$2,MATCH(data!A1176&amp;"|"&amp;data!C1176,calculations!$A$3:$A$168,0),MATCH(data!B1176,calculations!$AH$2:$CL$2,0)),",","."))</f>
        <v>NULL</v>
      </c>
      <c r="E1176">
        <v>1</v>
      </c>
    </row>
    <row r="1177" spans="1:5" x14ac:dyDescent="0.25">
      <c r="A1177">
        <v>2018</v>
      </c>
      <c r="B1177">
        <v>21</v>
      </c>
      <c r="C1177" t="s">
        <v>91</v>
      </c>
      <c r="D1177" t="str">
        <f ca="1">IF(OFFSET(calculations!$AG$2,MATCH(data!A1177&amp;"|"&amp;data!C1177,calculations!$A$3:$A$168,0),MATCH(data!B1177,calculations!$AH$2:$CL$2,0))="","NULL",SUBSTITUTE(OFFSET(calculations!$AG$2,MATCH(data!A1177&amp;"|"&amp;data!C1177,calculations!$A$3:$A$168,0),MATCH(data!B1177,calculations!$AH$2:$CL$2,0)),",","."))</f>
        <v>NULL</v>
      </c>
      <c r="E1177">
        <v>1</v>
      </c>
    </row>
    <row r="1178" spans="1:5" x14ac:dyDescent="0.25">
      <c r="A1178">
        <v>2018</v>
      </c>
      <c r="B1178">
        <v>21</v>
      </c>
      <c r="C1178" t="s">
        <v>92</v>
      </c>
      <c r="D1178" t="str">
        <f ca="1">IF(OFFSET(calculations!$AG$2,MATCH(data!A1178&amp;"|"&amp;data!C1178,calculations!$A$3:$A$168,0),MATCH(data!B1178,calculations!$AH$2:$CL$2,0))="","NULL",SUBSTITUTE(OFFSET(calculations!$AG$2,MATCH(data!A1178&amp;"|"&amp;data!C1178,calculations!$A$3:$A$168,0),MATCH(data!B1178,calculations!$AH$2:$CL$2,0)),",","."))</f>
        <v>228082</v>
      </c>
      <c r="E1178">
        <v>1</v>
      </c>
    </row>
    <row r="1179" spans="1:5" x14ac:dyDescent="0.25">
      <c r="A1179">
        <v>2018</v>
      </c>
      <c r="B1179">
        <v>21</v>
      </c>
      <c r="C1179" t="s">
        <v>93</v>
      </c>
      <c r="D1179" t="str">
        <f ca="1">IF(OFFSET(calculations!$AG$2,MATCH(data!A1179&amp;"|"&amp;data!C1179,calculations!$A$3:$A$168,0),MATCH(data!B1179,calculations!$AH$2:$CL$2,0))="","NULL",SUBSTITUTE(OFFSET(calculations!$AG$2,MATCH(data!A1179&amp;"|"&amp;data!C1179,calculations!$A$3:$A$168,0),MATCH(data!B1179,calculations!$AH$2:$CL$2,0)),",","."))</f>
        <v>627784</v>
      </c>
      <c r="E1179">
        <v>1</v>
      </c>
    </row>
    <row r="1180" spans="1:5" x14ac:dyDescent="0.25">
      <c r="A1180">
        <v>2018</v>
      </c>
      <c r="B1180">
        <v>21</v>
      </c>
      <c r="C1180" t="s">
        <v>94</v>
      </c>
      <c r="D1180" t="str">
        <f ca="1">IF(OFFSET(calculations!$AG$2,MATCH(data!A1180&amp;"|"&amp;data!C1180,calculations!$A$3:$A$168,0),MATCH(data!B1180,calculations!$AH$2:$CL$2,0))="","NULL",SUBSTITUTE(OFFSET(calculations!$AG$2,MATCH(data!A1180&amp;"|"&amp;data!C1180,calculations!$A$3:$A$168,0),MATCH(data!B1180,calculations!$AH$2:$CL$2,0)),",","."))</f>
        <v>NULL</v>
      </c>
      <c r="E1180">
        <v>1</v>
      </c>
    </row>
    <row r="1181" spans="1:5" x14ac:dyDescent="0.25">
      <c r="A1181">
        <v>2018</v>
      </c>
      <c r="B1181">
        <v>21</v>
      </c>
      <c r="C1181" t="s">
        <v>95</v>
      </c>
      <c r="D1181" t="str">
        <f ca="1">IF(OFFSET(calculations!$AG$2,MATCH(data!A1181&amp;"|"&amp;data!C1181,calculations!$A$3:$A$168,0),MATCH(data!B1181,calculations!$AH$2:$CL$2,0))="","NULL",SUBSTITUTE(OFFSET(calculations!$AG$2,MATCH(data!A1181&amp;"|"&amp;data!C1181,calculations!$A$3:$A$168,0),MATCH(data!B1181,calculations!$AH$2:$CL$2,0)),",","."))</f>
        <v>342845</v>
      </c>
      <c r="E1181">
        <v>1</v>
      </c>
    </row>
    <row r="1182" spans="1:5" x14ac:dyDescent="0.25">
      <c r="A1182">
        <v>2018</v>
      </c>
      <c r="B1182">
        <v>21</v>
      </c>
      <c r="C1182" t="s">
        <v>96</v>
      </c>
      <c r="D1182" t="str">
        <f ca="1">IF(OFFSET(calculations!$AG$2,MATCH(data!A1182&amp;"|"&amp;data!C1182,calculations!$A$3:$A$168,0),MATCH(data!B1182,calculations!$AH$2:$CL$2,0))="","NULL",SUBSTITUTE(OFFSET(calculations!$AG$2,MATCH(data!A1182&amp;"|"&amp;data!C1182,calculations!$A$3:$A$168,0),MATCH(data!B1182,calculations!$AH$2:$CL$2,0)),",","."))</f>
        <v>72480853</v>
      </c>
      <c r="E1182">
        <v>1</v>
      </c>
    </row>
    <row r="1183" spans="1:5" x14ac:dyDescent="0.25">
      <c r="A1183">
        <v>2018</v>
      </c>
      <c r="B1183">
        <v>21</v>
      </c>
      <c r="C1183" t="s">
        <v>97</v>
      </c>
      <c r="D1183" t="str">
        <f ca="1">IF(OFFSET(calculations!$AG$2,MATCH(data!A1183&amp;"|"&amp;data!C1183,calculations!$A$3:$A$168,0),MATCH(data!B1183,calculations!$AH$2:$CL$2,0))="","NULL",SUBSTITUTE(OFFSET(calculations!$AG$2,MATCH(data!A1183&amp;"|"&amp;data!C1183,calculations!$A$3:$A$168,0),MATCH(data!B1183,calculations!$AH$2:$CL$2,0)),",","."))</f>
        <v>68206527</v>
      </c>
      <c r="E1183">
        <v>1</v>
      </c>
    </row>
    <row r="1184" spans="1:5" x14ac:dyDescent="0.25">
      <c r="A1184">
        <v>2018</v>
      </c>
      <c r="B1184">
        <v>21</v>
      </c>
      <c r="C1184" t="s">
        <v>98</v>
      </c>
      <c r="D1184" t="str">
        <f ca="1">IF(OFFSET(calculations!$AG$2,MATCH(data!A1184&amp;"|"&amp;data!C1184,calculations!$A$3:$A$168,0),MATCH(data!B1184,calculations!$AH$2:$CL$2,0))="","NULL",SUBSTITUTE(OFFSET(calculations!$AG$2,MATCH(data!A1184&amp;"|"&amp;data!C1184,calculations!$A$3:$A$168,0),MATCH(data!B1184,calculations!$AH$2:$CL$2,0)),",","."))</f>
        <v>4274326</v>
      </c>
      <c r="E1184">
        <v>1</v>
      </c>
    </row>
    <row r="1185" spans="1:5" x14ac:dyDescent="0.25">
      <c r="A1185">
        <v>2018</v>
      </c>
      <c r="B1185">
        <v>21</v>
      </c>
      <c r="C1185" t="s">
        <v>99</v>
      </c>
      <c r="D1185" t="str">
        <f ca="1">IF(OFFSET(calculations!$AG$2,MATCH(data!A1185&amp;"|"&amp;data!C1185,calculations!$A$3:$A$168,0),MATCH(data!B1185,calculations!$AH$2:$CL$2,0))="","NULL",SUBSTITUTE(OFFSET(calculations!$AG$2,MATCH(data!A1185&amp;"|"&amp;data!C1185,calculations!$A$3:$A$168,0),MATCH(data!B1185,calculations!$AH$2:$CL$2,0)),",","."))</f>
        <v>4274326</v>
      </c>
      <c r="E1185">
        <v>1</v>
      </c>
    </row>
    <row r="1186" spans="1:5" x14ac:dyDescent="0.25">
      <c r="A1186">
        <v>2018</v>
      </c>
      <c r="B1186">
        <v>21</v>
      </c>
      <c r="C1186" t="s">
        <v>100</v>
      </c>
      <c r="D1186" t="str">
        <f ca="1">IF(OFFSET(calculations!$AG$2,MATCH(data!A1186&amp;"|"&amp;data!C1186,calculations!$A$3:$A$168,0),MATCH(data!B1186,calculations!$AH$2:$CL$2,0))="","NULL",SUBSTITUTE(OFFSET(calculations!$AG$2,MATCH(data!A1186&amp;"|"&amp;data!C1186,calculations!$A$3:$A$168,0),MATCH(data!B1186,calculations!$AH$2:$CL$2,0)),",","."))</f>
        <v>1897781</v>
      </c>
      <c r="E1186">
        <v>1</v>
      </c>
    </row>
    <row r="1187" spans="1:5" x14ac:dyDescent="0.25">
      <c r="A1187">
        <v>2018</v>
      </c>
      <c r="B1187">
        <v>21</v>
      </c>
      <c r="C1187" t="s">
        <v>101</v>
      </c>
      <c r="D1187" t="str">
        <f ca="1">IF(OFFSET(calculations!$AG$2,MATCH(data!A1187&amp;"|"&amp;data!C1187,calculations!$A$3:$A$168,0),MATCH(data!B1187,calculations!$AH$2:$CL$2,0))="","NULL",SUBSTITUTE(OFFSET(calculations!$AG$2,MATCH(data!A1187&amp;"|"&amp;data!C1187,calculations!$A$3:$A$168,0),MATCH(data!B1187,calculations!$AH$2:$CL$2,0)),",","."))</f>
        <v>NULL</v>
      </c>
      <c r="E1187">
        <v>1</v>
      </c>
    </row>
    <row r="1188" spans="1:5" x14ac:dyDescent="0.25">
      <c r="A1188">
        <v>2018</v>
      </c>
      <c r="B1188">
        <v>21</v>
      </c>
      <c r="C1188" t="s">
        <v>102</v>
      </c>
      <c r="D1188" t="str">
        <f ca="1">IF(OFFSET(calculations!$AG$2,MATCH(data!A1188&amp;"|"&amp;data!C1188,calculations!$A$3:$A$168,0),MATCH(data!B1188,calculations!$AH$2:$CL$2,0))="","NULL",SUBSTITUTE(OFFSET(calculations!$AG$2,MATCH(data!A1188&amp;"|"&amp;data!C1188,calculations!$A$3:$A$168,0),MATCH(data!B1188,calculations!$AH$2:$CL$2,0)),",","."))</f>
        <v>3670162</v>
      </c>
      <c r="E1188">
        <v>1</v>
      </c>
    </row>
    <row r="1189" spans="1:5" x14ac:dyDescent="0.25">
      <c r="A1189">
        <v>2018</v>
      </c>
      <c r="B1189">
        <v>21</v>
      </c>
      <c r="C1189" t="s">
        <v>103</v>
      </c>
      <c r="D1189" t="str">
        <f ca="1">IF(OFFSET(calculations!$AG$2,MATCH(data!A1189&amp;"|"&amp;data!C1189,calculations!$A$3:$A$168,0),MATCH(data!B1189,calculations!$AH$2:$CL$2,0))="","NULL",SUBSTITUTE(OFFSET(calculations!$AG$2,MATCH(data!A1189&amp;"|"&amp;data!C1189,calculations!$A$3:$A$168,0),MATCH(data!B1189,calculations!$AH$2:$CL$2,0)),",","."))</f>
        <v>1558345</v>
      </c>
      <c r="E1189">
        <v>1</v>
      </c>
    </row>
    <row r="1190" spans="1:5" x14ac:dyDescent="0.25">
      <c r="A1190">
        <v>2018</v>
      </c>
      <c r="B1190">
        <v>21</v>
      </c>
      <c r="C1190" t="s">
        <v>104</v>
      </c>
      <c r="D1190" t="str">
        <f ca="1">IF(OFFSET(calculations!$AG$2,MATCH(data!A1190&amp;"|"&amp;data!C1190,calculations!$A$3:$A$168,0),MATCH(data!B1190,calculations!$AH$2:$CL$2,0))="","NULL",SUBSTITUTE(OFFSET(calculations!$AG$2,MATCH(data!A1190&amp;"|"&amp;data!C1190,calculations!$A$3:$A$168,0),MATCH(data!B1190,calculations!$AH$2:$CL$2,0)),",","."))</f>
        <v>943600</v>
      </c>
      <c r="E1190">
        <v>1</v>
      </c>
    </row>
    <row r="1191" spans="1:5" x14ac:dyDescent="0.25">
      <c r="A1191">
        <v>2018</v>
      </c>
      <c r="B1191">
        <v>21</v>
      </c>
      <c r="C1191" t="s">
        <v>105</v>
      </c>
      <c r="D1191" t="str">
        <f ca="1">IF(OFFSET(calculations!$AG$2,MATCH(data!A1191&amp;"|"&amp;data!C1191,calculations!$A$3:$A$168,0),MATCH(data!B1191,calculations!$AH$2:$CL$2,0))="","NULL",SUBSTITUTE(OFFSET(calculations!$AG$2,MATCH(data!A1191&amp;"|"&amp;data!C1191,calculations!$A$3:$A$168,0),MATCH(data!B1191,calculations!$AH$2:$CL$2,0)),",","."))</f>
        <v>943600</v>
      </c>
      <c r="E1191">
        <v>1</v>
      </c>
    </row>
    <row r="1192" spans="1:5" x14ac:dyDescent="0.25">
      <c r="A1192">
        <v>2018</v>
      </c>
      <c r="B1192">
        <v>21</v>
      </c>
      <c r="C1192" t="s">
        <v>106</v>
      </c>
      <c r="D1192" t="str">
        <f ca="1">IF(OFFSET(calculations!$AG$2,MATCH(data!A1192&amp;"|"&amp;data!C1192,calculations!$A$3:$A$168,0),MATCH(data!B1192,calculations!$AH$2:$CL$2,0))="","NULL",SUBSTITUTE(OFFSET(calculations!$AG$2,MATCH(data!A1192&amp;"|"&amp;data!C1192,calculations!$A$3:$A$168,0),MATCH(data!B1192,calculations!$AH$2:$CL$2,0)),",","."))</f>
        <v>NULL</v>
      </c>
      <c r="E1192">
        <v>1</v>
      </c>
    </row>
    <row r="1193" spans="1:5" x14ac:dyDescent="0.25">
      <c r="A1193">
        <v>2018</v>
      </c>
      <c r="B1193">
        <v>21</v>
      </c>
      <c r="C1193" t="s">
        <v>107</v>
      </c>
      <c r="D1193" t="str">
        <f ca="1">IF(OFFSET(calculations!$AG$2,MATCH(data!A1193&amp;"|"&amp;data!C1193,calculations!$A$3:$A$168,0),MATCH(data!B1193,calculations!$AH$2:$CL$2,0))="","NULL",SUBSTITUTE(OFFSET(calculations!$AG$2,MATCH(data!A1193&amp;"|"&amp;data!C1193,calculations!$A$3:$A$168,0),MATCH(data!B1193,calculations!$AH$2:$CL$2,0)),",","."))</f>
        <v>NULL</v>
      </c>
      <c r="E1193">
        <v>1</v>
      </c>
    </row>
    <row r="1194" spans="1:5" x14ac:dyDescent="0.25">
      <c r="A1194">
        <v>2018</v>
      </c>
      <c r="B1194">
        <v>21</v>
      </c>
      <c r="C1194" t="s">
        <v>108</v>
      </c>
      <c r="D1194" t="str">
        <f ca="1">IF(OFFSET(calculations!$AG$2,MATCH(data!A1194&amp;"|"&amp;data!C1194,calculations!$A$3:$A$168,0),MATCH(data!B1194,calculations!$AH$2:$CL$2,0))="","NULL",SUBSTITUTE(OFFSET(calculations!$AG$2,MATCH(data!A1194&amp;"|"&amp;data!C1194,calculations!$A$3:$A$168,0),MATCH(data!B1194,calculations!$AH$2:$CL$2,0)),",","."))</f>
        <v>-250060</v>
      </c>
      <c r="E1194">
        <v>1</v>
      </c>
    </row>
    <row r="1195" spans="1:5" x14ac:dyDescent="0.25">
      <c r="A1195">
        <v>2018</v>
      </c>
      <c r="B1195">
        <v>21</v>
      </c>
      <c r="C1195" t="s">
        <v>109</v>
      </c>
      <c r="D1195" t="str">
        <f ca="1">IF(OFFSET(calculations!$AG$2,MATCH(data!A1195&amp;"|"&amp;data!C1195,calculations!$A$3:$A$168,0),MATCH(data!B1195,calculations!$AH$2:$CL$2,0))="","NULL",SUBSTITUTE(OFFSET(calculations!$AG$2,MATCH(data!A1195&amp;"|"&amp;data!C1195,calculations!$A$3:$A$168,0),MATCH(data!B1195,calculations!$AH$2:$CL$2,0)),",","."))</f>
        <v>693540</v>
      </c>
      <c r="E1195">
        <v>1</v>
      </c>
    </row>
    <row r="1196" spans="1:5" x14ac:dyDescent="0.25">
      <c r="A1196">
        <v>2018</v>
      </c>
      <c r="B1196">
        <v>21</v>
      </c>
      <c r="C1196" t="s">
        <v>110</v>
      </c>
      <c r="D1196" t="str">
        <f ca="1">IF(OFFSET(calculations!$AG$2,MATCH(data!A1196&amp;"|"&amp;data!C1196,calculations!$A$3:$A$168,0),MATCH(data!B1196,calculations!$AH$2:$CL$2,0))="","NULL",SUBSTITUTE(OFFSET(calculations!$AG$2,MATCH(data!A1196&amp;"|"&amp;data!C1196,calculations!$A$3:$A$168,0),MATCH(data!B1196,calculations!$AH$2:$CL$2,0)),",","."))</f>
        <v>350695</v>
      </c>
      <c r="E1196">
        <v>1</v>
      </c>
    </row>
    <row r="1197" spans="1:5" x14ac:dyDescent="0.25">
      <c r="A1197">
        <v>2018</v>
      </c>
      <c r="B1197">
        <v>21</v>
      </c>
      <c r="C1197" t="s">
        <v>111</v>
      </c>
      <c r="D1197" t="str">
        <f ca="1">IF(OFFSET(calculations!$AG$2,MATCH(data!A1197&amp;"|"&amp;data!C1197,calculations!$A$3:$A$168,0),MATCH(data!B1197,calculations!$AH$2:$CL$2,0))="","NULL",SUBSTITUTE(OFFSET(calculations!$AG$2,MATCH(data!A1197&amp;"|"&amp;data!C1197,calculations!$A$3:$A$168,0),MATCH(data!B1197,calculations!$AH$2:$CL$2,0)),",","."))</f>
        <v>48342529</v>
      </c>
      <c r="E1197">
        <v>1</v>
      </c>
    </row>
    <row r="1198" spans="1:5" x14ac:dyDescent="0.25">
      <c r="A1198">
        <v>2018</v>
      </c>
      <c r="B1198">
        <v>21</v>
      </c>
      <c r="C1198" t="s">
        <v>112</v>
      </c>
      <c r="D1198" t="str">
        <f ca="1">IF(OFFSET(calculations!$AG$2,MATCH(data!A1198&amp;"|"&amp;data!C1198,calculations!$A$3:$A$168,0),MATCH(data!B1198,calculations!$AH$2:$CL$2,0))="","NULL",SUBSTITUTE(OFFSET(calculations!$AG$2,MATCH(data!A1198&amp;"|"&amp;data!C1198,calculations!$A$3:$A$168,0),MATCH(data!B1198,calculations!$AH$2:$CL$2,0)),",","."))</f>
        <v>15795011</v>
      </c>
      <c r="E1198">
        <v>1</v>
      </c>
    </row>
    <row r="1199" spans="1:5" x14ac:dyDescent="0.25">
      <c r="A1199">
        <v>2018</v>
      </c>
      <c r="B1199">
        <v>21</v>
      </c>
      <c r="C1199" t="s">
        <v>113</v>
      </c>
      <c r="D1199" t="str">
        <f ca="1">IF(OFFSET(calculations!$AG$2,MATCH(data!A1199&amp;"|"&amp;data!C1199,calculations!$A$3:$A$168,0),MATCH(data!B1199,calculations!$AH$2:$CL$2,0))="","NULL",SUBSTITUTE(OFFSET(calculations!$AG$2,MATCH(data!A1199&amp;"|"&amp;data!C1199,calculations!$A$3:$A$168,0),MATCH(data!B1199,calculations!$AH$2:$CL$2,0)),",","."))</f>
        <v>NULL</v>
      </c>
      <c r="E1199">
        <v>1</v>
      </c>
    </row>
    <row r="1200" spans="1:5" x14ac:dyDescent="0.25">
      <c r="A1200">
        <v>2018</v>
      </c>
      <c r="B1200">
        <v>21</v>
      </c>
      <c r="C1200" t="s">
        <v>114</v>
      </c>
      <c r="D1200" t="str">
        <f ca="1">IF(OFFSET(calculations!$AG$2,MATCH(data!A1200&amp;"|"&amp;data!C1200,calculations!$A$3:$A$168,0),MATCH(data!B1200,calculations!$AH$2:$CL$2,0))="","NULL",SUBSTITUTE(OFFSET(calculations!$AG$2,MATCH(data!A1200&amp;"|"&amp;data!C1200,calculations!$A$3:$A$168,0),MATCH(data!B1200,calculations!$AH$2:$CL$2,0)),",","."))</f>
        <v>NULL</v>
      </c>
      <c r="E1200">
        <v>1</v>
      </c>
    </row>
    <row r="1201" spans="1:5" x14ac:dyDescent="0.25">
      <c r="A1201">
        <v>2018</v>
      </c>
      <c r="B1201">
        <v>21</v>
      </c>
      <c r="C1201" t="s">
        <v>115</v>
      </c>
      <c r="D1201" t="str">
        <f ca="1">IF(OFFSET(calculations!$AG$2,MATCH(data!A1201&amp;"|"&amp;data!C1201,calculations!$A$3:$A$168,0),MATCH(data!B1201,calculations!$AH$2:$CL$2,0))="","NULL",SUBSTITUTE(OFFSET(calculations!$AG$2,MATCH(data!A1201&amp;"|"&amp;data!C1201,calculations!$A$3:$A$168,0),MATCH(data!B1201,calculations!$AH$2:$CL$2,0)),",","."))</f>
        <v>NULL</v>
      </c>
      <c r="E1201">
        <v>1</v>
      </c>
    </row>
    <row r="1202" spans="1:5" x14ac:dyDescent="0.25">
      <c r="A1202">
        <v>2018</v>
      </c>
      <c r="B1202">
        <v>21</v>
      </c>
      <c r="C1202" t="s">
        <v>116</v>
      </c>
      <c r="D1202" t="str">
        <f ca="1">IF(OFFSET(calculations!$AG$2,MATCH(data!A1202&amp;"|"&amp;data!C1202,calculations!$A$3:$A$168,0),MATCH(data!B1202,calculations!$AH$2:$CL$2,0))="","NULL",SUBSTITUTE(OFFSET(calculations!$AG$2,MATCH(data!A1202&amp;"|"&amp;data!C1202,calculations!$A$3:$A$168,0),MATCH(data!B1202,calculations!$AH$2:$CL$2,0)),",","."))</f>
        <v>12093147</v>
      </c>
      <c r="E1202">
        <v>1</v>
      </c>
    </row>
    <row r="1203" spans="1:5" x14ac:dyDescent="0.25">
      <c r="A1203">
        <v>2018</v>
      </c>
      <c r="B1203">
        <v>21</v>
      </c>
      <c r="C1203" t="s">
        <v>117</v>
      </c>
      <c r="D1203" t="str">
        <f ca="1">IF(OFFSET(calculations!$AG$2,MATCH(data!A1203&amp;"|"&amp;data!C1203,calculations!$A$3:$A$168,0),MATCH(data!B1203,calculations!$AH$2:$CL$2,0))="","NULL",SUBSTITUTE(OFFSET(calculations!$AG$2,MATCH(data!A1203&amp;"|"&amp;data!C1203,calculations!$A$3:$A$168,0),MATCH(data!B1203,calculations!$AH$2:$CL$2,0)),",","."))</f>
        <v>120242</v>
      </c>
      <c r="E1203">
        <v>1</v>
      </c>
    </row>
    <row r="1204" spans="1:5" x14ac:dyDescent="0.25">
      <c r="A1204">
        <v>2018</v>
      </c>
      <c r="B1204">
        <v>21</v>
      </c>
      <c r="C1204" t="s">
        <v>118</v>
      </c>
      <c r="D1204" t="str">
        <f ca="1">IF(OFFSET(calculations!$AG$2,MATCH(data!A1204&amp;"|"&amp;data!C1204,calculations!$A$3:$A$168,0),MATCH(data!B1204,calculations!$AH$2:$CL$2,0))="","NULL",SUBSTITUTE(OFFSET(calculations!$AG$2,MATCH(data!A1204&amp;"|"&amp;data!C1204,calculations!$A$3:$A$168,0),MATCH(data!B1204,calculations!$AH$2:$CL$2,0)),",","."))</f>
        <v>2881</v>
      </c>
      <c r="E1204">
        <v>1</v>
      </c>
    </row>
    <row r="1205" spans="1:5" x14ac:dyDescent="0.25">
      <c r="A1205">
        <v>2018</v>
      </c>
      <c r="B1205">
        <v>21</v>
      </c>
      <c r="C1205" t="s">
        <v>119</v>
      </c>
      <c r="D1205" t="str">
        <f ca="1">IF(OFFSET(calculations!$AG$2,MATCH(data!A1205&amp;"|"&amp;data!C1205,calculations!$A$3:$A$168,0),MATCH(data!B1205,calculations!$AH$2:$CL$2,0))="","NULL",SUBSTITUTE(OFFSET(calculations!$AG$2,MATCH(data!A1205&amp;"|"&amp;data!C1205,calculations!$A$3:$A$168,0),MATCH(data!B1205,calculations!$AH$2:$CL$2,0)),",","."))</f>
        <v>2599539</v>
      </c>
      <c r="E1205">
        <v>1</v>
      </c>
    </row>
    <row r="1206" spans="1:5" x14ac:dyDescent="0.25">
      <c r="A1206">
        <v>2018</v>
      </c>
      <c r="B1206">
        <v>21</v>
      </c>
      <c r="C1206" t="s">
        <v>120</v>
      </c>
      <c r="D1206" t="str">
        <f ca="1">IF(OFFSET(calculations!$AG$2,MATCH(data!A1206&amp;"|"&amp;data!C1206,calculations!$A$3:$A$168,0),MATCH(data!B1206,calculations!$AH$2:$CL$2,0))="","NULL",SUBSTITUTE(OFFSET(calculations!$AG$2,MATCH(data!A1206&amp;"|"&amp;data!C1206,calculations!$A$3:$A$168,0),MATCH(data!B1206,calculations!$AH$2:$CL$2,0)),",","."))</f>
        <v>536165</v>
      </c>
      <c r="E1206">
        <v>1</v>
      </c>
    </row>
    <row r="1207" spans="1:5" x14ac:dyDescent="0.25">
      <c r="A1207">
        <v>2018</v>
      </c>
      <c r="B1207">
        <v>21</v>
      </c>
      <c r="C1207" t="s">
        <v>121</v>
      </c>
      <c r="D1207" t="str">
        <f ca="1">IF(OFFSET(calculations!$AG$2,MATCH(data!A1207&amp;"|"&amp;data!C1207,calculations!$A$3:$A$168,0),MATCH(data!B1207,calculations!$AH$2:$CL$2,0))="","NULL",SUBSTITUTE(OFFSET(calculations!$AG$2,MATCH(data!A1207&amp;"|"&amp;data!C1207,calculations!$A$3:$A$168,0),MATCH(data!B1207,calculations!$AH$2:$CL$2,0)),",","."))</f>
        <v>184100</v>
      </c>
      <c r="E1207">
        <v>1</v>
      </c>
    </row>
    <row r="1208" spans="1:5" x14ac:dyDescent="0.25">
      <c r="A1208">
        <v>2018</v>
      </c>
      <c r="B1208">
        <v>21</v>
      </c>
      <c r="C1208" t="s">
        <v>122</v>
      </c>
      <c r="D1208" t="str">
        <f ca="1">IF(OFFSET(calculations!$AG$2,MATCH(data!A1208&amp;"|"&amp;data!C1208,calculations!$A$3:$A$168,0),MATCH(data!B1208,calculations!$AH$2:$CL$2,0))="","NULL",SUBSTITUTE(OFFSET(calculations!$AG$2,MATCH(data!A1208&amp;"|"&amp;data!C1208,calculations!$A$3:$A$168,0),MATCH(data!B1208,calculations!$AH$2:$CL$2,0)),",","."))</f>
        <v>NULL</v>
      </c>
      <c r="E1208">
        <v>1</v>
      </c>
    </row>
    <row r="1209" spans="1:5" x14ac:dyDescent="0.25">
      <c r="A1209">
        <v>2018</v>
      </c>
      <c r="B1209">
        <v>21</v>
      </c>
      <c r="C1209" t="s">
        <v>123</v>
      </c>
      <c r="D1209" t="str">
        <f ca="1">IF(OFFSET(calculations!$AG$2,MATCH(data!A1209&amp;"|"&amp;data!C1209,calculations!$A$3:$A$168,0),MATCH(data!B1209,calculations!$AH$2:$CL$2,0))="","NULL",SUBSTITUTE(OFFSET(calculations!$AG$2,MATCH(data!A1209&amp;"|"&amp;data!C1209,calculations!$A$3:$A$168,0),MATCH(data!B1209,calculations!$AH$2:$CL$2,0)),",","."))</f>
        <v>27330</v>
      </c>
      <c r="E1209">
        <v>1</v>
      </c>
    </row>
    <row r="1210" spans="1:5" x14ac:dyDescent="0.25">
      <c r="A1210">
        <v>2018</v>
      </c>
      <c r="B1210">
        <v>21</v>
      </c>
      <c r="C1210" t="s">
        <v>124</v>
      </c>
      <c r="D1210" t="str">
        <f ca="1">IF(OFFSET(calculations!$AG$2,MATCH(data!A1210&amp;"|"&amp;data!C1210,calculations!$A$3:$A$168,0),MATCH(data!B1210,calculations!$AH$2:$CL$2,0))="","NULL",SUBSTITUTE(OFFSET(calculations!$AG$2,MATCH(data!A1210&amp;"|"&amp;data!C1210,calculations!$A$3:$A$168,0),MATCH(data!B1210,calculations!$AH$2:$CL$2,0)),",","."))</f>
        <v>NULL</v>
      </c>
      <c r="E1210">
        <v>1</v>
      </c>
    </row>
    <row r="1211" spans="1:5" x14ac:dyDescent="0.25">
      <c r="A1211">
        <v>2018</v>
      </c>
      <c r="B1211">
        <v>21</v>
      </c>
      <c r="C1211" t="s">
        <v>125</v>
      </c>
      <c r="D1211" t="str">
        <f ca="1">IF(OFFSET(calculations!$AG$2,MATCH(data!A1211&amp;"|"&amp;data!C1211,calculations!$A$3:$A$168,0),MATCH(data!B1211,calculations!$AH$2:$CL$2,0))="","NULL",SUBSTITUTE(OFFSET(calculations!$AG$2,MATCH(data!A1211&amp;"|"&amp;data!C1211,calculations!$A$3:$A$168,0),MATCH(data!B1211,calculations!$AH$2:$CL$2,0)),",","."))</f>
        <v>NULL</v>
      </c>
      <c r="E1211">
        <v>1</v>
      </c>
    </row>
    <row r="1212" spans="1:5" x14ac:dyDescent="0.25">
      <c r="A1212">
        <v>2018</v>
      </c>
      <c r="B1212">
        <v>21</v>
      </c>
      <c r="C1212" t="s">
        <v>126</v>
      </c>
      <c r="D1212" t="str">
        <f ca="1">IF(OFFSET(calculations!$AG$2,MATCH(data!A1212&amp;"|"&amp;data!C1212,calculations!$A$3:$A$168,0),MATCH(data!B1212,calculations!$AH$2:$CL$2,0))="","NULL",SUBSTITUTE(OFFSET(calculations!$AG$2,MATCH(data!A1212&amp;"|"&amp;data!C1212,calculations!$A$3:$A$168,0),MATCH(data!B1212,calculations!$AH$2:$CL$2,0)),",","."))</f>
        <v>231607</v>
      </c>
      <c r="E1212">
        <v>1</v>
      </c>
    </row>
    <row r="1213" spans="1:5" x14ac:dyDescent="0.25">
      <c r="A1213">
        <v>2018</v>
      </c>
      <c r="B1213">
        <v>21</v>
      </c>
      <c r="C1213" t="s">
        <v>62</v>
      </c>
      <c r="D1213" t="str">
        <f ca="1">IF(OFFSET(calculations!$AG$2,MATCH(data!A1213&amp;"|"&amp;data!C1213,calculations!$A$3:$A$168,0),MATCH(data!B1213,calculations!$AH$2:$CL$2,0))="","NULL",SUBSTITUTE(OFFSET(calculations!$AG$2,MATCH(data!A1213&amp;"|"&amp;data!C1213,calculations!$A$3:$A$168,0),MATCH(data!B1213,calculations!$AH$2:$CL$2,0)),",","."))</f>
        <v>32547218</v>
      </c>
      <c r="E1213">
        <v>1</v>
      </c>
    </row>
    <row r="1214" spans="1:5" x14ac:dyDescent="0.25">
      <c r="A1214">
        <v>2018</v>
      </c>
      <c r="B1214">
        <v>21</v>
      </c>
      <c r="C1214" t="s">
        <v>127</v>
      </c>
      <c r="D1214" t="str">
        <f ca="1">IF(OFFSET(calculations!$AG$2,MATCH(data!A1214&amp;"|"&amp;data!C1214,calculations!$A$3:$A$168,0),MATCH(data!B1214,calculations!$AH$2:$CL$2,0))="","NULL",SUBSTITUTE(OFFSET(calculations!$AG$2,MATCH(data!A1214&amp;"|"&amp;data!C1214,calculations!$A$3:$A$168,0),MATCH(data!B1214,calculations!$AH$2:$CL$2,0)),",","."))</f>
        <v>28081523</v>
      </c>
      <c r="E1214">
        <v>1</v>
      </c>
    </row>
    <row r="1215" spans="1:5" x14ac:dyDescent="0.25">
      <c r="A1215">
        <v>2018</v>
      </c>
      <c r="B1215">
        <v>21</v>
      </c>
      <c r="C1215" t="s">
        <v>128</v>
      </c>
      <c r="D1215" t="str">
        <f ca="1">IF(OFFSET(calculations!$AG$2,MATCH(data!A1215&amp;"|"&amp;data!C1215,calculations!$A$3:$A$168,0),MATCH(data!B1215,calculations!$AH$2:$CL$2,0))="","NULL",SUBSTITUTE(OFFSET(calculations!$AG$2,MATCH(data!A1215&amp;"|"&amp;data!C1215,calculations!$A$3:$A$168,0),MATCH(data!B1215,calculations!$AH$2:$CL$2,0)),",","."))</f>
        <v>NULL</v>
      </c>
      <c r="E1215">
        <v>1</v>
      </c>
    </row>
    <row r="1216" spans="1:5" x14ac:dyDescent="0.25">
      <c r="A1216">
        <v>2018</v>
      </c>
      <c r="B1216">
        <v>21</v>
      </c>
      <c r="C1216" t="s">
        <v>129</v>
      </c>
      <c r="D1216" t="str">
        <f ca="1">IF(OFFSET(calculations!$AG$2,MATCH(data!A1216&amp;"|"&amp;data!C1216,calculations!$A$3:$A$168,0),MATCH(data!B1216,calculations!$AH$2:$CL$2,0))="","NULL",SUBSTITUTE(OFFSET(calculations!$AG$2,MATCH(data!A1216&amp;"|"&amp;data!C1216,calculations!$A$3:$A$168,0),MATCH(data!B1216,calculations!$AH$2:$CL$2,0)),",","."))</f>
        <v>375250</v>
      </c>
      <c r="E1216">
        <v>1</v>
      </c>
    </row>
    <row r="1217" spans="1:5" x14ac:dyDescent="0.25">
      <c r="A1217">
        <v>2018</v>
      </c>
      <c r="B1217">
        <v>21</v>
      </c>
      <c r="C1217" t="s">
        <v>130</v>
      </c>
      <c r="D1217" t="str">
        <f ca="1">IF(OFFSET(calculations!$AG$2,MATCH(data!A1217&amp;"|"&amp;data!C1217,calculations!$A$3:$A$168,0),MATCH(data!B1217,calculations!$AH$2:$CL$2,0))="","NULL",SUBSTITUTE(OFFSET(calculations!$AG$2,MATCH(data!A1217&amp;"|"&amp;data!C1217,calculations!$A$3:$A$168,0),MATCH(data!B1217,calculations!$AH$2:$CL$2,0)),",","."))</f>
        <v>NULL</v>
      </c>
      <c r="E1217">
        <v>1</v>
      </c>
    </row>
    <row r="1218" spans="1:5" x14ac:dyDescent="0.25">
      <c r="A1218">
        <v>2018</v>
      </c>
      <c r="B1218">
        <v>21</v>
      </c>
      <c r="C1218" t="s">
        <v>131</v>
      </c>
      <c r="D1218" t="str">
        <f ca="1">IF(OFFSET(calculations!$AG$2,MATCH(data!A1218&amp;"|"&amp;data!C1218,calculations!$A$3:$A$168,0),MATCH(data!B1218,calculations!$AH$2:$CL$2,0))="","NULL",SUBSTITUTE(OFFSET(calculations!$AG$2,MATCH(data!A1218&amp;"|"&amp;data!C1218,calculations!$A$3:$A$168,0),MATCH(data!B1218,calculations!$AH$2:$CL$2,0)),",","."))</f>
        <v>NULL</v>
      </c>
      <c r="E1218">
        <v>1</v>
      </c>
    </row>
    <row r="1219" spans="1:5" x14ac:dyDescent="0.25">
      <c r="A1219">
        <v>2018</v>
      </c>
      <c r="B1219">
        <v>21</v>
      </c>
      <c r="C1219" t="s">
        <v>132</v>
      </c>
      <c r="D1219" t="str">
        <f ca="1">IF(OFFSET(calculations!$AG$2,MATCH(data!A1219&amp;"|"&amp;data!C1219,calculations!$A$3:$A$168,0),MATCH(data!B1219,calculations!$AH$2:$CL$2,0))="","NULL",SUBSTITUTE(OFFSET(calculations!$AG$2,MATCH(data!A1219&amp;"|"&amp;data!C1219,calculations!$A$3:$A$168,0),MATCH(data!B1219,calculations!$AH$2:$CL$2,0)),",","."))</f>
        <v>NULL</v>
      </c>
      <c r="E1219">
        <v>1</v>
      </c>
    </row>
    <row r="1220" spans="1:5" x14ac:dyDescent="0.25">
      <c r="A1220">
        <v>2018</v>
      </c>
      <c r="B1220">
        <v>21</v>
      </c>
      <c r="C1220" t="s">
        <v>133</v>
      </c>
      <c r="D1220" t="str">
        <f ca="1">IF(OFFSET(calculations!$AG$2,MATCH(data!A1220&amp;"|"&amp;data!C1220,calculations!$A$3:$A$168,0),MATCH(data!B1220,calculations!$AH$2:$CL$2,0))="","NULL",SUBSTITUTE(OFFSET(calculations!$AG$2,MATCH(data!A1220&amp;"|"&amp;data!C1220,calculations!$A$3:$A$168,0),MATCH(data!B1220,calculations!$AH$2:$CL$2,0)),",","."))</f>
        <v>-421309</v>
      </c>
      <c r="E1220">
        <v>1</v>
      </c>
    </row>
    <row r="1221" spans="1:5" x14ac:dyDescent="0.25">
      <c r="A1221">
        <v>2018</v>
      </c>
      <c r="B1221">
        <v>21</v>
      </c>
      <c r="C1221" t="s">
        <v>134</v>
      </c>
      <c r="D1221" t="str">
        <f ca="1">IF(OFFSET(calculations!$AG$2,MATCH(data!A1221&amp;"|"&amp;data!C1221,calculations!$A$3:$A$168,0),MATCH(data!B1221,calculations!$AH$2:$CL$2,0))="","NULL",SUBSTITUTE(OFFSET(calculations!$AG$2,MATCH(data!A1221&amp;"|"&amp;data!C1221,calculations!$A$3:$A$168,0),MATCH(data!B1221,calculations!$AH$2:$CL$2,0)),",","."))</f>
        <v>NULL</v>
      </c>
      <c r="E1221">
        <v>1</v>
      </c>
    </row>
    <row r="1222" spans="1:5" x14ac:dyDescent="0.25">
      <c r="A1222">
        <v>2018</v>
      </c>
      <c r="B1222">
        <v>21</v>
      </c>
      <c r="C1222" t="s">
        <v>135</v>
      </c>
      <c r="D1222" t="str">
        <f ca="1">IF(OFFSET(calculations!$AG$2,MATCH(data!A1222&amp;"|"&amp;data!C1222,calculations!$A$3:$A$168,0),MATCH(data!B1222,calculations!$AH$2:$CL$2,0))="","NULL",SUBSTITUTE(OFFSET(calculations!$AG$2,MATCH(data!A1222&amp;"|"&amp;data!C1222,calculations!$A$3:$A$168,0),MATCH(data!B1222,calculations!$AH$2:$CL$2,0)),",","."))</f>
        <v>NULL</v>
      </c>
      <c r="E1222">
        <v>1</v>
      </c>
    </row>
    <row r="1223" spans="1:5" x14ac:dyDescent="0.25">
      <c r="A1223">
        <v>2018</v>
      </c>
      <c r="B1223">
        <v>21</v>
      </c>
      <c r="C1223" t="s">
        <v>136</v>
      </c>
      <c r="D1223" t="str">
        <f ca="1">IF(OFFSET(calculations!$AG$2,MATCH(data!A1223&amp;"|"&amp;data!C1223,calculations!$A$3:$A$168,0),MATCH(data!B1223,calculations!$AH$2:$CL$2,0))="","NULL",SUBSTITUTE(OFFSET(calculations!$AG$2,MATCH(data!A1223&amp;"|"&amp;data!C1223,calculations!$A$3:$A$168,0),MATCH(data!B1223,calculations!$AH$2:$CL$2,0)),",","."))</f>
        <v>342845</v>
      </c>
      <c r="E1223">
        <v>1</v>
      </c>
    </row>
    <row r="1224" spans="1:5" x14ac:dyDescent="0.25">
      <c r="A1224">
        <v>2018</v>
      </c>
      <c r="B1224">
        <v>21</v>
      </c>
      <c r="C1224" t="s">
        <v>137</v>
      </c>
      <c r="D1224" t="str">
        <f ca="1">IF(OFFSET(calculations!$AG$2,MATCH(data!A1224&amp;"|"&amp;data!C1224,calculations!$A$3:$A$168,0),MATCH(data!B1224,calculations!$AH$2:$CL$2,0))="","NULL",SUBSTITUTE(OFFSET(calculations!$AG$2,MATCH(data!A1224&amp;"|"&amp;data!C1224,calculations!$A$3:$A$168,0),MATCH(data!B1224,calculations!$AH$2:$CL$2,0)),",","."))</f>
        <v>NULL</v>
      </c>
      <c r="E1224">
        <v>1</v>
      </c>
    </row>
    <row r="1225" spans="1:5" x14ac:dyDescent="0.25">
      <c r="A1225">
        <v>2018</v>
      </c>
      <c r="B1225">
        <v>21</v>
      </c>
      <c r="C1225" t="s">
        <v>138</v>
      </c>
      <c r="D1225" t="str">
        <f ca="1">IF(OFFSET(calculations!$AG$2,MATCH(data!A1225&amp;"|"&amp;data!C1225,calculations!$A$3:$A$168,0),MATCH(data!B1225,calculations!$AH$2:$CL$2,0))="","NULL",SUBSTITUTE(OFFSET(calculations!$AG$2,MATCH(data!A1225&amp;"|"&amp;data!C1225,calculations!$A$3:$A$168,0),MATCH(data!B1225,calculations!$AH$2:$CL$2,0)),",","."))</f>
        <v>300</v>
      </c>
      <c r="E1225">
        <v>1</v>
      </c>
    </row>
    <row r="1226" spans="1:5" x14ac:dyDescent="0.25">
      <c r="A1226">
        <v>2018</v>
      </c>
      <c r="B1226">
        <v>21</v>
      </c>
      <c r="C1226" t="s">
        <v>139</v>
      </c>
      <c r="D1226" t="str">
        <f ca="1">IF(OFFSET(calculations!$AG$2,MATCH(data!A1226&amp;"|"&amp;data!C1226,calculations!$A$3:$A$168,0),MATCH(data!B1226,calculations!$AH$2:$CL$2,0))="","NULL",SUBSTITUTE(OFFSET(calculations!$AG$2,MATCH(data!A1226&amp;"|"&amp;data!C1226,calculations!$A$3:$A$168,0),MATCH(data!B1226,calculations!$AH$2:$CL$2,0)),",","."))</f>
        <v>NULL</v>
      </c>
      <c r="E1226">
        <v>1</v>
      </c>
    </row>
    <row r="1227" spans="1:5" x14ac:dyDescent="0.25">
      <c r="A1227">
        <v>2018</v>
      </c>
      <c r="B1227">
        <v>21</v>
      </c>
      <c r="C1227" t="s">
        <v>140</v>
      </c>
      <c r="D1227" t="str">
        <f ca="1">IF(OFFSET(calculations!$AG$2,MATCH(data!A1227&amp;"|"&amp;data!C1227,calculations!$A$3:$A$168,0),MATCH(data!B1227,calculations!$AH$2:$CL$2,0))="","NULL",SUBSTITUTE(OFFSET(calculations!$AG$2,MATCH(data!A1227&amp;"|"&amp;data!C1227,calculations!$A$3:$A$168,0),MATCH(data!B1227,calculations!$AH$2:$CL$2,0)),",","."))</f>
        <v>NULL</v>
      </c>
      <c r="E1227">
        <v>1</v>
      </c>
    </row>
    <row r="1228" spans="1:5" x14ac:dyDescent="0.25">
      <c r="A1228">
        <v>2018</v>
      </c>
      <c r="B1228">
        <v>21</v>
      </c>
      <c r="C1228" t="s">
        <v>141</v>
      </c>
      <c r="D1228" t="str">
        <f ca="1">IF(OFFSET(calculations!$AG$2,MATCH(data!A1228&amp;"|"&amp;data!C1228,calculations!$A$3:$A$168,0),MATCH(data!B1228,calculations!$AH$2:$CL$2,0))="","NULL",SUBSTITUTE(OFFSET(calculations!$AG$2,MATCH(data!A1228&amp;"|"&amp;data!C1228,calculations!$A$3:$A$168,0),MATCH(data!B1228,calculations!$AH$2:$CL$2,0)),",","."))</f>
        <v>NULL</v>
      </c>
      <c r="E1228">
        <v>1</v>
      </c>
    </row>
    <row r="1229" spans="1:5" x14ac:dyDescent="0.25">
      <c r="A1229">
        <v>2018</v>
      </c>
      <c r="B1229">
        <v>21</v>
      </c>
      <c r="C1229" t="s">
        <v>142</v>
      </c>
      <c r="D1229" t="str">
        <f ca="1">IF(OFFSET(calculations!$AG$2,MATCH(data!A1229&amp;"|"&amp;data!C1229,calculations!$A$3:$A$168,0),MATCH(data!B1229,calculations!$AH$2:$CL$2,0))="","NULL",SUBSTITUTE(OFFSET(calculations!$AG$2,MATCH(data!A1229&amp;"|"&amp;data!C1229,calculations!$A$3:$A$168,0),MATCH(data!B1229,calculations!$AH$2:$CL$2,0)),",","."))</f>
        <v>300</v>
      </c>
      <c r="E1229">
        <v>1</v>
      </c>
    </row>
    <row r="1230" spans="1:5" x14ac:dyDescent="0.25">
      <c r="A1230">
        <v>2018</v>
      </c>
      <c r="B1230">
        <v>21</v>
      </c>
      <c r="C1230" t="s">
        <v>143</v>
      </c>
      <c r="D1230" t="str">
        <f ca="1">IF(OFFSET(calculations!$AG$2,MATCH(data!A1230&amp;"|"&amp;data!C1230,calculations!$A$3:$A$168,0),MATCH(data!B1230,calculations!$AH$2:$CL$2,0))="","NULL",SUBSTITUTE(OFFSET(calculations!$AG$2,MATCH(data!A1230&amp;"|"&amp;data!C1230,calculations!$A$3:$A$168,0),MATCH(data!B1230,calculations!$AH$2:$CL$2,0)),",","."))</f>
        <v>0</v>
      </c>
      <c r="E1230">
        <v>1</v>
      </c>
    </row>
    <row r="1231" spans="1:5" x14ac:dyDescent="0.25">
      <c r="A1231">
        <v>2018</v>
      </c>
      <c r="B1231">
        <v>21</v>
      </c>
      <c r="C1231" t="s">
        <v>58</v>
      </c>
      <c r="D1231" t="str">
        <f ca="1">IF(OFFSET(calculations!$AG$2,MATCH(data!A1231&amp;"|"&amp;data!C1231,calculations!$A$3:$A$168,0),MATCH(data!B1231,calculations!$AH$2:$CL$2,0))="","NULL",SUBSTITUTE(OFFSET(calculations!$AG$2,MATCH(data!A1231&amp;"|"&amp;data!C1231,calculations!$A$3:$A$168,0),MATCH(data!B1231,calculations!$AH$2:$CL$2,0)),",","."))</f>
        <v>4168909</v>
      </c>
      <c r="E1231">
        <v>1</v>
      </c>
    </row>
    <row r="1232" spans="1:5" x14ac:dyDescent="0.25">
      <c r="A1232">
        <v>2018</v>
      </c>
      <c r="B1232">
        <v>22</v>
      </c>
      <c r="C1232" t="s">
        <v>68</v>
      </c>
      <c r="D1232" t="str">
        <f ca="1">IF(OFFSET(calculations!$AG$2,MATCH(data!A1232&amp;"|"&amp;data!C1232,calculations!$A$3:$A$168,0),MATCH(data!B1232,calculations!$AH$2:$CL$2,0))="","NULL",SUBSTITUTE(OFFSET(calculations!$AG$2,MATCH(data!A1232&amp;"|"&amp;data!C1232,calculations!$A$3:$A$168,0),MATCH(data!B1232,calculations!$AH$2:$CL$2,0)),",","."))</f>
        <v>398259098</v>
      </c>
      <c r="E1232">
        <v>1</v>
      </c>
    </row>
    <row r="1233" spans="1:5" x14ac:dyDescent="0.25">
      <c r="A1233">
        <v>2018</v>
      </c>
      <c r="B1233">
        <v>22</v>
      </c>
      <c r="C1233" t="s">
        <v>49</v>
      </c>
      <c r="D1233" t="str">
        <f ca="1">IF(OFFSET(calculations!$AG$2,MATCH(data!A1233&amp;"|"&amp;data!C1233,calculations!$A$3:$A$168,0),MATCH(data!B1233,calculations!$AH$2:$CL$2,0))="","NULL",SUBSTITUTE(OFFSET(calculations!$AG$2,MATCH(data!A1233&amp;"|"&amp;data!C1233,calculations!$A$3:$A$168,0),MATCH(data!B1233,calculations!$AH$2:$CL$2,0)),",","."))</f>
        <v>318244875</v>
      </c>
      <c r="E1233">
        <v>1</v>
      </c>
    </row>
    <row r="1234" spans="1:5" x14ac:dyDescent="0.25">
      <c r="A1234">
        <v>2018</v>
      </c>
      <c r="B1234">
        <v>22</v>
      </c>
      <c r="C1234" t="s">
        <v>69</v>
      </c>
      <c r="D1234" t="str">
        <f ca="1">IF(OFFSET(calculations!$AG$2,MATCH(data!A1234&amp;"|"&amp;data!C1234,calculations!$A$3:$A$168,0),MATCH(data!B1234,calculations!$AH$2:$CL$2,0))="","NULL",SUBSTITUTE(OFFSET(calculations!$AG$2,MATCH(data!A1234&amp;"|"&amp;data!C1234,calculations!$A$3:$A$168,0),MATCH(data!B1234,calculations!$AH$2:$CL$2,0)),",","."))</f>
        <v>22916474</v>
      </c>
      <c r="E1234">
        <v>1</v>
      </c>
    </row>
    <row r="1235" spans="1:5" x14ac:dyDescent="0.25">
      <c r="A1235">
        <v>2018</v>
      </c>
      <c r="B1235">
        <v>22</v>
      </c>
      <c r="C1235" t="s">
        <v>70</v>
      </c>
      <c r="D1235" t="str">
        <f ca="1">IF(OFFSET(calculations!$AG$2,MATCH(data!A1235&amp;"|"&amp;data!C1235,calculations!$A$3:$A$168,0),MATCH(data!B1235,calculations!$AH$2:$CL$2,0))="","NULL",SUBSTITUTE(OFFSET(calculations!$AG$2,MATCH(data!A1235&amp;"|"&amp;data!C1235,calculations!$A$3:$A$168,0),MATCH(data!B1235,calculations!$AH$2:$CL$2,0)),",","."))</f>
        <v>331617</v>
      </c>
      <c r="E1235">
        <v>1</v>
      </c>
    </row>
    <row r="1236" spans="1:5" x14ac:dyDescent="0.25">
      <c r="A1236">
        <v>2018</v>
      </c>
      <c r="B1236">
        <v>22</v>
      </c>
      <c r="C1236" t="s">
        <v>71</v>
      </c>
      <c r="D1236" t="str">
        <f ca="1">IF(OFFSET(calculations!$AG$2,MATCH(data!A1236&amp;"|"&amp;data!C1236,calculations!$A$3:$A$168,0),MATCH(data!B1236,calculations!$AH$2:$CL$2,0))="","NULL",SUBSTITUTE(OFFSET(calculations!$AG$2,MATCH(data!A1236&amp;"|"&amp;data!C1236,calculations!$A$3:$A$168,0),MATCH(data!B1236,calculations!$AH$2:$CL$2,0)),",","."))</f>
        <v>118874</v>
      </c>
      <c r="E1236">
        <v>1</v>
      </c>
    </row>
    <row r="1237" spans="1:5" x14ac:dyDescent="0.25">
      <c r="A1237">
        <v>2018</v>
      </c>
      <c r="B1237">
        <v>22</v>
      </c>
      <c r="C1237" t="s">
        <v>72</v>
      </c>
      <c r="D1237" t="str">
        <f ca="1">IF(OFFSET(calculations!$AG$2,MATCH(data!A1237&amp;"|"&amp;data!C1237,calculations!$A$3:$A$168,0),MATCH(data!B1237,calculations!$AH$2:$CL$2,0))="","NULL",SUBSTITUTE(OFFSET(calculations!$AG$2,MATCH(data!A1237&amp;"|"&amp;data!C1237,calculations!$A$3:$A$168,0),MATCH(data!B1237,calculations!$AH$2:$CL$2,0)),",","."))</f>
        <v>269616</v>
      </c>
      <c r="E1237">
        <v>1</v>
      </c>
    </row>
    <row r="1238" spans="1:5" x14ac:dyDescent="0.25">
      <c r="A1238">
        <v>2018</v>
      </c>
      <c r="B1238">
        <v>22</v>
      </c>
      <c r="C1238" t="s">
        <v>73</v>
      </c>
      <c r="D1238" t="str">
        <f ca="1">IF(OFFSET(calculations!$AG$2,MATCH(data!A1238&amp;"|"&amp;data!C1238,calculations!$A$3:$A$168,0),MATCH(data!B1238,calculations!$AH$2:$CL$2,0))="","NULL",SUBSTITUTE(OFFSET(calculations!$AG$2,MATCH(data!A1238&amp;"|"&amp;data!C1238,calculations!$A$3:$A$168,0),MATCH(data!B1238,calculations!$AH$2:$CL$2,0)),",","."))</f>
        <v>3984302</v>
      </c>
      <c r="E1238">
        <v>1</v>
      </c>
    </row>
    <row r="1239" spans="1:5" x14ac:dyDescent="0.25">
      <c r="A1239">
        <v>2018</v>
      </c>
      <c r="B1239">
        <v>22</v>
      </c>
      <c r="C1239" t="s">
        <v>74</v>
      </c>
      <c r="D1239" t="str">
        <f ca="1">IF(OFFSET(calculations!$AG$2,MATCH(data!A1239&amp;"|"&amp;data!C1239,calculations!$A$3:$A$168,0),MATCH(data!B1239,calculations!$AH$2:$CL$2,0))="","NULL",SUBSTITUTE(OFFSET(calculations!$AG$2,MATCH(data!A1239&amp;"|"&amp;data!C1239,calculations!$A$3:$A$168,0),MATCH(data!B1239,calculations!$AH$2:$CL$2,0)),",","."))</f>
        <v>NULL</v>
      </c>
      <c r="E1239">
        <v>1</v>
      </c>
    </row>
    <row r="1240" spans="1:5" x14ac:dyDescent="0.25">
      <c r="A1240">
        <v>2018</v>
      </c>
      <c r="B1240">
        <v>22</v>
      </c>
      <c r="C1240" t="s">
        <v>75</v>
      </c>
      <c r="D1240" t="str">
        <f ca="1">IF(OFFSET(calculations!$AG$2,MATCH(data!A1240&amp;"|"&amp;data!C1240,calculations!$A$3:$A$168,0),MATCH(data!B1240,calculations!$AH$2:$CL$2,0))="","NULL",SUBSTITUTE(OFFSET(calculations!$AG$2,MATCH(data!A1240&amp;"|"&amp;data!C1240,calculations!$A$3:$A$168,0),MATCH(data!B1240,calculations!$AH$2:$CL$2,0)),",","."))</f>
        <v>24820928</v>
      </c>
      <c r="E1240">
        <v>1</v>
      </c>
    </row>
    <row r="1241" spans="1:5" x14ac:dyDescent="0.25">
      <c r="A1241">
        <v>2018</v>
      </c>
      <c r="B1241">
        <v>22</v>
      </c>
      <c r="C1241" t="s">
        <v>76</v>
      </c>
      <c r="D1241" t="str">
        <f ca="1">IF(OFFSET(calculations!$AG$2,MATCH(data!A1241&amp;"|"&amp;data!C1241,calculations!$A$3:$A$168,0),MATCH(data!B1241,calculations!$AH$2:$CL$2,0))="","NULL",SUBSTITUTE(OFFSET(calculations!$AG$2,MATCH(data!A1241&amp;"|"&amp;data!C1241,calculations!$A$3:$A$168,0),MATCH(data!B1241,calculations!$AH$2:$CL$2,0)),",","."))</f>
        <v>140031251</v>
      </c>
      <c r="E1241">
        <v>1</v>
      </c>
    </row>
    <row r="1242" spans="1:5" x14ac:dyDescent="0.25">
      <c r="A1242">
        <v>2018</v>
      </c>
      <c r="B1242">
        <v>22</v>
      </c>
      <c r="C1242" t="s">
        <v>77</v>
      </c>
      <c r="D1242" t="str">
        <f ca="1">IF(OFFSET(calculations!$AG$2,MATCH(data!A1242&amp;"|"&amp;data!C1242,calculations!$A$3:$A$168,0),MATCH(data!B1242,calculations!$AH$2:$CL$2,0))="","NULL",SUBSTITUTE(OFFSET(calculations!$AG$2,MATCH(data!A1242&amp;"|"&amp;data!C1242,calculations!$A$3:$A$168,0),MATCH(data!B1242,calculations!$AH$2:$CL$2,0)),",","."))</f>
        <v>166</v>
      </c>
      <c r="E1242">
        <v>1</v>
      </c>
    </row>
    <row r="1243" spans="1:5" x14ac:dyDescent="0.25">
      <c r="A1243">
        <v>2018</v>
      </c>
      <c r="B1243">
        <v>22</v>
      </c>
      <c r="C1243" t="s">
        <v>78</v>
      </c>
      <c r="D1243" t="str">
        <f ca="1">IF(OFFSET(calculations!$AG$2,MATCH(data!A1243&amp;"|"&amp;data!C1243,calculations!$A$3:$A$168,0),MATCH(data!B1243,calculations!$AH$2:$CL$2,0))="","NULL",SUBSTITUTE(OFFSET(calculations!$AG$2,MATCH(data!A1243&amp;"|"&amp;data!C1243,calculations!$A$3:$A$168,0),MATCH(data!B1243,calculations!$AH$2:$CL$2,0)),",","."))</f>
        <v>94049</v>
      </c>
      <c r="E1243">
        <v>1</v>
      </c>
    </row>
    <row r="1244" spans="1:5" x14ac:dyDescent="0.25">
      <c r="A1244">
        <v>2018</v>
      </c>
      <c r="B1244">
        <v>22</v>
      </c>
      <c r="C1244" t="s">
        <v>79</v>
      </c>
      <c r="D1244" t="str">
        <f ca="1">IF(OFFSET(calculations!$AG$2,MATCH(data!A1244&amp;"|"&amp;data!C1244,calculations!$A$3:$A$168,0),MATCH(data!B1244,calculations!$AH$2:$CL$2,0))="","NULL",SUBSTITUTE(OFFSET(calculations!$AG$2,MATCH(data!A1244&amp;"|"&amp;data!C1244,calculations!$A$3:$A$168,0),MATCH(data!B1244,calculations!$AH$2:$CL$2,0)),",","."))</f>
        <v>125015857</v>
      </c>
      <c r="E1244">
        <v>1</v>
      </c>
    </row>
    <row r="1245" spans="1:5" x14ac:dyDescent="0.25">
      <c r="A1245">
        <v>2018</v>
      </c>
      <c r="B1245">
        <v>22</v>
      </c>
      <c r="C1245" t="s">
        <v>80</v>
      </c>
      <c r="D1245" t="str">
        <f ca="1">IF(OFFSET(calculations!$AG$2,MATCH(data!A1245&amp;"|"&amp;data!C1245,calculations!$A$3:$A$168,0),MATCH(data!B1245,calculations!$AH$2:$CL$2,0))="","NULL",SUBSTITUTE(OFFSET(calculations!$AG$2,MATCH(data!A1245&amp;"|"&amp;data!C1245,calculations!$A$3:$A$168,0),MATCH(data!B1245,calculations!$AH$2:$CL$2,0)),",","."))</f>
        <v>NULL</v>
      </c>
      <c r="E1245">
        <v>1</v>
      </c>
    </row>
    <row r="1246" spans="1:5" x14ac:dyDescent="0.25">
      <c r="A1246">
        <v>2018</v>
      </c>
      <c r="B1246">
        <v>22</v>
      </c>
      <c r="C1246" t="s">
        <v>44</v>
      </c>
      <c r="D1246" t="str">
        <f ca="1">IF(OFFSET(calculations!$AG$2,MATCH(data!A1246&amp;"|"&amp;data!C1246,calculations!$A$3:$A$168,0),MATCH(data!B1246,calculations!$AH$2:$CL$2,0))="","NULL",SUBSTITUTE(OFFSET(calculations!$AG$2,MATCH(data!A1246&amp;"|"&amp;data!C1246,calculations!$A$3:$A$168,0),MATCH(data!B1246,calculations!$AH$2:$CL$2,0)),",","."))</f>
        <v>3724</v>
      </c>
      <c r="E1246">
        <v>1</v>
      </c>
    </row>
    <row r="1247" spans="1:5" x14ac:dyDescent="0.25">
      <c r="A1247">
        <v>2018</v>
      </c>
      <c r="B1247">
        <v>22</v>
      </c>
      <c r="C1247" t="s">
        <v>51</v>
      </c>
      <c r="D1247" t="str">
        <f ca="1">IF(OFFSET(calculations!$AG$2,MATCH(data!A1247&amp;"|"&amp;data!C1247,calculations!$A$3:$A$168,0),MATCH(data!B1247,calculations!$AH$2:$CL$2,0))="","NULL",SUBSTITUTE(OFFSET(calculations!$AG$2,MATCH(data!A1247&amp;"|"&amp;data!C1247,calculations!$A$3:$A$168,0),MATCH(data!B1247,calculations!$AH$2:$CL$2,0)),",","."))</f>
        <v>NULL</v>
      </c>
      <c r="E1247">
        <v>1</v>
      </c>
    </row>
    <row r="1248" spans="1:5" x14ac:dyDescent="0.25">
      <c r="A1248">
        <v>2018</v>
      </c>
      <c r="B1248">
        <v>22</v>
      </c>
      <c r="C1248" t="s">
        <v>55</v>
      </c>
      <c r="D1248" t="str">
        <f ca="1">IF(OFFSET(calculations!$AG$2,MATCH(data!A1248&amp;"|"&amp;data!C1248,calculations!$A$3:$A$168,0),MATCH(data!B1248,calculations!$AH$2:$CL$2,0))="","NULL",SUBSTITUTE(OFFSET(calculations!$AG$2,MATCH(data!A1248&amp;"|"&amp;data!C1248,calculations!$A$3:$A$168,0),MATCH(data!B1248,calculations!$AH$2:$CL$2,0)),",","."))</f>
        <v>NULL</v>
      </c>
      <c r="E1248">
        <v>1</v>
      </c>
    </row>
    <row r="1249" spans="1:5" x14ac:dyDescent="0.25">
      <c r="A1249">
        <v>2018</v>
      </c>
      <c r="B1249">
        <v>22</v>
      </c>
      <c r="C1249" t="s">
        <v>81</v>
      </c>
      <c r="D1249" t="str">
        <f ca="1">IF(OFFSET(calculations!$AG$2,MATCH(data!A1249&amp;"|"&amp;data!C1249,calculations!$A$3:$A$168,0),MATCH(data!B1249,calculations!$AH$2:$CL$2,0))="","NULL",SUBSTITUTE(OFFSET(calculations!$AG$2,MATCH(data!A1249&amp;"|"&amp;data!C1249,calculations!$A$3:$A$168,0),MATCH(data!B1249,calculations!$AH$2:$CL$2,0)),",","."))</f>
        <v>658017</v>
      </c>
      <c r="E1249">
        <v>1</v>
      </c>
    </row>
    <row r="1250" spans="1:5" x14ac:dyDescent="0.25">
      <c r="A1250">
        <v>2018</v>
      </c>
      <c r="B1250">
        <v>22</v>
      </c>
      <c r="C1250" t="s">
        <v>82</v>
      </c>
      <c r="D1250" t="str">
        <f ca="1">IF(OFFSET(calculations!$AG$2,MATCH(data!A1250&amp;"|"&amp;data!C1250,calculations!$A$3:$A$168,0),MATCH(data!B1250,calculations!$AH$2:$CL$2,0))="","NULL",SUBSTITUTE(OFFSET(calculations!$AG$2,MATCH(data!A1250&amp;"|"&amp;data!C1250,calculations!$A$3:$A$168,0),MATCH(data!B1250,calculations!$AH$2:$CL$2,0)),",","."))</f>
        <v>80014223</v>
      </c>
      <c r="E1250">
        <v>1</v>
      </c>
    </row>
    <row r="1251" spans="1:5" x14ac:dyDescent="0.25">
      <c r="A1251">
        <v>2018</v>
      </c>
      <c r="B1251">
        <v>22</v>
      </c>
      <c r="C1251" t="s">
        <v>83</v>
      </c>
      <c r="D1251" t="str">
        <f ca="1">IF(OFFSET(calculations!$AG$2,MATCH(data!A1251&amp;"|"&amp;data!C1251,calculations!$A$3:$A$168,0),MATCH(data!B1251,calculations!$AH$2:$CL$2,0))="","NULL",SUBSTITUTE(OFFSET(calculations!$AG$2,MATCH(data!A1251&amp;"|"&amp;data!C1251,calculations!$A$3:$A$168,0),MATCH(data!B1251,calculations!$AH$2:$CL$2,0)),",","."))</f>
        <v>23715</v>
      </c>
      <c r="E1251">
        <v>1</v>
      </c>
    </row>
    <row r="1252" spans="1:5" x14ac:dyDescent="0.25">
      <c r="A1252">
        <v>2018</v>
      </c>
      <c r="B1252">
        <v>22</v>
      </c>
      <c r="C1252" t="s">
        <v>84</v>
      </c>
      <c r="D1252" t="str">
        <f ca="1">IF(OFFSET(calculations!$AG$2,MATCH(data!A1252&amp;"|"&amp;data!C1252,calculations!$A$3:$A$168,0),MATCH(data!B1252,calculations!$AH$2:$CL$2,0))="","NULL",SUBSTITUTE(OFFSET(calculations!$AG$2,MATCH(data!A1252&amp;"|"&amp;data!C1252,calculations!$A$3:$A$168,0),MATCH(data!B1252,calculations!$AH$2:$CL$2,0)),",","."))</f>
        <v>13015797</v>
      </c>
      <c r="E1252">
        <v>1</v>
      </c>
    </row>
    <row r="1253" spans="1:5" x14ac:dyDescent="0.25">
      <c r="A1253">
        <v>2018</v>
      </c>
      <c r="B1253">
        <v>22</v>
      </c>
      <c r="C1253" t="s">
        <v>85</v>
      </c>
      <c r="D1253" t="str">
        <f ca="1">IF(OFFSET(calculations!$AG$2,MATCH(data!A1253&amp;"|"&amp;data!C1253,calculations!$A$3:$A$168,0),MATCH(data!B1253,calculations!$AH$2:$CL$2,0))="","NULL",SUBSTITUTE(OFFSET(calculations!$AG$2,MATCH(data!A1253&amp;"|"&amp;data!C1253,calculations!$A$3:$A$168,0),MATCH(data!B1253,calculations!$AH$2:$CL$2,0)),",","."))</f>
        <v>NULL</v>
      </c>
      <c r="E1253">
        <v>1</v>
      </c>
    </row>
    <row r="1254" spans="1:5" x14ac:dyDescent="0.25">
      <c r="A1254">
        <v>2018</v>
      </c>
      <c r="B1254">
        <v>22</v>
      </c>
      <c r="C1254" t="s">
        <v>86</v>
      </c>
      <c r="D1254" t="str">
        <f ca="1">IF(OFFSET(calculations!$AG$2,MATCH(data!A1254&amp;"|"&amp;data!C1254,calculations!$A$3:$A$168,0),MATCH(data!B1254,calculations!$AH$2:$CL$2,0))="","NULL",SUBSTITUTE(OFFSET(calculations!$AG$2,MATCH(data!A1254&amp;"|"&amp;data!C1254,calculations!$A$3:$A$168,0),MATCH(data!B1254,calculations!$AH$2:$CL$2,0)),",","."))</f>
        <v>13470260</v>
      </c>
      <c r="E1254">
        <v>1</v>
      </c>
    </row>
    <row r="1255" spans="1:5" x14ac:dyDescent="0.25">
      <c r="A1255">
        <v>2018</v>
      </c>
      <c r="B1255">
        <v>22</v>
      </c>
      <c r="C1255" t="s">
        <v>87</v>
      </c>
      <c r="D1255" t="str">
        <f ca="1">IF(OFFSET(calculations!$AG$2,MATCH(data!A1255&amp;"|"&amp;data!C1255,calculations!$A$3:$A$168,0),MATCH(data!B1255,calculations!$AH$2:$CL$2,0))="","NULL",SUBSTITUTE(OFFSET(calculations!$AG$2,MATCH(data!A1255&amp;"|"&amp;data!C1255,calculations!$A$3:$A$168,0),MATCH(data!B1255,calculations!$AH$2:$CL$2,0)),",","."))</f>
        <v>53504451</v>
      </c>
      <c r="E1255">
        <v>1</v>
      </c>
    </row>
    <row r="1256" spans="1:5" x14ac:dyDescent="0.25">
      <c r="A1256">
        <v>2018</v>
      </c>
      <c r="B1256">
        <v>22</v>
      </c>
      <c r="C1256" t="s">
        <v>88</v>
      </c>
      <c r="D1256" t="str">
        <f ca="1">IF(OFFSET(calculations!$AG$2,MATCH(data!A1256&amp;"|"&amp;data!C1256,calculations!$A$3:$A$168,0),MATCH(data!B1256,calculations!$AH$2:$CL$2,0))="","NULL",SUBSTITUTE(OFFSET(calculations!$AG$2,MATCH(data!A1256&amp;"|"&amp;data!C1256,calculations!$A$3:$A$168,0),MATCH(data!B1256,calculations!$AH$2:$CL$2,0)),",","."))</f>
        <v>NULL</v>
      </c>
      <c r="E1256">
        <v>1</v>
      </c>
    </row>
    <row r="1257" spans="1:5" x14ac:dyDescent="0.25">
      <c r="A1257">
        <v>2018</v>
      </c>
      <c r="B1257">
        <v>22</v>
      </c>
      <c r="C1257" t="s">
        <v>89</v>
      </c>
      <c r="D1257" t="str">
        <f ca="1">IF(OFFSET(calculations!$AG$2,MATCH(data!A1257&amp;"|"&amp;data!C1257,calculations!$A$3:$A$168,0),MATCH(data!B1257,calculations!$AH$2:$CL$2,0))="","NULL",SUBSTITUTE(OFFSET(calculations!$AG$2,MATCH(data!A1257&amp;"|"&amp;data!C1257,calculations!$A$3:$A$168,0),MATCH(data!B1257,calculations!$AH$2:$CL$2,0)),",","."))</f>
        <v>NULL</v>
      </c>
      <c r="E1257">
        <v>1</v>
      </c>
    </row>
    <row r="1258" spans="1:5" x14ac:dyDescent="0.25">
      <c r="A1258">
        <v>2018</v>
      </c>
      <c r="B1258">
        <v>22</v>
      </c>
      <c r="C1258" t="s">
        <v>90</v>
      </c>
      <c r="D1258" t="str">
        <f ca="1">IF(OFFSET(calculations!$AG$2,MATCH(data!A1258&amp;"|"&amp;data!C1258,calculations!$A$3:$A$168,0),MATCH(data!B1258,calculations!$AH$2:$CL$2,0))="","NULL",SUBSTITUTE(OFFSET(calculations!$AG$2,MATCH(data!A1258&amp;"|"&amp;data!C1258,calculations!$A$3:$A$168,0),MATCH(data!B1258,calculations!$AH$2:$CL$2,0)),",","."))</f>
        <v>NULL</v>
      </c>
      <c r="E1258">
        <v>1</v>
      </c>
    </row>
    <row r="1259" spans="1:5" x14ac:dyDescent="0.25">
      <c r="A1259">
        <v>2018</v>
      </c>
      <c r="B1259">
        <v>22</v>
      </c>
      <c r="C1259" t="s">
        <v>91</v>
      </c>
      <c r="D1259" t="str">
        <f ca="1">IF(OFFSET(calculations!$AG$2,MATCH(data!A1259&amp;"|"&amp;data!C1259,calculations!$A$3:$A$168,0),MATCH(data!B1259,calculations!$AH$2:$CL$2,0))="","NULL",SUBSTITUTE(OFFSET(calculations!$AG$2,MATCH(data!A1259&amp;"|"&amp;data!C1259,calculations!$A$3:$A$168,0),MATCH(data!B1259,calculations!$AH$2:$CL$2,0)),",","."))</f>
        <v>NULL</v>
      </c>
      <c r="E1259">
        <v>1</v>
      </c>
    </row>
    <row r="1260" spans="1:5" x14ac:dyDescent="0.25">
      <c r="A1260">
        <v>2018</v>
      </c>
      <c r="B1260">
        <v>22</v>
      </c>
      <c r="C1260" t="s">
        <v>92</v>
      </c>
      <c r="D1260" t="str">
        <f ca="1">IF(OFFSET(calculations!$AG$2,MATCH(data!A1260&amp;"|"&amp;data!C1260,calculations!$A$3:$A$168,0),MATCH(data!B1260,calculations!$AH$2:$CL$2,0))="","NULL",SUBSTITUTE(OFFSET(calculations!$AG$2,MATCH(data!A1260&amp;"|"&amp;data!C1260,calculations!$A$3:$A$168,0),MATCH(data!B1260,calculations!$AH$2:$CL$2,0)),",","."))</f>
        <v>NULL</v>
      </c>
      <c r="E1260">
        <v>1</v>
      </c>
    </row>
    <row r="1261" spans="1:5" x14ac:dyDescent="0.25">
      <c r="A1261">
        <v>2018</v>
      </c>
      <c r="B1261">
        <v>22</v>
      </c>
      <c r="C1261" t="s">
        <v>93</v>
      </c>
      <c r="D1261" t="str">
        <f ca="1">IF(OFFSET(calculations!$AG$2,MATCH(data!A1261&amp;"|"&amp;data!C1261,calculations!$A$3:$A$168,0),MATCH(data!B1261,calculations!$AH$2:$CL$2,0))="","NULL",SUBSTITUTE(OFFSET(calculations!$AG$2,MATCH(data!A1261&amp;"|"&amp;data!C1261,calculations!$A$3:$A$168,0),MATCH(data!B1261,calculations!$AH$2:$CL$2,0)),",","."))</f>
        <v>NULL</v>
      </c>
      <c r="E1261">
        <v>1</v>
      </c>
    </row>
    <row r="1262" spans="1:5" x14ac:dyDescent="0.25">
      <c r="A1262">
        <v>2018</v>
      </c>
      <c r="B1262">
        <v>22</v>
      </c>
      <c r="C1262" t="s">
        <v>94</v>
      </c>
      <c r="D1262" t="str">
        <f ca="1">IF(OFFSET(calculations!$AG$2,MATCH(data!A1262&amp;"|"&amp;data!C1262,calculations!$A$3:$A$168,0),MATCH(data!B1262,calculations!$AH$2:$CL$2,0))="","NULL",SUBSTITUTE(OFFSET(calculations!$AG$2,MATCH(data!A1262&amp;"|"&amp;data!C1262,calculations!$A$3:$A$168,0),MATCH(data!B1262,calculations!$AH$2:$CL$2,0)),",","."))</f>
        <v>NULL</v>
      </c>
      <c r="E1262">
        <v>1</v>
      </c>
    </row>
    <row r="1263" spans="1:5" x14ac:dyDescent="0.25">
      <c r="A1263">
        <v>2018</v>
      </c>
      <c r="B1263">
        <v>22</v>
      </c>
      <c r="C1263" t="s">
        <v>95</v>
      </c>
      <c r="D1263" t="str">
        <f ca="1">IF(OFFSET(calculations!$AG$2,MATCH(data!A1263&amp;"|"&amp;data!C1263,calculations!$A$3:$A$168,0),MATCH(data!B1263,calculations!$AH$2:$CL$2,0))="","NULL",SUBSTITUTE(OFFSET(calculations!$AG$2,MATCH(data!A1263&amp;"|"&amp;data!C1263,calculations!$A$3:$A$168,0),MATCH(data!B1263,calculations!$AH$2:$CL$2,0)),",","."))</f>
        <v>46578561</v>
      </c>
      <c r="E1263">
        <v>1</v>
      </c>
    </row>
    <row r="1264" spans="1:5" x14ac:dyDescent="0.25">
      <c r="A1264">
        <v>2018</v>
      </c>
      <c r="B1264">
        <v>22</v>
      </c>
      <c r="C1264" t="s">
        <v>96</v>
      </c>
      <c r="D1264" t="str">
        <f ca="1">IF(OFFSET(calculations!$AG$2,MATCH(data!A1264&amp;"|"&amp;data!C1264,calculations!$A$3:$A$168,0),MATCH(data!B1264,calculations!$AH$2:$CL$2,0))="","NULL",SUBSTITUTE(OFFSET(calculations!$AG$2,MATCH(data!A1264&amp;"|"&amp;data!C1264,calculations!$A$3:$A$168,0),MATCH(data!B1264,calculations!$AH$2:$CL$2,0)),",","."))</f>
        <v>1448744219</v>
      </c>
      <c r="E1264">
        <v>1</v>
      </c>
    </row>
    <row r="1265" spans="1:5" x14ac:dyDescent="0.25">
      <c r="A1265">
        <v>2018</v>
      </c>
      <c r="B1265">
        <v>22</v>
      </c>
      <c r="C1265" t="s">
        <v>97</v>
      </c>
      <c r="D1265" t="str">
        <f ca="1">IF(OFFSET(calculations!$AG$2,MATCH(data!A1265&amp;"|"&amp;data!C1265,calculations!$A$3:$A$168,0),MATCH(data!B1265,calculations!$AH$2:$CL$2,0))="","NULL",SUBSTITUTE(OFFSET(calculations!$AG$2,MATCH(data!A1265&amp;"|"&amp;data!C1265,calculations!$A$3:$A$168,0),MATCH(data!B1265,calculations!$AH$2:$CL$2,0)),",","."))</f>
        <v>1304403520</v>
      </c>
      <c r="E1265">
        <v>1</v>
      </c>
    </row>
    <row r="1266" spans="1:5" x14ac:dyDescent="0.25">
      <c r="A1266">
        <v>2018</v>
      </c>
      <c r="B1266">
        <v>22</v>
      </c>
      <c r="C1266" t="s">
        <v>98</v>
      </c>
      <c r="D1266" t="str">
        <f ca="1">IF(OFFSET(calculations!$AG$2,MATCH(data!A1266&amp;"|"&amp;data!C1266,calculations!$A$3:$A$168,0),MATCH(data!B1266,calculations!$AH$2:$CL$2,0))="","NULL",SUBSTITUTE(OFFSET(calculations!$AG$2,MATCH(data!A1266&amp;"|"&amp;data!C1266,calculations!$A$3:$A$168,0),MATCH(data!B1266,calculations!$AH$2:$CL$2,0)),",","."))</f>
        <v>144340699</v>
      </c>
      <c r="E1266">
        <v>1</v>
      </c>
    </row>
    <row r="1267" spans="1:5" x14ac:dyDescent="0.25">
      <c r="A1267">
        <v>2018</v>
      </c>
      <c r="B1267">
        <v>22</v>
      </c>
      <c r="C1267" t="s">
        <v>99</v>
      </c>
      <c r="D1267" t="str">
        <f ca="1">IF(OFFSET(calculations!$AG$2,MATCH(data!A1267&amp;"|"&amp;data!C1267,calculations!$A$3:$A$168,0),MATCH(data!B1267,calculations!$AH$2:$CL$2,0))="","NULL",SUBSTITUTE(OFFSET(calculations!$AG$2,MATCH(data!A1267&amp;"|"&amp;data!C1267,calculations!$A$3:$A$168,0),MATCH(data!B1267,calculations!$AH$2:$CL$2,0)),",","."))</f>
        <v>144340699</v>
      </c>
      <c r="E1267">
        <v>1</v>
      </c>
    </row>
    <row r="1268" spans="1:5" x14ac:dyDescent="0.25">
      <c r="A1268">
        <v>2018</v>
      </c>
      <c r="B1268">
        <v>22</v>
      </c>
      <c r="C1268" t="s">
        <v>100</v>
      </c>
      <c r="D1268" t="str">
        <f ca="1">IF(OFFSET(calculations!$AG$2,MATCH(data!A1268&amp;"|"&amp;data!C1268,calculations!$A$3:$A$168,0),MATCH(data!B1268,calculations!$AH$2:$CL$2,0))="","NULL",SUBSTITUTE(OFFSET(calculations!$AG$2,MATCH(data!A1268&amp;"|"&amp;data!C1268,calculations!$A$3:$A$168,0),MATCH(data!B1268,calculations!$AH$2:$CL$2,0)),",","."))</f>
        <v>25048</v>
      </c>
      <c r="E1268">
        <v>1</v>
      </c>
    </row>
    <row r="1269" spans="1:5" x14ac:dyDescent="0.25">
      <c r="A1269">
        <v>2018</v>
      </c>
      <c r="B1269">
        <v>22</v>
      </c>
      <c r="C1269" t="s">
        <v>101</v>
      </c>
      <c r="D1269" t="str">
        <f ca="1">IF(OFFSET(calculations!$AG$2,MATCH(data!A1269&amp;"|"&amp;data!C1269,calculations!$A$3:$A$168,0),MATCH(data!B1269,calculations!$AH$2:$CL$2,0))="","NULL",SUBSTITUTE(OFFSET(calculations!$AG$2,MATCH(data!A1269&amp;"|"&amp;data!C1269,calculations!$A$3:$A$168,0),MATCH(data!B1269,calculations!$AH$2:$CL$2,0)),",","."))</f>
        <v>51194341</v>
      </c>
      <c r="E1269">
        <v>1</v>
      </c>
    </row>
    <row r="1270" spans="1:5" x14ac:dyDescent="0.25">
      <c r="A1270">
        <v>2018</v>
      </c>
      <c r="B1270">
        <v>22</v>
      </c>
      <c r="C1270" t="s">
        <v>102</v>
      </c>
      <c r="D1270" t="str">
        <f ca="1">IF(OFFSET(calculations!$AG$2,MATCH(data!A1270&amp;"|"&amp;data!C1270,calculations!$A$3:$A$168,0),MATCH(data!B1270,calculations!$AH$2:$CL$2,0))="","NULL",SUBSTITUTE(OFFSET(calculations!$AG$2,MATCH(data!A1270&amp;"|"&amp;data!C1270,calculations!$A$3:$A$168,0),MATCH(data!B1270,calculations!$AH$2:$CL$2,0)),",","."))</f>
        <v>30270920</v>
      </c>
      <c r="E1270">
        <v>1</v>
      </c>
    </row>
    <row r="1271" spans="1:5" x14ac:dyDescent="0.25">
      <c r="A1271">
        <v>2018</v>
      </c>
      <c r="B1271">
        <v>22</v>
      </c>
      <c r="C1271" t="s">
        <v>103</v>
      </c>
      <c r="D1271" t="str">
        <f ca="1">IF(OFFSET(calculations!$AG$2,MATCH(data!A1271&amp;"|"&amp;data!C1271,calculations!$A$3:$A$168,0),MATCH(data!B1271,calculations!$AH$2:$CL$2,0))="","NULL",SUBSTITUTE(OFFSET(calculations!$AG$2,MATCH(data!A1271&amp;"|"&amp;data!C1271,calculations!$A$3:$A$168,0),MATCH(data!B1271,calculations!$AH$2:$CL$2,0)),",","."))</f>
        <v>10371781</v>
      </c>
      <c r="E1271">
        <v>1</v>
      </c>
    </row>
    <row r="1272" spans="1:5" x14ac:dyDescent="0.25">
      <c r="A1272">
        <v>2018</v>
      </c>
      <c r="B1272">
        <v>22</v>
      </c>
      <c r="C1272" t="s">
        <v>104</v>
      </c>
      <c r="D1272" t="str">
        <f ca="1">IF(OFFSET(calculations!$AG$2,MATCH(data!A1272&amp;"|"&amp;data!C1272,calculations!$A$3:$A$168,0),MATCH(data!B1272,calculations!$AH$2:$CL$2,0))="","NULL",SUBSTITUTE(OFFSET(calculations!$AG$2,MATCH(data!A1272&amp;"|"&amp;data!C1272,calculations!$A$3:$A$168,0),MATCH(data!B1272,calculations!$AH$2:$CL$2,0)),",","."))</f>
        <v>52528705</v>
      </c>
      <c r="E1272">
        <v>1</v>
      </c>
    </row>
    <row r="1273" spans="1:5" x14ac:dyDescent="0.25">
      <c r="A1273">
        <v>2018</v>
      </c>
      <c r="B1273">
        <v>22</v>
      </c>
      <c r="C1273" t="s">
        <v>105</v>
      </c>
      <c r="D1273" t="str">
        <f ca="1">IF(OFFSET(calculations!$AG$2,MATCH(data!A1273&amp;"|"&amp;data!C1273,calculations!$A$3:$A$168,0),MATCH(data!B1273,calculations!$AH$2:$CL$2,0))="","NULL",SUBSTITUTE(OFFSET(calculations!$AG$2,MATCH(data!A1273&amp;"|"&amp;data!C1273,calculations!$A$3:$A$168,0),MATCH(data!B1273,calculations!$AH$2:$CL$2,0)),",","."))</f>
        <v>52528705</v>
      </c>
      <c r="E1273">
        <v>1</v>
      </c>
    </row>
    <row r="1274" spans="1:5" x14ac:dyDescent="0.25">
      <c r="A1274">
        <v>2018</v>
      </c>
      <c r="B1274">
        <v>22</v>
      </c>
      <c r="C1274" t="s">
        <v>106</v>
      </c>
      <c r="D1274" t="str">
        <f ca="1">IF(OFFSET(calculations!$AG$2,MATCH(data!A1274&amp;"|"&amp;data!C1274,calculations!$A$3:$A$168,0),MATCH(data!B1274,calculations!$AH$2:$CL$2,0))="","NULL",SUBSTITUTE(OFFSET(calculations!$AG$2,MATCH(data!A1274&amp;"|"&amp;data!C1274,calculations!$A$3:$A$168,0),MATCH(data!B1274,calculations!$AH$2:$CL$2,0)),",","."))</f>
        <v>NULL</v>
      </c>
      <c r="E1274">
        <v>1</v>
      </c>
    </row>
    <row r="1275" spans="1:5" x14ac:dyDescent="0.25">
      <c r="A1275">
        <v>2018</v>
      </c>
      <c r="B1275">
        <v>22</v>
      </c>
      <c r="C1275" t="s">
        <v>107</v>
      </c>
      <c r="D1275" t="str">
        <f ca="1">IF(OFFSET(calculations!$AG$2,MATCH(data!A1275&amp;"|"&amp;data!C1275,calculations!$A$3:$A$168,0),MATCH(data!B1275,calculations!$AH$2:$CL$2,0))="","NULL",SUBSTITUTE(OFFSET(calculations!$AG$2,MATCH(data!A1275&amp;"|"&amp;data!C1275,calculations!$A$3:$A$168,0),MATCH(data!B1275,calculations!$AH$2:$CL$2,0)),",","."))</f>
        <v>NULL</v>
      </c>
      <c r="E1275">
        <v>1</v>
      </c>
    </row>
    <row r="1276" spans="1:5" x14ac:dyDescent="0.25">
      <c r="A1276">
        <v>2018</v>
      </c>
      <c r="B1276">
        <v>22</v>
      </c>
      <c r="C1276" t="s">
        <v>108</v>
      </c>
      <c r="D1276" t="str">
        <f ca="1">IF(OFFSET(calculations!$AG$2,MATCH(data!A1276&amp;"|"&amp;data!C1276,calculations!$A$3:$A$168,0),MATCH(data!B1276,calculations!$AH$2:$CL$2,0))="","NULL",SUBSTITUTE(OFFSET(calculations!$AG$2,MATCH(data!A1276&amp;"|"&amp;data!C1276,calculations!$A$3:$A$168,0),MATCH(data!B1276,calculations!$AH$2:$CL$2,0)),",","."))</f>
        <v>328619</v>
      </c>
      <c r="E1276">
        <v>1</v>
      </c>
    </row>
    <row r="1277" spans="1:5" x14ac:dyDescent="0.25">
      <c r="A1277">
        <v>2018</v>
      </c>
      <c r="B1277">
        <v>22</v>
      </c>
      <c r="C1277" t="s">
        <v>109</v>
      </c>
      <c r="D1277" t="str">
        <f ca="1">IF(OFFSET(calculations!$AG$2,MATCH(data!A1277&amp;"|"&amp;data!C1277,calculations!$A$3:$A$168,0),MATCH(data!B1277,calculations!$AH$2:$CL$2,0))="","NULL",SUBSTITUTE(OFFSET(calculations!$AG$2,MATCH(data!A1277&amp;"|"&amp;data!C1277,calculations!$A$3:$A$168,0),MATCH(data!B1277,calculations!$AH$2:$CL$2,0)),",","."))</f>
        <v>52857324</v>
      </c>
      <c r="E1277">
        <v>1</v>
      </c>
    </row>
    <row r="1278" spans="1:5" x14ac:dyDescent="0.25">
      <c r="A1278">
        <v>2018</v>
      </c>
      <c r="B1278">
        <v>22</v>
      </c>
      <c r="C1278" t="s">
        <v>110</v>
      </c>
      <c r="D1278" t="str">
        <f ca="1">IF(OFFSET(calculations!$AG$2,MATCH(data!A1278&amp;"|"&amp;data!C1278,calculations!$A$3:$A$168,0),MATCH(data!B1278,calculations!$AH$2:$CL$2,0))="","NULL",SUBSTITUTE(OFFSET(calculations!$AG$2,MATCH(data!A1278&amp;"|"&amp;data!C1278,calculations!$A$3:$A$168,0),MATCH(data!B1278,calculations!$AH$2:$CL$2,0)),",","."))</f>
        <v>6278763</v>
      </c>
      <c r="E1278">
        <v>1</v>
      </c>
    </row>
    <row r="1279" spans="1:5" x14ac:dyDescent="0.25">
      <c r="A1279">
        <v>2018</v>
      </c>
      <c r="B1279">
        <v>22</v>
      </c>
      <c r="C1279" t="s">
        <v>111</v>
      </c>
      <c r="D1279" t="str">
        <f ca="1">IF(OFFSET(calculations!$AG$2,MATCH(data!A1279&amp;"|"&amp;data!C1279,calculations!$A$3:$A$168,0),MATCH(data!B1279,calculations!$AH$2:$CL$2,0))="","NULL",SUBSTITUTE(OFFSET(calculations!$AG$2,MATCH(data!A1279&amp;"|"&amp;data!C1279,calculations!$A$3:$A$168,0),MATCH(data!B1279,calculations!$AH$2:$CL$2,0)),",","."))</f>
        <v>398259098</v>
      </c>
      <c r="E1279">
        <v>1</v>
      </c>
    </row>
    <row r="1280" spans="1:5" x14ac:dyDescent="0.25">
      <c r="A1280">
        <v>2018</v>
      </c>
      <c r="B1280">
        <v>22</v>
      </c>
      <c r="C1280" t="s">
        <v>112</v>
      </c>
      <c r="D1280" t="str">
        <f ca="1">IF(OFFSET(calculations!$AG$2,MATCH(data!A1280&amp;"|"&amp;data!C1280,calculations!$A$3:$A$168,0),MATCH(data!B1280,calculations!$AH$2:$CL$2,0))="","NULL",SUBSTITUTE(OFFSET(calculations!$AG$2,MATCH(data!A1280&amp;"|"&amp;data!C1280,calculations!$A$3:$A$168,0),MATCH(data!B1280,calculations!$AH$2:$CL$2,0)),",","."))</f>
        <v>15196462</v>
      </c>
      <c r="E1280">
        <v>1</v>
      </c>
    </row>
    <row r="1281" spans="1:5" x14ac:dyDescent="0.25">
      <c r="A1281">
        <v>2018</v>
      </c>
      <c r="B1281">
        <v>22</v>
      </c>
      <c r="C1281" t="s">
        <v>113</v>
      </c>
      <c r="D1281" t="str">
        <f ca="1">IF(OFFSET(calculations!$AG$2,MATCH(data!A1281&amp;"|"&amp;data!C1281,calculations!$A$3:$A$168,0),MATCH(data!B1281,calculations!$AH$2:$CL$2,0))="","NULL",SUBSTITUTE(OFFSET(calculations!$AG$2,MATCH(data!A1281&amp;"|"&amp;data!C1281,calculations!$A$3:$A$168,0),MATCH(data!B1281,calculations!$AH$2:$CL$2,0)),",","."))</f>
        <v>NULL</v>
      </c>
      <c r="E1281">
        <v>1</v>
      </c>
    </row>
    <row r="1282" spans="1:5" x14ac:dyDescent="0.25">
      <c r="A1282">
        <v>2018</v>
      </c>
      <c r="B1282">
        <v>22</v>
      </c>
      <c r="C1282" t="s">
        <v>114</v>
      </c>
      <c r="D1282" t="str">
        <f ca="1">IF(OFFSET(calculations!$AG$2,MATCH(data!A1282&amp;"|"&amp;data!C1282,calculations!$A$3:$A$168,0),MATCH(data!B1282,calculations!$AH$2:$CL$2,0))="","NULL",SUBSTITUTE(OFFSET(calculations!$AG$2,MATCH(data!A1282&amp;"|"&amp;data!C1282,calculations!$A$3:$A$168,0),MATCH(data!B1282,calculations!$AH$2:$CL$2,0)),",","."))</f>
        <v>NULL</v>
      </c>
      <c r="E1282">
        <v>1</v>
      </c>
    </row>
    <row r="1283" spans="1:5" x14ac:dyDescent="0.25">
      <c r="A1283">
        <v>2018</v>
      </c>
      <c r="B1283">
        <v>22</v>
      </c>
      <c r="C1283" t="s">
        <v>115</v>
      </c>
      <c r="D1283" t="str">
        <f ca="1">IF(OFFSET(calculations!$AG$2,MATCH(data!A1283&amp;"|"&amp;data!C1283,calculations!$A$3:$A$168,0),MATCH(data!B1283,calculations!$AH$2:$CL$2,0))="","NULL",SUBSTITUTE(OFFSET(calculations!$AG$2,MATCH(data!A1283&amp;"|"&amp;data!C1283,calculations!$A$3:$A$168,0),MATCH(data!B1283,calculations!$AH$2:$CL$2,0)),",","."))</f>
        <v>NULL</v>
      </c>
      <c r="E1283">
        <v>1</v>
      </c>
    </row>
    <row r="1284" spans="1:5" x14ac:dyDescent="0.25">
      <c r="A1284">
        <v>2018</v>
      </c>
      <c r="B1284">
        <v>22</v>
      </c>
      <c r="C1284" t="s">
        <v>116</v>
      </c>
      <c r="D1284" t="str">
        <f ca="1">IF(OFFSET(calculations!$AG$2,MATCH(data!A1284&amp;"|"&amp;data!C1284,calculations!$A$3:$A$168,0),MATCH(data!B1284,calculations!$AH$2:$CL$2,0))="","NULL",SUBSTITUTE(OFFSET(calculations!$AG$2,MATCH(data!A1284&amp;"|"&amp;data!C1284,calculations!$A$3:$A$168,0),MATCH(data!B1284,calculations!$AH$2:$CL$2,0)),",","."))</f>
        <v>878068</v>
      </c>
      <c r="E1284">
        <v>1</v>
      </c>
    </row>
    <row r="1285" spans="1:5" x14ac:dyDescent="0.25">
      <c r="A1285">
        <v>2018</v>
      </c>
      <c r="B1285">
        <v>22</v>
      </c>
      <c r="C1285" t="s">
        <v>117</v>
      </c>
      <c r="D1285" t="str">
        <f ca="1">IF(OFFSET(calculations!$AG$2,MATCH(data!A1285&amp;"|"&amp;data!C1285,calculations!$A$3:$A$168,0),MATCH(data!B1285,calculations!$AH$2:$CL$2,0))="","NULL",SUBSTITUTE(OFFSET(calculations!$AG$2,MATCH(data!A1285&amp;"|"&amp;data!C1285,calculations!$A$3:$A$168,0),MATCH(data!B1285,calculations!$AH$2:$CL$2,0)),",","."))</f>
        <v>NULL</v>
      </c>
      <c r="E1285">
        <v>1</v>
      </c>
    </row>
    <row r="1286" spans="1:5" x14ac:dyDescent="0.25">
      <c r="A1286">
        <v>2018</v>
      </c>
      <c r="B1286">
        <v>22</v>
      </c>
      <c r="C1286" t="s">
        <v>118</v>
      </c>
      <c r="D1286" t="str">
        <f ca="1">IF(OFFSET(calculations!$AG$2,MATCH(data!A1286&amp;"|"&amp;data!C1286,calculations!$A$3:$A$168,0),MATCH(data!B1286,calculations!$AH$2:$CL$2,0))="","NULL",SUBSTITUTE(OFFSET(calculations!$AG$2,MATCH(data!A1286&amp;"|"&amp;data!C1286,calculations!$A$3:$A$168,0),MATCH(data!B1286,calculations!$AH$2:$CL$2,0)),",","."))</f>
        <v>13398974</v>
      </c>
      <c r="E1286">
        <v>1</v>
      </c>
    </row>
    <row r="1287" spans="1:5" x14ac:dyDescent="0.25">
      <c r="A1287">
        <v>2018</v>
      </c>
      <c r="B1287">
        <v>22</v>
      </c>
      <c r="C1287" t="s">
        <v>119</v>
      </c>
      <c r="D1287" t="str">
        <f ca="1">IF(OFFSET(calculations!$AG$2,MATCH(data!A1287&amp;"|"&amp;data!C1287,calculations!$A$3:$A$168,0),MATCH(data!B1287,calculations!$AH$2:$CL$2,0))="","NULL",SUBSTITUTE(OFFSET(calculations!$AG$2,MATCH(data!A1287&amp;"|"&amp;data!C1287,calculations!$A$3:$A$168,0),MATCH(data!B1287,calculations!$AH$2:$CL$2,0)),",","."))</f>
        <v>46518</v>
      </c>
      <c r="E1287">
        <v>1</v>
      </c>
    </row>
    <row r="1288" spans="1:5" x14ac:dyDescent="0.25">
      <c r="A1288">
        <v>2018</v>
      </c>
      <c r="B1288">
        <v>22</v>
      </c>
      <c r="C1288" t="s">
        <v>120</v>
      </c>
      <c r="D1288" t="str">
        <f ca="1">IF(OFFSET(calculations!$AG$2,MATCH(data!A1288&amp;"|"&amp;data!C1288,calculations!$A$3:$A$168,0),MATCH(data!B1288,calculations!$AH$2:$CL$2,0))="","NULL",SUBSTITUTE(OFFSET(calculations!$AG$2,MATCH(data!A1288&amp;"|"&amp;data!C1288,calculations!$A$3:$A$168,0),MATCH(data!B1288,calculations!$AH$2:$CL$2,0)),",","."))</f>
        <v>NULL</v>
      </c>
      <c r="E1288">
        <v>1</v>
      </c>
    </row>
    <row r="1289" spans="1:5" x14ac:dyDescent="0.25">
      <c r="A1289">
        <v>2018</v>
      </c>
      <c r="B1289">
        <v>22</v>
      </c>
      <c r="C1289" t="s">
        <v>121</v>
      </c>
      <c r="D1289" t="str">
        <f ca="1">IF(OFFSET(calculations!$AG$2,MATCH(data!A1289&amp;"|"&amp;data!C1289,calculations!$A$3:$A$168,0),MATCH(data!B1289,calculations!$AH$2:$CL$2,0))="","NULL",SUBSTITUTE(OFFSET(calculations!$AG$2,MATCH(data!A1289&amp;"|"&amp;data!C1289,calculations!$A$3:$A$168,0),MATCH(data!B1289,calculations!$AH$2:$CL$2,0)),",","."))</f>
        <v>22166</v>
      </c>
      <c r="E1289">
        <v>1</v>
      </c>
    </row>
    <row r="1290" spans="1:5" x14ac:dyDescent="0.25">
      <c r="A1290">
        <v>2018</v>
      </c>
      <c r="B1290">
        <v>22</v>
      </c>
      <c r="C1290" t="s">
        <v>122</v>
      </c>
      <c r="D1290" t="str">
        <f ca="1">IF(OFFSET(calculations!$AG$2,MATCH(data!A1290&amp;"|"&amp;data!C1290,calculations!$A$3:$A$168,0),MATCH(data!B1290,calculations!$AH$2:$CL$2,0))="","NULL",SUBSTITUTE(OFFSET(calculations!$AG$2,MATCH(data!A1290&amp;"|"&amp;data!C1290,calculations!$A$3:$A$168,0),MATCH(data!B1290,calculations!$AH$2:$CL$2,0)),",","."))</f>
        <v>NULL</v>
      </c>
      <c r="E1290">
        <v>1</v>
      </c>
    </row>
    <row r="1291" spans="1:5" x14ac:dyDescent="0.25">
      <c r="A1291">
        <v>2018</v>
      </c>
      <c r="B1291">
        <v>22</v>
      </c>
      <c r="C1291" t="s">
        <v>123</v>
      </c>
      <c r="D1291" t="str">
        <f ca="1">IF(OFFSET(calculations!$AG$2,MATCH(data!A1291&amp;"|"&amp;data!C1291,calculations!$A$3:$A$168,0),MATCH(data!B1291,calculations!$AH$2:$CL$2,0))="","NULL",SUBSTITUTE(OFFSET(calculations!$AG$2,MATCH(data!A1291&amp;"|"&amp;data!C1291,calculations!$A$3:$A$168,0),MATCH(data!B1291,calculations!$AH$2:$CL$2,0)),",","."))</f>
        <v>499934</v>
      </c>
      <c r="E1291">
        <v>1</v>
      </c>
    </row>
    <row r="1292" spans="1:5" x14ac:dyDescent="0.25">
      <c r="A1292">
        <v>2018</v>
      </c>
      <c r="B1292">
        <v>22</v>
      </c>
      <c r="C1292" t="s">
        <v>124</v>
      </c>
      <c r="D1292" t="str">
        <f ca="1">IF(OFFSET(calculations!$AG$2,MATCH(data!A1292&amp;"|"&amp;data!C1292,calculations!$A$3:$A$168,0),MATCH(data!B1292,calculations!$AH$2:$CL$2,0))="","NULL",SUBSTITUTE(OFFSET(calculations!$AG$2,MATCH(data!A1292&amp;"|"&amp;data!C1292,calculations!$A$3:$A$168,0),MATCH(data!B1292,calculations!$AH$2:$CL$2,0)),",","."))</f>
        <v>NULL</v>
      </c>
      <c r="E1292">
        <v>1</v>
      </c>
    </row>
    <row r="1293" spans="1:5" x14ac:dyDescent="0.25">
      <c r="A1293">
        <v>2018</v>
      </c>
      <c r="B1293">
        <v>22</v>
      </c>
      <c r="C1293" t="s">
        <v>125</v>
      </c>
      <c r="D1293" t="str">
        <f ca="1">IF(OFFSET(calculations!$AG$2,MATCH(data!A1293&amp;"|"&amp;data!C1293,calculations!$A$3:$A$168,0),MATCH(data!B1293,calculations!$AH$2:$CL$2,0))="","NULL",SUBSTITUTE(OFFSET(calculations!$AG$2,MATCH(data!A1293&amp;"|"&amp;data!C1293,calculations!$A$3:$A$168,0),MATCH(data!B1293,calculations!$AH$2:$CL$2,0)),",","."))</f>
        <v>NULL</v>
      </c>
      <c r="E1293">
        <v>1</v>
      </c>
    </row>
    <row r="1294" spans="1:5" x14ac:dyDescent="0.25">
      <c r="A1294">
        <v>2018</v>
      </c>
      <c r="B1294">
        <v>22</v>
      </c>
      <c r="C1294" t="s">
        <v>126</v>
      </c>
      <c r="D1294" t="str">
        <f ca="1">IF(OFFSET(calculations!$AG$2,MATCH(data!A1294&amp;"|"&amp;data!C1294,calculations!$A$3:$A$168,0),MATCH(data!B1294,calculations!$AH$2:$CL$2,0))="","NULL",SUBSTITUTE(OFFSET(calculations!$AG$2,MATCH(data!A1294&amp;"|"&amp;data!C1294,calculations!$A$3:$A$168,0),MATCH(data!B1294,calculations!$AH$2:$CL$2,0)),",","."))</f>
        <v>350802</v>
      </c>
      <c r="E1294">
        <v>1</v>
      </c>
    </row>
    <row r="1295" spans="1:5" x14ac:dyDescent="0.25">
      <c r="A1295">
        <v>2018</v>
      </c>
      <c r="B1295">
        <v>22</v>
      </c>
      <c r="C1295" t="s">
        <v>62</v>
      </c>
      <c r="D1295" t="str">
        <f ca="1">IF(OFFSET(calculations!$AG$2,MATCH(data!A1295&amp;"|"&amp;data!C1295,calculations!$A$3:$A$168,0),MATCH(data!B1295,calculations!$AH$2:$CL$2,0))="","NULL",SUBSTITUTE(OFFSET(calculations!$AG$2,MATCH(data!A1295&amp;"|"&amp;data!C1295,calculations!$A$3:$A$168,0),MATCH(data!B1295,calculations!$AH$2:$CL$2,0)),",","."))</f>
        <v>383062636</v>
      </c>
      <c r="E1295">
        <v>1</v>
      </c>
    </row>
    <row r="1296" spans="1:5" x14ac:dyDescent="0.25">
      <c r="A1296">
        <v>2018</v>
      </c>
      <c r="B1296">
        <v>22</v>
      </c>
      <c r="C1296" t="s">
        <v>127</v>
      </c>
      <c r="D1296" t="str">
        <f ca="1">IF(OFFSET(calculations!$AG$2,MATCH(data!A1296&amp;"|"&amp;data!C1296,calculations!$A$3:$A$168,0),MATCH(data!B1296,calculations!$AH$2:$CL$2,0))="","NULL",SUBSTITUTE(OFFSET(calculations!$AG$2,MATCH(data!A1296&amp;"|"&amp;data!C1296,calculations!$A$3:$A$168,0),MATCH(data!B1296,calculations!$AH$2:$CL$2,0)),",","."))</f>
        <v>3590420</v>
      </c>
      <c r="E1296">
        <v>1</v>
      </c>
    </row>
    <row r="1297" spans="1:5" x14ac:dyDescent="0.25">
      <c r="A1297">
        <v>2018</v>
      </c>
      <c r="B1297">
        <v>22</v>
      </c>
      <c r="C1297" t="s">
        <v>128</v>
      </c>
      <c r="D1297" t="str">
        <f ca="1">IF(OFFSET(calculations!$AG$2,MATCH(data!A1297&amp;"|"&amp;data!C1297,calculations!$A$3:$A$168,0),MATCH(data!B1297,calculations!$AH$2:$CL$2,0))="","NULL",SUBSTITUTE(OFFSET(calculations!$AG$2,MATCH(data!A1297&amp;"|"&amp;data!C1297,calculations!$A$3:$A$168,0),MATCH(data!B1297,calculations!$AH$2:$CL$2,0)),",","."))</f>
        <v>NULL</v>
      </c>
      <c r="E1297">
        <v>1</v>
      </c>
    </row>
    <row r="1298" spans="1:5" x14ac:dyDescent="0.25">
      <c r="A1298">
        <v>2018</v>
      </c>
      <c r="B1298">
        <v>22</v>
      </c>
      <c r="C1298" t="s">
        <v>129</v>
      </c>
      <c r="D1298" t="str">
        <f ca="1">IF(OFFSET(calculations!$AG$2,MATCH(data!A1298&amp;"|"&amp;data!C1298,calculations!$A$3:$A$168,0),MATCH(data!B1298,calculations!$AH$2:$CL$2,0))="","NULL",SUBSTITUTE(OFFSET(calculations!$AG$2,MATCH(data!A1298&amp;"|"&amp;data!C1298,calculations!$A$3:$A$168,0),MATCH(data!B1298,calculations!$AH$2:$CL$2,0)),",","."))</f>
        <v>332893635</v>
      </c>
      <c r="E1298">
        <v>1</v>
      </c>
    </row>
    <row r="1299" spans="1:5" x14ac:dyDescent="0.25">
      <c r="A1299">
        <v>2018</v>
      </c>
      <c r="B1299">
        <v>22</v>
      </c>
      <c r="C1299" t="s">
        <v>130</v>
      </c>
      <c r="D1299" t="str">
        <f ca="1">IF(OFFSET(calculations!$AG$2,MATCH(data!A1299&amp;"|"&amp;data!C1299,calculations!$A$3:$A$168,0),MATCH(data!B1299,calculations!$AH$2:$CL$2,0))="","NULL",SUBSTITUTE(OFFSET(calculations!$AG$2,MATCH(data!A1299&amp;"|"&amp;data!C1299,calculations!$A$3:$A$168,0),MATCH(data!B1299,calculations!$AH$2:$CL$2,0)),",","."))</f>
        <v>NULL</v>
      </c>
      <c r="E1299">
        <v>1</v>
      </c>
    </row>
    <row r="1300" spans="1:5" x14ac:dyDescent="0.25">
      <c r="A1300">
        <v>2018</v>
      </c>
      <c r="B1300">
        <v>22</v>
      </c>
      <c r="C1300" t="s">
        <v>131</v>
      </c>
      <c r="D1300" t="str">
        <f ca="1">IF(OFFSET(calculations!$AG$2,MATCH(data!A1300&amp;"|"&amp;data!C1300,calculations!$A$3:$A$168,0),MATCH(data!B1300,calculations!$AH$2:$CL$2,0))="","NULL",SUBSTITUTE(OFFSET(calculations!$AG$2,MATCH(data!A1300&amp;"|"&amp;data!C1300,calculations!$A$3:$A$168,0),MATCH(data!B1300,calculations!$AH$2:$CL$2,0)),",","."))</f>
        <v>NULL</v>
      </c>
      <c r="E1300">
        <v>1</v>
      </c>
    </row>
    <row r="1301" spans="1:5" x14ac:dyDescent="0.25">
      <c r="A1301">
        <v>2018</v>
      </c>
      <c r="B1301">
        <v>22</v>
      </c>
      <c r="C1301" t="s">
        <v>132</v>
      </c>
      <c r="D1301" t="str">
        <f ca="1">IF(OFFSET(calculations!$AG$2,MATCH(data!A1301&amp;"|"&amp;data!C1301,calculations!$A$3:$A$168,0),MATCH(data!B1301,calculations!$AH$2:$CL$2,0))="","NULL",SUBSTITUTE(OFFSET(calculations!$AG$2,MATCH(data!A1301&amp;"|"&amp;data!C1301,calculations!$A$3:$A$168,0),MATCH(data!B1301,calculations!$AH$2:$CL$2,0)),",","."))</f>
        <v>20</v>
      </c>
      <c r="E1301">
        <v>1</v>
      </c>
    </row>
    <row r="1302" spans="1:5" x14ac:dyDescent="0.25">
      <c r="A1302">
        <v>2018</v>
      </c>
      <c r="B1302">
        <v>22</v>
      </c>
      <c r="C1302" t="s">
        <v>133</v>
      </c>
      <c r="D1302" t="str">
        <f ca="1">IF(OFFSET(calculations!$AG$2,MATCH(data!A1302&amp;"|"&amp;data!C1302,calculations!$A$3:$A$168,0),MATCH(data!B1302,calculations!$AH$2:$CL$2,0))="","NULL",SUBSTITUTE(OFFSET(calculations!$AG$2,MATCH(data!A1302&amp;"|"&amp;data!C1302,calculations!$A$3:$A$168,0),MATCH(data!B1302,calculations!$AH$2:$CL$2,0)),",","."))</f>
        <v>0</v>
      </c>
      <c r="E1302">
        <v>1</v>
      </c>
    </row>
    <row r="1303" spans="1:5" x14ac:dyDescent="0.25">
      <c r="A1303">
        <v>2018</v>
      </c>
      <c r="B1303">
        <v>22</v>
      </c>
      <c r="C1303" t="s">
        <v>134</v>
      </c>
      <c r="D1303" t="str">
        <f ca="1">IF(OFFSET(calculations!$AG$2,MATCH(data!A1303&amp;"|"&amp;data!C1303,calculations!$A$3:$A$168,0),MATCH(data!B1303,calculations!$AH$2:$CL$2,0))="","NULL",SUBSTITUTE(OFFSET(calculations!$AG$2,MATCH(data!A1303&amp;"|"&amp;data!C1303,calculations!$A$3:$A$168,0),MATCH(data!B1303,calculations!$AH$2:$CL$2,0)),",","."))</f>
        <v>NULL</v>
      </c>
      <c r="E1303">
        <v>1</v>
      </c>
    </row>
    <row r="1304" spans="1:5" x14ac:dyDescent="0.25">
      <c r="A1304">
        <v>2018</v>
      </c>
      <c r="B1304">
        <v>22</v>
      </c>
      <c r="C1304" t="s">
        <v>135</v>
      </c>
      <c r="D1304" t="str">
        <f ca="1">IF(OFFSET(calculations!$AG$2,MATCH(data!A1304&amp;"|"&amp;data!C1304,calculations!$A$3:$A$168,0),MATCH(data!B1304,calculations!$AH$2:$CL$2,0))="","NULL",SUBSTITUTE(OFFSET(calculations!$AG$2,MATCH(data!A1304&amp;"|"&amp;data!C1304,calculations!$A$3:$A$168,0),MATCH(data!B1304,calculations!$AH$2:$CL$2,0)),",","."))</f>
        <v>NULL</v>
      </c>
      <c r="E1304">
        <v>1</v>
      </c>
    </row>
    <row r="1305" spans="1:5" x14ac:dyDescent="0.25">
      <c r="A1305">
        <v>2018</v>
      </c>
      <c r="B1305">
        <v>22</v>
      </c>
      <c r="C1305" t="s">
        <v>136</v>
      </c>
      <c r="D1305" t="str">
        <f ca="1">IF(OFFSET(calculations!$AG$2,MATCH(data!A1305&amp;"|"&amp;data!C1305,calculations!$A$3:$A$168,0),MATCH(data!B1305,calculations!$AH$2:$CL$2,0))="","NULL",SUBSTITUTE(OFFSET(calculations!$AG$2,MATCH(data!A1305&amp;"|"&amp;data!C1305,calculations!$A$3:$A$168,0),MATCH(data!B1305,calculations!$AH$2:$CL$2,0)),",","."))</f>
        <v>46578561</v>
      </c>
      <c r="E1305">
        <v>1</v>
      </c>
    </row>
    <row r="1306" spans="1:5" x14ac:dyDescent="0.25">
      <c r="A1306">
        <v>2018</v>
      </c>
      <c r="B1306">
        <v>22</v>
      </c>
      <c r="C1306" t="s">
        <v>137</v>
      </c>
      <c r="D1306" t="str">
        <f ca="1">IF(OFFSET(calculations!$AG$2,MATCH(data!A1306&amp;"|"&amp;data!C1306,calculations!$A$3:$A$168,0),MATCH(data!B1306,calculations!$AH$2:$CL$2,0))="","NULL",SUBSTITUTE(OFFSET(calculations!$AG$2,MATCH(data!A1306&amp;"|"&amp;data!C1306,calculations!$A$3:$A$168,0),MATCH(data!B1306,calculations!$AH$2:$CL$2,0)),",","."))</f>
        <v>NULL</v>
      </c>
      <c r="E1306">
        <v>1</v>
      </c>
    </row>
    <row r="1307" spans="1:5" x14ac:dyDescent="0.25">
      <c r="A1307">
        <v>2018</v>
      </c>
      <c r="B1307">
        <v>22</v>
      </c>
      <c r="C1307" t="s">
        <v>138</v>
      </c>
      <c r="D1307" t="str">
        <f ca="1">IF(OFFSET(calculations!$AG$2,MATCH(data!A1307&amp;"|"&amp;data!C1307,calculations!$A$3:$A$168,0),MATCH(data!B1307,calculations!$AH$2:$CL$2,0))="","NULL",SUBSTITUTE(OFFSET(calculations!$AG$2,MATCH(data!A1307&amp;"|"&amp;data!C1307,calculations!$A$3:$A$168,0),MATCH(data!B1307,calculations!$AH$2:$CL$2,0)),",","."))</f>
        <v>NULL</v>
      </c>
      <c r="E1307">
        <v>1</v>
      </c>
    </row>
    <row r="1308" spans="1:5" x14ac:dyDescent="0.25">
      <c r="A1308">
        <v>2018</v>
      </c>
      <c r="B1308">
        <v>22</v>
      </c>
      <c r="C1308" t="s">
        <v>139</v>
      </c>
      <c r="D1308" t="str">
        <f ca="1">IF(OFFSET(calculations!$AG$2,MATCH(data!A1308&amp;"|"&amp;data!C1308,calculations!$A$3:$A$168,0),MATCH(data!B1308,calculations!$AH$2:$CL$2,0))="","NULL",SUBSTITUTE(OFFSET(calculations!$AG$2,MATCH(data!A1308&amp;"|"&amp;data!C1308,calculations!$A$3:$A$168,0),MATCH(data!B1308,calculations!$AH$2:$CL$2,0)),",","."))</f>
        <v>NULL</v>
      </c>
      <c r="E1308">
        <v>1</v>
      </c>
    </row>
    <row r="1309" spans="1:5" x14ac:dyDescent="0.25">
      <c r="A1309">
        <v>2018</v>
      </c>
      <c r="B1309">
        <v>22</v>
      </c>
      <c r="C1309" t="s">
        <v>140</v>
      </c>
      <c r="D1309" t="str">
        <f ca="1">IF(OFFSET(calculations!$AG$2,MATCH(data!A1309&amp;"|"&amp;data!C1309,calculations!$A$3:$A$168,0),MATCH(data!B1309,calculations!$AH$2:$CL$2,0))="","NULL",SUBSTITUTE(OFFSET(calculations!$AG$2,MATCH(data!A1309&amp;"|"&amp;data!C1309,calculations!$A$3:$A$168,0),MATCH(data!B1309,calculations!$AH$2:$CL$2,0)),",","."))</f>
        <v>NULL</v>
      </c>
      <c r="E1309">
        <v>1</v>
      </c>
    </row>
    <row r="1310" spans="1:5" x14ac:dyDescent="0.25">
      <c r="A1310">
        <v>2018</v>
      </c>
      <c r="B1310">
        <v>22</v>
      </c>
      <c r="C1310" t="s">
        <v>141</v>
      </c>
      <c r="D1310" t="str">
        <f ca="1">IF(OFFSET(calculations!$AG$2,MATCH(data!A1310&amp;"|"&amp;data!C1310,calculations!$A$3:$A$168,0),MATCH(data!B1310,calculations!$AH$2:$CL$2,0))="","NULL",SUBSTITUTE(OFFSET(calculations!$AG$2,MATCH(data!A1310&amp;"|"&amp;data!C1310,calculations!$A$3:$A$168,0),MATCH(data!B1310,calculations!$AH$2:$CL$2,0)),",","."))</f>
        <v>NULL</v>
      </c>
      <c r="E1310">
        <v>1</v>
      </c>
    </row>
    <row r="1311" spans="1:5" x14ac:dyDescent="0.25">
      <c r="A1311">
        <v>2018</v>
      </c>
      <c r="B1311">
        <v>22</v>
      </c>
      <c r="C1311" t="s">
        <v>142</v>
      </c>
      <c r="D1311" t="str">
        <f ca="1">IF(OFFSET(calculations!$AG$2,MATCH(data!A1311&amp;"|"&amp;data!C1311,calculations!$A$3:$A$168,0),MATCH(data!B1311,calculations!$AH$2:$CL$2,0))="","NULL",SUBSTITUTE(OFFSET(calculations!$AG$2,MATCH(data!A1311&amp;"|"&amp;data!C1311,calculations!$A$3:$A$168,0),MATCH(data!B1311,calculations!$AH$2:$CL$2,0)),",","."))</f>
        <v>NULL</v>
      </c>
      <c r="E1311">
        <v>1</v>
      </c>
    </row>
    <row r="1312" spans="1:5" x14ac:dyDescent="0.25">
      <c r="A1312">
        <v>2018</v>
      </c>
      <c r="B1312">
        <v>22</v>
      </c>
      <c r="C1312" t="s">
        <v>143</v>
      </c>
      <c r="D1312" t="str">
        <f ca="1">IF(OFFSET(calculations!$AG$2,MATCH(data!A1312&amp;"|"&amp;data!C1312,calculations!$A$3:$A$168,0),MATCH(data!B1312,calculations!$AH$2:$CL$2,0))="","NULL",SUBSTITUTE(OFFSET(calculations!$AG$2,MATCH(data!A1312&amp;"|"&amp;data!C1312,calculations!$A$3:$A$168,0),MATCH(data!B1312,calculations!$AH$2:$CL$2,0)),",","."))</f>
        <v>NULL</v>
      </c>
      <c r="E1312">
        <v>1</v>
      </c>
    </row>
    <row r="1313" spans="1:5" x14ac:dyDescent="0.25">
      <c r="A1313">
        <v>2018</v>
      </c>
      <c r="B1313">
        <v>22</v>
      </c>
      <c r="C1313" t="s">
        <v>58</v>
      </c>
      <c r="D1313" t="str">
        <f ca="1">IF(OFFSET(calculations!$AG$2,MATCH(data!A1313&amp;"|"&amp;data!C1313,calculations!$A$3:$A$168,0),MATCH(data!B1313,calculations!$AH$2:$CL$2,0))="","NULL",SUBSTITUTE(OFFSET(calculations!$AG$2,MATCH(data!A1313&amp;"|"&amp;data!C1313,calculations!$A$3:$A$168,0),MATCH(data!B1313,calculations!$AH$2:$CL$2,0)),",","."))</f>
        <v>NULL</v>
      </c>
      <c r="E1313">
        <v>1</v>
      </c>
    </row>
    <row r="1314" spans="1:5" x14ac:dyDescent="0.25">
      <c r="A1314">
        <v>2018</v>
      </c>
      <c r="B1314">
        <v>24</v>
      </c>
      <c r="C1314" t="s">
        <v>68</v>
      </c>
      <c r="D1314" t="str">
        <f ca="1">IF(OFFSET(calculations!$AG$2,MATCH(data!A1314&amp;"|"&amp;data!C1314,calculations!$A$3:$A$168,0),MATCH(data!B1314,calculations!$AH$2:$CL$2,0))="","NULL",SUBSTITUTE(OFFSET(calculations!$AG$2,MATCH(data!A1314&amp;"|"&amp;data!C1314,calculations!$A$3:$A$168,0),MATCH(data!B1314,calculations!$AH$2:$CL$2,0)),",","."))</f>
        <v>412194826</v>
      </c>
      <c r="E1314">
        <v>1</v>
      </c>
    </row>
    <row r="1315" spans="1:5" x14ac:dyDescent="0.25">
      <c r="A1315">
        <v>2018</v>
      </c>
      <c r="B1315">
        <v>24</v>
      </c>
      <c r="C1315" t="s">
        <v>49</v>
      </c>
      <c r="D1315" t="str">
        <f ca="1">IF(OFFSET(calculations!$AG$2,MATCH(data!A1315&amp;"|"&amp;data!C1315,calculations!$A$3:$A$168,0),MATCH(data!B1315,calculations!$AH$2:$CL$2,0))="","NULL",SUBSTITUTE(OFFSET(calculations!$AG$2,MATCH(data!A1315&amp;"|"&amp;data!C1315,calculations!$A$3:$A$168,0),MATCH(data!B1315,calculations!$AH$2:$CL$2,0)),",","."))</f>
        <v>304151652</v>
      </c>
      <c r="E1315">
        <v>1</v>
      </c>
    </row>
    <row r="1316" spans="1:5" x14ac:dyDescent="0.25">
      <c r="A1316">
        <v>2018</v>
      </c>
      <c r="B1316">
        <v>24</v>
      </c>
      <c r="C1316" t="s">
        <v>69</v>
      </c>
      <c r="D1316" t="str">
        <f ca="1">IF(OFFSET(calculations!$AG$2,MATCH(data!A1316&amp;"|"&amp;data!C1316,calculations!$A$3:$A$168,0),MATCH(data!B1316,calculations!$AH$2:$CL$2,0))="","NULL",SUBSTITUTE(OFFSET(calculations!$AG$2,MATCH(data!A1316&amp;"|"&amp;data!C1316,calculations!$A$3:$A$168,0),MATCH(data!B1316,calculations!$AH$2:$CL$2,0)),",","."))</f>
        <v>4648774</v>
      </c>
      <c r="E1316">
        <v>1</v>
      </c>
    </row>
    <row r="1317" spans="1:5" x14ac:dyDescent="0.25">
      <c r="A1317">
        <v>2018</v>
      </c>
      <c r="B1317">
        <v>24</v>
      </c>
      <c r="C1317" t="s">
        <v>70</v>
      </c>
      <c r="D1317" t="str">
        <f ca="1">IF(OFFSET(calculations!$AG$2,MATCH(data!A1317&amp;"|"&amp;data!C1317,calculations!$A$3:$A$168,0),MATCH(data!B1317,calculations!$AH$2:$CL$2,0))="","NULL",SUBSTITUTE(OFFSET(calculations!$AG$2,MATCH(data!A1317&amp;"|"&amp;data!C1317,calculations!$A$3:$A$168,0),MATCH(data!B1317,calculations!$AH$2:$CL$2,0)),",","."))</f>
        <v>14350908</v>
      </c>
      <c r="E1317">
        <v>1</v>
      </c>
    </row>
    <row r="1318" spans="1:5" x14ac:dyDescent="0.25">
      <c r="A1318">
        <v>2018</v>
      </c>
      <c r="B1318">
        <v>24</v>
      </c>
      <c r="C1318" t="s">
        <v>71</v>
      </c>
      <c r="D1318" t="str">
        <f ca="1">IF(OFFSET(calculations!$AG$2,MATCH(data!A1318&amp;"|"&amp;data!C1318,calculations!$A$3:$A$168,0),MATCH(data!B1318,calculations!$AH$2:$CL$2,0))="","NULL",SUBSTITUTE(OFFSET(calculations!$AG$2,MATCH(data!A1318&amp;"|"&amp;data!C1318,calculations!$A$3:$A$168,0),MATCH(data!B1318,calculations!$AH$2:$CL$2,0)),",","."))</f>
        <v>1635694</v>
      </c>
      <c r="E1318">
        <v>1</v>
      </c>
    </row>
    <row r="1319" spans="1:5" x14ac:dyDescent="0.25">
      <c r="A1319">
        <v>2018</v>
      </c>
      <c r="B1319">
        <v>24</v>
      </c>
      <c r="C1319" t="s">
        <v>72</v>
      </c>
      <c r="D1319" t="str">
        <f ca="1">IF(OFFSET(calculations!$AG$2,MATCH(data!A1319&amp;"|"&amp;data!C1319,calculations!$A$3:$A$168,0),MATCH(data!B1319,calculations!$AH$2:$CL$2,0))="","NULL",SUBSTITUTE(OFFSET(calculations!$AG$2,MATCH(data!A1319&amp;"|"&amp;data!C1319,calculations!$A$3:$A$168,0),MATCH(data!B1319,calculations!$AH$2:$CL$2,0)),",","."))</f>
        <v>6840312</v>
      </c>
      <c r="E1319">
        <v>1</v>
      </c>
    </row>
    <row r="1320" spans="1:5" x14ac:dyDescent="0.25">
      <c r="A1320">
        <v>2018</v>
      </c>
      <c r="B1320">
        <v>24</v>
      </c>
      <c r="C1320" t="s">
        <v>73</v>
      </c>
      <c r="D1320" t="str">
        <f ca="1">IF(OFFSET(calculations!$AG$2,MATCH(data!A1320&amp;"|"&amp;data!C1320,calculations!$A$3:$A$168,0),MATCH(data!B1320,calculations!$AH$2:$CL$2,0))="","NULL",SUBSTITUTE(OFFSET(calculations!$AG$2,MATCH(data!A1320&amp;"|"&amp;data!C1320,calculations!$A$3:$A$168,0),MATCH(data!B1320,calculations!$AH$2:$CL$2,0)),",","."))</f>
        <v>104000739</v>
      </c>
      <c r="E1320">
        <v>1</v>
      </c>
    </row>
    <row r="1321" spans="1:5" x14ac:dyDescent="0.25">
      <c r="A1321">
        <v>2018</v>
      </c>
      <c r="B1321">
        <v>24</v>
      </c>
      <c r="C1321" t="s">
        <v>74</v>
      </c>
      <c r="D1321" t="str">
        <f ca="1">IF(OFFSET(calculations!$AG$2,MATCH(data!A1321&amp;"|"&amp;data!C1321,calculations!$A$3:$A$168,0),MATCH(data!B1321,calculations!$AH$2:$CL$2,0))="","NULL",SUBSTITUTE(OFFSET(calculations!$AG$2,MATCH(data!A1321&amp;"|"&amp;data!C1321,calculations!$A$3:$A$168,0),MATCH(data!B1321,calculations!$AH$2:$CL$2,0)),",","."))</f>
        <v>NULL</v>
      </c>
      <c r="E1321">
        <v>1</v>
      </c>
    </row>
    <row r="1322" spans="1:5" x14ac:dyDescent="0.25">
      <c r="A1322">
        <v>2018</v>
      </c>
      <c r="B1322">
        <v>24</v>
      </c>
      <c r="C1322" t="s">
        <v>75</v>
      </c>
      <c r="D1322" t="str">
        <f ca="1">IF(OFFSET(calculations!$AG$2,MATCH(data!A1322&amp;"|"&amp;data!C1322,calculations!$A$3:$A$168,0),MATCH(data!B1322,calculations!$AH$2:$CL$2,0))="","NULL",SUBSTITUTE(OFFSET(calculations!$AG$2,MATCH(data!A1322&amp;"|"&amp;data!C1322,calculations!$A$3:$A$168,0),MATCH(data!B1322,calculations!$AH$2:$CL$2,0)),",","."))</f>
        <v>6292677</v>
      </c>
      <c r="E1322">
        <v>1</v>
      </c>
    </row>
    <row r="1323" spans="1:5" x14ac:dyDescent="0.25">
      <c r="A1323">
        <v>2018</v>
      </c>
      <c r="B1323">
        <v>24</v>
      </c>
      <c r="C1323" t="s">
        <v>76</v>
      </c>
      <c r="D1323" t="str">
        <f ca="1">IF(OFFSET(calculations!$AG$2,MATCH(data!A1323&amp;"|"&amp;data!C1323,calculations!$A$3:$A$168,0),MATCH(data!B1323,calculations!$AH$2:$CL$2,0))="","NULL",SUBSTITUTE(OFFSET(calculations!$AG$2,MATCH(data!A1323&amp;"|"&amp;data!C1323,calculations!$A$3:$A$168,0),MATCH(data!B1323,calculations!$AH$2:$CL$2,0)),",","."))</f>
        <v>135182</v>
      </c>
      <c r="E1323">
        <v>1</v>
      </c>
    </row>
    <row r="1324" spans="1:5" x14ac:dyDescent="0.25">
      <c r="A1324">
        <v>2018</v>
      </c>
      <c r="B1324">
        <v>24</v>
      </c>
      <c r="C1324" t="s">
        <v>77</v>
      </c>
      <c r="D1324" t="str">
        <f ca="1">IF(OFFSET(calculations!$AG$2,MATCH(data!A1324&amp;"|"&amp;data!C1324,calculations!$A$3:$A$168,0),MATCH(data!B1324,calculations!$AH$2:$CL$2,0))="","NULL",SUBSTITUTE(OFFSET(calculations!$AG$2,MATCH(data!A1324&amp;"|"&amp;data!C1324,calculations!$A$3:$A$168,0),MATCH(data!B1324,calculations!$AH$2:$CL$2,0)),",","."))</f>
        <v>1919137</v>
      </c>
      <c r="E1324">
        <v>1</v>
      </c>
    </row>
    <row r="1325" spans="1:5" x14ac:dyDescent="0.25">
      <c r="A1325">
        <v>2018</v>
      </c>
      <c r="B1325">
        <v>24</v>
      </c>
      <c r="C1325" t="s">
        <v>78</v>
      </c>
      <c r="D1325" t="str">
        <f ca="1">IF(OFFSET(calculations!$AG$2,MATCH(data!A1325&amp;"|"&amp;data!C1325,calculations!$A$3:$A$168,0),MATCH(data!B1325,calculations!$AH$2:$CL$2,0))="","NULL",SUBSTITUTE(OFFSET(calculations!$AG$2,MATCH(data!A1325&amp;"|"&amp;data!C1325,calculations!$A$3:$A$168,0),MATCH(data!B1325,calculations!$AH$2:$CL$2,0)),",","."))</f>
        <v>2955433</v>
      </c>
      <c r="E1325">
        <v>1</v>
      </c>
    </row>
    <row r="1326" spans="1:5" x14ac:dyDescent="0.25">
      <c r="A1326">
        <v>2018</v>
      </c>
      <c r="B1326">
        <v>24</v>
      </c>
      <c r="C1326" t="s">
        <v>79</v>
      </c>
      <c r="D1326" t="str">
        <f ca="1">IF(OFFSET(calculations!$AG$2,MATCH(data!A1326&amp;"|"&amp;data!C1326,calculations!$A$3:$A$168,0),MATCH(data!B1326,calculations!$AH$2:$CL$2,0))="","NULL",SUBSTITUTE(OFFSET(calculations!$AG$2,MATCH(data!A1326&amp;"|"&amp;data!C1326,calculations!$A$3:$A$168,0),MATCH(data!B1326,calculations!$AH$2:$CL$2,0)),",","."))</f>
        <v>152098087</v>
      </c>
      <c r="E1326">
        <v>1</v>
      </c>
    </row>
    <row r="1327" spans="1:5" x14ac:dyDescent="0.25">
      <c r="A1327">
        <v>2018</v>
      </c>
      <c r="B1327">
        <v>24</v>
      </c>
      <c r="C1327" t="s">
        <v>80</v>
      </c>
      <c r="D1327" t="str">
        <f ca="1">IF(OFFSET(calculations!$AG$2,MATCH(data!A1327&amp;"|"&amp;data!C1327,calculations!$A$3:$A$168,0),MATCH(data!B1327,calculations!$AH$2:$CL$2,0))="","NULL",SUBSTITUTE(OFFSET(calculations!$AG$2,MATCH(data!A1327&amp;"|"&amp;data!C1327,calculations!$A$3:$A$168,0),MATCH(data!B1327,calculations!$AH$2:$CL$2,0)),",","."))</f>
        <v>NULL</v>
      </c>
      <c r="E1327">
        <v>1</v>
      </c>
    </row>
    <row r="1328" spans="1:5" x14ac:dyDescent="0.25">
      <c r="A1328">
        <v>2018</v>
      </c>
      <c r="B1328">
        <v>24</v>
      </c>
      <c r="C1328" t="s">
        <v>44</v>
      </c>
      <c r="D1328" t="str">
        <f ca="1">IF(OFFSET(calculations!$AG$2,MATCH(data!A1328&amp;"|"&amp;data!C1328,calculations!$A$3:$A$168,0),MATCH(data!B1328,calculations!$AH$2:$CL$2,0))="","NULL",SUBSTITUTE(OFFSET(calculations!$AG$2,MATCH(data!A1328&amp;"|"&amp;data!C1328,calculations!$A$3:$A$168,0),MATCH(data!B1328,calculations!$AH$2:$CL$2,0)),",","."))</f>
        <v>NULL</v>
      </c>
      <c r="E1328">
        <v>1</v>
      </c>
    </row>
    <row r="1329" spans="1:5" x14ac:dyDescent="0.25">
      <c r="A1329">
        <v>2018</v>
      </c>
      <c r="B1329">
        <v>24</v>
      </c>
      <c r="C1329" t="s">
        <v>51</v>
      </c>
      <c r="D1329" t="str">
        <f ca="1">IF(OFFSET(calculations!$AG$2,MATCH(data!A1329&amp;"|"&amp;data!C1329,calculations!$A$3:$A$168,0),MATCH(data!B1329,calculations!$AH$2:$CL$2,0))="","NULL",SUBSTITUTE(OFFSET(calculations!$AG$2,MATCH(data!A1329&amp;"|"&amp;data!C1329,calculations!$A$3:$A$168,0),MATCH(data!B1329,calculations!$AH$2:$CL$2,0)),",","."))</f>
        <v>2121793</v>
      </c>
      <c r="E1329">
        <v>1</v>
      </c>
    </row>
    <row r="1330" spans="1:5" x14ac:dyDescent="0.25">
      <c r="A1330">
        <v>2018</v>
      </c>
      <c r="B1330">
        <v>24</v>
      </c>
      <c r="C1330" t="s">
        <v>55</v>
      </c>
      <c r="D1330" t="str">
        <f ca="1">IF(OFFSET(calculations!$AG$2,MATCH(data!A1330&amp;"|"&amp;data!C1330,calculations!$A$3:$A$168,0),MATCH(data!B1330,calculations!$AH$2:$CL$2,0))="","NULL",SUBSTITUTE(OFFSET(calculations!$AG$2,MATCH(data!A1330&amp;"|"&amp;data!C1330,calculations!$A$3:$A$168,0),MATCH(data!B1330,calculations!$AH$2:$CL$2,0)),",","."))</f>
        <v>NULL</v>
      </c>
      <c r="E1330">
        <v>1</v>
      </c>
    </row>
    <row r="1331" spans="1:5" x14ac:dyDescent="0.25">
      <c r="A1331">
        <v>2018</v>
      </c>
      <c r="B1331">
        <v>24</v>
      </c>
      <c r="C1331" t="s">
        <v>81</v>
      </c>
      <c r="D1331" t="str">
        <f ca="1">IF(OFFSET(calculations!$AG$2,MATCH(data!A1331&amp;"|"&amp;data!C1331,calculations!$A$3:$A$168,0),MATCH(data!B1331,calculations!$AH$2:$CL$2,0))="","NULL",SUBSTITUTE(OFFSET(calculations!$AG$2,MATCH(data!A1331&amp;"|"&amp;data!C1331,calculations!$A$3:$A$168,0),MATCH(data!B1331,calculations!$AH$2:$CL$2,0)),",","."))</f>
        <v>7152916</v>
      </c>
      <c r="E1331">
        <v>1</v>
      </c>
    </row>
    <row r="1332" spans="1:5" x14ac:dyDescent="0.25">
      <c r="A1332">
        <v>2018</v>
      </c>
      <c r="B1332">
        <v>24</v>
      </c>
      <c r="C1332" t="s">
        <v>82</v>
      </c>
      <c r="D1332" t="str">
        <f ca="1">IF(OFFSET(calculations!$AG$2,MATCH(data!A1332&amp;"|"&amp;data!C1332,calculations!$A$3:$A$168,0),MATCH(data!B1332,calculations!$AH$2:$CL$2,0))="","NULL",SUBSTITUTE(OFFSET(calculations!$AG$2,MATCH(data!A1332&amp;"|"&amp;data!C1332,calculations!$A$3:$A$168,0),MATCH(data!B1332,calculations!$AH$2:$CL$2,0)),",","."))</f>
        <v>108043174</v>
      </c>
      <c r="E1332">
        <v>1</v>
      </c>
    </row>
    <row r="1333" spans="1:5" x14ac:dyDescent="0.25">
      <c r="A1333">
        <v>2018</v>
      </c>
      <c r="B1333">
        <v>24</v>
      </c>
      <c r="C1333" t="s">
        <v>83</v>
      </c>
      <c r="D1333" t="str">
        <f ca="1">IF(OFFSET(calculations!$AG$2,MATCH(data!A1333&amp;"|"&amp;data!C1333,calculations!$A$3:$A$168,0),MATCH(data!B1333,calculations!$AH$2:$CL$2,0))="","NULL",SUBSTITUTE(OFFSET(calculations!$AG$2,MATCH(data!A1333&amp;"|"&amp;data!C1333,calculations!$A$3:$A$168,0),MATCH(data!B1333,calculations!$AH$2:$CL$2,0)),",","."))</f>
        <v>3203866</v>
      </c>
      <c r="E1333">
        <v>1</v>
      </c>
    </row>
    <row r="1334" spans="1:5" x14ac:dyDescent="0.25">
      <c r="A1334">
        <v>2018</v>
      </c>
      <c r="B1334">
        <v>24</v>
      </c>
      <c r="C1334" t="s">
        <v>84</v>
      </c>
      <c r="D1334" t="str">
        <f ca="1">IF(OFFSET(calculations!$AG$2,MATCH(data!A1334&amp;"|"&amp;data!C1334,calculations!$A$3:$A$168,0),MATCH(data!B1334,calculations!$AH$2:$CL$2,0))="","NULL",SUBSTITUTE(OFFSET(calculations!$AG$2,MATCH(data!A1334&amp;"|"&amp;data!C1334,calculations!$A$3:$A$168,0),MATCH(data!B1334,calculations!$AH$2:$CL$2,0)),",","."))</f>
        <v>8897162</v>
      </c>
      <c r="E1334">
        <v>1</v>
      </c>
    </row>
    <row r="1335" spans="1:5" x14ac:dyDescent="0.25">
      <c r="A1335">
        <v>2018</v>
      </c>
      <c r="B1335">
        <v>24</v>
      </c>
      <c r="C1335" t="s">
        <v>85</v>
      </c>
      <c r="D1335" t="str">
        <f ca="1">IF(OFFSET(calculations!$AG$2,MATCH(data!A1335&amp;"|"&amp;data!C1335,calculations!$A$3:$A$168,0),MATCH(data!B1335,calculations!$AH$2:$CL$2,0))="","NULL",SUBSTITUTE(OFFSET(calculations!$AG$2,MATCH(data!A1335&amp;"|"&amp;data!C1335,calculations!$A$3:$A$168,0),MATCH(data!B1335,calculations!$AH$2:$CL$2,0)),",","."))</f>
        <v>NULL</v>
      </c>
      <c r="E1335">
        <v>1</v>
      </c>
    </row>
    <row r="1336" spans="1:5" x14ac:dyDescent="0.25">
      <c r="A1336">
        <v>2018</v>
      </c>
      <c r="B1336">
        <v>24</v>
      </c>
      <c r="C1336" t="s">
        <v>86</v>
      </c>
      <c r="D1336" t="str">
        <f ca="1">IF(OFFSET(calculations!$AG$2,MATCH(data!A1336&amp;"|"&amp;data!C1336,calculations!$A$3:$A$168,0),MATCH(data!B1336,calculations!$AH$2:$CL$2,0))="","NULL",SUBSTITUTE(OFFSET(calculations!$AG$2,MATCH(data!A1336&amp;"|"&amp;data!C1336,calculations!$A$3:$A$168,0),MATCH(data!B1336,calculations!$AH$2:$CL$2,0)),",","."))</f>
        <v>14562632</v>
      </c>
      <c r="E1336">
        <v>1</v>
      </c>
    </row>
    <row r="1337" spans="1:5" x14ac:dyDescent="0.25">
      <c r="A1337">
        <v>2018</v>
      </c>
      <c r="B1337">
        <v>24</v>
      </c>
      <c r="C1337" t="s">
        <v>87</v>
      </c>
      <c r="D1337" t="str">
        <f ca="1">IF(OFFSET(calculations!$AG$2,MATCH(data!A1337&amp;"|"&amp;data!C1337,calculations!$A$3:$A$168,0),MATCH(data!B1337,calculations!$AH$2:$CL$2,0))="","NULL",SUBSTITUTE(OFFSET(calculations!$AG$2,MATCH(data!A1337&amp;"|"&amp;data!C1337,calculations!$A$3:$A$168,0),MATCH(data!B1337,calculations!$AH$2:$CL$2,0)),",","."))</f>
        <v>78473814</v>
      </c>
      <c r="E1337">
        <v>1</v>
      </c>
    </row>
    <row r="1338" spans="1:5" x14ac:dyDescent="0.25">
      <c r="A1338">
        <v>2018</v>
      </c>
      <c r="B1338">
        <v>24</v>
      </c>
      <c r="C1338" t="s">
        <v>88</v>
      </c>
      <c r="D1338" t="str">
        <f ca="1">IF(OFFSET(calculations!$AG$2,MATCH(data!A1338&amp;"|"&amp;data!C1338,calculations!$A$3:$A$168,0),MATCH(data!B1338,calculations!$AH$2:$CL$2,0))="","NULL",SUBSTITUTE(OFFSET(calculations!$AG$2,MATCH(data!A1338&amp;"|"&amp;data!C1338,calculations!$A$3:$A$168,0),MATCH(data!B1338,calculations!$AH$2:$CL$2,0)),",","."))</f>
        <v>NULL</v>
      </c>
      <c r="E1338">
        <v>1</v>
      </c>
    </row>
    <row r="1339" spans="1:5" x14ac:dyDescent="0.25">
      <c r="A1339">
        <v>2018</v>
      </c>
      <c r="B1339">
        <v>24</v>
      </c>
      <c r="C1339" t="s">
        <v>89</v>
      </c>
      <c r="D1339" t="str">
        <f ca="1">IF(OFFSET(calculations!$AG$2,MATCH(data!A1339&amp;"|"&amp;data!C1339,calculations!$A$3:$A$168,0),MATCH(data!B1339,calculations!$AH$2:$CL$2,0))="","NULL",SUBSTITUTE(OFFSET(calculations!$AG$2,MATCH(data!A1339&amp;"|"&amp;data!C1339,calculations!$A$3:$A$168,0),MATCH(data!B1339,calculations!$AH$2:$CL$2,0)),",","."))</f>
        <v>23000</v>
      </c>
      <c r="E1339">
        <v>1</v>
      </c>
    </row>
    <row r="1340" spans="1:5" x14ac:dyDescent="0.25">
      <c r="A1340">
        <v>2018</v>
      </c>
      <c r="B1340">
        <v>24</v>
      </c>
      <c r="C1340" t="s">
        <v>90</v>
      </c>
      <c r="D1340" t="str">
        <f ca="1">IF(OFFSET(calculations!$AG$2,MATCH(data!A1340&amp;"|"&amp;data!C1340,calculations!$A$3:$A$168,0),MATCH(data!B1340,calculations!$AH$2:$CL$2,0))="","NULL",SUBSTITUTE(OFFSET(calculations!$AG$2,MATCH(data!A1340&amp;"|"&amp;data!C1340,calculations!$A$3:$A$168,0),MATCH(data!B1340,calculations!$AH$2:$CL$2,0)),",","."))</f>
        <v>2882700</v>
      </c>
      <c r="E1340">
        <v>1</v>
      </c>
    </row>
    <row r="1341" spans="1:5" x14ac:dyDescent="0.25">
      <c r="A1341">
        <v>2018</v>
      </c>
      <c r="B1341">
        <v>24</v>
      </c>
      <c r="C1341" t="s">
        <v>91</v>
      </c>
      <c r="D1341" t="str">
        <f ca="1">IF(OFFSET(calculations!$AG$2,MATCH(data!A1341&amp;"|"&amp;data!C1341,calculations!$A$3:$A$168,0),MATCH(data!B1341,calculations!$AH$2:$CL$2,0))="","NULL",SUBSTITUTE(OFFSET(calculations!$AG$2,MATCH(data!A1341&amp;"|"&amp;data!C1341,calculations!$A$3:$A$168,0),MATCH(data!B1341,calculations!$AH$2:$CL$2,0)),",","."))</f>
        <v>NULL</v>
      </c>
      <c r="E1341">
        <v>1</v>
      </c>
    </row>
    <row r="1342" spans="1:5" x14ac:dyDescent="0.25">
      <c r="A1342">
        <v>2018</v>
      </c>
      <c r="B1342">
        <v>24</v>
      </c>
      <c r="C1342" t="s">
        <v>92</v>
      </c>
      <c r="D1342" t="str">
        <f ca="1">IF(OFFSET(calculations!$AG$2,MATCH(data!A1342&amp;"|"&amp;data!C1342,calculations!$A$3:$A$168,0),MATCH(data!B1342,calculations!$AH$2:$CL$2,0))="","NULL",SUBSTITUTE(OFFSET(calculations!$AG$2,MATCH(data!A1342&amp;"|"&amp;data!C1342,calculations!$A$3:$A$168,0),MATCH(data!B1342,calculations!$AH$2:$CL$2,0)),",","."))</f>
        <v>NULL</v>
      </c>
      <c r="E1342">
        <v>1</v>
      </c>
    </row>
    <row r="1343" spans="1:5" x14ac:dyDescent="0.25">
      <c r="A1343">
        <v>2018</v>
      </c>
      <c r="B1343">
        <v>24</v>
      </c>
      <c r="C1343" t="s">
        <v>93</v>
      </c>
      <c r="D1343" t="str">
        <f ca="1">IF(OFFSET(calculations!$AG$2,MATCH(data!A1343&amp;"|"&amp;data!C1343,calculations!$A$3:$A$168,0),MATCH(data!B1343,calculations!$AH$2:$CL$2,0))="","NULL",SUBSTITUTE(OFFSET(calculations!$AG$2,MATCH(data!A1343&amp;"|"&amp;data!C1343,calculations!$A$3:$A$168,0),MATCH(data!B1343,calculations!$AH$2:$CL$2,0)),",","."))</f>
        <v>NULL</v>
      </c>
      <c r="E1343">
        <v>1</v>
      </c>
    </row>
    <row r="1344" spans="1:5" x14ac:dyDescent="0.25">
      <c r="A1344">
        <v>2018</v>
      </c>
      <c r="B1344">
        <v>24</v>
      </c>
      <c r="C1344" t="s">
        <v>94</v>
      </c>
      <c r="D1344" t="str">
        <f ca="1">IF(OFFSET(calculations!$AG$2,MATCH(data!A1344&amp;"|"&amp;data!C1344,calculations!$A$3:$A$168,0),MATCH(data!B1344,calculations!$AH$2:$CL$2,0))="","NULL",SUBSTITUTE(OFFSET(calculations!$AG$2,MATCH(data!A1344&amp;"|"&amp;data!C1344,calculations!$A$3:$A$168,0),MATCH(data!B1344,calculations!$AH$2:$CL$2,0)),",","."))</f>
        <v>NULL</v>
      </c>
      <c r="E1344">
        <v>1</v>
      </c>
    </row>
    <row r="1345" spans="1:5" x14ac:dyDescent="0.25">
      <c r="A1345">
        <v>2018</v>
      </c>
      <c r="B1345">
        <v>24</v>
      </c>
      <c r="C1345" t="s">
        <v>95</v>
      </c>
      <c r="D1345" t="str">
        <f ca="1">IF(OFFSET(calculations!$AG$2,MATCH(data!A1345&amp;"|"&amp;data!C1345,calculations!$A$3:$A$168,0),MATCH(data!B1345,calculations!$AH$2:$CL$2,0))="","NULL",SUBSTITUTE(OFFSET(calculations!$AG$2,MATCH(data!A1345&amp;"|"&amp;data!C1345,calculations!$A$3:$A$168,0),MATCH(data!B1345,calculations!$AH$2:$CL$2,0)),",","."))</f>
        <v>19617497</v>
      </c>
      <c r="E1345">
        <v>1</v>
      </c>
    </row>
    <row r="1346" spans="1:5" x14ac:dyDescent="0.25">
      <c r="A1346">
        <v>2018</v>
      </c>
      <c r="B1346">
        <v>24</v>
      </c>
      <c r="C1346" t="s">
        <v>96</v>
      </c>
      <c r="D1346" t="str">
        <f ca="1">IF(OFFSET(calculations!$AG$2,MATCH(data!A1346&amp;"|"&amp;data!C1346,calculations!$A$3:$A$168,0),MATCH(data!B1346,calculations!$AH$2:$CL$2,0))="","NULL",SUBSTITUTE(OFFSET(calculations!$AG$2,MATCH(data!A1346&amp;"|"&amp;data!C1346,calculations!$A$3:$A$168,0),MATCH(data!B1346,calculations!$AH$2:$CL$2,0)),",","."))</f>
        <v>427170856</v>
      </c>
      <c r="E1346">
        <v>1</v>
      </c>
    </row>
    <row r="1347" spans="1:5" x14ac:dyDescent="0.25">
      <c r="A1347">
        <v>2018</v>
      </c>
      <c r="B1347">
        <v>24</v>
      </c>
      <c r="C1347" t="s">
        <v>97</v>
      </c>
      <c r="D1347" t="str">
        <f ca="1">IF(OFFSET(calculations!$AG$2,MATCH(data!A1347&amp;"|"&amp;data!C1347,calculations!$A$3:$A$168,0),MATCH(data!B1347,calculations!$AH$2:$CL$2,0))="","NULL",SUBSTITUTE(OFFSET(calculations!$AG$2,MATCH(data!A1347&amp;"|"&amp;data!C1347,calculations!$A$3:$A$168,0),MATCH(data!B1347,calculations!$AH$2:$CL$2,0)),",","."))</f>
        <v>331570122</v>
      </c>
      <c r="E1347">
        <v>1</v>
      </c>
    </row>
    <row r="1348" spans="1:5" x14ac:dyDescent="0.25">
      <c r="A1348">
        <v>2018</v>
      </c>
      <c r="B1348">
        <v>24</v>
      </c>
      <c r="C1348" t="s">
        <v>98</v>
      </c>
      <c r="D1348" t="str">
        <f ca="1">IF(OFFSET(calculations!$AG$2,MATCH(data!A1348&amp;"|"&amp;data!C1348,calculations!$A$3:$A$168,0),MATCH(data!B1348,calculations!$AH$2:$CL$2,0))="","NULL",SUBSTITUTE(OFFSET(calculations!$AG$2,MATCH(data!A1348&amp;"|"&amp;data!C1348,calculations!$A$3:$A$168,0),MATCH(data!B1348,calculations!$AH$2:$CL$2,0)),",","."))</f>
        <v>95600734</v>
      </c>
      <c r="E1348">
        <v>1</v>
      </c>
    </row>
    <row r="1349" spans="1:5" x14ac:dyDescent="0.25">
      <c r="A1349">
        <v>2018</v>
      </c>
      <c r="B1349">
        <v>24</v>
      </c>
      <c r="C1349" t="s">
        <v>99</v>
      </c>
      <c r="D1349" t="str">
        <f ca="1">IF(OFFSET(calculations!$AG$2,MATCH(data!A1349&amp;"|"&amp;data!C1349,calculations!$A$3:$A$168,0),MATCH(data!B1349,calculations!$AH$2:$CL$2,0))="","NULL",SUBSTITUTE(OFFSET(calculations!$AG$2,MATCH(data!A1349&amp;"|"&amp;data!C1349,calculations!$A$3:$A$168,0),MATCH(data!B1349,calculations!$AH$2:$CL$2,0)),",","."))</f>
        <v>95600734</v>
      </c>
      <c r="E1349">
        <v>1</v>
      </c>
    </row>
    <row r="1350" spans="1:5" x14ac:dyDescent="0.25">
      <c r="A1350">
        <v>2018</v>
      </c>
      <c r="B1350">
        <v>24</v>
      </c>
      <c r="C1350" t="s">
        <v>100</v>
      </c>
      <c r="D1350" t="str">
        <f ca="1">IF(OFFSET(calculations!$AG$2,MATCH(data!A1350&amp;"|"&amp;data!C1350,calculations!$A$3:$A$168,0),MATCH(data!B1350,calculations!$AH$2:$CL$2,0))="","NULL",SUBSTITUTE(OFFSET(calculations!$AG$2,MATCH(data!A1350&amp;"|"&amp;data!C1350,calculations!$A$3:$A$168,0),MATCH(data!B1350,calculations!$AH$2:$CL$2,0)),",","."))</f>
        <v>1433478</v>
      </c>
      <c r="E1350">
        <v>1</v>
      </c>
    </row>
    <row r="1351" spans="1:5" x14ac:dyDescent="0.25">
      <c r="A1351">
        <v>2018</v>
      </c>
      <c r="B1351">
        <v>24</v>
      </c>
      <c r="C1351" t="s">
        <v>101</v>
      </c>
      <c r="D1351" t="str">
        <f ca="1">IF(OFFSET(calculations!$AG$2,MATCH(data!A1351&amp;"|"&amp;data!C1351,calculations!$A$3:$A$168,0),MATCH(data!B1351,calculations!$AH$2:$CL$2,0))="","NULL",SUBSTITUTE(OFFSET(calculations!$AG$2,MATCH(data!A1351&amp;"|"&amp;data!C1351,calculations!$A$3:$A$168,0),MATCH(data!B1351,calculations!$AH$2:$CL$2,0)),",","."))</f>
        <v>2948806</v>
      </c>
      <c r="E1351">
        <v>1</v>
      </c>
    </row>
    <row r="1352" spans="1:5" x14ac:dyDescent="0.25">
      <c r="A1352">
        <v>2018</v>
      </c>
      <c r="B1352">
        <v>24</v>
      </c>
      <c r="C1352" t="s">
        <v>102</v>
      </c>
      <c r="D1352" t="str">
        <f ca="1">IF(OFFSET(calculations!$AG$2,MATCH(data!A1352&amp;"|"&amp;data!C1352,calculations!$A$3:$A$168,0),MATCH(data!B1352,calculations!$AH$2:$CL$2,0))="","NULL",SUBSTITUTE(OFFSET(calculations!$AG$2,MATCH(data!A1352&amp;"|"&amp;data!C1352,calculations!$A$3:$A$168,0),MATCH(data!B1352,calculations!$AH$2:$CL$2,0)),",","."))</f>
        <v>69116354</v>
      </c>
      <c r="E1352">
        <v>1</v>
      </c>
    </row>
    <row r="1353" spans="1:5" x14ac:dyDescent="0.25">
      <c r="A1353">
        <v>2018</v>
      </c>
      <c r="B1353">
        <v>24</v>
      </c>
      <c r="C1353" t="s">
        <v>103</v>
      </c>
      <c r="D1353" t="str">
        <f ca="1">IF(OFFSET(calculations!$AG$2,MATCH(data!A1353&amp;"|"&amp;data!C1353,calculations!$A$3:$A$168,0),MATCH(data!B1353,calculations!$AH$2:$CL$2,0))="","NULL",SUBSTITUTE(OFFSET(calculations!$AG$2,MATCH(data!A1353&amp;"|"&amp;data!C1353,calculations!$A$3:$A$168,0),MATCH(data!B1353,calculations!$AH$2:$CL$2,0)),",","."))</f>
        <v>1965525</v>
      </c>
      <c r="E1353">
        <v>1</v>
      </c>
    </row>
    <row r="1354" spans="1:5" x14ac:dyDescent="0.25">
      <c r="A1354">
        <v>2018</v>
      </c>
      <c r="B1354">
        <v>24</v>
      </c>
      <c r="C1354" t="s">
        <v>104</v>
      </c>
      <c r="D1354" t="str">
        <f ca="1">IF(OFFSET(calculations!$AG$2,MATCH(data!A1354&amp;"|"&amp;data!C1354,calculations!$A$3:$A$168,0),MATCH(data!B1354,calculations!$AH$2:$CL$2,0))="","NULL",SUBSTITUTE(OFFSET(calculations!$AG$2,MATCH(data!A1354&amp;"|"&amp;data!C1354,calculations!$A$3:$A$168,0),MATCH(data!B1354,calculations!$AH$2:$CL$2,0)),",","."))</f>
        <v>23003527</v>
      </c>
      <c r="E1354">
        <v>1</v>
      </c>
    </row>
    <row r="1355" spans="1:5" x14ac:dyDescent="0.25">
      <c r="A1355">
        <v>2018</v>
      </c>
      <c r="B1355">
        <v>24</v>
      </c>
      <c r="C1355" t="s">
        <v>105</v>
      </c>
      <c r="D1355" t="str">
        <f ca="1">IF(OFFSET(calculations!$AG$2,MATCH(data!A1355&amp;"|"&amp;data!C1355,calculations!$A$3:$A$168,0),MATCH(data!B1355,calculations!$AH$2:$CL$2,0))="","NULL",SUBSTITUTE(OFFSET(calculations!$AG$2,MATCH(data!A1355&amp;"|"&amp;data!C1355,calculations!$A$3:$A$168,0),MATCH(data!B1355,calculations!$AH$2:$CL$2,0)),",","."))</f>
        <v>23003527</v>
      </c>
      <c r="E1355">
        <v>1</v>
      </c>
    </row>
    <row r="1356" spans="1:5" x14ac:dyDescent="0.25">
      <c r="A1356">
        <v>2018</v>
      </c>
      <c r="B1356">
        <v>24</v>
      </c>
      <c r="C1356" t="s">
        <v>106</v>
      </c>
      <c r="D1356" t="str">
        <f ca="1">IF(OFFSET(calculations!$AG$2,MATCH(data!A1356&amp;"|"&amp;data!C1356,calculations!$A$3:$A$168,0),MATCH(data!B1356,calculations!$AH$2:$CL$2,0))="","NULL",SUBSTITUTE(OFFSET(calculations!$AG$2,MATCH(data!A1356&amp;"|"&amp;data!C1356,calculations!$A$3:$A$168,0),MATCH(data!B1356,calculations!$AH$2:$CL$2,0)),",","."))</f>
        <v>NULL</v>
      </c>
      <c r="E1356">
        <v>1</v>
      </c>
    </row>
    <row r="1357" spans="1:5" x14ac:dyDescent="0.25">
      <c r="A1357">
        <v>2018</v>
      </c>
      <c r="B1357">
        <v>24</v>
      </c>
      <c r="C1357" t="s">
        <v>107</v>
      </c>
      <c r="D1357" t="str">
        <f ca="1">IF(OFFSET(calculations!$AG$2,MATCH(data!A1357&amp;"|"&amp;data!C1357,calculations!$A$3:$A$168,0),MATCH(data!B1357,calculations!$AH$2:$CL$2,0))="","NULL",SUBSTITUTE(OFFSET(calculations!$AG$2,MATCH(data!A1357&amp;"|"&amp;data!C1357,calculations!$A$3:$A$168,0),MATCH(data!B1357,calculations!$AH$2:$CL$2,0)),",","."))</f>
        <v>NULL</v>
      </c>
      <c r="E1357">
        <v>1</v>
      </c>
    </row>
    <row r="1358" spans="1:5" x14ac:dyDescent="0.25">
      <c r="A1358">
        <v>2018</v>
      </c>
      <c r="B1358">
        <v>24</v>
      </c>
      <c r="C1358" t="s">
        <v>108</v>
      </c>
      <c r="D1358" t="str">
        <f ca="1">IF(OFFSET(calculations!$AG$2,MATCH(data!A1358&amp;"|"&amp;data!C1358,calculations!$A$3:$A$168,0),MATCH(data!B1358,calculations!$AH$2:$CL$2,0))="","NULL",SUBSTITUTE(OFFSET(calculations!$AG$2,MATCH(data!A1358&amp;"|"&amp;data!C1358,calculations!$A$3:$A$168,0),MATCH(data!B1358,calculations!$AH$2:$CL$2,0)),",","."))</f>
        <v>-119086</v>
      </c>
      <c r="E1358">
        <v>1</v>
      </c>
    </row>
    <row r="1359" spans="1:5" x14ac:dyDescent="0.25">
      <c r="A1359">
        <v>2018</v>
      </c>
      <c r="B1359">
        <v>24</v>
      </c>
      <c r="C1359" t="s">
        <v>109</v>
      </c>
      <c r="D1359" t="str">
        <f ca="1">IF(OFFSET(calculations!$AG$2,MATCH(data!A1359&amp;"|"&amp;data!C1359,calculations!$A$3:$A$168,0),MATCH(data!B1359,calculations!$AH$2:$CL$2,0))="","NULL",SUBSTITUTE(OFFSET(calculations!$AG$2,MATCH(data!A1359&amp;"|"&amp;data!C1359,calculations!$A$3:$A$168,0),MATCH(data!B1359,calculations!$AH$2:$CL$2,0)),",","."))</f>
        <v>22884441</v>
      </c>
      <c r="E1359">
        <v>1</v>
      </c>
    </row>
    <row r="1360" spans="1:5" x14ac:dyDescent="0.25">
      <c r="A1360">
        <v>2018</v>
      </c>
      <c r="B1360">
        <v>24</v>
      </c>
      <c r="C1360" t="s">
        <v>110</v>
      </c>
      <c r="D1360" t="str">
        <f ca="1">IF(OFFSET(calculations!$AG$2,MATCH(data!A1360&amp;"|"&amp;data!C1360,calculations!$A$3:$A$168,0),MATCH(data!B1360,calculations!$AH$2:$CL$2,0))="","NULL",SUBSTITUTE(OFFSET(calculations!$AG$2,MATCH(data!A1360&amp;"|"&amp;data!C1360,calculations!$A$3:$A$168,0),MATCH(data!B1360,calculations!$AH$2:$CL$2,0)),",","."))</f>
        <v>3266944</v>
      </c>
      <c r="E1360">
        <v>1</v>
      </c>
    </row>
    <row r="1361" spans="1:5" x14ac:dyDescent="0.25">
      <c r="A1361">
        <v>2018</v>
      </c>
      <c r="B1361">
        <v>24</v>
      </c>
      <c r="C1361" t="s">
        <v>111</v>
      </c>
      <c r="D1361" t="str">
        <f ca="1">IF(OFFSET(calculations!$AG$2,MATCH(data!A1361&amp;"|"&amp;data!C1361,calculations!$A$3:$A$168,0),MATCH(data!B1361,calculations!$AH$2:$CL$2,0))="","NULL",SUBSTITUTE(OFFSET(calculations!$AG$2,MATCH(data!A1361&amp;"|"&amp;data!C1361,calculations!$A$3:$A$168,0),MATCH(data!B1361,calculations!$AH$2:$CL$2,0)),",","."))</f>
        <v>412194826</v>
      </c>
      <c r="E1361">
        <v>1</v>
      </c>
    </row>
    <row r="1362" spans="1:5" x14ac:dyDescent="0.25">
      <c r="A1362">
        <v>2018</v>
      </c>
      <c r="B1362">
        <v>24</v>
      </c>
      <c r="C1362" t="s">
        <v>112</v>
      </c>
      <c r="D1362" t="str">
        <f ca="1">IF(OFFSET(calculations!$AG$2,MATCH(data!A1362&amp;"|"&amp;data!C1362,calculations!$A$3:$A$168,0),MATCH(data!B1362,calculations!$AH$2:$CL$2,0))="","NULL",SUBSTITUTE(OFFSET(calculations!$AG$2,MATCH(data!A1362&amp;"|"&amp;data!C1362,calculations!$A$3:$A$168,0),MATCH(data!B1362,calculations!$AH$2:$CL$2,0)),",","."))</f>
        <v>297666383</v>
      </c>
      <c r="E1362">
        <v>1</v>
      </c>
    </row>
    <row r="1363" spans="1:5" x14ac:dyDescent="0.25">
      <c r="A1363">
        <v>2018</v>
      </c>
      <c r="B1363">
        <v>24</v>
      </c>
      <c r="C1363" t="s">
        <v>113</v>
      </c>
      <c r="D1363" t="str">
        <f ca="1">IF(OFFSET(calculations!$AG$2,MATCH(data!A1363&amp;"|"&amp;data!C1363,calculations!$A$3:$A$168,0),MATCH(data!B1363,calculations!$AH$2:$CL$2,0))="","NULL",SUBSTITUTE(OFFSET(calculations!$AG$2,MATCH(data!A1363&amp;"|"&amp;data!C1363,calculations!$A$3:$A$168,0),MATCH(data!B1363,calculations!$AH$2:$CL$2,0)),",","."))</f>
        <v>NULL</v>
      </c>
      <c r="E1363">
        <v>1</v>
      </c>
    </row>
    <row r="1364" spans="1:5" x14ac:dyDescent="0.25">
      <c r="A1364">
        <v>2018</v>
      </c>
      <c r="B1364">
        <v>24</v>
      </c>
      <c r="C1364" t="s">
        <v>114</v>
      </c>
      <c r="D1364" t="str">
        <f ca="1">IF(OFFSET(calculations!$AG$2,MATCH(data!A1364&amp;"|"&amp;data!C1364,calculations!$A$3:$A$168,0),MATCH(data!B1364,calculations!$AH$2:$CL$2,0))="","NULL",SUBSTITUTE(OFFSET(calculations!$AG$2,MATCH(data!A1364&amp;"|"&amp;data!C1364,calculations!$A$3:$A$168,0),MATCH(data!B1364,calculations!$AH$2:$CL$2,0)),",","."))</f>
        <v>NULL</v>
      </c>
      <c r="E1364">
        <v>1</v>
      </c>
    </row>
    <row r="1365" spans="1:5" x14ac:dyDescent="0.25">
      <c r="A1365">
        <v>2018</v>
      </c>
      <c r="B1365">
        <v>24</v>
      </c>
      <c r="C1365" t="s">
        <v>115</v>
      </c>
      <c r="D1365" t="str">
        <f ca="1">IF(OFFSET(calculations!$AG$2,MATCH(data!A1365&amp;"|"&amp;data!C1365,calculations!$A$3:$A$168,0),MATCH(data!B1365,calculations!$AH$2:$CL$2,0))="","NULL",SUBSTITUTE(OFFSET(calculations!$AG$2,MATCH(data!A1365&amp;"|"&amp;data!C1365,calculations!$A$3:$A$168,0),MATCH(data!B1365,calculations!$AH$2:$CL$2,0)),",","."))</f>
        <v>NULL</v>
      </c>
      <c r="E1365">
        <v>1</v>
      </c>
    </row>
    <row r="1366" spans="1:5" x14ac:dyDescent="0.25">
      <c r="A1366">
        <v>2018</v>
      </c>
      <c r="B1366">
        <v>24</v>
      </c>
      <c r="C1366" t="s">
        <v>116</v>
      </c>
      <c r="D1366" t="str">
        <f ca="1">IF(OFFSET(calculations!$AG$2,MATCH(data!A1366&amp;"|"&amp;data!C1366,calculations!$A$3:$A$168,0),MATCH(data!B1366,calculations!$AH$2:$CL$2,0))="","NULL",SUBSTITUTE(OFFSET(calculations!$AG$2,MATCH(data!A1366&amp;"|"&amp;data!C1366,calculations!$A$3:$A$168,0),MATCH(data!B1366,calculations!$AH$2:$CL$2,0)),",","."))</f>
        <v>26209945</v>
      </c>
      <c r="E1366">
        <v>1</v>
      </c>
    </row>
    <row r="1367" spans="1:5" x14ac:dyDescent="0.25">
      <c r="A1367">
        <v>2018</v>
      </c>
      <c r="B1367">
        <v>24</v>
      </c>
      <c r="C1367" t="s">
        <v>117</v>
      </c>
      <c r="D1367" t="str">
        <f ca="1">IF(OFFSET(calculations!$AG$2,MATCH(data!A1367&amp;"|"&amp;data!C1367,calculations!$A$3:$A$168,0),MATCH(data!B1367,calculations!$AH$2:$CL$2,0))="","NULL",SUBSTITUTE(OFFSET(calculations!$AG$2,MATCH(data!A1367&amp;"|"&amp;data!C1367,calculations!$A$3:$A$168,0),MATCH(data!B1367,calculations!$AH$2:$CL$2,0)),",","."))</f>
        <v>NULL</v>
      </c>
      <c r="E1367">
        <v>1</v>
      </c>
    </row>
    <row r="1368" spans="1:5" x14ac:dyDescent="0.25">
      <c r="A1368">
        <v>2018</v>
      </c>
      <c r="B1368">
        <v>24</v>
      </c>
      <c r="C1368" t="s">
        <v>118</v>
      </c>
      <c r="D1368" t="str">
        <f ca="1">IF(OFFSET(calculations!$AG$2,MATCH(data!A1368&amp;"|"&amp;data!C1368,calculations!$A$3:$A$168,0),MATCH(data!B1368,calculations!$AH$2:$CL$2,0))="","NULL",SUBSTITUTE(OFFSET(calculations!$AG$2,MATCH(data!A1368&amp;"|"&amp;data!C1368,calculations!$A$3:$A$168,0),MATCH(data!B1368,calculations!$AH$2:$CL$2,0)),",","."))</f>
        <v>227956017</v>
      </c>
      <c r="E1368">
        <v>1</v>
      </c>
    </row>
    <row r="1369" spans="1:5" x14ac:dyDescent="0.25">
      <c r="A1369">
        <v>2018</v>
      </c>
      <c r="B1369">
        <v>24</v>
      </c>
      <c r="C1369" t="s">
        <v>119</v>
      </c>
      <c r="D1369" t="str">
        <f ca="1">IF(OFFSET(calculations!$AG$2,MATCH(data!A1369&amp;"|"&amp;data!C1369,calculations!$A$3:$A$168,0),MATCH(data!B1369,calculations!$AH$2:$CL$2,0))="","NULL",SUBSTITUTE(OFFSET(calculations!$AG$2,MATCH(data!A1369&amp;"|"&amp;data!C1369,calculations!$A$3:$A$168,0),MATCH(data!B1369,calculations!$AH$2:$CL$2,0)),",","."))</f>
        <v>24190554</v>
      </c>
      <c r="E1369">
        <v>1</v>
      </c>
    </row>
    <row r="1370" spans="1:5" x14ac:dyDescent="0.25">
      <c r="A1370">
        <v>2018</v>
      </c>
      <c r="B1370">
        <v>24</v>
      </c>
      <c r="C1370" t="s">
        <v>120</v>
      </c>
      <c r="D1370" t="str">
        <f ca="1">IF(OFFSET(calculations!$AG$2,MATCH(data!A1370&amp;"|"&amp;data!C1370,calculations!$A$3:$A$168,0),MATCH(data!B1370,calculations!$AH$2:$CL$2,0))="","NULL",SUBSTITUTE(OFFSET(calculations!$AG$2,MATCH(data!A1370&amp;"|"&amp;data!C1370,calculations!$A$3:$A$168,0),MATCH(data!B1370,calculations!$AH$2:$CL$2,0)),",","."))</f>
        <v>6560049</v>
      </c>
      <c r="E1370">
        <v>1</v>
      </c>
    </row>
    <row r="1371" spans="1:5" x14ac:dyDescent="0.25">
      <c r="A1371">
        <v>2018</v>
      </c>
      <c r="B1371">
        <v>24</v>
      </c>
      <c r="C1371" t="s">
        <v>121</v>
      </c>
      <c r="D1371" t="str">
        <f ca="1">IF(OFFSET(calculations!$AG$2,MATCH(data!A1371&amp;"|"&amp;data!C1371,calculations!$A$3:$A$168,0),MATCH(data!B1371,calculations!$AH$2:$CL$2,0))="","NULL",SUBSTITUTE(OFFSET(calculations!$AG$2,MATCH(data!A1371&amp;"|"&amp;data!C1371,calculations!$A$3:$A$168,0),MATCH(data!B1371,calculations!$AH$2:$CL$2,0)),",","."))</f>
        <v>2314616</v>
      </c>
      <c r="E1371">
        <v>1</v>
      </c>
    </row>
    <row r="1372" spans="1:5" x14ac:dyDescent="0.25">
      <c r="A1372">
        <v>2018</v>
      </c>
      <c r="B1372">
        <v>24</v>
      </c>
      <c r="C1372" t="s">
        <v>122</v>
      </c>
      <c r="D1372" t="str">
        <f ca="1">IF(OFFSET(calculations!$AG$2,MATCH(data!A1372&amp;"|"&amp;data!C1372,calculations!$A$3:$A$168,0),MATCH(data!B1372,calculations!$AH$2:$CL$2,0))="","NULL",SUBSTITUTE(OFFSET(calculations!$AG$2,MATCH(data!A1372&amp;"|"&amp;data!C1372,calculations!$A$3:$A$168,0),MATCH(data!B1372,calculations!$AH$2:$CL$2,0)),",","."))</f>
        <v>5884379</v>
      </c>
      <c r="E1372">
        <v>1</v>
      </c>
    </row>
    <row r="1373" spans="1:5" x14ac:dyDescent="0.25">
      <c r="A1373">
        <v>2018</v>
      </c>
      <c r="B1373">
        <v>24</v>
      </c>
      <c r="C1373" t="s">
        <v>123</v>
      </c>
      <c r="D1373" t="str">
        <f ca="1">IF(OFFSET(calculations!$AG$2,MATCH(data!A1373&amp;"|"&amp;data!C1373,calculations!$A$3:$A$168,0),MATCH(data!B1373,calculations!$AH$2:$CL$2,0))="","NULL",SUBSTITUTE(OFFSET(calculations!$AG$2,MATCH(data!A1373&amp;"|"&amp;data!C1373,calculations!$A$3:$A$168,0),MATCH(data!B1373,calculations!$AH$2:$CL$2,0)),",","."))</f>
        <v>NULL</v>
      </c>
      <c r="E1373">
        <v>1</v>
      </c>
    </row>
    <row r="1374" spans="1:5" x14ac:dyDescent="0.25">
      <c r="A1374">
        <v>2018</v>
      </c>
      <c r="B1374">
        <v>24</v>
      </c>
      <c r="C1374" t="s">
        <v>124</v>
      </c>
      <c r="D1374" t="str">
        <f ca="1">IF(OFFSET(calculations!$AG$2,MATCH(data!A1374&amp;"|"&amp;data!C1374,calculations!$A$3:$A$168,0),MATCH(data!B1374,calculations!$AH$2:$CL$2,0))="","NULL",SUBSTITUTE(OFFSET(calculations!$AG$2,MATCH(data!A1374&amp;"|"&amp;data!C1374,calculations!$A$3:$A$168,0),MATCH(data!B1374,calculations!$AH$2:$CL$2,0)),",","."))</f>
        <v>2898425</v>
      </c>
      <c r="E1374">
        <v>1</v>
      </c>
    </row>
    <row r="1375" spans="1:5" x14ac:dyDescent="0.25">
      <c r="A1375">
        <v>2018</v>
      </c>
      <c r="B1375">
        <v>24</v>
      </c>
      <c r="C1375" t="s">
        <v>125</v>
      </c>
      <c r="D1375" t="str">
        <f ca="1">IF(OFFSET(calculations!$AG$2,MATCH(data!A1375&amp;"|"&amp;data!C1375,calculations!$A$3:$A$168,0),MATCH(data!B1375,calculations!$AH$2:$CL$2,0))="","NULL",SUBSTITUTE(OFFSET(calculations!$AG$2,MATCH(data!A1375&amp;"|"&amp;data!C1375,calculations!$A$3:$A$168,0),MATCH(data!B1375,calculations!$AH$2:$CL$2,0)),",","."))</f>
        <v>NULL</v>
      </c>
      <c r="E1375">
        <v>1</v>
      </c>
    </row>
    <row r="1376" spans="1:5" x14ac:dyDescent="0.25">
      <c r="A1376">
        <v>2018</v>
      </c>
      <c r="B1376">
        <v>24</v>
      </c>
      <c r="C1376" t="s">
        <v>126</v>
      </c>
      <c r="D1376" t="str">
        <f ca="1">IF(OFFSET(calculations!$AG$2,MATCH(data!A1376&amp;"|"&amp;data!C1376,calculations!$A$3:$A$168,0),MATCH(data!B1376,calculations!$AH$2:$CL$2,0))="","NULL",SUBSTITUTE(OFFSET(calculations!$AG$2,MATCH(data!A1376&amp;"|"&amp;data!C1376,calculations!$A$3:$A$168,0),MATCH(data!B1376,calculations!$AH$2:$CL$2,0)),",","."))</f>
        <v>1652398</v>
      </c>
      <c r="E1376">
        <v>1</v>
      </c>
    </row>
    <row r="1377" spans="1:5" x14ac:dyDescent="0.25">
      <c r="A1377">
        <v>2018</v>
      </c>
      <c r="B1377">
        <v>24</v>
      </c>
      <c r="C1377" t="s">
        <v>62</v>
      </c>
      <c r="D1377" t="str">
        <f ca="1">IF(OFFSET(calculations!$AG$2,MATCH(data!A1377&amp;"|"&amp;data!C1377,calculations!$A$3:$A$168,0),MATCH(data!B1377,calculations!$AH$2:$CL$2,0))="","NULL",SUBSTITUTE(OFFSET(calculations!$AG$2,MATCH(data!A1377&amp;"|"&amp;data!C1377,calculations!$A$3:$A$168,0),MATCH(data!B1377,calculations!$AH$2:$CL$2,0)),",","."))</f>
        <v>99211699</v>
      </c>
      <c r="E1377">
        <v>1</v>
      </c>
    </row>
    <row r="1378" spans="1:5" x14ac:dyDescent="0.25">
      <c r="A1378">
        <v>2018</v>
      </c>
      <c r="B1378">
        <v>24</v>
      </c>
      <c r="C1378" t="s">
        <v>127</v>
      </c>
      <c r="D1378" t="str">
        <f ca="1">IF(OFFSET(calculations!$AG$2,MATCH(data!A1378&amp;"|"&amp;data!C1378,calculations!$A$3:$A$168,0),MATCH(data!B1378,calculations!$AH$2:$CL$2,0))="","NULL",SUBSTITUTE(OFFSET(calculations!$AG$2,MATCH(data!A1378&amp;"|"&amp;data!C1378,calculations!$A$3:$A$168,0),MATCH(data!B1378,calculations!$AH$2:$CL$2,0)),",","."))</f>
        <v>55882440</v>
      </c>
      <c r="E1378">
        <v>1</v>
      </c>
    </row>
    <row r="1379" spans="1:5" x14ac:dyDescent="0.25">
      <c r="A1379">
        <v>2018</v>
      </c>
      <c r="B1379">
        <v>24</v>
      </c>
      <c r="C1379" t="s">
        <v>128</v>
      </c>
      <c r="D1379" t="str">
        <f ca="1">IF(OFFSET(calculations!$AG$2,MATCH(data!A1379&amp;"|"&amp;data!C1379,calculations!$A$3:$A$168,0),MATCH(data!B1379,calculations!$AH$2:$CL$2,0))="","NULL",SUBSTITUTE(OFFSET(calculations!$AG$2,MATCH(data!A1379&amp;"|"&amp;data!C1379,calculations!$A$3:$A$168,0),MATCH(data!B1379,calculations!$AH$2:$CL$2,0)),",","."))</f>
        <v>NULL</v>
      </c>
      <c r="E1379">
        <v>1</v>
      </c>
    </row>
    <row r="1380" spans="1:5" x14ac:dyDescent="0.25">
      <c r="A1380">
        <v>2018</v>
      </c>
      <c r="B1380">
        <v>24</v>
      </c>
      <c r="C1380" t="s">
        <v>129</v>
      </c>
      <c r="D1380" t="str">
        <f ca="1">IF(OFFSET(calculations!$AG$2,MATCH(data!A1380&amp;"|"&amp;data!C1380,calculations!$A$3:$A$168,0),MATCH(data!B1380,calculations!$AH$2:$CL$2,0))="","NULL",SUBSTITUTE(OFFSET(calculations!$AG$2,MATCH(data!A1380&amp;"|"&amp;data!C1380,calculations!$A$3:$A$168,0),MATCH(data!B1380,calculations!$AH$2:$CL$2,0)),",","."))</f>
        <v>20861408</v>
      </c>
      <c r="E1380">
        <v>1</v>
      </c>
    </row>
    <row r="1381" spans="1:5" x14ac:dyDescent="0.25">
      <c r="A1381">
        <v>2018</v>
      </c>
      <c r="B1381">
        <v>24</v>
      </c>
      <c r="C1381" t="s">
        <v>130</v>
      </c>
      <c r="D1381" t="str">
        <f ca="1">IF(OFFSET(calculations!$AG$2,MATCH(data!A1381&amp;"|"&amp;data!C1381,calculations!$A$3:$A$168,0),MATCH(data!B1381,calculations!$AH$2:$CL$2,0))="","NULL",SUBSTITUTE(OFFSET(calculations!$AG$2,MATCH(data!A1381&amp;"|"&amp;data!C1381,calculations!$A$3:$A$168,0),MATCH(data!B1381,calculations!$AH$2:$CL$2,0)),",","."))</f>
        <v>NULL</v>
      </c>
      <c r="E1381">
        <v>1</v>
      </c>
    </row>
    <row r="1382" spans="1:5" x14ac:dyDescent="0.25">
      <c r="A1382">
        <v>2018</v>
      </c>
      <c r="B1382">
        <v>24</v>
      </c>
      <c r="C1382" t="s">
        <v>131</v>
      </c>
      <c r="D1382" t="str">
        <f ca="1">IF(OFFSET(calculations!$AG$2,MATCH(data!A1382&amp;"|"&amp;data!C1382,calculations!$A$3:$A$168,0),MATCH(data!B1382,calculations!$AH$2:$CL$2,0))="","NULL",SUBSTITUTE(OFFSET(calculations!$AG$2,MATCH(data!A1382&amp;"|"&amp;data!C1382,calculations!$A$3:$A$168,0),MATCH(data!B1382,calculations!$AH$2:$CL$2,0)),",","."))</f>
        <v>NULL</v>
      </c>
      <c r="E1382">
        <v>1</v>
      </c>
    </row>
    <row r="1383" spans="1:5" x14ac:dyDescent="0.25">
      <c r="A1383">
        <v>2018</v>
      </c>
      <c r="B1383">
        <v>24</v>
      </c>
      <c r="C1383" t="s">
        <v>132</v>
      </c>
      <c r="D1383" t="str">
        <f ca="1">IF(OFFSET(calculations!$AG$2,MATCH(data!A1383&amp;"|"&amp;data!C1383,calculations!$A$3:$A$168,0),MATCH(data!B1383,calculations!$AH$2:$CL$2,0))="","NULL",SUBSTITUTE(OFFSET(calculations!$AG$2,MATCH(data!A1383&amp;"|"&amp;data!C1383,calculations!$A$3:$A$168,0),MATCH(data!B1383,calculations!$AH$2:$CL$2,0)),",","."))</f>
        <v>-79120</v>
      </c>
      <c r="E1383">
        <v>1</v>
      </c>
    </row>
    <row r="1384" spans="1:5" x14ac:dyDescent="0.25">
      <c r="A1384">
        <v>2018</v>
      </c>
      <c r="B1384">
        <v>24</v>
      </c>
      <c r="C1384" t="s">
        <v>133</v>
      </c>
      <c r="D1384" t="str">
        <f ca="1">IF(OFFSET(calculations!$AG$2,MATCH(data!A1384&amp;"|"&amp;data!C1384,calculations!$A$3:$A$168,0),MATCH(data!B1384,calculations!$AH$2:$CL$2,0))="","NULL",SUBSTITUTE(OFFSET(calculations!$AG$2,MATCH(data!A1384&amp;"|"&amp;data!C1384,calculations!$A$3:$A$168,0),MATCH(data!B1384,calculations!$AH$2:$CL$2,0)),",","."))</f>
        <v>785396</v>
      </c>
      <c r="E1384">
        <v>1</v>
      </c>
    </row>
    <row r="1385" spans="1:5" x14ac:dyDescent="0.25">
      <c r="A1385">
        <v>2018</v>
      </c>
      <c r="B1385">
        <v>24</v>
      </c>
      <c r="C1385" t="s">
        <v>134</v>
      </c>
      <c r="D1385" t="str">
        <f ca="1">IF(OFFSET(calculations!$AG$2,MATCH(data!A1385&amp;"|"&amp;data!C1385,calculations!$A$3:$A$168,0),MATCH(data!B1385,calculations!$AH$2:$CL$2,0))="","NULL",SUBSTITUTE(OFFSET(calculations!$AG$2,MATCH(data!A1385&amp;"|"&amp;data!C1385,calculations!$A$3:$A$168,0),MATCH(data!B1385,calculations!$AH$2:$CL$2,0)),",","."))</f>
        <v>NULL</v>
      </c>
      <c r="E1385">
        <v>1</v>
      </c>
    </row>
    <row r="1386" spans="1:5" x14ac:dyDescent="0.25">
      <c r="A1386">
        <v>2018</v>
      </c>
      <c r="B1386">
        <v>24</v>
      </c>
      <c r="C1386" t="s">
        <v>135</v>
      </c>
      <c r="D1386" t="str">
        <f ca="1">IF(OFFSET(calculations!$AG$2,MATCH(data!A1386&amp;"|"&amp;data!C1386,calculations!$A$3:$A$168,0),MATCH(data!B1386,calculations!$AH$2:$CL$2,0))="","NULL",SUBSTITUTE(OFFSET(calculations!$AG$2,MATCH(data!A1386&amp;"|"&amp;data!C1386,calculations!$A$3:$A$168,0),MATCH(data!B1386,calculations!$AH$2:$CL$2,0)),",","."))</f>
        <v>NULL</v>
      </c>
      <c r="E1386">
        <v>1</v>
      </c>
    </row>
    <row r="1387" spans="1:5" x14ac:dyDescent="0.25">
      <c r="A1387">
        <v>2018</v>
      </c>
      <c r="B1387">
        <v>24</v>
      </c>
      <c r="C1387" t="s">
        <v>136</v>
      </c>
      <c r="D1387" t="str">
        <f ca="1">IF(OFFSET(calculations!$AG$2,MATCH(data!A1387&amp;"|"&amp;data!C1387,calculations!$A$3:$A$168,0),MATCH(data!B1387,calculations!$AH$2:$CL$2,0))="","NULL",SUBSTITUTE(OFFSET(calculations!$AG$2,MATCH(data!A1387&amp;"|"&amp;data!C1387,calculations!$A$3:$A$168,0),MATCH(data!B1387,calculations!$AH$2:$CL$2,0)),",","."))</f>
        <v>19617497</v>
      </c>
      <c r="E1387">
        <v>1</v>
      </c>
    </row>
    <row r="1388" spans="1:5" x14ac:dyDescent="0.25">
      <c r="A1388">
        <v>2018</v>
      </c>
      <c r="B1388">
        <v>24</v>
      </c>
      <c r="C1388" t="s">
        <v>137</v>
      </c>
      <c r="D1388" t="str">
        <f ca="1">IF(OFFSET(calculations!$AG$2,MATCH(data!A1388&amp;"|"&amp;data!C1388,calculations!$A$3:$A$168,0),MATCH(data!B1388,calculations!$AH$2:$CL$2,0))="","NULL",SUBSTITUTE(OFFSET(calculations!$AG$2,MATCH(data!A1388&amp;"|"&amp;data!C1388,calculations!$A$3:$A$168,0),MATCH(data!B1388,calculations!$AH$2:$CL$2,0)),",","."))</f>
        <v>NULL</v>
      </c>
      <c r="E1388">
        <v>1</v>
      </c>
    </row>
    <row r="1389" spans="1:5" x14ac:dyDescent="0.25">
      <c r="A1389">
        <v>2018</v>
      </c>
      <c r="B1389">
        <v>24</v>
      </c>
      <c r="C1389" t="s">
        <v>138</v>
      </c>
      <c r="D1389" t="str">
        <f ca="1">IF(OFFSET(calculations!$AG$2,MATCH(data!A1389&amp;"|"&amp;data!C1389,calculations!$A$3:$A$168,0),MATCH(data!B1389,calculations!$AH$2:$CL$2,0))="","NULL",SUBSTITUTE(OFFSET(calculations!$AG$2,MATCH(data!A1389&amp;"|"&amp;data!C1389,calculations!$A$3:$A$168,0),MATCH(data!B1389,calculations!$AH$2:$CL$2,0)),",","."))</f>
        <v>15316744</v>
      </c>
      <c r="E1389">
        <v>1</v>
      </c>
    </row>
    <row r="1390" spans="1:5" x14ac:dyDescent="0.25">
      <c r="A1390">
        <v>2018</v>
      </c>
      <c r="B1390">
        <v>24</v>
      </c>
      <c r="C1390" t="s">
        <v>139</v>
      </c>
      <c r="D1390" t="str">
        <f ca="1">IF(OFFSET(calculations!$AG$2,MATCH(data!A1390&amp;"|"&amp;data!C1390,calculations!$A$3:$A$168,0),MATCH(data!B1390,calculations!$AH$2:$CL$2,0))="","NULL",SUBSTITUTE(OFFSET(calculations!$AG$2,MATCH(data!A1390&amp;"|"&amp;data!C1390,calculations!$A$3:$A$168,0),MATCH(data!B1390,calculations!$AH$2:$CL$2,0)),",","."))</f>
        <v>NULL</v>
      </c>
      <c r="E1390">
        <v>1</v>
      </c>
    </row>
    <row r="1391" spans="1:5" x14ac:dyDescent="0.25">
      <c r="A1391">
        <v>2018</v>
      </c>
      <c r="B1391">
        <v>24</v>
      </c>
      <c r="C1391" t="s">
        <v>140</v>
      </c>
      <c r="D1391" t="str">
        <f ca="1">IF(OFFSET(calculations!$AG$2,MATCH(data!A1391&amp;"|"&amp;data!C1391,calculations!$A$3:$A$168,0),MATCH(data!B1391,calculations!$AH$2:$CL$2,0))="","NULL",SUBSTITUTE(OFFSET(calculations!$AG$2,MATCH(data!A1391&amp;"|"&amp;data!C1391,calculations!$A$3:$A$168,0),MATCH(data!B1391,calculations!$AH$2:$CL$2,0)),",","."))</f>
        <v>NULL</v>
      </c>
      <c r="E1391">
        <v>1</v>
      </c>
    </row>
    <row r="1392" spans="1:5" x14ac:dyDescent="0.25">
      <c r="A1392">
        <v>2018</v>
      </c>
      <c r="B1392">
        <v>24</v>
      </c>
      <c r="C1392" t="s">
        <v>141</v>
      </c>
      <c r="D1392" t="str">
        <f ca="1">IF(OFFSET(calculations!$AG$2,MATCH(data!A1392&amp;"|"&amp;data!C1392,calculations!$A$3:$A$168,0),MATCH(data!B1392,calculations!$AH$2:$CL$2,0))="","NULL",SUBSTITUTE(OFFSET(calculations!$AG$2,MATCH(data!A1392&amp;"|"&amp;data!C1392,calculations!$A$3:$A$168,0),MATCH(data!B1392,calculations!$AH$2:$CL$2,0)),",","."))</f>
        <v>NULL</v>
      </c>
      <c r="E1392">
        <v>1</v>
      </c>
    </row>
    <row r="1393" spans="1:5" x14ac:dyDescent="0.25">
      <c r="A1393">
        <v>2018</v>
      </c>
      <c r="B1393">
        <v>24</v>
      </c>
      <c r="C1393" t="s">
        <v>142</v>
      </c>
      <c r="D1393" t="str">
        <f ca="1">IF(OFFSET(calculations!$AG$2,MATCH(data!A1393&amp;"|"&amp;data!C1393,calculations!$A$3:$A$168,0),MATCH(data!B1393,calculations!$AH$2:$CL$2,0))="","NULL",SUBSTITUTE(OFFSET(calculations!$AG$2,MATCH(data!A1393&amp;"|"&amp;data!C1393,calculations!$A$3:$A$168,0),MATCH(data!B1393,calculations!$AH$2:$CL$2,0)),",","."))</f>
        <v>NULL</v>
      </c>
      <c r="E1393">
        <v>1</v>
      </c>
    </row>
    <row r="1394" spans="1:5" x14ac:dyDescent="0.25">
      <c r="A1394">
        <v>2018</v>
      </c>
      <c r="B1394">
        <v>24</v>
      </c>
      <c r="C1394" t="s">
        <v>143</v>
      </c>
      <c r="D1394" t="str">
        <f ca="1">IF(OFFSET(calculations!$AG$2,MATCH(data!A1394&amp;"|"&amp;data!C1394,calculations!$A$3:$A$168,0),MATCH(data!B1394,calculations!$AH$2:$CL$2,0))="","NULL",SUBSTITUTE(OFFSET(calculations!$AG$2,MATCH(data!A1394&amp;"|"&amp;data!C1394,calculations!$A$3:$A$168,0),MATCH(data!B1394,calculations!$AH$2:$CL$2,0)),",","."))</f>
        <v>15316744</v>
      </c>
      <c r="E1394">
        <v>1</v>
      </c>
    </row>
    <row r="1395" spans="1:5" x14ac:dyDescent="0.25">
      <c r="A1395">
        <v>2018</v>
      </c>
      <c r="B1395">
        <v>24</v>
      </c>
      <c r="C1395" t="s">
        <v>58</v>
      </c>
      <c r="D1395" t="str">
        <f ca="1">IF(OFFSET(calculations!$AG$2,MATCH(data!A1395&amp;"|"&amp;data!C1395,calculations!$A$3:$A$168,0),MATCH(data!B1395,calculations!$AH$2:$CL$2,0))="","NULL",SUBSTITUTE(OFFSET(calculations!$AG$2,MATCH(data!A1395&amp;"|"&amp;data!C1395,calculations!$A$3:$A$168,0),MATCH(data!B1395,calculations!$AH$2:$CL$2,0)),",","."))</f>
        <v>2144078</v>
      </c>
      <c r="E1395">
        <v>1</v>
      </c>
    </row>
    <row r="1396" spans="1:5" x14ac:dyDescent="0.25">
      <c r="A1396">
        <v>2018</v>
      </c>
      <c r="B1396">
        <v>25</v>
      </c>
      <c r="C1396" t="s">
        <v>68</v>
      </c>
      <c r="D1396" t="str">
        <f ca="1">IF(OFFSET(calculations!$AG$2,MATCH(data!A1396&amp;"|"&amp;data!C1396,calculations!$A$3:$A$168,0),MATCH(data!B1396,calculations!$AH$2:$CL$2,0))="","NULL",SUBSTITUTE(OFFSET(calculations!$AG$2,MATCH(data!A1396&amp;"|"&amp;data!C1396,calculations!$A$3:$A$168,0),MATCH(data!B1396,calculations!$AH$2:$CL$2,0)),",","."))</f>
        <v>12380200024</v>
      </c>
      <c r="E1396">
        <v>1</v>
      </c>
    </row>
    <row r="1397" spans="1:5" x14ac:dyDescent="0.25">
      <c r="A1397">
        <v>2018</v>
      </c>
      <c r="B1397">
        <v>25</v>
      </c>
      <c r="C1397" t="s">
        <v>49</v>
      </c>
      <c r="D1397" t="str">
        <f ca="1">IF(OFFSET(calculations!$AG$2,MATCH(data!A1397&amp;"|"&amp;data!C1397,calculations!$A$3:$A$168,0),MATCH(data!B1397,calculations!$AH$2:$CL$2,0))="","NULL",SUBSTITUTE(OFFSET(calculations!$AG$2,MATCH(data!A1397&amp;"|"&amp;data!C1397,calculations!$A$3:$A$168,0),MATCH(data!B1397,calculations!$AH$2:$CL$2,0)),",","."))</f>
        <v>7063808628</v>
      </c>
      <c r="E1397">
        <v>1</v>
      </c>
    </row>
    <row r="1398" spans="1:5" x14ac:dyDescent="0.25">
      <c r="A1398">
        <v>2018</v>
      </c>
      <c r="B1398">
        <v>25</v>
      </c>
      <c r="C1398" t="s">
        <v>69</v>
      </c>
      <c r="D1398" t="str">
        <f ca="1">IF(OFFSET(calculations!$AG$2,MATCH(data!A1398&amp;"|"&amp;data!C1398,calculations!$A$3:$A$168,0),MATCH(data!B1398,calculations!$AH$2:$CL$2,0))="","NULL",SUBSTITUTE(OFFSET(calculations!$AG$2,MATCH(data!A1398&amp;"|"&amp;data!C1398,calculations!$A$3:$A$168,0),MATCH(data!B1398,calculations!$AH$2:$CL$2,0)),",","."))</f>
        <v>70812</v>
      </c>
      <c r="E1398">
        <v>1</v>
      </c>
    </row>
    <row r="1399" spans="1:5" x14ac:dyDescent="0.25">
      <c r="A1399">
        <v>2018</v>
      </c>
      <c r="B1399">
        <v>25</v>
      </c>
      <c r="C1399" t="s">
        <v>70</v>
      </c>
      <c r="D1399" t="str">
        <f ca="1">IF(OFFSET(calculations!$AG$2,MATCH(data!A1399&amp;"|"&amp;data!C1399,calculations!$A$3:$A$168,0),MATCH(data!B1399,calculations!$AH$2:$CL$2,0))="","NULL",SUBSTITUTE(OFFSET(calculations!$AG$2,MATCH(data!A1399&amp;"|"&amp;data!C1399,calculations!$A$3:$A$168,0),MATCH(data!B1399,calculations!$AH$2:$CL$2,0)),",","."))</f>
        <v>3710830</v>
      </c>
      <c r="E1399">
        <v>1</v>
      </c>
    </row>
    <row r="1400" spans="1:5" x14ac:dyDescent="0.25">
      <c r="A1400">
        <v>2018</v>
      </c>
      <c r="B1400">
        <v>25</v>
      </c>
      <c r="C1400" t="s">
        <v>71</v>
      </c>
      <c r="D1400" t="str">
        <f ca="1">IF(OFFSET(calculations!$AG$2,MATCH(data!A1400&amp;"|"&amp;data!C1400,calculations!$A$3:$A$168,0),MATCH(data!B1400,calculations!$AH$2:$CL$2,0))="","NULL",SUBSTITUTE(OFFSET(calculations!$AG$2,MATCH(data!A1400&amp;"|"&amp;data!C1400,calculations!$A$3:$A$168,0),MATCH(data!B1400,calculations!$AH$2:$CL$2,0)),",","."))</f>
        <v>NULL</v>
      </c>
      <c r="E1400">
        <v>1</v>
      </c>
    </row>
    <row r="1401" spans="1:5" x14ac:dyDescent="0.25">
      <c r="A1401">
        <v>2018</v>
      </c>
      <c r="B1401">
        <v>25</v>
      </c>
      <c r="C1401" t="s">
        <v>72</v>
      </c>
      <c r="D1401" t="str">
        <f ca="1">IF(OFFSET(calculations!$AG$2,MATCH(data!A1401&amp;"|"&amp;data!C1401,calculations!$A$3:$A$168,0),MATCH(data!B1401,calculations!$AH$2:$CL$2,0))="","NULL",SUBSTITUTE(OFFSET(calculations!$AG$2,MATCH(data!A1401&amp;"|"&amp;data!C1401,calculations!$A$3:$A$168,0),MATCH(data!B1401,calculations!$AH$2:$CL$2,0)),",","."))</f>
        <v>78246288</v>
      </c>
      <c r="E1401">
        <v>1</v>
      </c>
    </row>
    <row r="1402" spans="1:5" x14ac:dyDescent="0.25">
      <c r="A1402">
        <v>2018</v>
      </c>
      <c r="B1402">
        <v>25</v>
      </c>
      <c r="C1402" t="s">
        <v>73</v>
      </c>
      <c r="D1402" t="str">
        <f ca="1">IF(OFFSET(calculations!$AG$2,MATCH(data!A1402&amp;"|"&amp;data!C1402,calculations!$A$3:$A$168,0),MATCH(data!B1402,calculations!$AH$2:$CL$2,0))="","NULL",SUBSTITUTE(OFFSET(calculations!$AG$2,MATCH(data!A1402&amp;"|"&amp;data!C1402,calculations!$A$3:$A$168,0),MATCH(data!B1402,calculations!$AH$2:$CL$2,0)),",","."))</f>
        <v>3341717514</v>
      </c>
      <c r="E1402">
        <v>1</v>
      </c>
    </row>
    <row r="1403" spans="1:5" x14ac:dyDescent="0.25">
      <c r="A1403">
        <v>2018</v>
      </c>
      <c r="B1403">
        <v>25</v>
      </c>
      <c r="C1403" t="s">
        <v>74</v>
      </c>
      <c r="D1403" t="str">
        <f ca="1">IF(OFFSET(calculations!$AG$2,MATCH(data!A1403&amp;"|"&amp;data!C1403,calculations!$A$3:$A$168,0),MATCH(data!B1403,calculations!$AH$2:$CL$2,0))="","NULL",SUBSTITUTE(OFFSET(calculations!$AG$2,MATCH(data!A1403&amp;"|"&amp;data!C1403,calculations!$A$3:$A$168,0),MATCH(data!B1403,calculations!$AH$2:$CL$2,0)),",","."))</f>
        <v>2092820047</v>
      </c>
      <c r="E1403">
        <v>1</v>
      </c>
    </row>
    <row r="1404" spans="1:5" x14ac:dyDescent="0.25">
      <c r="A1404">
        <v>2018</v>
      </c>
      <c r="B1404">
        <v>25</v>
      </c>
      <c r="C1404" t="s">
        <v>75</v>
      </c>
      <c r="D1404" t="str">
        <f ca="1">IF(OFFSET(calculations!$AG$2,MATCH(data!A1404&amp;"|"&amp;data!C1404,calculations!$A$3:$A$168,0),MATCH(data!B1404,calculations!$AH$2:$CL$2,0))="","NULL",SUBSTITUTE(OFFSET(calculations!$AG$2,MATCH(data!A1404&amp;"|"&amp;data!C1404,calculations!$A$3:$A$168,0),MATCH(data!B1404,calculations!$AH$2:$CL$2,0)),",","."))</f>
        <v>176148992</v>
      </c>
      <c r="E1404">
        <v>1</v>
      </c>
    </row>
    <row r="1405" spans="1:5" x14ac:dyDescent="0.25">
      <c r="A1405">
        <v>2018</v>
      </c>
      <c r="B1405">
        <v>25</v>
      </c>
      <c r="C1405" t="s">
        <v>76</v>
      </c>
      <c r="D1405" t="str">
        <f ca="1">IF(OFFSET(calculations!$AG$2,MATCH(data!A1405&amp;"|"&amp;data!C1405,calculations!$A$3:$A$168,0),MATCH(data!B1405,calculations!$AH$2:$CL$2,0))="","NULL",SUBSTITUTE(OFFSET(calculations!$AG$2,MATCH(data!A1405&amp;"|"&amp;data!C1405,calculations!$A$3:$A$168,0),MATCH(data!B1405,calculations!$AH$2:$CL$2,0)),",","."))</f>
        <v>346512037</v>
      </c>
      <c r="E1405">
        <v>1</v>
      </c>
    </row>
    <row r="1406" spans="1:5" x14ac:dyDescent="0.25">
      <c r="A1406">
        <v>2018</v>
      </c>
      <c r="B1406">
        <v>25</v>
      </c>
      <c r="C1406" t="s">
        <v>77</v>
      </c>
      <c r="D1406" t="str">
        <f ca="1">IF(OFFSET(calculations!$AG$2,MATCH(data!A1406&amp;"|"&amp;data!C1406,calculations!$A$3:$A$168,0),MATCH(data!B1406,calculations!$AH$2:$CL$2,0))="","NULL",SUBSTITUTE(OFFSET(calculations!$AG$2,MATCH(data!A1406&amp;"|"&amp;data!C1406,calculations!$A$3:$A$168,0),MATCH(data!B1406,calculations!$AH$2:$CL$2,0)),",","."))</f>
        <v>303946</v>
      </c>
      <c r="E1406">
        <v>1</v>
      </c>
    </row>
    <row r="1407" spans="1:5" x14ac:dyDescent="0.25">
      <c r="A1407">
        <v>2018</v>
      </c>
      <c r="B1407">
        <v>25</v>
      </c>
      <c r="C1407" t="s">
        <v>78</v>
      </c>
      <c r="D1407" t="str">
        <f ca="1">IF(OFFSET(calculations!$AG$2,MATCH(data!A1407&amp;"|"&amp;data!C1407,calculations!$A$3:$A$168,0),MATCH(data!B1407,calculations!$AH$2:$CL$2,0))="","NULL",SUBSTITUTE(OFFSET(calculations!$AG$2,MATCH(data!A1407&amp;"|"&amp;data!C1407,calculations!$A$3:$A$168,0),MATCH(data!B1407,calculations!$AH$2:$CL$2,0)),",","."))</f>
        <v>447046308</v>
      </c>
      <c r="E1407">
        <v>1</v>
      </c>
    </row>
    <row r="1408" spans="1:5" x14ac:dyDescent="0.25">
      <c r="A1408">
        <v>2018</v>
      </c>
      <c r="B1408">
        <v>25</v>
      </c>
      <c r="C1408" t="s">
        <v>79</v>
      </c>
      <c r="D1408" t="str">
        <f ca="1">IF(OFFSET(calculations!$AG$2,MATCH(data!A1408&amp;"|"&amp;data!C1408,calculations!$A$3:$A$168,0),MATCH(data!B1408,calculations!$AH$2:$CL$2,0))="","NULL",SUBSTITUTE(OFFSET(calculations!$AG$2,MATCH(data!A1408&amp;"|"&amp;data!C1408,calculations!$A$3:$A$168,0),MATCH(data!B1408,calculations!$AH$2:$CL$2,0)),",","."))</f>
        <v>575829756</v>
      </c>
      <c r="E1408">
        <v>1</v>
      </c>
    </row>
    <row r="1409" spans="1:5" x14ac:dyDescent="0.25">
      <c r="A1409">
        <v>2018</v>
      </c>
      <c r="B1409">
        <v>25</v>
      </c>
      <c r="C1409" t="s">
        <v>80</v>
      </c>
      <c r="D1409" t="str">
        <f ca="1">IF(OFFSET(calculations!$AG$2,MATCH(data!A1409&amp;"|"&amp;data!C1409,calculations!$A$3:$A$168,0),MATCH(data!B1409,calculations!$AH$2:$CL$2,0))="","NULL",SUBSTITUTE(OFFSET(calculations!$AG$2,MATCH(data!A1409&amp;"|"&amp;data!C1409,calculations!$A$3:$A$168,0),MATCH(data!B1409,calculations!$AH$2:$CL$2,0)),",","."))</f>
        <v>NULL</v>
      </c>
      <c r="E1409">
        <v>1</v>
      </c>
    </row>
    <row r="1410" spans="1:5" x14ac:dyDescent="0.25">
      <c r="A1410">
        <v>2018</v>
      </c>
      <c r="B1410">
        <v>25</v>
      </c>
      <c r="C1410" t="s">
        <v>44</v>
      </c>
      <c r="D1410" t="str">
        <f ca="1">IF(OFFSET(calculations!$AG$2,MATCH(data!A1410&amp;"|"&amp;data!C1410,calculations!$A$3:$A$168,0),MATCH(data!B1410,calculations!$AH$2:$CL$2,0))="","NULL",SUBSTITUTE(OFFSET(calculations!$AG$2,MATCH(data!A1410&amp;"|"&amp;data!C1410,calculations!$A$3:$A$168,0),MATCH(data!B1410,calculations!$AH$2:$CL$2,0)),",","."))</f>
        <v>NULL</v>
      </c>
      <c r="E1410">
        <v>1</v>
      </c>
    </row>
    <row r="1411" spans="1:5" x14ac:dyDescent="0.25">
      <c r="A1411">
        <v>2018</v>
      </c>
      <c r="B1411">
        <v>25</v>
      </c>
      <c r="C1411" t="s">
        <v>51</v>
      </c>
      <c r="D1411" t="str">
        <f ca="1">IF(OFFSET(calculations!$AG$2,MATCH(data!A1411&amp;"|"&amp;data!C1411,calculations!$A$3:$A$168,0),MATCH(data!B1411,calculations!$AH$2:$CL$2,0))="","NULL",SUBSTITUTE(OFFSET(calculations!$AG$2,MATCH(data!A1411&amp;"|"&amp;data!C1411,calculations!$A$3:$A$168,0),MATCH(data!B1411,calculations!$AH$2:$CL$2,0)),",","."))</f>
        <v>26206</v>
      </c>
      <c r="E1411">
        <v>1</v>
      </c>
    </row>
    <row r="1412" spans="1:5" x14ac:dyDescent="0.25">
      <c r="A1412">
        <v>2018</v>
      </c>
      <c r="B1412">
        <v>25</v>
      </c>
      <c r="C1412" t="s">
        <v>55</v>
      </c>
      <c r="D1412" t="str">
        <f ca="1">IF(OFFSET(calculations!$AG$2,MATCH(data!A1412&amp;"|"&amp;data!C1412,calculations!$A$3:$A$168,0),MATCH(data!B1412,calculations!$AH$2:$CL$2,0))="","NULL",SUBSTITUTE(OFFSET(calculations!$AG$2,MATCH(data!A1412&amp;"|"&amp;data!C1412,calculations!$A$3:$A$168,0),MATCH(data!B1412,calculations!$AH$2:$CL$2,0)),",","."))</f>
        <v>0</v>
      </c>
      <c r="E1412">
        <v>1</v>
      </c>
    </row>
    <row r="1413" spans="1:5" x14ac:dyDescent="0.25">
      <c r="A1413">
        <v>2018</v>
      </c>
      <c r="B1413">
        <v>25</v>
      </c>
      <c r="C1413" t="s">
        <v>81</v>
      </c>
      <c r="D1413" t="str">
        <f ca="1">IF(OFFSET(calculations!$AG$2,MATCH(data!A1413&amp;"|"&amp;data!C1413,calculations!$A$3:$A$168,0),MATCH(data!B1413,calculations!$AH$2:$CL$2,0))="","NULL",SUBSTITUTE(OFFSET(calculations!$AG$2,MATCH(data!A1413&amp;"|"&amp;data!C1413,calculations!$A$3:$A$168,0),MATCH(data!B1413,calculations!$AH$2:$CL$2,0)),",","."))</f>
        <v>1375892</v>
      </c>
      <c r="E1413">
        <v>1</v>
      </c>
    </row>
    <row r="1414" spans="1:5" x14ac:dyDescent="0.25">
      <c r="A1414">
        <v>2018</v>
      </c>
      <c r="B1414">
        <v>25</v>
      </c>
      <c r="C1414" t="s">
        <v>82</v>
      </c>
      <c r="D1414" t="str">
        <f ca="1">IF(OFFSET(calculations!$AG$2,MATCH(data!A1414&amp;"|"&amp;data!C1414,calculations!$A$3:$A$168,0),MATCH(data!B1414,calculations!$AH$2:$CL$2,0))="","NULL",SUBSTITUTE(OFFSET(calculations!$AG$2,MATCH(data!A1414&amp;"|"&amp;data!C1414,calculations!$A$3:$A$168,0),MATCH(data!B1414,calculations!$AH$2:$CL$2,0)),",","."))</f>
        <v>5316391396</v>
      </c>
      <c r="E1414">
        <v>1</v>
      </c>
    </row>
    <row r="1415" spans="1:5" x14ac:dyDescent="0.25">
      <c r="A1415">
        <v>2018</v>
      </c>
      <c r="B1415">
        <v>25</v>
      </c>
      <c r="C1415" t="s">
        <v>83</v>
      </c>
      <c r="D1415" t="str">
        <f ca="1">IF(OFFSET(calculations!$AG$2,MATCH(data!A1415&amp;"|"&amp;data!C1415,calculations!$A$3:$A$168,0),MATCH(data!B1415,calculations!$AH$2:$CL$2,0))="","NULL",SUBSTITUTE(OFFSET(calculations!$AG$2,MATCH(data!A1415&amp;"|"&amp;data!C1415,calculations!$A$3:$A$168,0),MATCH(data!B1415,calculations!$AH$2:$CL$2,0)),",","."))</f>
        <v>23992757</v>
      </c>
      <c r="E1415">
        <v>1</v>
      </c>
    </row>
    <row r="1416" spans="1:5" x14ac:dyDescent="0.25">
      <c r="A1416">
        <v>2018</v>
      </c>
      <c r="B1416">
        <v>25</v>
      </c>
      <c r="C1416" t="s">
        <v>84</v>
      </c>
      <c r="D1416" t="str">
        <f ca="1">IF(OFFSET(calculations!$AG$2,MATCH(data!A1416&amp;"|"&amp;data!C1416,calculations!$A$3:$A$168,0),MATCH(data!B1416,calculations!$AH$2:$CL$2,0))="","NULL",SUBSTITUTE(OFFSET(calculations!$AG$2,MATCH(data!A1416&amp;"|"&amp;data!C1416,calculations!$A$3:$A$168,0),MATCH(data!B1416,calculations!$AH$2:$CL$2,0)),",","."))</f>
        <v>1294985</v>
      </c>
      <c r="E1416">
        <v>1</v>
      </c>
    </row>
    <row r="1417" spans="1:5" x14ac:dyDescent="0.25">
      <c r="A1417">
        <v>2018</v>
      </c>
      <c r="B1417">
        <v>25</v>
      </c>
      <c r="C1417" t="s">
        <v>85</v>
      </c>
      <c r="D1417" t="str">
        <f ca="1">IF(OFFSET(calculations!$AG$2,MATCH(data!A1417&amp;"|"&amp;data!C1417,calculations!$A$3:$A$168,0),MATCH(data!B1417,calculations!$AH$2:$CL$2,0))="","NULL",SUBSTITUTE(OFFSET(calculations!$AG$2,MATCH(data!A1417&amp;"|"&amp;data!C1417,calculations!$A$3:$A$168,0),MATCH(data!B1417,calculations!$AH$2:$CL$2,0)),",","."))</f>
        <v>NULL</v>
      </c>
      <c r="E1417">
        <v>1</v>
      </c>
    </row>
    <row r="1418" spans="1:5" x14ac:dyDescent="0.25">
      <c r="A1418">
        <v>2018</v>
      </c>
      <c r="B1418">
        <v>25</v>
      </c>
      <c r="C1418" t="s">
        <v>86</v>
      </c>
      <c r="D1418" t="str">
        <f ca="1">IF(OFFSET(calculations!$AG$2,MATCH(data!A1418&amp;"|"&amp;data!C1418,calculations!$A$3:$A$168,0),MATCH(data!B1418,calculations!$AH$2:$CL$2,0))="","NULL",SUBSTITUTE(OFFSET(calculations!$AG$2,MATCH(data!A1418&amp;"|"&amp;data!C1418,calculations!$A$3:$A$168,0),MATCH(data!B1418,calculations!$AH$2:$CL$2,0)),",","."))</f>
        <v>1727704</v>
      </c>
      <c r="E1418">
        <v>1</v>
      </c>
    </row>
    <row r="1419" spans="1:5" x14ac:dyDescent="0.25">
      <c r="A1419">
        <v>2018</v>
      </c>
      <c r="B1419">
        <v>25</v>
      </c>
      <c r="C1419" t="s">
        <v>87</v>
      </c>
      <c r="D1419" t="str">
        <f ca="1">IF(OFFSET(calculations!$AG$2,MATCH(data!A1419&amp;"|"&amp;data!C1419,calculations!$A$3:$A$168,0),MATCH(data!B1419,calculations!$AH$2:$CL$2,0))="","NULL",SUBSTITUTE(OFFSET(calculations!$AG$2,MATCH(data!A1419&amp;"|"&amp;data!C1419,calculations!$A$3:$A$168,0),MATCH(data!B1419,calculations!$AH$2:$CL$2,0)),",","."))</f>
        <v>30007545</v>
      </c>
      <c r="E1419">
        <v>1</v>
      </c>
    </row>
    <row r="1420" spans="1:5" x14ac:dyDescent="0.25">
      <c r="A1420">
        <v>2018</v>
      </c>
      <c r="B1420">
        <v>25</v>
      </c>
      <c r="C1420" t="s">
        <v>88</v>
      </c>
      <c r="D1420" t="str">
        <f ca="1">IF(OFFSET(calculations!$AG$2,MATCH(data!A1420&amp;"|"&amp;data!C1420,calculations!$A$3:$A$168,0),MATCH(data!B1420,calculations!$AH$2:$CL$2,0))="","NULL",SUBSTITUTE(OFFSET(calculations!$AG$2,MATCH(data!A1420&amp;"|"&amp;data!C1420,calculations!$A$3:$A$168,0),MATCH(data!B1420,calculations!$AH$2:$CL$2,0)),",","."))</f>
        <v>NULL</v>
      </c>
      <c r="E1420">
        <v>1</v>
      </c>
    </row>
    <row r="1421" spans="1:5" x14ac:dyDescent="0.25">
      <c r="A1421">
        <v>2018</v>
      </c>
      <c r="B1421">
        <v>25</v>
      </c>
      <c r="C1421" t="s">
        <v>89</v>
      </c>
      <c r="D1421" t="str">
        <f ca="1">IF(OFFSET(calculations!$AG$2,MATCH(data!A1421&amp;"|"&amp;data!C1421,calculations!$A$3:$A$168,0),MATCH(data!B1421,calculations!$AH$2:$CL$2,0))="","NULL",SUBSTITUTE(OFFSET(calculations!$AG$2,MATCH(data!A1421&amp;"|"&amp;data!C1421,calculations!$A$3:$A$168,0),MATCH(data!B1421,calculations!$AH$2:$CL$2,0)),",","."))</f>
        <v>6073523</v>
      </c>
      <c r="E1421">
        <v>1</v>
      </c>
    </row>
    <row r="1422" spans="1:5" x14ac:dyDescent="0.25">
      <c r="A1422">
        <v>2018</v>
      </c>
      <c r="B1422">
        <v>25</v>
      </c>
      <c r="C1422" t="s">
        <v>90</v>
      </c>
      <c r="D1422" t="str">
        <f ca="1">IF(OFFSET(calculations!$AG$2,MATCH(data!A1422&amp;"|"&amp;data!C1422,calculations!$A$3:$A$168,0),MATCH(data!B1422,calculations!$AH$2:$CL$2,0))="","NULL",SUBSTITUTE(OFFSET(calculations!$AG$2,MATCH(data!A1422&amp;"|"&amp;data!C1422,calculations!$A$3:$A$168,0),MATCH(data!B1422,calculations!$AH$2:$CL$2,0)),",","."))</f>
        <v>4723946045</v>
      </c>
      <c r="E1422">
        <v>1</v>
      </c>
    </row>
    <row r="1423" spans="1:5" x14ac:dyDescent="0.25">
      <c r="A1423">
        <v>2018</v>
      </c>
      <c r="B1423">
        <v>25</v>
      </c>
      <c r="C1423" t="s">
        <v>91</v>
      </c>
      <c r="D1423" t="str">
        <f ca="1">IF(OFFSET(calculations!$AG$2,MATCH(data!A1423&amp;"|"&amp;data!C1423,calculations!$A$3:$A$168,0),MATCH(data!B1423,calculations!$AH$2:$CL$2,0))="","NULL",SUBSTITUTE(OFFSET(calculations!$AG$2,MATCH(data!A1423&amp;"|"&amp;data!C1423,calculations!$A$3:$A$168,0),MATCH(data!B1423,calculations!$AH$2:$CL$2,0)),",","."))</f>
        <v>NULL</v>
      </c>
      <c r="E1423">
        <v>1</v>
      </c>
    </row>
    <row r="1424" spans="1:5" x14ac:dyDescent="0.25">
      <c r="A1424">
        <v>2018</v>
      </c>
      <c r="B1424">
        <v>25</v>
      </c>
      <c r="C1424" t="s">
        <v>92</v>
      </c>
      <c r="D1424" t="str">
        <f ca="1">IF(OFFSET(calculations!$AG$2,MATCH(data!A1424&amp;"|"&amp;data!C1424,calculations!$A$3:$A$168,0),MATCH(data!B1424,calculations!$AH$2:$CL$2,0))="","NULL",SUBSTITUTE(OFFSET(calculations!$AG$2,MATCH(data!A1424&amp;"|"&amp;data!C1424,calculations!$A$3:$A$168,0),MATCH(data!B1424,calculations!$AH$2:$CL$2,0)),",","."))</f>
        <v>529348837</v>
      </c>
      <c r="E1424">
        <v>1</v>
      </c>
    </row>
    <row r="1425" spans="1:5" x14ac:dyDescent="0.25">
      <c r="A1425">
        <v>2018</v>
      </c>
      <c r="B1425">
        <v>25</v>
      </c>
      <c r="C1425" t="s">
        <v>93</v>
      </c>
      <c r="D1425" t="str">
        <f ca="1">IF(OFFSET(calculations!$AG$2,MATCH(data!A1425&amp;"|"&amp;data!C1425,calculations!$A$3:$A$168,0),MATCH(data!B1425,calculations!$AH$2:$CL$2,0))="","NULL",SUBSTITUTE(OFFSET(calculations!$AG$2,MATCH(data!A1425&amp;"|"&amp;data!C1425,calculations!$A$3:$A$168,0),MATCH(data!B1425,calculations!$AH$2:$CL$2,0)),",","."))</f>
        <v>NULL</v>
      </c>
      <c r="E1425">
        <v>1</v>
      </c>
    </row>
    <row r="1426" spans="1:5" x14ac:dyDescent="0.25">
      <c r="A1426">
        <v>2018</v>
      </c>
      <c r="B1426">
        <v>25</v>
      </c>
      <c r="C1426" t="s">
        <v>94</v>
      </c>
      <c r="D1426" t="str">
        <f ca="1">IF(OFFSET(calculations!$AG$2,MATCH(data!A1426&amp;"|"&amp;data!C1426,calculations!$A$3:$A$168,0),MATCH(data!B1426,calculations!$AH$2:$CL$2,0))="","NULL",SUBSTITUTE(OFFSET(calculations!$AG$2,MATCH(data!A1426&amp;"|"&amp;data!C1426,calculations!$A$3:$A$168,0),MATCH(data!B1426,calculations!$AH$2:$CL$2,0)),",","."))</f>
        <v>0</v>
      </c>
      <c r="E1426">
        <v>1</v>
      </c>
    </row>
    <row r="1427" spans="1:5" x14ac:dyDescent="0.25">
      <c r="A1427">
        <v>2018</v>
      </c>
      <c r="B1427">
        <v>25</v>
      </c>
      <c r="C1427" t="s">
        <v>95</v>
      </c>
      <c r="D1427" t="str">
        <f ca="1">IF(OFFSET(calculations!$AG$2,MATCH(data!A1427&amp;"|"&amp;data!C1427,calculations!$A$3:$A$168,0),MATCH(data!B1427,calculations!$AH$2:$CL$2,0))="","NULL",SUBSTITUTE(OFFSET(calculations!$AG$2,MATCH(data!A1427&amp;"|"&amp;data!C1427,calculations!$A$3:$A$168,0),MATCH(data!B1427,calculations!$AH$2:$CL$2,0)),",","."))</f>
        <v>191492287</v>
      </c>
      <c r="E1427">
        <v>1</v>
      </c>
    </row>
    <row r="1428" spans="1:5" x14ac:dyDescent="0.25">
      <c r="A1428">
        <v>2018</v>
      </c>
      <c r="B1428">
        <v>25</v>
      </c>
      <c r="C1428" t="s">
        <v>96</v>
      </c>
      <c r="D1428" t="str">
        <f ca="1">IF(OFFSET(calculations!$AG$2,MATCH(data!A1428&amp;"|"&amp;data!C1428,calculations!$A$3:$A$168,0),MATCH(data!B1428,calculations!$AH$2:$CL$2,0))="","NULL",SUBSTITUTE(OFFSET(calculations!$AG$2,MATCH(data!A1428&amp;"|"&amp;data!C1428,calculations!$A$3:$A$168,0),MATCH(data!B1428,calculations!$AH$2:$CL$2,0)),",","."))</f>
        <v>5170207155</v>
      </c>
      <c r="E1428">
        <v>1</v>
      </c>
    </row>
    <row r="1429" spans="1:5" x14ac:dyDescent="0.25">
      <c r="A1429">
        <v>2018</v>
      </c>
      <c r="B1429">
        <v>25</v>
      </c>
      <c r="C1429" t="s">
        <v>97</v>
      </c>
      <c r="D1429" t="str">
        <f ca="1">IF(OFFSET(calculations!$AG$2,MATCH(data!A1429&amp;"|"&amp;data!C1429,calculations!$A$3:$A$168,0),MATCH(data!B1429,calculations!$AH$2:$CL$2,0))="","NULL",SUBSTITUTE(OFFSET(calculations!$AG$2,MATCH(data!A1429&amp;"|"&amp;data!C1429,calculations!$A$3:$A$168,0),MATCH(data!B1429,calculations!$AH$2:$CL$2,0)),",","."))</f>
        <v>3517485970</v>
      </c>
      <c r="E1429">
        <v>1</v>
      </c>
    </row>
    <row r="1430" spans="1:5" x14ac:dyDescent="0.25">
      <c r="A1430">
        <v>2018</v>
      </c>
      <c r="B1430">
        <v>25</v>
      </c>
      <c r="C1430" t="s">
        <v>98</v>
      </c>
      <c r="D1430" t="str">
        <f ca="1">IF(OFFSET(calculations!$AG$2,MATCH(data!A1430&amp;"|"&amp;data!C1430,calculations!$A$3:$A$168,0),MATCH(data!B1430,calculations!$AH$2:$CL$2,0))="","NULL",SUBSTITUTE(OFFSET(calculations!$AG$2,MATCH(data!A1430&amp;"|"&amp;data!C1430,calculations!$A$3:$A$168,0),MATCH(data!B1430,calculations!$AH$2:$CL$2,0)),",","."))</f>
        <v>1652721185</v>
      </c>
      <c r="E1430">
        <v>1</v>
      </c>
    </row>
    <row r="1431" spans="1:5" x14ac:dyDescent="0.25">
      <c r="A1431">
        <v>2018</v>
      </c>
      <c r="B1431">
        <v>25</v>
      </c>
      <c r="C1431" t="s">
        <v>99</v>
      </c>
      <c r="D1431" t="str">
        <f ca="1">IF(OFFSET(calculations!$AG$2,MATCH(data!A1431&amp;"|"&amp;data!C1431,calculations!$A$3:$A$168,0),MATCH(data!B1431,calculations!$AH$2:$CL$2,0))="","NULL",SUBSTITUTE(OFFSET(calculations!$AG$2,MATCH(data!A1431&amp;"|"&amp;data!C1431,calculations!$A$3:$A$168,0),MATCH(data!B1431,calculations!$AH$2:$CL$2,0)),",","."))</f>
        <v>1652721185</v>
      </c>
      <c r="E1431">
        <v>1</v>
      </c>
    </row>
    <row r="1432" spans="1:5" x14ac:dyDescent="0.25">
      <c r="A1432">
        <v>2018</v>
      </c>
      <c r="B1432">
        <v>25</v>
      </c>
      <c r="C1432" t="s">
        <v>100</v>
      </c>
      <c r="D1432" t="str">
        <f ca="1">IF(OFFSET(calculations!$AG$2,MATCH(data!A1432&amp;"|"&amp;data!C1432,calculations!$A$3:$A$168,0),MATCH(data!B1432,calculations!$AH$2:$CL$2,0))="","NULL",SUBSTITUTE(OFFSET(calculations!$AG$2,MATCH(data!A1432&amp;"|"&amp;data!C1432,calculations!$A$3:$A$168,0),MATCH(data!B1432,calculations!$AH$2:$CL$2,0)),",","."))</f>
        <v>27175399</v>
      </c>
      <c r="E1432">
        <v>1</v>
      </c>
    </row>
    <row r="1433" spans="1:5" x14ac:dyDescent="0.25">
      <c r="A1433">
        <v>2018</v>
      </c>
      <c r="B1433">
        <v>25</v>
      </c>
      <c r="C1433" t="s">
        <v>101</v>
      </c>
      <c r="D1433" t="str">
        <f ca="1">IF(OFFSET(calculations!$AG$2,MATCH(data!A1433&amp;"|"&amp;data!C1433,calculations!$A$3:$A$168,0),MATCH(data!B1433,calculations!$AH$2:$CL$2,0))="","NULL",SUBSTITUTE(OFFSET(calculations!$AG$2,MATCH(data!A1433&amp;"|"&amp;data!C1433,calculations!$A$3:$A$168,0),MATCH(data!B1433,calculations!$AH$2:$CL$2,0)),",","."))</f>
        <v>1379327010</v>
      </c>
      <c r="E1433">
        <v>1</v>
      </c>
    </row>
    <row r="1434" spans="1:5" x14ac:dyDescent="0.25">
      <c r="A1434">
        <v>2018</v>
      </c>
      <c r="B1434">
        <v>25</v>
      </c>
      <c r="C1434" t="s">
        <v>102</v>
      </c>
      <c r="D1434" t="str">
        <f ca="1">IF(OFFSET(calculations!$AG$2,MATCH(data!A1434&amp;"|"&amp;data!C1434,calculations!$A$3:$A$168,0),MATCH(data!B1434,calculations!$AH$2:$CL$2,0))="","NULL",SUBSTITUTE(OFFSET(calculations!$AG$2,MATCH(data!A1434&amp;"|"&amp;data!C1434,calculations!$A$3:$A$168,0),MATCH(data!B1434,calculations!$AH$2:$CL$2,0)),",","."))</f>
        <v>76455530</v>
      </c>
      <c r="E1434">
        <v>1</v>
      </c>
    </row>
    <row r="1435" spans="1:5" x14ac:dyDescent="0.25">
      <c r="A1435">
        <v>2018</v>
      </c>
      <c r="B1435">
        <v>25</v>
      </c>
      <c r="C1435" t="s">
        <v>103</v>
      </c>
      <c r="D1435" t="str">
        <f ca="1">IF(OFFSET(calculations!$AG$2,MATCH(data!A1435&amp;"|"&amp;data!C1435,calculations!$A$3:$A$168,0),MATCH(data!B1435,calculations!$AH$2:$CL$2,0))="","NULL",SUBSTITUTE(OFFSET(calculations!$AG$2,MATCH(data!A1435&amp;"|"&amp;data!C1435,calculations!$A$3:$A$168,0),MATCH(data!B1435,calculations!$AH$2:$CL$2,0)),",","."))</f>
        <v>27253894</v>
      </c>
      <c r="E1435">
        <v>1</v>
      </c>
    </row>
    <row r="1436" spans="1:5" x14ac:dyDescent="0.25">
      <c r="A1436">
        <v>2018</v>
      </c>
      <c r="B1436">
        <v>25</v>
      </c>
      <c r="C1436" t="s">
        <v>104</v>
      </c>
      <c r="D1436" t="str">
        <f ca="1">IF(OFFSET(calculations!$AG$2,MATCH(data!A1436&amp;"|"&amp;data!C1436,calculations!$A$3:$A$168,0),MATCH(data!B1436,calculations!$AH$2:$CL$2,0))="","NULL",SUBSTITUTE(OFFSET(calculations!$AG$2,MATCH(data!A1436&amp;"|"&amp;data!C1436,calculations!$A$3:$A$168,0),MATCH(data!B1436,calculations!$AH$2:$CL$2,0)),",","."))</f>
        <v>196860150</v>
      </c>
      <c r="E1436">
        <v>1</v>
      </c>
    </row>
    <row r="1437" spans="1:5" x14ac:dyDescent="0.25">
      <c r="A1437">
        <v>2018</v>
      </c>
      <c r="B1437">
        <v>25</v>
      </c>
      <c r="C1437" t="s">
        <v>105</v>
      </c>
      <c r="D1437" t="str">
        <f ca="1">IF(OFFSET(calculations!$AG$2,MATCH(data!A1437&amp;"|"&amp;data!C1437,calculations!$A$3:$A$168,0),MATCH(data!B1437,calculations!$AH$2:$CL$2,0))="","NULL",SUBSTITUTE(OFFSET(calculations!$AG$2,MATCH(data!A1437&amp;"|"&amp;data!C1437,calculations!$A$3:$A$168,0),MATCH(data!B1437,calculations!$AH$2:$CL$2,0)),",","."))</f>
        <v>196860150</v>
      </c>
      <c r="E1437">
        <v>1</v>
      </c>
    </row>
    <row r="1438" spans="1:5" x14ac:dyDescent="0.25">
      <c r="A1438">
        <v>2018</v>
      </c>
      <c r="B1438">
        <v>25</v>
      </c>
      <c r="C1438" t="s">
        <v>106</v>
      </c>
      <c r="D1438" t="str">
        <f ca="1">IF(OFFSET(calculations!$AG$2,MATCH(data!A1438&amp;"|"&amp;data!C1438,calculations!$A$3:$A$168,0),MATCH(data!B1438,calculations!$AH$2:$CL$2,0))="","NULL",SUBSTITUTE(OFFSET(calculations!$AG$2,MATCH(data!A1438&amp;"|"&amp;data!C1438,calculations!$A$3:$A$168,0),MATCH(data!B1438,calculations!$AH$2:$CL$2,0)),",","."))</f>
        <v>NULL</v>
      </c>
      <c r="E1438">
        <v>1</v>
      </c>
    </row>
    <row r="1439" spans="1:5" x14ac:dyDescent="0.25">
      <c r="A1439">
        <v>2018</v>
      </c>
      <c r="B1439">
        <v>25</v>
      </c>
      <c r="C1439" t="s">
        <v>107</v>
      </c>
      <c r="D1439" t="str">
        <f ca="1">IF(OFFSET(calculations!$AG$2,MATCH(data!A1439&amp;"|"&amp;data!C1439,calculations!$A$3:$A$168,0),MATCH(data!B1439,calculations!$AH$2:$CL$2,0))="","NULL",SUBSTITUTE(OFFSET(calculations!$AG$2,MATCH(data!A1439&amp;"|"&amp;data!C1439,calculations!$A$3:$A$168,0),MATCH(data!B1439,calculations!$AH$2:$CL$2,0)),",","."))</f>
        <v>NULL</v>
      </c>
      <c r="E1439">
        <v>1</v>
      </c>
    </row>
    <row r="1440" spans="1:5" x14ac:dyDescent="0.25">
      <c r="A1440">
        <v>2018</v>
      </c>
      <c r="B1440">
        <v>25</v>
      </c>
      <c r="C1440" t="s">
        <v>108</v>
      </c>
      <c r="D1440" t="str">
        <f ca="1">IF(OFFSET(calculations!$AG$2,MATCH(data!A1440&amp;"|"&amp;data!C1440,calculations!$A$3:$A$168,0),MATCH(data!B1440,calculations!$AH$2:$CL$2,0))="","NULL",SUBSTITUTE(OFFSET(calculations!$AG$2,MATCH(data!A1440&amp;"|"&amp;data!C1440,calculations!$A$3:$A$168,0),MATCH(data!B1440,calculations!$AH$2:$CL$2,0)),",","."))</f>
        <v>-5367863</v>
      </c>
      <c r="E1440">
        <v>1</v>
      </c>
    </row>
    <row r="1441" spans="1:5" x14ac:dyDescent="0.25">
      <c r="A1441">
        <v>2018</v>
      </c>
      <c r="B1441">
        <v>25</v>
      </c>
      <c r="C1441" t="s">
        <v>109</v>
      </c>
      <c r="D1441" t="str">
        <f ca="1">IF(OFFSET(calculations!$AG$2,MATCH(data!A1441&amp;"|"&amp;data!C1441,calculations!$A$3:$A$168,0),MATCH(data!B1441,calculations!$AH$2:$CL$2,0))="","NULL",SUBSTITUTE(OFFSET(calculations!$AG$2,MATCH(data!A1441&amp;"|"&amp;data!C1441,calculations!$A$3:$A$168,0),MATCH(data!B1441,calculations!$AH$2:$CL$2,0)),",","."))</f>
        <v>191492287</v>
      </c>
      <c r="E1441">
        <v>1</v>
      </c>
    </row>
    <row r="1442" spans="1:5" x14ac:dyDescent="0.25">
      <c r="A1442">
        <v>2018</v>
      </c>
      <c r="B1442">
        <v>25</v>
      </c>
      <c r="C1442" t="s">
        <v>110</v>
      </c>
      <c r="D1442" t="str">
        <f ca="1">IF(OFFSET(calculations!$AG$2,MATCH(data!A1442&amp;"|"&amp;data!C1442,calculations!$A$3:$A$168,0),MATCH(data!B1442,calculations!$AH$2:$CL$2,0))="","NULL",SUBSTITUTE(OFFSET(calculations!$AG$2,MATCH(data!A1442&amp;"|"&amp;data!C1442,calculations!$A$3:$A$168,0),MATCH(data!B1442,calculations!$AH$2:$CL$2,0)),",","."))</f>
        <v>0</v>
      </c>
      <c r="E1442">
        <v>1</v>
      </c>
    </row>
    <row r="1443" spans="1:5" x14ac:dyDescent="0.25">
      <c r="A1443">
        <v>2018</v>
      </c>
      <c r="B1443">
        <v>25</v>
      </c>
      <c r="C1443" t="s">
        <v>111</v>
      </c>
      <c r="D1443" t="str">
        <f ca="1">IF(OFFSET(calculations!$AG$2,MATCH(data!A1443&amp;"|"&amp;data!C1443,calculations!$A$3:$A$168,0),MATCH(data!B1443,calculations!$AH$2:$CL$2,0))="","NULL",SUBSTITUTE(OFFSET(calculations!$AG$2,MATCH(data!A1443&amp;"|"&amp;data!C1443,calculations!$A$3:$A$168,0),MATCH(data!B1443,calculations!$AH$2:$CL$2,0)),",","."))</f>
        <v>12380200024</v>
      </c>
      <c r="E1443">
        <v>1</v>
      </c>
    </row>
    <row r="1444" spans="1:5" x14ac:dyDescent="0.25">
      <c r="A1444">
        <v>2018</v>
      </c>
      <c r="B1444">
        <v>25</v>
      </c>
      <c r="C1444" t="s">
        <v>112</v>
      </c>
      <c r="D1444" t="str">
        <f ca="1">IF(OFFSET(calculations!$AG$2,MATCH(data!A1444&amp;"|"&amp;data!C1444,calculations!$A$3:$A$168,0),MATCH(data!B1444,calculations!$AH$2:$CL$2,0))="","NULL",SUBSTITUTE(OFFSET(calculations!$AG$2,MATCH(data!A1444&amp;"|"&amp;data!C1444,calculations!$A$3:$A$168,0),MATCH(data!B1444,calculations!$AH$2:$CL$2,0)),",","."))</f>
        <v>13219481705</v>
      </c>
      <c r="E1444">
        <v>1</v>
      </c>
    </row>
    <row r="1445" spans="1:5" x14ac:dyDescent="0.25">
      <c r="A1445">
        <v>2018</v>
      </c>
      <c r="B1445">
        <v>25</v>
      </c>
      <c r="C1445" t="s">
        <v>113</v>
      </c>
      <c r="D1445" t="str">
        <f ca="1">IF(OFFSET(calculations!$AG$2,MATCH(data!A1445&amp;"|"&amp;data!C1445,calculations!$A$3:$A$168,0),MATCH(data!B1445,calculations!$AH$2:$CL$2,0))="","NULL",SUBSTITUTE(OFFSET(calculations!$AG$2,MATCH(data!A1445&amp;"|"&amp;data!C1445,calculations!$A$3:$A$168,0),MATCH(data!B1445,calculations!$AH$2:$CL$2,0)),",","."))</f>
        <v>NULL</v>
      </c>
      <c r="E1445">
        <v>1</v>
      </c>
    </row>
    <row r="1446" spans="1:5" x14ac:dyDescent="0.25">
      <c r="A1446">
        <v>2018</v>
      </c>
      <c r="B1446">
        <v>25</v>
      </c>
      <c r="C1446" t="s">
        <v>114</v>
      </c>
      <c r="D1446" t="str">
        <f ca="1">IF(OFFSET(calculations!$AG$2,MATCH(data!A1446&amp;"|"&amp;data!C1446,calculations!$A$3:$A$168,0),MATCH(data!B1446,calculations!$AH$2:$CL$2,0))="","NULL",SUBSTITUTE(OFFSET(calculations!$AG$2,MATCH(data!A1446&amp;"|"&amp;data!C1446,calculations!$A$3:$A$168,0),MATCH(data!B1446,calculations!$AH$2:$CL$2,0)),",","."))</f>
        <v>NULL</v>
      </c>
      <c r="E1446">
        <v>1</v>
      </c>
    </row>
    <row r="1447" spans="1:5" x14ac:dyDescent="0.25">
      <c r="A1447">
        <v>2018</v>
      </c>
      <c r="B1447">
        <v>25</v>
      </c>
      <c r="C1447" t="s">
        <v>115</v>
      </c>
      <c r="D1447" t="str">
        <f ca="1">IF(OFFSET(calculations!$AG$2,MATCH(data!A1447&amp;"|"&amp;data!C1447,calculations!$A$3:$A$168,0),MATCH(data!B1447,calculations!$AH$2:$CL$2,0))="","NULL",SUBSTITUTE(OFFSET(calculations!$AG$2,MATCH(data!A1447&amp;"|"&amp;data!C1447,calculations!$A$3:$A$168,0),MATCH(data!B1447,calculations!$AH$2:$CL$2,0)),",","."))</f>
        <v>NULL</v>
      </c>
      <c r="E1447">
        <v>1</v>
      </c>
    </row>
    <row r="1448" spans="1:5" x14ac:dyDescent="0.25">
      <c r="A1448">
        <v>2018</v>
      </c>
      <c r="B1448">
        <v>25</v>
      </c>
      <c r="C1448" t="s">
        <v>116</v>
      </c>
      <c r="D1448" t="str">
        <f ca="1">IF(OFFSET(calculations!$AG$2,MATCH(data!A1448&amp;"|"&amp;data!C1448,calculations!$A$3:$A$168,0),MATCH(data!B1448,calculations!$AH$2:$CL$2,0))="","NULL",SUBSTITUTE(OFFSET(calculations!$AG$2,MATCH(data!A1448&amp;"|"&amp;data!C1448,calculations!$A$3:$A$168,0),MATCH(data!B1448,calculations!$AH$2:$CL$2,0)),",","."))</f>
        <v>2947563</v>
      </c>
      <c r="E1448">
        <v>1</v>
      </c>
    </row>
    <row r="1449" spans="1:5" x14ac:dyDescent="0.25">
      <c r="A1449">
        <v>2018</v>
      </c>
      <c r="B1449">
        <v>25</v>
      </c>
      <c r="C1449" t="s">
        <v>117</v>
      </c>
      <c r="D1449" t="str">
        <f ca="1">IF(OFFSET(calculations!$AG$2,MATCH(data!A1449&amp;"|"&amp;data!C1449,calculations!$A$3:$A$168,0),MATCH(data!B1449,calculations!$AH$2:$CL$2,0))="","NULL",SUBSTITUTE(OFFSET(calculations!$AG$2,MATCH(data!A1449&amp;"|"&amp;data!C1449,calculations!$A$3:$A$168,0),MATCH(data!B1449,calculations!$AH$2:$CL$2,0)),",","."))</f>
        <v>9979149927</v>
      </c>
      <c r="E1449">
        <v>1</v>
      </c>
    </row>
    <row r="1450" spans="1:5" x14ac:dyDescent="0.25">
      <c r="A1450">
        <v>2018</v>
      </c>
      <c r="B1450">
        <v>25</v>
      </c>
      <c r="C1450" t="s">
        <v>118</v>
      </c>
      <c r="D1450" t="str">
        <f ca="1">IF(OFFSET(calculations!$AG$2,MATCH(data!A1450&amp;"|"&amp;data!C1450,calculations!$A$3:$A$168,0),MATCH(data!B1450,calculations!$AH$2:$CL$2,0))="","NULL",SUBSTITUTE(OFFSET(calculations!$AG$2,MATCH(data!A1450&amp;"|"&amp;data!C1450,calculations!$A$3:$A$168,0),MATCH(data!B1450,calculations!$AH$2:$CL$2,0)),",","."))</f>
        <v>19240065</v>
      </c>
      <c r="E1450">
        <v>1</v>
      </c>
    </row>
    <row r="1451" spans="1:5" x14ac:dyDescent="0.25">
      <c r="A1451">
        <v>2018</v>
      </c>
      <c r="B1451">
        <v>25</v>
      </c>
      <c r="C1451" t="s">
        <v>119</v>
      </c>
      <c r="D1451" t="str">
        <f ca="1">IF(OFFSET(calculations!$AG$2,MATCH(data!A1451&amp;"|"&amp;data!C1451,calculations!$A$3:$A$168,0),MATCH(data!B1451,calculations!$AH$2:$CL$2,0))="","NULL",SUBSTITUTE(OFFSET(calculations!$AG$2,MATCH(data!A1451&amp;"|"&amp;data!C1451,calculations!$A$3:$A$168,0),MATCH(data!B1451,calculations!$AH$2:$CL$2,0)),",","."))</f>
        <v>4797557</v>
      </c>
      <c r="E1451">
        <v>1</v>
      </c>
    </row>
    <row r="1452" spans="1:5" x14ac:dyDescent="0.25">
      <c r="A1452">
        <v>2018</v>
      </c>
      <c r="B1452">
        <v>25</v>
      </c>
      <c r="C1452" t="s">
        <v>120</v>
      </c>
      <c r="D1452" t="str">
        <f ca="1">IF(OFFSET(calculations!$AG$2,MATCH(data!A1452&amp;"|"&amp;data!C1452,calculations!$A$3:$A$168,0),MATCH(data!B1452,calculations!$AH$2:$CL$2,0))="","NULL",SUBSTITUTE(OFFSET(calculations!$AG$2,MATCH(data!A1452&amp;"|"&amp;data!C1452,calculations!$A$3:$A$168,0),MATCH(data!B1452,calculations!$AH$2:$CL$2,0)),",","."))</f>
        <v>599119</v>
      </c>
      <c r="E1452">
        <v>1</v>
      </c>
    </row>
    <row r="1453" spans="1:5" x14ac:dyDescent="0.25">
      <c r="A1453">
        <v>2018</v>
      </c>
      <c r="B1453">
        <v>25</v>
      </c>
      <c r="C1453" t="s">
        <v>121</v>
      </c>
      <c r="D1453" t="str">
        <f ca="1">IF(OFFSET(calculations!$AG$2,MATCH(data!A1453&amp;"|"&amp;data!C1453,calculations!$A$3:$A$168,0),MATCH(data!B1453,calculations!$AH$2:$CL$2,0))="","NULL",SUBSTITUTE(OFFSET(calculations!$AG$2,MATCH(data!A1453&amp;"|"&amp;data!C1453,calculations!$A$3:$A$168,0),MATCH(data!B1453,calculations!$AH$2:$CL$2,0)),",","."))</f>
        <v>816</v>
      </c>
      <c r="E1453">
        <v>1</v>
      </c>
    </row>
    <row r="1454" spans="1:5" x14ac:dyDescent="0.25">
      <c r="A1454">
        <v>2018</v>
      </c>
      <c r="B1454">
        <v>25</v>
      </c>
      <c r="C1454" t="s">
        <v>122</v>
      </c>
      <c r="D1454" t="str">
        <f ca="1">IF(OFFSET(calculations!$AG$2,MATCH(data!A1454&amp;"|"&amp;data!C1454,calculations!$A$3:$A$168,0),MATCH(data!B1454,calculations!$AH$2:$CL$2,0))="","NULL",SUBSTITUTE(OFFSET(calculations!$AG$2,MATCH(data!A1454&amp;"|"&amp;data!C1454,calculations!$A$3:$A$168,0),MATCH(data!B1454,calculations!$AH$2:$CL$2,0)),",","."))</f>
        <v>NULL</v>
      </c>
      <c r="E1454">
        <v>1</v>
      </c>
    </row>
    <row r="1455" spans="1:5" x14ac:dyDescent="0.25">
      <c r="A1455">
        <v>2018</v>
      </c>
      <c r="B1455">
        <v>25</v>
      </c>
      <c r="C1455" t="s">
        <v>123</v>
      </c>
      <c r="D1455" t="str">
        <f ca="1">IF(OFFSET(calculations!$AG$2,MATCH(data!A1455&amp;"|"&amp;data!C1455,calculations!$A$3:$A$168,0),MATCH(data!B1455,calculations!$AH$2:$CL$2,0))="","NULL",SUBSTITUTE(OFFSET(calculations!$AG$2,MATCH(data!A1455&amp;"|"&amp;data!C1455,calculations!$A$3:$A$168,0),MATCH(data!B1455,calculations!$AH$2:$CL$2,0)),",","."))</f>
        <v>NULL</v>
      </c>
      <c r="E1455">
        <v>1</v>
      </c>
    </row>
    <row r="1456" spans="1:5" x14ac:dyDescent="0.25">
      <c r="A1456">
        <v>2018</v>
      </c>
      <c r="B1456">
        <v>25</v>
      </c>
      <c r="C1456" t="s">
        <v>124</v>
      </c>
      <c r="D1456" t="str">
        <f ca="1">IF(OFFSET(calculations!$AG$2,MATCH(data!A1456&amp;"|"&amp;data!C1456,calculations!$A$3:$A$168,0),MATCH(data!B1456,calculations!$AH$2:$CL$2,0))="","NULL",SUBSTITUTE(OFFSET(calculations!$AG$2,MATCH(data!A1456&amp;"|"&amp;data!C1456,calculations!$A$3:$A$168,0),MATCH(data!B1456,calculations!$AH$2:$CL$2,0)),",","."))</f>
        <v>NULL</v>
      </c>
      <c r="E1456">
        <v>1</v>
      </c>
    </row>
    <row r="1457" spans="1:5" x14ac:dyDescent="0.25">
      <c r="A1457">
        <v>2018</v>
      </c>
      <c r="B1457">
        <v>25</v>
      </c>
      <c r="C1457" t="s">
        <v>125</v>
      </c>
      <c r="D1457" t="str">
        <f ca="1">IF(OFFSET(calculations!$AG$2,MATCH(data!A1457&amp;"|"&amp;data!C1457,calculations!$A$3:$A$168,0),MATCH(data!B1457,calculations!$AH$2:$CL$2,0))="","NULL",SUBSTITUTE(OFFSET(calculations!$AG$2,MATCH(data!A1457&amp;"|"&amp;data!C1457,calculations!$A$3:$A$168,0),MATCH(data!B1457,calculations!$AH$2:$CL$2,0)),",","."))</f>
        <v>454795832</v>
      </c>
      <c r="E1457">
        <v>1</v>
      </c>
    </row>
    <row r="1458" spans="1:5" x14ac:dyDescent="0.25">
      <c r="A1458">
        <v>2018</v>
      </c>
      <c r="B1458">
        <v>25</v>
      </c>
      <c r="C1458" t="s">
        <v>126</v>
      </c>
      <c r="D1458" t="str">
        <f ca="1">IF(OFFSET(calculations!$AG$2,MATCH(data!A1458&amp;"|"&amp;data!C1458,calculations!$A$3:$A$168,0),MATCH(data!B1458,calculations!$AH$2:$CL$2,0))="","NULL",SUBSTITUTE(OFFSET(calculations!$AG$2,MATCH(data!A1458&amp;"|"&amp;data!C1458,calculations!$A$3:$A$168,0),MATCH(data!B1458,calculations!$AH$2:$CL$2,0)),",","."))</f>
        <v>2757950826</v>
      </c>
      <c r="E1458">
        <v>1</v>
      </c>
    </row>
    <row r="1459" spans="1:5" x14ac:dyDescent="0.25">
      <c r="A1459">
        <v>2018</v>
      </c>
      <c r="B1459">
        <v>25</v>
      </c>
      <c r="C1459" t="s">
        <v>62</v>
      </c>
      <c r="D1459" t="str">
        <f ca="1">IF(OFFSET(calculations!$AG$2,MATCH(data!A1459&amp;"|"&amp;data!C1459,calculations!$A$3:$A$168,0),MATCH(data!B1459,calculations!$AH$2:$CL$2,0))="","NULL",SUBSTITUTE(OFFSET(calculations!$AG$2,MATCH(data!A1459&amp;"|"&amp;data!C1459,calculations!$A$3:$A$168,0),MATCH(data!B1459,calculations!$AH$2:$CL$2,0)),",","."))</f>
        <v>-841281380</v>
      </c>
      <c r="E1459">
        <v>1</v>
      </c>
    </row>
    <row r="1460" spans="1:5" x14ac:dyDescent="0.25">
      <c r="A1460">
        <v>2018</v>
      </c>
      <c r="B1460">
        <v>25</v>
      </c>
      <c r="C1460" t="s">
        <v>127</v>
      </c>
      <c r="D1460" t="str">
        <f ca="1">IF(OFFSET(calculations!$AG$2,MATCH(data!A1460&amp;"|"&amp;data!C1460,calculations!$A$3:$A$168,0),MATCH(data!B1460,calculations!$AH$2:$CL$2,0))="","NULL",SUBSTITUTE(OFFSET(calculations!$AG$2,MATCH(data!A1460&amp;"|"&amp;data!C1460,calculations!$A$3:$A$168,0),MATCH(data!B1460,calculations!$AH$2:$CL$2,0)),",","."))</f>
        <v>1430416931</v>
      </c>
      <c r="E1460">
        <v>1</v>
      </c>
    </row>
    <row r="1461" spans="1:5" x14ac:dyDescent="0.25">
      <c r="A1461">
        <v>2018</v>
      </c>
      <c r="B1461">
        <v>25</v>
      </c>
      <c r="C1461" t="s">
        <v>128</v>
      </c>
      <c r="D1461" t="str">
        <f ca="1">IF(OFFSET(calculations!$AG$2,MATCH(data!A1461&amp;"|"&amp;data!C1461,calculations!$A$3:$A$168,0),MATCH(data!B1461,calculations!$AH$2:$CL$2,0))="","NULL",SUBSTITUTE(OFFSET(calculations!$AG$2,MATCH(data!A1461&amp;"|"&amp;data!C1461,calculations!$A$3:$A$168,0),MATCH(data!B1461,calculations!$AH$2:$CL$2,0)),",","."))</f>
        <v>NULL</v>
      </c>
      <c r="E1461">
        <v>1</v>
      </c>
    </row>
    <row r="1462" spans="1:5" x14ac:dyDescent="0.25">
      <c r="A1462">
        <v>2018</v>
      </c>
      <c r="B1462">
        <v>25</v>
      </c>
      <c r="C1462" t="s">
        <v>129</v>
      </c>
      <c r="D1462" t="str">
        <f ca="1">IF(OFFSET(calculations!$AG$2,MATCH(data!A1462&amp;"|"&amp;data!C1462,calculations!$A$3:$A$168,0),MATCH(data!B1462,calculations!$AH$2:$CL$2,0))="","NULL",SUBSTITUTE(OFFSET(calculations!$AG$2,MATCH(data!A1462&amp;"|"&amp;data!C1462,calculations!$A$3:$A$168,0),MATCH(data!B1462,calculations!$AH$2:$CL$2,0)),",","."))</f>
        <v>109422343</v>
      </c>
      <c r="E1462">
        <v>1</v>
      </c>
    </row>
    <row r="1463" spans="1:5" x14ac:dyDescent="0.25">
      <c r="A1463">
        <v>2018</v>
      </c>
      <c r="B1463">
        <v>25</v>
      </c>
      <c r="C1463" t="s">
        <v>130</v>
      </c>
      <c r="D1463" t="str">
        <f ca="1">IF(OFFSET(calculations!$AG$2,MATCH(data!A1463&amp;"|"&amp;data!C1463,calculations!$A$3:$A$168,0),MATCH(data!B1463,calculations!$AH$2:$CL$2,0))="","NULL",SUBSTITUTE(OFFSET(calculations!$AG$2,MATCH(data!A1463&amp;"|"&amp;data!C1463,calculations!$A$3:$A$168,0),MATCH(data!B1463,calculations!$AH$2:$CL$2,0)),",","."))</f>
        <v>NULL</v>
      </c>
      <c r="E1463">
        <v>1</v>
      </c>
    </row>
    <row r="1464" spans="1:5" x14ac:dyDescent="0.25">
      <c r="A1464">
        <v>2018</v>
      </c>
      <c r="B1464">
        <v>25</v>
      </c>
      <c r="C1464" t="s">
        <v>131</v>
      </c>
      <c r="D1464" t="str">
        <f ca="1">IF(OFFSET(calculations!$AG$2,MATCH(data!A1464&amp;"|"&amp;data!C1464,calculations!$A$3:$A$168,0),MATCH(data!B1464,calculations!$AH$2:$CL$2,0))="","NULL",SUBSTITUTE(OFFSET(calculations!$AG$2,MATCH(data!A1464&amp;"|"&amp;data!C1464,calculations!$A$3:$A$168,0),MATCH(data!B1464,calculations!$AH$2:$CL$2,0)),",","."))</f>
        <v>NULL</v>
      </c>
      <c r="E1464">
        <v>1</v>
      </c>
    </row>
    <row r="1465" spans="1:5" x14ac:dyDescent="0.25">
      <c r="A1465">
        <v>2018</v>
      </c>
      <c r="B1465">
        <v>25</v>
      </c>
      <c r="C1465" t="s">
        <v>132</v>
      </c>
      <c r="D1465" t="str">
        <f ca="1">IF(OFFSET(calculations!$AG$2,MATCH(data!A1465&amp;"|"&amp;data!C1465,calculations!$A$3:$A$168,0),MATCH(data!B1465,calculations!$AH$2:$CL$2,0))="","NULL",SUBSTITUTE(OFFSET(calculations!$AG$2,MATCH(data!A1465&amp;"|"&amp;data!C1465,calculations!$A$3:$A$168,0),MATCH(data!B1465,calculations!$AH$2:$CL$2,0)),",","."))</f>
        <v>-5122</v>
      </c>
      <c r="E1465">
        <v>1</v>
      </c>
    </row>
    <row r="1466" spans="1:5" x14ac:dyDescent="0.25">
      <c r="A1466">
        <v>2018</v>
      </c>
      <c r="B1466">
        <v>25</v>
      </c>
      <c r="C1466" t="s">
        <v>133</v>
      </c>
      <c r="D1466" t="str">
        <f ca="1">IF(OFFSET(calculations!$AG$2,MATCH(data!A1466&amp;"|"&amp;data!C1466,calculations!$A$3:$A$168,0),MATCH(data!B1466,calculations!$AH$2:$CL$2,0))="","NULL",SUBSTITUTE(OFFSET(calculations!$AG$2,MATCH(data!A1466&amp;"|"&amp;data!C1466,calculations!$A$3:$A$168,0),MATCH(data!B1466,calculations!$AH$2:$CL$2,0)),",","."))</f>
        <v>-2572873339</v>
      </c>
      <c r="E1466">
        <v>1</v>
      </c>
    </row>
    <row r="1467" spans="1:5" x14ac:dyDescent="0.25">
      <c r="A1467">
        <v>2018</v>
      </c>
      <c r="B1467">
        <v>25</v>
      </c>
      <c r="C1467" t="s">
        <v>134</v>
      </c>
      <c r="D1467" t="str">
        <f ca="1">IF(OFFSET(calculations!$AG$2,MATCH(data!A1467&amp;"|"&amp;data!C1467,calculations!$A$3:$A$168,0),MATCH(data!B1467,calculations!$AH$2:$CL$2,0))="","NULL",SUBSTITUTE(OFFSET(calculations!$AG$2,MATCH(data!A1467&amp;"|"&amp;data!C1467,calculations!$A$3:$A$168,0),MATCH(data!B1467,calculations!$AH$2:$CL$2,0)),",","."))</f>
        <v>NULL</v>
      </c>
      <c r="E1467">
        <v>1</v>
      </c>
    </row>
    <row r="1468" spans="1:5" x14ac:dyDescent="0.25">
      <c r="A1468">
        <v>2018</v>
      </c>
      <c r="B1468">
        <v>25</v>
      </c>
      <c r="C1468" t="s">
        <v>135</v>
      </c>
      <c r="D1468" t="str">
        <f ca="1">IF(OFFSET(calculations!$AG$2,MATCH(data!A1468&amp;"|"&amp;data!C1468,calculations!$A$3:$A$168,0),MATCH(data!B1468,calculations!$AH$2:$CL$2,0))="","NULL",SUBSTITUTE(OFFSET(calculations!$AG$2,MATCH(data!A1468&amp;"|"&amp;data!C1468,calculations!$A$3:$A$168,0),MATCH(data!B1468,calculations!$AH$2:$CL$2,0)),",","."))</f>
        <v>NULL</v>
      </c>
      <c r="E1468">
        <v>1</v>
      </c>
    </row>
    <row r="1469" spans="1:5" x14ac:dyDescent="0.25">
      <c r="A1469">
        <v>2018</v>
      </c>
      <c r="B1469">
        <v>25</v>
      </c>
      <c r="C1469" t="s">
        <v>136</v>
      </c>
      <c r="D1469" t="str">
        <f ca="1">IF(OFFSET(calculations!$AG$2,MATCH(data!A1469&amp;"|"&amp;data!C1469,calculations!$A$3:$A$168,0),MATCH(data!B1469,calculations!$AH$2:$CL$2,0))="","NULL",SUBSTITUTE(OFFSET(calculations!$AG$2,MATCH(data!A1469&amp;"|"&amp;data!C1469,calculations!$A$3:$A$168,0),MATCH(data!B1469,calculations!$AH$2:$CL$2,0)),",","."))</f>
        <v>191492287</v>
      </c>
      <c r="E1469">
        <v>1</v>
      </c>
    </row>
    <row r="1470" spans="1:5" x14ac:dyDescent="0.25">
      <c r="A1470">
        <v>2018</v>
      </c>
      <c r="B1470">
        <v>25</v>
      </c>
      <c r="C1470" t="s">
        <v>137</v>
      </c>
      <c r="D1470" t="str">
        <f ca="1">IF(OFFSET(calculations!$AG$2,MATCH(data!A1470&amp;"|"&amp;data!C1470,calculations!$A$3:$A$168,0),MATCH(data!B1470,calculations!$AH$2:$CL$2,0))="","NULL",SUBSTITUTE(OFFSET(calculations!$AG$2,MATCH(data!A1470&amp;"|"&amp;data!C1470,calculations!$A$3:$A$168,0),MATCH(data!B1470,calculations!$AH$2:$CL$2,0)),",","."))</f>
        <v>NULL</v>
      </c>
      <c r="E1470">
        <v>1</v>
      </c>
    </row>
    <row r="1471" spans="1:5" x14ac:dyDescent="0.25">
      <c r="A1471">
        <v>2018</v>
      </c>
      <c r="B1471">
        <v>25</v>
      </c>
      <c r="C1471" t="s">
        <v>138</v>
      </c>
      <c r="D1471" t="str">
        <f ca="1">IF(OFFSET(calculations!$AG$2,MATCH(data!A1471&amp;"|"&amp;data!C1471,calculations!$A$3:$A$168,0),MATCH(data!B1471,calculations!$AH$2:$CL$2,0))="","NULL",SUBSTITUTE(OFFSET(calculations!$AG$2,MATCH(data!A1471&amp;"|"&amp;data!C1471,calculations!$A$3:$A$168,0),MATCH(data!B1471,calculations!$AH$2:$CL$2,0)),",","."))</f>
        <v>1999699</v>
      </c>
      <c r="E1471">
        <v>1</v>
      </c>
    </row>
    <row r="1472" spans="1:5" x14ac:dyDescent="0.25">
      <c r="A1472">
        <v>2018</v>
      </c>
      <c r="B1472">
        <v>25</v>
      </c>
      <c r="C1472" t="s">
        <v>139</v>
      </c>
      <c r="D1472" t="str">
        <f ca="1">IF(OFFSET(calculations!$AG$2,MATCH(data!A1472&amp;"|"&amp;data!C1472,calculations!$A$3:$A$168,0),MATCH(data!B1472,calculations!$AH$2:$CL$2,0))="","NULL",SUBSTITUTE(OFFSET(calculations!$AG$2,MATCH(data!A1472&amp;"|"&amp;data!C1472,calculations!$A$3:$A$168,0),MATCH(data!B1472,calculations!$AH$2:$CL$2,0)),",","."))</f>
        <v>NULL</v>
      </c>
      <c r="E1472">
        <v>1</v>
      </c>
    </row>
    <row r="1473" spans="1:5" x14ac:dyDescent="0.25">
      <c r="A1473">
        <v>2018</v>
      </c>
      <c r="B1473">
        <v>25</v>
      </c>
      <c r="C1473" t="s">
        <v>140</v>
      </c>
      <c r="D1473" t="str">
        <f ca="1">IF(OFFSET(calculations!$AG$2,MATCH(data!A1473&amp;"|"&amp;data!C1473,calculations!$A$3:$A$168,0),MATCH(data!B1473,calculations!$AH$2:$CL$2,0))="","NULL",SUBSTITUTE(OFFSET(calculations!$AG$2,MATCH(data!A1473&amp;"|"&amp;data!C1473,calculations!$A$3:$A$168,0),MATCH(data!B1473,calculations!$AH$2:$CL$2,0)),",","."))</f>
        <v>NULL</v>
      </c>
      <c r="E1473">
        <v>1</v>
      </c>
    </row>
    <row r="1474" spans="1:5" x14ac:dyDescent="0.25">
      <c r="A1474">
        <v>2018</v>
      </c>
      <c r="B1474">
        <v>25</v>
      </c>
      <c r="C1474" t="s">
        <v>141</v>
      </c>
      <c r="D1474" t="str">
        <f ca="1">IF(OFFSET(calculations!$AG$2,MATCH(data!A1474&amp;"|"&amp;data!C1474,calculations!$A$3:$A$168,0),MATCH(data!B1474,calculations!$AH$2:$CL$2,0))="","NULL",SUBSTITUTE(OFFSET(calculations!$AG$2,MATCH(data!A1474&amp;"|"&amp;data!C1474,calculations!$A$3:$A$168,0),MATCH(data!B1474,calculations!$AH$2:$CL$2,0)),",","."))</f>
        <v>NULL</v>
      </c>
      <c r="E1474">
        <v>1</v>
      </c>
    </row>
    <row r="1475" spans="1:5" x14ac:dyDescent="0.25">
      <c r="A1475">
        <v>2018</v>
      </c>
      <c r="B1475">
        <v>25</v>
      </c>
      <c r="C1475" t="s">
        <v>142</v>
      </c>
      <c r="D1475" t="str">
        <f ca="1">IF(OFFSET(calculations!$AG$2,MATCH(data!A1475&amp;"|"&amp;data!C1475,calculations!$A$3:$A$168,0),MATCH(data!B1475,calculations!$AH$2:$CL$2,0))="","NULL",SUBSTITUTE(OFFSET(calculations!$AG$2,MATCH(data!A1475&amp;"|"&amp;data!C1475,calculations!$A$3:$A$168,0),MATCH(data!B1475,calculations!$AH$2:$CL$2,0)),",","."))</f>
        <v>1999699</v>
      </c>
      <c r="E1475">
        <v>1</v>
      </c>
    </row>
    <row r="1476" spans="1:5" x14ac:dyDescent="0.25">
      <c r="A1476">
        <v>2018</v>
      </c>
      <c r="B1476">
        <v>25</v>
      </c>
      <c r="C1476" t="s">
        <v>143</v>
      </c>
      <c r="D1476" t="str">
        <f ca="1">IF(OFFSET(calculations!$AG$2,MATCH(data!A1476&amp;"|"&amp;data!C1476,calculations!$A$3:$A$168,0),MATCH(data!B1476,calculations!$AH$2:$CL$2,0))="","NULL",SUBSTITUTE(OFFSET(calculations!$AG$2,MATCH(data!A1476&amp;"|"&amp;data!C1476,calculations!$A$3:$A$168,0),MATCH(data!B1476,calculations!$AH$2:$CL$2,0)),",","."))</f>
        <v>0</v>
      </c>
      <c r="E1476">
        <v>1</v>
      </c>
    </row>
    <row r="1477" spans="1:5" x14ac:dyDescent="0.25">
      <c r="A1477">
        <v>2018</v>
      </c>
      <c r="B1477">
        <v>25</v>
      </c>
      <c r="C1477" t="s">
        <v>58</v>
      </c>
      <c r="D1477" t="str">
        <f ca="1">IF(OFFSET(calculations!$AG$2,MATCH(data!A1477&amp;"|"&amp;data!C1477,calculations!$A$3:$A$168,0),MATCH(data!B1477,calculations!$AH$2:$CL$2,0))="","NULL",SUBSTITUTE(OFFSET(calculations!$AG$2,MATCH(data!A1477&amp;"|"&amp;data!C1477,calculations!$A$3:$A$168,0),MATCH(data!B1477,calculations!$AH$2:$CL$2,0)),",","."))</f>
        <v>265520</v>
      </c>
      <c r="E1477">
        <v>1</v>
      </c>
    </row>
    <row r="1478" spans="1:5" x14ac:dyDescent="0.25">
      <c r="A1478">
        <v>2018</v>
      </c>
      <c r="B1478">
        <v>26</v>
      </c>
      <c r="C1478" t="s">
        <v>68</v>
      </c>
      <c r="D1478" t="str">
        <f ca="1">IF(OFFSET(calculations!$AG$2,MATCH(data!A1478&amp;"|"&amp;data!C1478,calculations!$A$3:$A$168,0),MATCH(data!B1478,calculations!$AH$2:$CL$2,0))="","NULL",SUBSTITUTE(OFFSET(calculations!$AG$2,MATCH(data!A1478&amp;"|"&amp;data!C1478,calculations!$A$3:$A$168,0),MATCH(data!B1478,calculations!$AH$2:$CL$2,0)),",","."))</f>
        <v>364838009</v>
      </c>
      <c r="E1478">
        <v>1</v>
      </c>
    </row>
    <row r="1479" spans="1:5" x14ac:dyDescent="0.25">
      <c r="A1479">
        <v>2018</v>
      </c>
      <c r="B1479">
        <v>26</v>
      </c>
      <c r="C1479" t="s">
        <v>49</v>
      </c>
      <c r="D1479" t="str">
        <f ca="1">IF(OFFSET(calculations!$AG$2,MATCH(data!A1479&amp;"|"&amp;data!C1479,calculations!$A$3:$A$168,0),MATCH(data!B1479,calculations!$AH$2:$CL$2,0))="","NULL",SUBSTITUTE(OFFSET(calculations!$AG$2,MATCH(data!A1479&amp;"|"&amp;data!C1479,calculations!$A$3:$A$168,0),MATCH(data!B1479,calculations!$AH$2:$CL$2,0)),",","."))</f>
        <v>364535343</v>
      </c>
      <c r="E1479">
        <v>1</v>
      </c>
    </row>
    <row r="1480" spans="1:5" x14ac:dyDescent="0.25">
      <c r="A1480">
        <v>2018</v>
      </c>
      <c r="B1480">
        <v>26</v>
      </c>
      <c r="C1480" t="s">
        <v>69</v>
      </c>
      <c r="D1480" t="str">
        <f ca="1">IF(OFFSET(calculations!$AG$2,MATCH(data!A1480&amp;"|"&amp;data!C1480,calculations!$A$3:$A$168,0),MATCH(data!B1480,calculations!$AH$2:$CL$2,0))="","NULL",SUBSTITUTE(OFFSET(calculations!$AG$2,MATCH(data!A1480&amp;"|"&amp;data!C1480,calculations!$A$3:$A$168,0),MATCH(data!B1480,calculations!$AH$2:$CL$2,0)),",","."))</f>
        <v>1846</v>
      </c>
      <c r="E1480">
        <v>1</v>
      </c>
    </row>
    <row r="1481" spans="1:5" x14ac:dyDescent="0.25">
      <c r="A1481">
        <v>2018</v>
      </c>
      <c r="B1481">
        <v>26</v>
      </c>
      <c r="C1481" t="s">
        <v>70</v>
      </c>
      <c r="D1481" t="str">
        <f ca="1">IF(OFFSET(calculations!$AG$2,MATCH(data!A1481&amp;"|"&amp;data!C1481,calculations!$A$3:$A$168,0),MATCH(data!B1481,calculations!$AH$2:$CL$2,0))="","NULL",SUBSTITUTE(OFFSET(calculations!$AG$2,MATCH(data!A1481&amp;"|"&amp;data!C1481,calculations!$A$3:$A$168,0),MATCH(data!B1481,calculations!$AH$2:$CL$2,0)),",","."))</f>
        <v>59555</v>
      </c>
      <c r="E1481">
        <v>1</v>
      </c>
    </row>
    <row r="1482" spans="1:5" x14ac:dyDescent="0.25">
      <c r="A1482">
        <v>2018</v>
      </c>
      <c r="B1482">
        <v>26</v>
      </c>
      <c r="C1482" t="s">
        <v>71</v>
      </c>
      <c r="D1482" t="str">
        <f ca="1">IF(OFFSET(calculations!$AG$2,MATCH(data!A1482&amp;"|"&amp;data!C1482,calculations!$A$3:$A$168,0),MATCH(data!B1482,calculations!$AH$2:$CL$2,0))="","NULL",SUBSTITUTE(OFFSET(calculations!$AG$2,MATCH(data!A1482&amp;"|"&amp;data!C1482,calculations!$A$3:$A$168,0),MATCH(data!B1482,calculations!$AH$2:$CL$2,0)),",","."))</f>
        <v>NULL</v>
      </c>
      <c r="E1482">
        <v>1</v>
      </c>
    </row>
    <row r="1483" spans="1:5" x14ac:dyDescent="0.25">
      <c r="A1483">
        <v>2018</v>
      </c>
      <c r="B1483">
        <v>26</v>
      </c>
      <c r="C1483" t="s">
        <v>72</v>
      </c>
      <c r="D1483" t="str">
        <f ca="1">IF(OFFSET(calculations!$AG$2,MATCH(data!A1483&amp;"|"&amp;data!C1483,calculations!$A$3:$A$168,0),MATCH(data!B1483,calculations!$AH$2:$CL$2,0))="","NULL",SUBSTITUTE(OFFSET(calculations!$AG$2,MATCH(data!A1483&amp;"|"&amp;data!C1483,calculations!$A$3:$A$168,0),MATCH(data!B1483,calculations!$AH$2:$CL$2,0)),",","."))</f>
        <v>NULL</v>
      </c>
      <c r="E1483">
        <v>1</v>
      </c>
    </row>
    <row r="1484" spans="1:5" x14ac:dyDescent="0.25">
      <c r="A1484">
        <v>2018</v>
      </c>
      <c r="B1484">
        <v>26</v>
      </c>
      <c r="C1484" t="s">
        <v>73</v>
      </c>
      <c r="D1484" t="str">
        <f ca="1">IF(OFFSET(calculations!$AG$2,MATCH(data!A1484&amp;"|"&amp;data!C1484,calculations!$A$3:$A$168,0),MATCH(data!B1484,calculations!$AH$2:$CL$2,0))="","NULL",SUBSTITUTE(OFFSET(calculations!$AG$2,MATCH(data!A1484&amp;"|"&amp;data!C1484,calculations!$A$3:$A$168,0),MATCH(data!B1484,calculations!$AH$2:$CL$2,0)),",","."))</f>
        <v>314521196</v>
      </c>
      <c r="E1484">
        <v>1</v>
      </c>
    </row>
    <row r="1485" spans="1:5" x14ac:dyDescent="0.25">
      <c r="A1485">
        <v>2018</v>
      </c>
      <c r="B1485">
        <v>26</v>
      </c>
      <c r="C1485" t="s">
        <v>74</v>
      </c>
      <c r="D1485" t="str">
        <f ca="1">IF(OFFSET(calculations!$AG$2,MATCH(data!A1485&amp;"|"&amp;data!C1485,calculations!$A$3:$A$168,0),MATCH(data!B1485,calculations!$AH$2:$CL$2,0))="","NULL",SUBSTITUTE(OFFSET(calculations!$AG$2,MATCH(data!A1485&amp;"|"&amp;data!C1485,calculations!$A$3:$A$168,0),MATCH(data!B1485,calculations!$AH$2:$CL$2,0)),",","."))</f>
        <v>NULL</v>
      </c>
      <c r="E1485">
        <v>1</v>
      </c>
    </row>
    <row r="1486" spans="1:5" x14ac:dyDescent="0.25">
      <c r="A1486">
        <v>2018</v>
      </c>
      <c r="B1486">
        <v>26</v>
      </c>
      <c r="C1486" t="s">
        <v>75</v>
      </c>
      <c r="D1486" t="str">
        <f ca="1">IF(OFFSET(calculations!$AG$2,MATCH(data!A1486&amp;"|"&amp;data!C1486,calculations!$A$3:$A$168,0),MATCH(data!B1486,calculations!$AH$2:$CL$2,0))="","NULL",SUBSTITUTE(OFFSET(calculations!$AG$2,MATCH(data!A1486&amp;"|"&amp;data!C1486,calculations!$A$3:$A$168,0),MATCH(data!B1486,calculations!$AH$2:$CL$2,0)),",","."))</f>
        <v>14344411</v>
      </c>
      <c r="E1486">
        <v>1</v>
      </c>
    </row>
    <row r="1487" spans="1:5" x14ac:dyDescent="0.25">
      <c r="A1487">
        <v>2018</v>
      </c>
      <c r="B1487">
        <v>26</v>
      </c>
      <c r="C1487" t="s">
        <v>76</v>
      </c>
      <c r="D1487" t="str">
        <f ca="1">IF(OFFSET(calculations!$AG$2,MATCH(data!A1487&amp;"|"&amp;data!C1487,calculations!$A$3:$A$168,0),MATCH(data!B1487,calculations!$AH$2:$CL$2,0))="","NULL",SUBSTITUTE(OFFSET(calculations!$AG$2,MATCH(data!A1487&amp;"|"&amp;data!C1487,calculations!$A$3:$A$168,0),MATCH(data!B1487,calculations!$AH$2:$CL$2,0)),",","."))</f>
        <v>1505139</v>
      </c>
      <c r="E1487">
        <v>1</v>
      </c>
    </row>
    <row r="1488" spans="1:5" x14ac:dyDescent="0.25">
      <c r="A1488">
        <v>2018</v>
      </c>
      <c r="B1488">
        <v>26</v>
      </c>
      <c r="C1488" t="s">
        <v>77</v>
      </c>
      <c r="D1488" t="str">
        <f ca="1">IF(OFFSET(calculations!$AG$2,MATCH(data!A1488&amp;"|"&amp;data!C1488,calculations!$A$3:$A$168,0),MATCH(data!B1488,calculations!$AH$2:$CL$2,0))="","NULL",SUBSTITUTE(OFFSET(calculations!$AG$2,MATCH(data!A1488&amp;"|"&amp;data!C1488,calculations!$A$3:$A$168,0),MATCH(data!B1488,calculations!$AH$2:$CL$2,0)),",","."))</f>
        <v>NULL</v>
      </c>
      <c r="E1488">
        <v>1</v>
      </c>
    </row>
    <row r="1489" spans="1:5" x14ac:dyDescent="0.25">
      <c r="A1489">
        <v>2018</v>
      </c>
      <c r="B1489">
        <v>26</v>
      </c>
      <c r="C1489" t="s">
        <v>78</v>
      </c>
      <c r="D1489" t="str">
        <f ca="1">IF(OFFSET(calculations!$AG$2,MATCH(data!A1489&amp;"|"&amp;data!C1489,calculations!$A$3:$A$168,0),MATCH(data!B1489,calculations!$AH$2:$CL$2,0))="","NULL",SUBSTITUTE(OFFSET(calculations!$AG$2,MATCH(data!A1489&amp;"|"&amp;data!C1489,calculations!$A$3:$A$168,0),MATCH(data!B1489,calculations!$AH$2:$CL$2,0)),",","."))</f>
        <v>407106</v>
      </c>
      <c r="E1489">
        <v>1</v>
      </c>
    </row>
    <row r="1490" spans="1:5" x14ac:dyDescent="0.25">
      <c r="A1490">
        <v>2018</v>
      </c>
      <c r="B1490">
        <v>26</v>
      </c>
      <c r="C1490" t="s">
        <v>79</v>
      </c>
      <c r="D1490" t="str">
        <f ca="1">IF(OFFSET(calculations!$AG$2,MATCH(data!A1490&amp;"|"&amp;data!C1490,calculations!$A$3:$A$168,0),MATCH(data!B1490,calculations!$AH$2:$CL$2,0))="","NULL",SUBSTITUTE(OFFSET(calculations!$AG$2,MATCH(data!A1490&amp;"|"&amp;data!C1490,calculations!$A$3:$A$168,0),MATCH(data!B1490,calculations!$AH$2:$CL$2,0)),",","."))</f>
        <v>33657143</v>
      </c>
      <c r="E1490">
        <v>1</v>
      </c>
    </row>
    <row r="1491" spans="1:5" x14ac:dyDescent="0.25">
      <c r="A1491">
        <v>2018</v>
      </c>
      <c r="B1491">
        <v>26</v>
      </c>
      <c r="C1491" t="s">
        <v>80</v>
      </c>
      <c r="D1491" t="str">
        <f ca="1">IF(OFFSET(calculations!$AG$2,MATCH(data!A1491&amp;"|"&amp;data!C1491,calculations!$A$3:$A$168,0),MATCH(data!B1491,calculations!$AH$2:$CL$2,0))="","NULL",SUBSTITUTE(OFFSET(calculations!$AG$2,MATCH(data!A1491&amp;"|"&amp;data!C1491,calculations!$A$3:$A$168,0),MATCH(data!B1491,calculations!$AH$2:$CL$2,0)),",","."))</f>
        <v>NULL</v>
      </c>
      <c r="E1491">
        <v>1</v>
      </c>
    </row>
    <row r="1492" spans="1:5" x14ac:dyDescent="0.25">
      <c r="A1492">
        <v>2018</v>
      </c>
      <c r="B1492">
        <v>26</v>
      </c>
      <c r="C1492" t="s">
        <v>44</v>
      </c>
      <c r="D1492" t="str">
        <f ca="1">IF(OFFSET(calculations!$AG$2,MATCH(data!A1492&amp;"|"&amp;data!C1492,calculations!$A$3:$A$168,0),MATCH(data!B1492,calculations!$AH$2:$CL$2,0))="","NULL",SUBSTITUTE(OFFSET(calculations!$AG$2,MATCH(data!A1492&amp;"|"&amp;data!C1492,calculations!$A$3:$A$168,0),MATCH(data!B1492,calculations!$AH$2:$CL$2,0)),",","."))</f>
        <v>NULL</v>
      </c>
      <c r="E1492">
        <v>1</v>
      </c>
    </row>
    <row r="1493" spans="1:5" x14ac:dyDescent="0.25">
      <c r="A1493">
        <v>2018</v>
      </c>
      <c r="B1493">
        <v>26</v>
      </c>
      <c r="C1493" t="s">
        <v>51</v>
      </c>
      <c r="D1493" t="str">
        <f ca="1">IF(OFFSET(calculations!$AG$2,MATCH(data!A1493&amp;"|"&amp;data!C1493,calculations!$A$3:$A$168,0),MATCH(data!B1493,calculations!$AH$2:$CL$2,0))="","NULL",SUBSTITUTE(OFFSET(calculations!$AG$2,MATCH(data!A1493&amp;"|"&amp;data!C1493,calculations!$A$3:$A$168,0),MATCH(data!B1493,calculations!$AH$2:$CL$2,0)),",","."))</f>
        <v>90</v>
      </c>
      <c r="E1493">
        <v>1</v>
      </c>
    </row>
    <row r="1494" spans="1:5" x14ac:dyDescent="0.25">
      <c r="A1494">
        <v>2018</v>
      </c>
      <c r="B1494">
        <v>26</v>
      </c>
      <c r="C1494" t="s">
        <v>55</v>
      </c>
      <c r="D1494" t="str">
        <f ca="1">IF(OFFSET(calculations!$AG$2,MATCH(data!A1494&amp;"|"&amp;data!C1494,calculations!$A$3:$A$168,0),MATCH(data!B1494,calculations!$AH$2:$CL$2,0))="","NULL",SUBSTITUTE(OFFSET(calculations!$AG$2,MATCH(data!A1494&amp;"|"&amp;data!C1494,calculations!$A$3:$A$168,0),MATCH(data!B1494,calculations!$AH$2:$CL$2,0)),",","."))</f>
        <v>NULL</v>
      </c>
      <c r="E1494">
        <v>1</v>
      </c>
    </row>
    <row r="1495" spans="1:5" x14ac:dyDescent="0.25">
      <c r="A1495">
        <v>2018</v>
      </c>
      <c r="B1495">
        <v>26</v>
      </c>
      <c r="C1495" t="s">
        <v>81</v>
      </c>
      <c r="D1495" t="str">
        <f ca="1">IF(OFFSET(calculations!$AG$2,MATCH(data!A1495&amp;"|"&amp;data!C1495,calculations!$A$3:$A$168,0),MATCH(data!B1495,calculations!$AH$2:$CL$2,0))="","NULL",SUBSTITUTE(OFFSET(calculations!$AG$2,MATCH(data!A1495&amp;"|"&amp;data!C1495,calculations!$A$3:$A$168,0),MATCH(data!B1495,calculations!$AH$2:$CL$2,0)),",","."))</f>
        <v>38857</v>
      </c>
      <c r="E1495">
        <v>1</v>
      </c>
    </row>
    <row r="1496" spans="1:5" x14ac:dyDescent="0.25">
      <c r="A1496">
        <v>2018</v>
      </c>
      <c r="B1496">
        <v>26</v>
      </c>
      <c r="C1496" t="s">
        <v>82</v>
      </c>
      <c r="D1496" t="str">
        <f ca="1">IF(OFFSET(calculations!$AG$2,MATCH(data!A1496&amp;"|"&amp;data!C1496,calculations!$A$3:$A$168,0),MATCH(data!B1496,calculations!$AH$2:$CL$2,0))="","NULL",SUBSTITUTE(OFFSET(calculations!$AG$2,MATCH(data!A1496&amp;"|"&amp;data!C1496,calculations!$A$3:$A$168,0),MATCH(data!B1496,calculations!$AH$2:$CL$2,0)),",","."))</f>
        <v>302666</v>
      </c>
      <c r="E1496">
        <v>1</v>
      </c>
    </row>
    <row r="1497" spans="1:5" x14ac:dyDescent="0.25">
      <c r="A1497">
        <v>2018</v>
      </c>
      <c r="B1497">
        <v>26</v>
      </c>
      <c r="C1497" t="s">
        <v>83</v>
      </c>
      <c r="D1497" t="str">
        <f ca="1">IF(OFFSET(calculations!$AG$2,MATCH(data!A1497&amp;"|"&amp;data!C1497,calculations!$A$3:$A$168,0),MATCH(data!B1497,calculations!$AH$2:$CL$2,0))="","NULL",SUBSTITUTE(OFFSET(calculations!$AG$2,MATCH(data!A1497&amp;"|"&amp;data!C1497,calculations!$A$3:$A$168,0),MATCH(data!B1497,calculations!$AH$2:$CL$2,0)),",","."))</f>
        <v>18372</v>
      </c>
      <c r="E1497">
        <v>1</v>
      </c>
    </row>
    <row r="1498" spans="1:5" x14ac:dyDescent="0.25">
      <c r="A1498">
        <v>2018</v>
      </c>
      <c r="B1498">
        <v>26</v>
      </c>
      <c r="C1498" t="s">
        <v>84</v>
      </c>
      <c r="D1498" t="str">
        <f ca="1">IF(OFFSET(calculations!$AG$2,MATCH(data!A1498&amp;"|"&amp;data!C1498,calculations!$A$3:$A$168,0),MATCH(data!B1498,calculations!$AH$2:$CL$2,0))="","NULL",SUBSTITUTE(OFFSET(calculations!$AG$2,MATCH(data!A1498&amp;"|"&amp;data!C1498,calculations!$A$3:$A$168,0),MATCH(data!B1498,calculations!$AH$2:$CL$2,0)),",","."))</f>
        <v>NULL</v>
      </c>
      <c r="E1498">
        <v>1</v>
      </c>
    </row>
    <row r="1499" spans="1:5" x14ac:dyDescent="0.25">
      <c r="A1499">
        <v>2018</v>
      </c>
      <c r="B1499">
        <v>26</v>
      </c>
      <c r="C1499" t="s">
        <v>85</v>
      </c>
      <c r="D1499" t="str">
        <f ca="1">IF(OFFSET(calculations!$AG$2,MATCH(data!A1499&amp;"|"&amp;data!C1499,calculations!$A$3:$A$168,0),MATCH(data!B1499,calculations!$AH$2:$CL$2,0))="","NULL",SUBSTITUTE(OFFSET(calculations!$AG$2,MATCH(data!A1499&amp;"|"&amp;data!C1499,calculations!$A$3:$A$168,0),MATCH(data!B1499,calculations!$AH$2:$CL$2,0)),",","."))</f>
        <v>NULL</v>
      </c>
      <c r="E1499">
        <v>1</v>
      </c>
    </row>
    <row r="1500" spans="1:5" x14ac:dyDescent="0.25">
      <c r="A1500">
        <v>2018</v>
      </c>
      <c r="B1500">
        <v>26</v>
      </c>
      <c r="C1500" t="s">
        <v>86</v>
      </c>
      <c r="D1500" t="str">
        <f ca="1">IF(OFFSET(calculations!$AG$2,MATCH(data!A1500&amp;"|"&amp;data!C1500,calculations!$A$3:$A$168,0),MATCH(data!B1500,calculations!$AH$2:$CL$2,0))="","NULL",SUBSTITUTE(OFFSET(calculations!$AG$2,MATCH(data!A1500&amp;"|"&amp;data!C1500,calculations!$A$3:$A$168,0),MATCH(data!B1500,calculations!$AH$2:$CL$2,0)),",","."))</f>
        <v>NULL</v>
      </c>
      <c r="E1500">
        <v>1</v>
      </c>
    </row>
    <row r="1501" spans="1:5" x14ac:dyDescent="0.25">
      <c r="A1501">
        <v>2018</v>
      </c>
      <c r="B1501">
        <v>26</v>
      </c>
      <c r="C1501" t="s">
        <v>87</v>
      </c>
      <c r="D1501" t="str">
        <f ca="1">IF(OFFSET(calculations!$AG$2,MATCH(data!A1501&amp;"|"&amp;data!C1501,calculations!$A$3:$A$168,0),MATCH(data!B1501,calculations!$AH$2:$CL$2,0))="","NULL",SUBSTITUTE(OFFSET(calculations!$AG$2,MATCH(data!A1501&amp;"|"&amp;data!C1501,calculations!$A$3:$A$168,0),MATCH(data!B1501,calculations!$AH$2:$CL$2,0)),",","."))</f>
        <v>284294</v>
      </c>
      <c r="E1501">
        <v>1</v>
      </c>
    </row>
    <row r="1502" spans="1:5" x14ac:dyDescent="0.25">
      <c r="A1502">
        <v>2018</v>
      </c>
      <c r="B1502">
        <v>26</v>
      </c>
      <c r="C1502" t="s">
        <v>88</v>
      </c>
      <c r="D1502" t="str">
        <f ca="1">IF(OFFSET(calculations!$AG$2,MATCH(data!A1502&amp;"|"&amp;data!C1502,calculations!$A$3:$A$168,0),MATCH(data!B1502,calculations!$AH$2:$CL$2,0))="","NULL",SUBSTITUTE(OFFSET(calculations!$AG$2,MATCH(data!A1502&amp;"|"&amp;data!C1502,calculations!$A$3:$A$168,0),MATCH(data!B1502,calculations!$AH$2:$CL$2,0)),",","."))</f>
        <v>NULL</v>
      </c>
      <c r="E1502">
        <v>1</v>
      </c>
    </row>
    <row r="1503" spans="1:5" x14ac:dyDescent="0.25">
      <c r="A1503">
        <v>2018</v>
      </c>
      <c r="B1503">
        <v>26</v>
      </c>
      <c r="C1503" t="s">
        <v>89</v>
      </c>
      <c r="D1503" t="str">
        <f ca="1">IF(OFFSET(calculations!$AG$2,MATCH(data!A1503&amp;"|"&amp;data!C1503,calculations!$A$3:$A$168,0),MATCH(data!B1503,calculations!$AH$2:$CL$2,0))="","NULL",SUBSTITUTE(OFFSET(calculations!$AG$2,MATCH(data!A1503&amp;"|"&amp;data!C1503,calculations!$A$3:$A$168,0),MATCH(data!B1503,calculations!$AH$2:$CL$2,0)),",","."))</f>
        <v>NULL</v>
      </c>
      <c r="E1503">
        <v>1</v>
      </c>
    </row>
    <row r="1504" spans="1:5" x14ac:dyDescent="0.25">
      <c r="A1504">
        <v>2018</v>
      </c>
      <c r="B1504">
        <v>26</v>
      </c>
      <c r="C1504" t="s">
        <v>90</v>
      </c>
      <c r="D1504" t="str">
        <f ca="1">IF(OFFSET(calculations!$AG$2,MATCH(data!A1504&amp;"|"&amp;data!C1504,calculations!$A$3:$A$168,0),MATCH(data!B1504,calculations!$AH$2:$CL$2,0))="","NULL",SUBSTITUTE(OFFSET(calculations!$AG$2,MATCH(data!A1504&amp;"|"&amp;data!C1504,calculations!$A$3:$A$168,0),MATCH(data!B1504,calculations!$AH$2:$CL$2,0)),",","."))</f>
        <v>NULL</v>
      </c>
      <c r="E1504">
        <v>1</v>
      </c>
    </row>
    <row r="1505" spans="1:5" x14ac:dyDescent="0.25">
      <c r="A1505">
        <v>2018</v>
      </c>
      <c r="B1505">
        <v>26</v>
      </c>
      <c r="C1505" t="s">
        <v>91</v>
      </c>
      <c r="D1505" t="str">
        <f ca="1">IF(OFFSET(calculations!$AG$2,MATCH(data!A1505&amp;"|"&amp;data!C1505,calculations!$A$3:$A$168,0),MATCH(data!B1505,calculations!$AH$2:$CL$2,0))="","NULL",SUBSTITUTE(OFFSET(calculations!$AG$2,MATCH(data!A1505&amp;"|"&amp;data!C1505,calculations!$A$3:$A$168,0),MATCH(data!B1505,calculations!$AH$2:$CL$2,0)),",","."))</f>
        <v>NULL</v>
      </c>
      <c r="E1505">
        <v>1</v>
      </c>
    </row>
    <row r="1506" spans="1:5" x14ac:dyDescent="0.25">
      <c r="A1506">
        <v>2018</v>
      </c>
      <c r="B1506">
        <v>26</v>
      </c>
      <c r="C1506" t="s">
        <v>92</v>
      </c>
      <c r="D1506" t="str">
        <f ca="1">IF(OFFSET(calculations!$AG$2,MATCH(data!A1506&amp;"|"&amp;data!C1506,calculations!$A$3:$A$168,0),MATCH(data!B1506,calculations!$AH$2:$CL$2,0))="","NULL",SUBSTITUTE(OFFSET(calculations!$AG$2,MATCH(data!A1506&amp;"|"&amp;data!C1506,calculations!$A$3:$A$168,0),MATCH(data!B1506,calculations!$AH$2:$CL$2,0)),",","."))</f>
        <v>NULL</v>
      </c>
      <c r="E1506">
        <v>1</v>
      </c>
    </row>
    <row r="1507" spans="1:5" x14ac:dyDescent="0.25">
      <c r="A1507">
        <v>2018</v>
      </c>
      <c r="B1507">
        <v>26</v>
      </c>
      <c r="C1507" t="s">
        <v>93</v>
      </c>
      <c r="D1507" t="str">
        <f ca="1">IF(OFFSET(calculations!$AG$2,MATCH(data!A1507&amp;"|"&amp;data!C1507,calculations!$A$3:$A$168,0),MATCH(data!B1507,calculations!$AH$2:$CL$2,0))="","NULL",SUBSTITUTE(OFFSET(calculations!$AG$2,MATCH(data!A1507&amp;"|"&amp;data!C1507,calculations!$A$3:$A$168,0),MATCH(data!B1507,calculations!$AH$2:$CL$2,0)),",","."))</f>
        <v>NULL</v>
      </c>
      <c r="E1507">
        <v>1</v>
      </c>
    </row>
    <row r="1508" spans="1:5" x14ac:dyDescent="0.25">
      <c r="A1508">
        <v>2018</v>
      </c>
      <c r="B1508">
        <v>26</v>
      </c>
      <c r="C1508" t="s">
        <v>94</v>
      </c>
      <c r="D1508" t="str">
        <f ca="1">IF(OFFSET(calculations!$AG$2,MATCH(data!A1508&amp;"|"&amp;data!C1508,calculations!$A$3:$A$168,0),MATCH(data!B1508,calculations!$AH$2:$CL$2,0))="","NULL",SUBSTITUTE(OFFSET(calculations!$AG$2,MATCH(data!A1508&amp;"|"&amp;data!C1508,calculations!$A$3:$A$168,0),MATCH(data!B1508,calculations!$AH$2:$CL$2,0)),",","."))</f>
        <v>NULL</v>
      </c>
      <c r="E1508">
        <v>1</v>
      </c>
    </row>
    <row r="1509" spans="1:5" x14ac:dyDescent="0.25">
      <c r="A1509">
        <v>2018</v>
      </c>
      <c r="B1509">
        <v>26</v>
      </c>
      <c r="C1509" t="s">
        <v>95</v>
      </c>
      <c r="D1509" t="str">
        <f ca="1">IF(OFFSET(calculations!$AG$2,MATCH(data!A1509&amp;"|"&amp;data!C1509,calculations!$A$3:$A$168,0),MATCH(data!B1509,calculations!$AH$2:$CL$2,0))="","NULL",SUBSTITUTE(OFFSET(calculations!$AG$2,MATCH(data!A1509&amp;"|"&amp;data!C1509,calculations!$A$3:$A$168,0),MATCH(data!B1509,calculations!$AH$2:$CL$2,0)),",","."))</f>
        <v>22142691</v>
      </c>
      <c r="E1509">
        <v>1</v>
      </c>
    </row>
    <row r="1510" spans="1:5" x14ac:dyDescent="0.25">
      <c r="A1510">
        <v>2018</v>
      </c>
      <c r="B1510">
        <v>26</v>
      </c>
      <c r="C1510" t="s">
        <v>96</v>
      </c>
      <c r="D1510" t="str">
        <f ca="1">IF(OFFSET(calculations!$AG$2,MATCH(data!A1510&amp;"|"&amp;data!C1510,calculations!$A$3:$A$168,0),MATCH(data!B1510,calculations!$AH$2:$CL$2,0))="","NULL",SUBSTITUTE(OFFSET(calculations!$AG$2,MATCH(data!A1510&amp;"|"&amp;data!C1510,calculations!$A$3:$A$168,0),MATCH(data!B1510,calculations!$AH$2:$CL$2,0)),",","."))</f>
        <v>3694777947</v>
      </c>
      <c r="E1510">
        <v>1</v>
      </c>
    </row>
    <row r="1511" spans="1:5" x14ac:dyDescent="0.25">
      <c r="A1511">
        <v>2018</v>
      </c>
      <c r="B1511">
        <v>26</v>
      </c>
      <c r="C1511" t="s">
        <v>97</v>
      </c>
      <c r="D1511" t="str">
        <f ca="1">IF(OFFSET(calculations!$AG$2,MATCH(data!A1511&amp;"|"&amp;data!C1511,calculations!$A$3:$A$168,0),MATCH(data!B1511,calculations!$AH$2:$CL$2,0))="","NULL",SUBSTITUTE(OFFSET(calculations!$AG$2,MATCH(data!A1511&amp;"|"&amp;data!C1511,calculations!$A$3:$A$168,0),MATCH(data!B1511,calculations!$AH$2:$CL$2,0)),",","."))</f>
        <v>3658466615</v>
      </c>
      <c r="E1511">
        <v>1</v>
      </c>
    </row>
    <row r="1512" spans="1:5" x14ac:dyDescent="0.25">
      <c r="A1512">
        <v>2018</v>
      </c>
      <c r="B1512">
        <v>26</v>
      </c>
      <c r="C1512" t="s">
        <v>98</v>
      </c>
      <c r="D1512" t="str">
        <f ca="1">IF(OFFSET(calculations!$AG$2,MATCH(data!A1512&amp;"|"&amp;data!C1512,calculations!$A$3:$A$168,0),MATCH(data!B1512,calculations!$AH$2:$CL$2,0))="","NULL",SUBSTITUTE(OFFSET(calculations!$AG$2,MATCH(data!A1512&amp;"|"&amp;data!C1512,calculations!$A$3:$A$168,0),MATCH(data!B1512,calculations!$AH$2:$CL$2,0)),",","."))</f>
        <v>36311332</v>
      </c>
      <c r="E1512">
        <v>1</v>
      </c>
    </row>
    <row r="1513" spans="1:5" x14ac:dyDescent="0.25">
      <c r="A1513">
        <v>2018</v>
      </c>
      <c r="B1513">
        <v>26</v>
      </c>
      <c r="C1513" t="s">
        <v>99</v>
      </c>
      <c r="D1513" t="str">
        <f ca="1">IF(OFFSET(calculations!$AG$2,MATCH(data!A1513&amp;"|"&amp;data!C1513,calculations!$A$3:$A$168,0),MATCH(data!B1513,calculations!$AH$2:$CL$2,0))="","NULL",SUBSTITUTE(OFFSET(calculations!$AG$2,MATCH(data!A1513&amp;"|"&amp;data!C1513,calculations!$A$3:$A$168,0),MATCH(data!B1513,calculations!$AH$2:$CL$2,0)),",","."))</f>
        <v>36311332</v>
      </c>
      <c r="E1513">
        <v>1</v>
      </c>
    </row>
    <row r="1514" spans="1:5" x14ac:dyDescent="0.25">
      <c r="A1514">
        <v>2018</v>
      </c>
      <c r="B1514">
        <v>26</v>
      </c>
      <c r="C1514" t="s">
        <v>100</v>
      </c>
      <c r="D1514" t="str">
        <f ca="1">IF(OFFSET(calculations!$AG$2,MATCH(data!A1514&amp;"|"&amp;data!C1514,calculations!$A$3:$A$168,0),MATCH(data!B1514,calculations!$AH$2:$CL$2,0))="","NULL",SUBSTITUTE(OFFSET(calculations!$AG$2,MATCH(data!A1514&amp;"|"&amp;data!C1514,calculations!$A$3:$A$168,0),MATCH(data!B1514,calculations!$AH$2:$CL$2,0)),",","."))</f>
        <v>33933</v>
      </c>
      <c r="E1514">
        <v>1</v>
      </c>
    </row>
    <row r="1515" spans="1:5" x14ac:dyDescent="0.25">
      <c r="A1515">
        <v>2018</v>
      </c>
      <c r="B1515">
        <v>26</v>
      </c>
      <c r="C1515" t="s">
        <v>101</v>
      </c>
      <c r="D1515" t="str">
        <f ca="1">IF(OFFSET(calculations!$AG$2,MATCH(data!A1515&amp;"|"&amp;data!C1515,calculations!$A$3:$A$168,0),MATCH(data!B1515,calculations!$AH$2:$CL$2,0))="","NULL",SUBSTITUTE(OFFSET(calculations!$AG$2,MATCH(data!A1515&amp;"|"&amp;data!C1515,calculations!$A$3:$A$168,0),MATCH(data!B1515,calculations!$AH$2:$CL$2,0)),",","."))</f>
        <v>383619</v>
      </c>
      <c r="E1515">
        <v>1</v>
      </c>
    </row>
    <row r="1516" spans="1:5" x14ac:dyDescent="0.25">
      <c r="A1516">
        <v>2018</v>
      </c>
      <c r="B1516">
        <v>26</v>
      </c>
      <c r="C1516" t="s">
        <v>102</v>
      </c>
      <c r="D1516" t="str">
        <f ca="1">IF(OFFSET(calculations!$AG$2,MATCH(data!A1516&amp;"|"&amp;data!C1516,calculations!$A$3:$A$168,0),MATCH(data!B1516,calculations!$AH$2:$CL$2,0))="","NULL",SUBSTITUTE(OFFSET(calculations!$AG$2,MATCH(data!A1516&amp;"|"&amp;data!C1516,calculations!$A$3:$A$168,0),MATCH(data!B1516,calculations!$AH$2:$CL$2,0)),",","."))</f>
        <v>11161785</v>
      </c>
      <c r="E1516">
        <v>1</v>
      </c>
    </row>
    <row r="1517" spans="1:5" x14ac:dyDescent="0.25">
      <c r="A1517">
        <v>2018</v>
      </c>
      <c r="B1517">
        <v>26</v>
      </c>
      <c r="C1517" t="s">
        <v>103</v>
      </c>
      <c r="D1517" t="str">
        <f ca="1">IF(OFFSET(calculations!$AG$2,MATCH(data!A1517&amp;"|"&amp;data!C1517,calculations!$A$3:$A$168,0),MATCH(data!B1517,calculations!$AH$2:$CL$2,0))="","NULL",SUBSTITUTE(OFFSET(calculations!$AG$2,MATCH(data!A1517&amp;"|"&amp;data!C1517,calculations!$A$3:$A$168,0),MATCH(data!B1517,calculations!$AH$2:$CL$2,0)),",","."))</f>
        <v>406536</v>
      </c>
      <c r="E1517">
        <v>1</v>
      </c>
    </row>
    <row r="1518" spans="1:5" x14ac:dyDescent="0.25">
      <c r="A1518">
        <v>2018</v>
      </c>
      <c r="B1518">
        <v>26</v>
      </c>
      <c r="C1518" t="s">
        <v>104</v>
      </c>
      <c r="D1518" t="str">
        <f ca="1">IF(OFFSET(calculations!$AG$2,MATCH(data!A1518&amp;"|"&amp;data!C1518,calculations!$A$3:$A$168,0),MATCH(data!B1518,calculations!$AH$2:$CL$2,0))="","NULL",SUBSTITUTE(OFFSET(calculations!$AG$2,MATCH(data!A1518&amp;"|"&amp;data!C1518,calculations!$A$3:$A$168,0),MATCH(data!B1518,calculations!$AH$2:$CL$2,0)),",","."))</f>
        <v>24393325</v>
      </c>
      <c r="E1518">
        <v>1</v>
      </c>
    </row>
    <row r="1519" spans="1:5" x14ac:dyDescent="0.25">
      <c r="A1519">
        <v>2018</v>
      </c>
      <c r="B1519">
        <v>26</v>
      </c>
      <c r="C1519" t="s">
        <v>105</v>
      </c>
      <c r="D1519" t="str">
        <f ca="1">IF(OFFSET(calculations!$AG$2,MATCH(data!A1519&amp;"|"&amp;data!C1519,calculations!$A$3:$A$168,0),MATCH(data!B1519,calculations!$AH$2:$CL$2,0))="","NULL",SUBSTITUTE(OFFSET(calculations!$AG$2,MATCH(data!A1519&amp;"|"&amp;data!C1519,calculations!$A$3:$A$168,0),MATCH(data!B1519,calculations!$AH$2:$CL$2,0)),",","."))</f>
        <v>24393325</v>
      </c>
      <c r="E1519">
        <v>1</v>
      </c>
    </row>
    <row r="1520" spans="1:5" x14ac:dyDescent="0.25">
      <c r="A1520">
        <v>2018</v>
      </c>
      <c r="B1520">
        <v>26</v>
      </c>
      <c r="C1520" t="s">
        <v>106</v>
      </c>
      <c r="D1520" t="str">
        <f ca="1">IF(OFFSET(calculations!$AG$2,MATCH(data!A1520&amp;"|"&amp;data!C1520,calculations!$A$3:$A$168,0),MATCH(data!B1520,calculations!$AH$2:$CL$2,0))="","NULL",SUBSTITUTE(OFFSET(calculations!$AG$2,MATCH(data!A1520&amp;"|"&amp;data!C1520,calculations!$A$3:$A$168,0),MATCH(data!B1520,calculations!$AH$2:$CL$2,0)),",","."))</f>
        <v>NULL</v>
      </c>
      <c r="E1520">
        <v>1</v>
      </c>
    </row>
    <row r="1521" spans="1:5" x14ac:dyDescent="0.25">
      <c r="A1521">
        <v>2018</v>
      </c>
      <c r="B1521">
        <v>26</v>
      </c>
      <c r="C1521" t="s">
        <v>107</v>
      </c>
      <c r="D1521" t="str">
        <f ca="1">IF(OFFSET(calculations!$AG$2,MATCH(data!A1521&amp;"|"&amp;data!C1521,calculations!$A$3:$A$168,0),MATCH(data!B1521,calculations!$AH$2:$CL$2,0))="","NULL",SUBSTITUTE(OFFSET(calculations!$AG$2,MATCH(data!A1521&amp;"|"&amp;data!C1521,calculations!$A$3:$A$168,0),MATCH(data!B1521,calculations!$AH$2:$CL$2,0)),",","."))</f>
        <v>NULL</v>
      </c>
      <c r="E1521">
        <v>1</v>
      </c>
    </row>
    <row r="1522" spans="1:5" x14ac:dyDescent="0.25">
      <c r="A1522">
        <v>2018</v>
      </c>
      <c r="B1522">
        <v>26</v>
      </c>
      <c r="C1522" t="s">
        <v>108</v>
      </c>
      <c r="D1522" t="str">
        <f ca="1">IF(OFFSET(calculations!$AG$2,MATCH(data!A1522&amp;"|"&amp;data!C1522,calculations!$A$3:$A$168,0),MATCH(data!B1522,calculations!$AH$2:$CL$2,0))="","NULL",SUBSTITUTE(OFFSET(calculations!$AG$2,MATCH(data!A1522&amp;"|"&amp;data!C1522,calculations!$A$3:$A$168,0),MATCH(data!B1522,calculations!$AH$2:$CL$2,0)),",","."))</f>
        <v>886369</v>
      </c>
      <c r="E1522">
        <v>1</v>
      </c>
    </row>
    <row r="1523" spans="1:5" x14ac:dyDescent="0.25">
      <c r="A1523">
        <v>2018</v>
      </c>
      <c r="B1523">
        <v>26</v>
      </c>
      <c r="C1523" t="s">
        <v>109</v>
      </c>
      <c r="D1523" t="str">
        <f ca="1">IF(OFFSET(calculations!$AG$2,MATCH(data!A1523&amp;"|"&amp;data!C1523,calculations!$A$3:$A$168,0),MATCH(data!B1523,calculations!$AH$2:$CL$2,0))="","NULL",SUBSTITUTE(OFFSET(calculations!$AG$2,MATCH(data!A1523&amp;"|"&amp;data!C1523,calculations!$A$3:$A$168,0),MATCH(data!B1523,calculations!$AH$2:$CL$2,0)),",","."))</f>
        <v>25279694</v>
      </c>
      <c r="E1523">
        <v>1</v>
      </c>
    </row>
    <row r="1524" spans="1:5" x14ac:dyDescent="0.25">
      <c r="A1524">
        <v>2018</v>
      </c>
      <c r="B1524">
        <v>26</v>
      </c>
      <c r="C1524" t="s">
        <v>110</v>
      </c>
      <c r="D1524" t="str">
        <f ca="1">IF(OFFSET(calculations!$AG$2,MATCH(data!A1524&amp;"|"&amp;data!C1524,calculations!$A$3:$A$168,0),MATCH(data!B1524,calculations!$AH$2:$CL$2,0))="","NULL",SUBSTITUTE(OFFSET(calculations!$AG$2,MATCH(data!A1524&amp;"|"&amp;data!C1524,calculations!$A$3:$A$168,0),MATCH(data!B1524,calculations!$AH$2:$CL$2,0)),",","."))</f>
        <v>3137003</v>
      </c>
      <c r="E1524">
        <v>1</v>
      </c>
    </row>
    <row r="1525" spans="1:5" x14ac:dyDescent="0.25">
      <c r="A1525">
        <v>2018</v>
      </c>
      <c r="B1525">
        <v>26</v>
      </c>
      <c r="C1525" t="s">
        <v>111</v>
      </c>
      <c r="D1525" t="str">
        <f ca="1">IF(OFFSET(calculations!$AG$2,MATCH(data!A1525&amp;"|"&amp;data!C1525,calculations!$A$3:$A$168,0),MATCH(data!B1525,calculations!$AH$2:$CL$2,0))="","NULL",SUBSTITUTE(OFFSET(calculations!$AG$2,MATCH(data!A1525&amp;"|"&amp;data!C1525,calculations!$A$3:$A$168,0),MATCH(data!B1525,calculations!$AH$2:$CL$2,0)),",","."))</f>
        <v>364838009</v>
      </c>
      <c r="E1525">
        <v>1</v>
      </c>
    </row>
    <row r="1526" spans="1:5" x14ac:dyDescent="0.25">
      <c r="A1526">
        <v>2018</v>
      </c>
      <c r="B1526">
        <v>26</v>
      </c>
      <c r="C1526" t="s">
        <v>112</v>
      </c>
      <c r="D1526" t="str">
        <f ca="1">IF(OFFSET(calculations!$AG$2,MATCH(data!A1526&amp;"|"&amp;data!C1526,calculations!$A$3:$A$168,0),MATCH(data!B1526,calculations!$AH$2:$CL$2,0))="","NULL",SUBSTITUTE(OFFSET(calculations!$AG$2,MATCH(data!A1526&amp;"|"&amp;data!C1526,calculations!$A$3:$A$168,0),MATCH(data!B1526,calculations!$AH$2:$CL$2,0)),",","."))</f>
        <v>315207393</v>
      </c>
      <c r="E1526">
        <v>1</v>
      </c>
    </row>
    <row r="1527" spans="1:5" x14ac:dyDescent="0.25">
      <c r="A1527">
        <v>2018</v>
      </c>
      <c r="B1527">
        <v>26</v>
      </c>
      <c r="C1527" t="s">
        <v>113</v>
      </c>
      <c r="D1527" t="str">
        <f ca="1">IF(OFFSET(calculations!$AG$2,MATCH(data!A1527&amp;"|"&amp;data!C1527,calculations!$A$3:$A$168,0),MATCH(data!B1527,calculations!$AH$2:$CL$2,0))="","NULL",SUBSTITUTE(OFFSET(calculations!$AG$2,MATCH(data!A1527&amp;"|"&amp;data!C1527,calculations!$A$3:$A$168,0),MATCH(data!B1527,calculations!$AH$2:$CL$2,0)),",","."))</f>
        <v>NULL</v>
      </c>
      <c r="E1527">
        <v>1</v>
      </c>
    </row>
    <row r="1528" spans="1:5" x14ac:dyDescent="0.25">
      <c r="A1528">
        <v>2018</v>
      </c>
      <c r="B1528">
        <v>26</v>
      </c>
      <c r="C1528" t="s">
        <v>114</v>
      </c>
      <c r="D1528" t="str">
        <f ca="1">IF(OFFSET(calculations!$AG$2,MATCH(data!A1528&amp;"|"&amp;data!C1528,calculations!$A$3:$A$168,0),MATCH(data!B1528,calculations!$AH$2:$CL$2,0))="","NULL",SUBSTITUTE(OFFSET(calculations!$AG$2,MATCH(data!A1528&amp;"|"&amp;data!C1528,calculations!$A$3:$A$168,0),MATCH(data!B1528,calculations!$AH$2:$CL$2,0)),",","."))</f>
        <v>NULL</v>
      </c>
      <c r="E1528">
        <v>1</v>
      </c>
    </row>
    <row r="1529" spans="1:5" x14ac:dyDescent="0.25">
      <c r="A1529">
        <v>2018</v>
      </c>
      <c r="B1529">
        <v>26</v>
      </c>
      <c r="C1529" t="s">
        <v>115</v>
      </c>
      <c r="D1529" t="str">
        <f ca="1">IF(OFFSET(calculations!$AG$2,MATCH(data!A1529&amp;"|"&amp;data!C1529,calculations!$A$3:$A$168,0),MATCH(data!B1529,calculations!$AH$2:$CL$2,0))="","NULL",SUBSTITUTE(OFFSET(calculations!$AG$2,MATCH(data!A1529&amp;"|"&amp;data!C1529,calculations!$A$3:$A$168,0),MATCH(data!B1529,calculations!$AH$2:$CL$2,0)),",","."))</f>
        <v>NULL</v>
      </c>
      <c r="E1529">
        <v>1</v>
      </c>
    </row>
    <row r="1530" spans="1:5" x14ac:dyDescent="0.25">
      <c r="A1530">
        <v>2018</v>
      </c>
      <c r="B1530">
        <v>26</v>
      </c>
      <c r="C1530" t="s">
        <v>116</v>
      </c>
      <c r="D1530" t="str">
        <f ca="1">IF(OFFSET(calculations!$AG$2,MATCH(data!A1530&amp;"|"&amp;data!C1530,calculations!$A$3:$A$168,0),MATCH(data!B1530,calculations!$AH$2:$CL$2,0))="","NULL",SUBSTITUTE(OFFSET(calculations!$AG$2,MATCH(data!A1530&amp;"|"&amp;data!C1530,calculations!$A$3:$A$168,0),MATCH(data!B1530,calculations!$AH$2:$CL$2,0)),",","."))</f>
        <v>308447396</v>
      </c>
      <c r="E1530">
        <v>1</v>
      </c>
    </row>
    <row r="1531" spans="1:5" x14ac:dyDescent="0.25">
      <c r="A1531">
        <v>2018</v>
      </c>
      <c r="B1531">
        <v>26</v>
      </c>
      <c r="C1531" t="s">
        <v>117</v>
      </c>
      <c r="D1531" t="str">
        <f ca="1">IF(OFFSET(calculations!$AG$2,MATCH(data!A1531&amp;"|"&amp;data!C1531,calculations!$A$3:$A$168,0),MATCH(data!B1531,calculations!$AH$2:$CL$2,0))="","NULL",SUBSTITUTE(OFFSET(calculations!$AG$2,MATCH(data!A1531&amp;"|"&amp;data!C1531,calculations!$A$3:$A$168,0),MATCH(data!B1531,calculations!$AH$2:$CL$2,0)),",","."))</f>
        <v>NULL</v>
      </c>
      <c r="E1531">
        <v>1</v>
      </c>
    </row>
    <row r="1532" spans="1:5" x14ac:dyDescent="0.25">
      <c r="A1532">
        <v>2018</v>
      </c>
      <c r="B1532">
        <v>26</v>
      </c>
      <c r="C1532" t="s">
        <v>118</v>
      </c>
      <c r="D1532" t="str">
        <f ca="1">IF(OFFSET(calculations!$AG$2,MATCH(data!A1532&amp;"|"&amp;data!C1532,calculations!$A$3:$A$168,0),MATCH(data!B1532,calculations!$AH$2:$CL$2,0))="","NULL",SUBSTITUTE(OFFSET(calculations!$AG$2,MATCH(data!A1532&amp;"|"&amp;data!C1532,calculations!$A$3:$A$168,0),MATCH(data!B1532,calculations!$AH$2:$CL$2,0)),",","."))</f>
        <v>4220666</v>
      </c>
      <c r="E1532">
        <v>1</v>
      </c>
    </row>
    <row r="1533" spans="1:5" x14ac:dyDescent="0.25">
      <c r="A1533">
        <v>2018</v>
      </c>
      <c r="B1533">
        <v>26</v>
      </c>
      <c r="C1533" t="s">
        <v>119</v>
      </c>
      <c r="D1533" t="str">
        <f ca="1">IF(OFFSET(calculations!$AG$2,MATCH(data!A1533&amp;"|"&amp;data!C1533,calculations!$A$3:$A$168,0),MATCH(data!B1533,calculations!$AH$2:$CL$2,0))="","NULL",SUBSTITUTE(OFFSET(calculations!$AG$2,MATCH(data!A1533&amp;"|"&amp;data!C1533,calculations!$A$3:$A$168,0),MATCH(data!B1533,calculations!$AH$2:$CL$2,0)),",","."))</f>
        <v>NULL</v>
      </c>
      <c r="E1533">
        <v>1</v>
      </c>
    </row>
    <row r="1534" spans="1:5" x14ac:dyDescent="0.25">
      <c r="A1534">
        <v>2018</v>
      </c>
      <c r="B1534">
        <v>26</v>
      </c>
      <c r="C1534" t="s">
        <v>120</v>
      </c>
      <c r="D1534" t="str">
        <f ca="1">IF(OFFSET(calculations!$AG$2,MATCH(data!A1534&amp;"|"&amp;data!C1534,calculations!$A$3:$A$168,0),MATCH(data!B1534,calculations!$AH$2:$CL$2,0))="","NULL",SUBSTITUTE(OFFSET(calculations!$AG$2,MATCH(data!A1534&amp;"|"&amp;data!C1534,calculations!$A$3:$A$168,0),MATCH(data!B1534,calculations!$AH$2:$CL$2,0)),",","."))</f>
        <v>14125</v>
      </c>
      <c r="E1534">
        <v>1</v>
      </c>
    </row>
    <row r="1535" spans="1:5" x14ac:dyDescent="0.25">
      <c r="A1535">
        <v>2018</v>
      </c>
      <c r="B1535">
        <v>26</v>
      </c>
      <c r="C1535" t="s">
        <v>121</v>
      </c>
      <c r="D1535" t="str">
        <f ca="1">IF(OFFSET(calculations!$AG$2,MATCH(data!A1535&amp;"|"&amp;data!C1535,calculations!$A$3:$A$168,0),MATCH(data!B1535,calculations!$AH$2:$CL$2,0))="","NULL",SUBSTITUTE(OFFSET(calculations!$AG$2,MATCH(data!A1535&amp;"|"&amp;data!C1535,calculations!$A$3:$A$168,0),MATCH(data!B1535,calculations!$AH$2:$CL$2,0)),",","."))</f>
        <v>2486342</v>
      </c>
      <c r="E1535">
        <v>1</v>
      </c>
    </row>
    <row r="1536" spans="1:5" x14ac:dyDescent="0.25">
      <c r="A1536">
        <v>2018</v>
      </c>
      <c r="B1536">
        <v>26</v>
      </c>
      <c r="C1536" t="s">
        <v>122</v>
      </c>
      <c r="D1536" t="str">
        <f ca="1">IF(OFFSET(calculations!$AG$2,MATCH(data!A1536&amp;"|"&amp;data!C1536,calculations!$A$3:$A$168,0),MATCH(data!B1536,calculations!$AH$2:$CL$2,0))="","NULL",SUBSTITUTE(OFFSET(calculations!$AG$2,MATCH(data!A1536&amp;"|"&amp;data!C1536,calculations!$A$3:$A$168,0),MATCH(data!B1536,calculations!$AH$2:$CL$2,0)),",","."))</f>
        <v>NULL</v>
      </c>
      <c r="E1536">
        <v>1</v>
      </c>
    </row>
    <row r="1537" spans="1:5" x14ac:dyDescent="0.25">
      <c r="A1537">
        <v>2018</v>
      </c>
      <c r="B1537">
        <v>26</v>
      </c>
      <c r="C1537" t="s">
        <v>123</v>
      </c>
      <c r="D1537" t="str">
        <f ca="1">IF(OFFSET(calculations!$AG$2,MATCH(data!A1537&amp;"|"&amp;data!C1537,calculations!$A$3:$A$168,0),MATCH(data!B1537,calculations!$AH$2:$CL$2,0))="","NULL",SUBSTITUTE(OFFSET(calculations!$AG$2,MATCH(data!A1537&amp;"|"&amp;data!C1537,calculations!$A$3:$A$168,0),MATCH(data!B1537,calculations!$AH$2:$CL$2,0)),",","."))</f>
        <v>NULL</v>
      </c>
      <c r="E1537">
        <v>1</v>
      </c>
    </row>
    <row r="1538" spans="1:5" x14ac:dyDescent="0.25">
      <c r="A1538">
        <v>2018</v>
      </c>
      <c r="B1538">
        <v>26</v>
      </c>
      <c r="C1538" t="s">
        <v>124</v>
      </c>
      <c r="D1538" t="str">
        <f ca="1">IF(OFFSET(calculations!$AG$2,MATCH(data!A1538&amp;"|"&amp;data!C1538,calculations!$A$3:$A$168,0),MATCH(data!B1538,calculations!$AH$2:$CL$2,0))="","NULL",SUBSTITUTE(OFFSET(calculations!$AG$2,MATCH(data!A1538&amp;"|"&amp;data!C1538,calculations!$A$3:$A$168,0),MATCH(data!B1538,calculations!$AH$2:$CL$2,0)),",","."))</f>
        <v>NULL</v>
      </c>
      <c r="E1538">
        <v>1</v>
      </c>
    </row>
    <row r="1539" spans="1:5" x14ac:dyDescent="0.25">
      <c r="A1539">
        <v>2018</v>
      </c>
      <c r="B1539">
        <v>26</v>
      </c>
      <c r="C1539" t="s">
        <v>125</v>
      </c>
      <c r="D1539" t="str">
        <f ca="1">IF(OFFSET(calculations!$AG$2,MATCH(data!A1539&amp;"|"&amp;data!C1539,calculations!$A$3:$A$168,0),MATCH(data!B1539,calculations!$AH$2:$CL$2,0))="","NULL",SUBSTITUTE(OFFSET(calculations!$AG$2,MATCH(data!A1539&amp;"|"&amp;data!C1539,calculations!$A$3:$A$168,0),MATCH(data!B1539,calculations!$AH$2:$CL$2,0)),",","."))</f>
        <v>NULL</v>
      </c>
      <c r="E1539">
        <v>1</v>
      </c>
    </row>
    <row r="1540" spans="1:5" x14ac:dyDescent="0.25">
      <c r="A1540">
        <v>2018</v>
      </c>
      <c r="B1540">
        <v>26</v>
      </c>
      <c r="C1540" t="s">
        <v>126</v>
      </c>
      <c r="D1540" t="str">
        <f ca="1">IF(OFFSET(calculations!$AG$2,MATCH(data!A1540&amp;"|"&amp;data!C1540,calculations!$A$3:$A$168,0),MATCH(data!B1540,calculations!$AH$2:$CL$2,0))="","NULL",SUBSTITUTE(OFFSET(calculations!$AG$2,MATCH(data!A1540&amp;"|"&amp;data!C1540,calculations!$A$3:$A$168,0),MATCH(data!B1540,calculations!$AH$2:$CL$2,0)),",","."))</f>
        <v>38864</v>
      </c>
      <c r="E1540">
        <v>1</v>
      </c>
    </row>
    <row r="1541" spans="1:5" x14ac:dyDescent="0.25">
      <c r="A1541">
        <v>2018</v>
      </c>
      <c r="B1541">
        <v>26</v>
      </c>
      <c r="C1541" t="s">
        <v>62</v>
      </c>
      <c r="D1541" t="str">
        <f ca="1">IF(OFFSET(calculations!$AG$2,MATCH(data!A1541&amp;"|"&amp;data!C1541,calculations!$A$3:$A$168,0),MATCH(data!B1541,calculations!$AH$2:$CL$2,0))="","NULL",SUBSTITUTE(OFFSET(calculations!$AG$2,MATCH(data!A1541&amp;"|"&amp;data!C1541,calculations!$A$3:$A$168,0),MATCH(data!B1541,calculations!$AH$2:$CL$2,0)),",","."))</f>
        <v>49630616</v>
      </c>
      <c r="E1541">
        <v>1</v>
      </c>
    </row>
    <row r="1542" spans="1:5" x14ac:dyDescent="0.25">
      <c r="A1542">
        <v>2018</v>
      </c>
      <c r="B1542">
        <v>26</v>
      </c>
      <c r="C1542" t="s">
        <v>127</v>
      </c>
      <c r="D1542" t="str">
        <f ca="1">IF(OFFSET(calculations!$AG$2,MATCH(data!A1542&amp;"|"&amp;data!C1542,calculations!$A$3:$A$168,0),MATCH(data!B1542,calculations!$AH$2:$CL$2,0))="","NULL",SUBSTITUTE(OFFSET(calculations!$AG$2,MATCH(data!A1542&amp;"|"&amp;data!C1542,calculations!$A$3:$A$168,0),MATCH(data!B1542,calculations!$AH$2:$CL$2,0)),",","."))</f>
        <v>100000</v>
      </c>
      <c r="E1542">
        <v>1</v>
      </c>
    </row>
    <row r="1543" spans="1:5" x14ac:dyDescent="0.25">
      <c r="A1543">
        <v>2018</v>
      </c>
      <c r="B1543">
        <v>26</v>
      </c>
      <c r="C1543" t="s">
        <v>128</v>
      </c>
      <c r="D1543" t="str">
        <f ca="1">IF(OFFSET(calculations!$AG$2,MATCH(data!A1543&amp;"|"&amp;data!C1543,calculations!$A$3:$A$168,0),MATCH(data!B1543,calculations!$AH$2:$CL$2,0))="","NULL",SUBSTITUTE(OFFSET(calculations!$AG$2,MATCH(data!A1543&amp;"|"&amp;data!C1543,calculations!$A$3:$A$168,0),MATCH(data!B1543,calculations!$AH$2:$CL$2,0)),",","."))</f>
        <v>NULL</v>
      </c>
      <c r="E1543">
        <v>1</v>
      </c>
    </row>
    <row r="1544" spans="1:5" x14ac:dyDescent="0.25">
      <c r="A1544">
        <v>2018</v>
      </c>
      <c r="B1544">
        <v>26</v>
      </c>
      <c r="C1544" t="s">
        <v>129</v>
      </c>
      <c r="D1544" t="str">
        <f ca="1">IF(OFFSET(calculations!$AG$2,MATCH(data!A1544&amp;"|"&amp;data!C1544,calculations!$A$3:$A$168,0),MATCH(data!B1544,calculations!$AH$2:$CL$2,0))="","NULL",SUBSTITUTE(OFFSET(calculations!$AG$2,MATCH(data!A1544&amp;"|"&amp;data!C1544,calculations!$A$3:$A$168,0),MATCH(data!B1544,calculations!$AH$2:$CL$2,0)),",","."))</f>
        <v>22735294</v>
      </c>
      <c r="E1544">
        <v>1</v>
      </c>
    </row>
    <row r="1545" spans="1:5" x14ac:dyDescent="0.25">
      <c r="A1545">
        <v>2018</v>
      </c>
      <c r="B1545">
        <v>26</v>
      </c>
      <c r="C1545" t="s">
        <v>130</v>
      </c>
      <c r="D1545" t="str">
        <f ca="1">IF(OFFSET(calculations!$AG$2,MATCH(data!A1545&amp;"|"&amp;data!C1545,calculations!$A$3:$A$168,0),MATCH(data!B1545,calculations!$AH$2:$CL$2,0))="","NULL",SUBSTITUTE(OFFSET(calculations!$AG$2,MATCH(data!A1545&amp;"|"&amp;data!C1545,calculations!$A$3:$A$168,0),MATCH(data!B1545,calculations!$AH$2:$CL$2,0)),",","."))</f>
        <v>NULL</v>
      </c>
      <c r="E1545">
        <v>1</v>
      </c>
    </row>
    <row r="1546" spans="1:5" x14ac:dyDescent="0.25">
      <c r="A1546">
        <v>2018</v>
      </c>
      <c r="B1546">
        <v>26</v>
      </c>
      <c r="C1546" t="s">
        <v>131</v>
      </c>
      <c r="D1546" t="str">
        <f ca="1">IF(OFFSET(calculations!$AG$2,MATCH(data!A1546&amp;"|"&amp;data!C1546,calculations!$A$3:$A$168,0),MATCH(data!B1546,calculations!$AH$2:$CL$2,0))="","NULL",SUBSTITUTE(OFFSET(calculations!$AG$2,MATCH(data!A1546&amp;"|"&amp;data!C1546,calculations!$A$3:$A$168,0),MATCH(data!B1546,calculations!$AH$2:$CL$2,0)),",","."))</f>
        <v>NULL</v>
      </c>
      <c r="E1546">
        <v>1</v>
      </c>
    </row>
    <row r="1547" spans="1:5" x14ac:dyDescent="0.25">
      <c r="A1547">
        <v>2018</v>
      </c>
      <c r="B1547">
        <v>26</v>
      </c>
      <c r="C1547" t="s">
        <v>132</v>
      </c>
      <c r="D1547" t="str">
        <f ca="1">IF(OFFSET(calculations!$AG$2,MATCH(data!A1547&amp;"|"&amp;data!C1547,calculations!$A$3:$A$168,0),MATCH(data!B1547,calculations!$AH$2:$CL$2,0))="","NULL",SUBSTITUTE(OFFSET(calculations!$AG$2,MATCH(data!A1547&amp;"|"&amp;data!C1547,calculations!$A$3:$A$168,0),MATCH(data!B1547,calculations!$AH$2:$CL$2,0)),",","."))</f>
        <v>NULL</v>
      </c>
      <c r="E1547">
        <v>1</v>
      </c>
    </row>
    <row r="1548" spans="1:5" x14ac:dyDescent="0.25">
      <c r="A1548">
        <v>2018</v>
      </c>
      <c r="B1548">
        <v>26</v>
      </c>
      <c r="C1548" t="s">
        <v>133</v>
      </c>
      <c r="D1548" t="str">
        <f ca="1">IF(OFFSET(calculations!$AG$2,MATCH(data!A1548&amp;"|"&amp;data!C1548,calculations!$A$3:$A$168,0),MATCH(data!B1548,calculations!$AH$2:$CL$2,0))="","NULL",SUBSTITUTE(OFFSET(calculations!$AG$2,MATCH(data!A1548&amp;"|"&amp;data!C1548,calculations!$A$3:$A$168,0),MATCH(data!B1548,calculations!$AH$2:$CL$2,0)),",","."))</f>
        <v>4652631</v>
      </c>
      <c r="E1548">
        <v>1</v>
      </c>
    </row>
    <row r="1549" spans="1:5" x14ac:dyDescent="0.25">
      <c r="A1549">
        <v>2018</v>
      </c>
      <c r="B1549">
        <v>26</v>
      </c>
      <c r="C1549" t="s">
        <v>134</v>
      </c>
      <c r="D1549" t="str">
        <f ca="1">IF(OFFSET(calculations!$AG$2,MATCH(data!A1549&amp;"|"&amp;data!C1549,calculations!$A$3:$A$168,0),MATCH(data!B1549,calculations!$AH$2:$CL$2,0))="","NULL",SUBSTITUTE(OFFSET(calculations!$AG$2,MATCH(data!A1549&amp;"|"&amp;data!C1549,calculations!$A$3:$A$168,0),MATCH(data!B1549,calculations!$AH$2:$CL$2,0)),",","."))</f>
        <v>NULL</v>
      </c>
      <c r="E1549">
        <v>1</v>
      </c>
    </row>
    <row r="1550" spans="1:5" x14ac:dyDescent="0.25">
      <c r="A1550">
        <v>2018</v>
      </c>
      <c r="B1550">
        <v>26</v>
      </c>
      <c r="C1550" t="s">
        <v>135</v>
      </c>
      <c r="D1550" t="str">
        <f ca="1">IF(OFFSET(calculations!$AG$2,MATCH(data!A1550&amp;"|"&amp;data!C1550,calculations!$A$3:$A$168,0),MATCH(data!B1550,calculations!$AH$2:$CL$2,0))="","NULL",SUBSTITUTE(OFFSET(calculations!$AG$2,MATCH(data!A1550&amp;"|"&amp;data!C1550,calculations!$A$3:$A$168,0),MATCH(data!B1550,calculations!$AH$2:$CL$2,0)),",","."))</f>
        <v>NULL</v>
      </c>
      <c r="E1550">
        <v>1</v>
      </c>
    </row>
    <row r="1551" spans="1:5" x14ac:dyDescent="0.25">
      <c r="A1551">
        <v>2018</v>
      </c>
      <c r="B1551">
        <v>26</v>
      </c>
      <c r="C1551" t="s">
        <v>136</v>
      </c>
      <c r="D1551" t="str">
        <f ca="1">IF(OFFSET(calculations!$AG$2,MATCH(data!A1551&amp;"|"&amp;data!C1551,calculations!$A$3:$A$168,0),MATCH(data!B1551,calculations!$AH$2:$CL$2,0))="","NULL",SUBSTITUTE(OFFSET(calculations!$AG$2,MATCH(data!A1551&amp;"|"&amp;data!C1551,calculations!$A$3:$A$168,0),MATCH(data!B1551,calculations!$AH$2:$CL$2,0)),",","."))</f>
        <v>22142691</v>
      </c>
      <c r="E1551">
        <v>1</v>
      </c>
    </row>
    <row r="1552" spans="1:5" x14ac:dyDescent="0.25">
      <c r="A1552">
        <v>2018</v>
      </c>
      <c r="B1552">
        <v>26</v>
      </c>
      <c r="C1552" t="s">
        <v>137</v>
      </c>
      <c r="D1552" t="str">
        <f ca="1">IF(OFFSET(calculations!$AG$2,MATCH(data!A1552&amp;"|"&amp;data!C1552,calculations!$A$3:$A$168,0),MATCH(data!B1552,calculations!$AH$2:$CL$2,0))="","NULL",SUBSTITUTE(OFFSET(calculations!$AG$2,MATCH(data!A1552&amp;"|"&amp;data!C1552,calculations!$A$3:$A$168,0),MATCH(data!B1552,calculations!$AH$2:$CL$2,0)),",","."))</f>
        <v>NULL</v>
      </c>
      <c r="E1552">
        <v>1</v>
      </c>
    </row>
    <row r="1553" spans="1:5" x14ac:dyDescent="0.25">
      <c r="A1553">
        <v>2018</v>
      </c>
      <c r="B1553">
        <v>26</v>
      </c>
      <c r="C1553" t="s">
        <v>138</v>
      </c>
      <c r="D1553" t="str">
        <f ca="1">IF(OFFSET(calculations!$AG$2,MATCH(data!A1553&amp;"|"&amp;data!C1553,calculations!$A$3:$A$168,0),MATCH(data!B1553,calculations!$AH$2:$CL$2,0))="","NULL",SUBSTITUTE(OFFSET(calculations!$AG$2,MATCH(data!A1553&amp;"|"&amp;data!C1553,calculations!$A$3:$A$168,0),MATCH(data!B1553,calculations!$AH$2:$CL$2,0)),",","."))</f>
        <v>NULL</v>
      </c>
      <c r="E1553">
        <v>1</v>
      </c>
    </row>
    <row r="1554" spans="1:5" x14ac:dyDescent="0.25">
      <c r="A1554">
        <v>2018</v>
      </c>
      <c r="B1554">
        <v>26</v>
      </c>
      <c r="C1554" t="s">
        <v>139</v>
      </c>
      <c r="D1554" t="str">
        <f ca="1">IF(OFFSET(calculations!$AG$2,MATCH(data!A1554&amp;"|"&amp;data!C1554,calculations!$A$3:$A$168,0),MATCH(data!B1554,calculations!$AH$2:$CL$2,0))="","NULL",SUBSTITUTE(OFFSET(calculations!$AG$2,MATCH(data!A1554&amp;"|"&amp;data!C1554,calculations!$A$3:$A$168,0),MATCH(data!B1554,calculations!$AH$2:$CL$2,0)),",","."))</f>
        <v>NULL</v>
      </c>
      <c r="E1554">
        <v>1</v>
      </c>
    </row>
    <row r="1555" spans="1:5" x14ac:dyDescent="0.25">
      <c r="A1555">
        <v>2018</v>
      </c>
      <c r="B1555">
        <v>26</v>
      </c>
      <c r="C1555" t="s">
        <v>140</v>
      </c>
      <c r="D1555" t="str">
        <f ca="1">IF(OFFSET(calculations!$AG$2,MATCH(data!A1555&amp;"|"&amp;data!C1555,calculations!$A$3:$A$168,0),MATCH(data!B1555,calculations!$AH$2:$CL$2,0))="","NULL",SUBSTITUTE(OFFSET(calculations!$AG$2,MATCH(data!A1555&amp;"|"&amp;data!C1555,calculations!$A$3:$A$168,0),MATCH(data!B1555,calculations!$AH$2:$CL$2,0)),",","."))</f>
        <v>NULL</v>
      </c>
      <c r="E1555">
        <v>1</v>
      </c>
    </row>
    <row r="1556" spans="1:5" x14ac:dyDescent="0.25">
      <c r="A1556">
        <v>2018</v>
      </c>
      <c r="B1556">
        <v>26</v>
      </c>
      <c r="C1556" t="s">
        <v>141</v>
      </c>
      <c r="D1556" t="str">
        <f ca="1">IF(OFFSET(calculations!$AG$2,MATCH(data!A1556&amp;"|"&amp;data!C1556,calculations!$A$3:$A$168,0),MATCH(data!B1556,calculations!$AH$2:$CL$2,0))="","NULL",SUBSTITUTE(OFFSET(calculations!$AG$2,MATCH(data!A1556&amp;"|"&amp;data!C1556,calculations!$A$3:$A$168,0),MATCH(data!B1556,calculations!$AH$2:$CL$2,0)),",","."))</f>
        <v>NULL</v>
      </c>
      <c r="E1556">
        <v>1</v>
      </c>
    </row>
    <row r="1557" spans="1:5" x14ac:dyDescent="0.25">
      <c r="A1557">
        <v>2018</v>
      </c>
      <c r="B1557">
        <v>26</v>
      </c>
      <c r="C1557" t="s">
        <v>142</v>
      </c>
      <c r="D1557" t="str">
        <f ca="1">IF(OFFSET(calculations!$AG$2,MATCH(data!A1557&amp;"|"&amp;data!C1557,calculations!$A$3:$A$168,0),MATCH(data!B1557,calculations!$AH$2:$CL$2,0))="","NULL",SUBSTITUTE(OFFSET(calculations!$AG$2,MATCH(data!A1557&amp;"|"&amp;data!C1557,calculations!$A$3:$A$168,0),MATCH(data!B1557,calculations!$AH$2:$CL$2,0)),",","."))</f>
        <v>NULL</v>
      </c>
      <c r="E1557">
        <v>1</v>
      </c>
    </row>
    <row r="1558" spans="1:5" x14ac:dyDescent="0.25">
      <c r="A1558">
        <v>2018</v>
      </c>
      <c r="B1558">
        <v>26</v>
      </c>
      <c r="C1558" t="s">
        <v>143</v>
      </c>
      <c r="D1558" t="str">
        <f ca="1">IF(OFFSET(calculations!$AG$2,MATCH(data!A1558&amp;"|"&amp;data!C1558,calculations!$A$3:$A$168,0),MATCH(data!B1558,calculations!$AH$2:$CL$2,0))="","NULL",SUBSTITUTE(OFFSET(calculations!$AG$2,MATCH(data!A1558&amp;"|"&amp;data!C1558,calculations!$A$3:$A$168,0),MATCH(data!B1558,calculations!$AH$2:$CL$2,0)),",","."))</f>
        <v>NULL</v>
      </c>
      <c r="E1558">
        <v>1</v>
      </c>
    </row>
    <row r="1559" spans="1:5" x14ac:dyDescent="0.25">
      <c r="A1559">
        <v>2018</v>
      </c>
      <c r="B1559">
        <v>26</v>
      </c>
      <c r="C1559" t="s">
        <v>58</v>
      </c>
      <c r="D1559" t="str">
        <f ca="1">IF(OFFSET(calculations!$AG$2,MATCH(data!A1559&amp;"|"&amp;data!C1559,calculations!$A$3:$A$168,0),MATCH(data!B1559,calculations!$AH$2:$CL$2,0))="","NULL",SUBSTITUTE(OFFSET(calculations!$AG$2,MATCH(data!A1559&amp;"|"&amp;data!C1559,calculations!$A$3:$A$168,0),MATCH(data!B1559,calculations!$AH$2:$CL$2,0)),",","."))</f>
        <v>NULL</v>
      </c>
      <c r="E1559">
        <v>1</v>
      </c>
    </row>
    <row r="1560" spans="1:5" x14ac:dyDescent="0.25">
      <c r="A1560">
        <v>2018</v>
      </c>
      <c r="B1560">
        <v>27</v>
      </c>
      <c r="C1560" t="s">
        <v>68</v>
      </c>
      <c r="D1560" t="str">
        <f ca="1">IF(OFFSET(calculations!$AG$2,MATCH(data!A1560&amp;"|"&amp;data!C1560,calculations!$A$3:$A$168,0),MATCH(data!B1560,calculations!$AH$2:$CL$2,0))="","NULL",SUBSTITUTE(OFFSET(calculations!$AG$2,MATCH(data!A1560&amp;"|"&amp;data!C1560,calculations!$A$3:$A$168,0),MATCH(data!B1560,calculations!$AH$2:$CL$2,0)),",","."))</f>
        <v>58318442</v>
      </c>
      <c r="E1560">
        <v>1</v>
      </c>
    </row>
    <row r="1561" spans="1:5" x14ac:dyDescent="0.25">
      <c r="A1561">
        <v>2018</v>
      </c>
      <c r="B1561">
        <v>27</v>
      </c>
      <c r="C1561" t="s">
        <v>49</v>
      </c>
      <c r="D1561" t="str">
        <f ca="1">IF(OFFSET(calculations!$AG$2,MATCH(data!A1561&amp;"|"&amp;data!C1561,calculations!$A$3:$A$168,0),MATCH(data!B1561,calculations!$AH$2:$CL$2,0))="","NULL",SUBSTITUTE(OFFSET(calculations!$AG$2,MATCH(data!A1561&amp;"|"&amp;data!C1561,calculations!$A$3:$A$168,0),MATCH(data!B1561,calculations!$AH$2:$CL$2,0)),",","."))</f>
        <v>26869194</v>
      </c>
      <c r="E1561">
        <v>1</v>
      </c>
    </row>
    <row r="1562" spans="1:5" x14ac:dyDescent="0.25">
      <c r="A1562">
        <v>2018</v>
      </c>
      <c r="B1562">
        <v>27</v>
      </c>
      <c r="C1562" t="s">
        <v>69</v>
      </c>
      <c r="D1562" t="str">
        <f ca="1">IF(OFFSET(calculations!$AG$2,MATCH(data!A1562&amp;"|"&amp;data!C1562,calculations!$A$3:$A$168,0),MATCH(data!B1562,calculations!$AH$2:$CL$2,0))="","NULL",SUBSTITUTE(OFFSET(calculations!$AG$2,MATCH(data!A1562&amp;"|"&amp;data!C1562,calculations!$A$3:$A$168,0),MATCH(data!B1562,calculations!$AH$2:$CL$2,0)),",","."))</f>
        <v>459555</v>
      </c>
      <c r="E1562">
        <v>1</v>
      </c>
    </row>
    <row r="1563" spans="1:5" x14ac:dyDescent="0.25">
      <c r="A1563">
        <v>2018</v>
      </c>
      <c r="B1563">
        <v>27</v>
      </c>
      <c r="C1563" t="s">
        <v>70</v>
      </c>
      <c r="D1563" t="str">
        <f ca="1">IF(OFFSET(calculations!$AG$2,MATCH(data!A1563&amp;"|"&amp;data!C1563,calculations!$A$3:$A$168,0),MATCH(data!B1563,calculations!$AH$2:$CL$2,0))="","NULL",SUBSTITUTE(OFFSET(calculations!$AG$2,MATCH(data!A1563&amp;"|"&amp;data!C1563,calculations!$A$3:$A$168,0),MATCH(data!B1563,calculations!$AH$2:$CL$2,0)),",","."))</f>
        <v>991883</v>
      </c>
      <c r="E1563">
        <v>1</v>
      </c>
    </row>
    <row r="1564" spans="1:5" x14ac:dyDescent="0.25">
      <c r="A1564">
        <v>2018</v>
      </c>
      <c r="B1564">
        <v>27</v>
      </c>
      <c r="C1564" t="s">
        <v>71</v>
      </c>
      <c r="D1564" t="str">
        <f ca="1">IF(OFFSET(calculations!$AG$2,MATCH(data!A1564&amp;"|"&amp;data!C1564,calculations!$A$3:$A$168,0),MATCH(data!B1564,calculations!$AH$2:$CL$2,0))="","NULL",SUBSTITUTE(OFFSET(calculations!$AG$2,MATCH(data!A1564&amp;"|"&amp;data!C1564,calculations!$A$3:$A$168,0),MATCH(data!B1564,calculations!$AH$2:$CL$2,0)),",","."))</f>
        <v>NULL</v>
      </c>
      <c r="E1564">
        <v>1</v>
      </c>
    </row>
    <row r="1565" spans="1:5" x14ac:dyDescent="0.25">
      <c r="A1565">
        <v>2018</v>
      </c>
      <c r="B1565">
        <v>27</v>
      </c>
      <c r="C1565" t="s">
        <v>72</v>
      </c>
      <c r="D1565" t="str">
        <f ca="1">IF(OFFSET(calculations!$AG$2,MATCH(data!A1565&amp;"|"&amp;data!C1565,calculations!$A$3:$A$168,0),MATCH(data!B1565,calculations!$AH$2:$CL$2,0))="","NULL",SUBSTITUTE(OFFSET(calculations!$AG$2,MATCH(data!A1565&amp;"|"&amp;data!C1565,calculations!$A$3:$A$168,0),MATCH(data!B1565,calculations!$AH$2:$CL$2,0)),",","."))</f>
        <v>NULL</v>
      </c>
      <c r="E1565">
        <v>1</v>
      </c>
    </row>
    <row r="1566" spans="1:5" x14ac:dyDescent="0.25">
      <c r="A1566">
        <v>2018</v>
      </c>
      <c r="B1566">
        <v>27</v>
      </c>
      <c r="C1566" t="s">
        <v>73</v>
      </c>
      <c r="D1566" t="str">
        <f ca="1">IF(OFFSET(calculations!$AG$2,MATCH(data!A1566&amp;"|"&amp;data!C1566,calculations!$A$3:$A$168,0),MATCH(data!B1566,calculations!$AH$2:$CL$2,0))="","NULL",SUBSTITUTE(OFFSET(calculations!$AG$2,MATCH(data!A1566&amp;"|"&amp;data!C1566,calculations!$A$3:$A$168,0),MATCH(data!B1566,calculations!$AH$2:$CL$2,0)),",","."))</f>
        <v>93166</v>
      </c>
      <c r="E1566">
        <v>1</v>
      </c>
    </row>
    <row r="1567" spans="1:5" x14ac:dyDescent="0.25">
      <c r="A1567">
        <v>2018</v>
      </c>
      <c r="B1567">
        <v>27</v>
      </c>
      <c r="C1567" t="s">
        <v>74</v>
      </c>
      <c r="D1567" t="str">
        <f ca="1">IF(OFFSET(calculations!$AG$2,MATCH(data!A1567&amp;"|"&amp;data!C1567,calculations!$A$3:$A$168,0),MATCH(data!B1567,calculations!$AH$2:$CL$2,0))="","NULL",SUBSTITUTE(OFFSET(calculations!$AG$2,MATCH(data!A1567&amp;"|"&amp;data!C1567,calculations!$A$3:$A$168,0),MATCH(data!B1567,calculations!$AH$2:$CL$2,0)),",","."))</f>
        <v>NULL</v>
      </c>
      <c r="E1567">
        <v>1</v>
      </c>
    </row>
    <row r="1568" spans="1:5" x14ac:dyDescent="0.25">
      <c r="A1568">
        <v>2018</v>
      </c>
      <c r="B1568">
        <v>27</v>
      </c>
      <c r="C1568" t="s">
        <v>75</v>
      </c>
      <c r="D1568" t="str">
        <f ca="1">IF(OFFSET(calculations!$AG$2,MATCH(data!A1568&amp;"|"&amp;data!C1568,calculations!$A$3:$A$168,0),MATCH(data!B1568,calculations!$AH$2:$CL$2,0))="","NULL",SUBSTITUTE(OFFSET(calculations!$AG$2,MATCH(data!A1568&amp;"|"&amp;data!C1568,calculations!$A$3:$A$168,0),MATCH(data!B1568,calculations!$AH$2:$CL$2,0)),",","."))</f>
        <v>215336</v>
      </c>
      <c r="E1568">
        <v>1</v>
      </c>
    </row>
    <row r="1569" spans="1:5" x14ac:dyDescent="0.25">
      <c r="A1569">
        <v>2018</v>
      </c>
      <c r="B1569">
        <v>27</v>
      </c>
      <c r="C1569" t="s">
        <v>76</v>
      </c>
      <c r="D1569" t="str">
        <f ca="1">IF(OFFSET(calculations!$AG$2,MATCH(data!A1569&amp;"|"&amp;data!C1569,calculations!$A$3:$A$168,0),MATCH(data!B1569,calculations!$AH$2:$CL$2,0))="","NULL",SUBSTITUTE(OFFSET(calculations!$AG$2,MATCH(data!A1569&amp;"|"&amp;data!C1569,calculations!$A$3:$A$168,0),MATCH(data!B1569,calculations!$AH$2:$CL$2,0)),",","."))</f>
        <v>468244</v>
      </c>
      <c r="E1569">
        <v>1</v>
      </c>
    </row>
    <row r="1570" spans="1:5" x14ac:dyDescent="0.25">
      <c r="A1570">
        <v>2018</v>
      </c>
      <c r="B1570">
        <v>27</v>
      </c>
      <c r="C1570" t="s">
        <v>77</v>
      </c>
      <c r="D1570" t="str">
        <f ca="1">IF(OFFSET(calculations!$AG$2,MATCH(data!A1570&amp;"|"&amp;data!C1570,calculations!$A$3:$A$168,0),MATCH(data!B1570,calculations!$AH$2:$CL$2,0))="","NULL",SUBSTITUTE(OFFSET(calculations!$AG$2,MATCH(data!A1570&amp;"|"&amp;data!C1570,calculations!$A$3:$A$168,0),MATCH(data!B1570,calculations!$AH$2:$CL$2,0)),",","."))</f>
        <v>338341</v>
      </c>
      <c r="E1570">
        <v>1</v>
      </c>
    </row>
    <row r="1571" spans="1:5" x14ac:dyDescent="0.25">
      <c r="A1571">
        <v>2018</v>
      </c>
      <c r="B1571">
        <v>27</v>
      </c>
      <c r="C1571" t="s">
        <v>78</v>
      </c>
      <c r="D1571" t="str">
        <f ca="1">IF(OFFSET(calculations!$AG$2,MATCH(data!A1571&amp;"|"&amp;data!C1571,calculations!$A$3:$A$168,0),MATCH(data!B1571,calculations!$AH$2:$CL$2,0))="","NULL",SUBSTITUTE(OFFSET(calculations!$AG$2,MATCH(data!A1571&amp;"|"&amp;data!C1571,calculations!$A$3:$A$168,0),MATCH(data!B1571,calculations!$AH$2:$CL$2,0)),",","."))</f>
        <v>15400104</v>
      </c>
      <c r="E1571">
        <v>1</v>
      </c>
    </row>
    <row r="1572" spans="1:5" x14ac:dyDescent="0.25">
      <c r="A1572">
        <v>2018</v>
      </c>
      <c r="B1572">
        <v>27</v>
      </c>
      <c r="C1572" t="s">
        <v>79</v>
      </c>
      <c r="D1572" t="str">
        <f ca="1">IF(OFFSET(calculations!$AG$2,MATCH(data!A1572&amp;"|"&amp;data!C1572,calculations!$A$3:$A$168,0),MATCH(data!B1572,calculations!$AH$2:$CL$2,0))="","NULL",SUBSTITUTE(OFFSET(calculations!$AG$2,MATCH(data!A1572&amp;"|"&amp;data!C1572,calculations!$A$3:$A$168,0),MATCH(data!B1572,calculations!$AH$2:$CL$2,0)),",","."))</f>
        <v>7712430</v>
      </c>
      <c r="E1572">
        <v>1</v>
      </c>
    </row>
    <row r="1573" spans="1:5" x14ac:dyDescent="0.25">
      <c r="A1573">
        <v>2018</v>
      </c>
      <c r="B1573">
        <v>27</v>
      </c>
      <c r="C1573" t="s">
        <v>80</v>
      </c>
      <c r="D1573" t="str">
        <f ca="1">IF(OFFSET(calculations!$AG$2,MATCH(data!A1573&amp;"|"&amp;data!C1573,calculations!$A$3:$A$168,0),MATCH(data!B1573,calculations!$AH$2:$CL$2,0))="","NULL",SUBSTITUTE(OFFSET(calculations!$AG$2,MATCH(data!A1573&amp;"|"&amp;data!C1573,calculations!$A$3:$A$168,0),MATCH(data!B1573,calculations!$AH$2:$CL$2,0)),",","."))</f>
        <v>NULL</v>
      </c>
      <c r="E1573">
        <v>1</v>
      </c>
    </row>
    <row r="1574" spans="1:5" x14ac:dyDescent="0.25">
      <c r="A1574">
        <v>2018</v>
      </c>
      <c r="B1574">
        <v>27</v>
      </c>
      <c r="C1574" t="s">
        <v>44</v>
      </c>
      <c r="D1574" t="str">
        <f ca="1">IF(OFFSET(calculations!$AG$2,MATCH(data!A1574&amp;"|"&amp;data!C1574,calculations!$A$3:$A$168,0),MATCH(data!B1574,calculations!$AH$2:$CL$2,0))="","NULL",SUBSTITUTE(OFFSET(calculations!$AG$2,MATCH(data!A1574&amp;"|"&amp;data!C1574,calculations!$A$3:$A$168,0),MATCH(data!B1574,calculations!$AH$2:$CL$2,0)),",","."))</f>
        <v>NULL</v>
      </c>
      <c r="E1574">
        <v>1</v>
      </c>
    </row>
    <row r="1575" spans="1:5" x14ac:dyDescent="0.25">
      <c r="A1575">
        <v>2018</v>
      </c>
      <c r="B1575">
        <v>27</v>
      </c>
      <c r="C1575" t="s">
        <v>51</v>
      </c>
      <c r="D1575" t="str">
        <f ca="1">IF(OFFSET(calculations!$AG$2,MATCH(data!A1575&amp;"|"&amp;data!C1575,calculations!$A$3:$A$168,0),MATCH(data!B1575,calculations!$AH$2:$CL$2,0))="","NULL",SUBSTITUTE(OFFSET(calculations!$AG$2,MATCH(data!A1575&amp;"|"&amp;data!C1575,calculations!$A$3:$A$168,0),MATCH(data!B1575,calculations!$AH$2:$CL$2,0)),",","."))</f>
        <v>1117368</v>
      </c>
      <c r="E1575">
        <v>1</v>
      </c>
    </row>
    <row r="1576" spans="1:5" x14ac:dyDescent="0.25">
      <c r="A1576">
        <v>2018</v>
      </c>
      <c r="B1576">
        <v>27</v>
      </c>
      <c r="C1576" t="s">
        <v>55</v>
      </c>
      <c r="D1576" t="str">
        <f ca="1">IF(OFFSET(calculations!$AG$2,MATCH(data!A1576&amp;"|"&amp;data!C1576,calculations!$A$3:$A$168,0),MATCH(data!B1576,calculations!$AH$2:$CL$2,0))="","NULL",SUBSTITUTE(OFFSET(calculations!$AG$2,MATCH(data!A1576&amp;"|"&amp;data!C1576,calculations!$A$3:$A$168,0),MATCH(data!B1576,calculations!$AH$2:$CL$2,0)),",","."))</f>
        <v>NULL</v>
      </c>
      <c r="E1576">
        <v>1</v>
      </c>
    </row>
    <row r="1577" spans="1:5" x14ac:dyDescent="0.25">
      <c r="A1577">
        <v>2018</v>
      </c>
      <c r="B1577">
        <v>27</v>
      </c>
      <c r="C1577" t="s">
        <v>81</v>
      </c>
      <c r="D1577" t="str">
        <f ca="1">IF(OFFSET(calculations!$AG$2,MATCH(data!A1577&amp;"|"&amp;data!C1577,calculations!$A$3:$A$168,0),MATCH(data!B1577,calculations!$AH$2:$CL$2,0))="","NULL",SUBSTITUTE(OFFSET(calculations!$AG$2,MATCH(data!A1577&amp;"|"&amp;data!C1577,calculations!$A$3:$A$168,0),MATCH(data!B1577,calculations!$AH$2:$CL$2,0)),",","."))</f>
        <v>72767</v>
      </c>
      <c r="E1577">
        <v>1</v>
      </c>
    </row>
    <row r="1578" spans="1:5" x14ac:dyDescent="0.25">
      <c r="A1578">
        <v>2018</v>
      </c>
      <c r="B1578">
        <v>27</v>
      </c>
      <c r="C1578" t="s">
        <v>82</v>
      </c>
      <c r="D1578" t="str">
        <f ca="1">IF(OFFSET(calculations!$AG$2,MATCH(data!A1578&amp;"|"&amp;data!C1578,calculations!$A$3:$A$168,0),MATCH(data!B1578,calculations!$AH$2:$CL$2,0))="","NULL",SUBSTITUTE(OFFSET(calculations!$AG$2,MATCH(data!A1578&amp;"|"&amp;data!C1578,calculations!$A$3:$A$168,0),MATCH(data!B1578,calculations!$AH$2:$CL$2,0)),",","."))</f>
        <v>31449248</v>
      </c>
      <c r="E1578">
        <v>1</v>
      </c>
    </row>
    <row r="1579" spans="1:5" x14ac:dyDescent="0.25">
      <c r="A1579">
        <v>2018</v>
      </c>
      <c r="B1579">
        <v>27</v>
      </c>
      <c r="C1579" t="s">
        <v>83</v>
      </c>
      <c r="D1579" t="str">
        <f ca="1">IF(OFFSET(calculations!$AG$2,MATCH(data!A1579&amp;"|"&amp;data!C1579,calculations!$A$3:$A$168,0),MATCH(data!B1579,calculations!$AH$2:$CL$2,0))="","NULL",SUBSTITUTE(OFFSET(calculations!$AG$2,MATCH(data!A1579&amp;"|"&amp;data!C1579,calculations!$A$3:$A$168,0),MATCH(data!B1579,calculations!$AH$2:$CL$2,0)),",","."))</f>
        <v>16374</v>
      </c>
      <c r="E1579">
        <v>1</v>
      </c>
    </row>
    <row r="1580" spans="1:5" x14ac:dyDescent="0.25">
      <c r="A1580">
        <v>2018</v>
      </c>
      <c r="B1580">
        <v>27</v>
      </c>
      <c r="C1580" t="s">
        <v>84</v>
      </c>
      <c r="D1580" t="str">
        <f ca="1">IF(OFFSET(calculations!$AG$2,MATCH(data!A1580&amp;"|"&amp;data!C1580,calculations!$A$3:$A$168,0),MATCH(data!B1580,calculations!$AH$2:$CL$2,0))="","NULL",SUBSTITUTE(OFFSET(calculations!$AG$2,MATCH(data!A1580&amp;"|"&amp;data!C1580,calculations!$A$3:$A$168,0),MATCH(data!B1580,calculations!$AH$2:$CL$2,0)),",","."))</f>
        <v>1444778</v>
      </c>
      <c r="E1580">
        <v>1</v>
      </c>
    </row>
    <row r="1581" spans="1:5" x14ac:dyDescent="0.25">
      <c r="A1581">
        <v>2018</v>
      </c>
      <c r="B1581">
        <v>27</v>
      </c>
      <c r="C1581" t="s">
        <v>85</v>
      </c>
      <c r="D1581" t="str">
        <f ca="1">IF(OFFSET(calculations!$AG$2,MATCH(data!A1581&amp;"|"&amp;data!C1581,calculations!$A$3:$A$168,0),MATCH(data!B1581,calculations!$AH$2:$CL$2,0))="","NULL",SUBSTITUTE(OFFSET(calculations!$AG$2,MATCH(data!A1581&amp;"|"&amp;data!C1581,calculations!$A$3:$A$168,0),MATCH(data!B1581,calculations!$AH$2:$CL$2,0)),",","."))</f>
        <v>NULL</v>
      </c>
      <c r="E1581">
        <v>1</v>
      </c>
    </row>
    <row r="1582" spans="1:5" x14ac:dyDescent="0.25">
      <c r="A1582">
        <v>2018</v>
      </c>
      <c r="B1582">
        <v>27</v>
      </c>
      <c r="C1582" t="s">
        <v>86</v>
      </c>
      <c r="D1582" t="str">
        <f ca="1">IF(OFFSET(calculations!$AG$2,MATCH(data!A1582&amp;"|"&amp;data!C1582,calculations!$A$3:$A$168,0),MATCH(data!B1582,calculations!$AH$2:$CL$2,0))="","NULL",SUBSTITUTE(OFFSET(calculations!$AG$2,MATCH(data!A1582&amp;"|"&amp;data!C1582,calculations!$A$3:$A$168,0),MATCH(data!B1582,calculations!$AH$2:$CL$2,0)),",","."))</f>
        <v>NULL</v>
      </c>
      <c r="E1582">
        <v>1</v>
      </c>
    </row>
    <row r="1583" spans="1:5" x14ac:dyDescent="0.25">
      <c r="A1583">
        <v>2018</v>
      </c>
      <c r="B1583">
        <v>27</v>
      </c>
      <c r="C1583" t="s">
        <v>87</v>
      </c>
      <c r="D1583" t="str">
        <f ca="1">IF(OFFSET(calculations!$AG$2,MATCH(data!A1583&amp;"|"&amp;data!C1583,calculations!$A$3:$A$168,0),MATCH(data!B1583,calculations!$AH$2:$CL$2,0))="","NULL",SUBSTITUTE(OFFSET(calculations!$AG$2,MATCH(data!A1583&amp;"|"&amp;data!C1583,calculations!$A$3:$A$168,0),MATCH(data!B1583,calculations!$AH$2:$CL$2,0)),",","."))</f>
        <v>29719071</v>
      </c>
      <c r="E1583">
        <v>1</v>
      </c>
    </row>
    <row r="1584" spans="1:5" x14ac:dyDescent="0.25">
      <c r="A1584">
        <v>2018</v>
      </c>
      <c r="B1584">
        <v>27</v>
      </c>
      <c r="C1584" t="s">
        <v>88</v>
      </c>
      <c r="D1584" t="str">
        <f ca="1">IF(OFFSET(calculations!$AG$2,MATCH(data!A1584&amp;"|"&amp;data!C1584,calculations!$A$3:$A$168,0),MATCH(data!B1584,calculations!$AH$2:$CL$2,0))="","NULL",SUBSTITUTE(OFFSET(calculations!$AG$2,MATCH(data!A1584&amp;"|"&amp;data!C1584,calculations!$A$3:$A$168,0),MATCH(data!B1584,calculations!$AH$2:$CL$2,0)),",","."))</f>
        <v>NULL</v>
      </c>
      <c r="E1584">
        <v>1</v>
      </c>
    </row>
    <row r="1585" spans="1:5" x14ac:dyDescent="0.25">
      <c r="A1585">
        <v>2018</v>
      </c>
      <c r="B1585">
        <v>27</v>
      </c>
      <c r="C1585" t="s">
        <v>89</v>
      </c>
      <c r="D1585" t="str">
        <f ca="1">IF(OFFSET(calculations!$AG$2,MATCH(data!A1585&amp;"|"&amp;data!C1585,calculations!$A$3:$A$168,0),MATCH(data!B1585,calculations!$AH$2:$CL$2,0))="","NULL",SUBSTITUTE(OFFSET(calculations!$AG$2,MATCH(data!A1585&amp;"|"&amp;data!C1585,calculations!$A$3:$A$168,0),MATCH(data!B1585,calculations!$AH$2:$CL$2,0)),",","."))</f>
        <v>NULL</v>
      </c>
      <c r="E1585">
        <v>1</v>
      </c>
    </row>
    <row r="1586" spans="1:5" x14ac:dyDescent="0.25">
      <c r="A1586">
        <v>2018</v>
      </c>
      <c r="B1586">
        <v>27</v>
      </c>
      <c r="C1586" t="s">
        <v>90</v>
      </c>
      <c r="D1586" t="str">
        <f ca="1">IF(OFFSET(calculations!$AG$2,MATCH(data!A1586&amp;"|"&amp;data!C1586,calculations!$A$3:$A$168,0),MATCH(data!B1586,calculations!$AH$2:$CL$2,0))="","NULL",SUBSTITUTE(OFFSET(calculations!$AG$2,MATCH(data!A1586&amp;"|"&amp;data!C1586,calculations!$A$3:$A$168,0),MATCH(data!B1586,calculations!$AH$2:$CL$2,0)),",","."))</f>
        <v>NULL</v>
      </c>
      <c r="E1586">
        <v>1</v>
      </c>
    </row>
    <row r="1587" spans="1:5" x14ac:dyDescent="0.25">
      <c r="A1587">
        <v>2018</v>
      </c>
      <c r="B1587">
        <v>27</v>
      </c>
      <c r="C1587" t="s">
        <v>91</v>
      </c>
      <c r="D1587" t="str">
        <f ca="1">IF(OFFSET(calculations!$AG$2,MATCH(data!A1587&amp;"|"&amp;data!C1587,calculations!$A$3:$A$168,0),MATCH(data!B1587,calculations!$AH$2:$CL$2,0))="","NULL",SUBSTITUTE(OFFSET(calculations!$AG$2,MATCH(data!A1587&amp;"|"&amp;data!C1587,calculations!$A$3:$A$168,0),MATCH(data!B1587,calculations!$AH$2:$CL$2,0)),",","."))</f>
        <v>NULL</v>
      </c>
      <c r="E1587">
        <v>1</v>
      </c>
    </row>
    <row r="1588" spans="1:5" x14ac:dyDescent="0.25">
      <c r="A1588">
        <v>2018</v>
      </c>
      <c r="B1588">
        <v>27</v>
      </c>
      <c r="C1588" t="s">
        <v>92</v>
      </c>
      <c r="D1588" t="str">
        <f ca="1">IF(OFFSET(calculations!$AG$2,MATCH(data!A1588&amp;"|"&amp;data!C1588,calculations!$A$3:$A$168,0),MATCH(data!B1588,calculations!$AH$2:$CL$2,0))="","NULL",SUBSTITUTE(OFFSET(calculations!$AG$2,MATCH(data!A1588&amp;"|"&amp;data!C1588,calculations!$A$3:$A$168,0),MATCH(data!B1588,calculations!$AH$2:$CL$2,0)),",","."))</f>
        <v>269025</v>
      </c>
      <c r="E1588">
        <v>1</v>
      </c>
    </row>
    <row r="1589" spans="1:5" x14ac:dyDescent="0.25">
      <c r="A1589">
        <v>2018</v>
      </c>
      <c r="B1589">
        <v>27</v>
      </c>
      <c r="C1589" t="s">
        <v>93</v>
      </c>
      <c r="D1589" t="str">
        <f ca="1">IF(OFFSET(calculations!$AG$2,MATCH(data!A1589&amp;"|"&amp;data!C1589,calculations!$A$3:$A$168,0),MATCH(data!B1589,calculations!$AH$2:$CL$2,0))="","NULL",SUBSTITUTE(OFFSET(calculations!$AG$2,MATCH(data!A1589&amp;"|"&amp;data!C1589,calculations!$A$3:$A$168,0),MATCH(data!B1589,calculations!$AH$2:$CL$2,0)),",","."))</f>
        <v>NULL</v>
      </c>
      <c r="E1589">
        <v>1</v>
      </c>
    </row>
    <row r="1590" spans="1:5" x14ac:dyDescent="0.25">
      <c r="A1590">
        <v>2018</v>
      </c>
      <c r="B1590">
        <v>27</v>
      </c>
      <c r="C1590" t="s">
        <v>94</v>
      </c>
      <c r="D1590" t="str">
        <f ca="1">IF(OFFSET(calculations!$AG$2,MATCH(data!A1590&amp;"|"&amp;data!C1590,calculations!$A$3:$A$168,0),MATCH(data!B1590,calculations!$AH$2:$CL$2,0))="","NULL",SUBSTITUTE(OFFSET(calculations!$AG$2,MATCH(data!A1590&amp;"|"&amp;data!C1590,calculations!$A$3:$A$168,0),MATCH(data!B1590,calculations!$AH$2:$CL$2,0)),",","."))</f>
        <v>NULL</v>
      </c>
      <c r="E1590">
        <v>1</v>
      </c>
    </row>
    <row r="1591" spans="1:5" x14ac:dyDescent="0.25">
      <c r="A1591">
        <v>2018</v>
      </c>
      <c r="B1591">
        <v>27</v>
      </c>
      <c r="C1591" t="s">
        <v>95</v>
      </c>
      <c r="D1591" t="str">
        <f ca="1">IF(OFFSET(calculations!$AG$2,MATCH(data!A1591&amp;"|"&amp;data!C1591,calculations!$A$3:$A$168,0),MATCH(data!B1591,calculations!$AH$2:$CL$2,0))="","NULL",SUBSTITUTE(OFFSET(calculations!$AG$2,MATCH(data!A1591&amp;"|"&amp;data!C1591,calculations!$A$3:$A$168,0),MATCH(data!B1591,calculations!$AH$2:$CL$2,0)),",","."))</f>
        <v>4161780</v>
      </c>
      <c r="E1591">
        <v>1</v>
      </c>
    </row>
    <row r="1592" spans="1:5" x14ac:dyDescent="0.25">
      <c r="A1592">
        <v>2018</v>
      </c>
      <c r="B1592">
        <v>27</v>
      </c>
      <c r="C1592" t="s">
        <v>96</v>
      </c>
      <c r="D1592" t="str">
        <f ca="1">IF(OFFSET(calculations!$AG$2,MATCH(data!A1592&amp;"|"&amp;data!C1592,calculations!$A$3:$A$168,0),MATCH(data!B1592,calculations!$AH$2:$CL$2,0))="","NULL",SUBSTITUTE(OFFSET(calculations!$AG$2,MATCH(data!A1592&amp;"|"&amp;data!C1592,calculations!$A$3:$A$168,0),MATCH(data!B1592,calculations!$AH$2:$CL$2,0)),",","."))</f>
        <v>50600485</v>
      </c>
      <c r="E1592">
        <v>1</v>
      </c>
    </row>
    <row r="1593" spans="1:5" x14ac:dyDescent="0.25">
      <c r="A1593">
        <v>2018</v>
      </c>
      <c r="B1593">
        <v>27</v>
      </c>
      <c r="C1593" t="s">
        <v>97</v>
      </c>
      <c r="D1593" t="str">
        <f ca="1">IF(OFFSET(calculations!$AG$2,MATCH(data!A1593&amp;"|"&amp;data!C1593,calculations!$A$3:$A$168,0),MATCH(data!B1593,calculations!$AH$2:$CL$2,0))="","NULL",SUBSTITUTE(OFFSET(calculations!$AG$2,MATCH(data!A1593&amp;"|"&amp;data!C1593,calculations!$A$3:$A$168,0),MATCH(data!B1593,calculations!$AH$2:$CL$2,0)),",","."))</f>
        <v>36613760</v>
      </c>
      <c r="E1593">
        <v>1</v>
      </c>
    </row>
    <row r="1594" spans="1:5" x14ac:dyDescent="0.25">
      <c r="A1594">
        <v>2018</v>
      </c>
      <c r="B1594">
        <v>27</v>
      </c>
      <c r="C1594" t="s">
        <v>98</v>
      </c>
      <c r="D1594" t="str">
        <f ca="1">IF(OFFSET(calculations!$AG$2,MATCH(data!A1594&amp;"|"&amp;data!C1594,calculations!$A$3:$A$168,0),MATCH(data!B1594,calculations!$AH$2:$CL$2,0))="","NULL",SUBSTITUTE(OFFSET(calculations!$AG$2,MATCH(data!A1594&amp;"|"&amp;data!C1594,calculations!$A$3:$A$168,0),MATCH(data!B1594,calculations!$AH$2:$CL$2,0)),",","."))</f>
        <v>13986725</v>
      </c>
      <c r="E1594">
        <v>1</v>
      </c>
    </row>
    <row r="1595" spans="1:5" x14ac:dyDescent="0.25">
      <c r="A1595">
        <v>2018</v>
      </c>
      <c r="B1595">
        <v>27</v>
      </c>
      <c r="C1595" t="s">
        <v>99</v>
      </c>
      <c r="D1595" t="str">
        <f ca="1">IF(OFFSET(calculations!$AG$2,MATCH(data!A1595&amp;"|"&amp;data!C1595,calculations!$A$3:$A$168,0),MATCH(data!B1595,calculations!$AH$2:$CL$2,0))="","NULL",SUBSTITUTE(OFFSET(calculations!$AG$2,MATCH(data!A1595&amp;"|"&amp;data!C1595,calculations!$A$3:$A$168,0),MATCH(data!B1595,calculations!$AH$2:$CL$2,0)),",","."))</f>
        <v>13986725</v>
      </c>
      <c r="E1595">
        <v>1</v>
      </c>
    </row>
    <row r="1596" spans="1:5" x14ac:dyDescent="0.25">
      <c r="A1596">
        <v>2018</v>
      </c>
      <c r="B1596">
        <v>27</v>
      </c>
      <c r="C1596" t="s">
        <v>100</v>
      </c>
      <c r="D1596" t="str">
        <f ca="1">IF(OFFSET(calculations!$AG$2,MATCH(data!A1596&amp;"|"&amp;data!C1596,calculations!$A$3:$A$168,0),MATCH(data!B1596,calculations!$AH$2:$CL$2,0))="","NULL",SUBSTITUTE(OFFSET(calculations!$AG$2,MATCH(data!A1596&amp;"|"&amp;data!C1596,calculations!$A$3:$A$168,0),MATCH(data!B1596,calculations!$AH$2:$CL$2,0)),",","."))</f>
        <v>7235665</v>
      </c>
      <c r="E1596">
        <v>1</v>
      </c>
    </row>
    <row r="1597" spans="1:5" x14ac:dyDescent="0.25">
      <c r="A1597">
        <v>2018</v>
      </c>
      <c r="B1597">
        <v>27</v>
      </c>
      <c r="C1597" t="s">
        <v>101</v>
      </c>
      <c r="D1597" t="str">
        <f ca="1">IF(OFFSET(calculations!$AG$2,MATCH(data!A1597&amp;"|"&amp;data!C1597,calculations!$A$3:$A$168,0),MATCH(data!B1597,calculations!$AH$2:$CL$2,0))="","NULL",SUBSTITUTE(OFFSET(calculations!$AG$2,MATCH(data!A1597&amp;"|"&amp;data!C1597,calculations!$A$3:$A$168,0),MATCH(data!B1597,calculations!$AH$2:$CL$2,0)),",","."))</f>
        <v>37764</v>
      </c>
      <c r="E1597">
        <v>1</v>
      </c>
    </row>
    <row r="1598" spans="1:5" x14ac:dyDescent="0.25">
      <c r="A1598">
        <v>2018</v>
      </c>
      <c r="B1598">
        <v>27</v>
      </c>
      <c r="C1598" t="s">
        <v>102</v>
      </c>
      <c r="D1598" t="str">
        <f ca="1">IF(OFFSET(calculations!$AG$2,MATCH(data!A1598&amp;"|"&amp;data!C1598,calculations!$A$3:$A$168,0),MATCH(data!B1598,calculations!$AH$2:$CL$2,0))="","NULL",SUBSTITUTE(OFFSET(calculations!$AG$2,MATCH(data!A1598&amp;"|"&amp;data!C1598,calculations!$A$3:$A$168,0),MATCH(data!B1598,calculations!$AH$2:$CL$2,0)),",","."))</f>
        <v>16571383</v>
      </c>
      <c r="E1598">
        <v>1</v>
      </c>
    </row>
    <row r="1599" spans="1:5" x14ac:dyDescent="0.25">
      <c r="A1599">
        <v>2018</v>
      </c>
      <c r="B1599">
        <v>27</v>
      </c>
      <c r="C1599" t="s">
        <v>103</v>
      </c>
      <c r="D1599" t="str">
        <f ca="1">IF(OFFSET(calculations!$AG$2,MATCH(data!A1599&amp;"|"&amp;data!C1599,calculations!$A$3:$A$168,0),MATCH(data!B1599,calculations!$AH$2:$CL$2,0))="","NULL",SUBSTITUTE(OFFSET(calculations!$AG$2,MATCH(data!A1599&amp;"|"&amp;data!C1599,calculations!$A$3:$A$168,0),MATCH(data!B1599,calculations!$AH$2:$CL$2,0)),",","."))</f>
        <v>579143</v>
      </c>
      <c r="E1599">
        <v>1</v>
      </c>
    </row>
    <row r="1600" spans="1:5" x14ac:dyDescent="0.25">
      <c r="A1600">
        <v>2018</v>
      </c>
      <c r="B1600">
        <v>27</v>
      </c>
      <c r="C1600" t="s">
        <v>104</v>
      </c>
      <c r="D1600" t="str">
        <f ca="1">IF(OFFSET(calculations!$AG$2,MATCH(data!A1600&amp;"|"&amp;data!C1600,calculations!$A$3:$A$168,0),MATCH(data!B1600,calculations!$AH$2:$CL$2,0))="","NULL",SUBSTITUTE(OFFSET(calculations!$AG$2,MATCH(data!A1600&amp;"|"&amp;data!C1600,calculations!$A$3:$A$168,0),MATCH(data!B1600,calculations!$AH$2:$CL$2,0)),",","."))</f>
        <v>4034100</v>
      </c>
      <c r="E1600">
        <v>1</v>
      </c>
    </row>
    <row r="1601" spans="1:5" x14ac:dyDescent="0.25">
      <c r="A1601">
        <v>2018</v>
      </c>
      <c r="B1601">
        <v>27</v>
      </c>
      <c r="C1601" t="s">
        <v>105</v>
      </c>
      <c r="D1601" t="str">
        <f ca="1">IF(OFFSET(calculations!$AG$2,MATCH(data!A1601&amp;"|"&amp;data!C1601,calculations!$A$3:$A$168,0),MATCH(data!B1601,calculations!$AH$2:$CL$2,0))="","NULL",SUBSTITUTE(OFFSET(calculations!$AG$2,MATCH(data!A1601&amp;"|"&amp;data!C1601,calculations!$A$3:$A$168,0),MATCH(data!B1601,calculations!$AH$2:$CL$2,0)),",","."))</f>
        <v>4034100</v>
      </c>
      <c r="E1601">
        <v>1</v>
      </c>
    </row>
    <row r="1602" spans="1:5" x14ac:dyDescent="0.25">
      <c r="A1602">
        <v>2018</v>
      </c>
      <c r="B1602">
        <v>27</v>
      </c>
      <c r="C1602" t="s">
        <v>106</v>
      </c>
      <c r="D1602" t="str">
        <f ca="1">IF(OFFSET(calculations!$AG$2,MATCH(data!A1602&amp;"|"&amp;data!C1602,calculations!$A$3:$A$168,0),MATCH(data!B1602,calculations!$AH$2:$CL$2,0))="","NULL",SUBSTITUTE(OFFSET(calculations!$AG$2,MATCH(data!A1602&amp;"|"&amp;data!C1602,calculations!$A$3:$A$168,0),MATCH(data!B1602,calculations!$AH$2:$CL$2,0)),",","."))</f>
        <v>NULL</v>
      </c>
      <c r="E1602">
        <v>1</v>
      </c>
    </row>
    <row r="1603" spans="1:5" x14ac:dyDescent="0.25">
      <c r="A1603">
        <v>2018</v>
      </c>
      <c r="B1603">
        <v>27</v>
      </c>
      <c r="C1603" t="s">
        <v>107</v>
      </c>
      <c r="D1603" t="str">
        <f ca="1">IF(OFFSET(calculations!$AG$2,MATCH(data!A1603&amp;"|"&amp;data!C1603,calculations!$A$3:$A$168,0),MATCH(data!B1603,calculations!$AH$2:$CL$2,0))="","NULL",SUBSTITUTE(OFFSET(calculations!$AG$2,MATCH(data!A1603&amp;"|"&amp;data!C1603,calculations!$A$3:$A$168,0),MATCH(data!B1603,calculations!$AH$2:$CL$2,0)),",","."))</f>
        <v>NULL</v>
      </c>
      <c r="E1603">
        <v>1</v>
      </c>
    </row>
    <row r="1604" spans="1:5" x14ac:dyDescent="0.25">
      <c r="A1604">
        <v>2018</v>
      </c>
      <c r="B1604">
        <v>27</v>
      </c>
      <c r="C1604" t="s">
        <v>108</v>
      </c>
      <c r="D1604" t="str">
        <f ca="1">IF(OFFSET(calculations!$AG$2,MATCH(data!A1604&amp;"|"&amp;data!C1604,calculations!$A$3:$A$168,0),MATCH(data!B1604,calculations!$AH$2:$CL$2,0))="","NULL",SUBSTITUTE(OFFSET(calculations!$AG$2,MATCH(data!A1604&amp;"|"&amp;data!C1604,calculations!$A$3:$A$168,0),MATCH(data!B1604,calculations!$AH$2:$CL$2,0)),",","."))</f>
        <v>699453</v>
      </c>
      <c r="E1604">
        <v>1</v>
      </c>
    </row>
    <row r="1605" spans="1:5" x14ac:dyDescent="0.25">
      <c r="A1605">
        <v>2018</v>
      </c>
      <c r="B1605">
        <v>27</v>
      </c>
      <c r="C1605" t="s">
        <v>109</v>
      </c>
      <c r="D1605" t="str">
        <f ca="1">IF(OFFSET(calculations!$AG$2,MATCH(data!A1605&amp;"|"&amp;data!C1605,calculations!$A$3:$A$168,0),MATCH(data!B1605,calculations!$AH$2:$CL$2,0))="","NULL",SUBSTITUTE(OFFSET(calculations!$AG$2,MATCH(data!A1605&amp;"|"&amp;data!C1605,calculations!$A$3:$A$168,0),MATCH(data!B1605,calculations!$AH$2:$CL$2,0)),",","."))</f>
        <v>4733553</v>
      </c>
      <c r="E1605">
        <v>1</v>
      </c>
    </row>
    <row r="1606" spans="1:5" x14ac:dyDescent="0.25">
      <c r="A1606">
        <v>2018</v>
      </c>
      <c r="B1606">
        <v>27</v>
      </c>
      <c r="C1606" t="s">
        <v>110</v>
      </c>
      <c r="D1606" t="str">
        <f ca="1">IF(OFFSET(calculations!$AG$2,MATCH(data!A1606&amp;"|"&amp;data!C1606,calculations!$A$3:$A$168,0),MATCH(data!B1606,calculations!$AH$2:$CL$2,0))="","NULL",SUBSTITUTE(OFFSET(calculations!$AG$2,MATCH(data!A1606&amp;"|"&amp;data!C1606,calculations!$A$3:$A$168,0),MATCH(data!B1606,calculations!$AH$2:$CL$2,0)),",","."))</f>
        <v>571773</v>
      </c>
      <c r="E1606">
        <v>1</v>
      </c>
    </row>
    <row r="1607" spans="1:5" x14ac:dyDescent="0.25">
      <c r="A1607">
        <v>2018</v>
      </c>
      <c r="B1607">
        <v>27</v>
      </c>
      <c r="C1607" t="s">
        <v>111</v>
      </c>
      <c r="D1607" t="str">
        <f ca="1">IF(OFFSET(calculations!$AG$2,MATCH(data!A1607&amp;"|"&amp;data!C1607,calculations!$A$3:$A$168,0),MATCH(data!B1607,calculations!$AH$2:$CL$2,0))="","NULL",SUBSTITUTE(OFFSET(calculations!$AG$2,MATCH(data!A1607&amp;"|"&amp;data!C1607,calculations!$A$3:$A$168,0),MATCH(data!B1607,calculations!$AH$2:$CL$2,0)),",","."))</f>
        <v>58318442</v>
      </c>
      <c r="E1607">
        <v>1</v>
      </c>
    </row>
    <row r="1608" spans="1:5" x14ac:dyDescent="0.25">
      <c r="A1608">
        <v>2018</v>
      </c>
      <c r="B1608">
        <v>27</v>
      </c>
      <c r="C1608" t="s">
        <v>112</v>
      </c>
      <c r="D1608" t="str">
        <f ca="1">IF(OFFSET(calculations!$AG$2,MATCH(data!A1608&amp;"|"&amp;data!C1608,calculations!$A$3:$A$168,0),MATCH(data!B1608,calculations!$AH$2:$CL$2,0))="","NULL",SUBSTITUTE(OFFSET(calculations!$AG$2,MATCH(data!A1608&amp;"|"&amp;data!C1608,calculations!$A$3:$A$168,0),MATCH(data!B1608,calculations!$AH$2:$CL$2,0)),",","."))</f>
        <v>20101249</v>
      </c>
      <c r="E1608">
        <v>1</v>
      </c>
    </row>
    <row r="1609" spans="1:5" x14ac:dyDescent="0.25">
      <c r="A1609">
        <v>2018</v>
      </c>
      <c r="B1609">
        <v>27</v>
      </c>
      <c r="C1609" t="s">
        <v>113</v>
      </c>
      <c r="D1609" t="str">
        <f ca="1">IF(OFFSET(calculations!$AG$2,MATCH(data!A1609&amp;"|"&amp;data!C1609,calculations!$A$3:$A$168,0),MATCH(data!B1609,calculations!$AH$2:$CL$2,0))="","NULL",SUBSTITUTE(OFFSET(calculations!$AG$2,MATCH(data!A1609&amp;"|"&amp;data!C1609,calculations!$A$3:$A$168,0),MATCH(data!B1609,calculations!$AH$2:$CL$2,0)),",","."))</f>
        <v>NULL</v>
      </c>
      <c r="E1609">
        <v>1</v>
      </c>
    </row>
    <row r="1610" spans="1:5" x14ac:dyDescent="0.25">
      <c r="A1610">
        <v>2018</v>
      </c>
      <c r="B1610">
        <v>27</v>
      </c>
      <c r="C1610" t="s">
        <v>114</v>
      </c>
      <c r="D1610" t="str">
        <f ca="1">IF(OFFSET(calculations!$AG$2,MATCH(data!A1610&amp;"|"&amp;data!C1610,calculations!$A$3:$A$168,0),MATCH(data!B1610,calculations!$AH$2:$CL$2,0))="","NULL",SUBSTITUTE(OFFSET(calculations!$AG$2,MATCH(data!A1610&amp;"|"&amp;data!C1610,calculations!$A$3:$A$168,0),MATCH(data!B1610,calculations!$AH$2:$CL$2,0)),",","."))</f>
        <v>NULL</v>
      </c>
      <c r="E1610">
        <v>1</v>
      </c>
    </row>
    <row r="1611" spans="1:5" x14ac:dyDescent="0.25">
      <c r="A1611">
        <v>2018</v>
      </c>
      <c r="B1611">
        <v>27</v>
      </c>
      <c r="C1611" t="s">
        <v>115</v>
      </c>
      <c r="D1611" t="str">
        <f ca="1">IF(OFFSET(calculations!$AG$2,MATCH(data!A1611&amp;"|"&amp;data!C1611,calculations!$A$3:$A$168,0),MATCH(data!B1611,calculations!$AH$2:$CL$2,0))="","NULL",SUBSTITUTE(OFFSET(calculations!$AG$2,MATCH(data!A1611&amp;"|"&amp;data!C1611,calculations!$A$3:$A$168,0),MATCH(data!B1611,calculations!$AH$2:$CL$2,0)),",","."))</f>
        <v>NULL</v>
      </c>
      <c r="E1611">
        <v>1</v>
      </c>
    </row>
    <row r="1612" spans="1:5" x14ac:dyDescent="0.25">
      <c r="A1612">
        <v>2018</v>
      </c>
      <c r="B1612">
        <v>27</v>
      </c>
      <c r="C1612" t="s">
        <v>116</v>
      </c>
      <c r="D1612" t="str">
        <f ca="1">IF(OFFSET(calculations!$AG$2,MATCH(data!A1612&amp;"|"&amp;data!C1612,calculations!$A$3:$A$168,0),MATCH(data!B1612,calculations!$AH$2:$CL$2,0))="","NULL",SUBSTITUTE(OFFSET(calculations!$AG$2,MATCH(data!A1612&amp;"|"&amp;data!C1612,calculations!$A$3:$A$168,0),MATCH(data!B1612,calculations!$AH$2:$CL$2,0)),",","."))</f>
        <v>406178</v>
      </c>
      <c r="E1612">
        <v>1</v>
      </c>
    </row>
    <row r="1613" spans="1:5" x14ac:dyDescent="0.25">
      <c r="A1613">
        <v>2018</v>
      </c>
      <c r="B1613">
        <v>27</v>
      </c>
      <c r="C1613" t="s">
        <v>117</v>
      </c>
      <c r="D1613" t="str">
        <f ca="1">IF(OFFSET(calculations!$AG$2,MATCH(data!A1613&amp;"|"&amp;data!C1613,calculations!$A$3:$A$168,0),MATCH(data!B1613,calculations!$AH$2:$CL$2,0))="","NULL",SUBSTITUTE(OFFSET(calculations!$AG$2,MATCH(data!A1613&amp;"|"&amp;data!C1613,calculations!$A$3:$A$168,0),MATCH(data!B1613,calculations!$AH$2:$CL$2,0)),",","."))</f>
        <v>NULL</v>
      </c>
      <c r="E1613">
        <v>1</v>
      </c>
    </row>
    <row r="1614" spans="1:5" x14ac:dyDescent="0.25">
      <c r="A1614">
        <v>2018</v>
      </c>
      <c r="B1614">
        <v>27</v>
      </c>
      <c r="C1614" t="s">
        <v>118</v>
      </c>
      <c r="D1614" t="str">
        <f ca="1">IF(OFFSET(calculations!$AG$2,MATCH(data!A1614&amp;"|"&amp;data!C1614,calculations!$A$3:$A$168,0),MATCH(data!B1614,calculations!$AH$2:$CL$2,0))="","NULL",SUBSTITUTE(OFFSET(calculations!$AG$2,MATCH(data!A1614&amp;"|"&amp;data!C1614,calculations!$A$3:$A$168,0),MATCH(data!B1614,calculations!$AH$2:$CL$2,0)),",","."))</f>
        <v>88332</v>
      </c>
      <c r="E1614">
        <v>1</v>
      </c>
    </row>
    <row r="1615" spans="1:5" x14ac:dyDescent="0.25">
      <c r="A1615">
        <v>2018</v>
      </c>
      <c r="B1615">
        <v>27</v>
      </c>
      <c r="C1615" t="s">
        <v>119</v>
      </c>
      <c r="D1615" t="str">
        <f ca="1">IF(OFFSET(calculations!$AG$2,MATCH(data!A1615&amp;"|"&amp;data!C1615,calculations!$A$3:$A$168,0),MATCH(data!B1615,calculations!$AH$2:$CL$2,0))="","NULL",SUBSTITUTE(OFFSET(calculations!$AG$2,MATCH(data!A1615&amp;"|"&amp;data!C1615,calculations!$A$3:$A$168,0),MATCH(data!B1615,calculations!$AH$2:$CL$2,0)),",","."))</f>
        <v>4051028</v>
      </c>
      <c r="E1615">
        <v>1</v>
      </c>
    </row>
    <row r="1616" spans="1:5" x14ac:dyDescent="0.25">
      <c r="A1616">
        <v>2018</v>
      </c>
      <c r="B1616">
        <v>27</v>
      </c>
      <c r="C1616" t="s">
        <v>120</v>
      </c>
      <c r="D1616" t="str">
        <f ca="1">IF(OFFSET(calculations!$AG$2,MATCH(data!A1616&amp;"|"&amp;data!C1616,calculations!$A$3:$A$168,0),MATCH(data!B1616,calculations!$AH$2:$CL$2,0))="","NULL",SUBSTITUTE(OFFSET(calculations!$AG$2,MATCH(data!A1616&amp;"|"&amp;data!C1616,calculations!$A$3:$A$168,0),MATCH(data!B1616,calculations!$AH$2:$CL$2,0)),",","."))</f>
        <v>899083</v>
      </c>
      <c r="E1616">
        <v>1</v>
      </c>
    </row>
    <row r="1617" spans="1:5" x14ac:dyDescent="0.25">
      <c r="A1617">
        <v>2018</v>
      </c>
      <c r="B1617">
        <v>27</v>
      </c>
      <c r="C1617" t="s">
        <v>121</v>
      </c>
      <c r="D1617" t="str">
        <f ca="1">IF(OFFSET(calculations!$AG$2,MATCH(data!A1617&amp;"|"&amp;data!C1617,calculations!$A$3:$A$168,0),MATCH(data!B1617,calculations!$AH$2:$CL$2,0))="","NULL",SUBSTITUTE(OFFSET(calculations!$AG$2,MATCH(data!A1617&amp;"|"&amp;data!C1617,calculations!$A$3:$A$168,0),MATCH(data!B1617,calculations!$AH$2:$CL$2,0)),",","."))</f>
        <v>231535</v>
      </c>
      <c r="E1617">
        <v>1</v>
      </c>
    </row>
    <row r="1618" spans="1:5" x14ac:dyDescent="0.25">
      <c r="A1618">
        <v>2018</v>
      </c>
      <c r="B1618">
        <v>27</v>
      </c>
      <c r="C1618" t="s">
        <v>122</v>
      </c>
      <c r="D1618" t="str">
        <f ca="1">IF(OFFSET(calculations!$AG$2,MATCH(data!A1618&amp;"|"&amp;data!C1618,calculations!$A$3:$A$168,0),MATCH(data!B1618,calculations!$AH$2:$CL$2,0))="","NULL",SUBSTITUTE(OFFSET(calculations!$AG$2,MATCH(data!A1618&amp;"|"&amp;data!C1618,calculations!$A$3:$A$168,0),MATCH(data!B1618,calculations!$AH$2:$CL$2,0)),",","."))</f>
        <v>894905</v>
      </c>
      <c r="E1618">
        <v>1</v>
      </c>
    </row>
    <row r="1619" spans="1:5" x14ac:dyDescent="0.25">
      <c r="A1619">
        <v>2018</v>
      </c>
      <c r="B1619">
        <v>27</v>
      </c>
      <c r="C1619" t="s">
        <v>123</v>
      </c>
      <c r="D1619" t="str">
        <f ca="1">IF(OFFSET(calculations!$AG$2,MATCH(data!A1619&amp;"|"&amp;data!C1619,calculations!$A$3:$A$168,0),MATCH(data!B1619,calculations!$AH$2:$CL$2,0))="","NULL",SUBSTITUTE(OFFSET(calculations!$AG$2,MATCH(data!A1619&amp;"|"&amp;data!C1619,calculations!$A$3:$A$168,0),MATCH(data!B1619,calculations!$AH$2:$CL$2,0)),",","."))</f>
        <v>NULL</v>
      </c>
      <c r="E1619">
        <v>1</v>
      </c>
    </row>
    <row r="1620" spans="1:5" x14ac:dyDescent="0.25">
      <c r="A1620">
        <v>2018</v>
      </c>
      <c r="B1620">
        <v>27</v>
      </c>
      <c r="C1620" t="s">
        <v>124</v>
      </c>
      <c r="D1620" t="str">
        <f ca="1">IF(OFFSET(calculations!$AG$2,MATCH(data!A1620&amp;"|"&amp;data!C1620,calculations!$A$3:$A$168,0),MATCH(data!B1620,calculations!$AH$2:$CL$2,0))="","NULL",SUBSTITUTE(OFFSET(calculations!$AG$2,MATCH(data!A1620&amp;"|"&amp;data!C1620,calculations!$A$3:$A$168,0),MATCH(data!B1620,calculations!$AH$2:$CL$2,0)),",","."))</f>
        <v>NULL</v>
      </c>
      <c r="E1620">
        <v>1</v>
      </c>
    </row>
    <row r="1621" spans="1:5" x14ac:dyDescent="0.25">
      <c r="A1621">
        <v>2018</v>
      </c>
      <c r="B1621">
        <v>27</v>
      </c>
      <c r="C1621" t="s">
        <v>125</v>
      </c>
      <c r="D1621" t="str">
        <f ca="1">IF(OFFSET(calculations!$AG$2,MATCH(data!A1621&amp;"|"&amp;data!C1621,calculations!$A$3:$A$168,0),MATCH(data!B1621,calculations!$AH$2:$CL$2,0))="","NULL",SUBSTITUTE(OFFSET(calculations!$AG$2,MATCH(data!A1621&amp;"|"&amp;data!C1621,calculations!$A$3:$A$168,0),MATCH(data!B1621,calculations!$AH$2:$CL$2,0)),",","."))</f>
        <v>572649</v>
      </c>
      <c r="E1621">
        <v>1</v>
      </c>
    </row>
    <row r="1622" spans="1:5" x14ac:dyDescent="0.25">
      <c r="A1622">
        <v>2018</v>
      </c>
      <c r="B1622">
        <v>27</v>
      </c>
      <c r="C1622" t="s">
        <v>126</v>
      </c>
      <c r="D1622" t="str">
        <f ca="1">IF(OFFSET(calculations!$AG$2,MATCH(data!A1622&amp;"|"&amp;data!C1622,calculations!$A$3:$A$168,0),MATCH(data!B1622,calculations!$AH$2:$CL$2,0))="","NULL",SUBSTITUTE(OFFSET(calculations!$AG$2,MATCH(data!A1622&amp;"|"&amp;data!C1622,calculations!$A$3:$A$168,0),MATCH(data!B1622,calculations!$AH$2:$CL$2,0)),",","."))</f>
        <v>12957539</v>
      </c>
      <c r="E1622">
        <v>1</v>
      </c>
    </row>
    <row r="1623" spans="1:5" x14ac:dyDescent="0.25">
      <c r="A1623">
        <v>2018</v>
      </c>
      <c r="B1623">
        <v>27</v>
      </c>
      <c r="C1623" t="s">
        <v>62</v>
      </c>
      <c r="D1623" t="str">
        <f ca="1">IF(OFFSET(calculations!$AG$2,MATCH(data!A1623&amp;"|"&amp;data!C1623,calculations!$A$3:$A$168,0),MATCH(data!B1623,calculations!$AH$2:$CL$2,0))="","NULL",SUBSTITUTE(OFFSET(calculations!$AG$2,MATCH(data!A1623&amp;"|"&amp;data!C1623,calculations!$A$3:$A$168,0),MATCH(data!B1623,calculations!$AH$2:$CL$2,0)),",","."))</f>
        <v>38217193</v>
      </c>
      <c r="E1623">
        <v>1</v>
      </c>
    </row>
    <row r="1624" spans="1:5" x14ac:dyDescent="0.25">
      <c r="A1624">
        <v>2018</v>
      </c>
      <c r="B1624">
        <v>27</v>
      </c>
      <c r="C1624" t="s">
        <v>127</v>
      </c>
      <c r="D1624" t="str">
        <f ca="1">IF(OFFSET(calculations!$AG$2,MATCH(data!A1624&amp;"|"&amp;data!C1624,calculations!$A$3:$A$168,0),MATCH(data!B1624,calculations!$AH$2:$CL$2,0))="","NULL",SUBSTITUTE(OFFSET(calculations!$AG$2,MATCH(data!A1624&amp;"|"&amp;data!C1624,calculations!$A$3:$A$168,0),MATCH(data!B1624,calculations!$AH$2:$CL$2,0)),",","."))</f>
        <v>22732633</v>
      </c>
      <c r="E1624">
        <v>1</v>
      </c>
    </row>
    <row r="1625" spans="1:5" x14ac:dyDescent="0.25">
      <c r="A1625">
        <v>2018</v>
      </c>
      <c r="B1625">
        <v>27</v>
      </c>
      <c r="C1625" t="s">
        <v>128</v>
      </c>
      <c r="D1625" t="str">
        <f ca="1">IF(OFFSET(calculations!$AG$2,MATCH(data!A1625&amp;"|"&amp;data!C1625,calculations!$A$3:$A$168,0),MATCH(data!B1625,calculations!$AH$2:$CL$2,0))="","NULL",SUBSTITUTE(OFFSET(calculations!$AG$2,MATCH(data!A1625&amp;"|"&amp;data!C1625,calculations!$A$3:$A$168,0),MATCH(data!B1625,calculations!$AH$2:$CL$2,0)),",","."))</f>
        <v>NULL</v>
      </c>
      <c r="E1625">
        <v>1</v>
      </c>
    </row>
    <row r="1626" spans="1:5" x14ac:dyDescent="0.25">
      <c r="A1626">
        <v>2018</v>
      </c>
      <c r="B1626">
        <v>27</v>
      </c>
      <c r="C1626" t="s">
        <v>129</v>
      </c>
      <c r="D1626" t="str">
        <f ca="1">IF(OFFSET(calculations!$AG$2,MATCH(data!A1626&amp;"|"&amp;data!C1626,calculations!$A$3:$A$168,0),MATCH(data!B1626,calculations!$AH$2:$CL$2,0))="","NULL",SUBSTITUTE(OFFSET(calculations!$AG$2,MATCH(data!A1626&amp;"|"&amp;data!C1626,calculations!$A$3:$A$168,0),MATCH(data!B1626,calculations!$AH$2:$CL$2,0)),",","."))</f>
        <v>11275378</v>
      </c>
      <c r="E1626">
        <v>1</v>
      </c>
    </row>
    <row r="1627" spans="1:5" x14ac:dyDescent="0.25">
      <c r="A1627">
        <v>2018</v>
      </c>
      <c r="B1627">
        <v>27</v>
      </c>
      <c r="C1627" t="s">
        <v>130</v>
      </c>
      <c r="D1627" t="str">
        <f ca="1">IF(OFFSET(calculations!$AG$2,MATCH(data!A1627&amp;"|"&amp;data!C1627,calculations!$A$3:$A$168,0),MATCH(data!B1627,calculations!$AH$2:$CL$2,0))="","NULL",SUBSTITUTE(OFFSET(calculations!$AG$2,MATCH(data!A1627&amp;"|"&amp;data!C1627,calculations!$A$3:$A$168,0),MATCH(data!B1627,calculations!$AH$2:$CL$2,0)),",","."))</f>
        <v>NULL</v>
      </c>
      <c r="E1627">
        <v>1</v>
      </c>
    </row>
    <row r="1628" spans="1:5" x14ac:dyDescent="0.25">
      <c r="A1628">
        <v>2018</v>
      </c>
      <c r="B1628">
        <v>27</v>
      </c>
      <c r="C1628" t="s">
        <v>131</v>
      </c>
      <c r="D1628" t="str">
        <f ca="1">IF(OFFSET(calculations!$AG$2,MATCH(data!A1628&amp;"|"&amp;data!C1628,calculations!$A$3:$A$168,0),MATCH(data!B1628,calculations!$AH$2:$CL$2,0))="","NULL",SUBSTITUTE(OFFSET(calculations!$AG$2,MATCH(data!A1628&amp;"|"&amp;data!C1628,calculations!$A$3:$A$168,0),MATCH(data!B1628,calculations!$AH$2:$CL$2,0)),",","."))</f>
        <v>NULL</v>
      </c>
      <c r="E1628">
        <v>1</v>
      </c>
    </row>
    <row r="1629" spans="1:5" x14ac:dyDescent="0.25">
      <c r="A1629">
        <v>2018</v>
      </c>
      <c r="B1629">
        <v>27</v>
      </c>
      <c r="C1629" t="s">
        <v>132</v>
      </c>
      <c r="D1629" t="str">
        <f ca="1">IF(OFFSET(calculations!$AG$2,MATCH(data!A1629&amp;"|"&amp;data!C1629,calculations!$A$3:$A$168,0),MATCH(data!B1629,calculations!$AH$2:$CL$2,0))="","NULL",SUBSTITUTE(OFFSET(calculations!$AG$2,MATCH(data!A1629&amp;"|"&amp;data!C1629,calculations!$A$3:$A$168,0),MATCH(data!B1629,calculations!$AH$2:$CL$2,0)),",","."))</f>
        <v>47401</v>
      </c>
      <c r="E1629">
        <v>1</v>
      </c>
    </row>
    <row r="1630" spans="1:5" x14ac:dyDescent="0.25">
      <c r="A1630">
        <v>2018</v>
      </c>
      <c r="B1630">
        <v>27</v>
      </c>
      <c r="C1630" t="s">
        <v>133</v>
      </c>
      <c r="D1630" t="str">
        <f ca="1">IF(OFFSET(calculations!$AG$2,MATCH(data!A1630&amp;"|"&amp;data!C1630,calculations!$A$3:$A$168,0),MATCH(data!B1630,calculations!$AH$2:$CL$2,0))="","NULL",SUBSTITUTE(OFFSET(calculations!$AG$2,MATCH(data!A1630&amp;"|"&amp;data!C1630,calculations!$A$3:$A$168,0),MATCH(data!B1630,calculations!$AH$2:$CL$2,0)),",","."))</f>
        <v>1</v>
      </c>
      <c r="E1630">
        <v>1</v>
      </c>
    </row>
    <row r="1631" spans="1:5" x14ac:dyDescent="0.25">
      <c r="A1631">
        <v>2018</v>
      </c>
      <c r="B1631">
        <v>27</v>
      </c>
      <c r="C1631" t="s">
        <v>134</v>
      </c>
      <c r="D1631" t="str">
        <f ca="1">IF(OFFSET(calculations!$AG$2,MATCH(data!A1631&amp;"|"&amp;data!C1631,calculations!$A$3:$A$168,0),MATCH(data!B1631,calculations!$AH$2:$CL$2,0))="","NULL",SUBSTITUTE(OFFSET(calculations!$AG$2,MATCH(data!A1631&amp;"|"&amp;data!C1631,calculations!$A$3:$A$168,0),MATCH(data!B1631,calculations!$AH$2:$CL$2,0)),",","."))</f>
        <v>NULL</v>
      </c>
      <c r="E1631">
        <v>1</v>
      </c>
    </row>
    <row r="1632" spans="1:5" x14ac:dyDescent="0.25">
      <c r="A1632">
        <v>2018</v>
      </c>
      <c r="B1632">
        <v>27</v>
      </c>
      <c r="C1632" t="s">
        <v>135</v>
      </c>
      <c r="D1632" t="str">
        <f ca="1">IF(OFFSET(calculations!$AG$2,MATCH(data!A1632&amp;"|"&amp;data!C1632,calculations!$A$3:$A$168,0),MATCH(data!B1632,calculations!$AH$2:$CL$2,0))="","NULL",SUBSTITUTE(OFFSET(calculations!$AG$2,MATCH(data!A1632&amp;"|"&amp;data!C1632,calculations!$A$3:$A$168,0),MATCH(data!B1632,calculations!$AH$2:$CL$2,0)),",","."))</f>
        <v>NULL</v>
      </c>
      <c r="E1632">
        <v>1</v>
      </c>
    </row>
    <row r="1633" spans="1:5" x14ac:dyDescent="0.25">
      <c r="A1633">
        <v>2018</v>
      </c>
      <c r="B1633">
        <v>27</v>
      </c>
      <c r="C1633" t="s">
        <v>136</v>
      </c>
      <c r="D1633" t="str">
        <f ca="1">IF(OFFSET(calculations!$AG$2,MATCH(data!A1633&amp;"|"&amp;data!C1633,calculations!$A$3:$A$168,0),MATCH(data!B1633,calculations!$AH$2:$CL$2,0))="","NULL",SUBSTITUTE(OFFSET(calculations!$AG$2,MATCH(data!A1633&amp;"|"&amp;data!C1633,calculations!$A$3:$A$168,0),MATCH(data!B1633,calculations!$AH$2:$CL$2,0)),",","."))</f>
        <v>4161780</v>
      </c>
      <c r="E1633">
        <v>1</v>
      </c>
    </row>
    <row r="1634" spans="1:5" x14ac:dyDescent="0.25">
      <c r="A1634">
        <v>2018</v>
      </c>
      <c r="B1634">
        <v>27</v>
      </c>
      <c r="C1634" t="s">
        <v>137</v>
      </c>
      <c r="D1634" t="str">
        <f ca="1">IF(OFFSET(calculations!$AG$2,MATCH(data!A1634&amp;"|"&amp;data!C1634,calculations!$A$3:$A$168,0),MATCH(data!B1634,calculations!$AH$2:$CL$2,0))="","NULL",SUBSTITUTE(OFFSET(calculations!$AG$2,MATCH(data!A1634&amp;"|"&amp;data!C1634,calculations!$A$3:$A$168,0),MATCH(data!B1634,calculations!$AH$2:$CL$2,0)),",","."))</f>
        <v>NULL</v>
      </c>
      <c r="E1634">
        <v>1</v>
      </c>
    </row>
    <row r="1635" spans="1:5" x14ac:dyDescent="0.25">
      <c r="A1635">
        <v>2018</v>
      </c>
      <c r="B1635">
        <v>27</v>
      </c>
      <c r="C1635" t="s">
        <v>138</v>
      </c>
      <c r="D1635" t="str">
        <f ca="1">IF(OFFSET(calculations!$AG$2,MATCH(data!A1635&amp;"|"&amp;data!C1635,calculations!$A$3:$A$168,0),MATCH(data!B1635,calculations!$AH$2:$CL$2,0))="","NULL",SUBSTITUTE(OFFSET(calculations!$AG$2,MATCH(data!A1635&amp;"|"&amp;data!C1635,calculations!$A$3:$A$168,0),MATCH(data!B1635,calculations!$AH$2:$CL$2,0)),",","."))</f>
        <v>0</v>
      </c>
      <c r="E1635">
        <v>1</v>
      </c>
    </row>
    <row r="1636" spans="1:5" x14ac:dyDescent="0.25">
      <c r="A1636">
        <v>2018</v>
      </c>
      <c r="B1636">
        <v>27</v>
      </c>
      <c r="C1636" t="s">
        <v>139</v>
      </c>
      <c r="D1636" t="str">
        <f ca="1">IF(OFFSET(calculations!$AG$2,MATCH(data!A1636&amp;"|"&amp;data!C1636,calculations!$A$3:$A$168,0),MATCH(data!B1636,calculations!$AH$2:$CL$2,0))="","NULL",SUBSTITUTE(OFFSET(calculations!$AG$2,MATCH(data!A1636&amp;"|"&amp;data!C1636,calculations!$A$3:$A$168,0),MATCH(data!B1636,calculations!$AH$2:$CL$2,0)),",","."))</f>
        <v>NULL</v>
      </c>
      <c r="E1636">
        <v>1</v>
      </c>
    </row>
    <row r="1637" spans="1:5" x14ac:dyDescent="0.25">
      <c r="A1637">
        <v>2018</v>
      </c>
      <c r="B1637">
        <v>27</v>
      </c>
      <c r="C1637" t="s">
        <v>140</v>
      </c>
      <c r="D1637" t="str">
        <f ca="1">IF(OFFSET(calculations!$AG$2,MATCH(data!A1637&amp;"|"&amp;data!C1637,calculations!$A$3:$A$168,0),MATCH(data!B1637,calculations!$AH$2:$CL$2,0))="","NULL",SUBSTITUTE(OFFSET(calculations!$AG$2,MATCH(data!A1637&amp;"|"&amp;data!C1637,calculations!$A$3:$A$168,0),MATCH(data!B1637,calculations!$AH$2:$CL$2,0)),",","."))</f>
        <v>NULL</v>
      </c>
      <c r="E1637">
        <v>1</v>
      </c>
    </row>
    <row r="1638" spans="1:5" x14ac:dyDescent="0.25">
      <c r="A1638">
        <v>2018</v>
      </c>
      <c r="B1638">
        <v>27</v>
      </c>
      <c r="C1638" t="s">
        <v>141</v>
      </c>
      <c r="D1638" t="str">
        <f ca="1">IF(OFFSET(calculations!$AG$2,MATCH(data!A1638&amp;"|"&amp;data!C1638,calculations!$A$3:$A$168,0),MATCH(data!B1638,calculations!$AH$2:$CL$2,0))="","NULL",SUBSTITUTE(OFFSET(calculations!$AG$2,MATCH(data!A1638&amp;"|"&amp;data!C1638,calculations!$A$3:$A$168,0),MATCH(data!B1638,calculations!$AH$2:$CL$2,0)),",","."))</f>
        <v>NULL</v>
      </c>
      <c r="E1638">
        <v>1</v>
      </c>
    </row>
    <row r="1639" spans="1:5" x14ac:dyDescent="0.25">
      <c r="A1639">
        <v>2018</v>
      </c>
      <c r="B1639">
        <v>27</v>
      </c>
      <c r="C1639" t="s">
        <v>142</v>
      </c>
      <c r="D1639" t="str">
        <f ca="1">IF(OFFSET(calculations!$AG$2,MATCH(data!A1639&amp;"|"&amp;data!C1639,calculations!$A$3:$A$168,0),MATCH(data!B1639,calculations!$AH$2:$CL$2,0))="","NULL",SUBSTITUTE(OFFSET(calculations!$AG$2,MATCH(data!A1639&amp;"|"&amp;data!C1639,calculations!$A$3:$A$168,0),MATCH(data!B1639,calculations!$AH$2:$CL$2,0)),",","."))</f>
        <v>NULL</v>
      </c>
      <c r="E1639">
        <v>1</v>
      </c>
    </row>
    <row r="1640" spans="1:5" x14ac:dyDescent="0.25">
      <c r="A1640">
        <v>2018</v>
      </c>
      <c r="B1640">
        <v>27</v>
      </c>
      <c r="C1640" t="s">
        <v>143</v>
      </c>
      <c r="D1640" t="str">
        <f ca="1">IF(OFFSET(calculations!$AG$2,MATCH(data!A1640&amp;"|"&amp;data!C1640,calculations!$A$3:$A$168,0),MATCH(data!B1640,calculations!$AH$2:$CL$2,0))="","NULL",SUBSTITUTE(OFFSET(calculations!$AG$2,MATCH(data!A1640&amp;"|"&amp;data!C1640,calculations!$A$3:$A$168,0),MATCH(data!B1640,calculations!$AH$2:$CL$2,0)),",","."))</f>
        <v>0</v>
      </c>
      <c r="E1640">
        <v>1</v>
      </c>
    </row>
    <row r="1641" spans="1:5" x14ac:dyDescent="0.25">
      <c r="A1641">
        <v>2018</v>
      </c>
      <c r="B1641">
        <v>27</v>
      </c>
      <c r="C1641" t="s">
        <v>58</v>
      </c>
      <c r="D1641" t="str">
        <f ca="1">IF(OFFSET(calculations!$AG$2,MATCH(data!A1641&amp;"|"&amp;data!C1641,calculations!$A$3:$A$168,0),MATCH(data!B1641,calculations!$AH$2:$CL$2,0))="","NULL",SUBSTITUTE(OFFSET(calculations!$AG$2,MATCH(data!A1641&amp;"|"&amp;data!C1641,calculations!$A$3:$A$168,0),MATCH(data!B1641,calculations!$AH$2:$CL$2,0)),",","."))</f>
        <v>NULL</v>
      </c>
      <c r="E1641">
        <v>1</v>
      </c>
    </row>
    <row r="1642" spans="1:5" x14ac:dyDescent="0.25">
      <c r="A1642">
        <v>2018</v>
      </c>
      <c r="B1642">
        <v>28</v>
      </c>
      <c r="C1642" t="s">
        <v>68</v>
      </c>
      <c r="D1642" t="str">
        <f ca="1">IF(OFFSET(calculations!$AG$2,MATCH(data!A1642&amp;"|"&amp;data!C1642,calculations!$A$3:$A$168,0),MATCH(data!B1642,calculations!$AH$2:$CL$2,0))="","NULL",SUBSTITUTE(OFFSET(calculations!$AG$2,MATCH(data!A1642&amp;"|"&amp;data!C1642,calculations!$A$3:$A$168,0),MATCH(data!B1642,calculations!$AH$2:$CL$2,0)),",","."))</f>
        <v>56024399</v>
      </c>
      <c r="E1642">
        <v>1</v>
      </c>
    </row>
    <row r="1643" spans="1:5" x14ac:dyDescent="0.25">
      <c r="A1643">
        <v>2018</v>
      </c>
      <c r="B1643">
        <v>28</v>
      </c>
      <c r="C1643" t="s">
        <v>49</v>
      </c>
      <c r="D1643" t="str">
        <f ca="1">IF(OFFSET(calculations!$AG$2,MATCH(data!A1643&amp;"|"&amp;data!C1643,calculations!$A$3:$A$168,0),MATCH(data!B1643,calculations!$AH$2:$CL$2,0))="","NULL",SUBSTITUTE(OFFSET(calculations!$AG$2,MATCH(data!A1643&amp;"|"&amp;data!C1643,calculations!$A$3:$A$168,0),MATCH(data!B1643,calculations!$AH$2:$CL$2,0)),",","."))</f>
        <v>2451401</v>
      </c>
      <c r="E1643">
        <v>1</v>
      </c>
    </row>
    <row r="1644" spans="1:5" x14ac:dyDescent="0.25">
      <c r="A1644">
        <v>2018</v>
      </c>
      <c r="B1644">
        <v>28</v>
      </c>
      <c r="C1644" t="s">
        <v>69</v>
      </c>
      <c r="D1644" t="str">
        <f ca="1">IF(OFFSET(calculations!$AG$2,MATCH(data!A1644&amp;"|"&amp;data!C1644,calculations!$A$3:$A$168,0),MATCH(data!B1644,calculations!$AH$2:$CL$2,0))="","NULL",SUBSTITUTE(OFFSET(calculations!$AG$2,MATCH(data!A1644&amp;"|"&amp;data!C1644,calculations!$A$3:$A$168,0),MATCH(data!B1644,calculations!$AH$2:$CL$2,0)),",","."))</f>
        <v>415356</v>
      </c>
      <c r="E1644">
        <v>1</v>
      </c>
    </row>
    <row r="1645" spans="1:5" x14ac:dyDescent="0.25">
      <c r="A1645">
        <v>2018</v>
      </c>
      <c r="B1645">
        <v>28</v>
      </c>
      <c r="C1645" t="s">
        <v>70</v>
      </c>
      <c r="D1645" t="str">
        <f ca="1">IF(OFFSET(calculations!$AG$2,MATCH(data!A1645&amp;"|"&amp;data!C1645,calculations!$A$3:$A$168,0),MATCH(data!B1645,calculations!$AH$2:$CL$2,0))="","NULL",SUBSTITUTE(OFFSET(calculations!$AG$2,MATCH(data!A1645&amp;"|"&amp;data!C1645,calculations!$A$3:$A$168,0),MATCH(data!B1645,calculations!$AH$2:$CL$2,0)),",","."))</f>
        <v>230924</v>
      </c>
      <c r="E1645">
        <v>1</v>
      </c>
    </row>
    <row r="1646" spans="1:5" x14ac:dyDescent="0.25">
      <c r="A1646">
        <v>2018</v>
      </c>
      <c r="B1646">
        <v>28</v>
      </c>
      <c r="C1646" t="s">
        <v>71</v>
      </c>
      <c r="D1646" t="str">
        <f ca="1">IF(OFFSET(calculations!$AG$2,MATCH(data!A1646&amp;"|"&amp;data!C1646,calculations!$A$3:$A$168,0),MATCH(data!B1646,calculations!$AH$2:$CL$2,0))="","NULL",SUBSTITUTE(OFFSET(calculations!$AG$2,MATCH(data!A1646&amp;"|"&amp;data!C1646,calculations!$A$3:$A$168,0),MATCH(data!B1646,calculations!$AH$2:$CL$2,0)),",","."))</f>
        <v>NULL</v>
      </c>
      <c r="E1646">
        <v>1</v>
      </c>
    </row>
    <row r="1647" spans="1:5" x14ac:dyDescent="0.25">
      <c r="A1647">
        <v>2018</v>
      </c>
      <c r="B1647">
        <v>28</v>
      </c>
      <c r="C1647" t="s">
        <v>72</v>
      </c>
      <c r="D1647" t="str">
        <f ca="1">IF(OFFSET(calculations!$AG$2,MATCH(data!A1647&amp;"|"&amp;data!C1647,calculations!$A$3:$A$168,0),MATCH(data!B1647,calculations!$AH$2:$CL$2,0))="","NULL",SUBSTITUTE(OFFSET(calculations!$AG$2,MATCH(data!A1647&amp;"|"&amp;data!C1647,calculations!$A$3:$A$168,0),MATCH(data!B1647,calculations!$AH$2:$CL$2,0)),",","."))</f>
        <v>189543</v>
      </c>
      <c r="E1647">
        <v>1</v>
      </c>
    </row>
    <row r="1648" spans="1:5" x14ac:dyDescent="0.25">
      <c r="A1648">
        <v>2018</v>
      </c>
      <c r="B1648">
        <v>28</v>
      </c>
      <c r="C1648" t="s">
        <v>73</v>
      </c>
      <c r="D1648" t="str">
        <f ca="1">IF(OFFSET(calculations!$AG$2,MATCH(data!A1648&amp;"|"&amp;data!C1648,calculations!$A$3:$A$168,0),MATCH(data!B1648,calculations!$AH$2:$CL$2,0))="","NULL",SUBSTITUTE(OFFSET(calculations!$AG$2,MATCH(data!A1648&amp;"|"&amp;data!C1648,calculations!$A$3:$A$168,0),MATCH(data!B1648,calculations!$AH$2:$CL$2,0)),",","."))</f>
        <v>300700</v>
      </c>
      <c r="E1648">
        <v>1</v>
      </c>
    </row>
    <row r="1649" spans="1:5" x14ac:dyDescent="0.25">
      <c r="A1649">
        <v>2018</v>
      </c>
      <c r="B1649">
        <v>28</v>
      </c>
      <c r="C1649" t="s">
        <v>74</v>
      </c>
      <c r="D1649" t="str">
        <f ca="1">IF(OFFSET(calculations!$AG$2,MATCH(data!A1649&amp;"|"&amp;data!C1649,calculations!$A$3:$A$168,0),MATCH(data!B1649,calculations!$AH$2:$CL$2,0))="","NULL",SUBSTITUTE(OFFSET(calculations!$AG$2,MATCH(data!A1649&amp;"|"&amp;data!C1649,calculations!$A$3:$A$168,0),MATCH(data!B1649,calculations!$AH$2:$CL$2,0)),",","."))</f>
        <v>NULL</v>
      </c>
      <c r="E1649">
        <v>1</v>
      </c>
    </row>
    <row r="1650" spans="1:5" x14ac:dyDescent="0.25">
      <c r="A1650">
        <v>2018</v>
      </c>
      <c r="B1650">
        <v>28</v>
      </c>
      <c r="C1650" t="s">
        <v>75</v>
      </c>
      <c r="D1650" t="str">
        <f ca="1">IF(OFFSET(calculations!$AG$2,MATCH(data!A1650&amp;"|"&amp;data!C1650,calculations!$A$3:$A$168,0),MATCH(data!B1650,calculations!$AH$2:$CL$2,0))="","NULL",SUBSTITUTE(OFFSET(calculations!$AG$2,MATCH(data!A1650&amp;"|"&amp;data!C1650,calculations!$A$3:$A$168,0),MATCH(data!B1650,calculations!$AH$2:$CL$2,0)),",","."))</f>
        <v>49799</v>
      </c>
      <c r="E1650">
        <v>1</v>
      </c>
    </row>
    <row r="1651" spans="1:5" x14ac:dyDescent="0.25">
      <c r="A1651">
        <v>2018</v>
      </c>
      <c r="B1651">
        <v>28</v>
      </c>
      <c r="C1651" t="s">
        <v>76</v>
      </c>
      <c r="D1651" t="str">
        <f ca="1">IF(OFFSET(calculations!$AG$2,MATCH(data!A1651&amp;"|"&amp;data!C1651,calculations!$A$3:$A$168,0),MATCH(data!B1651,calculations!$AH$2:$CL$2,0))="","NULL",SUBSTITUTE(OFFSET(calculations!$AG$2,MATCH(data!A1651&amp;"|"&amp;data!C1651,calculations!$A$3:$A$168,0),MATCH(data!B1651,calculations!$AH$2:$CL$2,0)),",","."))</f>
        <v>21720</v>
      </c>
      <c r="E1651">
        <v>1</v>
      </c>
    </row>
    <row r="1652" spans="1:5" x14ac:dyDescent="0.25">
      <c r="A1652">
        <v>2018</v>
      </c>
      <c r="B1652">
        <v>28</v>
      </c>
      <c r="C1652" t="s">
        <v>77</v>
      </c>
      <c r="D1652" t="str">
        <f ca="1">IF(OFFSET(calculations!$AG$2,MATCH(data!A1652&amp;"|"&amp;data!C1652,calculations!$A$3:$A$168,0),MATCH(data!B1652,calculations!$AH$2:$CL$2,0))="","NULL",SUBSTITUTE(OFFSET(calculations!$AG$2,MATCH(data!A1652&amp;"|"&amp;data!C1652,calculations!$A$3:$A$168,0),MATCH(data!B1652,calculations!$AH$2:$CL$2,0)),",","."))</f>
        <v>139790</v>
      </c>
      <c r="E1652">
        <v>1</v>
      </c>
    </row>
    <row r="1653" spans="1:5" x14ac:dyDescent="0.25">
      <c r="A1653">
        <v>2018</v>
      </c>
      <c r="B1653">
        <v>28</v>
      </c>
      <c r="C1653" t="s">
        <v>78</v>
      </c>
      <c r="D1653" t="str">
        <f ca="1">IF(OFFSET(calculations!$AG$2,MATCH(data!A1653&amp;"|"&amp;data!C1653,calculations!$A$3:$A$168,0),MATCH(data!B1653,calculations!$AH$2:$CL$2,0))="","NULL",SUBSTITUTE(OFFSET(calculations!$AG$2,MATCH(data!A1653&amp;"|"&amp;data!C1653,calculations!$A$3:$A$168,0),MATCH(data!B1653,calculations!$AH$2:$CL$2,0)),",","."))</f>
        <v>NULL</v>
      </c>
      <c r="E1653">
        <v>1</v>
      </c>
    </row>
    <row r="1654" spans="1:5" x14ac:dyDescent="0.25">
      <c r="A1654">
        <v>2018</v>
      </c>
      <c r="B1654">
        <v>28</v>
      </c>
      <c r="C1654" t="s">
        <v>79</v>
      </c>
      <c r="D1654" t="str">
        <f ca="1">IF(OFFSET(calculations!$AG$2,MATCH(data!A1654&amp;"|"&amp;data!C1654,calculations!$A$3:$A$168,0),MATCH(data!B1654,calculations!$AH$2:$CL$2,0))="","NULL",SUBSTITUTE(OFFSET(calculations!$AG$2,MATCH(data!A1654&amp;"|"&amp;data!C1654,calculations!$A$3:$A$168,0),MATCH(data!B1654,calculations!$AH$2:$CL$2,0)),",","."))</f>
        <v>555176</v>
      </c>
      <c r="E1654">
        <v>1</v>
      </c>
    </row>
    <row r="1655" spans="1:5" x14ac:dyDescent="0.25">
      <c r="A1655">
        <v>2018</v>
      </c>
      <c r="B1655">
        <v>28</v>
      </c>
      <c r="C1655" t="s">
        <v>80</v>
      </c>
      <c r="D1655" t="str">
        <f ca="1">IF(OFFSET(calculations!$AG$2,MATCH(data!A1655&amp;"|"&amp;data!C1655,calculations!$A$3:$A$168,0),MATCH(data!B1655,calculations!$AH$2:$CL$2,0))="","NULL",SUBSTITUTE(OFFSET(calculations!$AG$2,MATCH(data!A1655&amp;"|"&amp;data!C1655,calculations!$A$3:$A$168,0),MATCH(data!B1655,calculations!$AH$2:$CL$2,0)),",","."))</f>
        <v>NULL</v>
      </c>
      <c r="E1655">
        <v>1</v>
      </c>
    </row>
    <row r="1656" spans="1:5" x14ac:dyDescent="0.25">
      <c r="A1656">
        <v>2018</v>
      </c>
      <c r="B1656">
        <v>28</v>
      </c>
      <c r="C1656" t="s">
        <v>44</v>
      </c>
      <c r="D1656" t="str">
        <f ca="1">IF(OFFSET(calculations!$AG$2,MATCH(data!A1656&amp;"|"&amp;data!C1656,calculations!$A$3:$A$168,0),MATCH(data!B1656,calculations!$AH$2:$CL$2,0))="","NULL",SUBSTITUTE(OFFSET(calculations!$AG$2,MATCH(data!A1656&amp;"|"&amp;data!C1656,calculations!$A$3:$A$168,0),MATCH(data!B1656,calculations!$AH$2:$CL$2,0)),",","."))</f>
        <v>NULL</v>
      </c>
      <c r="E1656">
        <v>1</v>
      </c>
    </row>
    <row r="1657" spans="1:5" x14ac:dyDescent="0.25">
      <c r="A1657">
        <v>2018</v>
      </c>
      <c r="B1657">
        <v>28</v>
      </c>
      <c r="C1657" t="s">
        <v>51</v>
      </c>
      <c r="D1657" t="str">
        <f ca="1">IF(OFFSET(calculations!$AG$2,MATCH(data!A1657&amp;"|"&amp;data!C1657,calculations!$A$3:$A$168,0),MATCH(data!B1657,calculations!$AH$2:$CL$2,0))="","NULL",SUBSTITUTE(OFFSET(calculations!$AG$2,MATCH(data!A1657&amp;"|"&amp;data!C1657,calculations!$A$3:$A$168,0),MATCH(data!B1657,calculations!$AH$2:$CL$2,0)),",","."))</f>
        <v>NULL</v>
      </c>
      <c r="E1657">
        <v>1</v>
      </c>
    </row>
    <row r="1658" spans="1:5" x14ac:dyDescent="0.25">
      <c r="A1658">
        <v>2018</v>
      </c>
      <c r="B1658">
        <v>28</v>
      </c>
      <c r="C1658" t="s">
        <v>55</v>
      </c>
      <c r="D1658" t="str">
        <f ca="1">IF(OFFSET(calculations!$AG$2,MATCH(data!A1658&amp;"|"&amp;data!C1658,calculations!$A$3:$A$168,0),MATCH(data!B1658,calculations!$AH$2:$CL$2,0))="","NULL",SUBSTITUTE(OFFSET(calculations!$AG$2,MATCH(data!A1658&amp;"|"&amp;data!C1658,calculations!$A$3:$A$168,0),MATCH(data!B1658,calculations!$AH$2:$CL$2,0)),",","."))</f>
        <v>NULL</v>
      </c>
      <c r="E1658">
        <v>1</v>
      </c>
    </row>
    <row r="1659" spans="1:5" x14ac:dyDescent="0.25">
      <c r="A1659">
        <v>2018</v>
      </c>
      <c r="B1659">
        <v>28</v>
      </c>
      <c r="C1659" t="s">
        <v>81</v>
      </c>
      <c r="D1659" t="str">
        <f ca="1">IF(OFFSET(calculations!$AG$2,MATCH(data!A1659&amp;"|"&amp;data!C1659,calculations!$A$3:$A$168,0),MATCH(data!B1659,calculations!$AH$2:$CL$2,0))="","NULL",SUBSTITUTE(OFFSET(calculations!$AG$2,MATCH(data!A1659&amp;"|"&amp;data!C1659,calculations!$A$3:$A$168,0),MATCH(data!B1659,calculations!$AH$2:$CL$2,0)),",","."))</f>
        <v>548393</v>
      </c>
      <c r="E1659">
        <v>1</v>
      </c>
    </row>
    <row r="1660" spans="1:5" x14ac:dyDescent="0.25">
      <c r="A1660">
        <v>2018</v>
      </c>
      <c r="B1660">
        <v>28</v>
      </c>
      <c r="C1660" t="s">
        <v>82</v>
      </c>
      <c r="D1660" t="str">
        <f ca="1">IF(OFFSET(calculations!$AG$2,MATCH(data!A1660&amp;"|"&amp;data!C1660,calculations!$A$3:$A$168,0),MATCH(data!B1660,calculations!$AH$2:$CL$2,0))="","NULL",SUBSTITUTE(OFFSET(calculations!$AG$2,MATCH(data!A1660&amp;"|"&amp;data!C1660,calculations!$A$3:$A$168,0),MATCH(data!B1660,calculations!$AH$2:$CL$2,0)),",","."))</f>
        <v>53572998</v>
      </c>
      <c r="E1660">
        <v>1</v>
      </c>
    </row>
    <row r="1661" spans="1:5" x14ac:dyDescent="0.25">
      <c r="A1661">
        <v>2018</v>
      </c>
      <c r="B1661">
        <v>28</v>
      </c>
      <c r="C1661" t="s">
        <v>83</v>
      </c>
      <c r="D1661" t="str">
        <f ca="1">IF(OFFSET(calculations!$AG$2,MATCH(data!A1661&amp;"|"&amp;data!C1661,calculations!$A$3:$A$168,0),MATCH(data!B1661,calculations!$AH$2:$CL$2,0))="","NULL",SUBSTITUTE(OFFSET(calculations!$AG$2,MATCH(data!A1661&amp;"|"&amp;data!C1661,calculations!$A$3:$A$168,0),MATCH(data!B1661,calculations!$AH$2:$CL$2,0)),",","."))</f>
        <v>9808</v>
      </c>
      <c r="E1661">
        <v>1</v>
      </c>
    </row>
    <row r="1662" spans="1:5" x14ac:dyDescent="0.25">
      <c r="A1662">
        <v>2018</v>
      </c>
      <c r="B1662">
        <v>28</v>
      </c>
      <c r="C1662" t="s">
        <v>84</v>
      </c>
      <c r="D1662" t="str">
        <f ca="1">IF(OFFSET(calculations!$AG$2,MATCH(data!A1662&amp;"|"&amp;data!C1662,calculations!$A$3:$A$168,0),MATCH(data!B1662,calculations!$AH$2:$CL$2,0))="","NULL",SUBSTITUTE(OFFSET(calculations!$AG$2,MATCH(data!A1662&amp;"|"&amp;data!C1662,calculations!$A$3:$A$168,0),MATCH(data!B1662,calculations!$AH$2:$CL$2,0)),",","."))</f>
        <v>NULL</v>
      </c>
      <c r="E1662">
        <v>1</v>
      </c>
    </row>
    <row r="1663" spans="1:5" x14ac:dyDescent="0.25">
      <c r="A1663">
        <v>2018</v>
      </c>
      <c r="B1663">
        <v>28</v>
      </c>
      <c r="C1663" t="s">
        <v>85</v>
      </c>
      <c r="D1663" t="str">
        <f ca="1">IF(OFFSET(calculations!$AG$2,MATCH(data!A1663&amp;"|"&amp;data!C1663,calculations!$A$3:$A$168,0),MATCH(data!B1663,calculations!$AH$2:$CL$2,0))="","NULL",SUBSTITUTE(OFFSET(calculations!$AG$2,MATCH(data!A1663&amp;"|"&amp;data!C1663,calculations!$A$3:$A$168,0),MATCH(data!B1663,calculations!$AH$2:$CL$2,0)),",","."))</f>
        <v>NULL</v>
      </c>
      <c r="E1663">
        <v>1</v>
      </c>
    </row>
    <row r="1664" spans="1:5" x14ac:dyDescent="0.25">
      <c r="A1664">
        <v>2018</v>
      </c>
      <c r="B1664">
        <v>28</v>
      </c>
      <c r="C1664" t="s">
        <v>86</v>
      </c>
      <c r="D1664" t="str">
        <f ca="1">IF(OFFSET(calculations!$AG$2,MATCH(data!A1664&amp;"|"&amp;data!C1664,calculations!$A$3:$A$168,0),MATCH(data!B1664,calculations!$AH$2:$CL$2,0))="","NULL",SUBSTITUTE(OFFSET(calculations!$AG$2,MATCH(data!A1664&amp;"|"&amp;data!C1664,calculations!$A$3:$A$168,0),MATCH(data!B1664,calculations!$AH$2:$CL$2,0)),",","."))</f>
        <v>NULL</v>
      </c>
      <c r="E1664">
        <v>1</v>
      </c>
    </row>
    <row r="1665" spans="1:5" x14ac:dyDescent="0.25">
      <c r="A1665">
        <v>2018</v>
      </c>
      <c r="B1665">
        <v>28</v>
      </c>
      <c r="C1665" t="s">
        <v>87</v>
      </c>
      <c r="D1665" t="str">
        <f ca="1">IF(OFFSET(calculations!$AG$2,MATCH(data!A1665&amp;"|"&amp;data!C1665,calculations!$A$3:$A$168,0),MATCH(data!B1665,calculations!$AH$2:$CL$2,0))="","NULL",SUBSTITUTE(OFFSET(calculations!$AG$2,MATCH(data!A1665&amp;"|"&amp;data!C1665,calculations!$A$3:$A$168,0),MATCH(data!B1665,calculations!$AH$2:$CL$2,0)),",","."))</f>
        <v>23135409</v>
      </c>
      <c r="E1665">
        <v>1</v>
      </c>
    </row>
    <row r="1666" spans="1:5" x14ac:dyDescent="0.25">
      <c r="A1666">
        <v>2018</v>
      </c>
      <c r="B1666">
        <v>28</v>
      </c>
      <c r="C1666" t="s">
        <v>88</v>
      </c>
      <c r="D1666" t="str">
        <f ca="1">IF(OFFSET(calculations!$AG$2,MATCH(data!A1666&amp;"|"&amp;data!C1666,calculations!$A$3:$A$168,0),MATCH(data!B1666,calculations!$AH$2:$CL$2,0))="","NULL",SUBSTITUTE(OFFSET(calculations!$AG$2,MATCH(data!A1666&amp;"|"&amp;data!C1666,calculations!$A$3:$A$168,0),MATCH(data!B1666,calculations!$AH$2:$CL$2,0)),",","."))</f>
        <v>NULL</v>
      </c>
      <c r="E1666">
        <v>1</v>
      </c>
    </row>
    <row r="1667" spans="1:5" x14ac:dyDescent="0.25">
      <c r="A1667">
        <v>2018</v>
      </c>
      <c r="B1667">
        <v>28</v>
      </c>
      <c r="C1667" t="s">
        <v>89</v>
      </c>
      <c r="D1667" t="str">
        <f ca="1">IF(OFFSET(calculations!$AG$2,MATCH(data!A1667&amp;"|"&amp;data!C1667,calculations!$A$3:$A$168,0),MATCH(data!B1667,calculations!$AH$2:$CL$2,0))="","NULL",SUBSTITUTE(OFFSET(calculations!$AG$2,MATCH(data!A1667&amp;"|"&amp;data!C1667,calculations!$A$3:$A$168,0),MATCH(data!B1667,calculations!$AH$2:$CL$2,0)),",","."))</f>
        <v>NULL</v>
      </c>
      <c r="E1667">
        <v>1</v>
      </c>
    </row>
    <row r="1668" spans="1:5" x14ac:dyDescent="0.25">
      <c r="A1668">
        <v>2018</v>
      </c>
      <c r="B1668">
        <v>28</v>
      </c>
      <c r="C1668" t="s">
        <v>90</v>
      </c>
      <c r="D1668" t="str">
        <f ca="1">IF(OFFSET(calculations!$AG$2,MATCH(data!A1668&amp;"|"&amp;data!C1668,calculations!$A$3:$A$168,0),MATCH(data!B1668,calculations!$AH$2:$CL$2,0))="","NULL",SUBSTITUTE(OFFSET(calculations!$AG$2,MATCH(data!A1668&amp;"|"&amp;data!C1668,calculations!$A$3:$A$168,0),MATCH(data!B1668,calculations!$AH$2:$CL$2,0)),",","."))</f>
        <v>NULL</v>
      </c>
      <c r="E1668">
        <v>1</v>
      </c>
    </row>
    <row r="1669" spans="1:5" x14ac:dyDescent="0.25">
      <c r="A1669">
        <v>2018</v>
      </c>
      <c r="B1669">
        <v>28</v>
      </c>
      <c r="C1669" t="s">
        <v>91</v>
      </c>
      <c r="D1669" t="str">
        <f ca="1">IF(OFFSET(calculations!$AG$2,MATCH(data!A1669&amp;"|"&amp;data!C1669,calculations!$A$3:$A$168,0),MATCH(data!B1669,calculations!$AH$2:$CL$2,0))="","NULL",SUBSTITUTE(OFFSET(calculations!$AG$2,MATCH(data!A1669&amp;"|"&amp;data!C1669,calculations!$A$3:$A$168,0),MATCH(data!B1669,calculations!$AH$2:$CL$2,0)),",","."))</f>
        <v>30427781</v>
      </c>
      <c r="E1669">
        <v>1</v>
      </c>
    </row>
    <row r="1670" spans="1:5" x14ac:dyDescent="0.25">
      <c r="A1670">
        <v>2018</v>
      </c>
      <c r="B1670">
        <v>28</v>
      </c>
      <c r="C1670" t="s">
        <v>92</v>
      </c>
      <c r="D1670" t="str">
        <f ca="1">IF(OFFSET(calculations!$AG$2,MATCH(data!A1670&amp;"|"&amp;data!C1670,calculations!$A$3:$A$168,0),MATCH(data!B1670,calculations!$AH$2:$CL$2,0))="","NULL",SUBSTITUTE(OFFSET(calculations!$AG$2,MATCH(data!A1670&amp;"|"&amp;data!C1670,calculations!$A$3:$A$168,0),MATCH(data!B1670,calculations!$AH$2:$CL$2,0)),",","."))</f>
        <v>NULL</v>
      </c>
      <c r="E1670">
        <v>1</v>
      </c>
    </row>
    <row r="1671" spans="1:5" x14ac:dyDescent="0.25">
      <c r="A1671">
        <v>2018</v>
      </c>
      <c r="B1671">
        <v>28</v>
      </c>
      <c r="C1671" t="s">
        <v>93</v>
      </c>
      <c r="D1671" t="str">
        <f ca="1">IF(OFFSET(calculations!$AG$2,MATCH(data!A1671&amp;"|"&amp;data!C1671,calculations!$A$3:$A$168,0),MATCH(data!B1671,calculations!$AH$2:$CL$2,0))="","NULL",SUBSTITUTE(OFFSET(calculations!$AG$2,MATCH(data!A1671&amp;"|"&amp;data!C1671,calculations!$A$3:$A$168,0),MATCH(data!B1671,calculations!$AH$2:$CL$2,0)),",","."))</f>
        <v>NULL</v>
      </c>
      <c r="E1671">
        <v>1</v>
      </c>
    </row>
    <row r="1672" spans="1:5" x14ac:dyDescent="0.25">
      <c r="A1672">
        <v>2018</v>
      </c>
      <c r="B1672">
        <v>28</v>
      </c>
      <c r="C1672" t="s">
        <v>94</v>
      </c>
      <c r="D1672" t="str">
        <f ca="1">IF(OFFSET(calculations!$AG$2,MATCH(data!A1672&amp;"|"&amp;data!C1672,calculations!$A$3:$A$168,0),MATCH(data!B1672,calculations!$AH$2:$CL$2,0))="","NULL",SUBSTITUTE(OFFSET(calculations!$AG$2,MATCH(data!A1672&amp;"|"&amp;data!C1672,calculations!$A$3:$A$168,0),MATCH(data!B1672,calculations!$AH$2:$CL$2,0)),",","."))</f>
        <v>NULL</v>
      </c>
      <c r="E1672">
        <v>1</v>
      </c>
    </row>
    <row r="1673" spans="1:5" x14ac:dyDescent="0.25">
      <c r="A1673">
        <v>2018</v>
      </c>
      <c r="B1673">
        <v>28</v>
      </c>
      <c r="C1673" t="s">
        <v>95</v>
      </c>
      <c r="D1673" t="str">
        <f ca="1">IF(OFFSET(calculations!$AG$2,MATCH(data!A1673&amp;"|"&amp;data!C1673,calculations!$A$3:$A$168,0),MATCH(data!B1673,calculations!$AH$2:$CL$2,0))="","NULL",SUBSTITUTE(OFFSET(calculations!$AG$2,MATCH(data!A1673&amp;"|"&amp;data!C1673,calculations!$A$3:$A$168,0),MATCH(data!B1673,calculations!$AH$2:$CL$2,0)),",","."))</f>
        <v>495407</v>
      </c>
      <c r="E1673">
        <v>1</v>
      </c>
    </row>
    <row r="1674" spans="1:5" x14ac:dyDescent="0.25">
      <c r="A1674">
        <v>2018</v>
      </c>
      <c r="B1674">
        <v>28</v>
      </c>
      <c r="C1674" t="s">
        <v>96</v>
      </c>
      <c r="D1674" t="str">
        <f ca="1">IF(OFFSET(calculations!$AG$2,MATCH(data!A1674&amp;"|"&amp;data!C1674,calculations!$A$3:$A$168,0),MATCH(data!B1674,calculations!$AH$2:$CL$2,0))="","NULL",SUBSTITUTE(OFFSET(calculations!$AG$2,MATCH(data!A1674&amp;"|"&amp;data!C1674,calculations!$A$3:$A$168,0),MATCH(data!B1674,calculations!$AH$2:$CL$2,0)),",","."))</f>
        <v>9137504</v>
      </c>
      <c r="E1674">
        <v>1</v>
      </c>
    </row>
    <row r="1675" spans="1:5" x14ac:dyDescent="0.25">
      <c r="A1675">
        <v>2018</v>
      </c>
      <c r="B1675">
        <v>28</v>
      </c>
      <c r="C1675" t="s">
        <v>97</v>
      </c>
      <c r="D1675" t="str">
        <f ca="1">IF(OFFSET(calculations!$AG$2,MATCH(data!A1675&amp;"|"&amp;data!C1675,calculations!$A$3:$A$168,0),MATCH(data!B1675,calculations!$AH$2:$CL$2,0))="","NULL",SUBSTITUTE(OFFSET(calculations!$AG$2,MATCH(data!A1675&amp;"|"&amp;data!C1675,calculations!$A$3:$A$168,0),MATCH(data!B1675,calculations!$AH$2:$CL$2,0)),",","."))</f>
        <v>7060060</v>
      </c>
      <c r="E1675">
        <v>1</v>
      </c>
    </row>
    <row r="1676" spans="1:5" x14ac:dyDescent="0.25">
      <c r="A1676">
        <v>2018</v>
      </c>
      <c r="B1676">
        <v>28</v>
      </c>
      <c r="C1676" t="s">
        <v>98</v>
      </c>
      <c r="D1676" t="str">
        <f ca="1">IF(OFFSET(calculations!$AG$2,MATCH(data!A1676&amp;"|"&amp;data!C1676,calculations!$A$3:$A$168,0),MATCH(data!B1676,calculations!$AH$2:$CL$2,0))="","NULL",SUBSTITUTE(OFFSET(calculations!$AG$2,MATCH(data!A1676&amp;"|"&amp;data!C1676,calculations!$A$3:$A$168,0),MATCH(data!B1676,calculations!$AH$2:$CL$2,0)),",","."))</f>
        <v>2077444</v>
      </c>
      <c r="E1676">
        <v>1</v>
      </c>
    </row>
    <row r="1677" spans="1:5" x14ac:dyDescent="0.25">
      <c r="A1677">
        <v>2018</v>
      </c>
      <c r="B1677">
        <v>28</v>
      </c>
      <c r="C1677" t="s">
        <v>99</v>
      </c>
      <c r="D1677" t="str">
        <f ca="1">IF(OFFSET(calculations!$AG$2,MATCH(data!A1677&amp;"|"&amp;data!C1677,calculations!$A$3:$A$168,0),MATCH(data!B1677,calculations!$AH$2:$CL$2,0))="","NULL",SUBSTITUTE(OFFSET(calculations!$AG$2,MATCH(data!A1677&amp;"|"&amp;data!C1677,calculations!$A$3:$A$168,0),MATCH(data!B1677,calculations!$AH$2:$CL$2,0)),",","."))</f>
        <v>2077444</v>
      </c>
      <c r="E1677">
        <v>1</v>
      </c>
    </row>
    <row r="1678" spans="1:5" x14ac:dyDescent="0.25">
      <c r="A1678">
        <v>2018</v>
      </c>
      <c r="B1678">
        <v>28</v>
      </c>
      <c r="C1678" t="s">
        <v>100</v>
      </c>
      <c r="D1678" t="str">
        <f ca="1">IF(OFFSET(calculations!$AG$2,MATCH(data!A1678&amp;"|"&amp;data!C1678,calculations!$A$3:$A$168,0),MATCH(data!B1678,calculations!$AH$2:$CL$2,0))="","NULL",SUBSTITUTE(OFFSET(calculations!$AG$2,MATCH(data!A1678&amp;"|"&amp;data!C1678,calculations!$A$3:$A$168,0),MATCH(data!B1678,calculations!$AH$2:$CL$2,0)),",","."))</f>
        <v>1414730</v>
      </c>
      <c r="E1678">
        <v>1</v>
      </c>
    </row>
    <row r="1679" spans="1:5" x14ac:dyDescent="0.25">
      <c r="A1679">
        <v>2018</v>
      </c>
      <c r="B1679">
        <v>28</v>
      </c>
      <c r="C1679" t="s">
        <v>101</v>
      </c>
      <c r="D1679" t="str">
        <f ca="1">IF(OFFSET(calculations!$AG$2,MATCH(data!A1679&amp;"|"&amp;data!C1679,calculations!$A$3:$A$168,0),MATCH(data!B1679,calculations!$AH$2:$CL$2,0))="","NULL",SUBSTITUTE(OFFSET(calculations!$AG$2,MATCH(data!A1679&amp;"|"&amp;data!C1679,calculations!$A$3:$A$168,0),MATCH(data!B1679,calculations!$AH$2:$CL$2,0)),",","."))</f>
        <v>0</v>
      </c>
      <c r="E1679">
        <v>1</v>
      </c>
    </row>
    <row r="1680" spans="1:5" x14ac:dyDescent="0.25">
      <c r="A1680">
        <v>2018</v>
      </c>
      <c r="B1680">
        <v>28</v>
      </c>
      <c r="C1680" t="s">
        <v>102</v>
      </c>
      <c r="D1680" t="str">
        <f ca="1">IF(OFFSET(calculations!$AG$2,MATCH(data!A1680&amp;"|"&amp;data!C1680,calculations!$A$3:$A$168,0),MATCH(data!B1680,calculations!$AH$2:$CL$2,0))="","NULL",SUBSTITUTE(OFFSET(calculations!$AG$2,MATCH(data!A1680&amp;"|"&amp;data!C1680,calculations!$A$3:$A$168,0),MATCH(data!B1680,calculations!$AH$2:$CL$2,0)),",","."))</f>
        <v>2737814</v>
      </c>
      <c r="E1680">
        <v>1</v>
      </c>
    </row>
    <row r="1681" spans="1:5" x14ac:dyDescent="0.25">
      <c r="A1681">
        <v>2018</v>
      </c>
      <c r="B1681">
        <v>28</v>
      </c>
      <c r="C1681" t="s">
        <v>103</v>
      </c>
      <c r="D1681" t="str">
        <f ca="1">IF(OFFSET(calculations!$AG$2,MATCH(data!A1681&amp;"|"&amp;data!C1681,calculations!$A$3:$A$168,0),MATCH(data!B1681,calculations!$AH$2:$CL$2,0))="","NULL",SUBSTITUTE(OFFSET(calculations!$AG$2,MATCH(data!A1681&amp;"|"&amp;data!C1681,calculations!$A$3:$A$168,0),MATCH(data!B1681,calculations!$AH$2:$CL$2,0)),",","."))</f>
        <v>382052</v>
      </c>
      <c r="E1681">
        <v>1</v>
      </c>
    </row>
    <row r="1682" spans="1:5" x14ac:dyDescent="0.25">
      <c r="A1682">
        <v>2018</v>
      </c>
      <c r="B1682">
        <v>28</v>
      </c>
      <c r="C1682" t="s">
        <v>104</v>
      </c>
      <c r="D1682" t="str">
        <f ca="1">IF(OFFSET(calculations!$AG$2,MATCH(data!A1682&amp;"|"&amp;data!C1682,calculations!$A$3:$A$168,0),MATCH(data!B1682,calculations!$AH$2:$CL$2,0))="","NULL",SUBSTITUTE(OFFSET(calculations!$AG$2,MATCH(data!A1682&amp;"|"&amp;data!C1682,calculations!$A$3:$A$168,0),MATCH(data!B1682,calculations!$AH$2:$CL$2,0)),",","."))</f>
        <v>372308</v>
      </c>
      <c r="E1682">
        <v>1</v>
      </c>
    </row>
    <row r="1683" spans="1:5" x14ac:dyDescent="0.25">
      <c r="A1683">
        <v>2018</v>
      </c>
      <c r="B1683">
        <v>28</v>
      </c>
      <c r="C1683" t="s">
        <v>105</v>
      </c>
      <c r="D1683" t="str">
        <f ca="1">IF(OFFSET(calculations!$AG$2,MATCH(data!A1683&amp;"|"&amp;data!C1683,calculations!$A$3:$A$168,0),MATCH(data!B1683,calculations!$AH$2:$CL$2,0))="","NULL",SUBSTITUTE(OFFSET(calculations!$AG$2,MATCH(data!A1683&amp;"|"&amp;data!C1683,calculations!$A$3:$A$168,0),MATCH(data!B1683,calculations!$AH$2:$CL$2,0)),",","."))</f>
        <v>372308</v>
      </c>
      <c r="E1683">
        <v>1</v>
      </c>
    </row>
    <row r="1684" spans="1:5" x14ac:dyDescent="0.25">
      <c r="A1684">
        <v>2018</v>
      </c>
      <c r="B1684">
        <v>28</v>
      </c>
      <c r="C1684" t="s">
        <v>106</v>
      </c>
      <c r="D1684" t="str">
        <f ca="1">IF(OFFSET(calculations!$AG$2,MATCH(data!A1684&amp;"|"&amp;data!C1684,calculations!$A$3:$A$168,0),MATCH(data!B1684,calculations!$AH$2:$CL$2,0))="","NULL",SUBSTITUTE(OFFSET(calculations!$AG$2,MATCH(data!A1684&amp;"|"&amp;data!C1684,calculations!$A$3:$A$168,0),MATCH(data!B1684,calculations!$AH$2:$CL$2,0)),",","."))</f>
        <v>NULL</v>
      </c>
      <c r="E1684">
        <v>1</v>
      </c>
    </row>
    <row r="1685" spans="1:5" x14ac:dyDescent="0.25">
      <c r="A1685">
        <v>2018</v>
      </c>
      <c r="B1685">
        <v>28</v>
      </c>
      <c r="C1685" t="s">
        <v>107</v>
      </c>
      <c r="D1685" t="str">
        <f ca="1">IF(OFFSET(calculations!$AG$2,MATCH(data!A1685&amp;"|"&amp;data!C1685,calculations!$A$3:$A$168,0),MATCH(data!B1685,calculations!$AH$2:$CL$2,0))="","NULL",SUBSTITUTE(OFFSET(calculations!$AG$2,MATCH(data!A1685&amp;"|"&amp;data!C1685,calculations!$A$3:$A$168,0),MATCH(data!B1685,calculations!$AH$2:$CL$2,0)),",","."))</f>
        <v>NULL</v>
      </c>
      <c r="E1685">
        <v>1</v>
      </c>
    </row>
    <row r="1686" spans="1:5" x14ac:dyDescent="0.25">
      <c r="A1686">
        <v>2018</v>
      </c>
      <c r="B1686">
        <v>28</v>
      </c>
      <c r="C1686" t="s">
        <v>108</v>
      </c>
      <c r="D1686" t="str">
        <f ca="1">IF(OFFSET(calculations!$AG$2,MATCH(data!A1686&amp;"|"&amp;data!C1686,calculations!$A$3:$A$168,0),MATCH(data!B1686,calculations!$AH$2:$CL$2,0))="","NULL",SUBSTITUTE(OFFSET(calculations!$AG$2,MATCH(data!A1686&amp;"|"&amp;data!C1686,calculations!$A$3:$A$168,0),MATCH(data!B1686,calculations!$AH$2:$CL$2,0)),",","."))</f>
        <v>123099</v>
      </c>
      <c r="E1686">
        <v>1</v>
      </c>
    </row>
    <row r="1687" spans="1:5" x14ac:dyDescent="0.25">
      <c r="A1687">
        <v>2018</v>
      </c>
      <c r="B1687">
        <v>28</v>
      </c>
      <c r="C1687" t="s">
        <v>109</v>
      </c>
      <c r="D1687" t="str">
        <f ca="1">IF(OFFSET(calculations!$AG$2,MATCH(data!A1687&amp;"|"&amp;data!C1687,calculations!$A$3:$A$168,0),MATCH(data!B1687,calculations!$AH$2:$CL$2,0))="","NULL",SUBSTITUTE(OFFSET(calculations!$AG$2,MATCH(data!A1687&amp;"|"&amp;data!C1687,calculations!$A$3:$A$168,0),MATCH(data!B1687,calculations!$AH$2:$CL$2,0)),",","."))</f>
        <v>495407</v>
      </c>
      <c r="E1687">
        <v>1</v>
      </c>
    </row>
    <row r="1688" spans="1:5" x14ac:dyDescent="0.25">
      <c r="A1688">
        <v>2018</v>
      </c>
      <c r="B1688">
        <v>28</v>
      </c>
      <c r="C1688" t="s">
        <v>110</v>
      </c>
      <c r="D1688" t="str">
        <f ca="1">IF(OFFSET(calculations!$AG$2,MATCH(data!A1688&amp;"|"&amp;data!C1688,calculations!$A$3:$A$168,0),MATCH(data!B1688,calculations!$AH$2:$CL$2,0))="","NULL",SUBSTITUTE(OFFSET(calculations!$AG$2,MATCH(data!A1688&amp;"|"&amp;data!C1688,calculations!$A$3:$A$168,0),MATCH(data!B1688,calculations!$AH$2:$CL$2,0)),",","."))</f>
        <v>NULL</v>
      </c>
      <c r="E1688">
        <v>1</v>
      </c>
    </row>
    <row r="1689" spans="1:5" x14ac:dyDescent="0.25">
      <c r="A1689">
        <v>2018</v>
      </c>
      <c r="B1689">
        <v>28</v>
      </c>
      <c r="C1689" t="s">
        <v>111</v>
      </c>
      <c r="D1689" t="str">
        <f ca="1">IF(OFFSET(calculations!$AG$2,MATCH(data!A1689&amp;"|"&amp;data!C1689,calculations!$A$3:$A$168,0),MATCH(data!B1689,calculations!$AH$2:$CL$2,0))="","NULL",SUBSTITUTE(OFFSET(calculations!$AG$2,MATCH(data!A1689&amp;"|"&amp;data!C1689,calculations!$A$3:$A$168,0),MATCH(data!B1689,calculations!$AH$2:$CL$2,0)),",","."))</f>
        <v>56024399</v>
      </c>
      <c r="E1689">
        <v>1</v>
      </c>
    </row>
    <row r="1690" spans="1:5" x14ac:dyDescent="0.25">
      <c r="A1690">
        <v>2018</v>
      </c>
      <c r="B1690">
        <v>28</v>
      </c>
      <c r="C1690" t="s">
        <v>112</v>
      </c>
      <c r="D1690" t="str">
        <f ca="1">IF(OFFSET(calculations!$AG$2,MATCH(data!A1690&amp;"|"&amp;data!C1690,calculations!$A$3:$A$168,0),MATCH(data!B1690,calculations!$AH$2:$CL$2,0))="","NULL",SUBSTITUTE(OFFSET(calculations!$AG$2,MATCH(data!A1690&amp;"|"&amp;data!C1690,calculations!$A$3:$A$168,0),MATCH(data!B1690,calculations!$AH$2:$CL$2,0)),",","."))</f>
        <v>3030202</v>
      </c>
      <c r="E1690">
        <v>1</v>
      </c>
    </row>
    <row r="1691" spans="1:5" x14ac:dyDescent="0.25">
      <c r="A1691">
        <v>2018</v>
      </c>
      <c r="B1691">
        <v>28</v>
      </c>
      <c r="C1691" t="s">
        <v>113</v>
      </c>
      <c r="D1691" t="str">
        <f ca="1">IF(OFFSET(calculations!$AG$2,MATCH(data!A1691&amp;"|"&amp;data!C1691,calculations!$A$3:$A$168,0),MATCH(data!B1691,calculations!$AH$2:$CL$2,0))="","NULL",SUBSTITUTE(OFFSET(calculations!$AG$2,MATCH(data!A1691&amp;"|"&amp;data!C1691,calculations!$A$3:$A$168,0),MATCH(data!B1691,calculations!$AH$2:$CL$2,0)),",","."))</f>
        <v>NULL</v>
      </c>
      <c r="E1691">
        <v>1</v>
      </c>
    </row>
    <row r="1692" spans="1:5" x14ac:dyDescent="0.25">
      <c r="A1692">
        <v>2018</v>
      </c>
      <c r="B1692">
        <v>28</v>
      </c>
      <c r="C1692" t="s">
        <v>114</v>
      </c>
      <c r="D1692" t="str">
        <f ca="1">IF(OFFSET(calculations!$AG$2,MATCH(data!A1692&amp;"|"&amp;data!C1692,calculations!$A$3:$A$168,0),MATCH(data!B1692,calculations!$AH$2:$CL$2,0))="","NULL",SUBSTITUTE(OFFSET(calculations!$AG$2,MATCH(data!A1692&amp;"|"&amp;data!C1692,calculations!$A$3:$A$168,0),MATCH(data!B1692,calculations!$AH$2:$CL$2,0)),",","."))</f>
        <v>NULL</v>
      </c>
      <c r="E1692">
        <v>1</v>
      </c>
    </row>
    <row r="1693" spans="1:5" x14ac:dyDescent="0.25">
      <c r="A1693">
        <v>2018</v>
      </c>
      <c r="B1693">
        <v>28</v>
      </c>
      <c r="C1693" t="s">
        <v>115</v>
      </c>
      <c r="D1693" t="str">
        <f ca="1">IF(OFFSET(calculations!$AG$2,MATCH(data!A1693&amp;"|"&amp;data!C1693,calculations!$A$3:$A$168,0),MATCH(data!B1693,calculations!$AH$2:$CL$2,0))="","NULL",SUBSTITUTE(OFFSET(calculations!$AG$2,MATCH(data!A1693&amp;"|"&amp;data!C1693,calculations!$A$3:$A$168,0),MATCH(data!B1693,calculations!$AH$2:$CL$2,0)),",","."))</f>
        <v>NULL</v>
      </c>
      <c r="E1693">
        <v>1</v>
      </c>
    </row>
    <row r="1694" spans="1:5" x14ac:dyDescent="0.25">
      <c r="A1694">
        <v>2018</v>
      </c>
      <c r="B1694">
        <v>28</v>
      </c>
      <c r="C1694" t="s">
        <v>116</v>
      </c>
      <c r="D1694" t="str">
        <f ca="1">IF(OFFSET(calculations!$AG$2,MATCH(data!A1694&amp;"|"&amp;data!C1694,calculations!$A$3:$A$168,0),MATCH(data!B1694,calculations!$AH$2:$CL$2,0))="","NULL",SUBSTITUTE(OFFSET(calculations!$AG$2,MATCH(data!A1694&amp;"|"&amp;data!C1694,calculations!$A$3:$A$168,0),MATCH(data!B1694,calculations!$AH$2:$CL$2,0)),",","."))</f>
        <v>1282670</v>
      </c>
      <c r="E1694">
        <v>1</v>
      </c>
    </row>
    <row r="1695" spans="1:5" x14ac:dyDescent="0.25">
      <c r="A1695">
        <v>2018</v>
      </c>
      <c r="B1695">
        <v>28</v>
      </c>
      <c r="C1695" t="s">
        <v>117</v>
      </c>
      <c r="D1695" t="str">
        <f ca="1">IF(OFFSET(calculations!$AG$2,MATCH(data!A1695&amp;"|"&amp;data!C1695,calculations!$A$3:$A$168,0),MATCH(data!B1695,calculations!$AH$2:$CL$2,0))="","NULL",SUBSTITUTE(OFFSET(calculations!$AG$2,MATCH(data!A1695&amp;"|"&amp;data!C1695,calculations!$A$3:$A$168,0),MATCH(data!B1695,calculations!$AH$2:$CL$2,0)),",","."))</f>
        <v>NULL</v>
      </c>
      <c r="E1695">
        <v>1</v>
      </c>
    </row>
    <row r="1696" spans="1:5" x14ac:dyDescent="0.25">
      <c r="A1696">
        <v>2018</v>
      </c>
      <c r="B1696">
        <v>28</v>
      </c>
      <c r="C1696" t="s">
        <v>118</v>
      </c>
      <c r="D1696" t="str">
        <f ca="1">IF(OFFSET(calculations!$AG$2,MATCH(data!A1696&amp;"|"&amp;data!C1696,calculations!$A$3:$A$168,0),MATCH(data!B1696,calculations!$AH$2:$CL$2,0))="","NULL",SUBSTITUTE(OFFSET(calculations!$AG$2,MATCH(data!A1696&amp;"|"&amp;data!C1696,calculations!$A$3:$A$168,0),MATCH(data!B1696,calculations!$AH$2:$CL$2,0)),",","."))</f>
        <v>242571</v>
      </c>
      <c r="E1696">
        <v>1</v>
      </c>
    </row>
    <row r="1697" spans="1:5" x14ac:dyDescent="0.25">
      <c r="A1697">
        <v>2018</v>
      </c>
      <c r="B1697">
        <v>28</v>
      </c>
      <c r="C1697" t="s">
        <v>119</v>
      </c>
      <c r="D1697" t="str">
        <f ca="1">IF(OFFSET(calculations!$AG$2,MATCH(data!A1697&amp;"|"&amp;data!C1697,calculations!$A$3:$A$168,0),MATCH(data!B1697,calculations!$AH$2:$CL$2,0))="","NULL",SUBSTITUTE(OFFSET(calculations!$AG$2,MATCH(data!A1697&amp;"|"&amp;data!C1697,calculations!$A$3:$A$168,0),MATCH(data!B1697,calculations!$AH$2:$CL$2,0)),",","."))</f>
        <v>415294</v>
      </c>
      <c r="E1697">
        <v>1</v>
      </c>
    </row>
    <row r="1698" spans="1:5" x14ac:dyDescent="0.25">
      <c r="A1698">
        <v>2018</v>
      </c>
      <c r="B1698">
        <v>28</v>
      </c>
      <c r="C1698" t="s">
        <v>120</v>
      </c>
      <c r="D1698" t="str">
        <f ca="1">IF(OFFSET(calculations!$AG$2,MATCH(data!A1698&amp;"|"&amp;data!C1698,calculations!$A$3:$A$168,0),MATCH(data!B1698,calculations!$AH$2:$CL$2,0))="","NULL",SUBSTITUTE(OFFSET(calculations!$AG$2,MATCH(data!A1698&amp;"|"&amp;data!C1698,calculations!$A$3:$A$168,0),MATCH(data!B1698,calculations!$AH$2:$CL$2,0)),",","."))</f>
        <v>156352</v>
      </c>
      <c r="E1698">
        <v>1</v>
      </c>
    </row>
    <row r="1699" spans="1:5" x14ac:dyDescent="0.25">
      <c r="A1699">
        <v>2018</v>
      </c>
      <c r="B1699">
        <v>28</v>
      </c>
      <c r="C1699" t="s">
        <v>121</v>
      </c>
      <c r="D1699" t="str">
        <f ca="1">IF(OFFSET(calculations!$AG$2,MATCH(data!A1699&amp;"|"&amp;data!C1699,calculations!$A$3:$A$168,0),MATCH(data!B1699,calculations!$AH$2:$CL$2,0))="","NULL",SUBSTITUTE(OFFSET(calculations!$AG$2,MATCH(data!A1699&amp;"|"&amp;data!C1699,calculations!$A$3:$A$168,0),MATCH(data!B1699,calculations!$AH$2:$CL$2,0)),",","."))</f>
        <v>202183</v>
      </c>
      <c r="E1699">
        <v>1</v>
      </c>
    </row>
    <row r="1700" spans="1:5" x14ac:dyDescent="0.25">
      <c r="A1700">
        <v>2018</v>
      </c>
      <c r="B1700">
        <v>28</v>
      </c>
      <c r="C1700" t="s">
        <v>122</v>
      </c>
      <c r="D1700" t="str">
        <f ca="1">IF(OFFSET(calculations!$AG$2,MATCH(data!A1700&amp;"|"&amp;data!C1700,calculations!$A$3:$A$168,0),MATCH(data!B1700,calculations!$AH$2:$CL$2,0))="","NULL",SUBSTITUTE(OFFSET(calculations!$AG$2,MATCH(data!A1700&amp;"|"&amp;data!C1700,calculations!$A$3:$A$168,0),MATCH(data!B1700,calculations!$AH$2:$CL$2,0)),",","."))</f>
        <v>NULL</v>
      </c>
      <c r="E1700">
        <v>1</v>
      </c>
    </row>
    <row r="1701" spans="1:5" x14ac:dyDescent="0.25">
      <c r="A1701">
        <v>2018</v>
      </c>
      <c r="B1701">
        <v>28</v>
      </c>
      <c r="C1701" t="s">
        <v>123</v>
      </c>
      <c r="D1701" t="str">
        <f ca="1">IF(OFFSET(calculations!$AG$2,MATCH(data!A1701&amp;"|"&amp;data!C1701,calculations!$A$3:$A$168,0),MATCH(data!B1701,calculations!$AH$2:$CL$2,0))="","NULL",SUBSTITUTE(OFFSET(calculations!$AG$2,MATCH(data!A1701&amp;"|"&amp;data!C1701,calculations!$A$3:$A$168,0),MATCH(data!B1701,calculations!$AH$2:$CL$2,0)),",","."))</f>
        <v>NULL</v>
      </c>
      <c r="E1701">
        <v>1</v>
      </c>
    </row>
    <row r="1702" spans="1:5" x14ac:dyDescent="0.25">
      <c r="A1702">
        <v>2018</v>
      </c>
      <c r="B1702">
        <v>28</v>
      </c>
      <c r="C1702" t="s">
        <v>124</v>
      </c>
      <c r="D1702" t="str">
        <f ca="1">IF(OFFSET(calculations!$AG$2,MATCH(data!A1702&amp;"|"&amp;data!C1702,calculations!$A$3:$A$168,0),MATCH(data!B1702,calculations!$AH$2:$CL$2,0))="","NULL",SUBSTITUTE(OFFSET(calculations!$AG$2,MATCH(data!A1702&amp;"|"&amp;data!C1702,calculations!$A$3:$A$168,0),MATCH(data!B1702,calculations!$AH$2:$CL$2,0)),",","."))</f>
        <v>479796</v>
      </c>
      <c r="E1702">
        <v>1</v>
      </c>
    </row>
    <row r="1703" spans="1:5" x14ac:dyDescent="0.25">
      <c r="A1703">
        <v>2018</v>
      </c>
      <c r="B1703">
        <v>28</v>
      </c>
      <c r="C1703" t="s">
        <v>125</v>
      </c>
      <c r="D1703" t="str">
        <f ca="1">IF(OFFSET(calculations!$AG$2,MATCH(data!A1703&amp;"|"&amp;data!C1703,calculations!$A$3:$A$168,0),MATCH(data!B1703,calculations!$AH$2:$CL$2,0))="","NULL",SUBSTITUTE(OFFSET(calculations!$AG$2,MATCH(data!A1703&amp;"|"&amp;data!C1703,calculations!$A$3:$A$168,0),MATCH(data!B1703,calculations!$AH$2:$CL$2,0)),",","."))</f>
        <v>NULL</v>
      </c>
      <c r="E1703">
        <v>1</v>
      </c>
    </row>
    <row r="1704" spans="1:5" x14ac:dyDescent="0.25">
      <c r="A1704">
        <v>2018</v>
      </c>
      <c r="B1704">
        <v>28</v>
      </c>
      <c r="C1704" t="s">
        <v>126</v>
      </c>
      <c r="D1704" t="str">
        <f ca="1">IF(OFFSET(calculations!$AG$2,MATCH(data!A1704&amp;"|"&amp;data!C1704,calculations!$A$3:$A$168,0),MATCH(data!B1704,calculations!$AH$2:$CL$2,0))="","NULL",SUBSTITUTE(OFFSET(calculations!$AG$2,MATCH(data!A1704&amp;"|"&amp;data!C1704,calculations!$A$3:$A$168,0),MATCH(data!B1704,calculations!$AH$2:$CL$2,0)),",","."))</f>
        <v>251336</v>
      </c>
      <c r="E1704">
        <v>1</v>
      </c>
    </row>
    <row r="1705" spans="1:5" x14ac:dyDescent="0.25">
      <c r="A1705">
        <v>2018</v>
      </c>
      <c r="B1705">
        <v>28</v>
      </c>
      <c r="C1705" t="s">
        <v>62</v>
      </c>
      <c r="D1705" t="str">
        <f ca="1">IF(OFFSET(calculations!$AG$2,MATCH(data!A1705&amp;"|"&amp;data!C1705,calculations!$A$3:$A$168,0),MATCH(data!B1705,calculations!$AH$2:$CL$2,0))="","NULL",SUBSTITUTE(OFFSET(calculations!$AG$2,MATCH(data!A1705&amp;"|"&amp;data!C1705,calculations!$A$3:$A$168,0),MATCH(data!B1705,calculations!$AH$2:$CL$2,0)),",","."))</f>
        <v>22576724</v>
      </c>
      <c r="E1705">
        <v>1</v>
      </c>
    </row>
    <row r="1706" spans="1:5" x14ac:dyDescent="0.25">
      <c r="A1706">
        <v>2018</v>
      </c>
      <c r="B1706">
        <v>28</v>
      </c>
      <c r="C1706" t="s">
        <v>127</v>
      </c>
      <c r="D1706" t="str">
        <f ca="1">IF(OFFSET(calculations!$AG$2,MATCH(data!A1706&amp;"|"&amp;data!C1706,calculations!$A$3:$A$168,0),MATCH(data!B1706,calculations!$AH$2:$CL$2,0))="","NULL",SUBSTITUTE(OFFSET(calculations!$AG$2,MATCH(data!A1706&amp;"|"&amp;data!C1706,calculations!$A$3:$A$168,0),MATCH(data!B1706,calculations!$AH$2:$CL$2,0)),",","."))</f>
        <v>30773626</v>
      </c>
      <c r="E1706">
        <v>1</v>
      </c>
    </row>
    <row r="1707" spans="1:5" x14ac:dyDescent="0.25">
      <c r="A1707">
        <v>2018</v>
      </c>
      <c r="B1707">
        <v>28</v>
      </c>
      <c r="C1707" t="s">
        <v>128</v>
      </c>
      <c r="D1707" t="str">
        <f ca="1">IF(OFFSET(calculations!$AG$2,MATCH(data!A1707&amp;"|"&amp;data!C1707,calculations!$A$3:$A$168,0),MATCH(data!B1707,calculations!$AH$2:$CL$2,0))="","NULL",SUBSTITUTE(OFFSET(calculations!$AG$2,MATCH(data!A1707&amp;"|"&amp;data!C1707,calculations!$A$3:$A$168,0),MATCH(data!B1707,calculations!$AH$2:$CL$2,0)),",","."))</f>
        <v>NULL</v>
      </c>
      <c r="E1707">
        <v>1</v>
      </c>
    </row>
    <row r="1708" spans="1:5" x14ac:dyDescent="0.25">
      <c r="A1708">
        <v>2018</v>
      </c>
      <c r="B1708">
        <v>28</v>
      </c>
      <c r="C1708" t="s">
        <v>129</v>
      </c>
      <c r="D1708" t="str">
        <f ca="1">IF(OFFSET(calculations!$AG$2,MATCH(data!A1708&amp;"|"&amp;data!C1708,calculations!$A$3:$A$168,0),MATCH(data!B1708,calculations!$AH$2:$CL$2,0))="","NULL",SUBSTITUTE(OFFSET(calculations!$AG$2,MATCH(data!A1708&amp;"|"&amp;data!C1708,calculations!$A$3:$A$168,0),MATCH(data!B1708,calculations!$AH$2:$CL$2,0)),",","."))</f>
        <v>8947687</v>
      </c>
      <c r="E1708">
        <v>1</v>
      </c>
    </row>
    <row r="1709" spans="1:5" x14ac:dyDescent="0.25">
      <c r="A1709">
        <v>2018</v>
      </c>
      <c r="B1709">
        <v>28</v>
      </c>
      <c r="C1709" t="s">
        <v>130</v>
      </c>
      <c r="D1709" t="str">
        <f ca="1">IF(OFFSET(calculations!$AG$2,MATCH(data!A1709&amp;"|"&amp;data!C1709,calculations!$A$3:$A$168,0),MATCH(data!B1709,calculations!$AH$2:$CL$2,0))="","NULL",SUBSTITUTE(OFFSET(calculations!$AG$2,MATCH(data!A1709&amp;"|"&amp;data!C1709,calculations!$A$3:$A$168,0),MATCH(data!B1709,calculations!$AH$2:$CL$2,0)),",","."))</f>
        <v>NULL</v>
      </c>
      <c r="E1709">
        <v>1</v>
      </c>
    </row>
    <row r="1710" spans="1:5" x14ac:dyDescent="0.25">
      <c r="A1710">
        <v>2018</v>
      </c>
      <c r="B1710">
        <v>28</v>
      </c>
      <c r="C1710" t="s">
        <v>131</v>
      </c>
      <c r="D1710" t="str">
        <f ca="1">IF(OFFSET(calculations!$AG$2,MATCH(data!A1710&amp;"|"&amp;data!C1710,calculations!$A$3:$A$168,0),MATCH(data!B1710,calculations!$AH$2:$CL$2,0))="","NULL",SUBSTITUTE(OFFSET(calculations!$AG$2,MATCH(data!A1710&amp;"|"&amp;data!C1710,calculations!$A$3:$A$168,0),MATCH(data!B1710,calculations!$AH$2:$CL$2,0)),",","."))</f>
        <v>NULL</v>
      </c>
      <c r="E1710">
        <v>1</v>
      </c>
    </row>
    <row r="1711" spans="1:5" x14ac:dyDescent="0.25">
      <c r="A1711">
        <v>2018</v>
      </c>
      <c r="B1711">
        <v>28</v>
      </c>
      <c r="C1711" t="s">
        <v>132</v>
      </c>
      <c r="D1711" t="str">
        <f ca="1">IF(OFFSET(calculations!$AG$2,MATCH(data!A1711&amp;"|"&amp;data!C1711,calculations!$A$3:$A$168,0),MATCH(data!B1711,calculations!$AH$2:$CL$2,0))="","NULL",SUBSTITUTE(OFFSET(calculations!$AG$2,MATCH(data!A1711&amp;"|"&amp;data!C1711,calculations!$A$3:$A$168,0),MATCH(data!B1711,calculations!$AH$2:$CL$2,0)),",","."))</f>
        <v>63373</v>
      </c>
      <c r="E1711">
        <v>1</v>
      </c>
    </row>
    <row r="1712" spans="1:5" x14ac:dyDescent="0.25">
      <c r="A1712">
        <v>2018</v>
      </c>
      <c r="B1712">
        <v>28</v>
      </c>
      <c r="C1712" t="s">
        <v>133</v>
      </c>
      <c r="D1712" t="str">
        <f ca="1">IF(OFFSET(calculations!$AG$2,MATCH(data!A1712&amp;"|"&amp;data!C1712,calculations!$A$3:$A$168,0),MATCH(data!B1712,calculations!$AH$2:$CL$2,0))="","NULL",SUBSTITUTE(OFFSET(calculations!$AG$2,MATCH(data!A1712&amp;"|"&amp;data!C1712,calculations!$A$3:$A$168,0),MATCH(data!B1712,calculations!$AH$2:$CL$2,0)),",","."))</f>
        <v>-17703369</v>
      </c>
      <c r="E1712">
        <v>1</v>
      </c>
    </row>
    <row r="1713" spans="1:5" x14ac:dyDescent="0.25">
      <c r="A1713">
        <v>2018</v>
      </c>
      <c r="B1713">
        <v>28</v>
      </c>
      <c r="C1713" t="s">
        <v>134</v>
      </c>
      <c r="D1713" t="str">
        <f ca="1">IF(OFFSET(calculations!$AG$2,MATCH(data!A1713&amp;"|"&amp;data!C1713,calculations!$A$3:$A$168,0),MATCH(data!B1713,calculations!$AH$2:$CL$2,0))="","NULL",SUBSTITUTE(OFFSET(calculations!$AG$2,MATCH(data!A1713&amp;"|"&amp;data!C1713,calculations!$A$3:$A$168,0),MATCH(data!B1713,calculations!$AH$2:$CL$2,0)),",","."))</f>
        <v>NULL</v>
      </c>
      <c r="E1713">
        <v>1</v>
      </c>
    </row>
    <row r="1714" spans="1:5" x14ac:dyDescent="0.25">
      <c r="A1714">
        <v>2018</v>
      </c>
      <c r="B1714">
        <v>28</v>
      </c>
      <c r="C1714" t="s">
        <v>135</v>
      </c>
      <c r="D1714" t="str">
        <f ca="1">IF(OFFSET(calculations!$AG$2,MATCH(data!A1714&amp;"|"&amp;data!C1714,calculations!$A$3:$A$168,0),MATCH(data!B1714,calculations!$AH$2:$CL$2,0))="","NULL",SUBSTITUTE(OFFSET(calculations!$AG$2,MATCH(data!A1714&amp;"|"&amp;data!C1714,calculations!$A$3:$A$168,0),MATCH(data!B1714,calculations!$AH$2:$CL$2,0)),",","."))</f>
        <v>NULL</v>
      </c>
      <c r="E1714">
        <v>1</v>
      </c>
    </row>
    <row r="1715" spans="1:5" x14ac:dyDescent="0.25">
      <c r="A1715">
        <v>2018</v>
      </c>
      <c r="B1715">
        <v>28</v>
      </c>
      <c r="C1715" t="s">
        <v>136</v>
      </c>
      <c r="D1715" t="str">
        <f ca="1">IF(OFFSET(calculations!$AG$2,MATCH(data!A1715&amp;"|"&amp;data!C1715,calculations!$A$3:$A$168,0),MATCH(data!B1715,calculations!$AH$2:$CL$2,0))="","NULL",SUBSTITUTE(OFFSET(calculations!$AG$2,MATCH(data!A1715&amp;"|"&amp;data!C1715,calculations!$A$3:$A$168,0),MATCH(data!B1715,calculations!$AH$2:$CL$2,0)),",","."))</f>
        <v>495407</v>
      </c>
      <c r="E1715">
        <v>1</v>
      </c>
    </row>
    <row r="1716" spans="1:5" x14ac:dyDescent="0.25">
      <c r="A1716">
        <v>2018</v>
      </c>
      <c r="B1716">
        <v>28</v>
      </c>
      <c r="C1716" t="s">
        <v>137</v>
      </c>
      <c r="D1716" t="str">
        <f ca="1">IF(OFFSET(calculations!$AG$2,MATCH(data!A1716&amp;"|"&amp;data!C1716,calculations!$A$3:$A$168,0),MATCH(data!B1716,calculations!$AH$2:$CL$2,0))="","NULL",SUBSTITUTE(OFFSET(calculations!$AG$2,MATCH(data!A1716&amp;"|"&amp;data!C1716,calculations!$A$3:$A$168,0),MATCH(data!B1716,calculations!$AH$2:$CL$2,0)),",","."))</f>
        <v>NULL</v>
      </c>
      <c r="E1716">
        <v>1</v>
      </c>
    </row>
    <row r="1717" spans="1:5" x14ac:dyDescent="0.25">
      <c r="A1717">
        <v>2018</v>
      </c>
      <c r="B1717">
        <v>28</v>
      </c>
      <c r="C1717" t="s">
        <v>138</v>
      </c>
      <c r="D1717" t="str">
        <f ca="1">IF(OFFSET(calculations!$AG$2,MATCH(data!A1717&amp;"|"&amp;data!C1717,calculations!$A$3:$A$168,0),MATCH(data!B1717,calculations!$AH$2:$CL$2,0))="","NULL",SUBSTITUTE(OFFSET(calculations!$AG$2,MATCH(data!A1717&amp;"|"&amp;data!C1717,calculations!$A$3:$A$168,0),MATCH(data!B1717,calculations!$AH$2:$CL$2,0)),",","."))</f>
        <v>30417473</v>
      </c>
      <c r="E1717">
        <v>1</v>
      </c>
    </row>
    <row r="1718" spans="1:5" x14ac:dyDescent="0.25">
      <c r="A1718">
        <v>2018</v>
      </c>
      <c r="B1718">
        <v>28</v>
      </c>
      <c r="C1718" t="s">
        <v>139</v>
      </c>
      <c r="D1718" t="str">
        <f ca="1">IF(OFFSET(calculations!$AG$2,MATCH(data!A1718&amp;"|"&amp;data!C1718,calculations!$A$3:$A$168,0),MATCH(data!B1718,calculations!$AH$2:$CL$2,0))="","NULL",SUBSTITUTE(OFFSET(calculations!$AG$2,MATCH(data!A1718&amp;"|"&amp;data!C1718,calculations!$A$3:$A$168,0),MATCH(data!B1718,calculations!$AH$2:$CL$2,0)),",","."))</f>
        <v>NULL</v>
      </c>
      <c r="E1718">
        <v>1</v>
      </c>
    </row>
    <row r="1719" spans="1:5" x14ac:dyDescent="0.25">
      <c r="A1719">
        <v>2018</v>
      </c>
      <c r="B1719">
        <v>28</v>
      </c>
      <c r="C1719" t="s">
        <v>140</v>
      </c>
      <c r="D1719" t="str">
        <f ca="1">IF(OFFSET(calculations!$AG$2,MATCH(data!A1719&amp;"|"&amp;data!C1719,calculations!$A$3:$A$168,0),MATCH(data!B1719,calculations!$AH$2:$CL$2,0))="","NULL",SUBSTITUTE(OFFSET(calculations!$AG$2,MATCH(data!A1719&amp;"|"&amp;data!C1719,calculations!$A$3:$A$168,0),MATCH(data!B1719,calculations!$AH$2:$CL$2,0)),",","."))</f>
        <v>NULL</v>
      </c>
      <c r="E1719">
        <v>1</v>
      </c>
    </row>
    <row r="1720" spans="1:5" x14ac:dyDescent="0.25">
      <c r="A1720">
        <v>2018</v>
      </c>
      <c r="B1720">
        <v>28</v>
      </c>
      <c r="C1720" t="s">
        <v>141</v>
      </c>
      <c r="D1720" t="str">
        <f ca="1">IF(OFFSET(calculations!$AG$2,MATCH(data!A1720&amp;"|"&amp;data!C1720,calculations!$A$3:$A$168,0),MATCH(data!B1720,calculations!$AH$2:$CL$2,0))="","NULL",SUBSTITUTE(OFFSET(calculations!$AG$2,MATCH(data!A1720&amp;"|"&amp;data!C1720,calculations!$A$3:$A$168,0),MATCH(data!B1720,calculations!$AH$2:$CL$2,0)),",","."))</f>
        <v>NULL</v>
      </c>
      <c r="E1720">
        <v>1</v>
      </c>
    </row>
    <row r="1721" spans="1:5" x14ac:dyDescent="0.25">
      <c r="A1721">
        <v>2018</v>
      </c>
      <c r="B1721">
        <v>28</v>
      </c>
      <c r="C1721" t="s">
        <v>142</v>
      </c>
      <c r="D1721" t="str">
        <f ca="1">IF(OFFSET(calculations!$AG$2,MATCH(data!A1721&amp;"|"&amp;data!C1721,calculations!$A$3:$A$168,0),MATCH(data!B1721,calculations!$AH$2:$CL$2,0))="","NULL",SUBSTITUTE(OFFSET(calculations!$AG$2,MATCH(data!A1721&amp;"|"&amp;data!C1721,calculations!$A$3:$A$168,0),MATCH(data!B1721,calculations!$AH$2:$CL$2,0)),",","."))</f>
        <v>NULL</v>
      </c>
      <c r="E1721">
        <v>1</v>
      </c>
    </row>
    <row r="1722" spans="1:5" x14ac:dyDescent="0.25">
      <c r="A1722">
        <v>2018</v>
      </c>
      <c r="B1722">
        <v>28</v>
      </c>
      <c r="C1722" t="s">
        <v>143</v>
      </c>
      <c r="D1722" t="str">
        <f ca="1">IF(OFFSET(calculations!$AG$2,MATCH(data!A1722&amp;"|"&amp;data!C1722,calculations!$A$3:$A$168,0),MATCH(data!B1722,calculations!$AH$2:$CL$2,0))="","NULL",SUBSTITUTE(OFFSET(calculations!$AG$2,MATCH(data!A1722&amp;"|"&amp;data!C1722,calculations!$A$3:$A$168,0),MATCH(data!B1722,calculations!$AH$2:$CL$2,0)),",","."))</f>
        <v>30417473</v>
      </c>
      <c r="E1722">
        <v>1</v>
      </c>
    </row>
    <row r="1723" spans="1:5" x14ac:dyDescent="0.25">
      <c r="A1723">
        <v>2018</v>
      </c>
      <c r="B1723">
        <v>28</v>
      </c>
      <c r="C1723" t="s">
        <v>58</v>
      </c>
      <c r="D1723" t="str">
        <f ca="1">IF(OFFSET(calculations!$AG$2,MATCH(data!A1723&amp;"|"&amp;data!C1723,calculations!$A$3:$A$168,0),MATCH(data!B1723,calculations!$AH$2:$CL$2,0))="","NULL",SUBSTITUTE(OFFSET(calculations!$AG$2,MATCH(data!A1723&amp;"|"&amp;data!C1723,calculations!$A$3:$A$168,0),MATCH(data!B1723,calculations!$AH$2:$CL$2,0)),",","."))</f>
        <v>NULL</v>
      </c>
      <c r="E1723">
        <v>1</v>
      </c>
    </row>
    <row r="1724" spans="1:5" x14ac:dyDescent="0.25">
      <c r="A1724">
        <v>2018</v>
      </c>
      <c r="B1724">
        <v>29</v>
      </c>
      <c r="C1724" t="s">
        <v>68</v>
      </c>
      <c r="D1724" t="str">
        <f ca="1">IF(OFFSET(calculations!$AG$2,MATCH(data!A1724&amp;"|"&amp;data!C1724,calculations!$A$3:$A$168,0),MATCH(data!B1724,calculations!$AH$2:$CL$2,0))="","NULL",SUBSTITUTE(OFFSET(calculations!$AG$2,MATCH(data!A1724&amp;"|"&amp;data!C1724,calculations!$A$3:$A$168,0),MATCH(data!B1724,calculations!$AH$2:$CL$2,0)),",","."))</f>
        <v>37899626</v>
      </c>
      <c r="E1724">
        <v>1</v>
      </c>
    </row>
    <row r="1725" spans="1:5" x14ac:dyDescent="0.25">
      <c r="A1725">
        <v>2018</v>
      </c>
      <c r="B1725">
        <v>29</v>
      </c>
      <c r="C1725" t="s">
        <v>49</v>
      </c>
      <c r="D1725" t="str">
        <f ca="1">IF(OFFSET(calculations!$AG$2,MATCH(data!A1725&amp;"|"&amp;data!C1725,calculations!$A$3:$A$168,0),MATCH(data!B1725,calculations!$AH$2:$CL$2,0))="","NULL",SUBSTITUTE(OFFSET(calculations!$AG$2,MATCH(data!A1725&amp;"|"&amp;data!C1725,calculations!$A$3:$A$168,0),MATCH(data!B1725,calculations!$AH$2:$CL$2,0)),",","."))</f>
        <v>4232745</v>
      </c>
      <c r="E1725">
        <v>1</v>
      </c>
    </row>
    <row r="1726" spans="1:5" x14ac:dyDescent="0.25">
      <c r="A1726">
        <v>2018</v>
      </c>
      <c r="B1726">
        <v>29</v>
      </c>
      <c r="C1726" t="s">
        <v>69</v>
      </c>
      <c r="D1726" t="str">
        <f ca="1">IF(OFFSET(calculations!$AG$2,MATCH(data!A1726&amp;"|"&amp;data!C1726,calculations!$A$3:$A$168,0),MATCH(data!B1726,calculations!$AH$2:$CL$2,0))="","NULL",SUBSTITUTE(OFFSET(calculations!$AG$2,MATCH(data!A1726&amp;"|"&amp;data!C1726,calculations!$A$3:$A$168,0),MATCH(data!B1726,calculations!$AH$2:$CL$2,0)),",","."))</f>
        <v>26806</v>
      </c>
      <c r="E1726">
        <v>1</v>
      </c>
    </row>
    <row r="1727" spans="1:5" x14ac:dyDescent="0.25">
      <c r="A1727">
        <v>2018</v>
      </c>
      <c r="B1727">
        <v>29</v>
      </c>
      <c r="C1727" t="s">
        <v>70</v>
      </c>
      <c r="D1727" t="str">
        <f ca="1">IF(OFFSET(calculations!$AG$2,MATCH(data!A1727&amp;"|"&amp;data!C1727,calculations!$A$3:$A$168,0),MATCH(data!B1727,calculations!$AH$2:$CL$2,0))="","NULL",SUBSTITUTE(OFFSET(calculations!$AG$2,MATCH(data!A1727&amp;"|"&amp;data!C1727,calculations!$A$3:$A$168,0),MATCH(data!B1727,calculations!$AH$2:$CL$2,0)),",","."))</f>
        <v>110748</v>
      </c>
      <c r="E1727">
        <v>1</v>
      </c>
    </row>
    <row r="1728" spans="1:5" x14ac:dyDescent="0.25">
      <c r="A1728">
        <v>2018</v>
      </c>
      <c r="B1728">
        <v>29</v>
      </c>
      <c r="C1728" t="s">
        <v>71</v>
      </c>
      <c r="D1728" t="str">
        <f ca="1">IF(OFFSET(calculations!$AG$2,MATCH(data!A1728&amp;"|"&amp;data!C1728,calculations!$A$3:$A$168,0),MATCH(data!B1728,calculations!$AH$2:$CL$2,0))="","NULL",SUBSTITUTE(OFFSET(calculations!$AG$2,MATCH(data!A1728&amp;"|"&amp;data!C1728,calculations!$A$3:$A$168,0),MATCH(data!B1728,calculations!$AH$2:$CL$2,0)),",","."))</f>
        <v>NULL</v>
      </c>
      <c r="E1728">
        <v>1</v>
      </c>
    </row>
    <row r="1729" spans="1:5" x14ac:dyDescent="0.25">
      <c r="A1729">
        <v>2018</v>
      </c>
      <c r="B1729">
        <v>29</v>
      </c>
      <c r="C1729" t="s">
        <v>72</v>
      </c>
      <c r="D1729" t="str">
        <f ca="1">IF(OFFSET(calculations!$AG$2,MATCH(data!A1729&amp;"|"&amp;data!C1729,calculations!$A$3:$A$168,0),MATCH(data!B1729,calculations!$AH$2:$CL$2,0))="","NULL",SUBSTITUTE(OFFSET(calculations!$AG$2,MATCH(data!A1729&amp;"|"&amp;data!C1729,calculations!$A$3:$A$168,0),MATCH(data!B1729,calculations!$AH$2:$CL$2,0)),",","."))</f>
        <v>NULL</v>
      </c>
      <c r="E1729">
        <v>1</v>
      </c>
    </row>
    <row r="1730" spans="1:5" x14ac:dyDescent="0.25">
      <c r="A1730">
        <v>2018</v>
      </c>
      <c r="B1730">
        <v>29</v>
      </c>
      <c r="C1730" t="s">
        <v>73</v>
      </c>
      <c r="D1730" t="str">
        <f ca="1">IF(OFFSET(calculations!$AG$2,MATCH(data!A1730&amp;"|"&amp;data!C1730,calculations!$A$3:$A$168,0),MATCH(data!B1730,calculations!$AH$2:$CL$2,0))="","NULL",SUBSTITUTE(OFFSET(calculations!$AG$2,MATCH(data!A1730&amp;"|"&amp;data!C1730,calculations!$A$3:$A$168,0),MATCH(data!B1730,calculations!$AH$2:$CL$2,0)),",","."))</f>
        <v>NULL</v>
      </c>
      <c r="E1730">
        <v>1</v>
      </c>
    </row>
    <row r="1731" spans="1:5" x14ac:dyDescent="0.25">
      <c r="A1731">
        <v>2018</v>
      </c>
      <c r="B1731">
        <v>29</v>
      </c>
      <c r="C1731" t="s">
        <v>74</v>
      </c>
      <c r="D1731" t="str">
        <f ca="1">IF(OFFSET(calculations!$AG$2,MATCH(data!A1731&amp;"|"&amp;data!C1731,calculations!$A$3:$A$168,0),MATCH(data!B1731,calculations!$AH$2:$CL$2,0))="","NULL",SUBSTITUTE(OFFSET(calculations!$AG$2,MATCH(data!A1731&amp;"|"&amp;data!C1731,calculations!$A$3:$A$168,0),MATCH(data!B1731,calculations!$AH$2:$CL$2,0)),",","."))</f>
        <v>NULL</v>
      </c>
      <c r="E1731">
        <v>1</v>
      </c>
    </row>
    <row r="1732" spans="1:5" x14ac:dyDescent="0.25">
      <c r="A1732">
        <v>2018</v>
      </c>
      <c r="B1732">
        <v>29</v>
      </c>
      <c r="C1732" t="s">
        <v>75</v>
      </c>
      <c r="D1732" t="str">
        <f ca="1">IF(OFFSET(calculations!$AG$2,MATCH(data!A1732&amp;"|"&amp;data!C1732,calculations!$A$3:$A$168,0),MATCH(data!B1732,calculations!$AH$2:$CL$2,0))="","NULL",SUBSTITUTE(OFFSET(calculations!$AG$2,MATCH(data!A1732&amp;"|"&amp;data!C1732,calculations!$A$3:$A$168,0),MATCH(data!B1732,calculations!$AH$2:$CL$2,0)),",","."))</f>
        <v>6720</v>
      </c>
      <c r="E1732">
        <v>1</v>
      </c>
    </row>
    <row r="1733" spans="1:5" x14ac:dyDescent="0.25">
      <c r="A1733">
        <v>2018</v>
      </c>
      <c r="B1733">
        <v>29</v>
      </c>
      <c r="C1733" t="s">
        <v>76</v>
      </c>
      <c r="D1733" t="str">
        <f ca="1">IF(OFFSET(calculations!$AG$2,MATCH(data!A1733&amp;"|"&amp;data!C1733,calculations!$A$3:$A$168,0),MATCH(data!B1733,calculations!$AH$2:$CL$2,0))="","NULL",SUBSTITUTE(OFFSET(calculations!$AG$2,MATCH(data!A1733&amp;"|"&amp;data!C1733,calculations!$A$3:$A$168,0),MATCH(data!B1733,calculations!$AH$2:$CL$2,0)),",","."))</f>
        <v>6187</v>
      </c>
      <c r="E1733">
        <v>1</v>
      </c>
    </row>
    <row r="1734" spans="1:5" x14ac:dyDescent="0.25">
      <c r="A1734">
        <v>2018</v>
      </c>
      <c r="B1734">
        <v>29</v>
      </c>
      <c r="C1734" t="s">
        <v>77</v>
      </c>
      <c r="D1734" t="str">
        <f ca="1">IF(OFFSET(calculations!$AG$2,MATCH(data!A1734&amp;"|"&amp;data!C1734,calculations!$A$3:$A$168,0),MATCH(data!B1734,calculations!$AH$2:$CL$2,0))="","NULL",SUBSTITUTE(OFFSET(calculations!$AG$2,MATCH(data!A1734&amp;"|"&amp;data!C1734,calculations!$A$3:$A$168,0),MATCH(data!B1734,calculations!$AH$2:$CL$2,0)),",","."))</f>
        <v>43512</v>
      </c>
      <c r="E1734">
        <v>1</v>
      </c>
    </row>
    <row r="1735" spans="1:5" x14ac:dyDescent="0.25">
      <c r="A1735">
        <v>2018</v>
      </c>
      <c r="B1735">
        <v>29</v>
      </c>
      <c r="C1735" t="s">
        <v>78</v>
      </c>
      <c r="D1735" t="str">
        <f ca="1">IF(OFFSET(calculations!$AG$2,MATCH(data!A1735&amp;"|"&amp;data!C1735,calculations!$A$3:$A$168,0),MATCH(data!B1735,calculations!$AH$2:$CL$2,0))="","NULL",SUBSTITUTE(OFFSET(calculations!$AG$2,MATCH(data!A1735&amp;"|"&amp;data!C1735,calculations!$A$3:$A$168,0),MATCH(data!B1735,calculations!$AH$2:$CL$2,0)),",","."))</f>
        <v>816114</v>
      </c>
      <c r="E1735">
        <v>1</v>
      </c>
    </row>
    <row r="1736" spans="1:5" x14ac:dyDescent="0.25">
      <c r="A1736">
        <v>2018</v>
      </c>
      <c r="B1736">
        <v>29</v>
      </c>
      <c r="C1736" t="s">
        <v>79</v>
      </c>
      <c r="D1736" t="str">
        <f ca="1">IF(OFFSET(calculations!$AG$2,MATCH(data!A1736&amp;"|"&amp;data!C1736,calculations!$A$3:$A$168,0),MATCH(data!B1736,calculations!$AH$2:$CL$2,0))="","NULL",SUBSTITUTE(OFFSET(calculations!$AG$2,MATCH(data!A1736&amp;"|"&amp;data!C1736,calculations!$A$3:$A$168,0),MATCH(data!B1736,calculations!$AH$2:$CL$2,0)),",","."))</f>
        <v>2912359</v>
      </c>
      <c r="E1736">
        <v>1</v>
      </c>
    </row>
    <row r="1737" spans="1:5" x14ac:dyDescent="0.25">
      <c r="A1737">
        <v>2018</v>
      </c>
      <c r="B1737">
        <v>29</v>
      </c>
      <c r="C1737" t="s">
        <v>80</v>
      </c>
      <c r="D1737" t="str">
        <f ca="1">IF(OFFSET(calculations!$AG$2,MATCH(data!A1737&amp;"|"&amp;data!C1737,calculations!$A$3:$A$168,0),MATCH(data!B1737,calculations!$AH$2:$CL$2,0))="","NULL",SUBSTITUTE(OFFSET(calculations!$AG$2,MATCH(data!A1737&amp;"|"&amp;data!C1737,calculations!$A$3:$A$168,0),MATCH(data!B1737,calculations!$AH$2:$CL$2,0)),",","."))</f>
        <v>NULL</v>
      </c>
      <c r="E1737">
        <v>1</v>
      </c>
    </row>
    <row r="1738" spans="1:5" x14ac:dyDescent="0.25">
      <c r="A1738">
        <v>2018</v>
      </c>
      <c r="B1738">
        <v>29</v>
      </c>
      <c r="C1738" t="s">
        <v>44</v>
      </c>
      <c r="D1738" t="str">
        <f ca="1">IF(OFFSET(calculations!$AG$2,MATCH(data!A1738&amp;"|"&amp;data!C1738,calculations!$A$3:$A$168,0),MATCH(data!B1738,calculations!$AH$2:$CL$2,0))="","NULL",SUBSTITUTE(OFFSET(calculations!$AG$2,MATCH(data!A1738&amp;"|"&amp;data!C1738,calculations!$A$3:$A$168,0),MATCH(data!B1738,calculations!$AH$2:$CL$2,0)),",","."))</f>
        <v>NULL</v>
      </c>
      <c r="E1738">
        <v>1</v>
      </c>
    </row>
    <row r="1739" spans="1:5" x14ac:dyDescent="0.25">
      <c r="A1739">
        <v>2018</v>
      </c>
      <c r="B1739">
        <v>29</v>
      </c>
      <c r="C1739" t="s">
        <v>51</v>
      </c>
      <c r="D1739" t="str">
        <f ca="1">IF(OFFSET(calculations!$AG$2,MATCH(data!A1739&amp;"|"&amp;data!C1739,calculations!$A$3:$A$168,0),MATCH(data!B1739,calculations!$AH$2:$CL$2,0))="","NULL",SUBSTITUTE(OFFSET(calculations!$AG$2,MATCH(data!A1739&amp;"|"&amp;data!C1739,calculations!$A$3:$A$168,0),MATCH(data!B1739,calculations!$AH$2:$CL$2,0)),",","."))</f>
        <v>303735</v>
      </c>
      <c r="E1739">
        <v>1</v>
      </c>
    </row>
    <row r="1740" spans="1:5" x14ac:dyDescent="0.25">
      <c r="A1740">
        <v>2018</v>
      </c>
      <c r="B1740">
        <v>29</v>
      </c>
      <c r="C1740" t="s">
        <v>55</v>
      </c>
      <c r="D1740" t="str">
        <f ca="1">IF(OFFSET(calculations!$AG$2,MATCH(data!A1740&amp;"|"&amp;data!C1740,calculations!$A$3:$A$168,0),MATCH(data!B1740,calculations!$AH$2:$CL$2,0))="","NULL",SUBSTITUTE(OFFSET(calculations!$AG$2,MATCH(data!A1740&amp;"|"&amp;data!C1740,calculations!$A$3:$A$168,0),MATCH(data!B1740,calculations!$AH$2:$CL$2,0)),",","."))</f>
        <v>NULL</v>
      </c>
      <c r="E1740">
        <v>1</v>
      </c>
    </row>
    <row r="1741" spans="1:5" x14ac:dyDescent="0.25">
      <c r="A1741">
        <v>2018</v>
      </c>
      <c r="B1741">
        <v>29</v>
      </c>
      <c r="C1741" t="s">
        <v>81</v>
      </c>
      <c r="D1741" t="str">
        <f ca="1">IF(OFFSET(calculations!$AG$2,MATCH(data!A1741&amp;"|"&amp;data!C1741,calculations!$A$3:$A$168,0),MATCH(data!B1741,calculations!$AH$2:$CL$2,0))="","NULL",SUBSTITUTE(OFFSET(calculations!$AG$2,MATCH(data!A1741&amp;"|"&amp;data!C1741,calculations!$A$3:$A$168,0),MATCH(data!B1741,calculations!$AH$2:$CL$2,0)),",","."))</f>
        <v>6564</v>
      </c>
      <c r="E1741">
        <v>1</v>
      </c>
    </row>
    <row r="1742" spans="1:5" x14ac:dyDescent="0.25">
      <c r="A1742">
        <v>2018</v>
      </c>
      <c r="B1742">
        <v>29</v>
      </c>
      <c r="C1742" t="s">
        <v>82</v>
      </c>
      <c r="D1742" t="str">
        <f ca="1">IF(OFFSET(calculations!$AG$2,MATCH(data!A1742&amp;"|"&amp;data!C1742,calculations!$A$3:$A$168,0),MATCH(data!B1742,calculations!$AH$2:$CL$2,0))="","NULL",SUBSTITUTE(OFFSET(calculations!$AG$2,MATCH(data!A1742&amp;"|"&amp;data!C1742,calculations!$A$3:$A$168,0),MATCH(data!B1742,calculations!$AH$2:$CL$2,0)),",","."))</f>
        <v>33666881</v>
      </c>
      <c r="E1742">
        <v>1</v>
      </c>
    </row>
    <row r="1743" spans="1:5" x14ac:dyDescent="0.25">
      <c r="A1743">
        <v>2018</v>
      </c>
      <c r="B1743">
        <v>29</v>
      </c>
      <c r="C1743" t="s">
        <v>83</v>
      </c>
      <c r="D1743" t="str">
        <f ca="1">IF(OFFSET(calculations!$AG$2,MATCH(data!A1743&amp;"|"&amp;data!C1743,calculations!$A$3:$A$168,0),MATCH(data!B1743,calculations!$AH$2:$CL$2,0))="","NULL",SUBSTITUTE(OFFSET(calculations!$AG$2,MATCH(data!A1743&amp;"|"&amp;data!C1743,calculations!$A$3:$A$168,0),MATCH(data!B1743,calculations!$AH$2:$CL$2,0)),",","."))</f>
        <v>61363</v>
      </c>
      <c r="E1743">
        <v>1</v>
      </c>
    </row>
    <row r="1744" spans="1:5" x14ac:dyDescent="0.25">
      <c r="A1744">
        <v>2018</v>
      </c>
      <c r="B1744">
        <v>29</v>
      </c>
      <c r="C1744" t="s">
        <v>84</v>
      </c>
      <c r="D1744" t="str">
        <f ca="1">IF(OFFSET(calculations!$AG$2,MATCH(data!A1744&amp;"|"&amp;data!C1744,calculations!$A$3:$A$168,0),MATCH(data!B1744,calculations!$AH$2:$CL$2,0))="","NULL",SUBSTITUTE(OFFSET(calculations!$AG$2,MATCH(data!A1744&amp;"|"&amp;data!C1744,calculations!$A$3:$A$168,0),MATCH(data!B1744,calculations!$AH$2:$CL$2,0)),",","."))</f>
        <v>19316783</v>
      </c>
      <c r="E1744">
        <v>1</v>
      </c>
    </row>
    <row r="1745" spans="1:5" x14ac:dyDescent="0.25">
      <c r="A1745">
        <v>2018</v>
      </c>
      <c r="B1745">
        <v>29</v>
      </c>
      <c r="C1745" t="s">
        <v>85</v>
      </c>
      <c r="D1745" t="str">
        <f ca="1">IF(OFFSET(calculations!$AG$2,MATCH(data!A1745&amp;"|"&amp;data!C1745,calculations!$A$3:$A$168,0),MATCH(data!B1745,calculations!$AH$2:$CL$2,0))="","NULL",SUBSTITUTE(OFFSET(calculations!$AG$2,MATCH(data!A1745&amp;"|"&amp;data!C1745,calculations!$A$3:$A$168,0),MATCH(data!B1745,calculations!$AH$2:$CL$2,0)),",","."))</f>
        <v>NULL</v>
      </c>
      <c r="E1745">
        <v>1</v>
      </c>
    </row>
    <row r="1746" spans="1:5" x14ac:dyDescent="0.25">
      <c r="A1746">
        <v>2018</v>
      </c>
      <c r="B1746">
        <v>29</v>
      </c>
      <c r="C1746" t="s">
        <v>86</v>
      </c>
      <c r="D1746" t="str">
        <f ca="1">IF(OFFSET(calculations!$AG$2,MATCH(data!A1746&amp;"|"&amp;data!C1746,calculations!$A$3:$A$168,0),MATCH(data!B1746,calculations!$AH$2:$CL$2,0))="","NULL",SUBSTITUTE(OFFSET(calculations!$AG$2,MATCH(data!A1746&amp;"|"&amp;data!C1746,calculations!$A$3:$A$168,0),MATCH(data!B1746,calculations!$AH$2:$CL$2,0)),",","."))</f>
        <v>NULL</v>
      </c>
      <c r="E1746">
        <v>1</v>
      </c>
    </row>
    <row r="1747" spans="1:5" x14ac:dyDescent="0.25">
      <c r="A1747">
        <v>2018</v>
      </c>
      <c r="B1747">
        <v>29</v>
      </c>
      <c r="C1747" t="s">
        <v>87</v>
      </c>
      <c r="D1747" t="str">
        <f ca="1">IF(OFFSET(calculations!$AG$2,MATCH(data!A1747&amp;"|"&amp;data!C1747,calculations!$A$3:$A$168,0),MATCH(data!B1747,calculations!$AH$2:$CL$2,0))="","NULL",SUBSTITUTE(OFFSET(calculations!$AG$2,MATCH(data!A1747&amp;"|"&amp;data!C1747,calculations!$A$3:$A$168,0),MATCH(data!B1747,calculations!$AH$2:$CL$2,0)),",","."))</f>
        <v>14279003</v>
      </c>
      <c r="E1747">
        <v>1</v>
      </c>
    </row>
    <row r="1748" spans="1:5" x14ac:dyDescent="0.25">
      <c r="A1748">
        <v>2018</v>
      </c>
      <c r="B1748">
        <v>29</v>
      </c>
      <c r="C1748" t="s">
        <v>88</v>
      </c>
      <c r="D1748" t="str">
        <f ca="1">IF(OFFSET(calculations!$AG$2,MATCH(data!A1748&amp;"|"&amp;data!C1748,calculations!$A$3:$A$168,0),MATCH(data!B1748,calculations!$AH$2:$CL$2,0))="","NULL",SUBSTITUTE(OFFSET(calculations!$AG$2,MATCH(data!A1748&amp;"|"&amp;data!C1748,calculations!$A$3:$A$168,0),MATCH(data!B1748,calculations!$AH$2:$CL$2,0)),",","."))</f>
        <v>NULL</v>
      </c>
      <c r="E1748">
        <v>1</v>
      </c>
    </row>
    <row r="1749" spans="1:5" x14ac:dyDescent="0.25">
      <c r="A1749">
        <v>2018</v>
      </c>
      <c r="B1749">
        <v>29</v>
      </c>
      <c r="C1749" t="s">
        <v>89</v>
      </c>
      <c r="D1749" t="str">
        <f ca="1">IF(OFFSET(calculations!$AG$2,MATCH(data!A1749&amp;"|"&amp;data!C1749,calculations!$A$3:$A$168,0),MATCH(data!B1749,calculations!$AH$2:$CL$2,0))="","NULL",SUBSTITUTE(OFFSET(calculations!$AG$2,MATCH(data!A1749&amp;"|"&amp;data!C1749,calculations!$A$3:$A$168,0),MATCH(data!B1749,calculations!$AH$2:$CL$2,0)),",","."))</f>
        <v>NULL</v>
      </c>
      <c r="E1749">
        <v>1</v>
      </c>
    </row>
    <row r="1750" spans="1:5" x14ac:dyDescent="0.25">
      <c r="A1750">
        <v>2018</v>
      </c>
      <c r="B1750">
        <v>29</v>
      </c>
      <c r="C1750" t="s">
        <v>90</v>
      </c>
      <c r="D1750" t="str">
        <f ca="1">IF(OFFSET(calculations!$AG$2,MATCH(data!A1750&amp;"|"&amp;data!C1750,calculations!$A$3:$A$168,0),MATCH(data!B1750,calculations!$AH$2:$CL$2,0))="","NULL",SUBSTITUTE(OFFSET(calculations!$AG$2,MATCH(data!A1750&amp;"|"&amp;data!C1750,calculations!$A$3:$A$168,0),MATCH(data!B1750,calculations!$AH$2:$CL$2,0)),",","."))</f>
        <v>NULL</v>
      </c>
      <c r="E1750">
        <v>1</v>
      </c>
    </row>
    <row r="1751" spans="1:5" x14ac:dyDescent="0.25">
      <c r="A1751">
        <v>2018</v>
      </c>
      <c r="B1751">
        <v>29</v>
      </c>
      <c r="C1751" t="s">
        <v>91</v>
      </c>
      <c r="D1751" t="str">
        <f ca="1">IF(OFFSET(calculations!$AG$2,MATCH(data!A1751&amp;"|"&amp;data!C1751,calculations!$A$3:$A$168,0),MATCH(data!B1751,calculations!$AH$2:$CL$2,0))="","NULL",SUBSTITUTE(OFFSET(calculations!$AG$2,MATCH(data!A1751&amp;"|"&amp;data!C1751,calculations!$A$3:$A$168,0),MATCH(data!B1751,calculations!$AH$2:$CL$2,0)),",","."))</f>
        <v>NULL</v>
      </c>
      <c r="E1751">
        <v>1</v>
      </c>
    </row>
    <row r="1752" spans="1:5" x14ac:dyDescent="0.25">
      <c r="A1752">
        <v>2018</v>
      </c>
      <c r="B1752">
        <v>29</v>
      </c>
      <c r="C1752" t="s">
        <v>92</v>
      </c>
      <c r="D1752" t="str">
        <f ca="1">IF(OFFSET(calculations!$AG$2,MATCH(data!A1752&amp;"|"&amp;data!C1752,calculations!$A$3:$A$168,0),MATCH(data!B1752,calculations!$AH$2:$CL$2,0))="","NULL",SUBSTITUTE(OFFSET(calculations!$AG$2,MATCH(data!A1752&amp;"|"&amp;data!C1752,calculations!$A$3:$A$168,0),MATCH(data!B1752,calculations!$AH$2:$CL$2,0)),",","."))</f>
        <v>NULL</v>
      </c>
      <c r="E1752">
        <v>1</v>
      </c>
    </row>
    <row r="1753" spans="1:5" x14ac:dyDescent="0.25">
      <c r="A1753">
        <v>2018</v>
      </c>
      <c r="B1753">
        <v>29</v>
      </c>
      <c r="C1753" t="s">
        <v>93</v>
      </c>
      <c r="D1753" t="str">
        <f ca="1">IF(OFFSET(calculations!$AG$2,MATCH(data!A1753&amp;"|"&amp;data!C1753,calculations!$A$3:$A$168,0),MATCH(data!B1753,calculations!$AH$2:$CL$2,0))="","NULL",SUBSTITUTE(OFFSET(calculations!$AG$2,MATCH(data!A1753&amp;"|"&amp;data!C1753,calculations!$A$3:$A$168,0),MATCH(data!B1753,calculations!$AH$2:$CL$2,0)),",","."))</f>
        <v>NULL</v>
      </c>
      <c r="E1753">
        <v>1</v>
      </c>
    </row>
    <row r="1754" spans="1:5" x14ac:dyDescent="0.25">
      <c r="A1754">
        <v>2018</v>
      </c>
      <c r="B1754">
        <v>29</v>
      </c>
      <c r="C1754" t="s">
        <v>94</v>
      </c>
      <c r="D1754" t="str">
        <f ca="1">IF(OFFSET(calculations!$AG$2,MATCH(data!A1754&amp;"|"&amp;data!C1754,calculations!$A$3:$A$168,0),MATCH(data!B1754,calculations!$AH$2:$CL$2,0))="","NULL",SUBSTITUTE(OFFSET(calculations!$AG$2,MATCH(data!A1754&amp;"|"&amp;data!C1754,calculations!$A$3:$A$168,0),MATCH(data!B1754,calculations!$AH$2:$CL$2,0)),",","."))</f>
        <v>9732</v>
      </c>
      <c r="E1754">
        <v>1</v>
      </c>
    </row>
    <row r="1755" spans="1:5" x14ac:dyDescent="0.25">
      <c r="A1755">
        <v>2018</v>
      </c>
      <c r="B1755">
        <v>29</v>
      </c>
      <c r="C1755" t="s">
        <v>95</v>
      </c>
      <c r="D1755" t="str">
        <f ca="1">IF(OFFSET(calculations!$AG$2,MATCH(data!A1755&amp;"|"&amp;data!C1755,calculations!$A$3:$A$168,0),MATCH(data!B1755,calculations!$AH$2:$CL$2,0))="","NULL",SUBSTITUTE(OFFSET(calculations!$AG$2,MATCH(data!A1755&amp;"|"&amp;data!C1755,calculations!$A$3:$A$168,0),MATCH(data!B1755,calculations!$AH$2:$CL$2,0)),",","."))</f>
        <v>1508442</v>
      </c>
      <c r="E1755">
        <v>1</v>
      </c>
    </row>
    <row r="1756" spans="1:5" x14ac:dyDescent="0.25">
      <c r="A1756">
        <v>2018</v>
      </c>
      <c r="B1756">
        <v>29</v>
      </c>
      <c r="C1756" t="s">
        <v>96</v>
      </c>
      <c r="D1756" t="str">
        <f ca="1">IF(OFFSET(calculations!$AG$2,MATCH(data!A1756&amp;"|"&amp;data!C1756,calculations!$A$3:$A$168,0),MATCH(data!B1756,calculations!$AH$2:$CL$2,0))="","NULL",SUBSTITUTE(OFFSET(calculations!$AG$2,MATCH(data!A1756&amp;"|"&amp;data!C1756,calculations!$A$3:$A$168,0),MATCH(data!B1756,calculations!$AH$2:$CL$2,0)),",","."))</f>
        <v>18557130</v>
      </c>
      <c r="E1756">
        <v>1</v>
      </c>
    </row>
    <row r="1757" spans="1:5" x14ac:dyDescent="0.25">
      <c r="A1757">
        <v>2018</v>
      </c>
      <c r="B1757">
        <v>29</v>
      </c>
      <c r="C1757" t="s">
        <v>97</v>
      </c>
      <c r="D1757" t="str">
        <f ca="1">IF(OFFSET(calculations!$AG$2,MATCH(data!A1757&amp;"|"&amp;data!C1757,calculations!$A$3:$A$168,0),MATCH(data!B1757,calculations!$AH$2:$CL$2,0))="","NULL",SUBSTITUTE(OFFSET(calculations!$AG$2,MATCH(data!A1757&amp;"|"&amp;data!C1757,calculations!$A$3:$A$168,0),MATCH(data!B1757,calculations!$AH$2:$CL$2,0)),",","."))</f>
        <v>10013410</v>
      </c>
      <c r="E1757">
        <v>1</v>
      </c>
    </row>
    <row r="1758" spans="1:5" x14ac:dyDescent="0.25">
      <c r="A1758">
        <v>2018</v>
      </c>
      <c r="B1758">
        <v>29</v>
      </c>
      <c r="C1758" t="s">
        <v>98</v>
      </c>
      <c r="D1758" t="str">
        <f ca="1">IF(OFFSET(calculations!$AG$2,MATCH(data!A1758&amp;"|"&amp;data!C1758,calculations!$A$3:$A$168,0),MATCH(data!B1758,calculations!$AH$2:$CL$2,0))="","NULL",SUBSTITUTE(OFFSET(calculations!$AG$2,MATCH(data!A1758&amp;"|"&amp;data!C1758,calculations!$A$3:$A$168,0),MATCH(data!B1758,calculations!$AH$2:$CL$2,0)),",","."))</f>
        <v>8543720</v>
      </c>
      <c r="E1758">
        <v>1</v>
      </c>
    </row>
    <row r="1759" spans="1:5" x14ac:dyDescent="0.25">
      <c r="A1759">
        <v>2018</v>
      </c>
      <c r="B1759">
        <v>29</v>
      </c>
      <c r="C1759" t="s">
        <v>99</v>
      </c>
      <c r="D1759" t="str">
        <f ca="1">IF(OFFSET(calculations!$AG$2,MATCH(data!A1759&amp;"|"&amp;data!C1759,calculations!$A$3:$A$168,0),MATCH(data!B1759,calculations!$AH$2:$CL$2,0))="","NULL",SUBSTITUTE(OFFSET(calculations!$AG$2,MATCH(data!A1759&amp;"|"&amp;data!C1759,calculations!$A$3:$A$168,0),MATCH(data!B1759,calculations!$AH$2:$CL$2,0)),",","."))</f>
        <v>8543720</v>
      </c>
      <c r="E1759">
        <v>1</v>
      </c>
    </row>
    <row r="1760" spans="1:5" x14ac:dyDescent="0.25">
      <c r="A1760">
        <v>2018</v>
      </c>
      <c r="B1760">
        <v>29</v>
      </c>
      <c r="C1760" t="s">
        <v>100</v>
      </c>
      <c r="D1760" t="str">
        <f ca="1">IF(OFFSET(calculations!$AG$2,MATCH(data!A1760&amp;"|"&amp;data!C1760,calculations!$A$3:$A$168,0),MATCH(data!B1760,calculations!$AH$2:$CL$2,0))="","NULL",SUBSTITUTE(OFFSET(calculations!$AG$2,MATCH(data!A1760&amp;"|"&amp;data!C1760,calculations!$A$3:$A$168,0),MATCH(data!B1760,calculations!$AH$2:$CL$2,0)),",","."))</f>
        <v>330757</v>
      </c>
      <c r="E1760">
        <v>1</v>
      </c>
    </row>
    <row r="1761" spans="1:5" x14ac:dyDescent="0.25">
      <c r="A1761">
        <v>2018</v>
      </c>
      <c r="B1761">
        <v>29</v>
      </c>
      <c r="C1761" t="s">
        <v>101</v>
      </c>
      <c r="D1761" t="str">
        <f ca="1">IF(OFFSET(calculations!$AG$2,MATCH(data!A1761&amp;"|"&amp;data!C1761,calculations!$A$3:$A$168,0),MATCH(data!B1761,calculations!$AH$2:$CL$2,0))="","NULL",SUBSTITUTE(OFFSET(calculations!$AG$2,MATCH(data!A1761&amp;"|"&amp;data!C1761,calculations!$A$3:$A$168,0),MATCH(data!B1761,calculations!$AH$2:$CL$2,0)),",","."))</f>
        <v>25170</v>
      </c>
      <c r="E1761">
        <v>1</v>
      </c>
    </row>
    <row r="1762" spans="1:5" x14ac:dyDescent="0.25">
      <c r="A1762">
        <v>2018</v>
      </c>
      <c r="B1762">
        <v>29</v>
      </c>
      <c r="C1762" t="s">
        <v>102</v>
      </c>
      <c r="D1762" t="str">
        <f ca="1">IF(OFFSET(calculations!$AG$2,MATCH(data!A1762&amp;"|"&amp;data!C1762,calculations!$A$3:$A$168,0),MATCH(data!B1762,calculations!$AH$2:$CL$2,0))="","NULL",SUBSTITUTE(OFFSET(calculations!$AG$2,MATCH(data!A1762&amp;"|"&amp;data!C1762,calculations!$A$3:$A$168,0),MATCH(data!B1762,calculations!$AH$2:$CL$2,0)),",","."))</f>
        <v>7097799</v>
      </c>
      <c r="E1762">
        <v>1</v>
      </c>
    </row>
    <row r="1763" spans="1:5" x14ac:dyDescent="0.25">
      <c r="A1763">
        <v>2018</v>
      </c>
      <c r="B1763">
        <v>29</v>
      </c>
      <c r="C1763" t="s">
        <v>103</v>
      </c>
      <c r="D1763" t="str">
        <f ca="1">IF(OFFSET(calculations!$AG$2,MATCH(data!A1763&amp;"|"&amp;data!C1763,calculations!$A$3:$A$168,0),MATCH(data!B1763,calculations!$AH$2:$CL$2,0))="","NULL",SUBSTITUTE(OFFSET(calculations!$AG$2,MATCH(data!A1763&amp;"|"&amp;data!C1763,calculations!$A$3:$A$168,0),MATCH(data!B1763,calculations!$AH$2:$CL$2,0)),",","."))</f>
        <v>62088</v>
      </c>
      <c r="E1763">
        <v>1</v>
      </c>
    </row>
    <row r="1764" spans="1:5" x14ac:dyDescent="0.25">
      <c r="A1764">
        <v>2018</v>
      </c>
      <c r="B1764">
        <v>29</v>
      </c>
      <c r="C1764" t="s">
        <v>104</v>
      </c>
      <c r="D1764" t="str">
        <f ca="1">IF(OFFSET(calculations!$AG$2,MATCH(data!A1764&amp;"|"&amp;data!C1764,calculations!$A$3:$A$168,0),MATCH(data!B1764,calculations!$AH$2:$CL$2,0))="","NULL",SUBSTITUTE(OFFSET(calculations!$AG$2,MATCH(data!A1764&amp;"|"&amp;data!C1764,calculations!$A$3:$A$168,0),MATCH(data!B1764,calculations!$AH$2:$CL$2,0)),",","."))</f>
        <v>1689420</v>
      </c>
      <c r="E1764">
        <v>1</v>
      </c>
    </row>
    <row r="1765" spans="1:5" x14ac:dyDescent="0.25">
      <c r="A1765">
        <v>2018</v>
      </c>
      <c r="B1765">
        <v>29</v>
      </c>
      <c r="C1765" t="s">
        <v>105</v>
      </c>
      <c r="D1765" t="str">
        <f ca="1">IF(OFFSET(calculations!$AG$2,MATCH(data!A1765&amp;"|"&amp;data!C1765,calculations!$A$3:$A$168,0),MATCH(data!B1765,calculations!$AH$2:$CL$2,0))="","NULL",SUBSTITUTE(OFFSET(calculations!$AG$2,MATCH(data!A1765&amp;"|"&amp;data!C1765,calculations!$A$3:$A$168,0),MATCH(data!B1765,calculations!$AH$2:$CL$2,0)),",","."))</f>
        <v>1689420</v>
      </c>
      <c r="E1765">
        <v>1</v>
      </c>
    </row>
    <row r="1766" spans="1:5" x14ac:dyDescent="0.25">
      <c r="A1766">
        <v>2018</v>
      </c>
      <c r="B1766">
        <v>29</v>
      </c>
      <c r="C1766" t="s">
        <v>106</v>
      </c>
      <c r="D1766" t="str">
        <f ca="1">IF(OFFSET(calculations!$AG$2,MATCH(data!A1766&amp;"|"&amp;data!C1766,calculations!$A$3:$A$168,0),MATCH(data!B1766,calculations!$AH$2:$CL$2,0))="","NULL",SUBSTITUTE(OFFSET(calculations!$AG$2,MATCH(data!A1766&amp;"|"&amp;data!C1766,calculations!$A$3:$A$168,0),MATCH(data!B1766,calculations!$AH$2:$CL$2,0)),",","."))</f>
        <v>NULL</v>
      </c>
      <c r="E1766">
        <v>1</v>
      </c>
    </row>
    <row r="1767" spans="1:5" x14ac:dyDescent="0.25">
      <c r="A1767">
        <v>2018</v>
      </c>
      <c r="B1767">
        <v>29</v>
      </c>
      <c r="C1767" t="s">
        <v>107</v>
      </c>
      <c r="D1767" t="str">
        <f ca="1">IF(OFFSET(calculations!$AG$2,MATCH(data!A1767&amp;"|"&amp;data!C1767,calculations!$A$3:$A$168,0),MATCH(data!B1767,calculations!$AH$2:$CL$2,0))="","NULL",SUBSTITUTE(OFFSET(calculations!$AG$2,MATCH(data!A1767&amp;"|"&amp;data!C1767,calculations!$A$3:$A$168,0),MATCH(data!B1767,calculations!$AH$2:$CL$2,0)),",","."))</f>
        <v>NULL</v>
      </c>
      <c r="E1767">
        <v>1</v>
      </c>
    </row>
    <row r="1768" spans="1:5" x14ac:dyDescent="0.25">
      <c r="A1768">
        <v>2018</v>
      </c>
      <c r="B1768">
        <v>29</v>
      </c>
      <c r="C1768" t="s">
        <v>108</v>
      </c>
      <c r="D1768" t="str">
        <f ca="1">IF(OFFSET(calculations!$AG$2,MATCH(data!A1768&amp;"|"&amp;data!C1768,calculations!$A$3:$A$168,0),MATCH(data!B1768,calculations!$AH$2:$CL$2,0))="","NULL",SUBSTITUTE(OFFSET(calculations!$AG$2,MATCH(data!A1768&amp;"|"&amp;data!C1768,calculations!$A$3:$A$168,0),MATCH(data!B1768,calculations!$AH$2:$CL$2,0)),",","."))</f>
        <v>0</v>
      </c>
      <c r="E1768">
        <v>1</v>
      </c>
    </row>
    <row r="1769" spans="1:5" x14ac:dyDescent="0.25">
      <c r="A1769">
        <v>2018</v>
      </c>
      <c r="B1769">
        <v>29</v>
      </c>
      <c r="C1769" t="s">
        <v>109</v>
      </c>
      <c r="D1769" t="str">
        <f ca="1">IF(OFFSET(calculations!$AG$2,MATCH(data!A1769&amp;"|"&amp;data!C1769,calculations!$A$3:$A$168,0),MATCH(data!B1769,calculations!$AH$2:$CL$2,0))="","NULL",SUBSTITUTE(OFFSET(calculations!$AG$2,MATCH(data!A1769&amp;"|"&amp;data!C1769,calculations!$A$3:$A$168,0),MATCH(data!B1769,calculations!$AH$2:$CL$2,0)),",","."))</f>
        <v>1689420</v>
      </c>
      <c r="E1769">
        <v>1</v>
      </c>
    </row>
    <row r="1770" spans="1:5" x14ac:dyDescent="0.25">
      <c r="A1770">
        <v>2018</v>
      </c>
      <c r="B1770">
        <v>29</v>
      </c>
      <c r="C1770" t="s">
        <v>110</v>
      </c>
      <c r="D1770" t="str">
        <f ca="1">IF(OFFSET(calculations!$AG$2,MATCH(data!A1770&amp;"|"&amp;data!C1770,calculations!$A$3:$A$168,0),MATCH(data!B1770,calculations!$AH$2:$CL$2,0))="","NULL",SUBSTITUTE(OFFSET(calculations!$AG$2,MATCH(data!A1770&amp;"|"&amp;data!C1770,calculations!$A$3:$A$168,0),MATCH(data!B1770,calculations!$AH$2:$CL$2,0)),",","."))</f>
        <v>180978</v>
      </c>
      <c r="E1770">
        <v>1</v>
      </c>
    </row>
    <row r="1771" spans="1:5" x14ac:dyDescent="0.25">
      <c r="A1771">
        <v>2018</v>
      </c>
      <c r="B1771">
        <v>29</v>
      </c>
      <c r="C1771" t="s">
        <v>111</v>
      </c>
      <c r="D1771" t="str">
        <f ca="1">IF(OFFSET(calculations!$AG$2,MATCH(data!A1771&amp;"|"&amp;data!C1771,calculations!$A$3:$A$168,0),MATCH(data!B1771,calculations!$AH$2:$CL$2,0))="","NULL",SUBSTITUTE(OFFSET(calculations!$AG$2,MATCH(data!A1771&amp;"|"&amp;data!C1771,calculations!$A$3:$A$168,0),MATCH(data!B1771,calculations!$AH$2:$CL$2,0)),",","."))</f>
        <v>37899626</v>
      </c>
      <c r="E1771">
        <v>1</v>
      </c>
    </row>
    <row r="1772" spans="1:5" x14ac:dyDescent="0.25">
      <c r="A1772">
        <v>2018</v>
      </c>
      <c r="B1772">
        <v>29</v>
      </c>
      <c r="C1772" t="s">
        <v>112</v>
      </c>
      <c r="D1772" t="str">
        <f ca="1">IF(OFFSET(calculations!$AG$2,MATCH(data!A1772&amp;"|"&amp;data!C1772,calculations!$A$3:$A$168,0),MATCH(data!B1772,calculations!$AH$2:$CL$2,0))="","NULL",SUBSTITUTE(OFFSET(calculations!$AG$2,MATCH(data!A1772&amp;"|"&amp;data!C1772,calculations!$A$3:$A$168,0),MATCH(data!B1772,calculations!$AH$2:$CL$2,0)),",","."))</f>
        <v>7209662</v>
      </c>
      <c r="E1772">
        <v>1</v>
      </c>
    </row>
    <row r="1773" spans="1:5" x14ac:dyDescent="0.25">
      <c r="A1773">
        <v>2018</v>
      </c>
      <c r="B1773">
        <v>29</v>
      </c>
      <c r="C1773" t="s">
        <v>113</v>
      </c>
      <c r="D1773" t="str">
        <f ca="1">IF(OFFSET(calculations!$AG$2,MATCH(data!A1773&amp;"|"&amp;data!C1773,calculations!$A$3:$A$168,0),MATCH(data!B1773,calculations!$AH$2:$CL$2,0))="","NULL",SUBSTITUTE(OFFSET(calculations!$AG$2,MATCH(data!A1773&amp;"|"&amp;data!C1773,calculations!$A$3:$A$168,0),MATCH(data!B1773,calculations!$AH$2:$CL$2,0)),",","."))</f>
        <v>NULL</v>
      </c>
      <c r="E1773">
        <v>1</v>
      </c>
    </row>
    <row r="1774" spans="1:5" x14ac:dyDescent="0.25">
      <c r="A1774">
        <v>2018</v>
      </c>
      <c r="B1774">
        <v>29</v>
      </c>
      <c r="C1774" t="s">
        <v>114</v>
      </c>
      <c r="D1774" t="str">
        <f ca="1">IF(OFFSET(calculations!$AG$2,MATCH(data!A1774&amp;"|"&amp;data!C1774,calculations!$A$3:$A$168,0),MATCH(data!B1774,calculations!$AH$2:$CL$2,0))="","NULL",SUBSTITUTE(OFFSET(calculations!$AG$2,MATCH(data!A1774&amp;"|"&amp;data!C1774,calculations!$A$3:$A$168,0),MATCH(data!B1774,calculations!$AH$2:$CL$2,0)),",","."))</f>
        <v>0</v>
      </c>
      <c r="E1774">
        <v>1</v>
      </c>
    </row>
    <row r="1775" spans="1:5" x14ac:dyDescent="0.25">
      <c r="A1775">
        <v>2018</v>
      </c>
      <c r="B1775">
        <v>29</v>
      </c>
      <c r="C1775" t="s">
        <v>115</v>
      </c>
      <c r="D1775" t="str">
        <f ca="1">IF(OFFSET(calculations!$AG$2,MATCH(data!A1775&amp;"|"&amp;data!C1775,calculations!$A$3:$A$168,0),MATCH(data!B1775,calculations!$AH$2:$CL$2,0))="","NULL",SUBSTITUTE(OFFSET(calculations!$AG$2,MATCH(data!A1775&amp;"|"&amp;data!C1775,calculations!$A$3:$A$168,0),MATCH(data!B1775,calculations!$AH$2:$CL$2,0)),",","."))</f>
        <v>NULL</v>
      </c>
      <c r="E1775">
        <v>1</v>
      </c>
    </row>
    <row r="1776" spans="1:5" x14ac:dyDescent="0.25">
      <c r="A1776">
        <v>2018</v>
      </c>
      <c r="B1776">
        <v>29</v>
      </c>
      <c r="C1776" t="s">
        <v>116</v>
      </c>
      <c r="D1776" t="str">
        <f ca="1">IF(OFFSET(calculations!$AG$2,MATCH(data!A1776&amp;"|"&amp;data!C1776,calculations!$A$3:$A$168,0),MATCH(data!B1776,calculations!$AH$2:$CL$2,0))="","NULL",SUBSTITUTE(OFFSET(calculations!$AG$2,MATCH(data!A1776&amp;"|"&amp;data!C1776,calculations!$A$3:$A$168,0),MATCH(data!B1776,calculations!$AH$2:$CL$2,0)),",","."))</f>
        <v>148126</v>
      </c>
      <c r="E1776">
        <v>1</v>
      </c>
    </row>
    <row r="1777" spans="1:5" x14ac:dyDescent="0.25">
      <c r="A1777">
        <v>2018</v>
      </c>
      <c r="B1777">
        <v>29</v>
      </c>
      <c r="C1777" t="s">
        <v>117</v>
      </c>
      <c r="D1777" t="str">
        <f ca="1">IF(OFFSET(calculations!$AG$2,MATCH(data!A1777&amp;"|"&amp;data!C1777,calculations!$A$3:$A$168,0),MATCH(data!B1777,calculations!$AH$2:$CL$2,0))="","NULL",SUBSTITUTE(OFFSET(calculations!$AG$2,MATCH(data!A1777&amp;"|"&amp;data!C1777,calculations!$A$3:$A$168,0),MATCH(data!B1777,calculations!$AH$2:$CL$2,0)),",","."))</f>
        <v>NULL</v>
      </c>
      <c r="E1777">
        <v>1</v>
      </c>
    </row>
    <row r="1778" spans="1:5" x14ac:dyDescent="0.25">
      <c r="A1778">
        <v>2018</v>
      </c>
      <c r="B1778">
        <v>29</v>
      </c>
      <c r="C1778" t="s">
        <v>118</v>
      </c>
      <c r="D1778" t="str">
        <f ca="1">IF(OFFSET(calculations!$AG$2,MATCH(data!A1778&amp;"|"&amp;data!C1778,calculations!$A$3:$A$168,0),MATCH(data!B1778,calculations!$AH$2:$CL$2,0))="","NULL",SUBSTITUTE(OFFSET(calculations!$AG$2,MATCH(data!A1778&amp;"|"&amp;data!C1778,calculations!$A$3:$A$168,0),MATCH(data!B1778,calculations!$AH$2:$CL$2,0)),",","."))</f>
        <v>NULL</v>
      </c>
      <c r="E1778">
        <v>1</v>
      </c>
    </row>
    <row r="1779" spans="1:5" x14ac:dyDescent="0.25">
      <c r="A1779">
        <v>2018</v>
      </c>
      <c r="B1779">
        <v>29</v>
      </c>
      <c r="C1779" t="s">
        <v>119</v>
      </c>
      <c r="D1779" t="str">
        <f ca="1">IF(OFFSET(calculations!$AG$2,MATCH(data!A1779&amp;"|"&amp;data!C1779,calculations!$A$3:$A$168,0),MATCH(data!B1779,calculations!$AH$2:$CL$2,0))="","NULL",SUBSTITUTE(OFFSET(calculations!$AG$2,MATCH(data!A1779&amp;"|"&amp;data!C1779,calculations!$A$3:$A$168,0),MATCH(data!B1779,calculations!$AH$2:$CL$2,0)),",","."))</f>
        <v>723316</v>
      </c>
      <c r="E1779">
        <v>1</v>
      </c>
    </row>
    <row r="1780" spans="1:5" x14ac:dyDescent="0.25">
      <c r="A1780">
        <v>2018</v>
      </c>
      <c r="B1780">
        <v>29</v>
      </c>
      <c r="C1780" t="s">
        <v>120</v>
      </c>
      <c r="D1780" t="str">
        <f ca="1">IF(OFFSET(calculations!$AG$2,MATCH(data!A1780&amp;"|"&amp;data!C1780,calculations!$A$3:$A$168,0),MATCH(data!B1780,calculations!$AH$2:$CL$2,0))="","NULL",SUBSTITUTE(OFFSET(calculations!$AG$2,MATCH(data!A1780&amp;"|"&amp;data!C1780,calculations!$A$3:$A$168,0),MATCH(data!B1780,calculations!$AH$2:$CL$2,0)),",","."))</f>
        <v>181598</v>
      </c>
      <c r="E1780">
        <v>1</v>
      </c>
    </row>
    <row r="1781" spans="1:5" x14ac:dyDescent="0.25">
      <c r="A1781">
        <v>2018</v>
      </c>
      <c r="B1781">
        <v>29</v>
      </c>
      <c r="C1781" t="s">
        <v>121</v>
      </c>
      <c r="D1781" t="str">
        <f ca="1">IF(OFFSET(calculations!$AG$2,MATCH(data!A1781&amp;"|"&amp;data!C1781,calculations!$A$3:$A$168,0),MATCH(data!B1781,calculations!$AH$2:$CL$2,0))="","NULL",SUBSTITUTE(OFFSET(calculations!$AG$2,MATCH(data!A1781&amp;"|"&amp;data!C1781,calculations!$A$3:$A$168,0),MATCH(data!B1781,calculations!$AH$2:$CL$2,0)),",","."))</f>
        <v>105425</v>
      </c>
      <c r="E1781">
        <v>1</v>
      </c>
    </row>
    <row r="1782" spans="1:5" x14ac:dyDescent="0.25">
      <c r="A1782">
        <v>2018</v>
      </c>
      <c r="B1782">
        <v>29</v>
      </c>
      <c r="C1782" t="s">
        <v>122</v>
      </c>
      <c r="D1782" t="str">
        <f ca="1">IF(OFFSET(calculations!$AG$2,MATCH(data!A1782&amp;"|"&amp;data!C1782,calculations!$A$3:$A$168,0),MATCH(data!B1782,calculations!$AH$2:$CL$2,0))="","NULL",SUBSTITUTE(OFFSET(calculations!$AG$2,MATCH(data!A1782&amp;"|"&amp;data!C1782,calculations!$A$3:$A$168,0),MATCH(data!B1782,calculations!$AH$2:$CL$2,0)),",","."))</f>
        <v>NULL</v>
      </c>
      <c r="E1782">
        <v>1</v>
      </c>
    </row>
    <row r="1783" spans="1:5" x14ac:dyDescent="0.25">
      <c r="A1783">
        <v>2018</v>
      </c>
      <c r="B1783">
        <v>29</v>
      </c>
      <c r="C1783" t="s">
        <v>123</v>
      </c>
      <c r="D1783" t="str">
        <f ca="1">IF(OFFSET(calculations!$AG$2,MATCH(data!A1783&amp;"|"&amp;data!C1783,calculations!$A$3:$A$168,0),MATCH(data!B1783,calculations!$AH$2:$CL$2,0))="","NULL",SUBSTITUTE(OFFSET(calculations!$AG$2,MATCH(data!A1783&amp;"|"&amp;data!C1783,calculations!$A$3:$A$168,0),MATCH(data!B1783,calculations!$AH$2:$CL$2,0)),",","."))</f>
        <v>NULL</v>
      </c>
      <c r="E1783">
        <v>1</v>
      </c>
    </row>
    <row r="1784" spans="1:5" x14ac:dyDescent="0.25">
      <c r="A1784">
        <v>2018</v>
      </c>
      <c r="B1784">
        <v>29</v>
      </c>
      <c r="C1784" t="s">
        <v>124</v>
      </c>
      <c r="D1784" t="str">
        <f ca="1">IF(OFFSET(calculations!$AG$2,MATCH(data!A1784&amp;"|"&amp;data!C1784,calculations!$A$3:$A$168,0),MATCH(data!B1784,calculations!$AH$2:$CL$2,0))="","NULL",SUBSTITUTE(OFFSET(calculations!$AG$2,MATCH(data!A1784&amp;"|"&amp;data!C1784,calculations!$A$3:$A$168,0),MATCH(data!B1784,calculations!$AH$2:$CL$2,0)),",","."))</f>
        <v>NULL</v>
      </c>
      <c r="E1784">
        <v>1</v>
      </c>
    </row>
    <row r="1785" spans="1:5" x14ac:dyDescent="0.25">
      <c r="A1785">
        <v>2018</v>
      </c>
      <c r="B1785">
        <v>29</v>
      </c>
      <c r="C1785" t="s">
        <v>125</v>
      </c>
      <c r="D1785" t="str">
        <f ca="1">IF(OFFSET(calculations!$AG$2,MATCH(data!A1785&amp;"|"&amp;data!C1785,calculations!$A$3:$A$168,0),MATCH(data!B1785,calculations!$AH$2:$CL$2,0))="","NULL",SUBSTITUTE(OFFSET(calculations!$AG$2,MATCH(data!A1785&amp;"|"&amp;data!C1785,calculations!$A$3:$A$168,0),MATCH(data!B1785,calculations!$AH$2:$CL$2,0)),",","."))</f>
        <v>NULL</v>
      </c>
      <c r="E1785">
        <v>1</v>
      </c>
    </row>
    <row r="1786" spans="1:5" x14ac:dyDescent="0.25">
      <c r="A1786">
        <v>2018</v>
      </c>
      <c r="B1786">
        <v>29</v>
      </c>
      <c r="C1786" t="s">
        <v>126</v>
      </c>
      <c r="D1786" t="str">
        <f ca="1">IF(OFFSET(calculations!$AG$2,MATCH(data!A1786&amp;"|"&amp;data!C1786,calculations!$A$3:$A$168,0),MATCH(data!B1786,calculations!$AH$2:$CL$2,0))="","NULL",SUBSTITUTE(OFFSET(calculations!$AG$2,MATCH(data!A1786&amp;"|"&amp;data!C1786,calculations!$A$3:$A$168,0),MATCH(data!B1786,calculations!$AH$2:$CL$2,0)),",","."))</f>
        <v>6051197</v>
      </c>
      <c r="E1786">
        <v>1</v>
      </c>
    </row>
    <row r="1787" spans="1:5" x14ac:dyDescent="0.25">
      <c r="A1787">
        <v>2018</v>
      </c>
      <c r="B1787">
        <v>29</v>
      </c>
      <c r="C1787" t="s">
        <v>62</v>
      </c>
      <c r="D1787" t="str">
        <f ca="1">IF(OFFSET(calculations!$AG$2,MATCH(data!A1787&amp;"|"&amp;data!C1787,calculations!$A$3:$A$168,0),MATCH(data!B1787,calculations!$AH$2:$CL$2,0))="","NULL",SUBSTITUTE(OFFSET(calculations!$AG$2,MATCH(data!A1787&amp;"|"&amp;data!C1787,calculations!$A$3:$A$168,0),MATCH(data!B1787,calculations!$AH$2:$CL$2,0)),",","."))</f>
        <v>30689964</v>
      </c>
      <c r="E1787">
        <v>1</v>
      </c>
    </row>
    <row r="1788" spans="1:5" x14ac:dyDescent="0.25">
      <c r="A1788">
        <v>2018</v>
      </c>
      <c r="B1788">
        <v>29</v>
      </c>
      <c r="C1788" t="s">
        <v>127</v>
      </c>
      <c r="D1788" t="str">
        <f ca="1">IF(OFFSET(calculations!$AG$2,MATCH(data!A1788&amp;"|"&amp;data!C1788,calculations!$A$3:$A$168,0),MATCH(data!B1788,calculations!$AH$2:$CL$2,0))="","NULL",SUBSTITUTE(OFFSET(calculations!$AG$2,MATCH(data!A1788&amp;"|"&amp;data!C1788,calculations!$A$3:$A$168,0),MATCH(data!B1788,calculations!$AH$2:$CL$2,0)),",","."))</f>
        <v>20000</v>
      </c>
      <c r="E1788">
        <v>1</v>
      </c>
    </row>
    <row r="1789" spans="1:5" x14ac:dyDescent="0.25">
      <c r="A1789">
        <v>2018</v>
      </c>
      <c r="B1789">
        <v>29</v>
      </c>
      <c r="C1789" t="s">
        <v>128</v>
      </c>
      <c r="D1789" t="str">
        <f ca="1">IF(OFFSET(calculations!$AG$2,MATCH(data!A1789&amp;"|"&amp;data!C1789,calculations!$A$3:$A$168,0),MATCH(data!B1789,calculations!$AH$2:$CL$2,0))="","NULL",SUBSTITUTE(OFFSET(calculations!$AG$2,MATCH(data!A1789&amp;"|"&amp;data!C1789,calculations!$A$3:$A$168,0),MATCH(data!B1789,calculations!$AH$2:$CL$2,0)),",","."))</f>
        <v>NULL</v>
      </c>
      <c r="E1789">
        <v>1</v>
      </c>
    </row>
    <row r="1790" spans="1:5" x14ac:dyDescent="0.25">
      <c r="A1790">
        <v>2018</v>
      </c>
      <c r="B1790">
        <v>29</v>
      </c>
      <c r="C1790" t="s">
        <v>129</v>
      </c>
      <c r="D1790" t="str">
        <f ca="1">IF(OFFSET(calculations!$AG$2,MATCH(data!A1790&amp;"|"&amp;data!C1790,calculations!$A$3:$A$168,0),MATCH(data!B1790,calculations!$AH$2:$CL$2,0))="","NULL",SUBSTITUTE(OFFSET(calculations!$AG$2,MATCH(data!A1790&amp;"|"&amp;data!C1790,calculations!$A$3:$A$168,0),MATCH(data!B1790,calculations!$AH$2:$CL$2,0)),",","."))</f>
        <v>1275674</v>
      </c>
      <c r="E1790">
        <v>1</v>
      </c>
    </row>
    <row r="1791" spans="1:5" x14ac:dyDescent="0.25">
      <c r="A1791">
        <v>2018</v>
      </c>
      <c r="B1791">
        <v>29</v>
      </c>
      <c r="C1791" t="s">
        <v>130</v>
      </c>
      <c r="D1791" t="str">
        <f ca="1">IF(OFFSET(calculations!$AG$2,MATCH(data!A1791&amp;"|"&amp;data!C1791,calculations!$A$3:$A$168,0),MATCH(data!B1791,calculations!$AH$2:$CL$2,0))="","NULL",SUBSTITUTE(OFFSET(calculations!$AG$2,MATCH(data!A1791&amp;"|"&amp;data!C1791,calculations!$A$3:$A$168,0),MATCH(data!B1791,calculations!$AH$2:$CL$2,0)),",","."))</f>
        <v>NULL</v>
      </c>
      <c r="E1791">
        <v>1</v>
      </c>
    </row>
    <row r="1792" spans="1:5" x14ac:dyDescent="0.25">
      <c r="A1792">
        <v>2018</v>
      </c>
      <c r="B1792">
        <v>29</v>
      </c>
      <c r="C1792" t="s">
        <v>131</v>
      </c>
      <c r="D1792" t="str">
        <f ca="1">IF(OFFSET(calculations!$AG$2,MATCH(data!A1792&amp;"|"&amp;data!C1792,calculations!$A$3:$A$168,0),MATCH(data!B1792,calculations!$AH$2:$CL$2,0))="","NULL",SUBSTITUTE(OFFSET(calculations!$AG$2,MATCH(data!A1792&amp;"|"&amp;data!C1792,calculations!$A$3:$A$168,0),MATCH(data!B1792,calculations!$AH$2:$CL$2,0)),",","."))</f>
        <v>NULL</v>
      </c>
      <c r="E1792">
        <v>1</v>
      </c>
    </row>
    <row r="1793" spans="1:5" x14ac:dyDescent="0.25">
      <c r="A1793">
        <v>2018</v>
      </c>
      <c r="B1793">
        <v>29</v>
      </c>
      <c r="C1793" t="s">
        <v>132</v>
      </c>
      <c r="D1793" t="str">
        <f ca="1">IF(OFFSET(calculations!$AG$2,MATCH(data!A1793&amp;"|"&amp;data!C1793,calculations!$A$3:$A$168,0),MATCH(data!B1793,calculations!$AH$2:$CL$2,0))="","NULL",SUBSTITUTE(OFFSET(calculations!$AG$2,MATCH(data!A1793&amp;"|"&amp;data!C1793,calculations!$A$3:$A$168,0),MATCH(data!B1793,calculations!$AH$2:$CL$2,0)),",","."))</f>
        <v>NULL</v>
      </c>
      <c r="E1793">
        <v>1</v>
      </c>
    </row>
    <row r="1794" spans="1:5" x14ac:dyDescent="0.25">
      <c r="A1794">
        <v>2018</v>
      </c>
      <c r="B1794">
        <v>29</v>
      </c>
      <c r="C1794" t="s">
        <v>133</v>
      </c>
      <c r="D1794" t="str">
        <f ca="1">IF(OFFSET(calculations!$AG$2,MATCH(data!A1794&amp;"|"&amp;data!C1794,calculations!$A$3:$A$168,0),MATCH(data!B1794,calculations!$AH$2:$CL$2,0))="","NULL",SUBSTITUTE(OFFSET(calculations!$AG$2,MATCH(data!A1794&amp;"|"&amp;data!C1794,calculations!$A$3:$A$168,0),MATCH(data!B1794,calculations!$AH$2:$CL$2,0)),",","."))</f>
        <v>27885848</v>
      </c>
      <c r="E1794">
        <v>1</v>
      </c>
    </row>
    <row r="1795" spans="1:5" x14ac:dyDescent="0.25">
      <c r="A1795">
        <v>2018</v>
      </c>
      <c r="B1795">
        <v>29</v>
      </c>
      <c r="C1795" t="s">
        <v>134</v>
      </c>
      <c r="D1795" t="str">
        <f ca="1">IF(OFFSET(calculations!$AG$2,MATCH(data!A1795&amp;"|"&amp;data!C1795,calculations!$A$3:$A$168,0),MATCH(data!B1795,calculations!$AH$2:$CL$2,0))="","NULL",SUBSTITUTE(OFFSET(calculations!$AG$2,MATCH(data!A1795&amp;"|"&amp;data!C1795,calculations!$A$3:$A$168,0),MATCH(data!B1795,calculations!$AH$2:$CL$2,0)),",","."))</f>
        <v>NULL</v>
      </c>
      <c r="E1795">
        <v>1</v>
      </c>
    </row>
    <row r="1796" spans="1:5" x14ac:dyDescent="0.25">
      <c r="A1796">
        <v>2018</v>
      </c>
      <c r="B1796">
        <v>29</v>
      </c>
      <c r="C1796" t="s">
        <v>135</v>
      </c>
      <c r="D1796" t="str">
        <f ca="1">IF(OFFSET(calculations!$AG$2,MATCH(data!A1796&amp;"|"&amp;data!C1796,calculations!$A$3:$A$168,0),MATCH(data!B1796,calculations!$AH$2:$CL$2,0))="","NULL",SUBSTITUTE(OFFSET(calculations!$AG$2,MATCH(data!A1796&amp;"|"&amp;data!C1796,calculations!$A$3:$A$168,0),MATCH(data!B1796,calculations!$AH$2:$CL$2,0)),",","."))</f>
        <v>NULL</v>
      </c>
      <c r="E1796">
        <v>1</v>
      </c>
    </row>
    <row r="1797" spans="1:5" x14ac:dyDescent="0.25">
      <c r="A1797">
        <v>2018</v>
      </c>
      <c r="B1797">
        <v>29</v>
      </c>
      <c r="C1797" t="s">
        <v>136</v>
      </c>
      <c r="D1797" t="str">
        <f ca="1">IF(OFFSET(calculations!$AG$2,MATCH(data!A1797&amp;"|"&amp;data!C1797,calculations!$A$3:$A$168,0),MATCH(data!B1797,calculations!$AH$2:$CL$2,0))="","NULL",SUBSTITUTE(OFFSET(calculations!$AG$2,MATCH(data!A1797&amp;"|"&amp;data!C1797,calculations!$A$3:$A$168,0),MATCH(data!B1797,calculations!$AH$2:$CL$2,0)),",","."))</f>
        <v>1508442</v>
      </c>
      <c r="E1797">
        <v>1</v>
      </c>
    </row>
    <row r="1798" spans="1:5" x14ac:dyDescent="0.25">
      <c r="A1798">
        <v>2018</v>
      </c>
      <c r="B1798">
        <v>29</v>
      </c>
      <c r="C1798" t="s">
        <v>137</v>
      </c>
      <c r="D1798" t="str">
        <f ca="1">IF(OFFSET(calculations!$AG$2,MATCH(data!A1798&amp;"|"&amp;data!C1798,calculations!$A$3:$A$168,0),MATCH(data!B1798,calculations!$AH$2:$CL$2,0))="","NULL",SUBSTITUTE(OFFSET(calculations!$AG$2,MATCH(data!A1798&amp;"|"&amp;data!C1798,calculations!$A$3:$A$168,0),MATCH(data!B1798,calculations!$AH$2:$CL$2,0)),",","."))</f>
        <v>NULL</v>
      </c>
      <c r="E1798">
        <v>1</v>
      </c>
    </row>
    <row r="1799" spans="1:5" x14ac:dyDescent="0.25">
      <c r="A1799">
        <v>2018</v>
      </c>
      <c r="B1799">
        <v>29</v>
      </c>
      <c r="C1799" t="s">
        <v>138</v>
      </c>
      <c r="D1799" t="str">
        <f ca="1">IF(OFFSET(calculations!$AG$2,MATCH(data!A1799&amp;"|"&amp;data!C1799,calculations!$A$3:$A$168,0),MATCH(data!B1799,calculations!$AH$2:$CL$2,0))="","NULL",SUBSTITUTE(OFFSET(calculations!$AG$2,MATCH(data!A1799&amp;"|"&amp;data!C1799,calculations!$A$3:$A$168,0),MATCH(data!B1799,calculations!$AH$2:$CL$2,0)),",","."))</f>
        <v>NULL</v>
      </c>
      <c r="E1799">
        <v>1</v>
      </c>
    </row>
    <row r="1800" spans="1:5" x14ac:dyDescent="0.25">
      <c r="A1800">
        <v>2018</v>
      </c>
      <c r="B1800">
        <v>29</v>
      </c>
      <c r="C1800" t="s">
        <v>139</v>
      </c>
      <c r="D1800" t="str">
        <f ca="1">IF(OFFSET(calculations!$AG$2,MATCH(data!A1800&amp;"|"&amp;data!C1800,calculations!$A$3:$A$168,0),MATCH(data!B1800,calculations!$AH$2:$CL$2,0))="","NULL",SUBSTITUTE(OFFSET(calculations!$AG$2,MATCH(data!A1800&amp;"|"&amp;data!C1800,calculations!$A$3:$A$168,0),MATCH(data!B1800,calculations!$AH$2:$CL$2,0)),",","."))</f>
        <v>NULL</v>
      </c>
      <c r="E1800">
        <v>1</v>
      </c>
    </row>
    <row r="1801" spans="1:5" x14ac:dyDescent="0.25">
      <c r="A1801">
        <v>2018</v>
      </c>
      <c r="B1801">
        <v>29</v>
      </c>
      <c r="C1801" t="s">
        <v>140</v>
      </c>
      <c r="D1801" t="str">
        <f ca="1">IF(OFFSET(calculations!$AG$2,MATCH(data!A1801&amp;"|"&amp;data!C1801,calculations!$A$3:$A$168,0),MATCH(data!B1801,calculations!$AH$2:$CL$2,0))="","NULL",SUBSTITUTE(OFFSET(calculations!$AG$2,MATCH(data!A1801&amp;"|"&amp;data!C1801,calculations!$A$3:$A$168,0),MATCH(data!B1801,calculations!$AH$2:$CL$2,0)),",","."))</f>
        <v>NULL</v>
      </c>
      <c r="E1801">
        <v>1</v>
      </c>
    </row>
    <row r="1802" spans="1:5" x14ac:dyDescent="0.25">
      <c r="A1802">
        <v>2018</v>
      </c>
      <c r="B1802">
        <v>29</v>
      </c>
      <c r="C1802" t="s">
        <v>141</v>
      </c>
      <c r="D1802" t="str">
        <f ca="1">IF(OFFSET(calculations!$AG$2,MATCH(data!A1802&amp;"|"&amp;data!C1802,calculations!$A$3:$A$168,0),MATCH(data!B1802,calculations!$AH$2:$CL$2,0))="","NULL",SUBSTITUTE(OFFSET(calculations!$AG$2,MATCH(data!A1802&amp;"|"&amp;data!C1802,calculations!$A$3:$A$168,0),MATCH(data!B1802,calculations!$AH$2:$CL$2,0)),",","."))</f>
        <v>NULL</v>
      </c>
      <c r="E1802">
        <v>1</v>
      </c>
    </row>
    <row r="1803" spans="1:5" x14ac:dyDescent="0.25">
      <c r="A1803">
        <v>2018</v>
      </c>
      <c r="B1803">
        <v>29</v>
      </c>
      <c r="C1803" t="s">
        <v>142</v>
      </c>
      <c r="D1803" t="str">
        <f ca="1">IF(OFFSET(calculations!$AG$2,MATCH(data!A1803&amp;"|"&amp;data!C1803,calculations!$A$3:$A$168,0),MATCH(data!B1803,calculations!$AH$2:$CL$2,0))="","NULL",SUBSTITUTE(OFFSET(calculations!$AG$2,MATCH(data!A1803&amp;"|"&amp;data!C1803,calculations!$A$3:$A$168,0),MATCH(data!B1803,calculations!$AH$2:$CL$2,0)),",","."))</f>
        <v>NULL</v>
      </c>
      <c r="E1803">
        <v>1</v>
      </c>
    </row>
    <row r="1804" spans="1:5" x14ac:dyDescent="0.25">
      <c r="A1804">
        <v>2018</v>
      </c>
      <c r="B1804">
        <v>29</v>
      </c>
      <c r="C1804" t="s">
        <v>143</v>
      </c>
      <c r="D1804" t="str">
        <f ca="1">IF(OFFSET(calculations!$AG$2,MATCH(data!A1804&amp;"|"&amp;data!C1804,calculations!$A$3:$A$168,0),MATCH(data!B1804,calculations!$AH$2:$CL$2,0))="","NULL",SUBSTITUTE(OFFSET(calculations!$AG$2,MATCH(data!A1804&amp;"|"&amp;data!C1804,calculations!$A$3:$A$168,0),MATCH(data!B1804,calculations!$AH$2:$CL$2,0)),",","."))</f>
        <v>NULL</v>
      </c>
      <c r="E1804">
        <v>1</v>
      </c>
    </row>
    <row r="1805" spans="1:5" x14ac:dyDescent="0.25">
      <c r="A1805">
        <v>2018</v>
      </c>
      <c r="B1805">
        <v>29</v>
      </c>
      <c r="C1805" t="s">
        <v>58</v>
      </c>
      <c r="D1805" t="str">
        <f ca="1">IF(OFFSET(calculations!$AG$2,MATCH(data!A1805&amp;"|"&amp;data!C1805,calculations!$A$3:$A$168,0),MATCH(data!B1805,calculations!$AH$2:$CL$2,0))="","NULL",SUBSTITUTE(OFFSET(calculations!$AG$2,MATCH(data!A1805&amp;"|"&amp;data!C1805,calculations!$A$3:$A$168,0),MATCH(data!B1805,calculations!$AH$2:$CL$2,0)),",","."))</f>
        <v>NULL</v>
      </c>
      <c r="E1805">
        <v>1</v>
      </c>
    </row>
    <row r="1806" spans="1:5" x14ac:dyDescent="0.25">
      <c r="A1806">
        <v>2018</v>
      </c>
      <c r="B1806">
        <v>31</v>
      </c>
      <c r="C1806" t="s">
        <v>68</v>
      </c>
      <c r="D1806" t="str">
        <f ca="1">IF(OFFSET(calculations!$AG$2,MATCH(data!A1806&amp;"|"&amp;data!C1806,calculations!$A$3:$A$168,0),MATCH(data!B1806,calculations!$AH$2:$CL$2,0))="","NULL",SUBSTITUTE(OFFSET(calculations!$AG$2,MATCH(data!A1806&amp;"|"&amp;data!C1806,calculations!$A$3:$A$168,0),MATCH(data!B1806,calculations!$AH$2:$CL$2,0)),",","."))</f>
        <v>13859325</v>
      </c>
      <c r="E1806">
        <v>1</v>
      </c>
    </row>
    <row r="1807" spans="1:5" x14ac:dyDescent="0.25">
      <c r="A1807">
        <v>2018</v>
      </c>
      <c r="B1807">
        <v>31</v>
      </c>
      <c r="C1807" t="s">
        <v>49</v>
      </c>
      <c r="D1807" t="str">
        <f ca="1">IF(OFFSET(calculations!$AG$2,MATCH(data!A1807&amp;"|"&amp;data!C1807,calculations!$A$3:$A$168,0),MATCH(data!B1807,calculations!$AH$2:$CL$2,0))="","NULL",SUBSTITUTE(OFFSET(calculations!$AG$2,MATCH(data!A1807&amp;"|"&amp;data!C1807,calculations!$A$3:$A$168,0),MATCH(data!B1807,calculations!$AH$2:$CL$2,0)),",","."))</f>
        <v>8093582</v>
      </c>
      <c r="E1807">
        <v>1</v>
      </c>
    </row>
    <row r="1808" spans="1:5" x14ac:dyDescent="0.25">
      <c r="A1808">
        <v>2018</v>
      </c>
      <c r="B1808">
        <v>31</v>
      </c>
      <c r="C1808" t="s">
        <v>69</v>
      </c>
      <c r="D1808" t="str">
        <f ca="1">IF(OFFSET(calculations!$AG$2,MATCH(data!A1808&amp;"|"&amp;data!C1808,calculations!$A$3:$A$168,0),MATCH(data!B1808,calculations!$AH$2:$CL$2,0))="","NULL",SUBSTITUTE(OFFSET(calculations!$AG$2,MATCH(data!A1808&amp;"|"&amp;data!C1808,calculations!$A$3:$A$168,0),MATCH(data!B1808,calculations!$AH$2:$CL$2,0)),",","."))</f>
        <v>10347</v>
      </c>
      <c r="E1808">
        <v>1</v>
      </c>
    </row>
    <row r="1809" spans="1:5" x14ac:dyDescent="0.25">
      <c r="A1809">
        <v>2018</v>
      </c>
      <c r="B1809">
        <v>31</v>
      </c>
      <c r="C1809" t="s">
        <v>70</v>
      </c>
      <c r="D1809" t="str">
        <f ca="1">IF(OFFSET(calculations!$AG$2,MATCH(data!A1809&amp;"|"&amp;data!C1809,calculations!$A$3:$A$168,0),MATCH(data!B1809,calculations!$AH$2:$CL$2,0))="","NULL",SUBSTITUTE(OFFSET(calculations!$AG$2,MATCH(data!A1809&amp;"|"&amp;data!C1809,calculations!$A$3:$A$168,0),MATCH(data!B1809,calculations!$AH$2:$CL$2,0)),",","."))</f>
        <v>43199</v>
      </c>
      <c r="E1809">
        <v>1</v>
      </c>
    </row>
    <row r="1810" spans="1:5" x14ac:dyDescent="0.25">
      <c r="A1810">
        <v>2018</v>
      </c>
      <c r="B1810">
        <v>31</v>
      </c>
      <c r="C1810" t="s">
        <v>71</v>
      </c>
      <c r="D1810" t="str">
        <f ca="1">IF(OFFSET(calculations!$AG$2,MATCH(data!A1810&amp;"|"&amp;data!C1810,calculations!$A$3:$A$168,0),MATCH(data!B1810,calculations!$AH$2:$CL$2,0))="","NULL",SUBSTITUTE(OFFSET(calculations!$AG$2,MATCH(data!A1810&amp;"|"&amp;data!C1810,calculations!$A$3:$A$168,0),MATCH(data!B1810,calculations!$AH$2:$CL$2,0)),",","."))</f>
        <v>NULL</v>
      </c>
      <c r="E1810">
        <v>1</v>
      </c>
    </row>
    <row r="1811" spans="1:5" x14ac:dyDescent="0.25">
      <c r="A1811">
        <v>2018</v>
      </c>
      <c r="B1811">
        <v>31</v>
      </c>
      <c r="C1811" t="s">
        <v>72</v>
      </c>
      <c r="D1811" t="str">
        <f ca="1">IF(OFFSET(calculations!$AG$2,MATCH(data!A1811&amp;"|"&amp;data!C1811,calculations!$A$3:$A$168,0),MATCH(data!B1811,calculations!$AH$2:$CL$2,0))="","NULL",SUBSTITUTE(OFFSET(calculations!$AG$2,MATCH(data!A1811&amp;"|"&amp;data!C1811,calculations!$A$3:$A$168,0),MATCH(data!B1811,calculations!$AH$2:$CL$2,0)),",","."))</f>
        <v>NULL</v>
      </c>
      <c r="E1811">
        <v>1</v>
      </c>
    </row>
    <row r="1812" spans="1:5" x14ac:dyDescent="0.25">
      <c r="A1812">
        <v>2018</v>
      </c>
      <c r="B1812">
        <v>31</v>
      </c>
      <c r="C1812" t="s">
        <v>73</v>
      </c>
      <c r="D1812" t="str">
        <f ca="1">IF(OFFSET(calculations!$AG$2,MATCH(data!A1812&amp;"|"&amp;data!C1812,calculations!$A$3:$A$168,0),MATCH(data!B1812,calculations!$AH$2:$CL$2,0))="","NULL",SUBSTITUTE(OFFSET(calculations!$AG$2,MATCH(data!A1812&amp;"|"&amp;data!C1812,calculations!$A$3:$A$168,0),MATCH(data!B1812,calculations!$AH$2:$CL$2,0)),",","."))</f>
        <v>34015</v>
      </c>
      <c r="E1812">
        <v>1</v>
      </c>
    </row>
    <row r="1813" spans="1:5" x14ac:dyDescent="0.25">
      <c r="A1813">
        <v>2018</v>
      </c>
      <c r="B1813">
        <v>31</v>
      </c>
      <c r="C1813" t="s">
        <v>74</v>
      </c>
      <c r="D1813" t="str">
        <f ca="1">IF(OFFSET(calculations!$AG$2,MATCH(data!A1813&amp;"|"&amp;data!C1813,calculations!$A$3:$A$168,0),MATCH(data!B1813,calculations!$AH$2:$CL$2,0))="","NULL",SUBSTITUTE(OFFSET(calculations!$AG$2,MATCH(data!A1813&amp;"|"&amp;data!C1813,calculations!$A$3:$A$168,0),MATCH(data!B1813,calculations!$AH$2:$CL$2,0)),",","."))</f>
        <v>NULL</v>
      </c>
      <c r="E1813">
        <v>1</v>
      </c>
    </row>
    <row r="1814" spans="1:5" x14ac:dyDescent="0.25">
      <c r="A1814">
        <v>2018</v>
      </c>
      <c r="B1814">
        <v>31</v>
      </c>
      <c r="C1814" t="s">
        <v>75</v>
      </c>
      <c r="D1814" t="str">
        <f ca="1">IF(OFFSET(calculations!$AG$2,MATCH(data!A1814&amp;"|"&amp;data!C1814,calculations!$A$3:$A$168,0),MATCH(data!B1814,calculations!$AH$2:$CL$2,0))="","NULL",SUBSTITUTE(OFFSET(calculations!$AG$2,MATCH(data!A1814&amp;"|"&amp;data!C1814,calculations!$A$3:$A$168,0),MATCH(data!B1814,calculations!$AH$2:$CL$2,0)),",","."))</f>
        <v>0</v>
      </c>
      <c r="E1814">
        <v>1</v>
      </c>
    </row>
    <row r="1815" spans="1:5" x14ac:dyDescent="0.25">
      <c r="A1815">
        <v>2018</v>
      </c>
      <c r="B1815">
        <v>31</v>
      </c>
      <c r="C1815" t="s">
        <v>76</v>
      </c>
      <c r="D1815" t="str">
        <f ca="1">IF(OFFSET(calculations!$AG$2,MATCH(data!A1815&amp;"|"&amp;data!C1815,calculations!$A$3:$A$168,0),MATCH(data!B1815,calculations!$AH$2:$CL$2,0))="","NULL",SUBSTITUTE(OFFSET(calculations!$AG$2,MATCH(data!A1815&amp;"|"&amp;data!C1815,calculations!$A$3:$A$168,0),MATCH(data!B1815,calculations!$AH$2:$CL$2,0)),",","."))</f>
        <v>108683</v>
      </c>
      <c r="E1815">
        <v>1</v>
      </c>
    </row>
    <row r="1816" spans="1:5" x14ac:dyDescent="0.25">
      <c r="A1816">
        <v>2018</v>
      </c>
      <c r="B1816">
        <v>31</v>
      </c>
      <c r="C1816" t="s">
        <v>77</v>
      </c>
      <c r="D1816" t="str">
        <f ca="1">IF(OFFSET(calculations!$AG$2,MATCH(data!A1816&amp;"|"&amp;data!C1816,calculations!$A$3:$A$168,0),MATCH(data!B1816,calculations!$AH$2:$CL$2,0))="","NULL",SUBSTITUTE(OFFSET(calculations!$AG$2,MATCH(data!A1816&amp;"|"&amp;data!C1816,calculations!$A$3:$A$168,0),MATCH(data!B1816,calculations!$AH$2:$CL$2,0)),",","."))</f>
        <v>0</v>
      </c>
      <c r="E1816">
        <v>1</v>
      </c>
    </row>
    <row r="1817" spans="1:5" x14ac:dyDescent="0.25">
      <c r="A1817">
        <v>2018</v>
      </c>
      <c r="B1817">
        <v>31</v>
      </c>
      <c r="C1817" t="s">
        <v>78</v>
      </c>
      <c r="D1817" t="str">
        <f ca="1">IF(OFFSET(calculations!$AG$2,MATCH(data!A1817&amp;"|"&amp;data!C1817,calculations!$A$3:$A$168,0),MATCH(data!B1817,calculations!$AH$2:$CL$2,0))="","NULL",SUBSTITUTE(OFFSET(calculations!$AG$2,MATCH(data!A1817&amp;"|"&amp;data!C1817,calculations!$A$3:$A$168,0),MATCH(data!B1817,calculations!$AH$2:$CL$2,0)),",","."))</f>
        <v>1155067</v>
      </c>
      <c r="E1817">
        <v>1</v>
      </c>
    </row>
    <row r="1818" spans="1:5" x14ac:dyDescent="0.25">
      <c r="A1818">
        <v>2018</v>
      </c>
      <c r="B1818">
        <v>31</v>
      </c>
      <c r="C1818" t="s">
        <v>79</v>
      </c>
      <c r="D1818" t="str">
        <f ca="1">IF(OFFSET(calculations!$AG$2,MATCH(data!A1818&amp;"|"&amp;data!C1818,calculations!$A$3:$A$168,0),MATCH(data!B1818,calculations!$AH$2:$CL$2,0))="","NULL",SUBSTITUTE(OFFSET(calculations!$AG$2,MATCH(data!A1818&amp;"|"&amp;data!C1818,calculations!$A$3:$A$168,0),MATCH(data!B1818,calculations!$AH$2:$CL$2,0)),",","."))</f>
        <v>6712509</v>
      </c>
      <c r="E1818">
        <v>1</v>
      </c>
    </row>
    <row r="1819" spans="1:5" x14ac:dyDescent="0.25">
      <c r="A1819">
        <v>2018</v>
      </c>
      <c r="B1819">
        <v>31</v>
      </c>
      <c r="C1819" t="s">
        <v>80</v>
      </c>
      <c r="D1819" t="str">
        <f ca="1">IF(OFFSET(calculations!$AG$2,MATCH(data!A1819&amp;"|"&amp;data!C1819,calculations!$A$3:$A$168,0),MATCH(data!B1819,calculations!$AH$2:$CL$2,0))="","NULL",SUBSTITUTE(OFFSET(calculations!$AG$2,MATCH(data!A1819&amp;"|"&amp;data!C1819,calculations!$A$3:$A$168,0),MATCH(data!B1819,calculations!$AH$2:$CL$2,0)),",","."))</f>
        <v>NULL</v>
      </c>
      <c r="E1819">
        <v>1</v>
      </c>
    </row>
    <row r="1820" spans="1:5" x14ac:dyDescent="0.25">
      <c r="A1820">
        <v>2018</v>
      </c>
      <c r="B1820">
        <v>31</v>
      </c>
      <c r="C1820" t="s">
        <v>44</v>
      </c>
      <c r="D1820" t="str">
        <f ca="1">IF(OFFSET(calculations!$AG$2,MATCH(data!A1820&amp;"|"&amp;data!C1820,calculations!$A$3:$A$168,0),MATCH(data!B1820,calculations!$AH$2:$CL$2,0))="","NULL",SUBSTITUTE(OFFSET(calculations!$AG$2,MATCH(data!A1820&amp;"|"&amp;data!C1820,calculations!$A$3:$A$168,0),MATCH(data!B1820,calculations!$AH$2:$CL$2,0)),",","."))</f>
        <v>NULL</v>
      </c>
      <c r="E1820">
        <v>1</v>
      </c>
    </row>
    <row r="1821" spans="1:5" x14ac:dyDescent="0.25">
      <c r="A1821">
        <v>2018</v>
      </c>
      <c r="B1821">
        <v>31</v>
      </c>
      <c r="C1821" t="s">
        <v>51</v>
      </c>
      <c r="D1821" t="str">
        <f ca="1">IF(OFFSET(calculations!$AG$2,MATCH(data!A1821&amp;"|"&amp;data!C1821,calculations!$A$3:$A$168,0),MATCH(data!B1821,calculations!$AH$2:$CL$2,0))="","NULL",SUBSTITUTE(OFFSET(calculations!$AG$2,MATCH(data!A1821&amp;"|"&amp;data!C1821,calculations!$A$3:$A$168,0),MATCH(data!B1821,calculations!$AH$2:$CL$2,0)),",","."))</f>
        <v>NULL</v>
      </c>
      <c r="E1821">
        <v>1</v>
      </c>
    </row>
    <row r="1822" spans="1:5" x14ac:dyDescent="0.25">
      <c r="A1822">
        <v>2018</v>
      </c>
      <c r="B1822">
        <v>31</v>
      </c>
      <c r="C1822" t="s">
        <v>55</v>
      </c>
      <c r="D1822" t="str">
        <f ca="1">IF(OFFSET(calculations!$AG$2,MATCH(data!A1822&amp;"|"&amp;data!C1822,calculations!$A$3:$A$168,0),MATCH(data!B1822,calculations!$AH$2:$CL$2,0))="","NULL",SUBSTITUTE(OFFSET(calculations!$AG$2,MATCH(data!A1822&amp;"|"&amp;data!C1822,calculations!$A$3:$A$168,0),MATCH(data!B1822,calculations!$AH$2:$CL$2,0)),",","."))</f>
        <v>NULL</v>
      </c>
      <c r="E1822">
        <v>1</v>
      </c>
    </row>
    <row r="1823" spans="1:5" x14ac:dyDescent="0.25">
      <c r="A1823">
        <v>2018</v>
      </c>
      <c r="B1823">
        <v>31</v>
      </c>
      <c r="C1823" t="s">
        <v>81</v>
      </c>
      <c r="D1823" t="str">
        <f ca="1">IF(OFFSET(calculations!$AG$2,MATCH(data!A1823&amp;"|"&amp;data!C1823,calculations!$A$3:$A$168,0),MATCH(data!B1823,calculations!$AH$2:$CL$2,0))="","NULL",SUBSTITUTE(OFFSET(calculations!$AG$2,MATCH(data!A1823&amp;"|"&amp;data!C1823,calculations!$A$3:$A$168,0),MATCH(data!B1823,calculations!$AH$2:$CL$2,0)),",","."))</f>
        <v>29762</v>
      </c>
      <c r="E1823">
        <v>1</v>
      </c>
    </row>
    <row r="1824" spans="1:5" x14ac:dyDescent="0.25">
      <c r="A1824">
        <v>2018</v>
      </c>
      <c r="B1824">
        <v>31</v>
      </c>
      <c r="C1824" t="s">
        <v>82</v>
      </c>
      <c r="D1824" t="str">
        <f ca="1">IF(OFFSET(calculations!$AG$2,MATCH(data!A1824&amp;"|"&amp;data!C1824,calculations!$A$3:$A$168,0),MATCH(data!B1824,calculations!$AH$2:$CL$2,0))="","NULL",SUBSTITUTE(OFFSET(calculations!$AG$2,MATCH(data!A1824&amp;"|"&amp;data!C1824,calculations!$A$3:$A$168,0),MATCH(data!B1824,calculations!$AH$2:$CL$2,0)),",","."))</f>
        <v>5765743</v>
      </c>
      <c r="E1824">
        <v>1</v>
      </c>
    </row>
    <row r="1825" spans="1:5" x14ac:dyDescent="0.25">
      <c r="A1825">
        <v>2018</v>
      </c>
      <c r="B1825">
        <v>31</v>
      </c>
      <c r="C1825" t="s">
        <v>83</v>
      </c>
      <c r="D1825" t="str">
        <f ca="1">IF(OFFSET(calculations!$AG$2,MATCH(data!A1825&amp;"|"&amp;data!C1825,calculations!$A$3:$A$168,0),MATCH(data!B1825,calculations!$AH$2:$CL$2,0))="","NULL",SUBSTITUTE(OFFSET(calculations!$AG$2,MATCH(data!A1825&amp;"|"&amp;data!C1825,calculations!$A$3:$A$168,0),MATCH(data!B1825,calculations!$AH$2:$CL$2,0)),",","."))</f>
        <v>46197</v>
      </c>
      <c r="E1825">
        <v>1</v>
      </c>
    </row>
    <row r="1826" spans="1:5" x14ac:dyDescent="0.25">
      <c r="A1826">
        <v>2018</v>
      </c>
      <c r="B1826">
        <v>31</v>
      </c>
      <c r="C1826" t="s">
        <v>84</v>
      </c>
      <c r="D1826" t="str">
        <f ca="1">IF(OFFSET(calculations!$AG$2,MATCH(data!A1826&amp;"|"&amp;data!C1826,calculations!$A$3:$A$168,0),MATCH(data!B1826,calculations!$AH$2:$CL$2,0))="","NULL",SUBSTITUTE(OFFSET(calculations!$AG$2,MATCH(data!A1826&amp;"|"&amp;data!C1826,calculations!$A$3:$A$168,0),MATCH(data!B1826,calculations!$AH$2:$CL$2,0)),",","."))</f>
        <v>NULL</v>
      </c>
      <c r="E1826">
        <v>1</v>
      </c>
    </row>
    <row r="1827" spans="1:5" x14ac:dyDescent="0.25">
      <c r="A1827">
        <v>2018</v>
      </c>
      <c r="B1827">
        <v>31</v>
      </c>
      <c r="C1827" t="s">
        <v>85</v>
      </c>
      <c r="D1827" t="str">
        <f ca="1">IF(OFFSET(calculations!$AG$2,MATCH(data!A1827&amp;"|"&amp;data!C1827,calculations!$A$3:$A$168,0),MATCH(data!B1827,calculations!$AH$2:$CL$2,0))="","NULL",SUBSTITUTE(OFFSET(calculations!$AG$2,MATCH(data!A1827&amp;"|"&amp;data!C1827,calculations!$A$3:$A$168,0),MATCH(data!B1827,calculations!$AH$2:$CL$2,0)),",","."))</f>
        <v>NULL</v>
      </c>
      <c r="E1827">
        <v>1</v>
      </c>
    </row>
    <row r="1828" spans="1:5" x14ac:dyDescent="0.25">
      <c r="A1828">
        <v>2018</v>
      </c>
      <c r="B1828">
        <v>31</v>
      </c>
      <c r="C1828" t="s">
        <v>86</v>
      </c>
      <c r="D1828" t="str">
        <f ca="1">IF(OFFSET(calculations!$AG$2,MATCH(data!A1828&amp;"|"&amp;data!C1828,calculations!$A$3:$A$168,0),MATCH(data!B1828,calculations!$AH$2:$CL$2,0))="","NULL",SUBSTITUTE(OFFSET(calculations!$AG$2,MATCH(data!A1828&amp;"|"&amp;data!C1828,calculations!$A$3:$A$168,0),MATCH(data!B1828,calculations!$AH$2:$CL$2,0)),",","."))</f>
        <v>3432594</v>
      </c>
      <c r="E1828">
        <v>1</v>
      </c>
    </row>
    <row r="1829" spans="1:5" x14ac:dyDescent="0.25">
      <c r="A1829">
        <v>2018</v>
      </c>
      <c r="B1829">
        <v>31</v>
      </c>
      <c r="C1829" t="s">
        <v>87</v>
      </c>
      <c r="D1829" t="str">
        <f ca="1">IF(OFFSET(calculations!$AG$2,MATCH(data!A1829&amp;"|"&amp;data!C1829,calculations!$A$3:$A$168,0),MATCH(data!B1829,calculations!$AH$2:$CL$2,0))="","NULL",SUBSTITUTE(OFFSET(calculations!$AG$2,MATCH(data!A1829&amp;"|"&amp;data!C1829,calculations!$A$3:$A$168,0),MATCH(data!B1829,calculations!$AH$2:$CL$2,0)),",","."))</f>
        <v>2286952</v>
      </c>
      <c r="E1829">
        <v>1</v>
      </c>
    </row>
    <row r="1830" spans="1:5" x14ac:dyDescent="0.25">
      <c r="A1830">
        <v>2018</v>
      </c>
      <c r="B1830">
        <v>31</v>
      </c>
      <c r="C1830" t="s">
        <v>88</v>
      </c>
      <c r="D1830" t="str">
        <f ca="1">IF(OFFSET(calculations!$AG$2,MATCH(data!A1830&amp;"|"&amp;data!C1830,calculations!$A$3:$A$168,0),MATCH(data!B1830,calculations!$AH$2:$CL$2,0))="","NULL",SUBSTITUTE(OFFSET(calculations!$AG$2,MATCH(data!A1830&amp;"|"&amp;data!C1830,calculations!$A$3:$A$168,0),MATCH(data!B1830,calculations!$AH$2:$CL$2,0)),",","."))</f>
        <v>NULL</v>
      </c>
      <c r="E1830">
        <v>1</v>
      </c>
    </row>
    <row r="1831" spans="1:5" x14ac:dyDescent="0.25">
      <c r="A1831">
        <v>2018</v>
      </c>
      <c r="B1831">
        <v>31</v>
      </c>
      <c r="C1831" t="s">
        <v>89</v>
      </c>
      <c r="D1831" t="str">
        <f ca="1">IF(OFFSET(calculations!$AG$2,MATCH(data!A1831&amp;"|"&amp;data!C1831,calculations!$A$3:$A$168,0),MATCH(data!B1831,calculations!$AH$2:$CL$2,0))="","NULL",SUBSTITUTE(OFFSET(calculations!$AG$2,MATCH(data!A1831&amp;"|"&amp;data!C1831,calculations!$A$3:$A$168,0),MATCH(data!B1831,calculations!$AH$2:$CL$2,0)),",","."))</f>
        <v>NULL</v>
      </c>
      <c r="E1831">
        <v>1</v>
      </c>
    </row>
    <row r="1832" spans="1:5" x14ac:dyDescent="0.25">
      <c r="A1832">
        <v>2018</v>
      </c>
      <c r="B1832">
        <v>31</v>
      </c>
      <c r="C1832" t="s">
        <v>90</v>
      </c>
      <c r="D1832" t="str">
        <f ca="1">IF(OFFSET(calculations!$AG$2,MATCH(data!A1832&amp;"|"&amp;data!C1832,calculations!$A$3:$A$168,0),MATCH(data!B1832,calculations!$AH$2:$CL$2,0))="","NULL",SUBSTITUTE(OFFSET(calculations!$AG$2,MATCH(data!A1832&amp;"|"&amp;data!C1832,calculations!$A$3:$A$168,0),MATCH(data!B1832,calculations!$AH$2:$CL$2,0)),",","."))</f>
        <v>NULL</v>
      </c>
      <c r="E1832">
        <v>1</v>
      </c>
    </row>
    <row r="1833" spans="1:5" x14ac:dyDescent="0.25">
      <c r="A1833">
        <v>2018</v>
      </c>
      <c r="B1833">
        <v>31</v>
      </c>
      <c r="C1833" t="s">
        <v>91</v>
      </c>
      <c r="D1833" t="str">
        <f ca="1">IF(OFFSET(calculations!$AG$2,MATCH(data!A1833&amp;"|"&amp;data!C1833,calculations!$A$3:$A$168,0),MATCH(data!B1833,calculations!$AH$2:$CL$2,0))="","NULL",SUBSTITUTE(OFFSET(calculations!$AG$2,MATCH(data!A1833&amp;"|"&amp;data!C1833,calculations!$A$3:$A$168,0),MATCH(data!B1833,calculations!$AH$2:$CL$2,0)),",","."))</f>
        <v>NULL</v>
      </c>
      <c r="E1833">
        <v>1</v>
      </c>
    </row>
    <row r="1834" spans="1:5" x14ac:dyDescent="0.25">
      <c r="A1834">
        <v>2018</v>
      </c>
      <c r="B1834">
        <v>31</v>
      </c>
      <c r="C1834" t="s">
        <v>92</v>
      </c>
      <c r="D1834" t="str">
        <f ca="1">IF(OFFSET(calculations!$AG$2,MATCH(data!A1834&amp;"|"&amp;data!C1834,calculations!$A$3:$A$168,0),MATCH(data!B1834,calculations!$AH$2:$CL$2,0))="","NULL",SUBSTITUTE(OFFSET(calculations!$AG$2,MATCH(data!A1834&amp;"|"&amp;data!C1834,calculations!$A$3:$A$168,0),MATCH(data!B1834,calculations!$AH$2:$CL$2,0)),",","."))</f>
        <v>NULL</v>
      </c>
      <c r="E1834">
        <v>1</v>
      </c>
    </row>
    <row r="1835" spans="1:5" x14ac:dyDescent="0.25">
      <c r="A1835">
        <v>2018</v>
      </c>
      <c r="B1835">
        <v>31</v>
      </c>
      <c r="C1835" t="s">
        <v>93</v>
      </c>
      <c r="D1835" t="str">
        <f ca="1">IF(OFFSET(calculations!$AG$2,MATCH(data!A1835&amp;"|"&amp;data!C1835,calculations!$A$3:$A$168,0),MATCH(data!B1835,calculations!$AH$2:$CL$2,0))="","NULL",SUBSTITUTE(OFFSET(calculations!$AG$2,MATCH(data!A1835&amp;"|"&amp;data!C1835,calculations!$A$3:$A$168,0),MATCH(data!B1835,calculations!$AH$2:$CL$2,0)),",","."))</f>
        <v>NULL</v>
      </c>
      <c r="E1835">
        <v>1</v>
      </c>
    </row>
    <row r="1836" spans="1:5" x14ac:dyDescent="0.25">
      <c r="A1836">
        <v>2018</v>
      </c>
      <c r="B1836">
        <v>31</v>
      </c>
      <c r="C1836" t="s">
        <v>94</v>
      </c>
      <c r="D1836" t="str">
        <f ca="1">IF(OFFSET(calculations!$AG$2,MATCH(data!A1836&amp;"|"&amp;data!C1836,calculations!$A$3:$A$168,0),MATCH(data!B1836,calculations!$AH$2:$CL$2,0))="","NULL",SUBSTITUTE(OFFSET(calculations!$AG$2,MATCH(data!A1836&amp;"|"&amp;data!C1836,calculations!$A$3:$A$168,0),MATCH(data!B1836,calculations!$AH$2:$CL$2,0)),",","."))</f>
        <v>NULL</v>
      </c>
      <c r="E1836">
        <v>1</v>
      </c>
    </row>
    <row r="1837" spans="1:5" x14ac:dyDescent="0.25">
      <c r="A1837">
        <v>2018</v>
      </c>
      <c r="B1837">
        <v>31</v>
      </c>
      <c r="C1837" t="s">
        <v>95</v>
      </c>
      <c r="D1837" t="str">
        <f ca="1">IF(OFFSET(calculations!$AG$2,MATCH(data!A1837&amp;"|"&amp;data!C1837,calculations!$A$3:$A$168,0),MATCH(data!B1837,calculations!$AH$2:$CL$2,0))="","NULL",SUBSTITUTE(OFFSET(calculations!$AG$2,MATCH(data!A1837&amp;"|"&amp;data!C1837,calculations!$A$3:$A$168,0),MATCH(data!B1837,calculations!$AH$2:$CL$2,0)),",","."))</f>
        <v>2918040</v>
      </c>
      <c r="E1837">
        <v>1</v>
      </c>
    </row>
    <row r="1838" spans="1:5" x14ac:dyDescent="0.25">
      <c r="A1838">
        <v>2018</v>
      </c>
      <c r="B1838">
        <v>31</v>
      </c>
      <c r="C1838" t="s">
        <v>96</v>
      </c>
      <c r="D1838" t="str">
        <f ca="1">IF(OFFSET(calculations!$AG$2,MATCH(data!A1838&amp;"|"&amp;data!C1838,calculations!$A$3:$A$168,0),MATCH(data!B1838,calculations!$AH$2:$CL$2,0))="","NULL",SUBSTITUTE(OFFSET(calculations!$AG$2,MATCH(data!A1838&amp;"|"&amp;data!C1838,calculations!$A$3:$A$168,0),MATCH(data!B1838,calculations!$AH$2:$CL$2,0)),",","."))</f>
        <v>23322312</v>
      </c>
      <c r="E1838">
        <v>1</v>
      </c>
    </row>
    <row r="1839" spans="1:5" x14ac:dyDescent="0.25">
      <c r="A1839">
        <v>2018</v>
      </c>
      <c r="B1839">
        <v>31</v>
      </c>
      <c r="C1839" t="s">
        <v>97</v>
      </c>
      <c r="D1839" t="str">
        <f ca="1">IF(OFFSET(calculations!$AG$2,MATCH(data!A1839&amp;"|"&amp;data!C1839,calculations!$A$3:$A$168,0),MATCH(data!B1839,calculations!$AH$2:$CL$2,0))="","NULL",SUBSTITUTE(OFFSET(calculations!$AG$2,MATCH(data!A1839&amp;"|"&amp;data!C1839,calculations!$A$3:$A$168,0),MATCH(data!B1839,calculations!$AH$2:$CL$2,0)),",","."))</f>
        <v>16860142</v>
      </c>
      <c r="E1839">
        <v>1</v>
      </c>
    </row>
    <row r="1840" spans="1:5" x14ac:dyDescent="0.25">
      <c r="A1840">
        <v>2018</v>
      </c>
      <c r="B1840">
        <v>31</v>
      </c>
      <c r="C1840" t="s">
        <v>98</v>
      </c>
      <c r="D1840" t="str">
        <f ca="1">IF(OFFSET(calculations!$AG$2,MATCH(data!A1840&amp;"|"&amp;data!C1840,calculations!$A$3:$A$168,0),MATCH(data!B1840,calculations!$AH$2:$CL$2,0))="","NULL",SUBSTITUTE(OFFSET(calculations!$AG$2,MATCH(data!A1840&amp;"|"&amp;data!C1840,calculations!$A$3:$A$168,0),MATCH(data!B1840,calculations!$AH$2:$CL$2,0)),",","."))</f>
        <v>6462170</v>
      </c>
      <c r="E1840">
        <v>1</v>
      </c>
    </row>
    <row r="1841" spans="1:5" x14ac:dyDescent="0.25">
      <c r="A1841">
        <v>2018</v>
      </c>
      <c r="B1841">
        <v>31</v>
      </c>
      <c r="C1841" t="s">
        <v>99</v>
      </c>
      <c r="D1841" t="str">
        <f ca="1">IF(OFFSET(calculations!$AG$2,MATCH(data!A1841&amp;"|"&amp;data!C1841,calculations!$A$3:$A$168,0),MATCH(data!B1841,calculations!$AH$2:$CL$2,0))="","NULL",SUBSTITUTE(OFFSET(calculations!$AG$2,MATCH(data!A1841&amp;"|"&amp;data!C1841,calculations!$A$3:$A$168,0),MATCH(data!B1841,calculations!$AH$2:$CL$2,0)),",","."))</f>
        <v>6462170</v>
      </c>
      <c r="E1841">
        <v>1</v>
      </c>
    </row>
    <row r="1842" spans="1:5" x14ac:dyDescent="0.25">
      <c r="A1842">
        <v>2018</v>
      </c>
      <c r="B1842">
        <v>31</v>
      </c>
      <c r="C1842" t="s">
        <v>100</v>
      </c>
      <c r="D1842" t="str">
        <f ca="1">IF(OFFSET(calculations!$AG$2,MATCH(data!A1842&amp;"|"&amp;data!C1842,calculations!$A$3:$A$168,0),MATCH(data!B1842,calculations!$AH$2:$CL$2,0))="","NULL",SUBSTITUTE(OFFSET(calculations!$AG$2,MATCH(data!A1842&amp;"|"&amp;data!C1842,calculations!$A$3:$A$168,0),MATCH(data!B1842,calculations!$AH$2:$CL$2,0)),",","."))</f>
        <v>NULL</v>
      </c>
      <c r="E1842">
        <v>1</v>
      </c>
    </row>
    <row r="1843" spans="1:5" x14ac:dyDescent="0.25">
      <c r="A1843">
        <v>2018</v>
      </c>
      <c r="B1843">
        <v>31</v>
      </c>
      <c r="C1843" t="s">
        <v>101</v>
      </c>
      <c r="D1843" t="str">
        <f ca="1">IF(OFFSET(calculations!$AG$2,MATCH(data!A1843&amp;"|"&amp;data!C1843,calculations!$A$3:$A$168,0),MATCH(data!B1843,calculations!$AH$2:$CL$2,0))="","NULL",SUBSTITUTE(OFFSET(calculations!$AG$2,MATCH(data!A1843&amp;"|"&amp;data!C1843,calculations!$A$3:$A$168,0),MATCH(data!B1843,calculations!$AH$2:$CL$2,0)),",","."))</f>
        <v>NULL</v>
      </c>
      <c r="E1843">
        <v>1</v>
      </c>
    </row>
    <row r="1844" spans="1:5" x14ac:dyDescent="0.25">
      <c r="A1844">
        <v>2018</v>
      </c>
      <c r="B1844">
        <v>31</v>
      </c>
      <c r="C1844" t="s">
        <v>102</v>
      </c>
      <c r="D1844" t="str">
        <f ca="1">IF(OFFSET(calculations!$AG$2,MATCH(data!A1844&amp;"|"&amp;data!C1844,calculations!$A$3:$A$168,0),MATCH(data!B1844,calculations!$AH$2:$CL$2,0))="","NULL",SUBSTITUTE(OFFSET(calculations!$AG$2,MATCH(data!A1844&amp;"|"&amp;data!C1844,calculations!$A$3:$A$168,0),MATCH(data!B1844,calculations!$AH$2:$CL$2,0)),",","."))</f>
        <v>2569165</v>
      </c>
      <c r="E1844">
        <v>1</v>
      </c>
    </row>
    <row r="1845" spans="1:5" x14ac:dyDescent="0.25">
      <c r="A1845">
        <v>2018</v>
      </c>
      <c r="B1845">
        <v>31</v>
      </c>
      <c r="C1845" t="s">
        <v>103</v>
      </c>
      <c r="D1845" t="str">
        <f ca="1">IF(OFFSET(calculations!$AG$2,MATCH(data!A1845&amp;"|"&amp;data!C1845,calculations!$A$3:$A$168,0),MATCH(data!B1845,calculations!$AH$2:$CL$2,0))="","NULL",SUBSTITUTE(OFFSET(calculations!$AG$2,MATCH(data!A1845&amp;"|"&amp;data!C1845,calculations!$A$3:$A$168,0),MATCH(data!B1845,calculations!$AH$2:$CL$2,0)),",","."))</f>
        <v>35059</v>
      </c>
      <c r="E1845">
        <v>1</v>
      </c>
    </row>
    <row r="1846" spans="1:5" x14ac:dyDescent="0.25">
      <c r="A1846">
        <v>2018</v>
      </c>
      <c r="B1846">
        <v>31</v>
      </c>
      <c r="C1846" t="s">
        <v>104</v>
      </c>
      <c r="D1846" t="str">
        <f ca="1">IF(OFFSET(calculations!$AG$2,MATCH(data!A1846&amp;"|"&amp;data!C1846,calculations!$A$3:$A$168,0),MATCH(data!B1846,calculations!$AH$2:$CL$2,0))="","NULL",SUBSTITUTE(OFFSET(calculations!$AG$2,MATCH(data!A1846&amp;"|"&amp;data!C1846,calculations!$A$3:$A$168,0),MATCH(data!B1846,calculations!$AH$2:$CL$2,0)),",","."))</f>
        <v>3857946</v>
      </c>
      <c r="E1846">
        <v>1</v>
      </c>
    </row>
    <row r="1847" spans="1:5" x14ac:dyDescent="0.25">
      <c r="A1847">
        <v>2018</v>
      </c>
      <c r="B1847">
        <v>31</v>
      </c>
      <c r="C1847" t="s">
        <v>105</v>
      </c>
      <c r="D1847" t="str">
        <f ca="1">IF(OFFSET(calculations!$AG$2,MATCH(data!A1847&amp;"|"&amp;data!C1847,calculations!$A$3:$A$168,0),MATCH(data!B1847,calculations!$AH$2:$CL$2,0))="","NULL",SUBSTITUTE(OFFSET(calculations!$AG$2,MATCH(data!A1847&amp;"|"&amp;data!C1847,calculations!$A$3:$A$168,0),MATCH(data!B1847,calculations!$AH$2:$CL$2,0)),",","."))</f>
        <v>3857946</v>
      </c>
      <c r="E1847">
        <v>1</v>
      </c>
    </row>
    <row r="1848" spans="1:5" x14ac:dyDescent="0.25">
      <c r="A1848">
        <v>2018</v>
      </c>
      <c r="B1848">
        <v>31</v>
      </c>
      <c r="C1848" t="s">
        <v>106</v>
      </c>
      <c r="D1848" t="str">
        <f ca="1">IF(OFFSET(calculations!$AG$2,MATCH(data!A1848&amp;"|"&amp;data!C1848,calculations!$A$3:$A$168,0),MATCH(data!B1848,calculations!$AH$2:$CL$2,0))="","NULL",SUBSTITUTE(OFFSET(calculations!$AG$2,MATCH(data!A1848&amp;"|"&amp;data!C1848,calculations!$A$3:$A$168,0),MATCH(data!B1848,calculations!$AH$2:$CL$2,0)),",","."))</f>
        <v>NULL</v>
      </c>
      <c r="E1848">
        <v>1</v>
      </c>
    </row>
    <row r="1849" spans="1:5" x14ac:dyDescent="0.25">
      <c r="A1849">
        <v>2018</v>
      </c>
      <c r="B1849">
        <v>31</v>
      </c>
      <c r="C1849" t="s">
        <v>107</v>
      </c>
      <c r="D1849" t="str">
        <f ca="1">IF(OFFSET(calculations!$AG$2,MATCH(data!A1849&amp;"|"&amp;data!C1849,calculations!$A$3:$A$168,0),MATCH(data!B1849,calculations!$AH$2:$CL$2,0))="","NULL",SUBSTITUTE(OFFSET(calculations!$AG$2,MATCH(data!A1849&amp;"|"&amp;data!C1849,calculations!$A$3:$A$168,0),MATCH(data!B1849,calculations!$AH$2:$CL$2,0)),",","."))</f>
        <v>NULL</v>
      </c>
      <c r="E1849">
        <v>1</v>
      </c>
    </row>
    <row r="1850" spans="1:5" x14ac:dyDescent="0.25">
      <c r="A1850">
        <v>2018</v>
      </c>
      <c r="B1850">
        <v>31</v>
      </c>
      <c r="C1850" t="s">
        <v>108</v>
      </c>
      <c r="D1850" t="str">
        <f ca="1">IF(OFFSET(calculations!$AG$2,MATCH(data!A1850&amp;"|"&amp;data!C1850,calculations!$A$3:$A$168,0),MATCH(data!B1850,calculations!$AH$2:$CL$2,0))="","NULL",SUBSTITUTE(OFFSET(calculations!$AG$2,MATCH(data!A1850&amp;"|"&amp;data!C1850,calculations!$A$3:$A$168,0),MATCH(data!B1850,calculations!$AH$2:$CL$2,0)),",","."))</f>
        <v>-516692</v>
      </c>
      <c r="E1850">
        <v>1</v>
      </c>
    </row>
    <row r="1851" spans="1:5" x14ac:dyDescent="0.25">
      <c r="A1851">
        <v>2018</v>
      </c>
      <c r="B1851">
        <v>31</v>
      </c>
      <c r="C1851" t="s">
        <v>109</v>
      </c>
      <c r="D1851" t="str">
        <f ca="1">IF(OFFSET(calculations!$AG$2,MATCH(data!A1851&amp;"|"&amp;data!C1851,calculations!$A$3:$A$168,0),MATCH(data!B1851,calculations!$AH$2:$CL$2,0))="","NULL",SUBSTITUTE(OFFSET(calculations!$AG$2,MATCH(data!A1851&amp;"|"&amp;data!C1851,calculations!$A$3:$A$168,0),MATCH(data!B1851,calculations!$AH$2:$CL$2,0)),",","."))</f>
        <v>3341254</v>
      </c>
      <c r="E1851">
        <v>1</v>
      </c>
    </row>
    <row r="1852" spans="1:5" x14ac:dyDescent="0.25">
      <c r="A1852">
        <v>2018</v>
      </c>
      <c r="B1852">
        <v>31</v>
      </c>
      <c r="C1852" t="s">
        <v>110</v>
      </c>
      <c r="D1852" t="str">
        <f ca="1">IF(OFFSET(calculations!$AG$2,MATCH(data!A1852&amp;"|"&amp;data!C1852,calculations!$A$3:$A$168,0),MATCH(data!B1852,calculations!$AH$2:$CL$2,0))="","NULL",SUBSTITUTE(OFFSET(calculations!$AG$2,MATCH(data!A1852&amp;"|"&amp;data!C1852,calculations!$A$3:$A$168,0),MATCH(data!B1852,calculations!$AH$2:$CL$2,0)),",","."))</f>
        <v>423214</v>
      </c>
      <c r="E1852">
        <v>1</v>
      </c>
    </row>
    <row r="1853" spans="1:5" x14ac:dyDescent="0.25">
      <c r="A1853">
        <v>2018</v>
      </c>
      <c r="B1853">
        <v>31</v>
      </c>
      <c r="C1853" t="s">
        <v>111</v>
      </c>
      <c r="D1853" t="str">
        <f ca="1">IF(OFFSET(calculations!$AG$2,MATCH(data!A1853&amp;"|"&amp;data!C1853,calculations!$A$3:$A$168,0),MATCH(data!B1853,calculations!$AH$2:$CL$2,0))="","NULL",SUBSTITUTE(OFFSET(calculations!$AG$2,MATCH(data!A1853&amp;"|"&amp;data!C1853,calculations!$A$3:$A$168,0),MATCH(data!B1853,calculations!$AH$2:$CL$2,0)),",","."))</f>
        <v>13859325</v>
      </c>
      <c r="E1853">
        <v>1</v>
      </c>
    </row>
    <row r="1854" spans="1:5" x14ac:dyDescent="0.25">
      <c r="A1854">
        <v>2018</v>
      </c>
      <c r="B1854">
        <v>31</v>
      </c>
      <c r="C1854" t="s">
        <v>112</v>
      </c>
      <c r="D1854" t="str">
        <f ca="1">IF(OFFSET(calculations!$AG$2,MATCH(data!A1854&amp;"|"&amp;data!C1854,calculations!$A$3:$A$168,0),MATCH(data!B1854,calculations!$AH$2:$CL$2,0))="","NULL",SUBSTITUTE(OFFSET(calculations!$AG$2,MATCH(data!A1854&amp;"|"&amp;data!C1854,calculations!$A$3:$A$168,0),MATCH(data!B1854,calculations!$AH$2:$CL$2,0)),",","."))</f>
        <v>1584586</v>
      </c>
      <c r="E1854">
        <v>1</v>
      </c>
    </row>
    <row r="1855" spans="1:5" x14ac:dyDescent="0.25">
      <c r="A1855">
        <v>2018</v>
      </c>
      <c r="B1855">
        <v>31</v>
      </c>
      <c r="C1855" t="s">
        <v>113</v>
      </c>
      <c r="D1855" t="str">
        <f ca="1">IF(OFFSET(calculations!$AG$2,MATCH(data!A1855&amp;"|"&amp;data!C1855,calculations!$A$3:$A$168,0),MATCH(data!B1855,calculations!$AH$2:$CL$2,0))="","NULL",SUBSTITUTE(OFFSET(calculations!$AG$2,MATCH(data!A1855&amp;"|"&amp;data!C1855,calculations!$A$3:$A$168,0),MATCH(data!B1855,calculations!$AH$2:$CL$2,0)),",","."))</f>
        <v>NULL</v>
      </c>
      <c r="E1855">
        <v>1</v>
      </c>
    </row>
    <row r="1856" spans="1:5" x14ac:dyDescent="0.25">
      <c r="A1856">
        <v>2018</v>
      </c>
      <c r="B1856">
        <v>31</v>
      </c>
      <c r="C1856" t="s">
        <v>114</v>
      </c>
      <c r="D1856" t="str">
        <f ca="1">IF(OFFSET(calculations!$AG$2,MATCH(data!A1856&amp;"|"&amp;data!C1856,calculations!$A$3:$A$168,0),MATCH(data!B1856,calculations!$AH$2:$CL$2,0))="","NULL",SUBSTITUTE(OFFSET(calculations!$AG$2,MATCH(data!A1856&amp;"|"&amp;data!C1856,calculations!$A$3:$A$168,0),MATCH(data!B1856,calculations!$AH$2:$CL$2,0)),",","."))</f>
        <v>NULL</v>
      </c>
      <c r="E1856">
        <v>1</v>
      </c>
    </row>
    <row r="1857" spans="1:5" x14ac:dyDescent="0.25">
      <c r="A1857">
        <v>2018</v>
      </c>
      <c r="B1857">
        <v>31</v>
      </c>
      <c r="C1857" t="s">
        <v>115</v>
      </c>
      <c r="D1857" t="str">
        <f ca="1">IF(OFFSET(calculations!$AG$2,MATCH(data!A1857&amp;"|"&amp;data!C1857,calculations!$A$3:$A$168,0),MATCH(data!B1857,calculations!$AH$2:$CL$2,0))="","NULL",SUBSTITUTE(OFFSET(calculations!$AG$2,MATCH(data!A1857&amp;"|"&amp;data!C1857,calculations!$A$3:$A$168,0),MATCH(data!B1857,calculations!$AH$2:$CL$2,0)),",","."))</f>
        <v>NULL</v>
      </c>
      <c r="E1857">
        <v>1</v>
      </c>
    </row>
    <row r="1858" spans="1:5" x14ac:dyDescent="0.25">
      <c r="A1858">
        <v>2018</v>
      </c>
      <c r="B1858">
        <v>31</v>
      </c>
      <c r="C1858" t="s">
        <v>116</v>
      </c>
      <c r="D1858" t="str">
        <f ca="1">IF(OFFSET(calculations!$AG$2,MATCH(data!A1858&amp;"|"&amp;data!C1858,calculations!$A$3:$A$168,0),MATCH(data!B1858,calculations!$AH$2:$CL$2,0))="","NULL",SUBSTITUTE(OFFSET(calculations!$AG$2,MATCH(data!A1858&amp;"|"&amp;data!C1858,calculations!$A$3:$A$168,0),MATCH(data!B1858,calculations!$AH$2:$CL$2,0)),",","."))</f>
        <v>565866</v>
      </c>
      <c r="E1858">
        <v>1</v>
      </c>
    </row>
    <row r="1859" spans="1:5" x14ac:dyDescent="0.25">
      <c r="A1859">
        <v>2018</v>
      </c>
      <c r="B1859">
        <v>31</v>
      </c>
      <c r="C1859" t="s">
        <v>117</v>
      </c>
      <c r="D1859" t="str">
        <f ca="1">IF(OFFSET(calculations!$AG$2,MATCH(data!A1859&amp;"|"&amp;data!C1859,calculations!$A$3:$A$168,0),MATCH(data!B1859,calculations!$AH$2:$CL$2,0))="","NULL",SUBSTITUTE(OFFSET(calculations!$AG$2,MATCH(data!A1859&amp;"|"&amp;data!C1859,calculations!$A$3:$A$168,0),MATCH(data!B1859,calculations!$AH$2:$CL$2,0)),",","."))</f>
        <v>NULL</v>
      </c>
      <c r="E1859">
        <v>1</v>
      </c>
    </row>
    <row r="1860" spans="1:5" x14ac:dyDescent="0.25">
      <c r="A1860">
        <v>2018</v>
      </c>
      <c r="B1860">
        <v>31</v>
      </c>
      <c r="C1860" t="s">
        <v>118</v>
      </c>
      <c r="D1860" t="str">
        <f ca="1">IF(OFFSET(calculations!$AG$2,MATCH(data!A1860&amp;"|"&amp;data!C1860,calculations!$A$3:$A$168,0),MATCH(data!B1860,calculations!$AH$2:$CL$2,0))="","NULL",SUBSTITUTE(OFFSET(calculations!$AG$2,MATCH(data!A1860&amp;"|"&amp;data!C1860,calculations!$A$3:$A$168,0),MATCH(data!B1860,calculations!$AH$2:$CL$2,0)),",","."))</f>
        <v>600475</v>
      </c>
      <c r="E1860">
        <v>1</v>
      </c>
    </row>
    <row r="1861" spans="1:5" x14ac:dyDescent="0.25">
      <c r="A1861">
        <v>2018</v>
      </c>
      <c r="B1861">
        <v>31</v>
      </c>
      <c r="C1861" t="s">
        <v>119</v>
      </c>
      <c r="D1861" t="str">
        <f ca="1">IF(OFFSET(calculations!$AG$2,MATCH(data!A1861&amp;"|"&amp;data!C1861,calculations!$A$3:$A$168,0),MATCH(data!B1861,calculations!$AH$2:$CL$2,0))="","NULL",SUBSTITUTE(OFFSET(calculations!$AG$2,MATCH(data!A1861&amp;"|"&amp;data!C1861,calculations!$A$3:$A$168,0),MATCH(data!B1861,calculations!$AH$2:$CL$2,0)),",","."))</f>
        <v>NULL</v>
      </c>
      <c r="E1861">
        <v>1</v>
      </c>
    </row>
    <row r="1862" spans="1:5" x14ac:dyDescent="0.25">
      <c r="A1862">
        <v>2018</v>
      </c>
      <c r="B1862">
        <v>31</v>
      </c>
      <c r="C1862" t="s">
        <v>120</v>
      </c>
      <c r="D1862" t="str">
        <f ca="1">IF(OFFSET(calculations!$AG$2,MATCH(data!A1862&amp;"|"&amp;data!C1862,calculations!$A$3:$A$168,0),MATCH(data!B1862,calculations!$AH$2:$CL$2,0))="","NULL",SUBSTITUTE(OFFSET(calculations!$AG$2,MATCH(data!A1862&amp;"|"&amp;data!C1862,calculations!$A$3:$A$168,0),MATCH(data!B1862,calculations!$AH$2:$CL$2,0)),",","."))</f>
        <v>NULL</v>
      </c>
      <c r="E1862">
        <v>1</v>
      </c>
    </row>
    <row r="1863" spans="1:5" x14ac:dyDescent="0.25">
      <c r="A1863">
        <v>2018</v>
      </c>
      <c r="B1863">
        <v>31</v>
      </c>
      <c r="C1863" t="s">
        <v>121</v>
      </c>
      <c r="D1863" t="str">
        <f ca="1">IF(OFFSET(calculations!$AG$2,MATCH(data!A1863&amp;"|"&amp;data!C1863,calculations!$A$3:$A$168,0),MATCH(data!B1863,calculations!$AH$2:$CL$2,0))="","NULL",SUBSTITUTE(OFFSET(calculations!$AG$2,MATCH(data!A1863&amp;"|"&amp;data!C1863,calculations!$A$3:$A$168,0),MATCH(data!B1863,calculations!$AH$2:$CL$2,0)),",","."))</f>
        <v>263511</v>
      </c>
      <c r="E1863">
        <v>1</v>
      </c>
    </row>
    <row r="1864" spans="1:5" x14ac:dyDescent="0.25">
      <c r="A1864">
        <v>2018</v>
      </c>
      <c r="B1864">
        <v>31</v>
      </c>
      <c r="C1864" t="s">
        <v>122</v>
      </c>
      <c r="D1864" t="str">
        <f ca="1">IF(OFFSET(calculations!$AG$2,MATCH(data!A1864&amp;"|"&amp;data!C1864,calculations!$A$3:$A$168,0),MATCH(data!B1864,calculations!$AH$2:$CL$2,0))="","NULL",SUBSTITUTE(OFFSET(calculations!$AG$2,MATCH(data!A1864&amp;"|"&amp;data!C1864,calculations!$A$3:$A$168,0),MATCH(data!B1864,calculations!$AH$2:$CL$2,0)),",","."))</f>
        <v>0</v>
      </c>
      <c r="E1864">
        <v>1</v>
      </c>
    </row>
    <row r="1865" spans="1:5" x14ac:dyDescent="0.25">
      <c r="A1865">
        <v>2018</v>
      </c>
      <c r="B1865">
        <v>31</v>
      </c>
      <c r="C1865" t="s">
        <v>123</v>
      </c>
      <c r="D1865" t="str">
        <f ca="1">IF(OFFSET(calculations!$AG$2,MATCH(data!A1865&amp;"|"&amp;data!C1865,calculations!$A$3:$A$168,0),MATCH(data!B1865,calculations!$AH$2:$CL$2,0))="","NULL",SUBSTITUTE(OFFSET(calculations!$AG$2,MATCH(data!A1865&amp;"|"&amp;data!C1865,calculations!$A$3:$A$168,0),MATCH(data!B1865,calculations!$AH$2:$CL$2,0)),",","."))</f>
        <v>NULL</v>
      </c>
      <c r="E1865">
        <v>1</v>
      </c>
    </row>
    <row r="1866" spans="1:5" x14ac:dyDescent="0.25">
      <c r="A1866">
        <v>2018</v>
      </c>
      <c r="B1866">
        <v>31</v>
      </c>
      <c r="C1866" t="s">
        <v>124</v>
      </c>
      <c r="D1866" t="str">
        <f ca="1">IF(OFFSET(calculations!$AG$2,MATCH(data!A1866&amp;"|"&amp;data!C1866,calculations!$A$3:$A$168,0),MATCH(data!B1866,calculations!$AH$2:$CL$2,0))="","NULL",SUBSTITUTE(OFFSET(calculations!$AG$2,MATCH(data!A1866&amp;"|"&amp;data!C1866,calculations!$A$3:$A$168,0),MATCH(data!B1866,calculations!$AH$2:$CL$2,0)),",","."))</f>
        <v>NULL</v>
      </c>
      <c r="E1866">
        <v>1</v>
      </c>
    </row>
    <row r="1867" spans="1:5" x14ac:dyDescent="0.25">
      <c r="A1867">
        <v>2018</v>
      </c>
      <c r="B1867">
        <v>31</v>
      </c>
      <c r="C1867" t="s">
        <v>125</v>
      </c>
      <c r="D1867" t="str">
        <f ca="1">IF(OFFSET(calculations!$AG$2,MATCH(data!A1867&amp;"|"&amp;data!C1867,calculations!$A$3:$A$168,0),MATCH(data!B1867,calculations!$AH$2:$CL$2,0))="","NULL",SUBSTITUTE(OFFSET(calculations!$AG$2,MATCH(data!A1867&amp;"|"&amp;data!C1867,calculations!$A$3:$A$168,0),MATCH(data!B1867,calculations!$AH$2:$CL$2,0)),",","."))</f>
        <v>153538</v>
      </c>
      <c r="E1867">
        <v>1</v>
      </c>
    </row>
    <row r="1868" spans="1:5" x14ac:dyDescent="0.25">
      <c r="A1868">
        <v>2018</v>
      </c>
      <c r="B1868">
        <v>31</v>
      </c>
      <c r="C1868" t="s">
        <v>126</v>
      </c>
      <c r="D1868" t="str">
        <f ca="1">IF(OFFSET(calculations!$AG$2,MATCH(data!A1868&amp;"|"&amp;data!C1868,calculations!$A$3:$A$168,0),MATCH(data!B1868,calculations!$AH$2:$CL$2,0))="","NULL",SUBSTITUTE(OFFSET(calculations!$AG$2,MATCH(data!A1868&amp;"|"&amp;data!C1868,calculations!$A$3:$A$168,0),MATCH(data!B1868,calculations!$AH$2:$CL$2,0)),",","."))</f>
        <v>1196</v>
      </c>
      <c r="E1868">
        <v>1</v>
      </c>
    </row>
    <row r="1869" spans="1:5" x14ac:dyDescent="0.25">
      <c r="A1869">
        <v>2018</v>
      </c>
      <c r="B1869">
        <v>31</v>
      </c>
      <c r="C1869" t="s">
        <v>62</v>
      </c>
      <c r="D1869" t="str">
        <f ca="1">IF(OFFSET(calculations!$AG$2,MATCH(data!A1869&amp;"|"&amp;data!C1869,calculations!$A$3:$A$168,0),MATCH(data!B1869,calculations!$AH$2:$CL$2,0))="","NULL",SUBSTITUTE(OFFSET(calculations!$AG$2,MATCH(data!A1869&amp;"|"&amp;data!C1869,calculations!$A$3:$A$168,0),MATCH(data!B1869,calculations!$AH$2:$CL$2,0)),",","."))</f>
        <v>8842145</v>
      </c>
      <c r="E1869">
        <v>1</v>
      </c>
    </row>
    <row r="1870" spans="1:5" x14ac:dyDescent="0.25">
      <c r="A1870">
        <v>2018</v>
      </c>
      <c r="B1870">
        <v>31</v>
      </c>
      <c r="C1870" t="s">
        <v>127</v>
      </c>
      <c r="D1870" t="str">
        <f ca="1">IF(OFFSET(calculations!$AG$2,MATCH(data!A1870&amp;"|"&amp;data!C1870,calculations!$A$3:$A$168,0),MATCH(data!B1870,calculations!$AH$2:$CL$2,0))="","NULL",SUBSTITUTE(OFFSET(calculations!$AG$2,MATCH(data!A1870&amp;"|"&amp;data!C1870,calculations!$A$3:$A$168,0),MATCH(data!B1870,calculations!$AH$2:$CL$2,0)),",","."))</f>
        <v>2444553</v>
      </c>
      <c r="E1870">
        <v>1</v>
      </c>
    </row>
    <row r="1871" spans="1:5" x14ac:dyDescent="0.25">
      <c r="A1871">
        <v>2018</v>
      </c>
      <c r="B1871">
        <v>31</v>
      </c>
      <c r="C1871" t="s">
        <v>128</v>
      </c>
      <c r="D1871" t="str">
        <f ca="1">IF(OFFSET(calculations!$AG$2,MATCH(data!A1871&amp;"|"&amp;data!C1871,calculations!$A$3:$A$168,0),MATCH(data!B1871,calculations!$AH$2:$CL$2,0))="","NULL",SUBSTITUTE(OFFSET(calculations!$AG$2,MATCH(data!A1871&amp;"|"&amp;data!C1871,calculations!$A$3:$A$168,0),MATCH(data!B1871,calculations!$AH$2:$CL$2,0)),",","."))</f>
        <v>NULL</v>
      </c>
      <c r="E1871">
        <v>1</v>
      </c>
    </row>
    <row r="1872" spans="1:5" x14ac:dyDescent="0.25">
      <c r="A1872">
        <v>2018</v>
      </c>
      <c r="B1872">
        <v>31</v>
      </c>
      <c r="C1872" t="s">
        <v>129</v>
      </c>
      <c r="D1872" t="str">
        <f ca="1">IF(OFFSET(calculations!$AG$2,MATCH(data!A1872&amp;"|"&amp;data!C1872,calculations!$A$3:$A$168,0),MATCH(data!B1872,calculations!$AH$2:$CL$2,0))="","NULL",SUBSTITUTE(OFFSET(calculations!$AG$2,MATCH(data!A1872&amp;"|"&amp;data!C1872,calculations!$A$3:$A$168,0),MATCH(data!B1872,calculations!$AH$2:$CL$2,0)),",","."))</f>
        <v>3479552</v>
      </c>
      <c r="E1872">
        <v>1</v>
      </c>
    </row>
    <row r="1873" spans="1:5" x14ac:dyDescent="0.25">
      <c r="A1873">
        <v>2018</v>
      </c>
      <c r="B1873">
        <v>31</v>
      </c>
      <c r="C1873" t="s">
        <v>130</v>
      </c>
      <c r="D1873" t="str">
        <f ca="1">IF(OFFSET(calculations!$AG$2,MATCH(data!A1873&amp;"|"&amp;data!C1873,calculations!$A$3:$A$168,0),MATCH(data!B1873,calculations!$AH$2:$CL$2,0))="","NULL",SUBSTITUTE(OFFSET(calculations!$AG$2,MATCH(data!A1873&amp;"|"&amp;data!C1873,calculations!$A$3:$A$168,0),MATCH(data!B1873,calculations!$AH$2:$CL$2,0)),",","."))</f>
        <v>NULL</v>
      </c>
      <c r="E1873">
        <v>1</v>
      </c>
    </row>
    <row r="1874" spans="1:5" x14ac:dyDescent="0.25">
      <c r="A1874">
        <v>2018</v>
      </c>
      <c r="B1874">
        <v>31</v>
      </c>
      <c r="C1874" t="s">
        <v>131</v>
      </c>
      <c r="D1874" t="str">
        <f ca="1">IF(OFFSET(calculations!$AG$2,MATCH(data!A1874&amp;"|"&amp;data!C1874,calculations!$A$3:$A$168,0),MATCH(data!B1874,calculations!$AH$2:$CL$2,0))="","NULL",SUBSTITUTE(OFFSET(calculations!$AG$2,MATCH(data!A1874&amp;"|"&amp;data!C1874,calculations!$A$3:$A$168,0),MATCH(data!B1874,calculations!$AH$2:$CL$2,0)),",","."))</f>
        <v>NULL</v>
      </c>
      <c r="E1874">
        <v>1</v>
      </c>
    </row>
    <row r="1875" spans="1:5" x14ac:dyDescent="0.25">
      <c r="A1875">
        <v>2018</v>
      </c>
      <c r="B1875">
        <v>31</v>
      </c>
      <c r="C1875" t="s">
        <v>132</v>
      </c>
      <c r="D1875" t="str">
        <f ca="1">IF(OFFSET(calculations!$AG$2,MATCH(data!A1875&amp;"|"&amp;data!C1875,calculations!$A$3:$A$168,0),MATCH(data!B1875,calculations!$AH$2:$CL$2,0))="","NULL",SUBSTITUTE(OFFSET(calculations!$AG$2,MATCH(data!A1875&amp;"|"&amp;data!C1875,calculations!$A$3:$A$168,0),MATCH(data!B1875,calculations!$AH$2:$CL$2,0)),",","."))</f>
        <v>NULL</v>
      </c>
      <c r="E1875">
        <v>1</v>
      </c>
    </row>
    <row r="1876" spans="1:5" x14ac:dyDescent="0.25">
      <c r="A1876">
        <v>2018</v>
      </c>
      <c r="B1876">
        <v>31</v>
      </c>
      <c r="C1876" t="s">
        <v>133</v>
      </c>
      <c r="D1876" t="str">
        <f ca="1">IF(OFFSET(calculations!$AG$2,MATCH(data!A1876&amp;"|"&amp;data!C1876,calculations!$A$3:$A$168,0),MATCH(data!B1876,calculations!$AH$2:$CL$2,0))="","NULL",SUBSTITUTE(OFFSET(calculations!$AG$2,MATCH(data!A1876&amp;"|"&amp;data!C1876,calculations!$A$3:$A$168,0),MATCH(data!B1876,calculations!$AH$2:$CL$2,0)),",","."))</f>
        <v>0</v>
      </c>
      <c r="E1876">
        <v>1</v>
      </c>
    </row>
    <row r="1877" spans="1:5" x14ac:dyDescent="0.25">
      <c r="A1877">
        <v>2018</v>
      </c>
      <c r="B1877">
        <v>31</v>
      </c>
      <c r="C1877" t="s">
        <v>134</v>
      </c>
      <c r="D1877" t="str">
        <f ca="1">IF(OFFSET(calculations!$AG$2,MATCH(data!A1877&amp;"|"&amp;data!C1877,calculations!$A$3:$A$168,0),MATCH(data!B1877,calculations!$AH$2:$CL$2,0))="","NULL",SUBSTITUTE(OFFSET(calculations!$AG$2,MATCH(data!A1877&amp;"|"&amp;data!C1877,calculations!$A$3:$A$168,0),MATCH(data!B1877,calculations!$AH$2:$CL$2,0)),",","."))</f>
        <v>NULL</v>
      </c>
      <c r="E1877">
        <v>1</v>
      </c>
    </row>
    <row r="1878" spans="1:5" x14ac:dyDescent="0.25">
      <c r="A1878">
        <v>2018</v>
      </c>
      <c r="B1878">
        <v>31</v>
      </c>
      <c r="C1878" t="s">
        <v>135</v>
      </c>
      <c r="D1878" t="str">
        <f ca="1">IF(OFFSET(calculations!$AG$2,MATCH(data!A1878&amp;"|"&amp;data!C1878,calculations!$A$3:$A$168,0),MATCH(data!B1878,calculations!$AH$2:$CL$2,0))="","NULL",SUBSTITUTE(OFFSET(calculations!$AG$2,MATCH(data!A1878&amp;"|"&amp;data!C1878,calculations!$A$3:$A$168,0),MATCH(data!B1878,calculations!$AH$2:$CL$2,0)),",","."))</f>
        <v>NULL</v>
      </c>
      <c r="E1878">
        <v>1</v>
      </c>
    </row>
    <row r="1879" spans="1:5" x14ac:dyDescent="0.25">
      <c r="A1879">
        <v>2018</v>
      </c>
      <c r="B1879">
        <v>31</v>
      </c>
      <c r="C1879" t="s">
        <v>136</v>
      </c>
      <c r="D1879" t="str">
        <f ca="1">IF(OFFSET(calculations!$AG$2,MATCH(data!A1879&amp;"|"&amp;data!C1879,calculations!$A$3:$A$168,0),MATCH(data!B1879,calculations!$AH$2:$CL$2,0))="","NULL",SUBSTITUTE(OFFSET(calculations!$AG$2,MATCH(data!A1879&amp;"|"&amp;data!C1879,calculations!$A$3:$A$168,0),MATCH(data!B1879,calculations!$AH$2:$CL$2,0)),",","."))</f>
        <v>2918040</v>
      </c>
      <c r="E1879">
        <v>1</v>
      </c>
    </row>
    <row r="1880" spans="1:5" x14ac:dyDescent="0.25">
      <c r="A1880">
        <v>2018</v>
      </c>
      <c r="B1880">
        <v>31</v>
      </c>
      <c r="C1880" t="s">
        <v>137</v>
      </c>
      <c r="D1880" t="str">
        <f ca="1">IF(OFFSET(calculations!$AG$2,MATCH(data!A1880&amp;"|"&amp;data!C1880,calculations!$A$3:$A$168,0),MATCH(data!B1880,calculations!$AH$2:$CL$2,0))="","NULL",SUBSTITUTE(OFFSET(calculations!$AG$2,MATCH(data!A1880&amp;"|"&amp;data!C1880,calculations!$A$3:$A$168,0),MATCH(data!B1880,calculations!$AH$2:$CL$2,0)),",","."))</f>
        <v>NULL</v>
      </c>
      <c r="E1880">
        <v>1</v>
      </c>
    </row>
    <row r="1881" spans="1:5" x14ac:dyDescent="0.25">
      <c r="A1881">
        <v>2018</v>
      </c>
      <c r="B1881">
        <v>31</v>
      </c>
      <c r="C1881" t="s">
        <v>138</v>
      </c>
      <c r="D1881" t="str">
        <f ca="1">IF(OFFSET(calculations!$AG$2,MATCH(data!A1881&amp;"|"&amp;data!C1881,calculations!$A$3:$A$168,0),MATCH(data!B1881,calculations!$AH$2:$CL$2,0))="","NULL",SUBSTITUTE(OFFSET(calculations!$AG$2,MATCH(data!A1881&amp;"|"&amp;data!C1881,calculations!$A$3:$A$168,0),MATCH(data!B1881,calculations!$AH$2:$CL$2,0)),",","."))</f>
        <v>3432594</v>
      </c>
      <c r="E1881">
        <v>1</v>
      </c>
    </row>
    <row r="1882" spans="1:5" x14ac:dyDescent="0.25">
      <c r="A1882">
        <v>2018</v>
      </c>
      <c r="B1882">
        <v>31</v>
      </c>
      <c r="C1882" t="s">
        <v>139</v>
      </c>
      <c r="D1882" t="str">
        <f ca="1">IF(OFFSET(calculations!$AG$2,MATCH(data!A1882&amp;"|"&amp;data!C1882,calculations!$A$3:$A$168,0),MATCH(data!B1882,calculations!$AH$2:$CL$2,0))="","NULL",SUBSTITUTE(OFFSET(calculations!$AG$2,MATCH(data!A1882&amp;"|"&amp;data!C1882,calculations!$A$3:$A$168,0),MATCH(data!B1882,calculations!$AH$2:$CL$2,0)),",","."))</f>
        <v>NULL</v>
      </c>
      <c r="E1882">
        <v>1</v>
      </c>
    </row>
    <row r="1883" spans="1:5" x14ac:dyDescent="0.25">
      <c r="A1883">
        <v>2018</v>
      </c>
      <c r="B1883">
        <v>31</v>
      </c>
      <c r="C1883" t="s">
        <v>140</v>
      </c>
      <c r="D1883" t="str">
        <f ca="1">IF(OFFSET(calculations!$AG$2,MATCH(data!A1883&amp;"|"&amp;data!C1883,calculations!$A$3:$A$168,0),MATCH(data!B1883,calculations!$AH$2:$CL$2,0))="","NULL",SUBSTITUTE(OFFSET(calculations!$AG$2,MATCH(data!A1883&amp;"|"&amp;data!C1883,calculations!$A$3:$A$168,0),MATCH(data!B1883,calculations!$AH$2:$CL$2,0)),",","."))</f>
        <v>NULL</v>
      </c>
      <c r="E1883">
        <v>1</v>
      </c>
    </row>
    <row r="1884" spans="1:5" x14ac:dyDescent="0.25">
      <c r="A1884">
        <v>2018</v>
      </c>
      <c r="B1884">
        <v>31</v>
      </c>
      <c r="C1884" t="s">
        <v>141</v>
      </c>
      <c r="D1884" t="str">
        <f ca="1">IF(OFFSET(calculations!$AG$2,MATCH(data!A1884&amp;"|"&amp;data!C1884,calculations!$A$3:$A$168,0),MATCH(data!B1884,calculations!$AH$2:$CL$2,0))="","NULL",SUBSTITUTE(OFFSET(calculations!$AG$2,MATCH(data!A1884&amp;"|"&amp;data!C1884,calculations!$A$3:$A$168,0),MATCH(data!B1884,calculations!$AH$2:$CL$2,0)),",","."))</f>
        <v>NULL</v>
      </c>
      <c r="E1884">
        <v>1</v>
      </c>
    </row>
    <row r="1885" spans="1:5" x14ac:dyDescent="0.25">
      <c r="A1885">
        <v>2018</v>
      </c>
      <c r="B1885">
        <v>31</v>
      </c>
      <c r="C1885" t="s">
        <v>142</v>
      </c>
      <c r="D1885" t="str">
        <f ca="1">IF(OFFSET(calculations!$AG$2,MATCH(data!A1885&amp;"|"&amp;data!C1885,calculations!$A$3:$A$168,0),MATCH(data!B1885,calculations!$AH$2:$CL$2,0))="","NULL",SUBSTITUTE(OFFSET(calculations!$AG$2,MATCH(data!A1885&amp;"|"&amp;data!C1885,calculations!$A$3:$A$168,0),MATCH(data!B1885,calculations!$AH$2:$CL$2,0)),",","."))</f>
        <v>NULL</v>
      </c>
      <c r="E1885">
        <v>1</v>
      </c>
    </row>
    <row r="1886" spans="1:5" x14ac:dyDescent="0.25">
      <c r="A1886">
        <v>2018</v>
      </c>
      <c r="B1886">
        <v>31</v>
      </c>
      <c r="C1886" t="s">
        <v>143</v>
      </c>
      <c r="D1886" t="str">
        <f ca="1">IF(OFFSET(calculations!$AG$2,MATCH(data!A1886&amp;"|"&amp;data!C1886,calculations!$A$3:$A$168,0),MATCH(data!B1886,calculations!$AH$2:$CL$2,0))="","NULL",SUBSTITUTE(OFFSET(calculations!$AG$2,MATCH(data!A1886&amp;"|"&amp;data!C1886,calculations!$A$3:$A$168,0),MATCH(data!B1886,calculations!$AH$2:$CL$2,0)),",","."))</f>
        <v>3432594</v>
      </c>
      <c r="E1886">
        <v>1</v>
      </c>
    </row>
    <row r="1887" spans="1:5" x14ac:dyDescent="0.25">
      <c r="A1887">
        <v>2018</v>
      </c>
      <c r="B1887">
        <v>31</v>
      </c>
      <c r="C1887" t="s">
        <v>58</v>
      </c>
      <c r="D1887" t="str">
        <f ca="1">IF(OFFSET(calculations!$AG$2,MATCH(data!A1887&amp;"|"&amp;data!C1887,calculations!$A$3:$A$168,0),MATCH(data!B1887,calculations!$AH$2:$CL$2,0))="","NULL",SUBSTITUTE(OFFSET(calculations!$AG$2,MATCH(data!A1887&amp;"|"&amp;data!C1887,calculations!$A$3:$A$168,0),MATCH(data!B1887,calculations!$AH$2:$CL$2,0)),",","."))</f>
        <v>NULL</v>
      </c>
      <c r="E1887">
        <v>1</v>
      </c>
    </row>
    <row r="1888" spans="1:5" x14ac:dyDescent="0.25">
      <c r="A1888">
        <v>2018</v>
      </c>
      <c r="B1888">
        <v>33</v>
      </c>
      <c r="C1888" t="s">
        <v>68</v>
      </c>
      <c r="D1888" t="str">
        <f ca="1">IF(OFFSET(calculations!$AG$2,MATCH(data!A1888&amp;"|"&amp;data!C1888,calculations!$A$3:$A$168,0),MATCH(data!B1888,calculations!$AH$2:$CL$2,0))="","NULL",SUBSTITUTE(OFFSET(calculations!$AG$2,MATCH(data!A1888&amp;"|"&amp;data!C1888,calculations!$A$3:$A$168,0),MATCH(data!B1888,calculations!$AH$2:$CL$2,0)),",","."))</f>
        <v>56810643</v>
      </c>
      <c r="E1888">
        <v>1</v>
      </c>
    </row>
    <row r="1889" spans="1:5" x14ac:dyDescent="0.25">
      <c r="A1889">
        <v>2018</v>
      </c>
      <c r="B1889">
        <v>33</v>
      </c>
      <c r="C1889" t="s">
        <v>49</v>
      </c>
      <c r="D1889" t="str">
        <f ca="1">IF(OFFSET(calculations!$AG$2,MATCH(data!A1889&amp;"|"&amp;data!C1889,calculations!$A$3:$A$168,0),MATCH(data!B1889,calculations!$AH$2:$CL$2,0))="","NULL",SUBSTITUTE(OFFSET(calculations!$AG$2,MATCH(data!A1889&amp;"|"&amp;data!C1889,calculations!$A$3:$A$168,0),MATCH(data!B1889,calculations!$AH$2:$CL$2,0)),",","."))</f>
        <v>6969344</v>
      </c>
      <c r="E1889">
        <v>1</v>
      </c>
    </row>
    <row r="1890" spans="1:5" x14ac:dyDescent="0.25">
      <c r="A1890">
        <v>2018</v>
      </c>
      <c r="B1890">
        <v>33</v>
      </c>
      <c r="C1890" t="s">
        <v>69</v>
      </c>
      <c r="D1890" t="str">
        <f ca="1">IF(OFFSET(calculations!$AG$2,MATCH(data!A1890&amp;"|"&amp;data!C1890,calculations!$A$3:$A$168,0),MATCH(data!B1890,calculations!$AH$2:$CL$2,0))="","NULL",SUBSTITUTE(OFFSET(calculations!$AG$2,MATCH(data!A1890&amp;"|"&amp;data!C1890,calculations!$A$3:$A$168,0),MATCH(data!B1890,calculations!$AH$2:$CL$2,0)),",","."))</f>
        <v>26722</v>
      </c>
      <c r="E1890">
        <v>1</v>
      </c>
    </row>
    <row r="1891" spans="1:5" x14ac:dyDescent="0.25">
      <c r="A1891">
        <v>2018</v>
      </c>
      <c r="B1891">
        <v>33</v>
      </c>
      <c r="C1891" t="s">
        <v>70</v>
      </c>
      <c r="D1891" t="str">
        <f ca="1">IF(OFFSET(calculations!$AG$2,MATCH(data!A1891&amp;"|"&amp;data!C1891,calculations!$A$3:$A$168,0),MATCH(data!B1891,calculations!$AH$2:$CL$2,0))="","NULL",SUBSTITUTE(OFFSET(calculations!$AG$2,MATCH(data!A1891&amp;"|"&amp;data!C1891,calculations!$A$3:$A$168,0),MATCH(data!B1891,calculations!$AH$2:$CL$2,0)),",","."))</f>
        <v>54718</v>
      </c>
      <c r="E1891">
        <v>1</v>
      </c>
    </row>
    <row r="1892" spans="1:5" x14ac:dyDescent="0.25">
      <c r="A1892">
        <v>2018</v>
      </c>
      <c r="B1892">
        <v>33</v>
      </c>
      <c r="C1892" t="s">
        <v>71</v>
      </c>
      <c r="D1892" t="str">
        <f ca="1">IF(OFFSET(calculations!$AG$2,MATCH(data!A1892&amp;"|"&amp;data!C1892,calculations!$A$3:$A$168,0),MATCH(data!B1892,calculations!$AH$2:$CL$2,0))="","NULL",SUBSTITUTE(OFFSET(calculations!$AG$2,MATCH(data!A1892&amp;"|"&amp;data!C1892,calculations!$A$3:$A$168,0),MATCH(data!B1892,calculations!$AH$2:$CL$2,0)),",","."))</f>
        <v>NULL</v>
      </c>
      <c r="E1892">
        <v>1</v>
      </c>
    </row>
    <row r="1893" spans="1:5" x14ac:dyDescent="0.25">
      <c r="A1893">
        <v>2018</v>
      </c>
      <c r="B1893">
        <v>33</v>
      </c>
      <c r="C1893" t="s">
        <v>72</v>
      </c>
      <c r="D1893" t="str">
        <f ca="1">IF(OFFSET(calculations!$AG$2,MATCH(data!A1893&amp;"|"&amp;data!C1893,calculations!$A$3:$A$168,0),MATCH(data!B1893,calculations!$AH$2:$CL$2,0))="","NULL",SUBSTITUTE(OFFSET(calculations!$AG$2,MATCH(data!A1893&amp;"|"&amp;data!C1893,calculations!$A$3:$A$168,0),MATCH(data!B1893,calculations!$AH$2:$CL$2,0)),",","."))</f>
        <v>NULL</v>
      </c>
      <c r="E1893">
        <v>1</v>
      </c>
    </row>
    <row r="1894" spans="1:5" x14ac:dyDescent="0.25">
      <c r="A1894">
        <v>2018</v>
      </c>
      <c r="B1894">
        <v>33</v>
      </c>
      <c r="C1894" t="s">
        <v>73</v>
      </c>
      <c r="D1894" t="str">
        <f ca="1">IF(OFFSET(calculations!$AG$2,MATCH(data!A1894&amp;"|"&amp;data!C1894,calculations!$A$3:$A$168,0),MATCH(data!B1894,calculations!$AH$2:$CL$2,0))="","NULL",SUBSTITUTE(OFFSET(calculations!$AG$2,MATCH(data!A1894&amp;"|"&amp;data!C1894,calculations!$A$3:$A$168,0),MATCH(data!B1894,calculations!$AH$2:$CL$2,0)),",","."))</f>
        <v>98556</v>
      </c>
      <c r="E1894">
        <v>1</v>
      </c>
    </row>
    <row r="1895" spans="1:5" x14ac:dyDescent="0.25">
      <c r="A1895">
        <v>2018</v>
      </c>
      <c r="B1895">
        <v>33</v>
      </c>
      <c r="C1895" t="s">
        <v>74</v>
      </c>
      <c r="D1895" t="str">
        <f ca="1">IF(OFFSET(calculations!$AG$2,MATCH(data!A1895&amp;"|"&amp;data!C1895,calculations!$A$3:$A$168,0),MATCH(data!B1895,calculations!$AH$2:$CL$2,0))="","NULL",SUBSTITUTE(OFFSET(calculations!$AG$2,MATCH(data!A1895&amp;"|"&amp;data!C1895,calculations!$A$3:$A$168,0),MATCH(data!B1895,calculations!$AH$2:$CL$2,0)),",","."))</f>
        <v>NULL</v>
      </c>
      <c r="E1895">
        <v>1</v>
      </c>
    </row>
    <row r="1896" spans="1:5" x14ac:dyDescent="0.25">
      <c r="A1896">
        <v>2018</v>
      </c>
      <c r="B1896">
        <v>33</v>
      </c>
      <c r="C1896" t="s">
        <v>75</v>
      </c>
      <c r="D1896" t="str">
        <f ca="1">IF(OFFSET(calculations!$AG$2,MATCH(data!A1896&amp;"|"&amp;data!C1896,calculations!$A$3:$A$168,0),MATCH(data!B1896,calculations!$AH$2:$CL$2,0))="","NULL",SUBSTITUTE(OFFSET(calculations!$AG$2,MATCH(data!A1896&amp;"|"&amp;data!C1896,calculations!$A$3:$A$168,0),MATCH(data!B1896,calculations!$AH$2:$CL$2,0)),",","."))</f>
        <v>NULL</v>
      </c>
      <c r="E1896">
        <v>1</v>
      </c>
    </row>
    <row r="1897" spans="1:5" x14ac:dyDescent="0.25">
      <c r="A1897">
        <v>2018</v>
      </c>
      <c r="B1897">
        <v>33</v>
      </c>
      <c r="C1897" t="s">
        <v>76</v>
      </c>
      <c r="D1897" t="str">
        <f ca="1">IF(OFFSET(calculations!$AG$2,MATCH(data!A1897&amp;"|"&amp;data!C1897,calculations!$A$3:$A$168,0),MATCH(data!B1897,calculations!$AH$2:$CL$2,0))="","NULL",SUBSTITUTE(OFFSET(calculations!$AG$2,MATCH(data!A1897&amp;"|"&amp;data!C1897,calculations!$A$3:$A$168,0),MATCH(data!B1897,calculations!$AH$2:$CL$2,0)),",","."))</f>
        <v>298317</v>
      </c>
      <c r="E1897">
        <v>1</v>
      </c>
    </row>
    <row r="1898" spans="1:5" x14ac:dyDescent="0.25">
      <c r="A1898">
        <v>2018</v>
      </c>
      <c r="B1898">
        <v>33</v>
      </c>
      <c r="C1898" t="s">
        <v>77</v>
      </c>
      <c r="D1898" t="str">
        <f ca="1">IF(OFFSET(calculations!$AG$2,MATCH(data!A1898&amp;"|"&amp;data!C1898,calculations!$A$3:$A$168,0),MATCH(data!B1898,calculations!$AH$2:$CL$2,0))="","NULL",SUBSTITUTE(OFFSET(calculations!$AG$2,MATCH(data!A1898&amp;"|"&amp;data!C1898,calculations!$A$3:$A$168,0),MATCH(data!B1898,calculations!$AH$2:$CL$2,0)),",","."))</f>
        <v>3711</v>
      </c>
      <c r="E1898">
        <v>1</v>
      </c>
    </row>
    <row r="1899" spans="1:5" x14ac:dyDescent="0.25">
      <c r="A1899">
        <v>2018</v>
      </c>
      <c r="B1899">
        <v>33</v>
      </c>
      <c r="C1899" t="s">
        <v>78</v>
      </c>
      <c r="D1899" t="str">
        <f ca="1">IF(OFFSET(calculations!$AG$2,MATCH(data!A1899&amp;"|"&amp;data!C1899,calculations!$A$3:$A$168,0),MATCH(data!B1899,calculations!$AH$2:$CL$2,0))="","NULL",SUBSTITUTE(OFFSET(calculations!$AG$2,MATCH(data!A1899&amp;"|"&amp;data!C1899,calculations!$A$3:$A$168,0),MATCH(data!B1899,calculations!$AH$2:$CL$2,0)),",","."))</f>
        <v>7360</v>
      </c>
      <c r="E1899">
        <v>1</v>
      </c>
    </row>
    <row r="1900" spans="1:5" x14ac:dyDescent="0.25">
      <c r="A1900">
        <v>2018</v>
      </c>
      <c r="B1900">
        <v>33</v>
      </c>
      <c r="C1900" t="s">
        <v>79</v>
      </c>
      <c r="D1900" t="str">
        <f ca="1">IF(OFFSET(calculations!$AG$2,MATCH(data!A1900&amp;"|"&amp;data!C1900,calculations!$A$3:$A$168,0),MATCH(data!B1900,calculations!$AH$2:$CL$2,0))="","NULL",SUBSTITUTE(OFFSET(calculations!$AG$2,MATCH(data!A1900&amp;"|"&amp;data!C1900,calculations!$A$3:$A$168,0),MATCH(data!B1900,calculations!$AH$2:$CL$2,0)),",","."))</f>
        <v>6468505</v>
      </c>
      <c r="E1900">
        <v>1</v>
      </c>
    </row>
    <row r="1901" spans="1:5" x14ac:dyDescent="0.25">
      <c r="A1901">
        <v>2018</v>
      </c>
      <c r="B1901">
        <v>33</v>
      </c>
      <c r="C1901" t="s">
        <v>80</v>
      </c>
      <c r="D1901" t="str">
        <f ca="1">IF(OFFSET(calculations!$AG$2,MATCH(data!A1901&amp;"|"&amp;data!C1901,calculations!$A$3:$A$168,0),MATCH(data!B1901,calculations!$AH$2:$CL$2,0))="","NULL",SUBSTITUTE(OFFSET(calculations!$AG$2,MATCH(data!A1901&amp;"|"&amp;data!C1901,calculations!$A$3:$A$168,0),MATCH(data!B1901,calculations!$AH$2:$CL$2,0)),",","."))</f>
        <v>NULL</v>
      </c>
      <c r="E1901">
        <v>1</v>
      </c>
    </row>
    <row r="1902" spans="1:5" x14ac:dyDescent="0.25">
      <c r="A1902">
        <v>2018</v>
      </c>
      <c r="B1902">
        <v>33</v>
      </c>
      <c r="C1902" t="s">
        <v>44</v>
      </c>
      <c r="D1902" t="str">
        <f ca="1">IF(OFFSET(calculations!$AG$2,MATCH(data!A1902&amp;"|"&amp;data!C1902,calculations!$A$3:$A$168,0),MATCH(data!B1902,calculations!$AH$2:$CL$2,0))="","NULL",SUBSTITUTE(OFFSET(calculations!$AG$2,MATCH(data!A1902&amp;"|"&amp;data!C1902,calculations!$A$3:$A$168,0),MATCH(data!B1902,calculations!$AH$2:$CL$2,0)),",","."))</f>
        <v>NULL</v>
      </c>
      <c r="E1902">
        <v>1</v>
      </c>
    </row>
    <row r="1903" spans="1:5" x14ac:dyDescent="0.25">
      <c r="A1903">
        <v>2018</v>
      </c>
      <c r="B1903">
        <v>33</v>
      </c>
      <c r="C1903" t="s">
        <v>51</v>
      </c>
      <c r="D1903" t="str">
        <f ca="1">IF(OFFSET(calculations!$AG$2,MATCH(data!A1903&amp;"|"&amp;data!C1903,calculations!$A$3:$A$168,0),MATCH(data!B1903,calculations!$AH$2:$CL$2,0))="","NULL",SUBSTITUTE(OFFSET(calculations!$AG$2,MATCH(data!A1903&amp;"|"&amp;data!C1903,calculations!$A$3:$A$168,0),MATCH(data!B1903,calculations!$AH$2:$CL$2,0)),",","."))</f>
        <v>NULL</v>
      </c>
      <c r="E1903">
        <v>1</v>
      </c>
    </row>
    <row r="1904" spans="1:5" x14ac:dyDescent="0.25">
      <c r="A1904">
        <v>2018</v>
      </c>
      <c r="B1904">
        <v>33</v>
      </c>
      <c r="C1904" t="s">
        <v>55</v>
      </c>
      <c r="D1904" t="str">
        <f ca="1">IF(OFFSET(calculations!$AG$2,MATCH(data!A1904&amp;"|"&amp;data!C1904,calculations!$A$3:$A$168,0),MATCH(data!B1904,calculations!$AH$2:$CL$2,0))="","NULL",SUBSTITUTE(OFFSET(calculations!$AG$2,MATCH(data!A1904&amp;"|"&amp;data!C1904,calculations!$A$3:$A$168,0),MATCH(data!B1904,calculations!$AH$2:$CL$2,0)),",","."))</f>
        <v>NULL</v>
      </c>
      <c r="E1904">
        <v>1</v>
      </c>
    </row>
    <row r="1905" spans="1:5" x14ac:dyDescent="0.25">
      <c r="A1905">
        <v>2018</v>
      </c>
      <c r="B1905">
        <v>33</v>
      </c>
      <c r="C1905" t="s">
        <v>81</v>
      </c>
      <c r="D1905" t="str">
        <f ca="1">IF(OFFSET(calculations!$AG$2,MATCH(data!A1905&amp;"|"&amp;data!C1905,calculations!$A$3:$A$168,0),MATCH(data!B1905,calculations!$AH$2:$CL$2,0))="","NULL",SUBSTITUTE(OFFSET(calculations!$AG$2,MATCH(data!A1905&amp;"|"&amp;data!C1905,calculations!$A$3:$A$168,0),MATCH(data!B1905,calculations!$AH$2:$CL$2,0)),",","."))</f>
        <v>11455</v>
      </c>
      <c r="E1905">
        <v>1</v>
      </c>
    </row>
    <row r="1906" spans="1:5" x14ac:dyDescent="0.25">
      <c r="A1906">
        <v>2018</v>
      </c>
      <c r="B1906">
        <v>33</v>
      </c>
      <c r="C1906" t="s">
        <v>82</v>
      </c>
      <c r="D1906" t="str">
        <f ca="1">IF(OFFSET(calculations!$AG$2,MATCH(data!A1906&amp;"|"&amp;data!C1906,calculations!$A$3:$A$168,0),MATCH(data!B1906,calculations!$AH$2:$CL$2,0))="","NULL",SUBSTITUTE(OFFSET(calculations!$AG$2,MATCH(data!A1906&amp;"|"&amp;data!C1906,calculations!$A$3:$A$168,0),MATCH(data!B1906,calculations!$AH$2:$CL$2,0)),",","."))</f>
        <v>49841299</v>
      </c>
      <c r="E1906">
        <v>1</v>
      </c>
    </row>
    <row r="1907" spans="1:5" x14ac:dyDescent="0.25">
      <c r="A1907">
        <v>2018</v>
      </c>
      <c r="B1907">
        <v>33</v>
      </c>
      <c r="C1907" t="s">
        <v>83</v>
      </c>
      <c r="D1907" t="str">
        <f ca="1">IF(OFFSET(calculations!$AG$2,MATCH(data!A1907&amp;"|"&amp;data!C1907,calculations!$A$3:$A$168,0),MATCH(data!B1907,calculations!$AH$2:$CL$2,0))="","NULL",SUBSTITUTE(OFFSET(calculations!$AG$2,MATCH(data!A1907&amp;"|"&amp;data!C1907,calculations!$A$3:$A$168,0),MATCH(data!B1907,calculations!$AH$2:$CL$2,0)),",","."))</f>
        <v>2388</v>
      </c>
      <c r="E1907">
        <v>1</v>
      </c>
    </row>
    <row r="1908" spans="1:5" x14ac:dyDescent="0.25">
      <c r="A1908">
        <v>2018</v>
      </c>
      <c r="B1908">
        <v>33</v>
      </c>
      <c r="C1908" t="s">
        <v>84</v>
      </c>
      <c r="D1908" t="str">
        <f ca="1">IF(OFFSET(calculations!$AG$2,MATCH(data!A1908&amp;"|"&amp;data!C1908,calculations!$A$3:$A$168,0),MATCH(data!B1908,calculations!$AH$2:$CL$2,0))="","NULL",SUBSTITUTE(OFFSET(calculations!$AG$2,MATCH(data!A1908&amp;"|"&amp;data!C1908,calculations!$A$3:$A$168,0),MATCH(data!B1908,calculations!$AH$2:$CL$2,0)),",","."))</f>
        <v>NULL</v>
      </c>
      <c r="E1908">
        <v>1</v>
      </c>
    </row>
    <row r="1909" spans="1:5" x14ac:dyDescent="0.25">
      <c r="A1909">
        <v>2018</v>
      </c>
      <c r="B1909">
        <v>33</v>
      </c>
      <c r="C1909" t="s">
        <v>85</v>
      </c>
      <c r="D1909" t="str">
        <f ca="1">IF(OFFSET(calculations!$AG$2,MATCH(data!A1909&amp;"|"&amp;data!C1909,calculations!$A$3:$A$168,0),MATCH(data!B1909,calculations!$AH$2:$CL$2,0))="","NULL",SUBSTITUTE(OFFSET(calculations!$AG$2,MATCH(data!A1909&amp;"|"&amp;data!C1909,calculations!$A$3:$A$168,0),MATCH(data!B1909,calculations!$AH$2:$CL$2,0)),",","."))</f>
        <v>NULL</v>
      </c>
      <c r="E1909">
        <v>1</v>
      </c>
    </row>
    <row r="1910" spans="1:5" x14ac:dyDescent="0.25">
      <c r="A1910">
        <v>2018</v>
      </c>
      <c r="B1910">
        <v>33</v>
      </c>
      <c r="C1910" t="s">
        <v>86</v>
      </c>
      <c r="D1910" t="str">
        <f ca="1">IF(OFFSET(calculations!$AG$2,MATCH(data!A1910&amp;"|"&amp;data!C1910,calculations!$A$3:$A$168,0),MATCH(data!B1910,calculations!$AH$2:$CL$2,0))="","NULL",SUBSTITUTE(OFFSET(calculations!$AG$2,MATCH(data!A1910&amp;"|"&amp;data!C1910,calculations!$A$3:$A$168,0),MATCH(data!B1910,calculations!$AH$2:$CL$2,0)),",","."))</f>
        <v>4205020</v>
      </c>
      <c r="E1910">
        <v>1</v>
      </c>
    </row>
    <row r="1911" spans="1:5" x14ac:dyDescent="0.25">
      <c r="A1911">
        <v>2018</v>
      </c>
      <c r="B1911">
        <v>33</v>
      </c>
      <c r="C1911" t="s">
        <v>87</v>
      </c>
      <c r="D1911" t="str">
        <f ca="1">IF(OFFSET(calculations!$AG$2,MATCH(data!A1911&amp;"|"&amp;data!C1911,calculations!$A$3:$A$168,0),MATCH(data!B1911,calculations!$AH$2:$CL$2,0))="","NULL",SUBSTITUTE(OFFSET(calculations!$AG$2,MATCH(data!A1911&amp;"|"&amp;data!C1911,calculations!$A$3:$A$168,0),MATCH(data!B1911,calculations!$AH$2:$CL$2,0)),",","."))</f>
        <v>205753</v>
      </c>
      <c r="E1911">
        <v>1</v>
      </c>
    </row>
    <row r="1912" spans="1:5" x14ac:dyDescent="0.25">
      <c r="A1912">
        <v>2018</v>
      </c>
      <c r="B1912">
        <v>33</v>
      </c>
      <c r="C1912" t="s">
        <v>88</v>
      </c>
      <c r="D1912" t="str">
        <f ca="1">IF(OFFSET(calculations!$AG$2,MATCH(data!A1912&amp;"|"&amp;data!C1912,calculations!$A$3:$A$168,0),MATCH(data!B1912,calculations!$AH$2:$CL$2,0))="","NULL",SUBSTITUTE(OFFSET(calculations!$AG$2,MATCH(data!A1912&amp;"|"&amp;data!C1912,calculations!$A$3:$A$168,0),MATCH(data!B1912,calculations!$AH$2:$CL$2,0)),",","."))</f>
        <v>NULL</v>
      </c>
      <c r="E1912">
        <v>1</v>
      </c>
    </row>
    <row r="1913" spans="1:5" x14ac:dyDescent="0.25">
      <c r="A1913">
        <v>2018</v>
      </c>
      <c r="B1913">
        <v>33</v>
      </c>
      <c r="C1913" t="s">
        <v>89</v>
      </c>
      <c r="D1913" t="str">
        <f ca="1">IF(OFFSET(calculations!$AG$2,MATCH(data!A1913&amp;"|"&amp;data!C1913,calculations!$A$3:$A$168,0),MATCH(data!B1913,calculations!$AH$2:$CL$2,0))="","NULL",SUBSTITUTE(OFFSET(calculations!$AG$2,MATCH(data!A1913&amp;"|"&amp;data!C1913,calculations!$A$3:$A$168,0),MATCH(data!B1913,calculations!$AH$2:$CL$2,0)),",","."))</f>
        <v>NULL</v>
      </c>
      <c r="E1913">
        <v>1</v>
      </c>
    </row>
    <row r="1914" spans="1:5" x14ac:dyDescent="0.25">
      <c r="A1914">
        <v>2018</v>
      </c>
      <c r="B1914">
        <v>33</v>
      </c>
      <c r="C1914" t="s">
        <v>90</v>
      </c>
      <c r="D1914" t="str">
        <f ca="1">IF(OFFSET(calculations!$AG$2,MATCH(data!A1914&amp;"|"&amp;data!C1914,calculations!$A$3:$A$168,0),MATCH(data!B1914,calculations!$AH$2:$CL$2,0))="","NULL",SUBSTITUTE(OFFSET(calculations!$AG$2,MATCH(data!A1914&amp;"|"&amp;data!C1914,calculations!$A$3:$A$168,0),MATCH(data!B1914,calculations!$AH$2:$CL$2,0)),",","."))</f>
        <v>NULL</v>
      </c>
      <c r="E1914">
        <v>1</v>
      </c>
    </row>
    <row r="1915" spans="1:5" x14ac:dyDescent="0.25">
      <c r="A1915">
        <v>2018</v>
      </c>
      <c r="B1915">
        <v>33</v>
      </c>
      <c r="C1915" t="s">
        <v>91</v>
      </c>
      <c r="D1915" t="str">
        <f ca="1">IF(OFFSET(calculations!$AG$2,MATCH(data!A1915&amp;"|"&amp;data!C1915,calculations!$A$3:$A$168,0),MATCH(data!B1915,calculations!$AH$2:$CL$2,0))="","NULL",SUBSTITUTE(OFFSET(calculations!$AG$2,MATCH(data!A1915&amp;"|"&amp;data!C1915,calculations!$A$3:$A$168,0),MATCH(data!B1915,calculations!$AH$2:$CL$2,0)),",","."))</f>
        <v>45428138</v>
      </c>
      <c r="E1915">
        <v>1</v>
      </c>
    </row>
    <row r="1916" spans="1:5" x14ac:dyDescent="0.25">
      <c r="A1916">
        <v>2018</v>
      </c>
      <c r="B1916">
        <v>33</v>
      </c>
      <c r="C1916" t="s">
        <v>92</v>
      </c>
      <c r="D1916" t="str">
        <f ca="1">IF(OFFSET(calculations!$AG$2,MATCH(data!A1916&amp;"|"&amp;data!C1916,calculations!$A$3:$A$168,0),MATCH(data!B1916,calculations!$AH$2:$CL$2,0))="","NULL",SUBSTITUTE(OFFSET(calculations!$AG$2,MATCH(data!A1916&amp;"|"&amp;data!C1916,calculations!$A$3:$A$168,0),MATCH(data!B1916,calculations!$AH$2:$CL$2,0)),",","."))</f>
        <v>NULL</v>
      </c>
      <c r="E1916">
        <v>1</v>
      </c>
    </row>
    <row r="1917" spans="1:5" x14ac:dyDescent="0.25">
      <c r="A1917">
        <v>2018</v>
      </c>
      <c r="B1917">
        <v>33</v>
      </c>
      <c r="C1917" t="s">
        <v>93</v>
      </c>
      <c r="D1917" t="str">
        <f ca="1">IF(OFFSET(calculations!$AG$2,MATCH(data!A1917&amp;"|"&amp;data!C1917,calculations!$A$3:$A$168,0),MATCH(data!B1917,calculations!$AH$2:$CL$2,0))="","NULL",SUBSTITUTE(OFFSET(calculations!$AG$2,MATCH(data!A1917&amp;"|"&amp;data!C1917,calculations!$A$3:$A$168,0),MATCH(data!B1917,calculations!$AH$2:$CL$2,0)),",","."))</f>
        <v>NULL</v>
      </c>
      <c r="E1917">
        <v>1</v>
      </c>
    </row>
    <row r="1918" spans="1:5" x14ac:dyDescent="0.25">
      <c r="A1918">
        <v>2018</v>
      </c>
      <c r="B1918">
        <v>33</v>
      </c>
      <c r="C1918" t="s">
        <v>94</v>
      </c>
      <c r="D1918" t="str">
        <f ca="1">IF(OFFSET(calculations!$AG$2,MATCH(data!A1918&amp;"|"&amp;data!C1918,calculations!$A$3:$A$168,0),MATCH(data!B1918,calculations!$AH$2:$CL$2,0))="","NULL",SUBSTITUTE(OFFSET(calculations!$AG$2,MATCH(data!A1918&amp;"|"&amp;data!C1918,calculations!$A$3:$A$168,0),MATCH(data!B1918,calculations!$AH$2:$CL$2,0)),",","."))</f>
        <v>NULL</v>
      </c>
      <c r="E1918">
        <v>1</v>
      </c>
    </row>
    <row r="1919" spans="1:5" x14ac:dyDescent="0.25">
      <c r="A1919">
        <v>2018</v>
      </c>
      <c r="B1919">
        <v>33</v>
      </c>
      <c r="C1919" t="s">
        <v>95</v>
      </c>
      <c r="D1919" t="str">
        <f ca="1">IF(OFFSET(calculations!$AG$2,MATCH(data!A1919&amp;"|"&amp;data!C1919,calculations!$A$3:$A$168,0),MATCH(data!B1919,calculations!$AH$2:$CL$2,0))="","NULL",SUBSTITUTE(OFFSET(calculations!$AG$2,MATCH(data!A1919&amp;"|"&amp;data!C1919,calculations!$A$3:$A$168,0),MATCH(data!B1919,calculations!$AH$2:$CL$2,0)),",","."))</f>
        <v>2458953</v>
      </c>
      <c r="E1919">
        <v>1</v>
      </c>
    </row>
    <row r="1920" spans="1:5" x14ac:dyDescent="0.25">
      <c r="A1920">
        <v>2018</v>
      </c>
      <c r="B1920">
        <v>33</v>
      </c>
      <c r="C1920" t="s">
        <v>96</v>
      </c>
      <c r="D1920" t="str">
        <f ca="1">IF(OFFSET(calculations!$AG$2,MATCH(data!A1920&amp;"|"&amp;data!C1920,calculations!$A$3:$A$168,0),MATCH(data!B1920,calculations!$AH$2:$CL$2,0))="","NULL",SUBSTITUTE(OFFSET(calculations!$AG$2,MATCH(data!A1920&amp;"|"&amp;data!C1920,calculations!$A$3:$A$168,0),MATCH(data!B1920,calculations!$AH$2:$CL$2,0)),",","."))</f>
        <v>8600454</v>
      </c>
      <c r="E1920">
        <v>1</v>
      </c>
    </row>
    <row r="1921" spans="1:5" x14ac:dyDescent="0.25">
      <c r="A1921">
        <v>2018</v>
      </c>
      <c r="B1921">
        <v>33</v>
      </c>
      <c r="C1921" t="s">
        <v>97</v>
      </c>
      <c r="D1921" t="str">
        <f ca="1">IF(OFFSET(calculations!$AG$2,MATCH(data!A1921&amp;"|"&amp;data!C1921,calculations!$A$3:$A$168,0),MATCH(data!B1921,calculations!$AH$2:$CL$2,0))="","NULL",SUBSTITUTE(OFFSET(calculations!$AG$2,MATCH(data!A1921&amp;"|"&amp;data!C1921,calculations!$A$3:$A$168,0),MATCH(data!B1921,calculations!$AH$2:$CL$2,0)),",","."))</f>
        <v>3074530</v>
      </c>
      <c r="E1921">
        <v>1</v>
      </c>
    </row>
    <row r="1922" spans="1:5" x14ac:dyDescent="0.25">
      <c r="A1922">
        <v>2018</v>
      </c>
      <c r="B1922">
        <v>33</v>
      </c>
      <c r="C1922" t="s">
        <v>98</v>
      </c>
      <c r="D1922" t="str">
        <f ca="1">IF(OFFSET(calculations!$AG$2,MATCH(data!A1922&amp;"|"&amp;data!C1922,calculations!$A$3:$A$168,0),MATCH(data!B1922,calculations!$AH$2:$CL$2,0))="","NULL",SUBSTITUTE(OFFSET(calculations!$AG$2,MATCH(data!A1922&amp;"|"&amp;data!C1922,calculations!$A$3:$A$168,0),MATCH(data!B1922,calculations!$AH$2:$CL$2,0)),",","."))</f>
        <v>5525924</v>
      </c>
      <c r="E1922">
        <v>1</v>
      </c>
    </row>
    <row r="1923" spans="1:5" x14ac:dyDescent="0.25">
      <c r="A1923">
        <v>2018</v>
      </c>
      <c r="B1923">
        <v>33</v>
      </c>
      <c r="C1923" t="s">
        <v>99</v>
      </c>
      <c r="D1923" t="str">
        <f ca="1">IF(OFFSET(calculations!$AG$2,MATCH(data!A1923&amp;"|"&amp;data!C1923,calculations!$A$3:$A$168,0),MATCH(data!B1923,calculations!$AH$2:$CL$2,0))="","NULL",SUBSTITUTE(OFFSET(calculations!$AG$2,MATCH(data!A1923&amp;"|"&amp;data!C1923,calculations!$A$3:$A$168,0),MATCH(data!B1923,calculations!$AH$2:$CL$2,0)),",","."))</f>
        <v>5525924</v>
      </c>
      <c r="E1923">
        <v>1</v>
      </c>
    </row>
    <row r="1924" spans="1:5" x14ac:dyDescent="0.25">
      <c r="A1924">
        <v>2018</v>
      </c>
      <c r="B1924">
        <v>33</v>
      </c>
      <c r="C1924" t="s">
        <v>100</v>
      </c>
      <c r="D1924" t="str">
        <f ca="1">IF(OFFSET(calculations!$AG$2,MATCH(data!A1924&amp;"|"&amp;data!C1924,calculations!$A$3:$A$168,0),MATCH(data!B1924,calculations!$AH$2:$CL$2,0))="","NULL",SUBSTITUTE(OFFSET(calculations!$AG$2,MATCH(data!A1924&amp;"|"&amp;data!C1924,calculations!$A$3:$A$168,0),MATCH(data!B1924,calculations!$AH$2:$CL$2,0)),",","."))</f>
        <v>7656</v>
      </c>
      <c r="E1924">
        <v>1</v>
      </c>
    </row>
    <row r="1925" spans="1:5" x14ac:dyDescent="0.25">
      <c r="A1925">
        <v>2018</v>
      </c>
      <c r="B1925">
        <v>33</v>
      </c>
      <c r="C1925" t="s">
        <v>101</v>
      </c>
      <c r="D1925" t="str">
        <f ca="1">IF(OFFSET(calculations!$AG$2,MATCH(data!A1925&amp;"|"&amp;data!C1925,calculations!$A$3:$A$168,0),MATCH(data!B1925,calculations!$AH$2:$CL$2,0))="","NULL",SUBSTITUTE(OFFSET(calculations!$AG$2,MATCH(data!A1925&amp;"|"&amp;data!C1925,calculations!$A$3:$A$168,0),MATCH(data!B1925,calculations!$AH$2:$CL$2,0)),",","."))</f>
        <v>NULL</v>
      </c>
      <c r="E1925">
        <v>1</v>
      </c>
    </row>
    <row r="1926" spans="1:5" x14ac:dyDescent="0.25">
      <c r="A1926">
        <v>2018</v>
      </c>
      <c r="B1926">
        <v>33</v>
      </c>
      <c r="C1926" t="s">
        <v>102</v>
      </c>
      <c r="D1926" t="str">
        <f ca="1">IF(OFFSET(calculations!$AG$2,MATCH(data!A1926&amp;"|"&amp;data!C1926,calculations!$A$3:$A$168,0),MATCH(data!B1926,calculations!$AH$2:$CL$2,0))="","NULL",SUBSTITUTE(OFFSET(calculations!$AG$2,MATCH(data!A1926&amp;"|"&amp;data!C1926,calculations!$A$3:$A$168,0),MATCH(data!B1926,calculations!$AH$2:$CL$2,0)),",","."))</f>
        <v>2750238</v>
      </c>
      <c r="E1926">
        <v>1</v>
      </c>
    </row>
    <row r="1927" spans="1:5" x14ac:dyDescent="0.25">
      <c r="A1927">
        <v>2018</v>
      </c>
      <c r="B1927">
        <v>33</v>
      </c>
      <c r="C1927" t="s">
        <v>103</v>
      </c>
      <c r="D1927" t="str">
        <f ca="1">IF(OFFSET(calculations!$AG$2,MATCH(data!A1927&amp;"|"&amp;data!C1927,calculations!$A$3:$A$168,0),MATCH(data!B1927,calculations!$AH$2:$CL$2,0))="","NULL",SUBSTITUTE(OFFSET(calculations!$AG$2,MATCH(data!A1927&amp;"|"&amp;data!C1927,calculations!$A$3:$A$168,0),MATCH(data!B1927,calculations!$AH$2:$CL$2,0)),",","."))</f>
        <v>7656</v>
      </c>
      <c r="E1927">
        <v>1</v>
      </c>
    </row>
    <row r="1928" spans="1:5" x14ac:dyDescent="0.25">
      <c r="A1928">
        <v>2018</v>
      </c>
      <c r="B1928">
        <v>33</v>
      </c>
      <c r="C1928" t="s">
        <v>104</v>
      </c>
      <c r="D1928" t="str">
        <f ca="1">IF(OFFSET(calculations!$AG$2,MATCH(data!A1928&amp;"|"&amp;data!C1928,calculations!$A$3:$A$168,0),MATCH(data!B1928,calculations!$AH$2:$CL$2,0))="","NULL",SUBSTITUTE(OFFSET(calculations!$AG$2,MATCH(data!A1928&amp;"|"&amp;data!C1928,calculations!$A$3:$A$168,0),MATCH(data!B1928,calculations!$AH$2:$CL$2,0)),",","."))</f>
        <v>2775686</v>
      </c>
      <c r="E1928">
        <v>1</v>
      </c>
    </row>
    <row r="1929" spans="1:5" x14ac:dyDescent="0.25">
      <c r="A1929">
        <v>2018</v>
      </c>
      <c r="B1929">
        <v>33</v>
      </c>
      <c r="C1929" t="s">
        <v>105</v>
      </c>
      <c r="D1929" t="str">
        <f ca="1">IF(OFFSET(calculations!$AG$2,MATCH(data!A1929&amp;"|"&amp;data!C1929,calculations!$A$3:$A$168,0),MATCH(data!B1929,calculations!$AH$2:$CL$2,0))="","NULL",SUBSTITUTE(OFFSET(calculations!$AG$2,MATCH(data!A1929&amp;"|"&amp;data!C1929,calculations!$A$3:$A$168,0),MATCH(data!B1929,calculations!$AH$2:$CL$2,0)),",","."))</f>
        <v>2775686</v>
      </c>
      <c r="E1929">
        <v>1</v>
      </c>
    </row>
    <row r="1930" spans="1:5" x14ac:dyDescent="0.25">
      <c r="A1930">
        <v>2018</v>
      </c>
      <c r="B1930">
        <v>33</v>
      </c>
      <c r="C1930" t="s">
        <v>106</v>
      </c>
      <c r="D1930" t="str">
        <f ca="1">IF(OFFSET(calculations!$AG$2,MATCH(data!A1930&amp;"|"&amp;data!C1930,calculations!$A$3:$A$168,0),MATCH(data!B1930,calculations!$AH$2:$CL$2,0))="","NULL",SUBSTITUTE(OFFSET(calculations!$AG$2,MATCH(data!A1930&amp;"|"&amp;data!C1930,calculations!$A$3:$A$168,0),MATCH(data!B1930,calculations!$AH$2:$CL$2,0)),",","."))</f>
        <v>NULL</v>
      </c>
      <c r="E1930">
        <v>1</v>
      </c>
    </row>
    <row r="1931" spans="1:5" x14ac:dyDescent="0.25">
      <c r="A1931">
        <v>2018</v>
      </c>
      <c r="B1931">
        <v>33</v>
      </c>
      <c r="C1931" t="s">
        <v>107</v>
      </c>
      <c r="D1931" t="str">
        <f ca="1">IF(OFFSET(calculations!$AG$2,MATCH(data!A1931&amp;"|"&amp;data!C1931,calculations!$A$3:$A$168,0),MATCH(data!B1931,calculations!$AH$2:$CL$2,0))="","NULL",SUBSTITUTE(OFFSET(calculations!$AG$2,MATCH(data!A1931&amp;"|"&amp;data!C1931,calculations!$A$3:$A$168,0),MATCH(data!B1931,calculations!$AH$2:$CL$2,0)),",","."))</f>
        <v>NULL</v>
      </c>
      <c r="E1931">
        <v>1</v>
      </c>
    </row>
    <row r="1932" spans="1:5" x14ac:dyDescent="0.25">
      <c r="A1932">
        <v>2018</v>
      </c>
      <c r="B1932">
        <v>33</v>
      </c>
      <c r="C1932" t="s">
        <v>108</v>
      </c>
      <c r="D1932" t="str">
        <f ca="1">IF(OFFSET(calculations!$AG$2,MATCH(data!A1932&amp;"|"&amp;data!C1932,calculations!$A$3:$A$168,0),MATCH(data!B1932,calculations!$AH$2:$CL$2,0))="","NULL",SUBSTITUTE(OFFSET(calculations!$AG$2,MATCH(data!A1932&amp;"|"&amp;data!C1932,calculations!$A$3:$A$168,0),MATCH(data!B1932,calculations!$AH$2:$CL$2,0)),",","."))</f>
        <v>NULL</v>
      </c>
      <c r="E1932">
        <v>1</v>
      </c>
    </row>
    <row r="1933" spans="1:5" x14ac:dyDescent="0.25">
      <c r="A1933">
        <v>2018</v>
      </c>
      <c r="B1933">
        <v>33</v>
      </c>
      <c r="C1933" t="s">
        <v>109</v>
      </c>
      <c r="D1933" t="str">
        <f ca="1">IF(OFFSET(calculations!$AG$2,MATCH(data!A1933&amp;"|"&amp;data!C1933,calculations!$A$3:$A$168,0),MATCH(data!B1933,calculations!$AH$2:$CL$2,0))="","NULL",SUBSTITUTE(OFFSET(calculations!$AG$2,MATCH(data!A1933&amp;"|"&amp;data!C1933,calculations!$A$3:$A$168,0),MATCH(data!B1933,calculations!$AH$2:$CL$2,0)),",","."))</f>
        <v>2775686</v>
      </c>
      <c r="E1933">
        <v>1</v>
      </c>
    </row>
    <row r="1934" spans="1:5" x14ac:dyDescent="0.25">
      <c r="A1934">
        <v>2018</v>
      </c>
      <c r="B1934">
        <v>33</v>
      </c>
      <c r="C1934" t="s">
        <v>110</v>
      </c>
      <c r="D1934" t="str">
        <f ca="1">IF(OFFSET(calculations!$AG$2,MATCH(data!A1934&amp;"|"&amp;data!C1934,calculations!$A$3:$A$168,0),MATCH(data!B1934,calculations!$AH$2:$CL$2,0))="","NULL",SUBSTITUTE(OFFSET(calculations!$AG$2,MATCH(data!A1934&amp;"|"&amp;data!C1934,calculations!$A$3:$A$168,0),MATCH(data!B1934,calculations!$AH$2:$CL$2,0)),",","."))</f>
        <v>316733</v>
      </c>
      <c r="E1934">
        <v>1</v>
      </c>
    </row>
    <row r="1935" spans="1:5" x14ac:dyDescent="0.25">
      <c r="A1935">
        <v>2018</v>
      </c>
      <c r="B1935">
        <v>33</v>
      </c>
      <c r="C1935" t="s">
        <v>111</v>
      </c>
      <c r="D1935" t="str">
        <f ca="1">IF(OFFSET(calculations!$AG$2,MATCH(data!A1935&amp;"|"&amp;data!C1935,calculations!$A$3:$A$168,0),MATCH(data!B1935,calculations!$AH$2:$CL$2,0))="","NULL",SUBSTITUTE(OFFSET(calculations!$AG$2,MATCH(data!A1935&amp;"|"&amp;data!C1935,calculations!$A$3:$A$168,0),MATCH(data!B1935,calculations!$AH$2:$CL$2,0)),",","."))</f>
        <v>56810643</v>
      </c>
      <c r="E1935">
        <v>1</v>
      </c>
    </row>
    <row r="1936" spans="1:5" x14ac:dyDescent="0.25">
      <c r="A1936">
        <v>2018</v>
      </c>
      <c r="B1936">
        <v>33</v>
      </c>
      <c r="C1936" t="s">
        <v>112</v>
      </c>
      <c r="D1936" t="str">
        <f ca="1">IF(OFFSET(calculations!$AG$2,MATCH(data!A1936&amp;"|"&amp;data!C1936,calculations!$A$3:$A$168,0),MATCH(data!B1936,calculations!$AH$2:$CL$2,0))="","NULL",SUBSTITUTE(OFFSET(calculations!$AG$2,MATCH(data!A1936&amp;"|"&amp;data!C1936,calculations!$A$3:$A$168,0),MATCH(data!B1936,calculations!$AH$2:$CL$2,0)),",","."))</f>
        <v>1906589</v>
      </c>
      <c r="E1936">
        <v>1</v>
      </c>
    </row>
    <row r="1937" spans="1:5" x14ac:dyDescent="0.25">
      <c r="A1937">
        <v>2018</v>
      </c>
      <c r="B1937">
        <v>33</v>
      </c>
      <c r="C1937" t="s">
        <v>113</v>
      </c>
      <c r="D1937" t="str">
        <f ca="1">IF(OFFSET(calculations!$AG$2,MATCH(data!A1937&amp;"|"&amp;data!C1937,calculations!$A$3:$A$168,0),MATCH(data!B1937,calculations!$AH$2:$CL$2,0))="","NULL",SUBSTITUTE(OFFSET(calculations!$AG$2,MATCH(data!A1937&amp;"|"&amp;data!C1937,calculations!$A$3:$A$168,0),MATCH(data!B1937,calculations!$AH$2:$CL$2,0)),",","."))</f>
        <v>NULL</v>
      </c>
      <c r="E1937">
        <v>1</v>
      </c>
    </row>
    <row r="1938" spans="1:5" x14ac:dyDescent="0.25">
      <c r="A1938">
        <v>2018</v>
      </c>
      <c r="B1938">
        <v>33</v>
      </c>
      <c r="C1938" t="s">
        <v>114</v>
      </c>
      <c r="D1938" t="str">
        <f ca="1">IF(OFFSET(calculations!$AG$2,MATCH(data!A1938&amp;"|"&amp;data!C1938,calculations!$A$3:$A$168,0),MATCH(data!B1938,calculations!$AH$2:$CL$2,0))="","NULL",SUBSTITUTE(OFFSET(calculations!$AG$2,MATCH(data!A1938&amp;"|"&amp;data!C1938,calculations!$A$3:$A$168,0),MATCH(data!B1938,calculations!$AH$2:$CL$2,0)),",","."))</f>
        <v>NULL</v>
      </c>
      <c r="E1938">
        <v>1</v>
      </c>
    </row>
    <row r="1939" spans="1:5" x14ac:dyDescent="0.25">
      <c r="A1939">
        <v>2018</v>
      </c>
      <c r="B1939">
        <v>33</v>
      </c>
      <c r="C1939" t="s">
        <v>115</v>
      </c>
      <c r="D1939" t="str">
        <f ca="1">IF(OFFSET(calculations!$AG$2,MATCH(data!A1939&amp;"|"&amp;data!C1939,calculations!$A$3:$A$168,0),MATCH(data!B1939,calculations!$AH$2:$CL$2,0))="","NULL",SUBSTITUTE(OFFSET(calculations!$AG$2,MATCH(data!A1939&amp;"|"&amp;data!C1939,calculations!$A$3:$A$168,0),MATCH(data!B1939,calculations!$AH$2:$CL$2,0)),",","."))</f>
        <v>NULL</v>
      </c>
      <c r="E1939">
        <v>1</v>
      </c>
    </row>
    <row r="1940" spans="1:5" x14ac:dyDescent="0.25">
      <c r="A1940">
        <v>2018</v>
      </c>
      <c r="B1940">
        <v>33</v>
      </c>
      <c r="C1940" t="s">
        <v>116</v>
      </c>
      <c r="D1940" t="str">
        <f ca="1">IF(OFFSET(calculations!$AG$2,MATCH(data!A1940&amp;"|"&amp;data!C1940,calculations!$A$3:$A$168,0),MATCH(data!B1940,calculations!$AH$2:$CL$2,0))="","NULL",SUBSTITUTE(OFFSET(calculations!$AG$2,MATCH(data!A1940&amp;"|"&amp;data!C1940,calculations!$A$3:$A$168,0),MATCH(data!B1940,calculations!$AH$2:$CL$2,0)),",","."))</f>
        <v>39482</v>
      </c>
      <c r="E1940">
        <v>1</v>
      </c>
    </row>
    <row r="1941" spans="1:5" x14ac:dyDescent="0.25">
      <c r="A1941">
        <v>2018</v>
      </c>
      <c r="B1941">
        <v>33</v>
      </c>
      <c r="C1941" t="s">
        <v>117</v>
      </c>
      <c r="D1941" t="str">
        <f ca="1">IF(OFFSET(calculations!$AG$2,MATCH(data!A1941&amp;"|"&amp;data!C1941,calculations!$A$3:$A$168,0),MATCH(data!B1941,calculations!$AH$2:$CL$2,0))="","NULL",SUBSTITUTE(OFFSET(calculations!$AG$2,MATCH(data!A1941&amp;"|"&amp;data!C1941,calculations!$A$3:$A$168,0),MATCH(data!B1941,calculations!$AH$2:$CL$2,0)),",","."))</f>
        <v>NULL</v>
      </c>
      <c r="E1941">
        <v>1</v>
      </c>
    </row>
    <row r="1942" spans="1:5" x14ac:dyDescent="0.25">
      <c r="A1942">
        <v>2018</v>
      </c>
      <c r="B1942">
        <v>33</v>
      </c>
      <c r="C1942" t="s">
        <v>118</v>
      </c>
      <c r="D1942" t="str">
        <f ca="1">IF(OFFSET(calculations!$AG$2,MATCH(data!A1942&amp;"|"&amp;data!C1942,calculations!$A$3:$A$168,0),MATCH(data!B1942,calculations!$AH$2:$CL$2,0))="","NULL",SUBSTITUTE(OFFSET(calculations!$AG$2,MATCH(data!A1942&amp;"|"&amp;data!C1942,calculations!$A$3:$A$168,0),MATCH(data!B1942,calculations!$AH$2:$CL$2,0)),",","."))</f>
        <v>1619395</v>
      </c>
      <c r="E1942">
        <v>1</v>
      </c>
    </row>
    <row r="1943" spans="1:5" x14ac:dyDescent="0.25">
      <c r="A1943">
        <v>2018</v>
      </c>
      <c r="B1943">
        <v>33</v>
      </c>
      <c r="C1943" t="s">
        <v>119</v>
      </c>
      <c r="D1943" t="str">
        <f ca="1">IF(OFFSET(calculations!$AG$2,MATCH(data!A1943&amp;"|"&amp;data!C1943,calculations!$A$3:$A$168,0),MATCH(data!B1943,calculations!$AH$2:$CL$2,0))="","NULL",SUBSTITUTE(OFFSET(calculations!$AG$2,MATCH(data!A1943&amp;"|"&amp;data!C1943,calculations!$A$3:$A$168,0),MATCH(data!B1943,calculations!$AH$2:$CL$2,0)),",","."))</f>
        <v>0</v>
      </c>
      <c r="E1943">
        <v>1</v>
      </c>
    </row>
    <row r="1944" spans="1:5" x14ac:dyDescent="0.25">
      <c r="A1944">
        <v>2018</v>
      </c>
      <c r="B1944">
        <v>33</v>
      </c>
      <c r="C1944" t="s">
        <v>120</v>
      </c>
      <c r="D1944" t="str">
        <f ca="1">IF(OFFSET(calculations!$AG$2,MATCH(data!A1944&amp;"|"&amp;data!C1944,calculations!$A$3:$A$168,0),MATCH(data!B1944,calculations!$AH$2:$CL$2,0))="","NULL",SUBSTITUTE(OFFSET(calculations!$AG$2,MATCH(data!A1944&amp;"|"&amp;data!C1944,calculations!$A$3:$A$168,0),MATCH(data!B1944,calculations!$AH$2:$CL$2,0)),",","."))</f>
        <v>NULL</v>
      </c>
      <c r="E1944">
        <v>1</v>
      </c>
    </row>
    <row r="1945" spans="1:5" x14ac:dyDescent="0.25">
      <c r="A1945">
        <v>2018</v>
      </c>
      <c r="B1945">
        <v>33</v>
      </c>
      <c r="C1945" t="s">
        <v>121</v>
      </c>
      <c r="D1945" t="str">
        <f ca="1">IF(OFFSET(calculations!$AG$2,MATCH(data!A1945&amp;"|"&amp;data!C1945,calculations!$A$3:$A$168,0),MATCH(data!B1945,calculations!$AH$2:$CL$2,0))="","NULL",SUBSTITUTE(OFFSET(calculations!$AG$2,MATCH(data!A1945&amp;"|"&amp;data!C1945,calculations!$A$3:$A$168,0),MATCH(data!B1945,calculations!$AH$2:$CL$2,0)),",","."))</f>
        <v>232305</v>
      </c>
      <c r="E1945">
        <v>1</v>
      </c>
    </row>
    <row r="1946" spans="1:5" x14ac:dyDescent="0.25">
      <c r="A1946">
        <v>2018</v>
      </c>
      <c r="B1946">
        <v>33</v>
      </c>
      <c r="C1946" t="s">
        <v>122</v>
      </c>
      <c r="D1946" t="str">
        <f ca="1">IF(OFFSET(calculations!$AG$2,MATCH(data!A1946&amp;"|"&amp;data!C1946,calculations!$A$3:$A$168,0),MATCH(data!B1946,calculations!$AH$2:$CL$2,0))="","NULL",SUBSTITUTE(OFFSET(calculations!$AG$2,MATCH(data!A1946&amp;"|"&amp;data!C1946,calculations!$A$3:$A$168,0),MATCH(data!B1946,calculations!$AH$2:$CL$2,0)),",","."))</f>
        <v>NULL</v>
      </c>
      <c r="E1946">
        <v>1</v>
      </c>
    </row>
    <row r="1947" spans="1:5" x14ac:dyDescent="0.25">
      <c r="A1947">
        <v>2018</v>
      </c>
      <c r="B1947">
        <v>33</v>
      </c>
      <c r="C1947" t="s">
        <v>123</v>
      </c>
      <c r="D1947" t="str">
        <f ca="1">IF(OFFSET(calculations!$AG$2,MATCH(data!A1947&amp;"|"&amp;data!C1947,calculations!$A$3:$A$168,0),MATCH(data!B1947,calculations!$AH$2:$CL$2,0))="","NULL",SUBSTITUTE(OFFSET(calculations!$AG$2,MATCH(data!A1947&amp;"|"&amp;data!C1947,calculations!$A$3:$A$168,0),MATCH(data!B1947,calculations!$AH$2:$CL$2,0)),",","."))</f>
        <v>NULL</v>
      </c>
      <c r="E1947">
        <v>1</v>
      </c>
    </row>
    <row r="1948" spans="1:5" x14ac:dyDescent="0.25">
      <c r="A1948">
        <v>2018</v>
      </c>
      <c r="B1948">
        <v>33</v>
      </c>
      <c r="C1948" t="s">
        <v>124</v>
      </c>
      <c r="D1948" t="str">
        <f ca="1">IF(OFFSET(calculations!$AG$2,MATCH(data!A1948&amp;"|"&amp;data!C1948,calculations!$A$3:$A$168,0),MATCH(data!B1948,calculations!$AH$2:$CL$2,0))="","NULL",SUBSTITUTE(OFFSET(calculations!$AG$2,MATCH(data!A1948&amp;"|"&amp;data!C1948,calculations!$A$3:$A$168,0),MATCH(data!B1948,calculations!$AH$2:$CL$2,0)),",","."))</f>
        <v>NULL</v>
      </c>
      <c r="E1948">
        <v>1</v>
      </c>
    </row>
    <row r="1949" spans="1:5" x14ac:dyDescent="0.25">
      <c r="A1949">
        <v>2018</v>
      </c>
      <c r="B1949">
        <v>33</v>
      </c>
      <c r="C1949" t="s">
        <v>125</v>
      </c>
      <c r="D1949" t="str">
        <f ca="1">IF(OFFSET(calculations!$AG$2,MATCH(data!A1949&amp;"|"&amp;data!C1949,calculations!$A$3:$A$168,0),MATCH(data!B1949,calculations!$AH$2:$CL$2,0))="","NULL",SUBSTITUTE(OFFSET(calculations!$AG$2,MATCH(data!A1949&amp;"|"&amp;data!C1949,calculations!$A$3:$A$168,0),MATCH(data!B1949,calculations!$AH$2:$CL$2,0)),",","."))</f>
        <v>NULL</v>
      </c>
      <c r="E1949">
        <v>1</v>
      </c>
    </row>
    <row r="1950" spans="1:5" x14ac:dyDescent="0.25">
      <c r="A1950">
        <v>2018</v>
      </c>
      <c r="B1950">
        <v>33</v>
      </c>
      <c r="C1950" t="s">
        <v>126</v>
      </c>
      <c r="D1950" t="str">
        <f ca="1">IF(OFFSET(calculations!$AG$2,MATCH(data!A1950&amp;"|"&amp;data!C1950,calculations!$A$3:$A$168,0),MATCH(data!B1950,calculations!$AH$2:$CL$2,0))="","NULL",SUBSTITUTE(OFFSET(calculations!$AG$2,MATCH(data!A1950&amp;"|"&amp;data!C1950,calculations!$A$3:$A$168,0),MATCH(data!B1950,calculations!$AH$2:$CL$2,0)),",","."))</f>
        <v>15407</v>
      </c>
      <c r="E1950">
        <v>1</v>
      </c>
    </row>
    <row r="1951" spans="1:5" x14ac:dyDescent="0.25">
      <c r="A1951">
        <v>2018</v>
      </c>
      <c r="B1951">
        <v>33</v>
      </c>
      <c r="C1951" t="s">
        <v>62</v>
      </c>
      <c r="D1951" t="str">
        <f ca="1">IF(OFFSET(calculations!$AG$2,MATCH(data!A1951&amp;"|"&amp;data!C1951,calculations!$A$3:$A$168,0),MATCH(data!B1951,calculations!$AH$2:$CL$2,0))="","NULL",SUBSTITUTE(OFFSET(calculations!$AG$2,MATCH(data!A1951&amp;"|"&amp;data!C1951,calculations!$A$3:$A$168,0),MATCH(data!B1951,calculations!$AH$2:$CL$2,0)),",","."))</f>
        <v>12051265</v>
      </c>
      <c r="E1951">
        <v>1</v>
      </c>
    </row>
    <row r="1952" spans="1:5" x14ac:dyDescent="0.25">
      <c r="A1952">
        <v>2018</v>
      </c>
      <c r="B1952">
        <v>33</v>
      </c>
      <c r="C1952" t="s">
        <v>127</v>
      </c>
      <c r="D1952" t="str">
        <f ca="1">IF(OFFSET(calculations!$AG$2,MATCH(data!A1952&amp;"|"&amp;data!C1952,calculations!$A$3:$A$168,0),MATCH(data!B1952,calculations!$AH$2:$CL$2,0))="","NULL",SUBSTITUTE(OFFSET(calculations!$AG$2,MATCH(data!A1952&amp;"|"&amp;data!C1952,calculations!$A$3:$A$168,0),MATCH(data!B1952,calculations!$AH$2:$CL$2,0)),",","."))</f>
        <v>3630190</v>
      </c>
      <c r="E1952">
        <v>1</v>
      </c>
    </row>
    <row r="1953" spans="1:5" x14ac:dyDescent="0.25">
      <c r="A1953">
        <v>2018</v>
      </c>
      <c r="B1953">
        <v>33</v>
      </c>
      <c r="C1953" t="s">
        <v>128</v>
      </c>
      <c r="D1953" t="str">
        <f ca="1">IF(OFFSET(calculations!$AG$2,MATCH(data!A1953&amp;"|"&amp;data!C1953,calculations!$A$3:$A$168,0),MATCH(data!B1953,calculations!$AH$2:$CL$2,0))="","NULL",SUBSTITUTE(OFFSET(calculations!$AG$2,MATCH(data!A1953&amp;"|"&amp;data!C1953,calculations!$A$3:$A$168,0),MATCH(data!B1953,calculations!$AH$2:$CL$2,0)),",","."))</f>
        <v>NULL</v>
      </c>
      <c r="E1953">
        <v>1</v>
      </c>
    </row>
    <row r="1954" spans="1:5" x14ac:dyDescent="0.25">
      <c r="A1954">
        <v>2018</v>
      </c>
      <c r="B1954">
        <v>33</v>
      </c>
      <c r="C1954" t="s">
        <v>129</v>
      </c>
      <c r="D1954" t="str">
        <f ca="1">IF(OFFSET(calculations!$AG$2,MATCH(data!A1954&amp;"|"&amp;data!C1954,calculations!$A$3:$A$168,0),MATCH(data!B1954,calculations!$AH$2:$CL$2,0))="","NULL",SUBSTITUTE(OFFSET(calculations!$AG$2,MATCH(data!A1954&amp;"|"&amp;data!C1954,calculations!$A$3:$A$168,0),MATCH(data!B1954,calculations!$AH$2:$CL$2,0)),",","."))</f>
        <v>5743881</v>
      </c>
      <c r="E1954">
        <v>1</v>
      </c>
    </row>
    <row r="1955" spans="1:5" x14ac:dyDescent="0.25">
      <c r="A1955">
        <v>2018</v>
      </c>
      <c r="B1955">
        <v>33</v>
      </c>
      <c r="C1955" t="s">
        <v>130</v>
      </c>
      <c r="D1955" t="str">
        <f ca="1">IF(OFFSET(calculations!$AG$2,MATCH(data!A1955&amp;"|"&amp;data!C1955,calculations!$A$3:$A$168,0),MATCH(data!B1955,calculations!$AH$2:$CL$2,0))="","NULL",SUBSTITUTE(OFFSET(calculations!$AG$2,MATCH(data!A1955&amp;"|"&amp;data!C1955,calculations!$A$3:$A$168,0),MATCH(data!B1955,calculations!$AH$2:$CL$2,0)),",","."))</f>
        <v>NULL</v>
      </c>
      <c r="E1955">
        <v>1</v>
      </c>
    </row>
    <row r="1956" spans="1:5" x14ac:dyDescent="0.25">
      <c r="A1956">
        <v>2018</v>
      </c>
      <c r="B1956">
        <v>33</v>
      </c>
      <c r="C1956" t="s">
        <v>131</v>
      </c>
      <c r="D1956" t="str">
        <f ca="1">IF(OFFSET(calculations!$AG$2,MATCH(data!A1956&amp;"|"&amp;data!C1956,calculations!$A$3:$A$168,0),MATCH(data!B1956,calculations!$AH$2:$CL$2,0))="","NULL",SUBSTITUTE(OFFSET(calculations!$AG$2,MATCH(data!A1956&amp;"|"&amp;data!C1956,calculations!$A$3:$A$168,0),MATCH(data!B1956,calculations!$AH$2:$CL$2,0)),",","."))</f>
        <v>NULL</v>
      </c>
      <c r="E1956">
        <v>1</v>
      </c>
    </row>
    <row r="1957" spans="1:5" x14ac:dyDescent="0.25">
      <c r="A1957">
        <v>2018</v>
      </c>
      <c r="B1957">
        <v>33</v>
      </c>
      <c r="C1957" t="s">
        <v>132</v>
      </c>
      <c r="D1957" t="str">
        <f ca="1">IF(OFFSET(calculations!$AG$2,MATCH(data!A1957&amp;"|"&amp;data!C1957,calculations!$A$3:$A$168,0),MATCH(data!B1957,calculations!$AH$2:$CL$2,0))="","NULL",SUBSTITUTE(OFFSET(calculations!$AG$2,MATCH(data!A1957&amp;"|"&amp;data!C1957,calculations!$A$3:$A$168,0),MATCH(data!B1957,calculations!$AH$2:$CL$2,0)),",","."))</f>
        <v>218241</v>
      </c>
      <c r="E1957">
        <v>1</v>
      </c>
    </row>
    <row r="1958" spans="1:5" x14ac:dyDescent="0.25">
      <c r="A1958">
        <v>2018</v>
      </c>
      <c r="B1958">
        <v>33</v>
      </c>
      <c r="C1958" t="s">
        <v>133</v>
      </c>
      <c r="D1958" t="str">
        <f ca="1">IF(OFFSET(calculations!$AG$2,MATCH(data!A1958&amp;"|"&amp;data!C1958,calculations!$A$3:$A$168,0),MATCH(data!B1958,calculations!$AH$2:$CL$2,0))="","NULL",SUBSTITUTE(OFFSET(calculations!$AG$2,MATCH(data!A1958&amp;"|"&amp;data!C1958,calculations!$A$3:$A$168,0),MATCH(data!B1958,calculations!$AH$2:$CL$2,0)),",","."))</f>
        <v>0</v>
      </c>
      <c r="E1958">
        <v>1</v>
      </c>
    </row>
    <row r="1959" spans="1:5" x14ac:dyDescent="0.25">
      <c r="A1959">
        <v>2018</v>
      </c>
      <c r="B1959">
        <v>33</v>
      </c>
      <c r="C1959" t="s">
        <v>134</v>
      </c>
      <c r="D1959" t="str">
        <f ca="1">IF(OFFSET(calculations!$AG$2,MATCH(data!A1959&amp;"|"&amp;data!C1959,calculations!$A$3:$A$168,0),MATCH(data!B1959,calculations!$AH$2:$CL$2,0))="","NULL",SUBSTITUTE(OFFSET(calculations!$AG$2,MATCH(data!A1959&amp;"|"&amp;data!C1959,calculations!$A$3:$A$168,0),MATCH(data!B1959,calculations!$AH$2:$CL$2,0)),",","."))</f>
        <v>NULL</v>
      </c>
      <c r="E1959">
        <v>1</v>
      </c>
    </row>
    <row r="1960" spans="1:5" x14ac:dyDescent="0.25">
      <c r="A1960">
        <v>2018</v>
      </c>
      <c r="B1960">
        <v>33</v>
      </c>
      <c r="C1960" t="s">
        <v>135</v>
      </c>
      <c r="D1960" t="str">
        <f ca="1">IF(OFFSET(calculations!$AG$2,MATCH(data!A1960&amp;"|"&amp;data!C1960,calculations!$A$3:$A$168,0),MATCH(data!B1960,calculations!$AH$2:$CL$2,0))="","NULL",SUBSTITUTE(OFFSET(calculations!$AG$2,MATCH(data!A1960&amp;"|"&amp;data!C1960,calculations!$A$3:$A$168,0),MATCH(data!B1960,calculations!$AH$2:$CL$2,0)),",","."))</f>
        <v>NULL</v>
      </c>
      <c r="E1960">
        <v>1</v>
      </c>
    </row>
    <row r="1961" spans="1:5" x14ac:dyDescent="0.25">
      <c r="A1961">
        <v>2018</v>
      </c>
      <c r="B1961">
        <v>33</v>
      </c>
      <c r="C1961" t="s">
        <v>136</v>
      </c>
      <c r="D1961" t="str">
        <f ca="1">IF(OFFSET(calculations!$AG$2,MATCH(data!A1961&amp;"|"&amp;data!C1961,calculations!$A$3:$A$168,0),MATCH(data!B1961,calculations!$AH$2:$CL$2,0))="","NULL",SUBSTITUTE(OFFSET(calculations!$AG$2,MATCH(data!A1961&amp;"|"&amp;data!C1961,calculations!$A$3:$A$168,0),MATCH(data!B1961,calculations!$AH$2:$CL$2,0)),",","."))</f>
        <v>2458953</v>
      </c>
      <c r="E1961">
        <v>1</v>
      </c>
    </row>
    <row r="1962" spans="1:5" x14ac:dyDescent="0.25">
      <c r="A1962">
        <v>2018</v>
      </c>
      <c r="B1962">
        <v>33</v>
      </c>
      <c r="C1962" t="s">
        <v>137</v>
      </c>
      <c r="D1962" t="str">
        <f ca="1">IF(OFFSET(calculations!$AG$2,MATCH(data!A1962&amp;"|"&amp;data!C1962,calculations!$A$3:$A$168,0),MATCH(data!B1962,calculations!$AH$2:$CL$2,0))="","NULL",SUBSTITUTE(OFFSET(calculations!$AG$2,MATCH(data!A1962&amp;"|"&amp;data!C1962,calculations!$A$3:$A$168,0),MATCH(data!B1962,calculations!$AH$2:$CL$2,0)),",","."))</f>
        <v>NULL</v>
      </c>
      <c r="E1962">
        <v>1</v>
      </c>
    </row>
    <row r="1963" spans="1:5" x14ac:dyDescent="0.25">
      <c r="A1963">
        <v>2018</v>
      </c>
      <c r="B1963">
        <v>33</v>
      </c>
      <c r="C1963" t="s">
        <v>138</v>
      </c>
      <c r="D1963" t="str">
        <f ca="1">IF(OFFSET(calculations!$AG$2,MATCH(data!A1963&amp;"|"&amp;data!C1963,calculations!$A$3:$A$168,0),MATCH(data!B1963,calculations!$AH$2:$CL$2,0))="","NULL",SUBSTITUTE(OFFSET(calculations!$AG$2,MATCH(data!A1963&amp;"|"&amp;data!C1963,calculations!$A$3:$A$168,0),MATCH(data!B1963,calculations!$AH$2:$CL$2,0)),",","."))</f>
        <v>42852789</v>
      </c>
      <c r="E1963">
        <v>1</v>
      </c>
    </row>
    <row r="1964" spans="1:5" x14ac:dyDescent="0.25">
      <c r="A1964">
        <v>2018</v>
      </c>
      <c r="B1964">
        <v>33</v>
      </c>
      <c r="C1964" t="s">
        <v>139</v>
      </c>
      <c r="D1964" t="str">
        <f ca="1">IF(OFFSET(calculations!$AG$2,MATCH(data!A1964&amp;"|"&amp;data!C1964,calculations!$A$3:$A$168,0),MATCH(data!B1964,calculations!$AH$2:$CL$2,0))="","NULL",SUBSTITUTE(OFFSET(calculations!$AG$2,MATCH(data!A1964&amp;"|"&amp;data!C1964,calculations!$A$3:$A$168,0),MATCH(data!B1964,calculations!$AH$2:$CL$2,0)),",","."))</f>
        <v>NULL</v>
      </c>
      <c r="E1964">
        <v>1</v>
      </c>
    </row>
    <row r="1965" spans="1:5" x14ac:dyDescent="0.25">
      <c r="A1965">
        <v>2018</v>
      </c>
      <c r="B1965">
        <v>33</v>
      </c>
      <c r="C1965" t="s">
        <v>140</v>
      </c>
      <c r="D1965" t="str">
        <f ca="1">IF(OFFSET(calculations!$AG$2,MATCH(data!A1965&amp;"|"&amp;data!C1965,calculations!$A$3:$A$168,0),MATCH(data!B1965,calculations!$AH$2:$CL$2,0))="","NULL",SUBSTITUTE(OFFSET(calculations!$AG$2,MATCH(data!A1965&amp;"|"&amp;data!C1965,calculations!$A$3:$A$168,0),MATCH(data!B1965,calculations!$AH$2:$CL$2,0)),",","."))</f>
        <v>NULL</v>
      </c>
      <c r="E1965">
        <v>1</v>
      </c>
    </row>
    <row r="1966" spans="1:5" x14ac:dyDescent="0.25">
      <c r="A1966">
        <v>2018</v>
      </c>
      <c r="B1966">
        <v>33</v>
      </c>
      <c r="C1966" t="s">
        <v>141</v>
      </c>
      <c r="D1966" t="str">
        <f ca="1">IF(OFFSET(calculations!$AG$2,MATCH(data!A1966&amp;"|"&amp;data!C1966,calculations!$A$3:$A$168,0),MATCH(data!B1966,calculations!$AH$2:$CL$2,0))="","NULL",SUBSTITUTE(OFFSET(calculations!$AG$2,MATCH(data!A1966&amp;"|"&amp;data!C1966,calculations!$A$3:$A$168,0),MATCH(data!B1966,calculations!$AH$2:$CL$2,0)),",","."))</f>
        <v>NULL</v>
      </c>
      <c r="E1966">
        <v>1</v>
      </c>
    </row>
    <row r="1967" spans="1:5" x14ac:dyDescent="0.25">
      <c r="A1967">
        <v>2018</v>
      </c>
      <c r="B1967">
        <v>33</v>
      </c>
      <c r="C1967" t="s">
        <v>142</v>
      </c>
      <c r="D1967" t="str">
        <f ca="1">IF(OFFSET(calculations!$AG$2,MATCH(data!A1967&amp;"|"&amp;data!C1967,calculations!$A$3:$A$168,0),MATCH(data!B1967,calculations!$AH$2:$CL$2,0))="","NULL",SUBSTITUTE(OFFSET(calculations!$AG$2,MATCH(data!A1967&amp;"|"&amp;data!C1967,calculations!$A$3:$A$168,0),MATCH(data!B1967,calculations!$AH$2:$CL$2,0)),",","."))</f>
        <v>NULL</v>
      </c>
      <c r="E1967">
        <v>1</v>
      </c>
    </row>
    <row r="1968" spans="1:5" x14ac:dyDescent="0.25">
      <c r="A1968">
        <v>2018</v>
      </c>
      <c r="B1968">
        <v>33</v>
      </c>
      <c r="C1968" t="s">
        <v>143</v>
      </c>
      <c r="D1968" t="str">
        <f ca="1">IF(OFFSET(calculations!$AG$2,MATCH(data!A1968&amp;"|"&amp;data!C1968,calculations!$A$3:$A$168,0),MATCH(data!B1968,calculations!$AH$2:$CL$2,0))="","NULL",SUBSTITUTE(OFFSET(calculations!$AG$2,MATCH(data!A1968&amp;"|"&amp;data!C1968,calculations!$A$3:$A$168,0),MATCH(data!B1968,calculations!$AH$2:$CL$2,0)),",","."))</f>
        <v>42852789</v>
      </c>
      <c r="E1968">
        <v>1</v>
      </c>
    </row>
    <row r="1969" spans="1:5" x14ac:dyDescent="0.25">
      <c r="A1969">
        <v>2018</v>
      </c>
      <c r="B1969">
        <v>33</v>
      </c>
      <c r="C1969" t="s">
        <v>58</v>
      </c>
      <c r="D1969" t="str">
        <f ca="1">IF(OFFSET(calculations!$AG$2,MATCH(data!A1969&amp;"|"&amp;data!C1969,calculations!$A$3:$A$168,0),MATCH(data!B1969,calculations!$AH$2:$CL$2,0))="","NULL",SUBSTITUTE(OFFSET(calculations!$AG$2,MATCH(data!A1969&amp;"|"&amp;data!C1969,calculations!$A$3:$A$168,0),MATCH(data!B1969,calculations!$AH$2:$CL$2,0)),",","."))</f>
        <v>NULL</v>
      </c>
      <c r="E1969">
        <v>1</v>
      </c>
    </row>
    <row r="1970" spans="1:5" x14ac:dyDescent="0.25">
      <c r="A1970">
        <v>2018</v>
      </c>
      <c r="B1970">
        <v>35</v>
      </c>
      <c r="C1970" t="s">
        <v>68</v>
      </c>
      <c r="D1970" t="str">
        <f ca="1">IF(OFFSET(calculations!$AG$2,MATCH(data!A1970&amp;"|"&amp;data!C1970,calculations!$A$3:$A$168,0),MATCH(data!B1970,calculations!$AH$2:$CL$2,0))="","NULL",SUBSTITUTE(OFFSET(calculations!$AG$2,MATCH(data!A1970&amp;"|"&amp;data!C1970,calculations!$A$3:$A$168,0),MATCH(data!B1970,calculations!$AH$2:$CL$2,0)),",","."))</f>
        <v>35357575</v>
      </c>
      <c r="E1970">
        <v>1</v>
      </c>
    </row>
    <row r="1971" spans="1:5" x14ac:dyDescent="0.25">
      <c r="A1971">
        <v>2018</v>
      </c>
      <c r="B1971">
        <v>35</v>
      </c>
      <c r="C1971" t="s">
        <v>49</v>
      </c>
      <c r="D1971" t="str">
        <f ca="1">IF(OFFSET(calculations!$AG$2,MATCH(data!A1971&amp;"|"&amp;data!C1971,calculations!$A$3:$A$168,0),MATCH(data!B1971,calculations!$AH$2:$CL$2,0))="","NULL",SUBSTITUTE(OFFSET(calculations!$AG$2,MATCH(data!A1971&amp;"|"&amp;data!C1971,calculations!$A$3:$A$168,0),MATCH(data!B1971,calculations!$AH$2:$CL$2,0)),",","."))</f>
        <v>11439974</v>
      </c>
      <c r="E1971">
        <v>1</v>
      </c>
    </row>
    <row r="1972" spans="1:5" x14ac:dyDescent="0.25">
      <c r="A1972">
        <v>2018</v>
      </c>
      <c r="B1972">
        <v>35</v>
      </c>
      <c r="C1972" t="s">
        <v>69</v>
      </c>
      <c r="D1972" t="str">
        <f ca="1">IF(OFFSET(calculations!$AG$2,MATCH(data!A1972&amp;"|"&amp;data!C1972,calculations!$A$3:$A$168,0),MATCH(data!B1972,calculations!$AH$2:$CL$2,0))="","NULL",SUBSTITUTE(OFFSET(calculations!$AG$2,MATCH(data!A1972&amp;"|"&amp;data!C1972,calculations!$A$3:$A$168,0),MATCH(data!B1972,calculations!$AH$2:$CL$2,0)),",","."))</f>
        <v>2807733</v>
      </c>
      <c r="E1972">
        <v>1</v>
      </c>
    </row>
    <row r="1973" spans="1:5" x14ac:dyDescent="0.25">
      <c r="A1973">
        <v>2018</v>
      </c>
      <c r="B1973">
        <v>35</v>
      </c>
      <c r="C1973" t="s">
        <v>70</v>
      </c>
      <c r="D1973" t="str">
        <f ca="1">IF(OFFSET(calculations!$AG$2,MATCH(data!A1973&amp;"|"&amp;data!C1973,calculations!$A$3:$A$168,0),MATCH(data!B1973,calculations!$AH$2:$CL$2,0))="","NULL",SUBSTITUTE(OFFSET(calculations!$AG$2,MATCH(data!A1973&amp;"|"&amp;data!C1973,calculations!$A$3:$A$168,0),MATCH(data!B1973,calculations!$AH$2:$CL$2,0)),",","."))</f>
        <v>285695</v>
      </c>
      <c r="E1973">
        <v>1</v>
      </c>
    </row>
    <row r="1974" spans="1:5" x14ac:dyDescent="0.25">
      <c r="A1974">
        <v>2018</v>
      </c>
      <c r="B1974">
        <v>35</v>
      </c>
      <c r="C1974" t="s">
        <v>71</v>
      </c>
      <c r="D1974" t="str">
        <f ca="1">IF(OFFSET(calculations!$AG$2,MATCH(data!A1974&amp;"|"&amp;data!C1974,calculations!$A$3:$A$168,0),MATCH(data!B1974,calculations!$AH$2:$CL$2,0))="","NULL",SUBSTITUTE(OFFSET(calculations!$AG$2,MATCH(data!A1974&amp;"|"&amp;data!C1974,calculations!$A$3:$A$168,0),MATCH(data!B1974,calculations!$AH$2:$CL$2,0)),",","."))</f>
        <v>73445</v>
      </c>
      <c r="E1974">
        <v>1</v>
      </c>
    </row>
    <row r="1975" spans="1:5" x14ac:dyDescent="0.25">
      <c r="A1975">
        <v>2018</v>
      </c>
      <c r="B1975">
        <v>35</v>
      </c>
      <c r="C1975" t="s">
        <v>72</v>
      </c>
      <c r="D1975" t="str">
        <f ca="1">IF(OFFSET(calculations!$AG$2,MATCH(data!A1975&amp;"|"&amp;data!C1975,calculations!$A$3:$A$168,0),MATCH(data!B1975,calculations!$AH$2:$CL$2,0))="","NULL",SUBSTITUTE(OFFSET(calculations!$AG$2,MATCH(data!A1975&amp;"|"&amp;data!C1975,calculations!$A$3:$A$168,0),MATCH(data!B1975,calculations!$AH$2:$CL$2,0)),",","."))</f>
        <v>2139769</v>
      </c>
      <c r="E1975">
        <v>1</v>
      </c>
    </row>
    <row r="1976" spans="1:5" x14ac:dyDescent="0.25">
      <c r="A1976">
        <v>2018</v>
      </c>
      <c r="B1976">
        <v>35</v>
      </c>
      <c r="C1976" t="s">
        <v>73</v>
      </c>
      <c r="D1976" t="str">
        <f ca="1">IF(OFFSET(calculations!$AG$2,MATCH(data!A1976&amp;"|"&amp;data!C1976,calculations!$A$3:$A$168,0),MATCH(data!B1976,calculations!$AH$2:$CL$2,0))="","NULL",SUBSTITUTE(OFFSET(calculations!$AG$2,MATCH(data!A1976&amp;"|"&amp;data!C1976,calculations!$A$3:$A$168,0),MATCH(data!B1976,calculations!$AH$2:$CL$2,0)),",","."))</f>
        <v>291745</v>
      </c>
      <c r="E1976">
        <v>1</v>
      </c>
    </row>
    <row r="1977" spans="1:5" x14ac:dyDescent="0.25">
      <c r="A1977">
        <v>2018</v>
      </c>
      <c r="B1977">
        <v>35</v>
      </c>
      <c r="C1977" t="s">
        <v>74</v>
      </c>
      <c r="D1977" t="str">
        <f ca="1">IF(OFFSET(calculations!$AG$2,MATCH(data!A1977&amp;"|"&amp;data!C1977,calculations!$A$3:$A$168,0),MATCH(data!B1977,calculations!$AH$2:$CL$2,0))="","NULL",SUBSTITUTE(OFFSET(calculations!$AG$2,MATCH(data!A1977&amp;"|"&amp;data!C1977,calculations!$A$3:$A$168,0),MATCH(data!B1977,calculations!$AH$2:$CL$2,0)),",","."))</f>
        <v>0</v>
      </c>
      <c r="E1977">
        <v>1</v>
      </c>
    </row>
    <row r="1978" spans="1:5" x14ac:dyDescent="0.25">
      <c r="A1978">
        <v>2018</v>
      </c>
      <c r="B1978">
        <v>35</v>
      </c>
      <c r="C1978" t="s">
        <v>75</v>
      </c>
      <c r="D1978" t="str">
        <f ca="1">IF(OFFSET(calculations!$AG$2,MATCH(data!A1978&amp;"|"&amp;data!C1978,calculations!$A$3:$A$168,0),MATCH(data!B1978,calculations!$AH$2:$CL$2,0))="","NULL",SUBSTITUTE(OFFSET(calculations!$AG$2,MATCH(data!A1978&amp;"|"&amp;data!C1978,calculations!$A$3:$A$168,0),MATCH(data!B1978,calculations!$AH$2:$CL$2,0)),",","."))</f>
        <v>140345</v>
      </c>
      <c r="E1978">
        <v>1</v>
      </c>
    </row>
    <row r="1979" spans="1:5" x14ac:dyDescent="0.25">
      <c r="A1979">
        <v>2018</v>
      </c>
      <c r="B1979">
        <v>35</v>
      </c>
      <c r="C1979" t="s">
        <v>76</v>
      </c>
      <c r="D1979" t="str">
        <f ca="1">IF(OFFSET(calculations!$AG$2,MATCH(data!A1979&amp;"|"&amp;data!C1979,calculations!$A$3:$A$168,0),MATCH(data!B1979,calculations!$AH$2:$CL$2,0))="","NULL",SUBSTITUTE(OFFSET(calculations!$AG$2,MATCH(data!A1979&amp;"|"&amp;data!C1979,calculations!$A$3:$A$168,0),MATCH(data!B1979,calculations!$AH$2:$CL$2,0)),",","."))</f>
        <v>7643</v>
      </c>
      <c r="E1979">
        <v>1</v>
      </c>
    </row>
    <row r="1980" spans="1:5" x14ac:dyDescent="0.25">
      <c r="A1980">
        <v>2018</v>
      </c>
      <c r="B1980">
        <v>35</v>
      </c>
      <c r="C1980" t="s">
        <v>77</v>
      </c>
      <c r="D1980" t="str">
        <f ca="1">IF(OFFSET(calculations!$AG$2,MATCH(data!A1980&amp;"|"&amp;data!C1980,calculations!$A$3:$A$168,0),MATCH(data!B1980,calculations!$AH$2:$CL$2,0))="","NULL",SUBSTITUTE(OFFSET(calculations!$AG$2,MATCH(data!A1980&amp;"|"&amp;data!C1980,calculations!$A$3:$A$168,0),MATCH(data!B1980,calculations!$AH$2:$CL$2,0)),",","."))</f>
        <v>1394717</v>
      </c>
      <c r="E1980">
        <v>1</v>
      </c>
    </row>
    <row r="1981" spans="1:5" x14ac:dyDescent="0.25">
      <c r="A1981">
        <v>2018</v>
      </c>
      <c r="B1981">
        <v>35</v>
      </c>
      <c r="C1981" t="s">
        <v>78</v>
      </c>
      <c r="D1981" t="str">
        <f ca="1">IF(OFFSET(calculations!$AG$2,MATCH(data!A1981&amp;"|"&amp;data!C1981,calculations!$A$3:$A$168,0),MATCH(data!B1981,calculations!$AH$2:$CL$2,0))="","NULL",SUBSTITUTE(OFFSET(calculations!$AG$2,MATCH(data!A1981&amp;"|"&amp;data!C1981,calculations!$A$3:$A$168,0),MATCH(data!B1981,calculations!$AH$2:$CL$2,0)),",","."))</f>
        <v>2427749</v>
      </c>
      <c r="E1981">
        <v>1</v>
      </c>
    </row>
    <row r="1982" spans="1:5" x14ac:dyDescent="0.25">
      <c r="A1982">
        <v>2018</v>
      </c>
      <c r="B1982">
        <v>35</v>
      </c>
      <c r="C1982" t="s">
        <v>79</v>
      </c>
      <c r="D1982" t="str">
        <f ca="1">IF(OFFSET(calculations!$AG$2,MATCH(data!A1982&amp;"|"&amp;data!C1982,calculations!$A$3:$A$168,0),MATCH(data!B1982,calculations!$AH$2:$CL$2,0))="","NULL",SUBSTITUTE(OFFSET(calculations!$AG$2,MATCH(data!A1982&amp;"|"&amp;data!C1982,calculations!$A$3:$A$168,0),MATCH(data!B1982,calculations!$AH$2:$CL$2,0)),",","."))</f>
        <v>1108333</v>
      </c>
      <c r="E1982">
        <v>1</v>
      </c>
    </row>
    <row r="1983" spans="1:5" x14ac:dyDescent="0.25">
      <c r="A1983">
        <v>2018</v>
      </c>
      <c r="B1983">
        <v>35</v>
      </c>
      <c r="C1983" t="s">
        <v>80</v>
      </c>
      <c r="D1983" t="str">
        <f ca="1">IF(OFFSET(calculations!$AG$2,MATCH(data!A1983&amp;"|"&amp;data!C1983,calculations!$A$3:$A$168,0),MATCH(data!B1983,calculations!$AH$2:$CL$2,0))="","NULL",SUBSTITUTE(OFFSET(calculations!$AG$2,MATCH(data!A1983&amp;"|"&amp;data!C1983,calculations!$A$3:$A$168,0),MATCH(data!B1983,calculations!$AH$2:$CL$2,0)),",","."))</f>
        <v>NULL</v>
      </c>
      <c r="E1983">
        <v>1</v>
      </c>
    </row>
    <row r="1984" spans="1:5" x14ac:dyDescent="0.25">
      <c r="A1984">
        <v>2018</v>
      </c>
      <c r="B1984">
        <v>35</v>
      </c>
      <c r="C1984" t="s">
        <v>44</v>
      </c>
      <c r="D1984" t="str">
        <f ca="1">IF(OFFSET(calculations!$AG$2,MATCH(data!A1984&amp;"|"&amp;data!C1984,calculations!$A$3:$A$168,0),MATCH(data!B1984,calculations!$AH$2:$CL$2,0))="","NULL",SUBSTITUTE(OFFSET(calculations!$AG$2,MATCH(data!A1984&amp;"|"&amp;data!C1984,calculations!$A$3:$A$168,0),MATCH(data!B1984,calculations!$AH$2:$CL$2,0)),",","."))</f>
        <v>NULL</v>
      </c>
      <c r="E1984">
        <v>1</v>
      </c>
    </row>
    <row r="1985" spans="1:5" x14ac:dyDescent="0.25">
      <c r="A1985">
        <v>2018</v>
      </c>
      <c r="B1985">
        <v>35</v>
      </c>
      <c r="C1985" t="s">
        <v>51</v>
      </c>
      <c r="D1985" t="str">
        <f ca="1">IF(OFFSET(calculations!$AG$2,MATCH(data!A1985&amp;"|"&amp;data!C1985,calculations!$A$3:$A$168,0),MATCH(data!B1985,calculations!$AH$2:$CL$2,0))="","NULL",SUBSTITUTE(OFFSET(calculations!$AG$2,MATCH(data!A1985&amp;"|"&amp;data!C1985,calculations!$A$3:$A$168,0),MATCH(data!B1985,calculations!$AH$2:$CL$2,0)),",","."))</f>
        <v>275903</v>
      </c>
      <c r="E1985">
        <v>1</v>
      </c>
    </row>
    <row r="1986" spans="1:5" x14ac:dyDescent="0.25">
      <c r="A1986">
        <v>2018</v>
      </c>
      <c r="B1986">
        <v>35</v>
      </c>
      <c r="C1986" t="s">
        <v>55</v>
      </c>
      <c r="D1986" t="str">
        <f ca="1">IF(OFFSET(calculations!$AG$2,MATCH(data!A1986&amp;"|"&amp;data!C1986,calculations!$A$3:$A$168,0),MATCH(data!B1986,calculations!$AH$2:$CL$2,0))="","NULL",SUBSTITUTE(OFFSET(calculations!$AG$2,MATCH(data!A1986&amp;"|"&amp;data!C1986,calculations!$A$3:$A$168,0),MATCH(data!B1986,calculations!$AH$2:$CL$2,0)),",","."))</f>
        <v>588</v>
      </c>
      <c r="E1986">
        <v>1</v>
      </c>
    </row>
    <row r="1987" spans="1:5" x14ac:dyDescent="0.25">
      <c r="A1987">
        <v>2018</v>
      </c>
      <c r="B1987">
        <v>35</v>
      </c>
      <c r="C1987" t="s">
        <v>81</v>
      </c>
      <c r="D1987" t="str">
        <f ca="1">IF(OFFSET(calculations!$AG$2,MATCH(data!A1987&amp;"|"&amp;data!C1987,calculations!$A$3:$A$168,0),MATCH(data!B1987,calculations!$AH$2:$CL$2,0))="","NULL",SUBSTITUTE(OFFSET(calculations!$AG$2,MATCH(data!A1987&amp;"|"&amp;data!C1987,calculations!$A$3:$A$168,0),MATCH(data!B1987,calculations!$AH$2:$CL$2,0)),",","."))</f>
        <v>486309</v>
      </c>
      <c r="E1987">
        <v>1</v>
      </c>
    </row>
    <row r="1988" spans="1:5" x14ac:dyDescent="0.25">
      <c r="A1988">
        <v>2018</v>
      </c>
      <c r="B1988">
        <v>35</v>
      </c>
      <c r="C1988" t="s">
        <v>82</v>
      </c>
      <c r="D1988" t="str">
        <f ca="1">IF(OFFSET(calculations!$AG$2,MATCH(data!A1988&amp;"|"&amp;data!C1988,calculations!$A$3:$A$168,0),MATCH(data!B1988,calculations!$AH$2:$CL$2,0))="","NULL",SUBSTITUTE(OFFSET(calculations!$AG$2,MATCH(data!A1988&amp;"|"&amp;data!C1988,calculations!$A$3:$A$168,0),MATCH(data!B1988,calculations!$AH$2:$CL$2,0)),",","."))</f>
        <v>23917601</v>
      </c>
      <c r="E1988">
        <v>1</v>
      </c>
    </row>
    <row r="1989" spans="1:5" x14ac:dyDescent="0.25">
      <c r="A1989">
        <v>2018</v>
      </c>
      <c r="B1989">
        <v>35</v>
      </c>
      <c r="C1989" t="s">
        <v>83</v>
      </c>
      <c r="D1989" t="str">
        <f ca="1">IF(OFFSET(calculations!$AG$2,MATCH(data!A1989&amp;"|"&amp;data!C1989,calculations!$A$3:$A$168,0),MATCH(data!B1989,calculations!$AH$2:$CL$2,0))="","NULL",SUBSTITUTE(OFFSET(calculations!$AG$2,MATCH(data!A1989&amp;"|"&amp;data!C1989,calculations!$A$3:$A$168,0),MATCH(data!B1989,calculations!$AH$2:$CL$2,0)),",","."))</f>
        <v>37572</v>
      </c>
      <c r="E1989">
        <v>1</v>
      </c>
    </row>
    <row r="1990" spans="1:5" x14ac:dyDescent="0.25">
      <c r="A1990">
        <v>2018</v>
      </c>
      <c r="B1990">
        <v>35</v>
      </c>
      <c r="C1990" t="s">
        <v>84</v>
      </c>
      <c r="D1990" t="str">
        <f ca="1">IF(OFFSET(calculations!$AG$2,MATCH(data!A1990&amp;"|"&amp;data!C1990,calculations!$A$3:$A$168,0),MATCH(data!B1990,calculations!$AH$2:$CL$2,0))="","NULL",SUBSTITUTE(OFFSET(calculations!$AG$2,MATCH(data!A1990&amp;"|"&amp;data!C1990,calculations!$A$3:$A$168,0),MATCH(data!B1990,calculations!$AH$2:$CL$2,0)),",","."))</f>
        <v>92601</v>
      </c>
      <c r="E1990">
        <v>1</v>
      </c>
    </row>
    <row r="1991" spans="1:5" x14ac:dyDescent="0.25">
      <c r="A1991">
        <v>2018</v>
      </c>
      <c r="B1991">
        <v>35</v>
      </c>
      <c r="C1991" t="s">
        <v>85</v>
      </c>
      <c r="D1991" t="str">
        <f ca="1">IF(OFFSET(calculations!$AG$2,MATCH(data!A1991&amp;"|"&amp;data!C1991,calculations!$A$3:$A$168,0),MATCH(data!B1991,calculations!$AH$2:$CL$2,0))="","NULL",SUBSTITUTE(OFFSET(calculations!$AG$2,MATCH(data!A1991&amp;"|"&amp;data!C1991,calculations!$A$3:$A$168,0),MATCH(data!B1991,calculations!$AH$2:$CL$2,0)),",","."))</f>
        <v>NULL</v>
      </c>
      <c r="E1991">
        <v>1</v>
      </c>
    </row>
    <row r="1992" spans="1:5" x14ac:dyDescent="0.25">
      <c r="A1992">
        <v>2018</v>
      </c>
      <c r="B1992">
        <v>35</v>
      </c>
      <c r="C1992" t="s">
        <v>86</v>
      </c>
      <c r="D1992" t="str">
        <f ca="1">IF(OFFSET(calculations!$AG$2,MATCH(data!A1992&amp;"|"&amp;data!C1992,calculations!$A$3:$A$168,0),MATCH(data!B1992,calculations!$AH$2:$CL$2,0))="","NULL",SUBSTITUTE(OFFSET(calculations!$AG$2,MATCH(data!A1992&amp;"|"&amp;data!C1992,calculations!$A$3:$A$168,0),MATCH(data!B1992,calculations!$AH$2:$CL$2,0)),",","."))</f>
        <v>7813</v>
      </c>
      <c r="E1992">
        <v>1</v>
      </c>
    </row>
    <row r="1993" spans="1:5" x14ac:dyDescent="0.25">
      <c r="A1993">
        <v>2018</v>
      </c>
      <c r="B1993">
        <v>35</v>
      </c>
      <c r="C1993" t="s">
        <v>87</v>
      </c>
      <c r="D1993" t="str">
        <f ca="1">IF(OFFSET(calculations!$AG$2,MATCH(data!A1993&amp;"|"&amp;data!C1993,calculations!$A$3:$A$168,0),MATCH(data!B1993,calculations!$AH$2:$CL$2,0))="","NULL",SUBSTITUTE(OFFSET(calculations!$AG$2,MATCH(data!A1993&amp;"|"&amp;data!C1993,calculations!$A$3:$A$168,0),MATCH(data!B1993,calculations!$AH$2:$CL$2,0)),",","."))</f>
        <v>23551470</v>
      </c>
      <c r="E1993">
        <v>1</v>
      </c>
    </row>
    <row r="1994" spans="1:5" x14ac:dyDescent="0.25">
      <c r="A1994">
        <v>2018</v>
      </c>
      <c r="B1994">
        <v>35</v>
      </c>
      <c r="C1994" t="s">
        <v>88</v>
      </c>
      <c r="D1994" t="str">
        <f ca="1">IF(OFFSET(calculations!$AG$2,MATCH(data!A1994&amp;"|"&amp;data!C1994,calculations!$A$3:$A$168,0),MATCH(data!B1994,calculations!$AH$2:$CL$2,0))="","NULL",SUBSTITUTE(OFFSET(calculations!$AG$2,MATCH(data!A1994&amp;"|"&amp;data!C1994,calculations!$A$3:$A$168,0),MATCH(data!B1994,calculations!$AH$2:$CL$2,0)),",","."))</f>
        <v>NULL</v>
      </c>
      <c r="E1994">
        <v>1</v>
      </c>
    </row>
    <row r="1995" spans="1:5" x14ac:dyDescent="0.25">
      <c r="A1995">
        <v>2018</v>
      </c>
      <c r="B1995">
        <v>35</v>
      </c>
      <c r="C1995" t="s">
        <v>89</v>
      </c>
      <c r="D1995" t="str">
        <f ca="1">IF(OFFSET(calculations!$AG$2,MATCH(data!A1995&amp;"|"&amp;data!C1995,calculations!$A$3:$A$168,0),MATCH(data!B1995,calculations!$AH$2:$CL$2,0))="","NULL",SUBSTITUTE(OFFSET(calculations!$AG$2,MATCH(data!A1995&amp;"|"&amp;data!C1995,calculations!$A$3:$A$168,0),MATCH(data!B1995,calculations!$AH$2:$CL$2,0)),",","."))</f>
        <v>NULL</v>
      </c>
      <c r="E1995">
        <v>1</v>
      </c>
    </row>
    <row r="1996" spans="1:5" x14ac:dyDescent="0.25">
      <c r="A1996">
        <v>2018</v>
      </c>
      <c r="B1996">
        <v>35</v>
      </c>
      <c r="C1996" t="s">
        <v>90</v>
      </c>
      <c r="D1996" t="str">
        <f ca="1">IF(OFFSET(calculations!$AG$2,MATCH(data!A1996&amp;"|"&amp;data!C1996,calculations!$A$3:$A$168,0),MATCH(data!B1996,calculations!$AH$2:$CL$2,0))="","NULL",SUBSTITUTE(OFFSET(calculations!$AG$2,MATCH(data!A1996&amp;"|"&amp;data!C1996,calculations!$A$3:$A$168,0),MATCH(data!B1996,calculations!$AH$2:$CL$2,0)),",","."))</f>
        <v>26109</v>
      </c>
      <c r="E1996">
        <v>1</v>
      </c>
    </row>
    <row r="1997" spans="1:5" x14ac:dyDescent="0.25">
      <c r="A1997">
        <v>2018</v>
      </c>
      <c r="B1997">
        <v>35</v>
      </c>
      <c r="C1997" t="s">
        <v>91</v>
      </c>
      <c r="D1997" t="str">
        <f ca="1">IF(OFFSET(calculations!$AG$2,MATCH(data!A1997&amp;"|"&amp;data!C1997,calculations!$A$3:$A$168,0),MATCH(data!B1997,calculations!$AH$2:$CL$2,0))="","NULL",SUBSTITUTE(OFFSET(calculations!$AG$2,MATCH(data!A1997&amp;"|"&amp;data!C1997,calculations!$A$3:$A$168,0),MATCH(data!B1997,calculations!$AH$2:$CL$2,0)),",","."))</f>
        <v>NULL</v>
      </c>
      <c r="E1997">
        <v>1</v>
      </c>
    </row>
    <row r="1998" spans="1:5" x14ac:dyDescent="0.25">
      <c r="A1998">
        <v>2018</v>
      </c>
      <c r="B1998">
        <v>35</v>
      </c>
      <c r="C1998" t="s">
        <v>92</v>
      </c>
      <c r="D1998" t="str">
        <f ca="1">IF(OFFSET(calculations!$AG$2,MATCH(data!A1998&amp;"|"&amp;data!C1998,calculations!$A$3:$A$168,0),MATCH(data!B1998,calculations!$AH$2:$CL$2,0))="","NULL",SUBSTITUTE(OFFSET(calculations!$AG$2,MATCH(data!A1998&amp;"|"&amp;data!C1998,calculations!$A$3:$A$168,0),MATCH(data!B1998,calculations!$AH$2:$CL$2,0)),",","."))</f>
        <v>NULL</v>
      </c>
      <c r="E1998">
        <v>1</v>
      </c>
    </row>
    <row r="1999" spans="1:5" x14ac:dyDescent="0.25">
      <c r="A1999">
        <v>2018</v>
      </c>
      <c r="B1999">
        <v>35</v>
      </c>
      <c r="C1999" t="s">
        <v>93</v>
      </c>
      <c r="D1999" t="str">
        <f ca="1">IF(OFFSET(calculations!$AG$2,MATCH(data!A1999&amp;"|"&amp;data!C1999,calculations!$A$3:$A$168,0),MATCH(data!B1999,calculations!$AH$2:$CL$2,0))="","NULL",SUBSTITUTE(OFFSET(calculations!$AG$2,MATCH(data!A1999&amp;"|"&amp;data!C1999,calculations!$A$3:$A$168,0),MATCH(data!B1999,calculations!$AH$2:$CL$2,0)),",","."))</f>
        <v>NULL</v>
      </c>
      <c r="E1999">
        <v>1</v>
      </c>
    </row>
    <row r="2000" spans="1:5" x14ac:dyDescent="0.25">
      <c r="A2000">
        <v>2018</v>
      </c>
      <c r="B2000">
        <v>35</v>
      </c>
      <c r="C2000" t="s">
        <v>94</v>
      </c>
      <c r="D2000" t="str">
        <f ca="1">IF(OFFSET(calculations!$AG$2,MATCH(data!A2000&amp;"|"&amp;data!C2000,calculations!$A$3:$A$168,0),MATCH(data!B2000,calculations!$AH$2:$CL$2,0))="","NULL",SUBSTITUTE(OFFSET(calculations!$AG$2,MATCH(data!A2000&amp;"|"&amp;data!C2000,calculations!$A$3:$A$168,0),MATCH(data!B2000,calculations!$AH$2:$CL$2,0)),",","."))</f>
        <v>202036</v>
      </c>
      <c r="E2000">
        <v>1</v>
      </c>
    </row>
    <row r="2001" spans="1:5" x14ac:dyDescent="0.25">
      <c r="A2001">
        <v>2018</v>
      </c>
      <c r="B2001">
        <v>35</v>
      </c>
      <c r="C2001" t="s">
        <v>95</v>
      </c>
      <c r="D2001" t="str">
        <f ca="1">IF(OFFSET(calculations!$AG$2,MATCH(data!A2001&amp;"|"&amp;data!C2001,calculations!$A$3:$A$168,0),MATCH(data!B2001,calculations!$AH$2:$CL$2,0))="","NULL",SUBSTITUTE(OFFSET(calculations!$AG$2,MATCH(data!A2001&amp;"|"&amp;data!C2001,calculations!$A$3:$A$168,0),MATCH(data!B2001,calculations!$AH$2:$CL$2,0)),",","."))</f>
        <v>1394060</v>
      </c>
      <c r="E2001">
        <v>1</v>
      </c>
    </row>
    <row r="2002" spans="1:5" x14ac:dyDescent="0.25">
      <c r="A2002">
        <v>2018</v>
      </c>
      <c r="B2002">
        <v>35</v>
      </c>
      <c r="C2002" t="s">
        <v>96</v>
      </c>
      <c r="D2002" t="str">
        <f ca="1">IF(OFFSET(calculations!$AG$2,MATCH(data!A2002&amp;"|"&amp;data!C2002,calculations!$A$3:$A$168,0),MATCH(data!B2002,calculations!$AH$2:$CL$2,0))="","NULL",SUBSTITUTE(OFFSET(calculations!$AG$2,MATCH(data!A2002&amp;"|"&amp;data!C2002,calculations!$A$3:$A$168,0),MATCH(data!B2002,calculations!$AH$2:$CL$2,0)),",","."))</f>
        <v>41873998</v>
      </c>
      <c r="E2002">
        <v>1</v>
      </c>
    </row>
    <row r="2003" spans="1:5" x14ac:dyDescent="0.25">
      <c r="A2003">
        <v>2018</v>
      </c>
      <c r="B2003">
        <v>35</v>
      </c>
      <c r="C2003" t="s">
        <v>97</v>
      </c>
      <c r="D2003" t="str">
        <f ca="1">IF(OFFSET(calculations!$AG$2,MATCH(data!A2003&amp;"|"&amp;data!C2003,calculations!$A$3:$A$168,0),MATCH(data!B2003,calculations!$AH$2:$CL$2,0))="","NULL",SUBSTITUTE(OFFSET(calculations!$AG$2,MATCH(data!A2003&amp;"|"&amp;data!C2003,calculations!$A$3:$A$168,0),MATCH(data!B2003,calculations!$AH$2:$CL$2,0)),",","."))</f>
        <v>8496686</v>
      </c>
      <c r="E2003">
        <v>1</v>
      </c>
    </row>
    <row r="2004" spans="1:5" x14ac:dyDescent="0.25">
      <c r="A2004">
        <v>2018</v>
      </c>
      <c r="B2004">
        <v>35</v>
      </c>
      <c r="C2004" t="s">
        <v>98</v>
      </c>
      <c r="D2004" t="str">
        <f ca="1">IF(OFFSET(calculations!$AG$2,MATCH(data!A2004&amp;"|"&amp;data!C2004,calculations!$A$3:$A$168,0),MATCH(data!B2004,calculations!$AH$2:$CL$2,0))="","NULL",SUBSTITUTE(OFFSET(calculations!$AG$2,MATCH(data!A2004&amp;"|"&amp;data!C2004,calculations!$A$3:$A$168,0),MATCH(data!B2004,calculations!$AH$2:$CL$2,0)),",","."))</f>
        <v>33377312</v>
      </c>
      <c r="E2004">
        <v>1</v>
      </c>
    </row>
    <row r="2005" spans="1:5" x14ac:dyDescent="0.25">
      <c r="A2005">
        <v>2018</v>
      </c>
      <c r="B2005">
        <v>35</v>
      </c>
      <c r="C2005" t="s">
        <v>99</v>
      </c>
      <c r="D2005" t="str">
        <f ca="1">IF(OFFSET(calculations!$AG$2,MATCH(data!A2005&amp;"|"&amp;data!C2005,calculations!$A$3:$A$168,0),MATCH(data!B2005,calculations!$AH$2:$CL$2,0))="","NULL",SUBSTITUTE(OFFSET(calculations!$AG$2,MATCH(data!A2005&amp;"|"&amp;data!C2005,calculations!$A$3:$A$168,0),MATCH(data!B2005,calculations!$AH$2:$CL$2,0)),",","."))</f>
        <v>33377312</v>
      </c>
      <c r="E2005">
        <v>1</v>
      </c>
    </row>
    <row r="2006" spans="1:5" x14ac:dyDescent="0.25">
      <c r="A2006">
        <v>2018</v>
      </c>
      <c r="B2006">
        <v>35</v>
      </c>
      <c r="C2006" t="s">
        <v>100</v>
      </c>
      <c r="D2006" t="str">
        <f ca="1">IF(OFFSET(calculations!$AG$2,MATCH(data!A2006&amp;"|"&amp;data!C2006,calculations!$A$3:$A$168,0),MATCH(data!B2006,calculations!$AH$2:$CL$2,0))="","NULL",SUBSTITUTE(OFFSET(calculations!$AG$2,MATCH(data!A2006&amp;"|"&amp;data!C2006,calculations!$A$3:$A$168,0),MATCH(data!B2006,calculations!$AH$2:$CL$2,0)),",","."))</f>
        <v>1025215</v>
      </c>
      <c r="E2006">
        <v>1</v>
      </c>
    </row>
    <row r="2007" spans="1:5" x14ac:dyDescent="0.25">
      <c r="A2007">
        <v>2018</v>
      </c>
      <c r="B2007">
        <v>35</v>
      </c>
      <c r="C2007" t="s">
        <v>101</v>
      </c>
      <c r="D2007" t="str">
        <f ca="1">IF(OFFSET(calculations!$AG$2,MATCH(data!A2007&amp;"|"&amp;data!C2007,calculations!$A$3:$A$168,0),MATCH(data!B2007,calculations!$AH$2:$CL$2,0))="","NULL",SUBSTITUTE(OFFSET(calculations!$AG$2,MATCH(data!A2007&amp;"|"&amp;data!C2007,calculations!$A$3:$A$168,0),MATCH(data!B2007,calculations!$AH$2:$CL$2,0)),",","."))</f>
        <v>37084</v>
      </c>
      <c r="E2007">
        <v>1</v>
      </c>
    </row>
    <row r="2008" spans="1:5" x14ac:dyDescent="0.25">
      <c r="A2008">
        <v>2018</v>
      </c>
      <c r="B2008">
        <v>35</v>
      </c>
      <c r="C2008" t="s">
        <v>102</v>
      </c>
      <c r="D2008" t="str">
        <f ca="1">IF(OFFSET(calculations!$AG$2,MATCH(data!A2008&amp;"|"&amp;data!C2008,calculations!$A$3:$A$168,0),MATCH(data!B2008,calculations!$AH$2:$CL$2,0))="","NULL",SUBSTITUTE(OFFSET(calculations!$AG$2,MATCH(data!A2008&amp;"|"&amp;data!C2008,calculations!$A$3:$A$168,0),MATCH(data!B2008,calculations!$AH$2:$CL$2,0)),",","."))</f>
        <v>32425649</v>
      </c>
      <c r="E2008">
        <v>1</v>
      </c>
    </row>
    <row r="2009" spans="1:5" x14ac:dyDescent="0.25">
      <c r="A2009">
        <v>2018</v>
      </c>
      <c r="B2009">
        <v>35</v>
      </c>
      <c r="C2009" t="s">
        <v>103</v>
      </c>
      <c r="D2009" t="str">
        <f ca="1">IF(OFFSET(calculations!$AG$2,MATCH(data!A2009&amp;"|"&amp;data!C2009,calculations!$A$3:$A$168,0),MATCH(data!B2009,calculations!$AH$2:$CL$2,0))="","NULL",SUBSTITUTE(OFFSET(calculations!$AG$2,MATCH(data!A2009&amp;"|"&amp;data!C2009,calculations!$A$3:$A$168,0),MATCH(data!B2009,calculations!$AH$2:$CL$2,0)),",","."))</f>
        <v>185268</v>
      </c>
      <c r="E2009">
        <v>1</v>
      </c>
    </row>
    <row r="2010" spans="1:5" x14ac:dyDescent="0.25">
      <c r="A2010">
        <v>2018</v>
      </c>
      <c r="B2010">
        <v>35</v>
      </c>
      <c r="C2010" t="s">
        <v>104</v>
      </c>
      <c r="D2010" t="str">
        <f ca="1">IF(OFFSET(calculations!$AG$2,MATCH(data!A2010&amp;"|"&amp;data!C2010,calculations!$A$3:$A$168,0),MATCH(data!B2010,calculations!$AH$2:$CL$2,0))="","NULL",SUBSTITUTE(OFFSET(calculations!$AG$2,MATCH(data!A2010&amp;"|"&amp;data!C2010,calculations!$A$3:$A$168,0),MATCH(data!B2010,calculations!$AH$2:$CL$2,0)),",","."))</f>
        <v>1754526</v>
      </c>
      <c r="E2010">
        <v>1</v>
      </c>
    </row>
    <row r="2011" spans="1:5" x14ac:dyDescent="0.25">
      <c r="A2011">
        <v>2018</v>
      </c>
      <c r="B2011">
        <v>35</v>
      </c>
      <c r="C2011" t="s">
        <v>105</v>
      </c>
      <c r="D2011" t="str">
        <f ca="1">IF(OFFSET(calculations!$AG$2,MATCH(data!A2011&amp;"|"&amp;data!C2011,calculations!$A$3:$A$168,0),MATCH(data!B2011,calculations!$AH$2:$CL$2,0))="","NULL",SUBSTITUTE(OFFSET(calculations!$AG$2,MATCH(data!A2011&amp;"|"&amp;data!C2011,calculations!$A$3:$A$168,0),MATCH(data!B2011,calculations!$AH$2:$CL$2,0)),",","."))</f>
        <v>1754526</v>
      </c>
      <c r="E2011">
        <v>1</v>
      </c>
    </row>
    <row r="2012" spans="1:5" x14ac:dyDescent="0.25">
      <c r="A2012">
        <v>2018</v>
      </c>
      <c r="B2012">
        <v>35</v>
      </c>
      <c r="C2012" t="s">
        <v>106</v>
      </c>
      <c r="D2012" t="str">
        <f ca="1">IF(OFFSET(calculations!$AG$2,MATCH(data!A2012&amp;"|"&amp;data!C2012,calculations!$A$3:$A$168,0),MATCH(data!B2012,calculations!$AH$2:$CL$2,0))="","NULL",SUBSTITUTE(OFFSET(calculations!$AG$2,MATCH(data!A2012&amp;"|"&amp;data!C2012,calculations!$A$3:$A$168,0),MATCH(data!B2012,calculations!$AH$2:$CL$2,0)),",","."))</f>
        <v>NULL</v>
      </c>
      <c r="E2012">
        <v>1</v>
      </c>
    </row>
    <row r="2013" spans="1:5" x14ac:dyDescent="0.25">
      <c r="A2013">
        <v>2018</v>
      </c>
      <c r="B2013">
        <v>35</v>
      </c>
      <c r="C2013" t="s">
        <v>107</v>
      </c>
      <c r="D2013" t="str">
        <f ca="1">IF(OFFSET(calculations!$AG$2,MATCH(data!A2013&amp;"|"&amp;data!C2013,calculations!$A$3:$A$168,0),MATCH(data!B2013,calculations!$AH$2:$CL$2,0))="","NULL",SUBSTITUTE(OFFSET(calculations!$AG$2,MATCH(data!A2013&amp;"|"&amp;data!C2013,calculations!$A$3:$A$168,0),MATCH(data!B2013,calculations!$AH$2:$CL$2,0)),",","."))</f>
        <v>NULL</v>
      </c>
      <c r="E2013">
        <v>1</v>
      </c>
    </row>
    <row r="2014" spans="1:5" x14ac:dyDescent="0.25">
      <c r="A2014">
        <v>2018</v>
      </c>
      <c r="B2014">
        <v>35</v>
      </c>
      <c r="C2014" t="s">
        <v>108</v>
      </c>
      <c r="D2014" t="str">
        <f ca="1">IF(OFFSET(calculations!$AG$2,MATCH(data!A2014&amp;"|"&amp;data!C2014,calculations!$A$3:$A$168,0),MATCH(data!B2014,calculations!$AH$2:$CL$2,0))="","NULL",SUBSTITUTE(OFFSET(calculations!$AG$2,MATCH(data!A2014&amp;"|"&amp;data!C2014,calculations!$A$3:$A$168,0),MATCH(data!B2014,calculations!$AH$2:$CL$2,0)),",","."))</f>
        <v>NULL</v>
      </c>
      <c r="E2014">
        <v>1</v>
      </c>
    </row>
    <row r="2015" spans="1:5" x14ac:dyDescent="0.25">
      <c r="A2015">
        <v>2018</v>
      </c>
      <c r="B2015">
        <v>35</v>
      </c>
      <c r="C2015" t="s">
        <v>109</v>
      </c>
      <c r="D2015" t="str">
        <f ca="1">IF(OFFSET(calculations!$AG$2,MATCH(data!A2015&amp;"|"&amp;data!C2015,calculations!$A$3:$A$168,0),MATCH(data!B2015,calculations!$AH$2:$CL$2,0))="","NULL",SUBSTITUTE(OFFSET(calculations!$AG$2,MATCH(data!A2015&amp;"|"&amp;data!C2015,calculations!$A$3:$A$168,0),MATCH(data!B2015,calculations!$AH$2:$CL$2,0)),",","."))</f>
        <v>1754526</v>
      </c>
      <c r="E2015">
        <v>1</v>
      </c>
    </row>
    <row r="2016" spans="1:5" x14ac:dyDescent="0.25">
      <c r="A2016">
        <v>2018</v>
      </c>
      <c r="B2016">
        <v>35</v>
      </c>
      <c r="C2016" t="s">
        <v>110</v>
      </c>
      <c r="D2016" t="str">
        <f ca="1">IF(OFFSET(calculations!$AG$2,MATCH(data!A2016&amp;"|"&amp;data!C2016,calculations!$A$3:$A$168,0),MATCH(data!B2016,calculations!$AH$2:$CL$2,0))="","NULL",SUBSTITUTE(OFFSET(calculations!$AG$2,MATCH(data!A2016&amp;"|"&amp;data!C2016,calculations!$A$3:$A$168,0),MATCH(data!B2016,calculations!$AH$2:$CL$2,0)),",","."))</f>
        <v>360466</v>
      </c>
      <c r="E2016">
        <v>1</v>
      </c>
    </row>
    <row r="2017" spans="1:5" x14ac:dyDescent="0.25">
      <c r="A2017">
        <v>2018</v>
      </c>
      <c r="B2017">
        <v>35</v>
      </c>
      <c r="C2017" t="s">
        <v>111</v>
      </c>
      <c r="D2017" t="str">
        <f ca="1">IF(OFFSET(calculations!$AG$2,MATCH(data!A2017&amp;"|"&amp;data!C2017,calculations!$A$3:$A$168,0),MATCH(data!B2017,calculations!$AH$2:$CL$2,0))="","NULL",SUBSTITUTE(OFFSET(calculations!$AG$2,MATCH(data!A2017&amp;"|"&amp;data!C2017,calculations!$A$3:$A$168,0),MATCH(data!B2017,calculations!$AH$2:$CL$2,0)),",","."))</f>
        <v>35357575</v>
      </c>
      <c r="E2017">
        <v>1</v>
      </c>
    </row>
    <row r="2018" spans="1:5" x14ac:dyDescent="0.25">
      <c r="A2018">
        <v>2018</v>
      </c>
      <c r="B2018">
        <v>35</v>
      </c>
      <c r="C2018" t="s">
        <v>112</v>
      </c>
      <c r="D2018" t="str">
        <f ca="1">IF(OFFSET(calculations!$AG$2,MATCH(data!A2018&amp;"|"&amp;data!C2018,calculations!$A$3:$A$168,0),MATCH(data!B2018,calculations!$AH$2:$CL$2,0))="","NULL",SUBSTITUTE(OFFSET(calculations!$AG$2,MATCH(data!A2018&amp;"|"&amp;data!C2018,calculations!$A$3:$A$168,0),MATCH(data!B2018,calculations!$AH$2:$CL$2,0)),",","."))</f>
        <v>17006252</v>
      </c>
      <c r="E2018">
        <v>1</v>
      </c>
    </row>
    <row r="2019" spans="1:5" x14ac:dyDescent="0.25">
      <c r="A2019">
        <v>2018</v>
      </c>
      <c r="B2019">
        <v>35</v>
      </c>
      <c r="C2019" t="s">
        <v>113</v>
      </c>
      <c r="D2019" t="str">
        <f ca="1">IF(OFFSET(calculations!$AG$2,MATCH(data!A2019&amp;"|"&amp;data!C2019,calculations!$A$3:$A$168,0),MATCH(data!B2019,calculations!$AH$2:$CL$2,0))="","NULL",SUBSTITUTE(OFFSET(calculations!$AG$2,MATCH(data!A2019&amp;"|"&amp;data!C2019,calculations!$A$3:$A$168,0),MATCH(data!B2019,calculations!$AH$2:$CL$2,0)),",","."))</f>
        <v>NULL</v>
      </c>
      <c r="E2019">
        <v>1</v>
      </c>
    </row>
    <row r="2020" spans="1:5" x14ac:dyDescent="0.25">
      <c r="A2020">
        <v>2018</v>
      </c>
      <c r="B2020">
        <v>35</v>
      </c>
      <c r="C2020" t="s">
        <v>114</v>
      </c>
      <c r="D2020" t="str">
        <f ca="1">IF(OFFSET(calculations!$AG$2,MATCH(data!A2020&amp;"|"&amp;data!C2020,calculations!$A$3:$A$168,0),MATCH(data!B2020,calculations!$AH$2:$CL$2,0))="","NULL",SUBSTITUTE(OFFSET(calculations!$AG$2,MATCH(data!A2020&amp;"|"&amp;data!C2020,calculations!$A$3:$A$168,0),MATCH(data!B2020,calculations!$AH$2:$CL$2,0)),",","."))</f>
        <v>NULL</v>
      </c>
      <c r="E2020">
        <v>1</v>
      </c>
    </row>
    <row r="2021" spans="1:5" x14ac:dyDescent="0.25">
      <c r="A2021">
        <v>2018</v>
      </c>
      <c r="B2021">
        <v>35</v>
      </c>
      <c r="C2021" t="s">
        <v>115</v>
      </c>
      <c r="D2021" t="str">
        <f ca="1">IF(OFFSET(calculations!$AG$2,MATCH(data!A2021&amp;"|"&amp;data!C2021,calculations!$A$3:$A$168,0),MATCH(data!B2021,calculations!$AH$2:$CL$2,0))="","NULL",SUBSTITUTE(OFFSET(calculations!$AG$2,MATCH(data!A2021&amp;"|"&amp;data!C2021,calculations!$A$3:$A$168,0),MATCH(data!B2021,calculations!$AH$2:$CL$2,0)),",","."))</f>
        <v>NULL</v>
      </c>
      <c r="E2021">
        <v>1</v>
      </c>
    </row>
    <row r="2022" spans="1:5" x14ac:dyDescent="0.25">
      <c r="A2022">
        <v>2018</v>
      </c>
      <c r="B2022">
        <v>35</v>
      </c>
      <c r="C2022" t="s">
        <v>116</v>
      </c>
      <c r="D2022" t="str">
        <f ca="1">IF(OFFSET(calculations!$AG$2,MATCH(data!A2022&amp;"|"&amp;data!C2022,calculations!$A$3:$A$168,0),MATCH(data!B2022,calculations!$AH$2:$CL$2,0))="","NULL",SUBSTITUTE(OFFSET(calculations!$AG$2,MATCH(data!A2022&amp;"|"&amp;data!C2022,calculations!$A$3:$A$168,0),MATCH(data!B2022,calculations!$AH$2:$CL$2,0)),",","."))</f>
        <v>1188217</v>
      </c>
      <c r="E2022">
        <v>1</v>
      </c>
    </row>
    <row r="2023" spans="1:5" x14ac:dyDescent="0.25">
      <c r="A2023">
        <v>2018</v>
      </c>
      <c r="B2023">
        <v>35</v>
      </c>
      <c r="C2023" t="s">
        <v>117</v>
      </c>
      <c r="D2023" t="str">
        <f ca="1">IF(OFFSET(calculations!$AG$2,MATCH(data!A2023&amp;"|"&amp;data!C2023,calculations!$A$3:$A$168,0),MATCH(data!B2023,calculations!$AH$2:$CL$2,0))="","NULL",SUBSTITUTE(OFFSET(calculations!$AG$2,MATCH(data!A2023&amp;"|"&amp;data!C2023,calculations!$A$3:$A$168,0),MATCH(data!B2023,calculations!$AH$2:$CL$2,0)),",","."))</f>
        <v>3085579</v>
      </c>
      <c r="E2023">
        <v>1</v>
      </c>
    </row>
    <row r="2024" spans="1:5" x14ac:dyDescent="0.25">
      <c r="A2024">
        <v>2018</v>
      </c>
      <c r="B2024">
        <v>35</v>
      </c>
      <c r="C2024" t="s">
        <v>118</v>
      </c>
      <c r="D2024" t="str">
        <f ca="1">IF(OFFSET(calculations!$AG$2,MATCH(data!A2024&amp;"|"&amp;data!C2024,calculations!$A$3:$A$168,0),MATCH(data!B2024,calculations!$AH$2:$CL$2,0))="","NULL",SUBSTITUTE(OFFSET(calculations!$AG$2,MATCH(data!A2024&amp;"|"&amp;data!C2024,calculations!$A$3:$A$168,0),MATCH(data!B2024,calculations!$AH$2:$CL$2,0)),",","."))</f>
        <v>499948</v>
      </c>
      <c r="E2024">
        <v>1</v>
      </c>
    </row>
    <row r="2025" spans="1:5" x14ac:dyDescent="0.25">
      <c r="A2025">
        <v>2018</v>
      </c>
      <c r="B2025">
        <v>35</v>
      </c>
      <c r="C2025" t="s">
        <v>119</v>
      </c>
      <c r="D2025" t="str">
        <f ca="1">IF(OFFSET(calculations!$AG$2,MATCH(data!A2025&amp;"|"&amp;data!C2025,calculations!$A$3:$A$168,0),MATCH(data!B2025,calculations!$AH$2:$CL$2,0))="","NULL",SUBSTITUTE(OFFSET(calculations!$AG$2,MATCH(data!A2025&amp;"|"&amp;data!C2025,calculations!$A$3:$A$168,0),MATCH(data!B2025,calculations!$AH$2:$CL$2,0)),",","."))</f>
        <v>2641681</v>
      </c>
      <c r="E2025">
        <v>1</v>
      </c>
    </row>
    <row r="2026" spans="1:5" x14ac:dyDescent="0.25">
      <c r="A2026">
        <v>2018</v>
      </c>
      <c r="B2026">
        <v>35</v>
      </c>
      <c r="C2026" t="s">
        <v>120</v>
      </c>
      <c r="D2026" t="str">
        <f ca="1">IF(OFFSET(calculations!$AG$2,MATCH(data!A2026&amp;"|"&amp;data!C2026,calculations!$A$3:$A$168,0),MATCH(data!B2026,calculations!$AH$2:$CL$2,0))="","NULL",SUBSTITUTE(OFFSET(calculations!$AG$2,MATCH(data!A2026&amp;"|"&amp;data!C2026,calculations!$A$3:$A$168,0),MATCH(data!B2026,calculations!$AH$2:$CL$2,0)),",","."))</f>
        <v>3129069</v>
      </c>
      <c r="E2026">
        <v>1</v>
      </c>
    </row>
    <row r="2027" spans="1:5" x14ac:dyDescent="0.25">
      <c r="A2027">
        <v>2018</v>
      </c>
      <c r="B2027">
        <v>35</v>
      </c>
      <c r="C2027" t="s">
        <v>121</v>
      </c>
      <c r="D2027" t="str">
        <f ca="1">IF(OFFSET(calculations!$AG$2,MATCH(data!A2027&amp;"|"&amp;data!C2027,calculations!$A$3:$A$168,0),MATCH(data!B2027,calculations!$AH$2:$CL$2,0))="","NULL",SUBSTITUTE(OFFSET(calculations!$AG$2,MATCH(data!A2027&amp;"|"&amp;data!C2027,calculations!$A$3:$A$168,0),MATCH(data!B2027,calculations!$AH$2:$CL$2,0)),",","."))</f>
        <v>3107667</v>
      </c>
      <c r="E2027">
        <v>1</v>
      </c>
    </row>
    <row r="2028" spans="1:5" x14ac:dyDescent="0.25">
      <c r="A2028">
        <v>2018</v>
      </c>
      <c r="B2028">
        <v>35</v>
      </c>
      <c r="C2028" t="s">
        <v>122</v>
      </c>
      <c r="D2028" t="str">
        <f ca="1">IF(OFFSET(calculations!$AG$2,MATCH(data!A2028&amp;"|"&amp;data!C2028,calculations!$A$3:$A$168,0),MATCH(data!B2028,calculations!$AH$2:$CL$2,0))="","NULL",SUBSTITUTE(OFFSET(calculations!$AG$2,MATCH(data!A2028&amp;"|"&amp;data!C2028,calculations!$A$3:$A$168,0),MATCH(data!B2028,calculations!$AH$2:$CL$2,0)),",","."))</f>
        <v>3023828</v>
      </c>
      <c r="E2028">
        <v>1</v>
      </c>
    </row>
    <row r="2029" spans="1:5" x14ac:dyDescent="0.25">
      <c r="A2029">
        <v>2018</v>
      </c>
      <c r="B2029">
        <v>35</v>
      </c>
      <c r="C2029" t="s">
        <v>123</v>
      </c>
      <c r="D2029" t="str">
        <f ca="1">IF(OFFSET(calculations!$AG$2,MATCH(data!A2029&amp;"|"&amp;data!C2029,calculations!$A$3:$A$168,0),MATCH(data!B2029,calculations!$AH$2:$CL$2,0))="","NULL",SUBSTITUTE(OFFSET(calculations!$AG$2,MATCH(data!A2029&amp;"|"&amp;data!C2029,calculations!$A$3:$A$168,0),MATCH(data!B2029,calculations!$AH$2:$CL$2,0)),",","."))</f>
        <v>NULL</v>
      </c>
      <c r="E2029">
        <v>1</v>
      </c>
    </row>
    <row r="2030" spans="1:5" x14ac:dyDescent="0.25">
      <c r="A2030">
        <v>2018</v>
      </c>
      <c r="B2030">
        <v>35</v>
      </c>
      <c r="C2030" t="s">
        <v>124</v>
      </c>
      <c r="D2030" t="str">
        <f ca="1">IF(OFFSET(calculations!$AG$2,MATCH(data!A2030&amp;"|"&amp;data!C2030,calculations!$A$3:$A$168,0),MATCH(data!B2030,calculations!$AH$2:$CL$2,0))="","NULL",SUBSTITUTE(OFFSET(calculations!$AG$2,MATCH(data!A2030&amp;"|"&amp;data!C2030,calculations!$A$3:$A$168,0),MATCH(data!B2030,calculations!$AH$2:$CL$2,0)),",","."))</f>
        <v>NULL</v>
      </c>
      <c r="E2030">
        <v>1</v>
      </c>
    </row>
    <row r="2031" spans="1:5" x14ac:dyDescent="0.25">
      <c r="A2031">
        <v>2018</v>
      </c>
      <c r="B2031">
        <v>35</v>
      </c>
      <c r="C2031" t="s">
        <v>125</v>
      </c>
      <c r="D2031" t="str">
        <f ca="1">IF(OFFSET(calculations!$AG$2,MATCH(data!A2031&amp;"|"&amp;data!C2031,calculations!$A$3:$A$168,0),MATCH(data!B2031,calculations!$AH$2:$CL$2,0))="","NULL",SUBSTITUTE(OFFSET(calculations!$AG$2,MATCH(data!A2031&amp;"|"&amp;data!C2031,calculations!$A$3:$A$168,0),MATCH(data!B2031,calculations!$AH$2:$CL$2,0)),",","."))</f>
        <v>NULL</v>
      </c>
      <c r="E2031">
        <v>1</v>
      </c>
    </row>
    <row r="2032" spans="1:5" x14ac:dyDescent="0.25">
      <c r="A2032">
        <v>2018</v>
      </c>
      <c r="B2032">
        <v>35</v>
      </c>
      <c r="C2032" t="s">
        <v>126</v>
      </c>
      <c r="D2032" t="str">
        <f ca="1">IF(OFFSET(calculations!$AG$2,MATCH(data!A2032&amp;"|"&amp;data!C2032,calculations!$A$3:$A$168,0),MATCH(data!B2032,calculations!$AH$2:$CL$2,0))="","NULL",SUBSTITUTE(OFFSET(calculations!$AG$2,MATCH(data!A2032&amp;"|"&amp;data!C2032,calculations!$A$3:$A$168,0),MATCH(data!B2032,calculations!$AH$2:$CL$2,0)),",","."))</f>
        <v>330263</v>
      </c>
      <c r="E2032">
        <v>1</v>
      </c>
    </row>
    <row r="2033" spans="1:5" x14ac:dyDescent="0.25">
      <c r="A2033">
        <v>2018</v>
      </c>
      <c r="B2033">
        <v>35</v>
      </c>
      <c r="C2033" t="s">
        <v>62</v>
      </c>
      <c r="D2033" t="str">
        <f ca="1">IF(OFFSET(calculations!$AG$2,MATCH(data!A2033&amp;"|"&amp;data!C2033,calculations!$A$3:$A$168,0),MATCH(data!B2033,calculations!$AH$2:$CL$2,0))="","NULL",SUBSTITUTE(OFFSET(calculations!$AG$2,MATCH(data!A2033&amp;"|"&amp;data!C2033,calculations!$A$3:$A$168,0),MATCH(data!B2033,calculations!$AH$2:$CL$2,0)),",","."))</f>
        <v>18351323</v>
      </c>
      <c r="E2033">
        <v>1</v>
      </c>
    </row>
    <row r="2034" spans="1:5" x14ac:dyDescent="0.25">
      <c r="A2034">
        <v>2018</v>
      </c>
      <c r="B2034">
        <v>35</v>
      </c>
      <c r="C2034" t="s">
        <v>127</v>
      </c>
      <c r="D2034" t="str">
        <f ca="1">IF(OFFSET(calculations!$AG$2,MATCH(data!A2034&amp;"|"&amp;data!C2034,calculations!$A$3:$A$168,0),MATCH(data!B2034,calculations!$AH$2:$CL$2,0))="","NULL",SUBSTITUTE(OFFSET(calculations!$AG$2,MATCH(data!A2034&amp;"|"&amp;data!C2034,calculations!$A$3:$A$168,0),MATCH(data!B2034,calculations!$AH$2:$CL$2,0)),",","."))</f>
        <v>21154995</v>
      </c>
      <c r="E2034">
        <v>1</v>
      </c>
    </row>
    <row r="2035" spans="1:5" x14ac:dyDescent="0.25">
      <c r="A2035">
        <v>2018</v>
      </c>
      <c r="B2035">
        <v>35</v>
      </c>
      <c r="C2035" t="s">
        <v>128</v>
      </c>
      <c r="D2035" t="str">
        <f ca="1">IF(OFFSET(calculations!$AG$2,MATCH(data!A2035&amp;"|"&amp;data!C2035,calculations!$A$3:$A$168,0),MATCH(data!B2035,calculations!$AH$2:$CL$2,0))="","NULL",SUBSTITUTE(OFFSET(calculations!$AG$2,MATCH(data!A2035&amp;"|"&amp;data!C2035,calculations!$A$3:$A$168,0),MATCH(data!B2035,calculations!$AH$2:$CL$2,0)),",","."))</f>
        <v>NULL</v>
      </c>
      <c r="E2035">
        <v>1</v>
      </c>
    </row>
    <row r="2036" spans="1:5" x14ac:dyDescent="0.25">
      <c r="A2036">
        <v>2018</v>
      </c>
      <c r="B2036">
        <v>35</v>
      </c>
      <c r="C2036" t="s">
        <v>129</v>
      </c>
      <c r="D2036" t="str">
        <f ca="1">IF(OFFSET(calculations!$AG$2,MATCH(data!A2036&amp;"|"&amp;data!C2036,calculations!$A$3:$A$168,0),MATCH(data!B2036,calculations!$AH$2:$CL$2,0))="","NULL",SUBSTITUTE(OFFSET(calculations!$AG$2,MATCH(data!A2036&amp;"|"&amp;data!C2036,calculations!$A$3:$A$168,0),MATCH(data!B2036,calculations!$AH$2:$CL$2,0)),",","."))</f>
        <v>645419</v>
      </c>
      <c r="E2036">
        <v>1</v>
      </c>
    </row>
    <row r="2037" spans="1:5" x14ac:dyDescent="0.25">
      <c r="A2037">
        <v>2018</v>
      </c>
      <c r="B2037">
        <v>35</v>
      </c>
      <c r="C2037" t="s">
        <v>130</v>
      </c>
      <c r="D2037" t="str">
        <f ca="1">IF(OFFSET(calculations!$AG$2,MATCH(data!A2037&amp;"|"&amp;data!C2037,calculations!$A$3:$A$168,0),MATCH(data!B2037,calculations!$AH$2:$CL$2,0))="","NULL",SUBSTITUTE(OFFSET(calculations!$AG$2,MATCH(data!A2037&amp;"|"&amp;data!C2037,calculations!$A$3:$A$168,0),MATCH(data!B2037,calculations!$AH$2:$CL$2,0)),",","."))</f>
        <v>NULL</v>
      </c>
      <c r="E2037">
        <v>1</v>
      </c>
    </row>
    <row r="2038" spans="1:5" x14ac:dyDescent="0.25">
      <c r="A2038">
        <v>2018</v>
      </c>
      <c r="B2038">
        <v>35</v>
      </c>
      <c r="C2038" t="s">
        <v>131</v>
      </c>
      <c r="D2038" t="str">
        <f ca="1">IF(OFFSET(calculations!$AG$2,MATCH(data!A2038&amp;"|"&amp;data!C2038,calculations!$A$3:$A$168,0),MATCH(data!B2038,calculations!$AH$2:$CL$2,0))="","NULL",SUBSTITUTE(OFFSET(calculations!$AG$2,MATCH(data!A2038&amp;"|"&amp;data!C2038,calculations!$A$3:$A$168,0),MATCH(data!B2038,calculations!$AH$2:$CL$2,0)),",","."))</f>
        <v>NULL</v>
      </c>
      <c r="E2038">
        <v>1</v>
      </c>
    </row>
    <row r="2039" spans="1:5" x14ac:dyDescent="0.25">
      <c r="A2039">
        <v>2018</v>
      </c>
      <c r="B2039">
        <v>35</v>
      </c>
      <c r="C2039" t="s">
        <v>132</v>
      </c>
      <c r="D2039" t="str">
        <f ca="1">IF(OFFSET(calculations!$AG$2,MATCH(data!A2039&amp;"|"&amp;data!C2039,calculations!$A$3:$A$168,0),MATCH(data!B2039,calculations!$AH$2:$CL$2,0))="","NULL",SUBSTITUTE(OFFSET(calculations!$AG$2,MATCH(data!A2039&amp;"|"&amp;data!C2039,calculations!$A$3:$A$168,0),MATCH(data!B2039,calculations!$AH$2:$CL$2,0)),",","."))</f>
        <v>NULL</v>
      </c>
      <c r="E2039">
        <v>1</v>
      </c>
    </row>
    <row r="2040" spans="1:5" x14ac:dyDescent="0.25">
      <c r="A2040">
        <v>2018</v>
      </c>
      <c r="B2040">
        <v>35</v>
      </c>
      <c r="C2040" t="s">
        <v>133</v>
      </c>
      <c r="D2040" t="str">
        <f ca="1">IF(OFFSET(calculations!$AG$2,MATCH(data!A2040&amp;"|"&amp;data!C2040,calculations!$A$3:$A$168,0),MATCH(data!B2040,calculations!$AH$2:$CL$2,0))="","NULL",SUBSTITUTE(OFFSET(calculations!$AG$2,MATCH(data!A2040&amp;"|"&amp;data!C2040,calculations!$A$3:$A$168,0),MATCH(data!B2040,calculations!$AH$2:$CL$2,0)),",","."))</f>
        <v>-4843151</v>
      </c>
      <c r="E2040">
        <v>1</v>
      </c>
    </row>
    <row r="2041" spans="1:5" x14ac:dyDescent="0.25">
      <c r="A2041">
        <v>2018</v>
      </c>
      <c r="B2041">
        <v>35</v>
      </c>
      <c r="C2041" t="s">
        <v>134</v>
      </c>
      <c r="D2041" t="str">
        <f ca="1">IF(OFFSET(calculations!$AG$2,MATCH(data!A2041&amp;"|"&amp;data!C2041,calculations!$A$3:$A$168,0),MATCH(data!B2041,calculations!$AH$2:$CL$2,0))="","NULL",SUBSTITUTE(OFFSET(calculations!$AG$2,MATCH(data!A2041&amp;"|"&amp;data!C2041,calculations!$A$3:$A$168,0),MATCH(data!B2041,calculations!$AH$2:$CL$2,0)),",","."))</f>
        <v>NULL</v>
      </c>
      <c r="E2041">
        <v>1</v>
      </c>
    </row>
    <row r="2042" spans="1:5" x14ac:dyDescent="0.25">
      <c r="A2042">
        <v>2018</v>
      </c>
      <c r="B2042">
        <v>35</v>
      </c>
      <c r="C2042" t="s">
        <v>135</v>
      </c>
      <c r="D2042" t="str">
        <f ca="1">IF(OFFSET(calculations!$AG$2,MATCH(data!A2042&amp;"|"&amp;data!C2042,calculations!$A$3:$A$168,0),MATCH(data!B2042,calculations!$AH$2:$CL$2,0))="","NULL",SUBSTITUTE(OFFSET(calculations!$AG$2,MATCH(data!A2042&amp;"|"&amp;data!C2042,calculations!$A$3:$A$168,0),MATCH(data!B2042,calculations!$AH$2:$CL$2,0)),",","."))</f>
        <v>NULL</v>
      </c>
      <c r="E2042">
        <v>1</v>
      </c>
    </row>
    <row r="2043" spans="1:5" x14ac:dyDescent="0.25">
      <c r="A2043">
        <v>2018</v>
      </c>
      <c r="B2043">
        <v>35</v>
      </c>
      <c r="C2043" t="s">
        <v>136</v>
      </c>
      <c r="D2043" t="str">
        <f ca="1">IF(OFFSET(calculations!$AG$2,MATCH(data!A2043&amp;"|"&amp;data!C2043,calculations!$A$3:$A$168,0),MATCH(data!B2043,calculations!$AH$2:$CL$2,0))="","NULL",SUBSTITUTE(OFFSET(calculations!$AG$2,MATCH(data!A2043&amp;"|"&amp;data!C2043,calculations!$A$3:$A$168,0),MATCH(data!B2043,calculations!$AH$2:$CL$2,0)),",","."))</f>
        <v>1394060</v>
      </c>
      <c r="E2043">
        <v>1</v>
      </c>
    </row>
    <row r="2044" spans="1:5" x14ac:dyDescent="0.25">
      <c r="A2044">
        <v>2018</v>
      </c>
      <c r="B2044">
        <v>35</v>
      </c>
      <c r="C2044" t="s">
        <v>137</v>
      </c>
      <c r="D2044" t="str">
        <f ca="1">IF(OFFSET(calculations!$AG$2,MATCH(data!A2044&amp;"|"&amp;data!C2044,calculations!$A$3:$A$168,0),MATCH(data!B2044,calculations!$AH$2:$CL$2,0))="","NULL",SUBSTITUTE(OFFSET(calculations!$AG$2,MATCH(data!A2044&amp;"|"&amp;data!C2044,calculations!$A$3:$A$168,0),MATCH(data!B2044,calculations!$AH$2:$CL$2,0)),",","."))</f>
        <v>NULL</v>
      </c>
      <c r="E2044">
        <v>1</v>
      </c>
    </row>
    <row r="2045" spans="1:5" x14ac:dyDescent="0.25">
      <c r="A2045">
        <v>2018</v>
      </c>
      <c r="B2045">
        <v>35</v>
      </c>
      <c r="C2045" t="s">
        <v>138</v>
      </c>
      <c r="D2045" t="str">
        <f ca="1">IF(OFFSET(calculations!$AG$2,MATCH(data!A2045&amp;"|"&amp;data!C2045,calculations!$A$3:$A$168,0),MATCH(data!B2045,calculations!$AH$2:$CL$2,0))="","NULL",SUBSTITUTE(OFFSET(calculations!$AG$2,MATCH(data!A2045&amp;"|"&amp;data!C2045,calculations!$A$3:$A$168,0),MATCH(data!B2045,calculations!$AH$2:$CL$2,0)),",","."))</f>
        <v>NULL</v>
      </c>
      <c r="E2045">
        <v>1</v>
      </c>
    </row>
    <row r="2046" spans="1:5" x14ac:dyDescent="0.25">
      <c r="A2046">
        <v>2018</v>
      </c>
      <c r="B2046">
        <v>35</v>
      </c>
      <c r="C2046" t="s">
        <v>139</v>
      </c>
      <c r="D2046" t="str">
        <f ca="1">IF(OFFSET(calculations!$AG$2,MATCH(data!A2046&amp;"|"&amp;data!C2046,calculations!$A$3:$A$168,0),MATCH(data!B2046,calculations!$AH$2:$CL$2,0))="","NULL",SUBSTITUTE(OFFSET(calculations!$AG$2,MATCH(data!A2046&amp;"|"&amp;data!C2046,calculations!$A$3:$A$168,0),MATCH(data!B2046,calculations!$AH$2:$CL$2,0)),",","."))</f>
        <v>NULL</v>
      </c>
      <c r="E2046">
        <v>1</v>
      </c>
    </row>
    <row r="2047" spans="1:5" x14ac:dyDescent="0.25">
      <c r="A2047">
        <v>2018</v>
      </c>
      <c r="B2047">
        <v>35</v>
      </c>
      <c r="C2047" t="s">
        <v>140</v>
      </c>
      <c r="D2047" t="str">
        <f ca="1">IF(OFFSET(calculations!$AG$2,MATCH(data!A2047&amp;"|"&amp;data!C2047,calculations!$A$3:$A$168,0),MATCH(data!B2047,calculations!$AH$2:$CL$2,0))="","NULL",SUBSTITUTE(OFFSET(calculations!$AG$2,MATCH(data!A2047&amp;"|"&amp;data!C2047,calculations!$A$3:$A$168,0),MATCH(data!B2047,calculations!$AH$2:$CL$2,0)),",","."))</f>
        <v>NULL</v>
      </c>
      <c r="E2047">
        <v>1</v>
      </c>
    </row>
    <row r="2048" spans="1:5" x14ac:dyDescent="0.25">
      <c r="A2048">
        <v>2018</v>
      </c>
      <c r="B2048">
        <v>35</v>
      </c>
      <c r="C2048" t="s">
        <v>141</v>
      </c>
      <c r="D2048" t="str">
        <f ca="1">IF(OFFSET(calculations!$AG$2,MATCH(data!A2048&amp;"|"&amp;data!C2048,calculations!$A$3:$A$168,0),MATCH(data!B2048,calculations!$AH$2:$CL$2,0))="","NULL",SUBSTITUTE(OFFSET(calculations!$AG$2,MATCH(data!A2048&amp;"|"&amp;data!C2048,calculations!$A$3:$A$168,0),MATCH(data!B2048,calculations!$AH$2:$CL$2,0)),",","."))</f>
        <v>NULL</v>
      </c>
      <c r="E2048">
        <v>1</v>
      </c>
    </row>
    <row r="2049" spans="1:5" x14ac:dyDescent="0.25">
      <c r="A2049">
        <v>2018</v>
      </c>
      <c r="B2049">
        <v>35</v>
      </c>
      <c r="C2049" t="s">
        <v>142</v>
      </c>
      <c r="D2049" t="str">
        <f ca="1">IF(OFFSET(calculations!$AG$2,MATCH(data!A2049&amp;"|"&amp;data!C2049,calculations!$A$3:$A$168,0),MATCH(data!B2049,calculations!$AH$2:$CL$2,0))="","NULL",SUBSTITUTE(OFFSET(calculations!$AG$2,MATCH(data!A2049&amp;"|"&amp;data!C2049,calculations!$A$3:$A$168,0),MATCH(data!B2049,calculations!$AH$2:$CL$2,0)),",","."))</f>
        <v>NULL</v>
      </c>
      <c r="E2049">
        <v>1</v>
      </c>
    </row>
    <row r="2050" spans="1:5" x14ac:dyDescent="0.25">
      <c r="A2050">
        <v>2018</v>
      </c>
      <c r="B2050">
        <v>35</v>
      </c>
      <c r="C2050" t="s">
        <v>143</v>
      </c>
      <c r="D2050" t="str">
        <f ca="1">IF(OFFSET(calculations!$AG$2,MATCH(data!A2050&amp;"|"&amp;data!C2050,calculations!$A$3:$A$168,0),MATCH(data!B2050,calculations!$AH$2:$CL$2,0))="","NULL",SUBSTITUTE(OFFSET(calculations!$AG$2,MATCH(data!A2050&amp;"|"&amp;data!C2050,calculations!$A$3:$A$168,0),MATCH(data!B2050,calculations!$AH$2:$CL$2,0)),",","."))</f>
        <v>NULL</v>
      </c>
      <c r="E2050">
        <v>1</v>
      </c>
    </row>
    <row r="2051" spans="1:5" x14ac:dyDescent="0.25">
      <c r="A2051">
        <v>2018</v>
      </c>
      <c r="B2051">
        <v>35</v>
      </c>
      <c r="C2051" t="s">
        <v>58</v>
      </c>
      <c r="D2051" t="str">
        <f ca="1">IF(OFFSET(calculations!$AG$2,MATCH(data!A2051&amp;"|"&amp;data!C2051,calculations!$A$3:$A$168,0),MATCH(data!B2051,calculations!$AH$2:$CL$2,0))="","NULL",SUBSTITUTE(OFFSET(calculations!$AG$2,MATCH(data!A2051&amp;"|"&amp;data!C2051,calculations!$A$3:$A$168,0),MATCH(data!B2051,calculations!$AH$2:$CL$2,0)),",","."))</f>
        <v>NULL</v>
      </c>
      <c r="E2051">
        <v>1</v>
      </c>
    </row>
    <row r="2052" spans="1:5" x14ac:dyDescent="0.25">
      <c r="A2052">
        <v>2018</v>
      </c>
      <c r="B2052">
        <v>36</v>
      </c>
      <c r="C2052" t="s">
        <v>68</v>
      </c>
      <c r="D2052" t="str">
        <f ca="1">IF(OFFSET(calculations!$AG$2,MATCH(data!A2052&amp;"|"&amp;data!C2052,calculations!$A$3:$A$168,0),MATCH(data!B2052,calculations!$AH$2:$CL$2,0))="","NULL",SUBSTITUTE(OFFSET(calculations!$AG$2,MATCH(data!A2052&amp;"|"&amp;data!C2052,calculations!$A$3:$A$168,0),MATCH(data!B2052,calculations!$AH$2:$CL$2,0)),",","."))</f>
        <v>94577326</v>
      </c>
      <c r="E2052">
        <v>1</v>
      </c>
    </row>
    <row r="2053" spans="1:5" x14ac:dyDescent="0.25">
      <c r="A2053">
        <v>2018</v>
      </c>
      <c r="B2053">
        <v>36</v>
      </c>
      <c r="C2053" t="s">
        <v>49</v>
      </c>
      <c r="D2053" t="str">
        <f ca="1">IF(OFFSET(calculations!$AG$2,MATCH(data!A2053&amp;"|"&amp;data!C2053,calculations!$A$3:$A$168,0),MATCH(data!B2053,calculations!$AH$2:$CL$2,0))="","NULL",SUBSTITUTE(OFFSET(calculations!$AG$2,MATCH(data!A2053&amp;"|"&amp;data!C2053,calculations!$A$3:$A$168,0),MATCH(data!B2053,calculations!$AH$2:$CL$2,0)),",","."))</f>
        <v>48105445</v>
      </c>
      <c r="E2053">
        <v>1</v>
      </c>
    </row>
    <row r="2054" spans="1:5" x14ac:dyDescent="0.25">
      <c r="A2054">
        <v>2018</v>
      </c>
      <c r="B2054">
        <v>36</v>
      </c>
      <c r="C2054" t="s">
        <v>69</v>
      </c>
      <c r="D2054" t="str">
        <f ca="1">IF(OFFSET(calculations!$AG$2,MATCH(data!A2054&amp;"|"&amp;data!C2054,calculations!$A$3:$A$168,0),MATCH(data!B2054,calculations!$AH$2:$CL$2,0))="","NULL",SUBSTITUTE(OFFSET(calculations!$AG$2,MATCH(data!A2054&amp;"|"&amp;data!C2054,calculations!$A$3:$A$168,0),MATCH(data!B2054,calculations!$AH$2:$CL$2,0)),",","."))</f>
        <v>4285429</v>
      </c>
      <c r="E2054">
        <v>1</v>
      </c>
    </row>
    <row r="2055" spans="1:5" x14ac:dyDescent="0.25">
      <c r="A2055">
        <v>2018</v>
      </c>
      <c r="B2055">
        <v>36</v>
      </c>
      <c r="C2055" t="s">
        <v>70</v>
      </c>
      <c r="D2055" t="str">
        <f ca="1">IF(OFFSET(calculations!$AG$2,MATCH(data!A2055&amp;"|"&amp;data!C2055,calculations!$A$3:$A$168,0),MATCH(data!B2055,calculations!$AH$2:$CL$2,0))="","NULL",SUBSTITUTE(OFFSET(calculations!$AG$2,MATCH(data!A2055&amp;"|"&amp;data!C2055,calculations!$A$3:$A$168,0),MATCH(data!B2055,calculations!$AH$2:$CL$2,0)),",","."))</f>
        <v>177337</v>
      </c>
      <c r="E2055">
        <v>1</v>
      </c>
    </row>
    <row r="2056" spans="1:5" x14ac:dyDescent="0.25">
      <c r="A2056">
        <v>2018</v>
      </c>
      <c r="B2056">
        <v>36</v>
      </c>
      <c r="C2056" t="s">
        <v>71</v>
      </c>
      <c r="D2056" t="str">
        <f ca="1">IF(OFFSET(calculations!$AG$2,MATCH(data!A2056&amp;"|"&amp;data!C2056,calculations!$A$3:$A$168,0),MATCH(data!B2056,calculations!$AH$2:$CL$2,0))="","NULL",SUBSTITUTE(OFFSET(calculations!$AG$2,MATCH(data!A2056&amp;"|"&amp;data!C2056,calculations!$A$3:$A$168,0),MATCH(data!B2056,calculations!$AH$2:$CL$2,0)),",","."))</f>
        <v>5558277</v>
      </c>
      <c r="E2056">
        <v>1</v>
      </c>
    </row>
    <row r="2057" spans="1:5" x14ac:dyDescent="0.25">
      <c r="A2057">
        <v>2018</v>
      </c>
      <c r="B2057">
        <v>36</v>
      </c>
      <c r="C2057" t="s">
        <v>72</v>
      </c>
      <c r="D2057" t="str">
        <f ca="1">IF(OFFSET(calculations!$AG$2,MATCH(data!A2057&amp;"|"&amp;data!C2057,calculations!$A$3:$A$168,0),MATCH(data!B2057,calculations!$AH$2:$CL$2,0))="","NULL",SUBSTITUTE(OFFSET(calculations!$AG$2,MATCH(data!A2057&amp;"|"&amp;data!C2057,calculations!$A$3:$A$168,0),MATCH(data!B2057,calculations!$AH$2:$CL$2,0)),",","."))</f>
        <v>3243726</v>
      </c>
      <c r="E2057">
        <v>1</v>
      </c>
    </row>
    <row r="2058" spans="1:5" x14ac:dyDescent="0.25">
      <c r="A2058">
        <v>2018</v>
      </c>
      <c r="B2058">
        <v>36</v>
      </c>
      <c r="C2058" t="s">
        <v>73</v>
      </c>
      <c r="D2058" t="str">
        <f ca="1">IF(OFFSET(calculations!$AG$2,MATCH(data!A2058&amp;"|"&amp;data!C2058,calculations!$A$3:$A$168,0),MATCH(data!B2058,calculations!$AH$2:$CL$2,0))="","NULL",SUBSTITUTE(OFFSET(calculations!$AG$2,MATCH(data!A2058&amp;"|"&amp;data!C2058,calculations!$A$3:$A$168,0),MATCH(data!B2058,calculations!$AH$2:$CL$2,0)),",","."))</f>
        <v>17750066</v>
      </c>
      <c r="E2058">
        <v>1</v>
      </c>
    </row>
    <row r="2059" spans="1:5" x14ac:dyDescent="0.25">
      <c r="A2059">
        <v>2018</v>
      </c>
      <c r="B2059">
        <v>36</v>
      </c>
      <c r="C2059" t="s">
        <v>74</v>
      </c>
      <c r="D2059" t="str">
        <f ca="1">IF(OFFSET(calculations!$AG$2,MATCH(data!A2059&amp;"|"&amp;data!C2059,calculations!$A$3:$A$168,0),MATCH(data!B2059,calculations!$AH$2:$CL$2,0))="","NULL",SUBSTITUTE(OFFSET(calculations!$AG$2,MATCH(data!A2059&amp;"|"&amp;data!C2059,calculations!$A$3:$A$168,0),MATCH(data!B2059,calculations!$AH$2:$CL$2,0)),",","."))</f>
        <v>NULL</v>
      </c>
      <c r="E2059">
        <v>1</v>
      </c>
    </row>
    <row r="2060" spans="1:5" x14ac:dyDescent="0.25">
      <c r="A2060">
        <v>2018</v>
      </c>
      <c r="B2060">
        <v>36</v>
      </c>
      <c r="C2060" t="s">
        <v>75</v>
      </c>
      <c r="D2060" t="str">
        <f ca="1">IF(OFFSET(calculations!$AG$2,MATCH(data!A2060&amp;"|"&amp;data!C2060,calculations!$A$3:$A$168,0),MATCH(data!B2060,calculations!$AH$2:$CL$2,0))="","NULL",SUBSTITUTE(OFFSET(calculations!$AG$2,MATCH(data!A2060&amp;"|"&amp;data!C2060,calculations!$A$3:$A$168,0),MATCH(data!B2060,calculations!$AH$2:$CL$2,0)),",","."))</f>
        <v>8659</v>
      </c>
      <c r="E2060">
        <v>1</v>
      </c>
    </row>
    <row r="2061" spans="1:5" x14ac:dyDescent="0.25">
      <c r="A2061">
        <v>2018</v>
      </c>
      <c r="B2061">
        <v>36</v>
      </c>
      <c r="C2061" t="s">
        <v>76</v>
      </c>
      <c r="D2061" t="str">
        <f ca="1">IF(OFFSET(calculations!$AG$2,MATCH(data!A2061&amp;"|"&amp;data!C2061,calculations!$A$3:$A$168,0),MATCH(data!B2061,calculations!$AH$2:$CL$2,0))="","NULL",SUBSTITUTE(OFFSET(calculations!$AG$2,MATCH(data!A2061&amp;"|"&amp;data!C2061,calculations!$A$3:$A$168,0),MATCH(data!B2061,calculations!$AH$2:$CL$2,0)),",","."))</f>
        <v>81436</v>
      </c>
      <c r="E2061">
        <v>1</v>
      </c>
    </row>
    <row r="2062" spans="1:5" x14ac:dyDescent="0.25">
      <c r="A2062">
        <v>2018</v>
      </c>
      <c r="B2062">
        <v>36</v>
      </c>
      <c r="C2062" t="s">
        <v>77</v>
      </c>
      <c r="D2062" t="str">
        <f ca="1">IF(OFFSET(calculations!$AG$2,MATCH(data!A2062&amp;"|"&amp;data!C2062,calculations!$A$3:$A$168,0),MATCH(data!B2062,calculations!$AH$2:$CL$2,0))="","NULL",SUBSTITUTE(OFFSET(calculations!$AG$2,MATCH(data!A2062&amp;"|"&amp;data!C2062,calculations!$A$3:$A$168,0),MATCH(data!B2062,calculations!$AH$2:$CL$2,0)),",","."))</f>
        <v>NULL</v>
      </c>
      <c r="E2062">
        <v>1</v>
      </c>
    </row>
    <row r="2063" spans="1:5" x14ac:dyDescent="0.25">
      <c r="A2063">
        <v>2018</v>
      </c>
      <c r="B2063">
        <v>36</v>
      </c>
      <c r="C2063" t="s">
        <v>78</v>
      </c>
      <c r="D2063" t="str">
        <f ca="1">IF(OFFSET(calculations!$AG$2,MATCH(data!A2063&amp;"|"&amp;data!C2063,calculations!$A$3:$A$168,0),MATCH(data!B2063,calculations!$AH$2:$CL$2,0))="","NULL",SUBSTITUTE(OFFSET(calculations!$AG$2,MATCH(data!A2063&amp;"|"&amp;data!C2063,calculations!$A$3:$A$168,0),MATCH(data!B2063,calculations!$AH$2:$CL$2,0)),",","."))</f>
        <v>5680</v>
      </c>
      <c r="E2063">
        <v>1</v>
      </c>
    </row>
    <row r="2064" spans="1:5" x14ac:dyDescent="0.25">
      <c r="A2064">
        <v>2018</v>
      </c>
      <c r="B2064">
        <v>36</v>
      </c>
      <c r="C2064" t="s">
        <v>79</v>
      </c>
      <c r="D2064" t="str">
        <f ca="1">IF(OFFSET(calculations!$AG$2,MATCH(data!A2064&amp;"|"&amp;data!C2064,calculations!$A$3:$A$168,0),MATCH(data!B2064,calculations!$AH$2:$CL$2,0))="","NULL",SUBSTITUTE(OFFSET(calculations!$AG$2,MATCH(data!A2064&amp;"|"&amp;data!C2064,calculations!$A$3:$A$168,0),MATCH(data!B2064,calculations!$AH$2:$CL$2,0)),",","."))</f>
        <v>16983042</v>
      </c>
      <c r="E2064">
        <v>1</v>
      </c>
    </row>
    <row r="2065" spans="1:5" x14ac:dyDescent="0.25">
      <c r="A2065">
        <v>2018</v>
      </c>
      <c r="B2065">
        <v>36</v>
      </c>
      <c r="C2065" t="s">
        <v>80</v>
      </c>
      <c r="D2065" t="str">
        <f ca="1">IF(OFFSET(calculations!$AG$2,MATCH(data!A2065&amp;"|"&amp;data!C2065,calculations!$A$3:$A$168,0),MATCH(data!B2065,calculations!$AH$2:$CL$2,0))="","NULL",SUBSTITUTE(OFFSET(calculations!$AG$2,MATCH(data!A2065&amp;"|"&amp;data!C2065,calculations!$A$3:$A$168,0),MATCH(data!B2065,calculations!$AH$2:$CL$2,0)),",","."))</f>
        <v>NULL</v>
      </c>
      <c r="E2065">
        <v>1</v>
      </c>
    </row>
    <row r="2066" spans="1:5" x14ac:dyDescent="0.25">
      <c r="A2066">
        <v>2018</v>
      </c>
      <c r="B2066">
        <v>36</v>
      </c>
      <c r="C2066" t="s">
        <v>44</v>
      </c>
      <c r="D2066" t="str">
        <f ca="1">IF(OFFSET(calculations!$AG$2,MATCH(data!A2066&amp;"|"&amp;data!C2066,calculations!$A$3:$A$168,0),MATCH(data!B2066,calculations!$AH$2:$CL$2,0))="","NULL",SUBSTITUTE(OFFSET(calculations!$AG$2,MATCH(data!A2066&amp;"|"&amp;data!C2066,calculations!$A$3:$A$168,0),MATCH(data!B2066,calculations!$AH$2:$CL$2,0)),",","."))</f>
        <v>NULL</v>
      </c>
      <c r="E2066">
        <v>1</v>
      </c>
    </row>
    <row r="2067" spans="1:5" x14ac:dyDescent="0.25">
      <c r="A2067">
        <v>2018</v>
      </c>
      <c r="B2067">
        <v>36</v>
      </c>
      <c r="C2067" t="s">
        <v>51</v>
      </c>
      <c r="D2067" t="str">
        <f ca="1">IF(OFFSET(calculations!$AG$2,MATCH(data!A2067&amp;"|"&amp;data!C2067,calculations!$A$3:$A$168,0),MATCH(data!B2067,calculations!$AH$2:$CL$2,0))="","NULL",SUBSTITUTE(OFFSET(calculations!$AG$2,MATCH(data!A2067&amp;"|"&amp;data!C2067,calculations!$A$3:$A$168,0),MATCH(data!B2067,calculations!$AH$2:$CL$2,0)),",","."))</f>
        <v>4244</v>
      </c>
      <c r="E2067">
        <v>1</v>
      </c>
    </row>
    <row r="2068" spans="1:5" x14ac:dyDescent="0.25">
      <c r="A2068">
        <v>2018</v>
      </c>
      <c r="B2068">
        <v>36</v>
      </c>
      <c r="C2068" t="s">
        <v>55</v>
      </c>
      <c r="D2068" t="str">
        <f ca="1">IF(OFFSET(calculations!$AG$2,MATCH(data!A2068&amp;"|"&amp;data!C2068,calculations!$A$3:$A$168,0),MATCH(data!B2068,calculations!$AH$2:$CL$2,0))="","NULL",SUBSTITUTE(OFFSET(calculations!$AG$2,MATCH(data!A2068&amp;"|"&amp;data!C2068,calculations!$A$3:$A$168,0),MATCH(data!B2068,calculations!$AH$2:$CL$2,0)),",","."))</f>
        <v>NULL</v>
      </c>
      <c r="E2068">
        <v>1</v>
      </c>
    </row>
    <row r="2069" spans="1:5" x14ac:dyDescent="0.25">
      <c r="A2069">
        <v>2018</v>
      </c>
      <c r="B2069">
        <v>36</v>
      </c>
      <c r="C2069" t="s">
        <v>81</v>
      </c>
      <c r="D2069" t="str">
        <f ca="1">IF(OFFSET(calculations!$AG$2,MATCH(data!A2069&amp;"|"&amp;data!C2069,calculations!$A$3:$A$168,0),MATCH(data!B2069,calculations!$AH$2:$CL$2,0))="","NULL",SUBSTITUTE(OFFSET(calculations!$AG$2,MATCH(data!A2069&amp;"|"&amp;data!C2069,calculations!$A$3:$A$168,0),MATCH(data!B2069,calculations!$AH$2:$CL$2,0)),",","."))</f>
        <v>7549</v>
      </c>
      <c r="E2069">
        <v>1</v>
      </c>
    </row>
    <row r="2070" spans="1:5" x14ac:dyDescent="0.25">
      <c r="A2070">
        <v>2018</v>
      </c>
      <c r="B2070">
        <v>36</v>
      </c>
      <c r="C2070" t="s">
        <v>82</v>
      </c>
      <c r="D2070" t="str">
        <f ca="1">IF(OFFSET(calculations!$AG$2,MATCH(data!A2070&amp;"|"&amp;data!C2070,calculations!$A$3:$A$168,0),MATCH(data!B2070,calculations!$AH$2:$CL$2,0))="","NULL",SUBSTITUTE(OFFSET(calculations!$AG$2,MATCH(data!A2070&amp;"|"&amp;data!C2070,calculations!$A$3:$A$168,0),MATCH(data!B2070,calculations!$AH$2:$CL$2,0)),",","."))</f>
        <v>46471881</v>
      </c>
      <c r="E2070">
        <v>1</v>
      </c>
    </row>
    <row r="2071" spans="1:5" x14ac:dyDescent="0.25">
      <c r="A2071">
        <v>2018</v>
      </c>
      <c r="B2071">
        <v>36</v>
      </c>
      <c r="C2071" t="s">
        <v>83</v>
      </c>
      <c r="D2071" t="str">
        <f ca="1">IF(OFFSET(calculations!$AG$2,MATCH(data!A2071&amp;"|"&amp;data!C2071,calculations!$A$3:$A$168,0),MATCH(data!B2071,calculations!$AH$2:$CL$2,0))="","NULL",SUBSTITUTE(OFFSET(calculations!$AG$2,MATCH(data!A2071&amp;"|"&amp;data!C2071,calculations!$A$3:$A$168,0),MATCH(data!B2071,calculations!$AH$2:$CL$2,0)),",","."))</f>
        <v>82394</v>
      </c>
      <c r="E2071">
        <v>1</v>
      </c>
    </row>
    <row r="2072" spans="1:5" x14ac:dyDescent="0.25">
      <c r="A2072">
        <v>2018</v>
      </c>
      <c r="B2072">
        <v>36</v>
      </c>
      <c r="C2072" t="s">
        <v>84</v>
      </c>
      <c r="D2072" t="str">
        <f ca="1">IF(OFFSET(calculations!$AG$2,MATCH(data!A2072&amp;"|"&amp;data!C2072,calculations!$A$3:$A$168,0),MATCH(data!B2072,calculations!$AH$2:$CL$2,0))="","NULL",SUBSTITUTE(OFFSET(calculations!$AG$2,MATCH(data!A2072&amp;"|"&amp;data!C2072,calculations!$A$3:$A$168,0),MATCH(data!B2072,calculations!$AH$2:$CL$2,0)),",","."))</f>
        <v>NULL</v>
      </c>
      <c r="E2072">
        <v>1</v>
      </c>
    </row>
    <row r="2073" spans="1:5" x14ac:dyDescent="0.25">
      <c r="A2073">
        <v>2018</v>
      </c>
      <c r="B2073">
        <v>36</v>
      </c>
      <c r="C2073" t="s">
        <v>85</v>
      </c>
      <c r="D2073" t="str">
        <f ca="1">IF(OFFSET(calculations!$AG$2,MATCH(data!A2073&amp;"|"&amp;data!C2073,calculations!$A$3:$A$168,0),MATCH(data!B2073,calculations!$AH$2:$CL$2,0))="","NULL",SUBSTITUTE(OFFSET(calculations!$AG$2,MATCH(data!A2073&amp;"|"&amp;data!C2073,calculations!$A$3:$A$168,0),MATCH(data!B2073,calculations!$AH$2:$CL$2,0)),",","."))</f>
        <v>NULL</v>
      </c>
      <c r="E2073">
        <v>1</v>
      </c>
    </row>
    <row r="2074" spans="1:5" x14ac:dyDescent="0.25">
      <c r="A2074">
        <v>2018</v>
      </c>
      <c r="B2074">
        <v>36</v>
      </c>
      <c r="C2074" t="s">
        <v>86</v>
      </c>
      <c r="D2074" t="str">
        <f ca="1">IF(OFFSET(calculations!$AG$2,MATCH(data!A2074&amp;"|"&amp;data!C2074,calculations!$A$3:$A$168,0),MATCH(data!B2074,calculations!$AH$2:$CL$2,0))="","NULL",SUBSTITUTE(OFFSET(calculations!$AG$2,MATCH(data!A2074&amp;"|"&amp;data!C2074,calculations!$A$3:$A$168,0),MATCH(data!B2074,calculations!$AH$2:$CL$2,0)),",","."))</f>
        <v>27377082</v>
      </c>
      <c r="E2074">
        <v>1</v>
      </c>
    </row>
    <row r="2075" spans="1:5" x14ac:dyDescent="0.25">
      <c r="A2075">
        <v>2018</v>
      </c>
      <c r="B2075">
        <v>36</v>
      </c>
      <c r="C2075" t="s">
        <v>87</v>
      </c>
      <c r="D2075" t="str">
        <f ca="1">IF(OFFSET(calculations!$AG$2,MATCH(data!A2075&amp;"|"&amp;data!C2075,calculations!$A$3:$A$168,0),MATCH(data!B2075,calculations!$AH$2:$CL$2,0))="","NULL",SUBSTITUTE(OFFSET(calculations!$AG$2,MATCH(data!A2075&amp;"|"&amp;data!C2075,calculations!$A$3:$A$168,0),MATCH(data!B2075,calculations!$AH$2:$CL$2,0)),",","."))</f>
        <v>18365373</v>
      </c>
      <c r="E2075">
        <v>1</v>
      </c>
    </row>
    <row r="2076" spans="1:5" x14ac:dyDescent="0.25">
      <c r="A2076">
        <v>2018</v>
      </c>
      <c r="B2076">
        <v>36</v>
      </c>
      <c r="C2076" t="s">
        <v>88</v>
      </c>
      <c r="D2076" t="str">
        <f ca="1">IF(OFFSET(calculations!$AG$2,MATCH(data!A2076&amp;"|"&amp;data!C2076,calculations!$A$3:$A$168,0),MATCH(data!B2076,calculations!$AH$2:$CL$2,0))="","NULL",SUBSTITUTE(OFFSET(calculations!$AG$2,MATCH(data!A2076&amp;"|"&amp;data!C2076,calculations!$A$3:$A$168,0),MATCH(data!B2076,calculations!$AH$2:$CL$2,0)),",","."))</f>
        <v>NULL</v>
      </c>
      <c r="E2076">
        <v>1</v>
      </c>
    </row>
    <row r="2077" spans="1:5" x14ac:dyDescent="0.25">
      <c r="A2077">
        <v>2018</v>
      </c>
      <c r="B2077">
        <v>36</v>
      </c>
      <c r="C2077" t="s">
        <v>89</v>
      </c>
      <c r="D2077" t="str">
        <f ca="1">IF(OFFSET(calculations!$AG$2,MATCH(data!A2077&amp;"|"&amp;data!C2077,calculations!$A$3:$A$168,0),MATCH(data!B2077,calculations!$AH$2:$CL$2,0))="","NULL",SUBSTITUTE(OFFSET(calculations!$AG$2,MATCH(data!A2077&amp;"|"&amp;data!C2077,calculations!$A$3:$A$168,0),MATCH(data!B2077,calculations!$AH$2:$CL$2,0)),",","."))</f>
        <v>626400</v>
      </c>
      <c r="E2077">
        <v>1</v>
      </c>
    </row>
    <row r="2078" spans="1:5" x14ac:dyDescent="0.25">
      <c r="A2078">
        <v>2018</v>
      </c>
      <c r="B2078">
        <v>36</v>
      </c>
      <c r="C2078" t="s">
        <v>90</v>
      </c>
      <c r="D2078" t="str">
        <f ca="1">IF(OFFSET(calculations!$AG$2,MATCH(data!A2078&amp;"|"&amp;data!C2078,calculations!$A$3:$A$168,0),MATCH(data!B2078,calculations!$AH$2:$CL$2,0))="","NULL",SUBSTITUTE(OFFSET(calculations!$AG$2,MATCH(data!A2078&amp;"|"&amp;data!C2078,calculations!$A$3:$A$168,0),MATCH(data!B2078,calculations!$AH$2:$CL$2,0)),",","."))</f>
        <v>NULL</v>
      </c>
      <c r="E2078">
        <v>1</v>
      </c>
    </row>
    <row r="2079" spans="1:5" x14ac:dyDescent="0.25">
      <c r="A2079">
        <v>2018</v>
      </c>
      <c r="B2079">
        <v>36</v>
      </c>
      <c r="C2079" t="s">
        <v>91</v>
      </c>
      <c r="D2079" t="str">
        <f ca="1">IF(OFFSET(calculations!$AG$2,MATCH(data!A2079&amp;"|"&amp;data!C2079,calculations!$A$3:$A$168,0),MATCH(data!B2079,calculations!$AH$2:$CL$2,0))="","NULL",SUBSTITUTE(OFFSET(calculations!$AG$2,MATCH(data!A2079&amp;"|"&amp;data!C2079,calculations!$A$3:$A$168,0),MATCH(data!B2079,calculations!$AH$2:$CL$2,0)),",","."))</f>
        <v>NULL</v>
      </c>
      <c r="E2079">
        <v>1</v>
      </c>
    </row>
    <row r="2080" spans="1:5" x14ac:dyDescent="0.25">
      <c r="A2080">
        <v>2018</v>
      </c>
      <c r="B2080">
        <v>36</v>
      </c>
      <c r="C2080" t="s">
        <v>92</v>
      </c>
      <c r="D2080" t="str">
        <f ca="1">IF(OFFSET(calculations!$AG$2,MATCH(data!A2080&amp;"|"&amp;data!C2080,calculations!$A$3:$A$168,0),MATCH(data!B2080,calculations!$AH$2:$CL$2,0))="","NULL",SUBSTITUTE(OFFSET(calculations!$AG$2,MATCH(data!A2080&amp;"|"&amp;data!C2080,calculations!$A$3:$A$168,0),MATCH(data!B2080,calculations!$AH$2:$CL$2,0)),",","."))</f>
        <v>NULL</v>
      </c>
      <c r="E2080">
        <v>1</v>
      </c>
    </row>
    <row r="2081" spans="1:5" x14ac:dyDescent="0.25">
      <c r="A2081">
        <v>2018</v>
      </c>
      <c r="B2081">
        <v>36</v>
      </c>
      <c r="C2081" t="s">
        <v>93</v>
      </c>
      <c r="D2081" t="str">
        <f ca="1">IF(OFFSET(calculations!$AG$2,MATCH(data!A2081&amp;"|"&amp;data!C2081,calculations!$A$3:$A$168,0),MATCH(data!B2081,calculations!$AH$2:$CL$2,0))="","NULL",SUBSTITUTE(OFFSET(calculations!$AG$2,MATCH(data!A2081&amp;"|"&amp;data!C2081,calculations!$A$3:$A$168,0),MATCH(data!B2081,calculations!$AH$2:$CL$2,0)),",","."))</f>
        <v>NULL</v>
      </c>
      <c r="E2081">
        <v>1</v>
      </c>
    </row>
    <row r="2082" spans="1:5" x14ac:dyDescent="0.25">
      <c r="A2082">
        <v>2018</v>
      </c>
      <c r="B2082">
        <v>36</v>
      </c>
      <c r="C2082" t="s">
        <v>94</v>
      </c>
      <c r="D2082" t="str">
        <f ca="1">IF(OFFSET(calculations!$AG$2,MATCH(data!A2082&amp;"|"&amp;data!C2082,calculations!$A$3:$A$168,0),MATCH(data!B2082,calculations!$AH$2:$CL$2,0))="","NULL",SUBSTITUTE(OFFSET(calculations!$AG$2,MATCH(data!A2082&amp;"|"&amp;data!C2082,calculations!$A$3:$A$168,0),MATCH(data!B2082,calculations!$AH$2:$CL$2,0)),",","."))</f>
        <v>20632</v>
      </c>
      <c r="E2082">
        <v>1</v>
      </c>
    </row>
    <row r="2083" spans="1:5" x14ac:dyDescent="0.25">
      <c r="A2083">
        <v>2018</v>
      </c>
      <c r="B2083">
        <v>36</v>
      </c>
      <c r="C2083" t="s">
        <v>95</v>
      </c>
      <c r="D2083" t="str">
        <f ca="1">IF(OFFSET(calculations!$AG$2,MATCH(data!A2083&amp;"|"&amp;data!C2083,calculations!$A$3:$A$168,0),MATCH(data!B2083,calculations!$AH$2:$CL$2,0))="","NULL",SUBSTITUTE(OFFSET(calculations!$AG$2,MATCH(data!A2083&amp;"|"&amp;data!C2083,calculations!$A$3:$A$168,0),MATCH(data!B2083,calculations!$AH$2:$CL$2,0)),",","."))</f>
        <v>763597</v>
      </c>
      <c r="E2083">
        <v>1</v>
      </c>
    </row>
    <row r="2084" spans="1:5" x14ac:dyDescent="0.25">
      <c r="A2084">
        <v>2018</v>
      </c>
      <c r="B2084">
        <v>36</v>
      </c>
      <c r="C2084" t="s">
        <v>96</v>
      </c>
      <c r="D2084" t="str">
        <f ca="1">IF(OFFSET(calculations!$AG$2,MATCH(data!A2084&amp;"|"&amp;data!C2084,calculations!$A$3:$A$168,0),MATCH(data!B2084,calculations!$AH$2:$CL$2,0))="","NULL",SUBSTITUTE(OFFSET(calculations!$AG$2,MATCH(data!A2084&amp;"|"&amp;data!C2084,calculations!$A$3:$A$168,0),MATCH(data!B2084,calculations!$AH$2:$CL$2,0)),",","."))</f>
        <v>40449886</v>
      </c>
      <c r="E2084">
        <v>1</v>
      </c>
    </row>
    <row r="2085" spans="1:5" x14ac:dyDescent="0.25">
      <c r="A2085">
        <v>2018</v>
      </c>
      <c r="B2085">
        <v>36</v>
      </c>
      <c r="C2085" t="s">
        <v>97</v>
      </c>
      <c r="D2085" t="str">
        <f ca="1">IF(OFFSET(calculations!$AG$2,MATCH(data!A2085&amp;"|"&amp;data!C2085,calculations!$A$3:$A$168,0),MATCH(data!B2085,calculations!$AH$2:$CL$2,0))="","NULL",SUBSTITUTE(OFFSET(calculations!$AG$2,MATCH(data!A2085&amp;"|"&amp;data!C2085,calculations!$A$3:$A$168,0),MATCH(data!B2085,calculations!$AH$2:$CL$2,0)),",","."))</f>
        <v>30448772</v>
      </c>
      <c r="E2085">
        <v>1</v>
      </c>
    </row>
    <row r="2086" spans="1:5" x14ac:dyDescent="0.25">
      <c r="A2086">
        <v>2018</v>
      </c>
      <c r="B2086">
        <v>36</v>
      </c>
      <c r="C2086" t="s">
        <v>98</v>
      </c>
      <c r="D2086" t="str">
        <f ca="1">IF(OFFSET(calculations!$AG$2,MATCH(data!A2086&amp;"|"&amp;data!C2086,calculations!$A$3:$A$168,0),MATCH(data!B2086,calculations!$AH$2:$CL$2,0))="","NULL",SUBSTITUTE(OFFSET(calculations!$AG$2,MATCH(data!A2086&amp;"|"&amp;data!C2086,calculations!$A$3:$A$168,0),MATCH(data!B2086,calculations!$AH$2:$CL$2,0)),",","."))</f>
        <v>10001114</v>
      </c>
      <c r="E2086">
        <v>1</v>
      </c>
    </row>
    <row r="2087" spans="1:5" x14ac:dyDescent="0.25">
      <c r="A2087">
        <v>2018</v>
      </c>
      <c r="B2087">
        <v>36</v>
      </c>
      <c r="C2087" t="s">
        <v>99</v>
      </c>
      <c r="D2087" t="str">
        <f ca="1">IF(OFFSET(calculations!$AG$2,MATCH(data!A2087&amp;"|"&amp;data!C2087,calculations!$A$3:$A$168,0),MATCH(data!B2087,calculations!$AH$2:$CL$2,0))="","NULL",SUBSTITUTE(OFFSET(calculations!$AG$2,MATCH(data!A2087&amp;"|"&amp;data!C2087,calculations!$A$3:$A$168,0),MATCH(data!B2087,calculations!$AH$2:$CL$2,0)),",","."))</f>
        <v>10001114</v>
      </c>
      <c r="E2087">
        <v>1</v>
      </c>
    </row>
    <row r="2088" spans="1:5" x14ac:dyDescent="0.25">
      <c r="A2088">
        <v>2018</v>
      </c>
      <c r="B2088">
        <v>36</v>
      </c>
      <c r="C2088" t="s">
        <v>100</v>
      </c>
      <c r="D2088" t="str">
        <f ca="1">IF(OFFSET(calculations!$AG$2,MATCH(data!A2088&amp;"|"&amp;data!C2088,calculations!$A$3:$A$168,0),MATCH(data!B2088,calculations!$AH$2:$CL$2,0))="","NULL",SUBSTITUTE(OFFSET(calculations!$AG$2,MATCH(data!A2088&amp;"|"&amp;data!C2088,calculations!$A$3:$A$168,0),MATCH(data!B2088,calculations!$AH$2:$CL$2,0)),",","."))</f>
        <v>456534</v>
      </c>
      <c r="E2088">
        <v>1</v>
      </c>
    </row>
    <row r="2089" spans="1:5" x14ac:dyDescent="0.25">
      <c r="A2089">
        <v>2018</v>
      </c>
      <c r="B2089">
        <v>36</v>
      </c>
      <c r="C2089" t="s">
        <v>101</v>
      </c>
      <c r="D2089" t="str">
        <f ca="1">IF(OFFSET(calculations!$AG$2,MATCH(data!A2089&amp;"|"&amp;data!C2089,calculations!$A$3:$A$168,0),MATCH(data!B2089,calculations!$AH$2:$CL$2,0))="","NULL",SUBSTITUTE(OFFSET(calculations!$AG$2,MATCH(data!A2089&amp;"|"&amp;data!C2089,calculations!$A$3:$A$168,0),MATCH(data!B2089,calculations!$AH$2:$CL$2,0)),",","."))</f>
        <v>656402</v>
      </c>
      <c r="E2089">
        <v>1</v>
      </c>
    </row>
    <row r="2090" spans="1:5" x14ac:dyDescent="0.25">
      <c r="A2090">
        <v>2018</v>
      </c>
      <c r="B2090">
        <v>36</v>
      </c>
      <c r="C2090" t="s">
        <v>102</v>
      </c>
      <c r="D2090" t="str">
        <f ca="1">IF(OFFSET(calculations!$AG$2,MATCH(data!A2090&amp;"|"&amp;data!C2090,calculations!$A$3:$A$168,0),MATCH(data!B2090,calculations!$AH$2:$CL$2,0))="","NULL",SUBSTITUTE(OFFSET(calculations!$AG$2,MATCH(data!A2090&amp;"|"&amp;data!C2090,calculations!$A$3:$A$168,0),MATCH(data!B2090,calculations!$AH$2:$CL$2,0)),",","."))</f>
        <v>8269774</v>
      </c>
      <c r="E2090">
        <v>1</v>
      </c>
    </row>
    <row r="2091" spans="1:5" x14ac:dyDescent="0.25">
      <c r="A2091">
        <v>2018</v>
      </c>
      <c r="B2091">
        <v>36</v>
      </c>
      <c r="C2091" t="s">
        <v>103</v>
      </c>
      <c r="D2091" t="str">
        <f ca="1">IF(OFFSET(calculations!$AG$2,MATCH(data!A2091&amp;"|"&amp;data!C2091,calculations!$A$3:$A$168,0),MATCH(data!B2091,calculations!$AH$2:$CL$2,0))="","NULL",SUBSTITUTE(OFFSET(calculations!$AG$2,MATCH(data!A2091&amp;"|"&amp;data!C2091,calculations!$A$3:$A$168,0),MATCH(data!B2091,calculations!$AH$2:$CL$2,0)),",","."))</f>
        <v>551041</v>
      </c>
      <c r="E2091">
        <v>1</v>
      </c>
    </row>
    <row r="2092" spans="1:5" x14ac:dyDescent="0.25">
      <c r="A2092">
        <v>2018</v>
      </c>
      <c r="B2092">
        <v>36</v>
      </c>
      <c r="C2092" t="s">
        <v>104</v>
      </c>
      <c r="D2092" t="str">
        <f ca="1">IF(OFFSET(calculations!$AG$2,MATCH(data!A2092&amp;"|"&amp;data!C2092,calculations!$A$3:$A$168,0),MATCH(data!B2092,calculations!$AH$2:$CL$2,0))="","NULL",SUBSTITUTE(OFFSET(calculations!$AG$2,MATCH(data!A2092&amp;"|"&amp;data!C2092,calculations!$A$3:$A$168,0),MATCH(data!B2092,calculations!$AH$2:$CL$2,0)),",","."))</f>
        <v>980431</v>
      </c>
      <c r="E2092">
        <v>1</v>
      </c>
    </row>
    <row r="2093" spans="1:5" x14ac:dyDescent="0.25">
      <c r="A2093">
        <v>2018</v>
      </c>
      <c r="B2093">
        <v>36</v>
      </c>
      <c r="C2093" t="s">
        <v>105</v>
      </c>
      <c r="D2093" t="str">
        <f ca="1">IF(OFFSET(calculations!$AG$2,MATCH(data!A2093&amp;"|"&amp;data!C2093,calculations!$A$3:$A$168,0),MATCH(data!B2093,calculations!$AH$2:$CL$2,0))="","NULL",SUBSTITUTE(OFFSET(calculations!$AG$2,MATCH(data!A2093&amp;"|"&amp;data!C2093,calculations!$A$3:$A$168,0),MATCH(data!B2093,calculations!$AH$2:$CL$2,0)),",","."))</f>
        <v>980431</v>
      </c>
      <c r="E2093">
        <v>1</v>
      </c>
    </row>
    <row r="2094" spans="1:5" x14ac:dyDescent="0.25">
      <c r="A2094">
        <v>2018</v>
      </c>
      <c r="B2094">
        <v>36</v>
      </c>
      <c r="C2094" t="s">
        <v>106</v>
      </c>
      <c r="D2094" t="str">
        <f ca="1">IF(OFFSET(calculations!$AG$2,MATCH(data!A2094&amp;"|"&amp;data!C2094,calculations!$A$3:$A$168,0),MATCH(data!B2094,calculations!$AH$2:$CL$2,0))="","NULL",SUBSTITUTE(OFFSET(calculations!$AG$2,MATCH(data!A2094&amp;"|"&amp;data!C2094,calculations!$A$3:$A$168,0),MATCH(data!B2094,calculations!$AH$2:$CL$2,0)),",","."))</f>
        <v>NULL</v>
      </c>
      <c r="E2094">
        <v>1</v>
      </c>
    </row>
    <row r="2095" spans="1:5" x14ac:dyDescent="0.25">
      <c r="A2095">
        <v>2018</v>
      </c>
      <c r="B2095">
        <v>36</v>
      </c>
      <c r="C2095" t="s">
        <v>107</v>
      </c>
      <c r="D2095" t="str">
        <f ca="1">IF(OFFSET(calculations!$AG$2,MATCH(data!A2095&amp;"|"&amp;data!C2095,calculations!$A$3:$A$168,0),MATCH(data!B2095,calculations!$AH$2:$CL$2,0))="","NULL",SUBSTITUTE(OFFSET(calculations!$AG$2,MATCH(data!A2095&amp;"|"&amp;data!C2095,calculations!$A$3:$A$168,0),MATCH(data!B2095,calculations!$AH$2:$CL$2,0)),",","."))</f>
        <v>NULL</v>
      </c>
      <c r="E2095">
        <v>1</v>
      </c>
    </row>
    <row r="2096" spans="1:5" x14ac:dyDescent="0.25">
      <c r="A2096">
        <v>2018</v>
      </c>
      <c r="B2096">
        <v>36</v>
      </c>
      <c r="C2096" t="s">
        <v>108</v>
      </c>
      <c r="D2096" t="str">
        <f ca="1">IF(OFFSET(calculations!$AG$2,MATCH(data!A2096&amp;"|"&amp;data!C2096,calculations!$A$3:$A$168,0),MATCH(data!B2096,calculations!$AH$2:$CL$2,0))="","NULL",SUBSTITUTE(OFFSET(calculations!$AG$2,MATCH(data!A2096&amp;"|"&amp;data!C2096,calculations!$A$3:$A$168,0),MATCH(data!B2096,calculations!$AH$2:$CL$2,0)),",","."))</f>
        <v>35119</v>
      </c>
      <c r="E2096">
        <v>1</v>
      </c>
    </row>
    <row r="2097" spans="1:5" x14ac:dyDescent="0.25">
      <c r="A2097">
        <v>2018</v>
      </c>
      <c r="B2097">
        <v>36</v>
      </c>
      <c r="C2097" t="s">
        <v>109</v>
      </c>
      <c r="D2097" t="str">
        <f ca="1">IF(OFFSET(calculations!$AG$2,MATCH(data!A2097&amp;"|"&amp;data!C2097,calculations!$A$3:$A$168,0),MATCH(data!B2097,calculations!$AH$2:$CL$2,0))="","NULL",SUBSTITUTE(OFFSET(calculations!$AG$2,MATCH(data!A2097&amp;"|"&amp;data!C2097,calculations!$A$3:$A$168,0),MATCH(data!B2097,calculations!$AH$2:$CL$2,0)),",","."))</f>
        <v>1015550</v>
      </c>
      <c r="E2097">
        <v>1</v>
      </c>
    </row>
    <row r="2098" spans="1:5" x14ac:dyDescent="0.25">
      <c r="A2098">
        <v>2018</v>
      </c>
      <c r="B2098">
        <v>36</v>
      </c>
      <c r="C2098" t="s">
        <v>110</v>
      </c>
      <c r="D2098" t="str">
        <f ca="1">IF(OFFSET(calculations!$AG$2,MATCH(data!A2098&amp;"|"&amp;data!C2098,calculations!$A$3:$A$168,0),MATCH(data!B2098,calculations!$AH$2:$CL$2,0))="","NULL",SUBSTITUTE(OFFSET(calculations!$AG$2,MATCH(data!A2098&amp;"|"&amp;data!C2098,calculations!$A$3:$A$168,0),MATCH(data!B2098,calculations!$AH$2:$CL$2,0)),",","."))</f>
        <v>251953</v>
      </c>
      <c r="E2098">
        <v>1</v>
      </c>
    </row>
    <row r="2099" spans="1:5" x14ac:dyDescent="0.25">
      <c r="A2099">
        <v>2018</v>
      </c>
      <c r="B2099">
        <v>36</v>
      </c>
      <c r="C2099" t="s">
        <v>111</v>
      </c>
      <c r="D2099" t="str">
        <f ca="1">IF(OFFSET(calculations!$AG$2,MATCH(data!A2099&amp;"|"&amp;data!C2099,calculations!$A$3:$A$168,0),MATCH(data!B2099,calculations!$AH$2:$CL$2,0))="","NULL",SUBSTITUTE(OFFSET(calculations!$AG$2,MATCH(data!A2099&amp;"|"&amp;data!C2099,calculations!$A$3:$A$168,0),MATCH(data!B2099,calculations!$AH$2:$CL$2,0)),",","."))</f>
        <v>94577326</v>
      </c>
      <c r="E2099">
        <v>1</v>
      </c>
    </row>
    <row r="2100" spans="1:5" x14ac:dyDescent="0.25">
      <c r="A2100">
        <v>2018</v>
      </c>
      <c r="B2100">
        <v>36</v>
      </c>
      <c r="C2100" t="s">
        <v>112</v>
      </c>
      <c r="D2100" t="str">
        <f ca="1">IF(OFFSET(calculations!$AG$2,MATCH(data!A2100&amp;"|"&amp;data!C2100,calculations!$A$3:$A$168,0),MATCH(data!B2100,calculations!$AH$2:$CL$2,0))="","NULL",SUBSTITUTE(OFFSET(calculations!$AG$2,MATCH(data!A2100&amp;"|"&amp;data!C2100,calculations!$A$3:$A$168,0),MATCH(data!B2100,calculations!$AH$2:$CL$2,0)),",","."))</f>
        <v>3689771</v>
      </c>
      <c r="E2100">
        <v>1</v>
      </c>
    </row>
    <row r="2101" spans="1:5" x14ac:dyDescent="0.25">
      <c r="A2101">
        <v>2018</v>
      </c>
      <c r="B2101">
        <v>36</v>
      </c>
      <c r="C2101" t="s">
        <v>113</v>
      </c>
      <c r="D2101" t="str">
        <f ca="1">IF(OFFSET(calculations!$AG$2,MATCH(data!A2101&amp;"|"&amp;data!C2101,calculations!$A$3:$A$168,0),MATCH(data!B2101,calculations!$AH$2:$CL$2,0))="","NULL",SUBSTITUTE(OFFSET(calculations!$AG$2,MATCH(data!A2101&amp;"|"&amp;data!C2101,calculations!$A$3:$A$168,0),MATCH(data!B2101,calculations!$AH$2:$CL$2,0)),",","."))</f>
        <v>NULL</v>
      </c>
      <c r="E2101">
        <v>1</v>
      </c>
    </row>
    <row r="2102" spans="1:5" x14ac:dyDescent="0.25">
      <c r="A2102">
        <v>2018</v>
      </c>
      <c r="B2102">
        <v>36</v>
      </c>
      <c r="C2102" t="s">
        <v>114</v>
      </c>
      <c r="D2102" t="str">
        <f ca="1">IF(OFFSET(calculations!$AG$2,MATCH(data!A2102&amp;"|"&amp;data!C2102,calculations!$A$3:$A$168,0),MATCH(data!B2102,calculations!$AH$2:$CL$2,0))="","NULL",SUBSTITUTE(OFFSET(calculations!$AG$2,MATCH(data!A2102&amp;"|"&amp;data!C2102,calculations!$A$3:$A$168,0),MATCH(data!B2102,calculations!$AH$2:$CL$2,0)),",","."))</f>
        <v>NULL</v>
      </c>
      <c r="E2102">
        <v>1</v>
      </c>
    </row>
    <row r="2103" spans="1:5" x14ac:dyDescent="0.25">
      <c r="A2103">
        <v>2018</v>
      </c>
      <c r="B2103">
        <v>36</v>
      </c>
      <c r="C2103" t="s">
        <v>115</v>
      </c>
      <c r="D2103" t="str">
        <f ca="1">IF(OFFSET(calculations!$AG$2,MATCH(data!A2103&amp;"|"&amp;data!C2103,calculations!$A$3:$A$168,0),MATCH(data!B2103,calculations!$AH$2:$CL$2,0))="","NULL",SUBSTITUTE(OFFSET(calculations!$AG$2,MATCH(data!A2103&amp;"|"&amp;data!C2103,calculations!$A$3:$A$168,0),MATCH(data!B2103,calculations!$AH$2:$CL$2,0)),",","."))</f>
        <v>NULL</v>
      </c>
      <c r="E2103">
        <v>1</v>
      </c>
    </row>
    <row r="2104" spans="1:5" x14ac:dyDescent="0.25">
      <c r="A2104">
        <v>2018</v>
      </c>
      <c r="B2104">
        <v>36</v>
      </c>
      <c r="C2104" t="s">
        <v>116</v>
      </c>
      <c r="D2104" t="str">
        <f ca="1">IF(OFFSET(calculations!$AG$2,MATCH(data!A2104&amp;"|"&amp;data!C2104,calculations!$A$3:$A$168,0),MATCH(data!B2104,calculations!$AH$2:$CL$2,0))="","NULL",SUBSTITUTE(OFFSET(calculations!$AG$2,MATCH(data!A2104&amp;"|"&amp;data!C2104,calculations!$A$3:$A$168,0),MATCH(data!B2104,calculations!$AH$2:$CL$2,0)),",","."))</f>
        <v>692760</v>
      </c>
      <c r="E2104">
        <v>1</v>
      </c>
    </row>
    <row r="2105" spans="1:5" x14ac:dyDescent="0.25">
      <c r="A2105">
        <v>2018</v>
      </c>
      <c r="B2105">
        <v>36</v>
      </c>
      <c r="C2105" t="s">
        <v>117</v>
      </c>
      <c r="D2105" t="str">
        <f ca="1">IF(OFFSET(calculations!$AG$2,MATCH(data!A2105&amp;"|"&amp;data!C2105,calculations!$A$3:$A$168,0),MATCH(data!B2105,calculations!$AH$2:$CL$2,0))="","NULL",SUBSTITUTE(OFFSET(calculations!$AG$2,MATCH(data!A2105&amp;"|"&amp;data!C2105,calculations!$A$3:$A$168,0),MATCH(data!B2105,calculations!$AH$2:$CL$2,0)),",","."))</f>
        <v>NULL</v>
      </c>
      <c r="E2105">
        <v>1</v>
      </c>
    </row>
    <row r="2106" spans="1:5" x14ac:dyDescent="0.25">
      <c r="A2106">
        <v>2018</v>
      </c>
      <c r="B2106">
        <v>36</v>
      </c>
      <c r="C2106" t="s">
        <v>118</v>
      </c>
      <c r="D2106" t="str">
        <f ca="1">IF(OFFSET(calculations!$AG$2,MATCH(data!A2106&amp;"|"&amp;data!C2106,calculations!$A$3:$A$168,0),MATCH(data!B2106,calculations!$AH$2:$CL$2,0))="","NULL",SUBSTITUTE(OFFSET(calculations!$AG$2,MATCH(data!A2106&amp;"|"&amp;data!C2106,calculations!$A$3:$A$168,0),MATCH(data!B2106,calculations!$AH$2:$CL$2,0)),",","."))</f>
        <v>172455</v>
      </c>
      <c r="E2106">
        <v>1</v>
      </c>
    </row>
    <row r="2107" spans="1:5" x14ac:dyDescent="0.25">
      <c r="A2107">
        <v>2018</v>
      </c>
      <c r="B2107">
        <v>36</v>
      </c>
      <c r="C2107" t="s">
        <v>119</v>
      </c>
      <c r="D2107" t="str">
        <f ca="1">IF(OFFSET(calculations!$AG$2,MATCH(data!A2107&amp;"|"&amp;data!C2107,calculations!$A$3:$A$168,0),MATCH(data!B2107,calculations!$AH$2:$CL$2,0))="","NULL",SUBSTITUTE(OFFSET(calculations!$AG$2,MATCH(data!A2107&amp;"|"&amp;data!C2107,calculations!$A$3:$A$168,0),MATCH(data!B2107,calculations!$AH$2:$CL$2,0)),",","."))</f>
        <v>1322732</v>
      </c>
      <c r="E2107">
        <v>1</v>
      </c>
    </row>
    <row r="2108" spans="1:5" x14ac:dyDescent="0.25">
      <c r="A2108">
        <v>2018</v>
      </c>
      <c r="B2108">
        <v>36</v>
      </c>
      <c r="C2108" t="s">
        <v>120</v>
      </c>
      <c r="D2108" t="str">
        <f ca="1">IF(OFFSET(calculations!$AG$2,MATCH(data!A2108&amp;"|"&amp;data!C2108,calculations!$A$3:$A$168,0),MATCH(data!B2108,calculations!$AH$2:$CL$2,0))="","NULL",SUBSTITUTE(OFFSET(calculations!$AG$2,MATCH(data!A2108&amp;"|"&amp;data!C2108,calculations!$A$3:$A$168,0),MATCH(data!B2108,calculations!$AH$2:$CL$2,0)),",","."))</f>
        <v>350747</v>
      </c>
      <c r="E2108">
        <v>1</v>
      </c>
    </row>
    <row r="2109" spans="1:5" x14ac:dyDescent="0.25">
      <c r="A2109">
        <v>2018</v>
      </c>
      <c r="B2109">
        <v>36</v>
      </c>
      <c r="C2109" t="s">
        <v>121</v>
      </c>
      <c r="D2109" t="str">
        <f ca="1">IF(OFFSET(calculations!$AG$2,MATCH(data!A2109&amp;"|"&amp;data!C2109,calculations!$A$3:$A$168,0),MATCH(data!B2109,calculations!$AH$2:$CL$2,0))="","NULL",SUBSTITUTE(OFFSET(calculations!$AG$2,MATCH(data!A2109&amp;"|"&amp;data!C2109,calculations!$A$3:$A$168,0),MATCH(data!B2109,calculations!$AH$2:$CL$2,0)),",","."))</f>
        <v>518318</v>
      </c>
      <c r="E2109">
        <v>1</v>
      </c>
    </row>
    <row r="2110" spans="1:5" x14ac:dyDescent="0.25">
      <c r="A2110">
        <v>2018</v>
      </c>
      <c r="B2110">
        <v>36</v>
      </c>
      <c r="C2110" t="s">
        <v>122</v>
      </c>
      <c r="D2110" t="str">
        <f ca="1">IF(OFFSET(calculations!$AG$2,MATCH(data!A2110&amp;"|"&amp;data!C2110,calculations!$A$3:$A$168,0),MATCH(data!B2110,calculations!$AH$2:$CL$2,0))="","NULL",SUBSTITUTE(OFFSET(calculations!$AG$2,MATCH(data!A2110&amp;"|"&amp;data!C2110,calculations!$A$3:$A$168,0),MATCH(data!B2110,calculations!$AH$2:$CL$2,0)),",","."))</f>
        <v>NULL</v>
      </c>
      <c r="E2110">
        <v>1</v>
      </c>
    </row>
    <row r="2111" spans="1:5" x14ac:dyDescent="0.25">
      <c r="A2111">
        <v>2018</v>
      </c>
      <c r="B2111">
        <v>36</v>
      </c>
      <c r="C2111" t="s">
        <v>123</v>
      </c>
      <c r="D2111" t="str">
        <f ca="1">IF(OFFSET(calculations!$AG$2,MATCH(data!A2111&amp;"|"&amp;data!C2111,calculations!$A$3:$A$168,0),MATCH(data!B2111,calculations!$AH$2:$CL$2,0))="","NULL",SUBSTITUTE(OFFSET(calculations!$AG$2,MATCH(data!A2111&amp;"|"&amp;data!C2111,calculations!$A$3:$A$168,0),MATCH(data!B2111,calculations!$AH$2:$CL$2,0)),",","."))</f>
        <v>NULL</v>
      </c>
      <c r="E2111">
        <v>1</v>
      </c>
    </row>
    <row r="2112" spans="1:5" x14ac:dyDescent="0.25">
      <c r="A2112">
        <v>2018</v>
      </c>
      <c r="B2112">
        <v>36</v>
      </c>
      <c r="C2112" t="s">
        <v>124</v>
      </c>
      <c r="D2112" t="str">
        <f ca="1">IF(OFFSET(calculations!$AG$2,MATCH(data!A2112&amp;"|"&amp;data!C2112,calculations!$A$3:$A$168,0),MATCH(data!B2112,calculations!$AH$2:$CL$2,0))="","NULL",SUBSTITUTE(OFFSET(calculations!$AG$2,MATCH(data!A2112&amp;"|"&amp;data!C2112,calculations!$A$3:$A$168,0),MATCH(data!B2112,calculations!$AH$2:$CL$2,0)),",","."))</f>
        <v>NULL</v>
      </c>
      <c r="E2112">
        <v>1</v>
      </c>
    </row>
    <row r="2113" spans="1:5" x14ac:dyDescent="0.25">
      <c r="A2113">
        <v>2018</v>
      </c>
      <c r="B2113">
        <v>36</v>
      </c>
      <c r="C2113" t="s">
        <v>125</v>
      </c>
      <c r="D2113" t="str">
        <f ca="1">IF(OFFSET(calculations!$AG$2,MATCH(data!A2113&amp;"|"&amp;data!C2113,calculations!$A$3:$A$168,0),MATCH(data!B2113,calculations!$AH$2:$CL$2,0))="","NULL",SUBSTITUTE(OFFSET(calculations!$AG$2,MATCH(data!A2113&amp;"|"&amp;data!C2113,calculations!$A$3:$A$168,0),MATCH(data!B2113,calculations!$AH$2:$CL$2,0)),",","."))</f>
        <v>483625</v>
      </c>
      <c r="E2113">
        <v>1</v>
      </c>
    </row>
    <row r="2114" spans="1:5" x14ac:dyDescent="0.25">
      <c r="A2114">
        <v>2018</v>
      </c>
      <c r="B2114">
        <v>36</v>
      </c>
      <c r="C2114" t="s">
        <v>126</v>
      </c>
      <c r="D2114" t="str">
        <f ca="1">IF(OFFSET(calculations!$AG$2,MATCH(data!A2114&amp;"|"&amp;data!C2114,calculations!$A$3:$A$168,0),MATCH(data!B2114,calculations!$AH$2:$CL$2,0))="","NULL",SUBSTITUTE(OFFSET(calculations!$AG$2,MATCH(data!A2114&amp;"|"&amp;data!C2114,calculations!$A$3:$A$168,0),MATCH(data!B2114,calculations!$AH$2:$CL$2,0)),",","."))</f>
        <v>149134</v>
      </c>
      <c r="E2114">
        <v>1</v>
      </c>
    </row>
    <row r="2115" spans="1:5" x14ac:dyDescent="0.25">
      <c r="A2115">
        <v>2018</v>
      </c>
      <c r="B2115">
        <v>36</v>
      </c>
      <c r="C2115" t="s">
        <v>62</v>
      </c>
      <c r="D2115" t="str">
        <f ca="1">IF(OFFSET(calculations!$AG$2,MATCH(data!A2115&amp;"|"&amp;data!C2115,calculations!$A$3:$A$168,0),MATCH(data!B2115,calculations!$AH$2:$CL$2,0))="","NULL",SUBSTITUTE(OFFSET(calculations!$AG$2,MATCH(data!A2115&amp;"|"&amp;data!C2115,calculations!$A$3:$A$168,0),MATCH(data!B2115,calculations!$AH$2:$CL$2,0)),",","."))</f>
        <v>63510473</v>
      </c>
      <c r="E2115">
        <v>1</v>
      </c>
    </row>
    <row r="2116" spans="1:5" x14ac:dyDescent="0.25">
      <c r="A2116">
        <v>2018</v>
      </c>
      <c r="B2116">
        <v>36</v>
      </c>
      <c r="C2116" t="s">
        <v>127</v>
      </c>
      <c r="D2116" t="str">
        <f ca="1">IF(OFFSET(calculations!$AG$2,MATCH(data!A2116&amp;"|"&amp;data!C2116,calculations!$A$3:$A$168,0),MATCH(data!B2116,calculations!$AH$2:$CL$2,0))="","NULL",SUBSTITUTE(OFFSET(calculations!$AG$2,MATCH(data!A2116&amp;"|"&amp;data!C2116,calculations!$A$3:$A$168,0),MATCH(data!B2116,calculations!$AH$2:$CL$2,0)),",","."))</f>
        <v>42355380</v>
      </c>
      <c r="E2116">
        <v>1</v>
      </c>
    </row>
    <row r="2117" spans="1:5" x14ac:dyDescent="0.25">
      <c r="A2117">
        <v>2018</v>
      </c>
      <c r="B2117">
        <v>36</v>
      </c>
      <c r="C2117" t="s">
        <v>128</v>
      </c>
      <c r="D2117" t="str">
        <f ca="1">IF(OFFSET(calculations!$AG$2,MATCH(data!A2117&amp;"|"&amp;data!C2117,calculations!$A$3:$A$168,0),MATCH(data!B2117,calculations!$AH$2:$CL$2,0))="","NULL",SUBSTITUTE(OFFSET(calculations!$AG$2,MATCH(data!A2117&amp;"|"&amp;data!C2117,calculations!$A$3:$A$168,0),MATCH(data!B2117,calculations!$AH$2:$CL$2,0)),",","."))</f>
        <v>NULL</v>
      </c>
      <c r="E2117">
        <v>1</v>
      </c>
    </row>
    <row r="2118" spans="1:5" x14ac:dyDescent="0.25">
      <c r="A2118">
        <v>2018</v>
      </c>
      <c r="B2118">
        <v>36</v>
      </c>
      <c r="C2118" t="s">
        <v>129</v>
      </c>
      <c r="D2118" t="str">
        <f ca="1">IF(OFFSET(calculations!$AG$2,MATCH(data!A2118&amp;"|"&amp;data!C2118,calculations!$A$3:$A$168,0),MATCH(data!B2118,calculations!$AH$2:$CL$2,0))="","NULL",SUBSTITUTE(OFFSET(calculations!$AG$2,MATCH(data!A2118&amp;"|"&amp;data!C2118,calculations!$A$3:$A$168,0),MATCH(data!B2118,calculations!$AH$2:$CL$2,0)),",","."))</f>
        <v>20391496</v>
      </c>
      <c r="E2118">
        <v>1</v>
      </c>
    </row>
    <row r="2119" spans="1:5" x14ac:dyDescent="0.25">
      <c r="A2119">
        <v>2018</v>
      </c>
      <c r="B2119">
        <v>36</v>
      </c>
      <c r="C2119" t="s">
        <v>130</v>
      </c>
      <c r="D2119" t="str">
        <f ca="1">IF(OFFSET(calculations!$AG$2,MATCH(data!A2119&amp;"|"&amp;data!C2119,calculations!$A$3:$A$168,0),MATCH(data!B2119,calculations!$AH$2:$CL$2,0))="","NULL",SUBSTITUTE(OFFSET(calculations!$AG$2,MATCH(data!A2119&amp;"|"&amp;data!C2119,calculations!$A$3:$A$168,0),MATCH(data!B2119,calculations!$AH$2:$CL$2,0)),",","."))</f>
        <v>NULL</v>
      </c>
      <c r="E2119">
        <v>1</v>
      </c>
    </row>
    <row r="2120" spans="1:5" x14ac:dyDescent="0.25">
      <c r="A2120">
        <v>2018</v>
      </c>
      <c r="B2120">
        <v>36</v>
      </c>
      <c r="C2120" t="s">
        <v>131</v>
      </c>
      <c r="D2120" t="str">
        <f ca="1">IF(OFFSET(calculations!$AG$2,MATCH(data!A2120&amp;"|"&amp;data!C2120,calculations!$A$3:$A$168,0),MATCH(data!B2120,calculations!$AH$2:$CL$2,0))="","NULL",SUBSTITUTE(OFFSET(calculations!$AG$2,MATCH(data!A2120&amp;"|"&amp;data!C2120,calculations!$A$3:$A$168,0),MATCH(data!B2120,calculations!$AH$2:$CL$2,0)),",","."))</f>
        <v>NULL</v>
      </c>
      <c r="E2120">
        <v>1</v>
      </c>
    </row>
    <row r="2121" spans="1:5" x14ac:dyDescent="0.25">
      <c r="A2121">
        <v>2018</v>
      </c>
      <c r="B2121">
        <v>36</v>
      </c>
      <c r="C2121" t="s">
        <v>132</v>
      </c>
      <c r="D2121" t="str">
        <f ca="1">IF(OFFSET(calculations!$AG$2,MATCH(data!A2121&amp;"|"&amp;data!C2121,calculations!$A$3:$A$168,0),MATCH(data!B2121,calculations!$AH$2:$CL$2,0))="","NULL",SUBSTITUTE(OFFSET(calculations!$AG$2,MATCH(data!A2121&amp;"|"&amp;data!C2121,calculations!$A$3:$A$168,0),MATCH(data!B2121,calculations!$AH$2:$CL$2,0)),",","."))</f>
        <v>NULL</v>
      </c>
      <c r="E2121">
        <v>1</v>
      </c>
    </row>
    <row r="2122" spans="1:5" x14ac:dyDescent="0.25">
      <c r="A2122">
        <v>2018</v>
      </c>
      <c r="B2122">
        <v>36</v>
      </c>
      <c r="C2122" t="s">
        <v>133</v>
      </c>
      <c r="D2122" t="str">
        <f ca="1">IF(OFFSET(calculations!$AG$2,MATCH(data!A2122&amp;"|"&amp;data!C2122,calculations!$A$3:$A$168,0),MATCH(data!B2122,calculations!$AH$2:$CL$2,0))="","NULL",SUBSTITUTE(OFFSET(calculations!$AG$2,MATCH(data!A2122&amp;"|"&amp;data!C2122,calculations!$A$3:$A$168,0),MATCH(data!B2122,calculations!$AH$2:$CL$2,0)),",","."))</f>
        <v>0</v>
      </c>
      <c r="E2122">
        <v>1</v>
      </c>
    </row>
    <row r="2123" spans="1:5" x14ac:dyDescent="0.25">
      <c r="A2123">
        <v>2018</v>
      </c>
      <c r="B2123">
        <v>36</v>
      </c>
      <c r="C2123" t="s">
        <v>134</v>
      </c>
      <c r="D2123" t="str">
        <f ca="1">IF(OFFSET(calculations!$AG$2,MATCH(data!A2123&amp;"|"&amp;data!C2123,calculations!$A$3:$A$168,0),MATCH(data!B2123,calculations!$AH$2:$CL$2,0))="","NULL",SUBSTITUTE(OFFSET(calculations!$AG$2,MATCH(data!A2123&amp;"|"&amp;data!C2123,calculations!$A$3:$A$168,0),MATCH(data!B2123,calculations!$AH$2:$CL$2,0)),",","."))</f>
        <v>NULL</v>
      </c>
      <c r="E2123">
        <v>1</v>
      </c>
    </row>
    <row r="2124" spans="1:5" x14ac:dyDescent="0.25">
      <c r="A2124">
        <v>2018</v>
      </c>
      <c r="B2124">
        <v>36</v>
      </c>
      <c r="C2124" t="s">
        <v>135</v>
      </c>
      <c r="D2124" t="str">
        <f ca="1">IF(OFFSET(calculations!$AG$2,MATCH(data!A2124&amp;"|"&amp;data!C2124,calculations!$A$3:$A$168,0),MATCH(data!B2124,calculations!$AH$2:$CL$2,0))="","NULL",SUBSTITUTE(OFFSET(calculations!$AG$2,MATCH(data!A2124&amp;"|"&amp;data!C2124,calculations!$A$3:$A$168,0),MATCH(data!B2124,calculations!$AH$2:$CL$2,0)),",","."))</f>
        <v>NULL</v>
      </c>
      <c r="E2124">
        <v>1</v>
      </c>
    </row>
    <row r="2125" spans="1:5" x14ac:dyDescent="0.25">
      <c r="A2125">
        <v>2018</v>
      </c>
      <c r="B2125">
        <v>36</v>
      </c>
      <c r="C2125" t="s">
        <v>136</v>
      </c>
      <c r="D2125" t="str">
        <f ca="1">IF(OFFSET(calculations!$AG$2,MATCH(data!A2125&amp;"|"&amp;data!C2125,calculations!$A$3:$A$168,0),MATCH(data!B2125,calculations!$AH$2:$CL$2,0))="","NULL",SUBSTITUTE(OFFSET(calculations!$AG$2,MATCH(data!A2125&amp;"|"&amp;data!C2125,calculations!$A$3:$A$168,0),MATCH(data!B2125,calculations!$AH$2:$CL$2,0)),",","."))</f>
        <v>763597</v>
      </c>
      <c r="E2125">
        <v>1</v>
      </c>
    </row>
    <row r="2126" spans="1:5" x14ac:dyDescent="0.25">
      <c r="A2126">
        <v>2018</v>
      </c>
      <c r="B2126">
        <v>36</v>
      </c>
      <c r="C2126" t="s">
        <v>137</v>
      </c>
      <c r="D2126" t="str">
        <f ca="1">IF(OFFSET(calculations!$AG$2,MATCH(data!A2126&amp;"|"&amp;data!C2126,calculations!$A$3:$A$168,0),MATCH(data!B2126,calculations!$AH$2:$CL$2,0))="","NULL",SUBSTITUTE(OFFSET(calculations!$AG$2,MATCH(data!A2126&amp;"|"&amp;data!C2126,calculations!$A$3:$A$168,0),MATCH(data!B2126,calculations!$AH$2:$CL$2,0)),",","."))</f>
        <v>NULL</v>
      </c>
      <c r="E2126">
        <v>1</v>
      </c>
    </row>
    <row r="2127" spans="1:5" x14ac:dyDescent="0.25">
      <c r="A2127">
        <v>2018</v>
      </c>
      <c r="B2127">
        <v>36</v>
      </c>
      <c r="C2127" t="s">
        <v>138</v>
      </c>
      <c r="D2127" t="str">
        <f ca="1">IF(OFFSET(calculations!$AG$2,MATCH(data!A2127&amp;"|"&amp;data!C2127,calculations!$A$3:$A$168,0),MATCH(data!B2127,calculations!$AH$2:$CL$2,0))="","NULL",SUBSTITUTE(OFFSET(calculations!$AG$2,MATCH(data!A2127&amp;"|"&amp;data!C2127,calculations!$A$3:$A$168,0),MATCH(data!B2127,calculations!$AH$2:$CL$2,0)),",","."))</f>
        <v>27377082</v>
      </c>
      <c r="E2127">
        <v>1</v>
      </c>
    </row>
    <row r="2128" spans="1:5" x14ac:dyDescent="0.25">
      <c r="A2128">
        <v>2018</v>
      </c>
      <c r="B2128">
        <v>36</v>
      </c>
      <c r="C2128" t="s">
        <v>139</v>
      </c>
      <c r="D2128" t="str">
        <f ca="1">IF(OFFSET(calculations!$AG$2,MATCH(data!A2128&amp;"|"&amp;data!C2128,calculations!$A$3:$A$168,0),MATCH(data!B2128,calculations!$AH$2:$CL$2,0))="","NULL",SUBSTITUTE(OFFSET(calculations!$AG$2,MATCH(data!A2128&amp;"|"&amp;data!C2128,calculations!$A$3:$A$168,0),MATCH(data!B2128,calculations!$AH$2:$CL$2,0)),",","."))</f>
        <v>NULL</v>
      </c>
      <c r="E2128">
        <v>1</v>
      </c>
    </row>
    <row r="2129" spans="1:5" x14ac:dyDescent="0.25">
      <c r="A2129">
        <v>2018</v>
      </c>
      <c r="B2129">
        <v>36</v>
      </c>
      <c r="C2129" t="s">
        <v>140</v>
      </c>
      <c r="D2129" t="str">
        <f ca="1">IF(OFFSET(calculations!$AG$2,MATCH(data!A2129&amp;"|"&amp;data!C2129,calculations!$A$3:$A$168,0),MATCH(data!B2129,calculations!$AH$2:$CL$2,0))="","NULL",SUBSTITUTE(OFFSET(calculations!$AG$2,MATCH(data!A2129&amp;"|"&amp;data!C2129,calculations!$A$3:$A$168,0),MATCH(data!B2129,calculations!$AH$2:$CL$2,0)),",","."))</f>
        <v>NULL</v>
      </c>
      <c r="E2129">
        <v>1</v>
      </c>
    </row>
    <row r="2130" spans="1:5" x14ac:dyDescent="0.25">
      <c r="A2130">
        <v>2018</v>
      </c>
      <c r="B2130">
        <v>36</v>
      </c>
      <c r="C2130" t="s">
        <v>141</v>
      </c>
      <c r="D2130" t="str">
        <f ca="1">IF(OFFSET(calculations!$AG$2,MATCH(data!A2130&amp;"|"&amp;data!C2130,calculations!$A$3:$A$168,0),MATCH(data!B2130,calculations!$AH$2:$CL$2,0))="","NULL",SUBSTITUTE(OFFSET(calculations!$AG$2,MATCH(data!A2130&amp;"|"&amp;data!C2130,calculations!$A$3:$A$168,0),MATCH(data!B2130,calculations!$AH$2:$CL$2,0)),",","."))</f>
        <v>NULL</v>
      </c>
      <c r="E2130">
        <v>1</v>
      </c>
    </row>
    <row r="2131" spans="1:5" x14ac:dyDescent="0.25">
      <c r="A2131">
        <v>2018</v>
      </c>
      <c r="B2131">
        <v>36</v>
      </c>
      <c r="C2131" t="s">
        <v>142</v>
      </c>
      <c r="D2131" t="str">
        <f ca="1">IF(OFFSET(calculations!$AG$2,MATCH(data!A2131&amp;"|"&amp;data!C2131,calculations!$A$3:$A$168,0),MATCH(data!B2131,calculations!$AH$2:$CL$2,0))="","NULL",SUBSTITUTE(OFFSET(calculations!$AG$2,MATCH(data!A2131&amp;"|"&amp;data!C2131,calculations!$A$3:$A$168,0),MATCH(data!B2131,calculations!$AH$2:$CL$2,0)),",","."))</f>
        <v>NULL</v>
      </c>
      <c r="E2131">
        <v>1</v>
      </c>
    </row>
    <row r="2132" spans="1:5" x14ac:dyDescent="0.25">
      <c r="A2132">
        <v>2018</v>
      </c>
      <c r="B2132">
        <v>36</v>
      </c>
      <c r="C2132" t="s">
        <v>143</v>
      </c>
      <c r="D2132" t="str">
        <f ca="1">IF(OFFSET(calculations!$AG$2,MATCH(data!A2132&amp;"|"&amp;data!C2132,calculations!$A$3:$A$168,0),MATCH(data!B2132,calculations!$AH$2:$CL$2,0))="","NULL",SUBSTITUTE(OFFSET(calculations!$AG$2,MATCH(data!A2132&amp;"|"&amp;data!C2132,calculations!$A$3:$A$168,0),MATCH(data!B2132,calculations!$AH$2:$CL$2,0)),",","."))</f>
        <v>27377082</v>
      </c>
      <c r="E2132">
        <v>1</v>
      </c>
    </row>
    <row r="2133" spans="1:5" x14ac:dyDescent="0.25">
      <c r="A2133">
        <v>2018</v>
      </c>
      <c r="B2133">
        <v>36</v>
      </c>
      <c r="C2133" t="s">
        <v>58</v>
      </c>
      <c r="D2133" t="str">
        <f ca="1">IF(OFFSET(calculations!$AG$2,MATCH(data!A2133&amp;"|"&amp;data!C2133,calculations!$A$3:$A$168,0),MATCH(data!B2133,calculations!$AH$2:$CL$2,0))="","NULL",SUBSTITUTE(OFFSET(calculations!$AG$2,MATCH(data!A2133&amp;"|"&amp;data!C2133,calculations!$A$3:$A$168,0),MATCH(data!B2133,calculations!$AH$2:$CL$2,0)),",","."))</f>
        <v>NULL</v>
      </c>
      <c r="E2133">
        <v>1</v>
      </c>
    </row>
    <row r="2134" spans="1:5" x14ac:dyDescent="0.25">
      <c r="A2134">
        <v>2018</v>
      </c>
      <c r="B2134">
        <v>38</v>
      </c>
      <c r="C2134" t="s">
        <v>68</v>
      </c>
      <c r="D2134" t="str">
        <f ca="1">IF(OFFSET(calculations!$AG$2,MATCH(data!A2134&amp;"|"&amp;data!C2134,calculations!$A$3:$A$168,0),MATCH(data!B2134,calculations!$AH$2:$CL$2,0))="","NULL",SUBSTITUTE(OFFSET(calculations!$AG$2,MATCH(data!A2134&amp;"|"&amp;data!C2134,calculations!$A$3:$A$168,0),MATCH(data!B2134,calculations!$AH$2:$CL$2,0)),",","."))</f>
        <v>175663507</v>
      </c>
      <c r="E2134">
        <v>1</v>
      </c>
    </row>
    <row r="2135" spans="1:5" x14ac:dyDescent="0.25">
      <c r="A2135">
        <v>2018</v>
      </c>
      <c r="B2135">
        <v>38</v>
      </c>
      <c r="C2135" t="s">
        <v>49</v>
      </c>
      <c r="D2135" t="str">
        <f ca="1">IF(OFFSET(calculations!$AG$2,MATCH(data!A2135&amp;"|"&amp;data!C2135,calculations!$A$3:$A$168,0),MATCH(data!B2135,calculations!$AH$2:$CL$2,0))="","NULL",SUBSTITUTE(OFFSET(calculations!$AG$2,MATCH(data!A2135&amp;"|"&amp;data!C2135,calculations!$A$3:$A$168,0),MATCH(data!B2135,calculations!$AH$2:$CL$2,0)),",","."))</f>
        <v>25341672</v>
      </c>
      <c r="E2135">
        <v>1</v>
      </c>
    </row>
    <row r="2136" spans="1:5" x14ac:dyDescent="0.25">
      <c r="A2136">
        <v>2018</v>
      </c>
      <c r="B2136">
        <v>38</v>
      </c>
      <c r="C2136" t="s">
        <v>69</v>
      </c>
      <c r="D2136" t="str">
        <f ca="1">IF(OFFSET(calculations!$AG$2,MATCH(data!A2136&amp;"|"&amp;data!C2136,calculations!$A$3:$A$168,0),MATCH(data!B2136,calculations!$AH$2:$CL$2,0))="","NULL",SUBSTITUTE(OFFSET(calculations!$AG$2,MATCH(data!A2136&amp;"|"&amp;data!C2136,calculations!$A$3:$A$168,0),MATCH(data!B2136,calculations!$AH$2:$CL$2,0)),",","."))</f>
        <v>84016</v>
      </c>
      <c r="E2136">
        <v>1</v>
      </c>
    </row>
    <row r="2137" spans="1:5" x14ac:dyDescent="0.25">
      <c r="A2137">
        <v>2018</v>
      </c>
      <c r="B2137">
        <v>38</v>
      </c>
      <c r="C2137" t="s">
        <v>70</v>
      </c>
      <c r="D2137" t="str">
        <f ca="1">IF(OFFSET(calculations!$AG$2,MATCH(data!A2137&amp;"|"&amp;data!C2137,calculations!$A$3:$A$168,0),MATCH(data!B2137,calculations!$AH$2:$CL$2,0))="","NULL",SUBSTITUTE(OFFSET(calculations!$AG$2,MATCH(data!A2137&amp;"|"&amp;data!C2137,calculations!$A$3:$A$168,0),MATCH(data!B2137,calculations!$AH$2:$CL$2,0)),",","."))</f>
        <v>16777</v>
      </c>
      <c r="E2137">
        <v>1</v>
      </c>
    </row>
    <row r="2138" spans="1:5" x14ac:dyDescent="0.25">
      <c r="A2138">
        <v>2018</v>
      </c>
      <c r="B2138">
        <v>38</v>
      </c>
      <c r="C2138" t="s">
        <v>71</v>
      </c>
      <c r="D2138" t="str">
        <f ca="1">IF(OFFSET(calculations!$AG$2,MATCH(data!A2138&amp;"|"&amp;data!C2138,calculations!$A$3:$A$168,0),MATCH(data!B2138,calculations!$AH$2:$CL$2,0))="","NULL",SUBSTITUTE(OFFSET(calculations!$AG$2,MATCH(data!A2138&amp;"|"&amp;data!C2138,calculations!$A$3:$A$168,0),MATCH(data!B2138,calculations!$AH$2:$CL$2,0)),",","."))</f>
        <v>NULL</v>
      </c>
      <c r="E2138">
        <v>1</v>
      </c>
    </row>
    <row r="2139" spans="1:5" x14ac:dyDescent="0.25">
      <c r="A2139">
        <v>2018</v>
      </c>
      <c r="B2139">
        <v>38</v>
      </c>
      <c r="C2139" t="s">
        <v>72</v>
      </c>
      <c r="D2139" t="str">
        <f ca="1">IF(OFFSET(calculations!$AG$2,MATCH(data!A2139&amp;"|"&amp;data!C2139,calculations!$A$3:$A$168,0),MATCH(data!B2139,calculations!$AH$2:$CL$2,0))="","NULL",SUBSTITUTE(OFFSET(calculations!$AG$2,MATCH(data!A2139&amp;"|"&amp;data!C2139,calculations!$A$3:$A$168,0),MATCH(data!B2139,calculations!$AH$2:$CL$2,0)),",","."))</f>
        <v>46644</v>
      </c>
      <c r="E2139">
        <v>1</v>
      </c>
    </row>
    <row r="2140" spans="1:5" x14ac:dyDescent="0.25">
      <c r="A2140">
        <v>2018</v>
      </c>
      <c r="B2140">
        <v>38</v>
      </c>
      <c r="C2140" t="s">
        <v>73</v>
      </c>
      <c r="D2140" t="str">
        <f ca="1">IF(OFFSET(calculations!$AG$2,MATCH(data!A2140&amp;"|"&amp;data!C2140,calculations!$A$3:$A$168,0),MATCH(data!B2140,calculations!$AH$2:$CL$2,0))="","NULL",SUBSTITUTE(OFFSET(calculations!$AG$2,MATCH(data!A2140&amp;"|"&amp;data!C2140,calculations!$A$3:$A$168,0),MATCH(data!B2140,calculations!$AH$2:$CL$2,0)),",","."))</f>
        <v>1069407</v>
      </c>
      <c r="E2140">
        <v>1</v>
      </c>
    </row>
    <row r="2141" spans="1:5" x14ac:dyDescent="0.25">
      <c r="A2141">
        <v>2018</v>
      </c>
      <c r="B2141">
        <v>38</v>
      </c>
      <c r="C2141" t="s">
        <v>74</v>
      </c>
      <c r="D2141" t="str">
        <f ca="1">IF(OFFSET(calculations!$AG$2,MATCH(data!A2141&amp;"|"&amp;data!C2141,calculations!$A$3:$A$168,0),MATCH(data!B2141,calculations!$AH$2:$CL$2,0))="","NULL",SUBSTITUTE(OFFSET(calculations!$AG$2,MATCH(data!A2141&amp;"|"&amp;data!C2141,calculations!$A$3:$A$168,0),MATCH(data!B2141,calculations!$AH$2:$CL$2,0)),",","."))</f>
        <v>NULL</v>
      </c>
      <c r="E2141">
        <v>1</v>
      </c>
    </row>
    <row r="2142" spans="1:5" x14ac:dyDescent="0.25">
      <c r="A2142">
        <v>2018</v>
      </c>
      <c r="B2142">
        <v>38</v>
      </c>
      <c r="C2142" t="s">
        <v>75</v>
      </c>
      <c r="D2142" t="str">
        <f ca="1">IF(OFFSET(calculations!$AG$2,MATCH(data!A2142&amp;"|"&amp;data!C2142,calculations!$A$3:$A$168,0),MATCH(data!B2142,calculations!$AH$2:$CL$2,0))="","NULL",SUBSTITUTE(OFFSET(calculations!$AG$2,MATCH(data!A2142&amp;"|"&amp;data!C2142,calculations!$A$3:$A$168,0),MATCH(data!B2142,calculations!$AH$2:$CL$2,0)),",","."))</f>
        <v>364568</v>
      </c>
      <c r="E2142">
        <v>1</v>
      </c>
    </row>
    <row r="2143" spans="1:5" x14ac:dyDescent="0.25">
      <c r="A2143">
        <v>2018</v>
      </c>
      <c r="B2143">
        <v>38</v>
      </c>
      <c r="C2143" t="s">
        <v>76</v>
      </c>
      <c r="D2143" t="str">
        <f ca="1">IF(OFFSET(calculations!$AG$2,MATCH(data!A2143&amp;"|"&amp;data!C2143,calculations!$A$3:$A$168,0),MATCH(data!B2143,calculations!$AH$2:$CL$2,0))="","NULL",SUBSTITUTE(OFFSET(calculations!$AG$2,MATCH(data!A2143&amp;"|"&amp;data!C2143,calculations!$A$3:$A$168,0),MATCH(data!B2143,calculations!$AH$2:$CL$2,0)),",","."))</f>
        <v>NULL</v>
      </c>
      <c r="E2143">
        <v>1</v>
      </c>
    </row>
    <row r="2144" spans="1:5" x14ac:dyDescent="0.25">
      <c r="A2144">
        <v>2018</v>
      </c>
      <c r="B2144">
        <v>38</v>
      </c>
      <c r="C2144" t="s">
        <v>77</v>
      </c>
      <c r="D2144" t="str">
        <f ca="1">IF(OFFSET(calculations!$AG$2,MATCH(data!A2144&amp;"|"&amp;data!C2144,calculations!$A$3:$A$168,0),MATCH(data!B2144,calculations!$AH$2:$CL$2,0))="","NULL",SUBSTITUTE(OFFSET(calculations!$AG$2,MATCH(data!A2144&amp;"|"&amp;data!C2144,calculations!$A$3:$A$168,0),MATCH(data!B2144,calculations!$AH$2:$CL$2,0)),",","."))</f>
        <v>NULL</v>
      </c>
      <c r="E2144">
        <v>1</v>
      </c>
    </row>
    <row r="2145" spans="1:5" x14ac:dyDescent="0.25">
      <c r="A2145">
        <v>2018</v>
      </c>
      <c r="B2145">
        <v>38</v>
      </c>
      <c r="C2145" t="s">
        <v>78</v>
      </c>
      <c r="D2145" t="str">
        <f ca="1">IF(OFFSET(calculations!$AG$2,MATCH(data!A2145&amp;"|"&amp;data!C2145,calculations!$A$3:$A$168,0),MATCH(data!B2145,calculations!$AH$2:$CL$2,0))="","NULL",SUBSTITUTE(OFFSET(calculations!$AG$2,MATCH(data!A2145&amp;"|"&amp;data!C2145,calculations!$A$3:$A$168,0),MATCH(data!B2145,calculations!$AH$2:$CL$2,0)),",","."))</f>
        <v>NULL</v>
      </c>
      <c r="E2145">
        <v>1</v>
      </c>
    </row>
    <row r="2146" spans="1:5" x14ac:dyDescent="0.25">
      <c r="A2146">
        <v>2018</v>
      </c>
      <c r="B2146">
        <v>38</v>
      </c>
      <c r="C2146" t="s">
        <v>79</v>
      </c>
      <c r="D2146" t="str">
        <f ca="1">IF(OFFSET(calculations!$AG$2,MATCH(data!A2146&amp;"|"&amp;data!C2146,calculations!$A$3:$A$168,0),MATCH(data!B2146,calculations!$AH$2:$CL$2,0))="","NULL",SUBSTITUTE(OFFSET(calculations!$AG$2,MATCH(data!A2146&amp;"|"&amp;data!C2146,calculations!$A$3:$A$168,0),MATCH(data!B2146,calculations!$AH$2:$CL$2,0)),",","."))</f>
        <v>23760260</v>
      </c>
      <c r="E2146">
        <v>1</v>
      </c>
    </row>
    <row r="2147" spans="1:5" x14ac:dyDescent="0.25">
      <c r="A2147">
        <v>2018</v>
      </c>
      <c r="B2147">
        <v>38</v>
      </c>
      <c r="C2147" t="s">
        <v>80</v>
      </c>
      <c r="D2147" t="str">
        <f ca="1">IF(OFFSET(calculations!$AG$2,MATCH(data!A2147&amp;"|"&amp;data!C2147,calculations!$A$3:$A$168,0),MATCH(data!B2147,calculations!$AH$2:$CL$2,0))="","NULL",SUBSTITUTE(OFFSET(calculations!$AG$2,MATCH(data!A2147&amp;"|"&amp;data!C2147,calculations!$A$3:$A$168,0),MATCH(data!B2147,calculations!$AH$2:$CL$2,0)),",","."))</f>
        <v>NULL</v>
      </c>
      <c r="E2147">
        <v>1</v>
      </c>
    </row>
    <row r="2148" spans="1:5" x14ac:dyDescent="0.25">
      <c r="A2148">
        <v>2018</v>
      </c>
      <c r="B2148">
        <v>38</v>
      </c>
      <c r="C2148" t="s">
        <v>44</v>
      </c>
      <c r="D2148" t="str">
        <f ca="1">IF(OFFSET(calculations!$AG$2,MATCH(data!A2148&amp;"|"&amp;data!C2148,calculations!$A$3:$A$168,0),MATCH(data!B2148,calculations!$AH$2:$CL$2,0))="","NULL",SUBSTITUTE(OFFSET(calculations!$AG$2,MATCH(data!A2148&amp;"|"&amp;data!C2148,calculations!$A$3:$A$168,0),MATCH(data!B2148,calculations!$AH$2:$CL$2,0)),",","."))</f>
        <v>NULL</v>
      </c>
      <c r="E2148">
        <v>1</v>
      </c>
    </row>
    <row r="2149" spans="1:5" x14ac:dyDescent="0.25">
      <c r="A2149">
        <v>2018</v>
      </c>
      <c r="B2149">
        <v>38</v>
      </c>
      <c r="C2149" t="s">
        <v>51</v>
      </c>
      <c r="D2149" t="str">
        <f ca="1">IF(OFFSET(calculations!$AG$2,MATCH(data!A2149&amp;"|"&amp;data!C2149,calculations!$A$3:$A$168,0),MATCH(data!B2149,calculations!$AH$2:$CL$2,0))="","NULL",SUBSTITUTE(OFFSET(calculations!$AG$2,MATCH(data!A2149&amp;"|"&amp;data!C2149,calculations!$A$3:$A$168,0),MATCH(data!B2149,calculations!$AH$2:$CL$2,0)),",","."))</f>
        <v>NULL</v>
      </c>
      <c r="E2149">
        <v>1</v>
      </c>
    </row>
    <row r="2150" spans="1:5" x14ac:dyDescent="0.25">
      <c r="A2150">
        <v>2018</v>
      </c>
      <c r="B2150">
        <v>38</v>
      </c>
      <c r="C2150" t="s">
        <v>55</v>
      </c>
      <c r="D2150" t="str">
        <f ca="1">IF(OFFSET(calculations!$AG$2,MATCH(data!A2150&amp;"|"&amp;data!C2150,calculations!$A$3:$A$168,0),MATCH(data!B2150,calculations!$AH$2:$CL$2,0))="","NULL",SUBSTITUTE(OFFSET(calculations!$AG$2,MATCH(data!A2150&amp;"|"&amp;data!C2150,calculations!$A$3:$A$168,0),MATCH(data!B2150,calculations!$AH$2:$CL$2,0)),",","."))</f>
        <v>NULL</v>
      </c>
      <c r="E2150">
        <v>1</v>
      </c>
    </row>
    <row r="2151" spans="1:5" x14ac:dyDescent="0.25">
      <c r="A2151">
        <v>2018</v>
      </c>
      <c r="B2151">
        <v>38</v>
      </c>
      <c r="C2151" t="s">
        <v>81</v>
      </c>
      <c r="D2151" t="str">
        <f ca="1">IF(OFFSET(calculations!$AG$2,MATCH(data!A2151&amp;"|"&amp;data!C2151,calculations!$A$3:$A$168,0),MATCH(data!B2151,calculations!$AH$2:$CL$2,0))="","NULL",SUBSTITUTE(OFFSET(calculations!$AG$2,MATCH(data!A2151&amp;"|"&amp;data!C2151,calculations!$A$3:$A$168,0),MATCH(data!B2151,calculations!$AH$2:$CL$2,0)),",","."))</f>
        <v>NULL</v>
      </c>
      <c r="E2151">
        <v>1</v>
      </c>
    </row>
    <row r="2152" spans="1:5" x14ac:dyDescent="0.25">
      <c r="A2152">
        <v>2018</v>
      </c>
      <c r="B2152">
        <v>38</v>
      </c>
      <c r="C2152" t="s">
        <v>82</v>
      </c>
      <c r="D2152" t="str">
        <f ca="1">IF(OFFSET(calculations!$AG$2,MATCH(data!A2152&amp;"|"&amp;data!C2152,calculations!$A$3:$A$168,0),MATCH(data!B2152,calculations!$AH$2:$CL$2,0))="","NULL",SUBSTITUTE(OFFSET(calculations!$AG$2,MATCH(data!A2152&amp;"|"&amp;data!C2152,calculations!$A$3:$A$168,0),MATCH(data!B2152,calculations!$AH$2:$CL$2,0)),",","."))</f>
        <v>150321835</v>
      </c>
      <c r="E2152">
        <v>1</v>
      </c>
    </row>
    <row r="2153" spans="1:5" x14ac:dyDescent="0.25">
      <c r="A2153">
        <v>2018</v>
      </c>
      <c r="B2153">
        <v>38</v>
      </c>
      <c r="C2153" t="s">
        <v>83</v>
      </c>
      <c r="D2153" t="str">
        <f ca="1">IF(OFFSET(calculations!$AG$2,MATCH(data!A2153&amp;"|"&amp;data!C2153,calculations!$A$3:$A$168,0),MATCH(data!B2153,calculations!$AH$2:$CL$2,0))="","NULL",SUBSTITUTE(OFFSET(calculations!$AG$2,MATCH(data!A2153&amp;"|"&amp;data!C2153,calculations!$A$3:$A$168,0),MATCH(data!B2153,calculations!$AH$2:$CL$2,0)),",","."))</f>
        <v>NULL</v>
      </c>
      <c r="E2153">
        <v>1</v>
      </c>
    </row>
    <row r="2154" spans="1:5" x14ac:dyDescent="0.25">
      <c r="A2154">
        <v>2018</v>
      </c>
      <c r="B2154">
        <v>38</v>
      </c>
      <c r="C2154" t="s">
        <v>84</v>
      </c>
      <c r="D2154" t="str">
        <f ca="1">IF(OFFSET(calculations!$AG$2,MATCH(data!A2154&amp;"|"&amp;data!C2154,calculations!$A$3:$A$168,0),MATCH(data!B2154,calculations!$AH$2:$CL$2,0))="","NULL",SUBSTITUTE(OFFSET(calculations!$AG$2,MATCH(data!A2154&amp;"|"&amp;data!C2154,calculations!$A$3:$A$168,0),MATCH(data!B2154,calculations!$AH$2:$CL$2,0)),",","."))</f>
        <v>NULL</v>
      </c>
      <c r="E2154">
        <v>1</v>
      </c>
    </row>
    <row r="2155" spans="1:5" x14ac:dyDescent="0.25">
      <c r="A2155">
        <v>2018</v>
      </c>
      <c r="B2155">
        <v>38</v>
      </c>
      <c r="C2155" t="s">
        <v>85</v>
      </c>
      <c r="D2155" t="str">
        <f ca="1">IF(OFFSET(calculations!$AG$2,MATCH(data!A2155&amp;"|"&amp;data!C2155,calculations!$A$3:$A$168,0),MATCH(data!B2155,calculations!$AH$2:$CL$2,0))="","NULL",SUBSTITUTE(OFFSET(calculations!$AG$2,MATCH(data!A2155&amp;"|"&amp;data!C2155,calculations!$A$3:$A$168,0),MATCH(data!B2155,calculations!$AH$2:$CL$2,0)),",","."))</f>
        <v>NULL</v>
      </c>
      <c r="E2155">
        <v>1</v>
      </c>
    </row>
    <row r="2156" spans="1:5" x14ac:dyDescent="0.25">
      <c r="A2156">
        <v>2018</v>
      </c>
      <c r="B2156">
        <v>38</v>
      </c>
      <c r="C2156" t="s">
        <v>86</v>
      </c>
      <c r="D2156" t="str">
        <f ca="1">IF(OFFSET(calculations!$AG$2,MATCH(data!A2156&amp;"|"&amp;data!C2156,calculations!$A$3:$A$168,0),MATCH(data!B2156,calculations!$AH$2:$CL$2,0))="","NULL",SUBSTITUTE(OFFSET(calculations!$AG$2,MATCH(data!A2156&amp;"|"&amp;data!C2156,calculations!$A$3:$A$168,0),MATCH(data!B2156,calculations!$AH$2:$CL$2,0)),",","."))</f>
        <v>32500000</v>
      </c>
      <c r="E2156">
        <v>1</v>
      </c>
    </row>
    <row r="2157" spans="1:5" x14ac:dyDescent="0.25">
      <c r="A2157">
        <v>2018</v>
      </c>
      <c r="B2157">
        <v>38</v>
      </c>
      <c r="C2157" t="s">
        <v>87</v>
      </c>
      <c r="D2157" t="str">
        <f ca="1">IF(OFFSET(calculations!$AG$2,MATCH(data!A2157&amp;"|"&amp;data!C2157,calculations!$A$3:$A$168,0),MATCH(data!B2157,calculations!$AH$2:$CL$2,0))="","NULL",SUBSTITUTE(OFFSET(calculations!$AG$2,MATCH(data!A2157&amp;"|"&amp;data!C2157,calculations!$A$3:$A$168,0),MATCH(data!B2157,calculations!$AH$2:$CL$2,0)),",","."))</f>
        <v>117821835</v>
      </c>
      <c r="E2157">
        <v>1</v>
      </c>
    </row>
    <row r="2158" spans="1:5" x14ac:dyDescent="0.25">
      <c r="A2158">
        <v>2018</v>
      </c>
      <c r="B2158">
        <v>38</v>
      </c>
      <c r="C2158" t="s">
        <v>88</v>
      </c>
      <c r="D2158" t="str">
        <f ca="1">IF(OFFSET(calculations!$AG$2,MATCH(data!A2158&amp;"|"&amp;data!C2158,calculations!$A$3:$A$168,0),MATCH(data!B2158,calculations!$AH$2:$CL$2,0))="","NULL",SUBSTITUTE(OFFSET(calculations!$AG$2,MATCH(data!A2158&amp;"|"&amp;data!C2158,calculations!$A$3:$A$168,0),MATCH(data!B2158,calculations!$AH$2:$CL$2,0)),",","."))</f>
        <v>NULL</v>
      </c>
      <c r="E2158">
        <v>1</v>
      </c>
    </row>
    <row r="2159" spans="1:5" x14ac:dyDescent="0.25">
      <c r="A2159">
        <v>2018</v>
      </c>
      <c r="B2159">
        <v>38</v>
      </c>
      <c r="C2159" t="s">
        <v>89</v>
      </c>
      <c r="D2159" t="str">
        <f ca="1">IF(OFFSET(calculations!$AG$2,MATCH(data!A2159&amp;"|"&amp;data!C2159,calculations!$A$3:$A$168,0),MATCH(data!B2159,calculations!$AH$2:$CL$2,0))="","NULL",SUBSTITUTE(OFFSET(calculations!$AG$2,MATCH(data!A2159&amp;"|"&amp;data!C2159,calculations!$A$3:$A$168,0),MATCH(data!B2159,calculations!$AH$2:$CL$2,0)),",","."))</f>
        <v>NULL</v>
      </c>
      <c r="E2159">
        <v>1</v>
      </c>
    </row>
    <row r="2160" spans="1:5" x14ac:dyDescent="0.25">
      <c r="A2160">
        <v>2018</v>
      </c>
      <c r="B2160">
        <v>38</v>
      </c>
      <c r="C2160" t="s">
        <v>90</v>
      </c>
      <c r="D2160" t="str">
        <f ca="1">IF(OFFSET(calculations!$AG$2,MATCH(data!A2160&amp;"|"&amp;data!C2160,calculations!$A$3:$A$168,0),MATCH(data!B2160,calculations!$AH$2:$CL$2,0))="","NULL",SUBSTITUTE(OFFSET(calculations!$AG$2,MATCH(data!A2160&amp;"|"&amp;data!C2160,calculations!$A$3:$A$168,0),MATCH(data!B2160,calculations!$AH$2:$CL$2,0)),",","."))</f>
        <v>NULL</v>
      </c>
      <c r="E2160">
        <v>1</v>
      </c>
    </row>
    <row r="2161" spans="1:5" x14ac:dyDescent="0.25">
      <c r="A2161">
        <v>2018</v>
      </c>
      <c r="B2161">
        <v>38</v>
      </c>
      <c r="C2161" t="s">
        <v>91</v>
      </c>
      <c r="D2161" t="str">
        <f ca="1">IF(OFFSET(calculations!$AG$2,MATCH(data!A2161&amp;"|"&amp;data!C2161,calculations!$A$3:$A$168,0),MATCH(data!B2161,calculations!$AH$2:$CL$2,0))="","NULL",SUBSTITUTE(OFFSET(calculations!$AG$2,MATCH(data!A2161&amp;"|"&amp;data!C2161,calculations!$A$3:$A$168,0),MATCH(data!B2161,calculations!$AH$2:$CL$2,0)),",","."))</f>
        <v>NULL</v>
      </c>
      <c r="E2161">
        <v>1</v>
      </c>
    </row>
    <row r="2162" spans="1:5" x14ac:dyDescent="0.25">
      <c r="A2162">
        <v>2018</v>
      </c>
      <c r="B2162">
        <v>38</v>
      </c>
      <c r="C2162" t="s">
        <v>92</v>
      </c>
      <c r="D2162" t="str">
        <f ca="1">IF(OFFSET(calculations!$AG$2,MATCH(data!A2162&amp;"|"&amp;data!C2162,calculations!$A$3:$A$168,0),MATCH(data!B2162,calculations!$AH$2:$CL$2,0))="","NULL",SUBSTITUTE(OFFSET(calculations!$AG$2,MATCH(data!A2162&amp;"|"&amp;data!C2162,calculations!$A$3:$A$168,0),MATCH(data!B2162,calculations!$AH$2:$CL$2,0)),",","."))</f>
        <v>NULL</v>
      </c>
      <c r="E2162">
        <v>1</v>
      </c>
    </row>
    <row r="2163" spans="1:5" x14ac:dyDescent="0.25">
      <c r="A2163">
        <v>2018</v>
      </c>
      <c r="B2163">
        <v>38</v>
      </c>
      <c r="C2163" t="s">
        <v>93</v>
      </c>
      <c r="D2163" t="str">
        <f ca="1">IF(OFFSET(calculations!$AG$2,MATCH(data!A2163&amp;"|"&amp;data!C2163,calculations!$A$3:$A$168,0),MATCH(data!B2163,calculations!$AH$2:$CL$2,0))="","NULL",SUBSTITUTE(OFFSET(calculations!$AG$2,MATCH(data!A2163&amp;"|"&amp;data!C2163,calculations!$A$3:$A$168,0),MATCH(data!B2163,calculations!$AH$2:$CL$2,0)),",","."))</f>
        <v>NULL</v>
      </c>
      <c r="E2163">
        <v>1</v>
      </c>
    </row>
    <row r="2164" spans="1:5" x14ac:dyDescent="0.25">
      <c r="A2164">
        <v>2018</v>
      </c>
      <c r="B2164">
        <v>38</v>
      </c>
      <c r="C2164" t="s">
        <v>94</v>
      </c>
      <c r="D2164" t="str">
        <f ca="1">IF(OFFSET(calculations!$AG$2,MATCH(data!A2164&amp;"|"&amp;data!C2164,calculations!$A$3:$A$168,0),MATCH(data!B2164,calculations!$AH$2:$CL$2,0))="","NULL",SUBSTITUTE(OFFSET(calculations!$AG$2,MATCH(data!A2164&amp;"|"&amp;data!C2164,calculations!$A$3:$A$168,0),MATCH(data!B2164,calculations!$AH$2:$CL$2,0)),",","."))</f>
        <v>NULL</v>
      </c>
      <c r="E2164">
        <v>1</v>
      </c>
    </row>
    <row r="2165" spans="1:5" x14ac:dyDescent="0.25">
      <c r="A2165">
        <v>2018</v>
      </c>
      <c r="B2165">
        <v>38</v>
      </c>
      <c r="C2165" t="s">
        <v>95</v>
      </c>
      <c r="D2165" t="str">
        <f ca="1">IF(OFFSET(calculations!$AG$2,MATCH(data!A2165&amp;"|"&amp;data!C2165,calculations!$A$3:$A$168,0),MATCH(data!B2165,calculations!$AH$2:$CL$2,0))="","NULL",SUBSTITUTE(OFFSET(calculations!$AG$2,MATCH(data!A2165&amp;"|"&amp;data!C2165,calculations!$A$3:$A$168,0),MATCH(data!B2165,calculations!$AH$2:$CL$2,0)),",","."))</f>
        <v>329436</v>
      </c>
      <c r="E2165">
        <v>1</v>
      </c>
    </row>
    <row r="2166" spans="1:5" x14ac:dyDescent="0.25">
      <c r="A2166">
        <v>2018</v>
      </c>
      <c r="B2166">
        <v>38</v>
      </c>
      <c r="C2166" t="s">
        <v>96</v>
      </c>
      <c r="D2166" t="str">
        <f ca="1">IF(OFFSET(calculations!$AG$2,MATCH(data!A2166&amp;"|"&amp;data!C2166,calculations!$A$3:$A$168,0),MATCH(data!B2166,calculations!$AH$2:$CL$2,0))="","NULL",SUBSTITUTE(OFFSET(calculations!$AG$2,MATCH(data!A2166&amp;"|"&amp;data!C2166,calculations!$A$3:$A$168,0),MATCH(data!B2166,calculations!$AH$2:$CL$2,0)),",","."))</f>
        <v>9611176</v>
      </c>
      <c r="E2166">
        <v>1</v>
      </c>
    </row>
    <row r="2167" spans="1:5" x14ac:dyDescent="0.25">
      <c r="A2167">
        <v>2018</v>
      </c>
      <c r="B2167">
        <v>38</v>
      </c>
      <c r="C2167" t="s">
        <v>97</v>
      </c>
      <c r="D2167" t="str">
        <f ca="1">IF(OFFSET(calculations!$AG$2,MATCH(data!A2167&amp;"|"&amp;data!C2167,calculations!$A$3:$A$168,0),MATCH(data!B2167,calculations!$AH$2:$CL$2,0))="","NULL",SUBSTITUTE(OFFSET(calculations!$AG$2,MATCH(data!A2167&amp;"|"&amp;data!C2167,calculations!$A$3:$A$168,0),MATCH(data!B2167,calculations!$AH$2:$CL$2,0)),",","."))</f>
        <v>5476182</v>
      </c>
      <c r="E2167">
        <v>1</v>
      </c>
    </row>
    <row r="2168" spans="1:5" x14ac:dyDescent="0.25">
      <c r="A2168">
        <v>2018</v>
      </c>
      <c r="B2168">
        <v>38</v>
      </c>
      <c r="C2168" t="s">
        <v>98</v>
      </c>
      <c r="D2168" t="str">
        <f ca="1">IF(OFFSET(calculations!$AG$2,MATCH(data!A2168&amp;"|"&amp;data!C2168,calculations!$A$3:$A$168,0),MATCH(data!B2168,calculations!$AH$2:$CL$2,0))="","NULL",SUBSTITUTE(OFFSET(calculations!$AG$2,MATCH(data!A2168&amp;"|"&amp;data!C2168,calculations!$A$3:$A$168,0),MATCH(data!B2168,calculations!$AH$2:$CL$2,0)),",","."))</f>
        <v>4134994</v>
      </c>
      <c r="E2168">
        <v>1</v>
      </c>
    </row>
    <row r="2169" spans="1:5" x14ac:dyDescent="0.25">
      <c r="A2169">
        <v>2018</v>
      </c>
      <c r="B2169">
        <v>38</v>
      </c>
      <c r="C2169" t="s">
        <v>99</v>
      </c>
      <c r="D2169" t="str">
        <f ca="1">IF(OFFSET(calculations!$AG$2,MATCH(data!A2169&amp;"|"&amp;data!C2169,calculations!$A$3:$A$168,0),MATCH(data!B2169,calculations!$AH$2:$CL$2,0))="","NULL",SUBSTITUTE(OFFSET(calculations!$AG$2,MATCH(data!A2169&amp;"|"&amp;data!C2169,calculations!$A$3:$A$168,0),MATCH(data!B2169,calculations!$AH$2:$CL$2,0)),",","."))</f>
        <v>4134994</v>
      </c>
      <c r="E2169">
        <v>1</v>
      </c>
    </row>
    <row r="2170" spans="1:5" x14ac:dyDescent="0.25">
      <c r="A2170">
        <v>2018</v>
      </c>
      <c r="B2170">
        <v>38</v>
      </c>
      <c r="C2170" t="s">
        <v>100</v>
      </c>
      <c r="D2170" t="str">
        <f ca="1">IF(OFFSET(calculations!$AG$2,MATCH(data!A2170&amp;"|"&amp;data!C2170,calculations!$A$3:$A$168,0),MATCH(data!B2170,calculations!$AH$2:$CL$2,0))="","NULL",SUBSTITUTE(OFFSET(calculations!$AG$2,MATCH(data!A2170&amp;"|"&amp;data!C2170,calculations!$A$3:$A$168,0),MATCH(data!B2170,calculations!$AH$2:$CL$2,0)),",","."))</f>
        <v>NULL</v>
      </c>
      <c r="E2170">
        <v>1</v>
      </c>
    </row>
    <row r="2171" spans="1:5" x14ac:dyDescent="0.25">
      <c r="A2171">
        <v>2018</v>
      </c>
      <c r="B2171">
        <v>38</v>
      </c>
      <c r="C2171" t="s">
        <v>101</v>
      </c>
      <c r="D2171" t="str">
        <f ca="1">IF(OFFSET(calculations!$AG$2,MATCH(data!A2171&amp;"|"&amp;data!C2171,calculations!$A$3:$A$168,0),MATCH(data!B2171,calculations!$AH$2:$CL$2,0))="","NULL",SUBSTITUTE(OFFSET(calculations!$AG$2,MATCH(data!A2171&amp;"|"&amp;data!C2171,calculations!$A$3:$A$168,0),MATCH(data!B2171,calculations!$AH$2:$CL$2,0)),",","."))</f>
        <v>NULL</v>
      </c>
      <c r="E2171">
        <v>1</v>
      </c>
    </row>
    <row r="2172" spans="1:5" x14ac:dyDescent="0.25">
      <c r="A2172">
        <v>2018</v>
      </c>
      <c r="B2172">
        <v>38</v>
      </c>
      <c r="C2172" t="s">
        <v>102</v>
      </c>
      <c r="D2172" t="str">
        <f ca="1">IF(OFFSET(calculations!$AG$2,MATCH(data!A2172&amp;"|"&amp;data!C2172,calculations!$A$3:$A$168,0),MATCH(data!B2172,calculations!$AH$2:$CL$2,0))="","NULL",SUBSTITUTE(OFFSET(calculations!$AG$2,MATCH(data!A2172&amp;"|"&amp;data!C2172,calculations!$A$3:$A$168,0),MATCH(data!B2172,calculations!$AH$2:$CL$2,0)),",","."))</f>
        <v>7406923</v>
      </c>
      <c r="E2172">
        <v>1</v>
      </c>
    </row>
    <row r="2173" spans="1:5" x14ac:dyDescent="0.25">
      <c r="A2173">
        <v>2018</v>
      </c>
      <c r="B2173">
        <v>38</v>
      </c>
      <c r="C2173" t="s">
        <v>103</v>
      </c>
      <c r="D2173" t="str">
        <f ca="1">IF(OFFSET(calculations!$AG$2,MATCH(data!A2173&amp;"|"&amp;data!C2173,calculations!$A$3:$A$168,0),MATCH(data!B2173,calculations!$AH$2:$CL$2,0))="","NULL",SUBSTITUTE(OFFSET(calculations!$AG$2,MATCH(data!A2173&amp;"|"&amp;data!C2173,calculations!$A$3:$A$168,0),MATCH(data!B2173,calculations!$AH$2:$CL$2,0)),",","."))</f>
        <v>NULL</v>
      </c>
      <c r="E2173">
        <v>1</v>
      </c>
    </row>
    <row r="2174" spans="1:5" x14ac:dyDescent="0.25">
      <c r="A2174">
        <v>2018</v>
      </c>
      <c r="B2174">
        <v>38</v>
      </c>
      <c r="C2174" t="s">
        <v>104</v>
      </c>
      <c r="D2174" t="str">
        <f ca="1">IF(OFFSET(calculations!$AG$2,MATCH(data!A2174&amp;"|"&amp;data!C2174,calculations!$A$3:$A$168,0),MATCH(data!B2174,calculations!$AH$2:$CL$2,0))="","NULL",SUBSTITUTE(OFFSET(calculations!$AG$2,MATCH(data!A2174&amp;"|"&amp;data!C2174,calculations!$A$3:$A$168,0),MATCH(data!B2174,calculations!$AH$2:$CL$2,0)),",","."))</f>
        <v>-3271929</v>
      </c>
      <c r="E2174">
        <v>1</v>
      </c>
    </row>
    <row r="2175" spans="1:5" x14ac:dyDescent="0.25">
      <c r="A2175">
        <v>2018</v>
      </c>
      <c r="B2175">
        <v>38</v>
      </c>
      <c r="C2175" t="s">
        <v>105</v>
      </c>
      <c r="D2175" t="str">
        <f ca="1">IF(OFFSET(calculations!$AG$2,MATCH(data!A2175&amp;"|"&amp;data!C2175,calculations!$A$3:$A$168,0),MATCH(data!B2175,calculations!$AH$2:$CL$2,0))="","NULL",SUBSTITUTE(OFFSET(calculations!$AG$2,MATCH(data!A2175&amp;"|"&amp;data!C2175,calculations!$A$3:$A$168,0),MATCH(data!B2175,calculations!$AH$2:$CL$2,0)),",","."))</f>
        <v>-3271929</v>
      </c>
      <c r="E2175">
        <v>1</v>
      </c>
    </row>
    <row r="2176" spans="1:5" x14ac:dyDescent="0.25">
      <c r="A2176">
        <v>2018</v>
      </c>
      <c r="B2176">
        <v>38</v>
      </c>
      <c r="C2176" t="s">
        <v>106</v>
      </c>
      <c r="D2176" t="str">
        <f ca="1">IF(OFFSET(calculations!$AG$2,MATCH(data!A2176&amp;"|"&amp;data!C2176,calculations!$A$3:$A$168,0),MATCH(data!B2176,calculations!$AH$2:$CL$2,0))="","NULL",SUBSTITUTE(OFFSET(calculations!$AG$2,MATCH(data!A2176&amp;"|"&amp;data!C2176,calculations!$A$3:$A$168,0),MATCH(data!B2176,calculations!$AH$2:$CL$2,0)),",","."))</f>
        <v>NULL</v>
      </c>
      <c r="E2176">
        <v>1</v>
      </c>
    </row>
    <row r="2177" spans="1:5" x14ac:dyDescent="0.25">
      <c r="A2177">
        <v>2018</v>
      </c>
      <c r="B2177">
        <v>38</v>
      </c>
      <c r="C2177" t="s">
        <v>107</v>
      </c>
      <c r="D2177" t="str">
        <f ca="1">IF(OFFSET(calculations!$AG$2,MATCH(data!A2177&amp;"|"&amp;data!C2177,calculations!$A$3:$A$168,0),MATCH(data!B2177,calculations!$AH$2:$CL$2,0))="","NULL",SUBSTITUTE(OFFSET(calculations!$AG$2,MATCH(data!A2177&amp;"|"&amp;data!C2177,calculations!$A$3:$A$168,0),MATCH(data!B2177,calculations!$AH$2:$CL$2,0)),",","."))</f>
        <v>NULL</v>
      </c>
      <c r="E2177">
        <v>1</v>
      </c>
    </row>
    <row r="2178" spans="1:5" x14ac:dyDescent="0.25">
      <c r="A2178">
        <v>2018</v>
      </c>
      <c r="B2178">
        <v>38</v>
      </c>
      <c r="C2178" t="s">
        <v>108</v>
      </c>
      <c r="D2178" t="str">
        <f ca="1">IF(OFFSET(calculations!$AG$2,MATCH(data!A2178&amp;"|"&amp;data!C2178,calculations!$A$3:$A$168,0),MATCH(data!B2178,calculations!$AH$2:$CL$2,0))="","NULL",SUBSTITUTE(OFFSET(calculations!$AG$2,MATCH(data!A2178&amp;"|"&amp;data!C2178,calculations!$A$3:$A$168,0),MATCH(data!B2178,calculations!$AH$2:$CL$2,0)),",","."))</f>
        <v>3646288</v>
      </c>
      <c r="E2178">
        <v>1</v>
      </c>
    </row>
    <row r="2179" spans="1:5" x14ac:dyDescent="0.25">
      <c r="A2179">
        <v>2018</v>
      </c>
      <c r="B2179">
        <v>38</v>
      </c>
      <c r="C2179" t="s">
        <v>109</v>
      </c>
      <c r="D2179" t="str">
        <f ca="1">IF(OFFSET(calculations!$AG$2,MATCH(data!A2179&amp;"|"&amp;data!C2179,calculations!$A$3:$A$168,0),MATCH(data!B2179,calculations!$AH$2:$CL$2,0))="","NULL",SUBSTITUTE(OFFSET(calculations!$AG$2,MATCH(data!A2179&amp;"|"&amp;data!C2179,calculations!$A$3:$A$168,0),MATCH(data!B2179,calculations!$AH$2:$CL$2,0)),",","."))</f>
        <v>374359</v>
      </c>
      <c r="E2179">
        <v>1</v>
      </c>
    </row>
    <row r="2180" spans="1:5" x14ac:dyDescent="0.25">
      <c r="A2180">
        <v>2018</v>
      </c>
      <c r="B2180">
        <v>38</v>
      </c>
      <c r="C2180" t="s">
        <v>110</v>
      </c>
      <c r="D2180" t="str">
        <f ca="1">IF(OFFSET(calculations!$AG$2,MATCH(data!A2180&amp;"|"&amp;data!C2180,calculations!$A$3:$A$168,0),MATCH(data!B2180,calculations!$AH$2:$CL$2,0))="","NULL",SUBSTITUTE(OFFSET(calculations!$AG$2,MATCH(data!A2180&amp;"|"&amp;data!C2180,calculations!$A$3:$A$168,0),MATCH(data!B2180,calculations!$AH$2:$CL$2,0)),",","."))</f>
        <v>44923</v>
      </c>
      <c r="E2180">
        <v>1</v>
      </c>
    </row>
    <row r="2181" spans="1:5" x14ac:dyDescent="0.25">
      <c r="A2181">
        <v>2018</v>
      </c>
      <c r="B2181">
        <v>38</v>
      </c>
      <c r="C2181" t="s">
        <v>111</v>
      </c>
      <c r="D2181" t="str">
        <f ca="1">IF(OFFSET(calculations!$AG$2,MATCH(data!A2181&amp;"|"&amp;data!C2181,calculations!$A$3:$A$168,0),MATCH(data!B2181,calculations!$AH$2:$CL$2,0))="","NULL",SUBSTITUTE(OFFSET(calculations!$AG$2,MATCH(data!A2181&amp;"|"&amp;data!C2181,calculations!$A$3:$A$168,0),MATCH(data!B2181,calculations!$AH$2:$CL$2,0)),",","."))</f>
        <v>175663507</v>
      </c>
      <c r="E2181">
        <v>1</v>
      </c>
    </row>
    <row r="2182" spans="1:5" x14ac:dyDescent="0.25">
      <c r="A2182">
        <v>2018</v>
      </c>
      <c r="B2182">
        <v>38</v>
      </c>
      <c r="C2182" t="s">
        <v>112</v>
      </c>
      <c r="D2182" t="str">
        <f ca="1">IF(OFFSET(calculations!$AG$2,MATCH(data!A2182&amp;"|"&amp;data!C2182,calculations!$A$3:$A$168,0),MATCH(data!B2182,calculations!$AH$2:$CL$2,0))="","NULL",SUBSTITUTE(OFFSET(calculations!$AG$2,MATCH(data!A2182&amp;"|"&amp;data!C2182,calculations!$A$3:$A$168,0),MATCH(data!B2182,calculations!$AH$2:$CL$2,0)),",","."))</f>
        <v>514486</v>
      </c>
      <c r="E2182">
        <v>1</v>
      </c>
    </row>
    <row r="2183" spans="1:5" x14ac:dyDescent="0.25">
      <c r="A2183">
        <v>2018</v>
      </c>
      <c r="B2183">
        <v>38</v>
      </c>
      <c r="C2183" t="s">
        <v>113</v>
      </c>
      <c r="D2183" t="str">
        <f ca="1">IF(OFFSET(calculations!$AG$2,MATCH(data!A2183&amp;"|"&amp;data!C2183,calculations!$A$3:$A$168,0),MATCH(data!B2183,calculations!$AH$2:$CL$2,0))="","NULL",SUBSTITUTE(OFFSET(calculations!$AG$2,MATCH(data!A2183&amp;"|"&amp;data!C2183,calculations!$A$3:$A$168,0),MATCH(data!B2183,calculations!$AH$2:$CL$2,0)),",","."))</f>
        <v>NULL</v>
      </c>
      <c r="E2183">
        <v>1</v>
      </c>
    </row>
    <row r="2184" spans="1:5" x14ac:dyDescent="0.25">
      <c r="A2184">
        <v>2018</v>
      </c>
      <c r="B2184">
        <v>38</v>
      </c>
      <c r="C2184" t="s">
        <v>114</v>
      </c>
      <c r="D2184" t="str">
        <f ca="1">IF(OFFSET(calculations!$AG$2,MATCH(data!A2184&amp;"|"&amp;data!C2184,calculations!$A$3:$A$168,0),MATCH(data!B2184,calculations!$AH$2:$CL$2,0))="","NULL",SUBSTITUTE(OFFSET(calculations!$AG$2,MATCH(data!A2184&amp;"|"&amp;data!C2184,calculations!$A$3:$A$168,0),MATCH(data!B2184,calculations!$AH$2:$CL$2,0)),",","."))</f>
        <v>NULL</v>
      </c>
      <c r="E2184">
        <v>1</v>
      </c>
    </row>
    <row r="2185" spans="1:5" x14ac:dyDescent="0.25">
      <c r="A2185">
        <v>2018</v>
      </c>
      <c r="B2185">
        <v>38</v>
      </c>
      <c r="C2185" t="s">
        <v>115</v>
      </c>
      <c r="D2185" t="str">
        <f ca="1">IF(OFFSET(calculations!$AG$2,MATCH(data!A2185&amp;"|"&amp;data!C2185,calculations!$A$3:$A$168,0),MATCH(data!B2185,calculations!$AH$2:$CL$2,0))="","NULL",SUBSTITUTE(OFFSET(calculations!$AG$2,MATCH(data!A2185&amp;"|"&amp;data!C2185,calculations!$A$3:$A$168,0),MATCH(data!B2185,calculations!$AH$2:$CL$2,0)),",","."))</f>
        <v>NULL</v>
      </c>
      <c r="E2185">
        <v>1</v>
      </c>
    </row>
    <row r="2186" spans="1:5" x14ac:dyDescent="0.25">
      <c r="A2186">
        <v>2018</v>
      </c>
      <c r="B2186">
        <v>38</v>
      </c>
      <c r="C2186" t="s">
        <v>116</v>
      </c>
      <c r="D2186" t="str">
        <f ca="1">IF(OFFSET(calculations!$AG$2,MATCH(data!A2186&amp;"|"&amp;data!C2186,calculations!$A$3:$A$168,0),MATCH(data!B2186,calculations!$AH$2:$CL$2,0))="","NULL",SUBSTITUTE(OFFSET(calculations!$AG$2,MATCH(data!A2186&amp;"|"&amp;data!C2186,calculations!$A$3:$A$168,0),MATCH(data!B2186,calculations!$AH$2:$CL$2,0)),",","."))</f>
        <v>30126</v>
      </c>
      <c r="E2186">
        <v>1</v>
      </c>
    </row>
    <row r="2187" spans="1:5" x14ac:dyDescent="0.25">
      <c r="A2187">
        <v>2018</v>
      </c>
      <c r="B2187">
        <v>38</v>
      </c>
      <c r="C2187" t="s">
        <v>117</v>
      </c>
      <c r="D2187" t="str">
        <f ca="1">IF(OFFSET(calculations!$AG$2,MATCH(data!A2187&amp;"|"&amp;data!C2187,calculations!$A$3:$A$168,0),MATCH(data!B2187,calculations!$AH$2:$CL$2,0))="","NULL",SUBSTITUTE(OFFSET(calculations!$AG$2,MATCH(data!A2187&amp;"|"&amp;data!C2187,calculations!$A$3:$A$168,0),MATCH(data!B2187,calculations!$AH$2:$CL$2,0)),",","."))</f>
        <v>NULL</v>
      </c>
      <c r="E2187">
        <v>1</v>
      </c>
    </row>
    <row r="2188" spans="1:5" x14ac:dyDescent="0.25">
      <c r="A2188">
        <v>2018</v>
      </c>
      <c r="B2188">
        <v>38</v>
      </c>
      <c r="C2188" t="s">
        <v>118</v>
      </c>
      <c r="D2188" t="str">
        <f ca="1">IF(OFFSET(calculations!$AG$2,MATCH(data!A2188&amp;"|"&amp;data!C2188,calculations!$A$3:$A$168,0),MATCH(data!B2188,calculations!$AH$2:$CL$2,0))="","NULL",SUBSTITUTE(OFFSET(calculations!$AG$2,MATCH(data!A2188&amp;"|"&amp;data!C2188,calculations!$A$3:$A$168,0),MATCH(data!B2188,calculations!$AH$2:$CL$2,0)),",","."))</f>
        <v>47062</v>
      </c>
      <c r="E2188">
        <v>1</v>
      </c>
    </row>
    <row r="2189" spans="1:5" x14ac:dyDescent="0.25">
      <c r="A2189">
        <v>2018</v>
      </c>
      <c r="B2189">
        <v>38</v>
      </c>
      <c r="C2189" t="s">
        <v>119</v>
      </c>
      <c r="D2189" t="str">
        <f ca="1">IF(OFFSET(calculations!$AG$2,MATCH(data!A2189&amp;"|"&amp;data!C2189,calculations!$A$3:$A$168,0),MATCH(data!B2189,calculations!$AH$2:$CL$2,0))="","NULL",SUBSTITUTE(OFFSET(calculations!$AG$2,MATCH(data!A2189&amp;"|"&amp;data!C2189,calculations!$A$3:$A$168,0),MATCH(data!B2189,calculations!$AH$2:$CL$2,0)),",","."))</f>
        <v>257550</v>
      </c>
      <c r="E2189">
        <v>1</v>
      </c>
    </row>
    <row r="2190" spans="1:5" x14ac:dyDescent="0.25">
      <c r="A2190">
        <v>2018</v>
      </c>
      <c r="B2190">
        <v>38</v>
      </c>
      <c r="C2190" t="s">
        <v>120</v>
      </c>
      <c r="D2190" t="str">
        <f ca="1">IF(OFFSET(calculations!$AG$2,MATCH(data!A2190&amp;"|"&amp;data!C2190,calculations!$A$3:$A$168,0),MATCH(data!B2190,calculations!$AH$2:$CL$2,0))="","NULL",SUBSTITUTE(OFFSET(calculations!$AG$2,MATCH(data!A2190&amp;"|"&amp;data!C2190,calculations!$A$3:$A$168,0),MATCH(data!B2190,calculations!$AH$2:$CL$2,0)),",","."))</f>
        <v>0</v>
      </c>
      <c r="E2190">
        <v>1</v>
      </c>
    </row>
    <row r="2191" spans="1:5" x14ac:dyDescent="0.25">
      <c r="A2191">
        <v>2018</v>
      </c>
      <c r="B2191">
        <v>38</v>
      </c>
      <c r="C2191" t="s">
        <v>121</v>
      </c>
      <c r="D2191" t="str">
        <f ca="1">IF(OFFSET(calculations!$AG$2,MATCH(data!A2191&amp;"|"&amp;data!C2191,calculations!$A$3:$A$168,0),MATCH(data!B2191,calculations!$AH$2:$CL$2,0))="","NULL",SUBSTITUTE(OFFSET(calculations!$AG$2,MATCH(data!A2191&amp;"|"&amp;data!C2191,calculations!$A$3:$A$168,0),MATCH(data!B2191,calculations!$AH$2:$CL$2,0)),",","."))</f>
        <v>164933</v>
      </c>
      <c r="E2191">
        <v>1</v>
      </c>
    </row>
    <row r="2192" spans="1:5" x14ac:dyDescent="0.25">
      <c r="A2192">
        <v>2018</v>
      </c>
      <c r="B2192">
        <v>38</v>
      </c>
      <c r="C2192" t="s">
        <v>122</v>
      </c>
      <c r="D2192" t="str">
        <f ca="1">IF(OFFSET(calculations!$AG$2,MATCH(data!A2192&amp;"|"&amp;data!C2192,calculations!$A$3:$A$168,0),MATCH(data!B2192,calculations!$AH$2:$CL$2,0))="","NULL",SUBSTITUTE(OFFSET(calculations!$AG$2,MATCH(data!A2192&amp;"|"&amp;data!C2192,calculations!$A$3:$A$168,0),MATCH(data!B2192,calculations!$AH$2:$CL$2,0)),",","."))</f>
        <v>3520</v>
      </c>
      <c r="E2192">
        <v>1</v>
      </c>
    </row>
    <row r="2193" spans="1:5" x14ac:dyDescent="0.25">
      <c r="A2193">
        <v>2018</v>
      </c>
      <c r="B2193">
        <v>38</v>
      </c>
      <c r="C2193" t="s">
        <v>123</v>
      </c>
      <c r="D2193" t="str">
        <f ca="1">IF(OFFSET(calculations!$AG$2,MATCH(data!A2193&amp;"|"&amp;data!C2193,calculations!$A$3:$A$168,0),MATCH(data!B2193,calculations!$AH$2:$CL$2,0))="","NULL",SUBSTITUTE(OFFSET(calculations!$AG$2,MATCH(data!A2193&amp;"|"&amp;data!C2193,calculations!$A$3:$A$168,0),MATCH(data!B2193,calculations!$AH$2:$CL$2,0)),",","."))</f>
        <v>NULL</v>
      </c>
      <c r="E2193">
        <v>1</v>
      </c>
    </row>
    <row r="2194" spans="1:5" x14ac:dyDescent="0.25">
      <c r="A2194">
        <v>2018</v>
      </c>
      <c r="B2194">
        <v>38</v>
      </c>
      <c r="C2194" t="s">
        <v>124</v>
      </c>
      <c r="D2194" t="str">
        <f ca="1">IF(OFFSET(calculations!$AG$2,MATCH(data!A2194&amp;"|"&amp;data!C2194,calculations!$A$3:$A$168,0),MATCH(data!B2194,calculations!$AH$2:$CL$2,0))="","NULL",SUBSTITUTE(OFFSET(calculations!$AG$2,MATCH(data!A2194&amp;"|"&amp;data!C2194,calculations!$A$3:$A$168,0),MATCH(data!B2194,calculations!$AH$2:$CL$2,0)),",","."))</f>
        <v>NULL</v>
      </c>
      <c r="E2194">
        <v>1</v>
      </c>
    </row>
    <row r="2195" spans="1:5" x14ac:dyDescent="0.25">
      <c r="A2195">
        <v>2018</v>
      </c>
      <c r="B2195">
        <v>38</v>
      </c>
      <c r="C2195" t="s">
        <v>125</v>
      </c>
      <c r="D2195" t="str">
        <f ca="1">IF(OFFSET(calculations!$AG$2,MATCH(data!A2195&amp;"|"&amp;data!C2195,calculations!$A$3:$A$168,0),MATCH(data!B2195,calculations!$AH$2:$CL$2,0))="","NULL",SUBSTITUTE(OFFSET(calculations!$AG$2,MATCH(data!A2195&amp;"|"&amp;data!C2195,calculations!$A$3:$A$168,0),MATCH(data!B2195,calculations!$AH$2:$CL$2,0)),",","."))</f>
        <v>NULL</v>
      </c>
      <c r="E2195">
        <v>1</v>
      </c>
    </row>
    <row r="2196" spans="1:5" x14ac:dyDescent="0.25">
      <c r="A2196">
        <v>2018</v>
      </c>
      <c r="B2196">
        <v>38</v>
      </c>
      <c r="C2196" t="s">
        <v>126</v>
      </c>
      <c r="D2196" t="str">
        <f ca="1">IF(OFFSET(calculations!$AG$2,MATCH(data!A2196&amp;"|"&amp;data!C2196,calculations!$A$3:$A$168,0),MATCH(data!B2196,calculations!$AH$2:$CL$2,0))="","NULL",SUBSTITUTE(OFFSET(calculations!$AG$2,MATCH(data!A2196&amp;"|"&amp;data!C2196,calculations!$A$3:$A$168,0),MATCH(data!B2196,calculations!$AH$2:$CL$2,0)),",","."))</f>
        <v>11295</v>
      </c>
      <c r="E2196">
        <v>1</v>
      </c>
    </row>
    <row r="2197" spans="1:5" x14ac:dyDescent="0.25">
      <c r="A2197">
        <v>2018</v>
      </c>
      <c r="B2197">
        <v>38</v>
      </c>
      <c r="C2197" t="s">
        <v>62</v>
      </c>
      <c r="D2197" t="str">
        <f ca="1">IF(OFFSET(calculations!$AG$2,MATCH(data!A2197&amp;"|"&amp;data!C2197,calculations!$A$3:$A$168,0),MATCH(data!B2197,calculations!$AH$2:$CL$2,0))="","NULL",SUBSTITUTE(OFFSET(calculations!$AG$2,MATCH(data!A2197&amp;"|"&amp;data!C2197,calculations!$A$3:$A$168,0),MATCH(data!B2197,calculations!$AH$2:$CL$2,0)),",","."))</f>
        <v>175149021</v>
      </c>
      <c r="E2197">
        <v>1</v>
      </c>
    </row>
    <row r="2198" spans="1:5" x14ac:dyDescent="0.25">
      <c r="A2198">
        <v>2018</v>
      </c>
      <c r="B2198">
        <v>38</v>
      </c>
      <c r="C2198" t="s">
        <v>127</v>
      </c>
      <c r="D2198" t="str">
        <f ca="1">IF(OFFSET(calculations!$AG$2,MATCH(data!A2198&amp;"|"&amp;data!C2198,calculations!$A$3:$A$168,0),MATCH(data!B2198,calculations!$AH$2:$CL$2,0))="","NULL",SUBSTITUTE(OFFSET(calculations!$AG$2,MATCH(data!A2198&amp;"|"&amp;data!C2198,calculations!$A$3:$A$168,0),MATCH(data!B2198,calculations!$AH$2:$CL$2,0)),",","."))</f>
        <v>177588473</v>
      </c>
      <c r="E2198">
        <v>1</v>
      </c>
    </row>
    <row r="2199" spans="1:5" x14ac:dyDescent="0.25">
      <c r="A2199">
        <v>2018</v>
      </c>
      <c r="B2199">
        <v>38</v>
      </c>
      <c r="C2199" t="s">
        <v>128</v>
      </c>
      <c r="D2199" t="str">
        <f ca="1">IF(OFFSET(calculations!$AG$2,MATCH(data!A2199&amp;"|"&amp;data!C2199,calculations!$A$3:$A$168,0),MATCH(data!B2199,calculations!$AH$2:$CL$2,0))="","NULL",SUBSTITUTE(OFFSET(calculations!$AG$2,MATCH(data!A2199&amp;"|"&amp;data!C2199,calculations!$A$3:$A$168,0),MATCH(data!B2199,calculations!$AH$2:$CL$2,0)),",","."))</f>
        <v>NULL</v>
      </c>
      <c r="E2199">
        <v>1</v>
      </c>
    </row>
    <row r="2200" spans="1:5" x14ac:dyDescent="0.25">
      <c r="A2200">
        <v>2018</v>
      </c>
      <c r="B2200">
        <v>38</v>
      </c>
      <c r="C2200" t="s">
        <v>129</v>
      </c>
      <c r="D2200" t="str">
        <f ca="1">IF(OFFSET(calculations!$AG$2,MATCH(data!A2200&amp;"|"&amp;data!C2200,calculations!$A$3:$A$168,0),MATCH(data!B2200,calculations!$AH$2:$CL$2,0))="","NULL",SUBSTITUTE(OFFSET(calculations!$AG$2,MATCH(data!A2200&amp;"|"&amp;data!C2200,calculations!$A$3:$A$168,0),MATCH(data!B2200,calculations!$AH$2:$CL$2,0)),",","."))</f>
        <v>NULL</v>
      </c>
      <c r="E2200">
        <v>1</v>
      </c>
    </row>
    <row r="2201" spans="1:5" x14ac:dyDescent="0.25">
      <c r="A2201">
        <v>2018</v>
      </c>
      <c r="B2201">
        <v>38</v>
      </c>
      <c r="C2201" t="s">
        <v>130</v>
      </c>
      <c r="D2201" t="str">
        <f ca="1">IF(OFFSET(calculations!$AG$2,MATCH(data!A2201&amp;"|"&amp;data!C2201,calculations!$A$3:$A$168,0),MATCH(data!B2201,calculations!$AH$2:$CL$2,0))="","NULL",SUBSTITUTE(OFFSET(calculations!$AG$2,MATCH(data!A2201&amp;"|"&amp;data!C2201,calculations!$A$3:$A$168,0),MATCH(data!B2201,calculations!$AH$2:$CL$2,0)),",","."))</f>
        <v>NULL</v>
      </c>
      <c r="E2201">
        <v>1</v>
      </c>
    </row>
    <row r="2202" spans="1:5" x14ac:dyDescent="0.25">
      <c r="A2202">
        <v>2018</v>
      </c>
      <c r="B2202">
        <v>38</v>
      </c>
      <c r="C2202" t="s">
        <v>131</v>
      </c>
      <c r="D2202" t="str">
        <f ca="1">IF(OFFSET(calculations!$AG$2,MATCH(data!A2202&amp;"|"&amp;data!C2202,calculations!$A$3:$A$168,0),MATCH(data!B2202,calculations!$AH$2:$CL$2,0))="","NULL",SUBSTITUTE(OFFSET(calculations!$AG$2,MATCH(data!A2202&amp;"|"&amp;data!C2202,calculations!$A$3:$A$168,0),MATCH(data!B2202,calculations!$AH$2:$CL$2,0)),",","."))</f>
        <v>NULL</v>
      </c>
      <c r="E2202">
        <v>1</v>
      </c>
    </row>
    <row r="2203" spans="1:5" x14ac:dyDescent="0.25">
      <c r="A2203">
        <v>2018</v>
      </c>
      <c r="B2203">
        <v>38</v>
      </c>
      <c r="C2203" t="s">
        <v>132</v>
      </c>
      <c r="D2203" t="str">
        <f ca="1">IF(OFFSET(calculations!$AG$2,MATCH(data!A2203&amp;"|"&amp;data!C2203,calculations!$A$3:$A$168,0),MATCH(data!B2203,calculations!$AH$2:$CL$2,0))="","NULL",SUBSTITUTE(OFFSET(calculations!$AG$2,MATCH(data!A2203&amp;"|"&amp;data!C2203,calculations!$A$3:$A$168,0),MATCH(data!B2203,calculations!$AH$2:$CL$2,0)),",","."))</f>
        <v>NULL</v>
      </c>
      <c r="E2203">
        <v>1</v>
      </c>
    </row>
    <row r="2204" spans="1:5" x14ac:dyDescent="0.25">
      <c r="A2204">
        <v>2018</v>
      </c>
      <c r="B2204">
        <v>38</v>
      </c>
      <c r="C2204" t="s">
        <v>133</v>
      </c>
      <c r="D2204" t="str">
        <f ca="1">IF(OFFSET(calculations!$AG$2,MATCH(data!A2204&amp;"|"&amp;data!C2204,calculations!$A$3:$A$168,0),MATCH(data!B2204,calculations!$AH$2:$CL$2,0))="","NULL",SUBSTITUTE(OFFSET(calculations!$AG$2,MATCH(data!A2204&amp;"|"&amp;data!C2204,calculations!$A$3:$A$168,0),MATCH(data!B2204,calculations!$AH$2:$CL$2,0)),",","."))</f>
        <v>-2768888</v>
      </c>
      <c r="E2204">
        <v>1</v>
      </c>
    </row>
    <row r="2205" spans="1:5" x14ac:dyDescent="0.25">
      <c r="A2205">
        <v>2018</v>
      </c>
      <c r="B2205">
        <v>38</v>
      </c>
      <c r="C2205" t="s">
        <v>134</v>
      </c>
      <c r="D2205" t="str">
        <f ca="1">IF(OFFSET(calculations!$AG$2,MATCH(data!A2205&amp;"|"&amp;data!C2205,calculations!$A$3:$A$168,0),MATCH(data!B2205,calculations!$AH$2:$CL$2,0))="","NULL",SUBSTITUTE(OFFSET(calculations!$AG$2,MATCH(data!A2205&amp;"|"&amp;data!C2205,calculations!$A$3:$A$168,0),MATCH(data!B2205,calculations!$AH$2:$CL$2,0)),",","."))</f>
        <v>NULL</v>
      </c>
      <c r="E2205">
        <v>1</v>
      </c>
    </row>
    <row r="2206" spans="1:5" x14ac:dyDescent="0.25">
      <c r="A2206">
        <v>2018</v>
      </c>
      <c r="B2206">
        <v>38</v>
      </c>
      <c r="C2206" t="s">
        <v>135</v>
      </c>
      <c r="D2206" t="str">
        <f ca="1">IF(OFFSET(calculations!$AG$2,MATCH(data!A2206&amp;"|"&amp;data!C2206,calculations!$A$3:$A$168,0),MATCH(data!B2206,calculations!$AH$2:$CL$2,0))="","NULL",SUBSTITUTE(OFFSET(calculations!$AG$2,MATCH(data!A2206&amp;"|"&amp;data!C2206,calculations!$A$3:$A$168,0),MATCH(data!B2206,calculations!$AH$2:$CL$2,0)),",","."))</f>
        <v>NULL</v>
      </c>
      <c r="E2206">
        <v>1</v>
      </c>
    </row>
    <row r="2207" spans="1:5" x14ac:dyDescent="0.25">
      <c r="A2207">
        <v>2018</v>
      </c>
      <c r="B2207">
        <v>38</v>
      </c>
      <c r="C2207" t="s">
        <v>136</v>
      </c>
      <c r="D2207" t="str">
        <f ca="1">IF(OFFSET(calculations!$AG$2,MATCH(data!A2207&amp;"|"&amp;data!C2207,calculations!$A$3:$A$168,0),MATCH(data!B2207,calculations!$AH$2:$CL$2,0))="","NULL",SUBSTITUTE(OFFSET(calculations!$AG$2,MATCH(data!A2207&amp;"|"&amp;data!C2207,calculations!$A$3:$A$168,0),MATCH(data!B2207,calculations!$AH$2:$CL$2,0)),",","."))</f>
        <v>329436</v>
      </c>
      <c r="E2207">
        <v>1</v>
      </c>
    </row>
    <row r="2208" spans="1:5" x14ac:dyDescent="0.25">
      <c r="A2208">
        <v>2018</v>
      </c>
      <c r="B2208">
        <v>38</v>
      </c>
      <c r="C2208" t="s">
        <v>137</v>
      </c>
      <c r="D2208" t="str">
        <f ca="1">IF(OFFSET(calculations!$AG$2,MATCH(data!A2208&amp;"|"&amp;data!C2208,calculations!$A$3:$A$168,0),MATCH(data!B2208,calculations!$AH$2:$CL$2,0))="","NULL",SUBSTITUTE(OFFSET(calculations!$AG$2,MATCH(data!A2208&amp;"|"&amp;data!C2208,calculations!$A$3:$A$168,0),MATCH(data!B2208,calculations!$AH$2:$CL$2,0)),",","."))</f>
        <v>NULL</v>
      </c>
      <c r="E2208">
        <v>1</v>
      </c>
    </row>
    <row r="2209" spans="1:5" x14ac:dyDescent="0.25">
      <c r="A2209">
        <v>2018</v>
      </c>
      <c r="B2209">
        <v>38</v>
      </c>
      <c r="C2209" t="s">
        <v>138</v>
      </c>
      <c r="D2209" t="str">
        <f ca="1">IF(OFFSET(calculations!$AG$2,MATCH(data!A2209&amp;"|"&amp;data!C2209,calculations!$A$3:$A$168,0),MATCH(data!B2209,calculations!$AH$2:$CL$2,0))="","NULL",SUBSTITUTE(OFFSET(calculations!$AG$2,MATCH(data!A2209&amp;"|"&amp;data!C2209,calculations!$A$3:$A$168,0),MATCH(data!B2209,calculations!$AH$2:$CL$2,0)),",","."))</f>
        <v>NULL</v>
      </c>
      <c r="E2209">
        <v>1</v>
      </c>
    </row>
    <row r="2210" spans="1:5" x14ac:dyDescent="0.25">
      <c r="A2210">
        <v>2018</v>
      </c>
      <c r="B2210">
        <v>38</v>
      </c>
      <c r="C2210" t="s">
        <v>139</v>
      </c>
      <c r="D2210" t="str">
        <f ca="1">IF(OFFSET(calculations!$AG$2,MATCH(data!A2210&amp;"|"&amp;data!C2210,calculations!$A$3:$A$168,0),MATCH(data!B2210,calculations!$AH$2:$CL$2,0))="","NULL",SUBSTITUTE(OFFSET(calculations!$AG$2,MATCH(data!A2210&amp;"|"&amp;data!C2210,calculations!$A$3:$A$168,0),MATCH(data!B2210,calculations!$AH$2:$CL$2,0)),",","."))</f>
        <v>NULL</v>
      </c>
      <c r="E2210">
        <v>1</v>
      </c>
    </row>
    <row r="2211" spans="1:5" x14ac:dyDescent="0.25">
      <c r="A2211">
        <v>2018</v>
      </c>
      <c r="B2211">
        <v>38</v>
      </c>
      <c r="C2211" t="s">
        <v>140</v>
      </c>
      <c r="D2211" t="str">
        <f ca="1">IF(OFFSET(calculations!$AG$2,MATCH(data!A2211&amp;"|"&amp;data!C2211,calculations!$A$3:$A$168,0),MATCH(data!B2211,calculations!$AH$2:$CL$2,0))="","NULL",SUBSTITUTE(OFFSET(calculations!$AG$2,MATCH(data!A2211&amp;"|"&amp;data!C2211,calculations!$A$3:$A$168,0),MATCH(data!B2211,calculations!$AH$2:$CL$2,0)),",","."))</f>
        <v>NULL</v>
      </c>
      <c r="E2211">
        <v>1</v>
      </c>
    </row>
    <row r="2212" spans="1:5" x14ac:dyDescent="0.25">
      <c r="A2212">
        <v>2018</v>
      </c>
      <c r="B2212">
        <v>38</v>
      </c>
      <c r="C2212" t="s">
        <v>141</v>
      </c>
      <c r="D2212" t="str">
        <f ca="1">IF(OFFSET(calculations!$AG$2,MATCH(data!A2212&amp;"|"&amp;data!C2212,calculations!$A$3:$A$168,0),MATCH(data!B2212,calculations!$AH$2:$CL$2,0))="","NULL",SUBSTITUTE(OFFSET(calculations!$AG$2,MATCH(data!A2212&amp;"|"&amp;data!C2212,calculations!$A$3:$A$168,0),MATCH(data!B2212,calculations!$AH$2:$CL$2,0)),",","."))</f>
        <v>NULL</v>
      </c>
      <c r="E2212">
        <v>1</v>
      </c>
    </row>
    <row r="2213" spans="1:5" x14ac:dyDescent="0.25">
      <c r="A2213">
        <v>2018</v>
      </c>
      <c r="B2213">
        <v>38</v>
      </c>
      <c r="C2213" t="s">
        <v>142</v>
      </c>
      <c r="D2213" t="str">
        <f ca="1">IF(OFFSET(calculations!$AG$2,MATCH(data!A2213&amp;"|"&amp;data!C2213,calculations!$A$3:$A$168,0),MATCH(data!B2213,calculations!$AH$2:$CL$2,0))="","NULL",SUBSTITUTE(OFFSET(calculations!$AG$2,MATCH(data!A2213&amp;"|"&amp;data!C2213,calculations!$A$3:$A$168,0),MATCH(data!B2213,calculations!$AH$2:$CL$2,0)),",","."))</f>
        <v>NULL</v>
      </c>
      <c r="E2213">
        <v>1</v>
      </c>
    </row>
    <row r="2214" spans="1:5" x14ac:dyDescent="0.25">
      <c r="A2214">
        <v>2018</v>
      </c>
      <c r="B2214">
        <v>38</v>
      </c>
      <c r="C2214" t="s">
        <v>143</v>
      </c>
      <c r="D2214" t="str">
        <f ca="1">IF(OFFSET(calculations!$AG$2,MATCH(data!A2214&amp;"|"&amp;data!C2214,calculations!$A$3:$A$168,0),MATCH(data!B2214,calculations!$AH$2:$CL$2,0))="","NULL",SUBSTITUTE(OFFSET(calculations!$AG$2,MATCH(data!A2214&amp;"|"&amp;data!C2214,calculations!$A$3:$A$168,0),MATCH(data!B2214,calculations!$AH$2:$CL$2,0)),",","."))</f>
        <v>NULL</v>
      </c>
      <c r="E2214">
        <v>1</v>
      </c>
    </row>
    <row r="2215" spans="1:5" x14ac:dyDescent="0.25">
      <c r="A2215">
        <v>2018</v>
      </c>
      <c r="B2215">
        <v>38</v>
      </c>
      <c r="C2215" t="s">
        <v>58</v>
      </c>
      <c r="D2215" t="str">
        <f ca="1">IF(OFFSET(calculations!$AG$2,MATCH(data!A2215&amp;"|"&amp;data!C2215,calculations!$A$3:$A$168,0),MATCH(data!B2215,calculations!$AH$2:$CL$2,0))="","NULL",SUBSTITUTE(OFFSET(calculations!$AG$2,MATCH(data!A2215&amp;"|"&amp;data!C2215,calculations!$A$3:$A$168,0),MATCH(data!B2215,calculations!$AH$2:$CL$2,0)),",","."))</f>
        <v>NULL</v>
      </c>
      <c r="E2215">
        <v>1</v>
      </c>
    </row>
    <row r="2216" spans="1:5" x14ac:dyDescent="0.25">
      <c r="A2216">
        <v>2018</v>
      </c>
      <c r="B2216">
        <v>40</v>
      </c>
      <c r="C2216" t="s">
        <v>68</v>
      </c>
      <c r="D2216" t="str">
        <f ca="1">IF(OFFSET(calculations!$AG$2,MATCH(data!A2216&amp;"|"&amp;data!C2216,calculations!$A$3:$A$168,0),MATCH(data!B2216,calculations!$AH$2:$CL$2,0))="","NULL",SUBSTITUTE(OFFSET(calculations!$AG$2,MATCH(data!A2216&amp;"|"&amp;data!C2216,calculations!$A$3:$A$168,0),MATCH(data!B2216,calculations!$AH$2:$CL$2,0)),",","."))</f>
        <v>17028411</v>
      </c>
      <c r="E2216">
        <v>1</v>
      </c>
    </row>
    <row r="2217" spans="1:5" x14ac:dyDescent="0.25">
      <c r="A2217">
        <v>2018</v>
      </c>
      <c r="B2217">
        <v>40</v>
      </c>
      <c r="C2217" t="s">
        <v>49</v>
      </c>
      <c r="D2217" t="str">
        <f ca="1">IF(OFFSET(calculations!$AG$2,MATCH(data!A2217&amp;"|"&amp;data!C2217,calculations!$A$3:$A$168,0),MATCH(data!B2217,calculations!$AH$2:$CL$2,0))="","NULL",SUBSTITUTE(OFFSET(calculations!$AG$2,MATCH(data!A2217&amp;"|"&amp;data!C2217,calculations!$A$3:$A$168,0),MATCH(data!B2217,calculations!$AH$2:$CL$2,0)),",","."))</f>
        <v>10234778</v>
      </c>
      <c r="E2217">
        <v>1</v>
      </c>
    </row>
    <row r="2218" spans="1:5" x14ac:dyDescent="0.25">
      <c r="A2218">
        <v>2018</v>
      </c>
      <c r="B2218">
        <v>40</v>
      </c>
      <c r="C2218" t="s">
        <v>69</v>
      </c>
      <c r="D2218" t="str">
        <f ca="1">IF(OFFSET(calculations!$AG$2,MATCH(data!A2218&amp;"|"&amp;data!C2218,calculations!$A$3:$A$168,0),MATCH(data!B2218,calculations!$AH$2:$CL$2,0))="","NULL",SUBSTITUTE(OFFSET(calculations!$AG$2,MATCH(data!A2218&amp;"|"&amp;data!C2218,calculations!$A$3:$A$168,0),MATCH(data!B2218,calculations!$AH$2:$CL$2,0)),",","."))</f>
        <v>6250775</v>
      </c>
      <c r="E2218">
        <v>1</v>
      </c>
    </row>
    <row r="2219" spans="1:5" x14ac:dyDescent="0.25">
      <c r="A2219">
        <v>2018</v>
      </c>
      <c r="B2219">
        <v>40</v>
      </c>
      <c r="C2219" t="s">
        <v>70</v>
      </c>
      <c r="D2219" t="str">
        <f ca="1">IF(OFFSET(calculations!$AG$2,MATCH(data!A2219&amp;"|"&amp;data!C2219,calculations!$A$3:$A$168,0),MATCH(data!B2219,calculations!$AH$2:$CL$2,0))="","NULL",SUBSTITUTE(OFFSET(calculations!$AG$2,MATCH(data!A2219&amp;"|"&amp;data!C2219,calculations!$A$3:$A$168,0),MATCH(data!B2219,calculations!$AH$2:$CL$2,0)),",","."))</f>
        <v>107358</v>
      </c>
      <c r="E2219">
        <v>1</v>
      </c>
    </row>
    <row r="2220" spans="1:5" x14ac:dyDescent="0.25">
      <c r="A2220">
        <v>2018</v>
      </c>
      <c r="B2220">
        <v>40</v>
      </c>
      <c r="C2220" t="s">
        <v>71</v>
      </c>
      <c r="D2220" t="str">
        <f ca="1">IF(OFFSET(calculations!$AG$2,MATCH(data!A2220&amp;"|"&amp;data!C2220,calculations!$A$3:$A$168,0),MATCH(data!B2220,calculations!$AH$2:$CL$2,0))="","NULL",SUBSTITUTE(OFFSET(calculations!$AG$2,MATCH(data!A2220&amp;"|"&amp;data!C2220,calculations!$A$3:$A$168,0),MATCH(data!B2220,calculations!$AH$2:$CL$2,0)),",","."))</f>
        <v>0</v>
      </c>
      <c r="E2220">
        <v>1</v>
      </c>
    </row>
    <row r="2221" spans="1:5" x14ac:dyDescent="0.25">
      <c r="A2221">
        <v>2018</v>
      </c>
      <c r="B2221">
        <v>40</v>
      </c>
      <c r="C2221" t="s">
        <v>72</v>
      </c>
      <c r="D2221" t="str">
        <f ca="1">IF(OFFSET(calculations!$AG$2,MATCH(data!A2221&amp;"|"&amp;data!C2221,calculations!$A$3:$A$168,0),MATCH(data!B2221,calculations!$AH$2:$CL$2,0))="","NULL",SUBSTITUTE(OFFSET(calculations!$AG$2,MATCH(data!A2221&amp;"|"&amp;data!C2221,calculations!$A$3:$A$168,0),MATCH(data!B2221,calculations!$AH$2:$CL$2,0)),",","."))</f>
        <v>NULL</v>
      </c>
      <c r="E2221">
        <v>1</v>
      </c>
    </row>
    <row r="2222" spans="1:5" x14ac:dyDescent="0.25">
      <c r="A2222">
        <v>2018</v>
      </c>
      <c r="B2222">
        <v>40</v>
      </c>
      <c r="C2222" t="s">
        <v>73</v>
      </c>
      <c r="D2222" t="str">
        <f ca="1">IF(OFFSET(calculations!$AG$2,MATCH(data!A2222&amp;"|"&amp;data!C2222,calculations!$A$3:$A$168,0),MATCH(data!B2222,calculations!$AH$2:$CL$2,0))="","NULL",SUBSTITUTE(OFFSET(calculations!$AG$2,MATCH(data!A2222&amp;"|"&amp;data!C2222,calculations!$A$3:$A$168,0),MATCH(data!B2222,calculations!$AH$2:$CL$2,0)),",","."))</f>
        <v>170282</v>
      </c>
      <c r="E2222">
        <v>1</v>
      </c>
    </row>
    <row r="2223" spans="1:5" x14ac:dyDescent="0.25">
      <c r="A2223">
        <v>2018</v>
      </c>
      <c r="B2223">
        <v>40</v>
      </c>
      <c r="C2223" t="s">
        <v>74</v>
      </c>
      <c r="D2223" t="str">
        <f ca="1">IF(OFFSET(calculations!$AG$2,MATCH(data!A2223&amp;"|"&amp;data!C2223,calculations!$A$3:$A$168,0),MATCH(data!B2223,calculations!$AH$2:$CL$2,0))="","NULL",SUBSTITUTE(OFFSET(calculations!$AG$2,MATCH(data!A2223&amp;"|"&amp;data!C2223,calculations!$A$3:$A$168,0),MATCH(data!B2223,calculations!$AH$2:$CL$2,0)),",","."))</f>
        <v>0</v>
      </c>
      <c r="E2223">
        <v>1</v>
      </c>
    </row>
    <row r="2224" spans="1:5" x14ac:dyDescent="0.25">
      <c r="A2224">
        <v>2018</v>
      </c>
      <c r="B2224">
        <v>40</v>
      </c>
      <c r="C2224" t="s">
        <v>75</v>
      </c>
      <c r="D2224" t="str">
        <f ca="1">IF(OFFSET(calculations!$AG$2,MATCH(data!A2224&amp;"|"&amp;data!C2224,calculations!$A$3:$A$168,0),MATCH(data!B2224,calculations!$AH$2:$CL$2,0))="","NULL",SUBSTITUTE(OFFSET(calculations!$AG$2,MATCH(data!A2224&amp;"|"&amp;data!C2224,calculations!$A$3:$A$168,0),MATCH(data!B2224,calculations!$AH$2:$CL$2,0)),",","."))</f>
        <v>63548</v>
      </c>
      <c r="E2224">
        <v>1</v>
      </c>
    </row>
    <row r="2225" spans="1:5" x14ac:dyDescent="0.25">
      <c r="A2225">
        <v>2018</v>
      </c>
      <c r="B2225">
        <v>40</v>
      </c>
      <c r="C2225" t="s">
        <v>76</v>
      </c>
      <c r="D2225" t="str">
        <f ca="1">IF(OFFSET(calculations!$AG$2,MATCH(data!A2225&amp;"|"&amp;data!C2225,calculations!$A$3:$A$168,0),MATCH(data!B2225,calculations!$AH$2:$CL$2,0))="","NULL",SUBSTITUTE(OFFSET(calculations!$AG$2,MATCH(data!A2225&amp;"|"&amp;data!C2225,calculations!$A$3:$A$168,0),MATCH(data!B2225,calculations!$AH$2:$CL$2,0)),",","."))</f>
        <v>2715083</v>
      </c>
      <c r="E2225">
        <v>1</v>
      </c>
    </row>
    <row r="2226" spans="1:5" x14ac:dyDescent="0.25">
      <c r="A2226">
        <v>2018</v>
      </c>
      <c r="B2226">
        <v>40</v>
      </c>
      <c r="C2226" t="s">
        <v>77</v>
      </c>
      <c r="D2226" t="str">
        <f ca="1">IF(OFFSET(calculations!$AG$2,MATCH(data!A2226&amp;"|"&amp;data!C2226,calculations!$A$3:$A$168,0),MATCH(data!B2226,calculations!$AH$2:$CL$2,0))="","NULL",SUBSTITUTE(OFFSET(calculations!$AG$2,MATCH(data!A2226&amp;"|"&amp;data!C2226,calculations!$A$3:$A$168,0),MATCH(data!B2226,calculations!$AH$2:$CL$2,0)),",","."))</f>
        <v>46624</v>
      </c>
      <c r="E2226">
        <v>1</v>
      </c>
    </row>
    <row r="2227" spans="1:5" x14ac:dyDescent="0.25">
      <c r="A2227">
        <v>2018</v>
      </c>
      <c r="B2227">
        <v>40</v>
      </c>
      <c r="C2227" t="s">
        <v>78</v>
      </c>
      <c r="D2227" t="str">
        <f ca="1">IF(OFFSET(calculations!$AG$2,MATCH(data!A2227&amp;"|"&amp;data!C2227,calculations!$A$3:$A$168,0),MATCH(data!B2227,calculations!$AH$2:$CL$2,0))="","NULL",SUBSTITUTE(OFFSET(calculations!$AG$2,MATCH(data!A2227&amp;"|"&amp;data!C2227,calculations!$A$3:$A$168,0),MATCH(data!B2227,calculations!$AH$2:$CL$2,0)),",","."))</f>
        <v>57653</v>
      </c>
      <c r="E2227">
        <v>1</v>
      </c>
    </row>
    <row r="2228" spans="1:5" x14ac:dyDescent="0.25">
      <c r="A2228">
        <v>2018</v>
      </c>
      <c r="B2228">
        <v>40</v>
      </c>
      <c r="C2228" t="s">
        <v>79</v>
      </c>
      <c r="D2228" t="str">
        <f ca="1">IF(OFFSET(calculations!$AG$2,MATCH(data!A2228&amp;"|"&amp;data!C2228,calculations!$A$3:$A$168,0),MATCH(data!B2228,calculations!$AH$2:$CL$2,0))="","NULL",SUBSTITUTE(OFFSET(calculations!$AG$2,MATCH(data!A2228&amp;"|"&amp;data!C2228,calculations!$A$3:$A$168,0),MATCH(data!B2228,calculations!$AH$2:$CL$2,0)),",","."))</f>
        <v>822428</v>
      </c>
      <c r="E2228">
        <v>1</v>
      </c>
    </row>
    <row r="2229" spans="1:5" x14ac:dyDescent="0.25">
      <c r="A2229">
        <v>2018</v>
      </c>
      <c r="B2229">
        <v>40</v>
      </c>
      <c r="C2229" t="s">
        <v>80</v>
      </c>
      <c r="D2229" t="str">
        <f ca="1">IF(OFFSET(calculations!$AG$2,MATCH(data!A2229&amp;"|"&amp;data!C2229,calculations!$A$3:$A$168,0),MATCH(data!B2229,calculations!$AH$2:$CL$2,0))="","NULL",SUBSTITUTE(OFFSET(calculations!$AG$2,MATCH(data!A2229&amp;"|"&amp;data!C2229,calculations!$A$3:$A$168,0),MATCH(data!B2229,calculations!$AH$2:$CL$2,0)),",","."))</f>
        <v>NULL</v>
      </c>
      <c r="E2229">
        <v>1</v>
      </c>
    </row>
    <row r="2230" spans="1:5" x14ac:dyDescent="0.25">
      <c r="A2230">
        <v>2018</v>
      </c>
      <c r="B2230">
        <v>40</v>
      </c>
      <c r="C2230" t="s">
        <v>44</v>
      </c>
      <c r="D2230" t="str">
        <f ca="1">IF(OFFSET(calculations!$AG$2,MATCH(data!A2230&amp;"|"&amp;data!C2230,calculations!$A$3:$A$168,0),MATCH(data!B2230,calculations!$AH$2:$CL$2,0))="","NULL",SUBSTITUTE(OFFSET(calculations!$AG$2,MATCH(data!A2230&amp;"|"&amp;data!C2230,calculations!$A$3:$A$168,0),MATCH(data!B2230,calculations!$AH$2:$CL$2,0)),",","."))</f>
        <v>NULL</v>
      </c>
      <c r="E2230">
        <v>1</v>
      </c>
    </row>
    <row r="2231" spans="1:5" x14ac:dyDescent="0.25">
      <c r="A2231">
        <v>2018</v>
      </c>
      <c r="B2231">
        <v>40</v>
      </c>
      <c r="C2231" t="s">
        <v>51</v>
      </c>
      <c r="D2231" t="str">
        <f ca="1">IF(OFFSET(calculations!$AG$2,MATCH(data!A2231&amp;"|"&amp;data!C2231,calculations!$A$3:$A$168,0),MATCH(data!B2231,calculations!$AH$2:$CL$2,0))="","NULL",SUBSTITUTE(OFFSET(calculations!$AG$2,MATCH(data!A2231&amp;"|"&amp;data!C2231,calculations!$A$3:$A$168,0),MATCH(data!B2231,calculations!$AH$2:$CL$2,0)),",","."))</f>
        <v>NULL</v>
      </c>
      <c r="E2231">
        <v>1</v>
      </c>
    </row>
    <row r="2232" spans="1:5" x14ac:dyDescent="0.25">
      <c r="A2232">
        <v>2018</v>
      </c>
      <c r="B2232">
        <v>40</v>
      </c>
      <c r="C2232" t="s">
        <v>55</v>
      </c>
      <c r="D2232" t="str">
        <f ca="1">IF(OFFSET(calculations!$AG$2,MATCH(data!A2232&amp;"|"&amp;data!C2232,calculations!$A$3:$A$168,0),MATCH(data!B2232,calculations!$AH$2:$CL$2,0))="","NULL",SUBSTITUTE(OFFSET(calculations!$AG$2,MATCH(data!A2232&amp;"|"&amp;data!C2232,calculations!$A$3:$A$168,0),MATCH(data!B2232,calculations!$AH$2:$CL$2,0)),",","."))</f>
        <v>NULL</v>
      </c>
      <c r="E2232">
        <v>1</v>
      </c>
    </row>
    <row r="2233" spans="1:5" x14ac:dyDescent="0.25">
      <c r="A2233">
        <v>2018</v>
      </c>
      <c r="B2233">
        <v>40</v>
      </c>
      <c r="C2233" t="s">
        <v>81</v>
      </c>
      <c r="D2233" t="str">
        <f ca="1">IF(OFFSET(calculations!$AG$2,MATCH(data!A2233&amp;"|"&amp;data!C2233,calculations!$A$3:$A$168,0),MATCH(data!B2233,calculations!$AH$2:$CL$2,0))="","NULL",SUBSTITUTE(OFFSET(calculations!$AG$2,MATCH(data!A2233&amp;"|"&amp;data!C2233,calculations!$A$3:$A$168,0),MATCH(data!B2233,calculations!$AH$2:$CL$2,0)),",","."))</f>
        <v>1027</v>
      </c>
      <c r="E2233">
        <v>1</v>
      </c>
    </row>
    <row r="2234" spans="1:5" x14ac:dyDescent="0.25">
      <c r="A2234">
        <v>2018</v>
      </c>
      <c r="B2234">
        <v>40</v>
      </c>
      <c r="C2234" t="s">
        <v>82</v>
      </c>
      <c r="D2234" t="str">
        <f ca="1">IF(OFFSET(calculations!$AG$2,MATCH(data!A2234&amp;"|"&amp;data!C2234,calculations!$A$3:$A$168,0),MATCH(data!B2234,calculations!$AH$2:$CL$2,0))="","NULL",SUBSTITUTE(OFFSET(calculations!$AG$2,MATCH(data!A2234&amp;"|"&amp;data!C2234,calculations!$A$3:$A$168,0),MATCH(data!B2234,calculations!$AH$2:$CL$2,0)),",","."))</f>
        <v>6793633</v>
      </c>
      <c r="E2234">
        <v>1</v>
      </c>
    </row>
    <row r="2235" spans="1:5" x14ac:dyDescent="0.25">
      <c r="A2235">
        <v>2018</v>
      </c>
      <c r="B2235">
        <v>40</v>
      </c>
      <c r="C2235" t="s">
        <v>83</v>
      </c>
      <c r="D2235" t="str">
        <f ca="1">IF(OFFSET(calculations!$AG$2,MATCH(data!A2235&amp;"|"&amp;data!C2235,calculations!$A$3:$A$168,0),MATCH(data!B2235,calculations!$AH$2:$CL$2,0))="","NULL",SUBSTITUTE(OFFSET(calculations!$AG$2,MATCH(data!A2235&amp;"|"&amp;data!C2235,calculations!$A$3:$A$168,0),MATCH(data!B2235,calculations!$AH$2:$CL$2,0)),",","."))</f>
        <v>3929</v>
      </c>
      <c r="E2235">
        <v>1</v>
      </c>
    </row>
    <row r="2236" spans="1:5" x14ac:dyDescent="0.25">
      <c r="A2236">
        <v>2018</v>
      </c>
      <c r="B2236">
        <v>40</v>
      </c>
      <c r="C2236" t="s">
        <v>84</v>
      </c>
      <c r="D2236" t="str">
        <f ca="1">IF(OFFSET(calculations!$AG$2,MATCH(data!A2236&amp;"|"&amp;data!C2236,calculations!$A$3:$A$168,0),MATCH(data!B2236,calculations!$AH$2:$CL$2,0))="","NULL",SUBSTITUTE(OFFSET(calculations!$AG$2,MATCH(data!A2236&amp;"|"&amp;data!C2236,calculations!$A$3:$A$168,0),MATCH(data!B2236,calculations!$AH$2:$CL$2,0)),",","."))</f>
        <v>NULL</v>
      </c>
      <c r="E2236">
        <v>1</v>
      </c>
    </row>
    <row r="2237" spans="1:5" x14ac:dyDescent="0.25">
      <c r="A2237">
        <v>2018</v>
      </c>
      <c r="B2237">
        <v>40</v>
      </c>
      <c r="C2237" t="s">
        <v>85</v>
      </c>
      <c r="D2237" t="str">
        <f ca="1">IF(OFFSET(calculations!$AG$2,MATCH(data!A2237&amp;"|"&amp;data!C2237,calculations!$A$3:$A$168,0),MATCH(data!B2237,calculations!$AH$2:$CL$2,0))="","NULL",SUBSTITUTE(OFFSET(calculations!$AG$2,MATCH(data!A2237&amp;"|"&amp;data!C2237,calculations!$A$3:$A$168,0),MATCH(data!B2237,calculations!$AH$2:$CL$2,0)),",","."))</f>
        <v>NULL</v>
      </c>
      <c r="E2237">
        <v>1</v>
      </c>
    </row>
    <row r="2238" spans="1:5" x14ac:dyDescent="0.25">
      <c r="A2238">
        <v>2018</v>
      </c>
      <c r="B2238">
        <v>40</v>
      </c>
      <c r="C2238" t="s">
        <v>86</v>
      </c>
      <c r="D2238" t="str">
        <f ca="1">IF(OFFSET(calculations!$AG$2,MATCH(data!A2238&amp;"|"&amp;data!C2238,calculations!$A$3:$A$168,0),MATCH(data!B2238,calculations!$AH$2:$CL$2,0))="","NULL",SUBSTITUTE(OFFSET(calculations!$AG$2,MATCH(data!A2238&amp;"|"&amp;data!C2238,calculations!$A$3:$A$168,0),MATCH(data!B2238,calculations!$AH$2:$CL$2,0)),",","."))</f>
        <v>1473614</v>
      </c>
      <c r="E2238">
        <v>1</v>
      </c>
    </row>
    <row r="2239" spans="1:5" x14ac:dyDescent="0.25">
      <c r="A2239">
        <v>2018</v>
      </c>
      <c r="B2239">
        <v>40</v>
      </c>
      <c r="C2239" t="s">
        <v>87</v>
      </c>
      <c r="D2239" t="str">
        <f ca="1">IF(OFFSET(calculations!$AG$2,MATCH(data!A2239&amp;"|"&amp;data!C2239,calculations!$A$3:$A$168,0),MATCH(data!B2239,calculations!$AH$2:$CL$2,0))="","NULL",SUBSTITUTE(OFFSET(calculations!$AG$2,MATCH(data!A2239&amp;"|"&amp;data!C2239,calculations!$A$3:$A$168,0),MATCH(data!B2239,calculations!$AH$2:$CL$2,0)),",","."))</f>
        <v>5316090</v>
      </c>
      <c r="E2239">
        <v>1</v>
      </c>
    </row>
    <row r="2240" spans="1:5" x14ac:dyDescent="0.25">
      <c r="A2240">
        <v>2018</v>
      </c>
      <c r="B2240">
        <v>40</v>
      </c>
      <c r="C2240" t="s">
        <v>88</v>
      </c>
      <c r="D2240" t="str">
        <f ca="1">IF(OFFSET(calculations!$AG$2,MATCH(data!A2240&amp;"|"&amp;data!C2240,calculations!$A$3:$A$168,0),MATCH(data!B2240,calculations!$AH$2:$CL$2,0))="","NULL",SUBSTITUTE(OFFSET(calculations!$AG$2,MATCH(data!A2240&amp;"|"&amp;data!C2240,calculations!$A$3:$A$168,0),MATCH(data!B2240,calculations!$AH$2:$CL$2,0)),",","."))</f>
        <v>NULL</v>
      </c>
      <c r="E2240">
        <v>1</v>
      </c>
    </row>
    <row r="2241" spans="1:5" x14ac:dyDescent="0.25">
      <c r="A2241">
        <v>2018</v>
      </c>
      <c r="B2241">
        <v>40</v>
      </c>
      <c r="C2241" t="s">
        <v>89</v>
      </c>
      <c r="D2241" t="str">
        <f ca="1">IF(OFFSET(calculations!$AG$2,MATCH(data!A2241&amp;"|"&amp;data!C2241,calculations!$A$3:$A$168,0),MATCH(data!B2241,calculations!$AH$2:$CL$2,0))="","NULL",SUBSTITUTE(OFFSET(calculations!$AG$2,MATCH(data!A2241&amp;"|"&amp;data!C2241,calculations!$A$3:$A$168,0),MATCH(data!B2241,calculations!$AH$2:$CL$2,0)),",","."))</f>
        <v>NULL</v>
      </c>
      <c r="E2241">
        <v>1</v>
      </c>
    </row>
    <row r="2242" spans="1:5" x14ac:dyDescent="0.25">
      <c r="A2242">
        <v>2018</v>
      </c>
      <c r="B2242">
        <v>40</v>
      </c>
      <c r="C2242" t="s">
        <v>90</v>
      </c>
      <c r="D2242" t="str">
        <f ca="1">IF(OFFSET(calculations!$AG$2,MATCH(data!A2242&amp;"|"&amp;data!C2242,calculations!$A$3:$A$168,0),MATCH(data!B2242,calculations!$AH$2:$CL$2,0))="","NULL",SUBSTITUTE(OFFSET(calculations!$AG$2,MATCH(data!A2242&amp;"|"&amp;data!C2242,calculations!$A$3:$A$168,0),MATCH(data!B2242,calculations!$AH$2:$CL$2,0)),",","."))</f>
        <v>NULL</v>
      </c>
      <c r="E2242">
        <v>1</v>
      </c>
    </row>
    <row r="2243" spans="1:5" x14ac:dyDescent="0.25">
      <c r="A2243">
        <v>2018</v>
      </c>
      <c r="B2243">
        <v>40</v>
      </c>
      <c r="C2243" t="s">
        <v>91</v>
      </c>
      <c r="D2243" t="str">
        <f ca="1">IF(OFFSET(calculations!$AG$2,MATCH(data!A2243&amp;"|"&amp;data!C2243,calculations!$A$3:$A$168,0),MATCH(data!B2243,calculations!$AH$2:$CL$2,0))="","NULL",SUBSTITUTE(OFFSET(calculations!$AG$2,MATCH(data!A2243&amp;"|"&amp;data!C2243,calculations!$A$3:$A$168,0),MATCH(data!B2243,calculations!$AH$2:$CL$2,0)),",","."))</f>
        <v>NULL</v>
      </c>
      <c r="E2243">
        <v>1</v>
      </c>
    </row>
    <row r="2244" spans="1:5" x14ac:dyDescent="0.25">
      <c r="A2244">
        <v>2018</v>
      </c>
      <c r="B2244">
        <v>40</v>
      </c>
      <c r="C2244" t="s">
        <v>92</v>
      </c>
      <c r="D2244" t="str">
        <f ca="1">IF(OFFSET(calculations!$AG$2,MATCH(data!A2244&amp;"|"&amp;data!C2244,calculations!$A$3:$A$168,0),MATCH(data!B2244,calculations!$AH$2:$CL$2,0))="","NULL",SUBSTITUTE(OFFSET(calculations!$AG$2,MATCH(data!A2244&amp;"|"&amp;data!C2244,calculations!$A$3:$A$168,0),MATCH(data!B2244,calculations!$AH$2:$CL$2,0)),",","."))</f>
        <v>NULL</v>
      </c>
      <c r="E2244">
        <v>1</v>
      </c>
    </row>
    <row r="2245" spans="1:5" x14ac:dyDescent="0.25">
      <c r="A2245">
        <v>2018</v>
      </c>
      <c r="B2245">
        <v>40</v>
      </c>
      <c r="C2245" t="s">
        <v>93</v>
      </c>
      <c r="D2245" t="str">
        <f ca="1">IF(OFFSET(calculations!$AG$2,MATCH(data!A2245&amp;"|"&amp;data!C2245,calculations!$A$3:$A$168,0),MATCH(data!B2245,calculations!$AH$2:$CL$2,0))="","NULL",SUBSTITUTE(OFFSET(calculations!$AG$2,MATCH(data!A2245&amp;"|"&amp;data!C2245,calculations!$A$3:$A$168,0),MATCH(data!B2245,calculations!$AH$2:$CL$2,0)),",","."))</f>
        <v>NULL</v>
      </c>
      <c r="E2245">
        <v>1</v>
      </c>
    </row>
    <row r="2246" spans="1:5" x14ac:dyDescent="0.25">
      <c r="A2246">
        <v>2018</v>
      </c>
      <c r="B2246">
        <v>40</v>
      </c>
      <c r="C2246" t="s">
        <v>94</v>
      </c>
      <c r="D2246" t="str">
        <f ca="1">IF(OFFSET(calculations!$AG$2,MATCH(data!A2246&amp;"|"&amp;data!C2246,calculations!$A$3:$A$168,0),MATCH(data!B2246,calculations!$AH$2:$CL$2,0))="","NULL",SUBSTITUTE(OFFSET(calculations!$AG$2,MATCH(data!A2246&amp;"|"&amp;data!C2246,calculations!$A$3:$A$168,0),MATCH(data!B2246,calculations!$AH$2:$CL$2,0)),",","."))</f>
        <v>NULL</v>
      </c>
      <c r="E2246">
        <v>1</v>
      </c>
    </row>
    <row r="2247" spans="1:5" x14ac:dyDescent="0.25">
      <c r="A2247">
        <v>2018</v>
      </c>
      <c r="B2247">
        <v>40</v>
      </c>
      <c r="C2247" t="s">
        <v>95</v>
      </c>
      <c r="D2247" t="str">
        <f ca="1">IF(OFFSET(calculations!$AG$2,MATCH(data!A2247&amp;"|"&amp;data!C2247,calculations!$A$3:$A$168,0),MATCH(data!B2247,calculations!$AH$2:$CL$2,0))="","NULL",SUBSTITUTE(OFFSET(calculations!$AG$2,MATCH(data!A2247&amp;"|"&amp;data!C2247,calculations!$A$3:$A$168,0),MATCH(data!B2247,calculations!$AH$2:$CL$2,0)),",","."))</f>
        <v>256474</v>
      </c>
      <c r="E2247">
        <v>1</v>
      </c>
    </row>
    <row r="2248" spans="1:5" x14ac:dyDescent="0.25">
      <c r="A2248">
        <v>2018</v>
      </c>
      <c r="B2248">
        <v>40</v>
      </c>
      <c r="C2248" t="s">
        <v>96</v>
      </c>
      <c r="D2248" t="str">
        <f ca="1">IF(OFFSET(calculations!$AG$2,MATCH(data!A2248&amp;"|"&amp;data!C2248,calculations!$A$3:$A$168,0),MATCH(data!B2248,calculations!$AH$2:$CL$2,0))="","NULL",SUBSTITUTE(OFFSET(calculations!$AG$2,MATCH(data!A2248&amp;"|"&amp;data!C2248,calculations!$A$3:$A$168,0),MATCH(data!B2248,calculations!$AH$2:$CL$2,0)),",","."))</f>
        <v>2039435</v>
      </c>
      <c r="E2248">
        <v>1</v>
      </c>
    </row>
    <row r="2249" spans="1:5" x14ac:dyDescent="0.25">
      <c r="A2249">
        <v>2018</v>
      </c>
      <c r="B2249">
        <v>40</v>
      </c>
      <c r="C2249" t="s">
        <v>97</v>
      </c>
      <c r="D2249" t="str">
        <f ca="1">IF(OFFSET(calculations!$AG$2,MATCH(data!A2249&amp;"|"&amp;data!C2249,calculations!$A$3:$A$168,0),MATCH(data!B2249,calculations!$AH$2:$CL$2,0))="","NULL",SUBSTITUTE(OFFSET(calculations!$AG$2,MATCH(data!A2249&amp;"|"&amp;data!C2249,calculations!$A$3:$A$168,0),MATCH(data!B2249,calculations!$AH$2:$CL$2,0)),",","."))</f>
        <v>901635</v>
      </c>
      <c r="E2249">
        <v>1</v>
      </c>
    </row>
    <row r="2250" spans="1:5" x14ac:dyDescent="0.25">
      <c r="A2250">
        <v>2018</v>
      </c>
      <c r="B2250">
        <v>40</v>
      </c>
      <c r="C2250" t="s">
        <v>98</v>
      </c>
      <c r="D2250" t="str">
        <f ca="1">IF(OFFSET(calculations!$AG$2,MATCH(data!A2250&amp;"|"&amp;data!C2250,calculations!$A$3:$A$168,0),MATCH(data!B2250,calculations!$AH$2:$CL$2,0))="","NULL",SUBSTITUTE(OFFSET(calculations!$AG$2,MATCH(data!A2250&amp;"|"&amp;data!C2250,calculations!$A$3:$A$168,0),MATCH(data!B2250,calculations!$AH$2:$CL$2,0)),",","."))</f>
        <v>1137800</v>
      </c>
      <c r="E2250">
        <v>1</v>
      </c>
    </row>
    <row r="2251" spans="1:5" x14ac:dyDescent="0.25">
      <c r="A2251">
        <v>2018</v>
      </c>
      <c r="B2251">
        <v>40</v>
      </c>
      <c r="C2251" t="s">
        <v>99</v>
      </c>
      <c r="D2251" t="str">
        <f ca="1">IF(OFFSET(calculations!$AG$2,MATCH(data!A2251&amp;"|"&amp;data!C2251,calculations!$A$3:$A$168,0),MATCH(data!B2251,calculations!$AH$2:$CL$2,0))="","NULL",SUBSTITUTE(OFFSET(calculations!$AG$2,MATCH(data!A2251&amp;"|"&amp;data!C2251,calculations!$A$3:$A$168,0),MATCH(data!B2251,calculations!$AH$2:$CL$2,0)),",","."))</f>
        <v>1137800</v>
      </c>
      <c r="E2251">
        <v>1</v>
      </c>
    </row>
    <row r="2252" spans="1:5" x14ac:dyDescent="0.25">
      <c r="A2252">
        <v>2018</v>
      </c>
      <c r="B2252">
        <v>40</v>
      </c>
      <c r="C2252" t="s">
        <v>100</v>
      </c>
      <c r="D2252" t="str">
        <f ca="1">IF(OFFSET(calculations!$AG$2,MATCH(data!A2252&amp;"|"&amp;data!C2252,calculations!$A$3:$A$168,0),MATCH(data!B2252,calculations!$AH$2:$CL$2,0))="","NULL",SUBSTITUTE(OFFSET(calculations!$AG$2,MATCH(data!A2252&amp;"|"&amp;data!C2252,calculations!$A$3:$A$168,0),MATCH(data!B2252,calculations!$AH$2:$CL$2,0)),",","."))</f>
        <v>207467</v>
      </c>
      <c r="E2252">
        <v>1</v>
      </c>
    </row>
    <row r="2253" spans="1:5" x14ac:dyDescent="0.25">
      <c r="A2253">
        <v>2018</v>
      </c>
      <c r="B2253">
        <v>40</v>
      </c>
      <c r="C2253" t="s">
        <v>101</v>
      </c>
      <c r="D2253" t="str">
        <f ca="1">IF(OFFSET(calculations!$AG$2,MATCH(data!A2253&amp;"|"&amp;data!C2253,calculations!$A$3:$A$168,0),MATCH(data!B2253,calculations!$AH$2:$CL$2,0))="","NULL",SUBSTITUTE(OFFSET(calculations!$AG$2,MATCH(data!A2253&amp;"|"&amp;data!C2253,calculations!$A$3:$A$168,0),MATCH(data!B2253,calculations!$AH$2:$CL$2,0)),",","."))</f>
        <v>NULL</v>
      </c>
      <c r="E2253">
        <v>1</v>
      </c>
    </row>
    <row r="2254" spans="1:5" x14ac:dyDescent="0.25">
      <c r="A2254">
        <v>2018</v>
      </c>
      <c r="B2254">
        <v>40</v>
      </c>
      <c r="C2254" t="s">
        <v>102</v>
      </c>
      <c r="D2254" t="str">
        <f ca="1">IF(OFFSET(calculations!$AG$2,MATCH(data!A2254&amp;"|"&amp;data!C2254,calculations!$A$3:$A$168,0),MATCH(data!B2254,calculations!$AH$2:$CL$2,0))="","NULL",SUBSTITUTE(OFFSET(calculations!$AG$2,MATCH(data!A2254&amp;"|"&amp;data!C2254,calculations!$A$3:$A$168,0),MATCH(data!B2254,calculations!$AH$2:$CL$2,0)),",","."))</f>
        <v>2592867</v>
      </c>
      <c r="E2254">
        <v>1</v>
      </c>
    </row>
    <row r="2255" spans="1:5" x14ac:dyDescent="0.25">
      <c r="A2255">
        <v>2018</v>
      </c>
      <c r="B2255">
        <v>40</v>
      </c>
      <c r="C2255" t="s">
        <v>103</v>
      </c>
      <c r="D2255" t="str">
        <f ca="1">IF(OFFSET(calculations!$AG$2,MATCH(data!A2255&amp;"|"&amp;data!C2255,calculations!$A$3:$A$168,0),MATCH(data!B2255,calculations!$AH$2:$CL$2,0))="","NULL",SUBSTITUTE(OFFSET(calculations!$AG$2,MATCH(data!A2255&amp;"|"&amp;data!C2255,calculations!$A$3:$A$168,0),MATCH(data!B2255,calculations!$AH$2:$CL$2,0)),",","."))</f>
        <v>117474</v>
      </c>
      <c r="E2255">
        <v>1</v>
      </c>
    </row>
    <row r="2256" spans="1:5" x14ac:dyDescent="0.25">
      <c r="A2256">
        <v>2018</v>
      </c>
      <c r="B2256">
        <v>40</v>
      </c>
      <c r="C2256" t="s">
        <v>104</v>
      </c>
      <c r="D2256" t="str">
        <f ca="1">IF(OFFSET(calculations!$AG$2,MATCH(data!A2256&amp;"|"&amp;data!C2256,calculations!$A$3:$A$168,0),MATCH(data!B2256,calculations!$AH$2:$CL$2,0))="","NULL",SUBSTITUTE(OFFSET(calculations!$AG$2,MATCH(data!A2256&amp;"|"&amp;data!C2256,calculations!$A$3:$A$168,0),MATCH(data!B2256,calculations!$AH$2:$CL$2,0)),",","."))</f>
        <v>-1365074</v>
      </c>
      <c r="E2256">
        <v>1</v>
      </c>
    </row>
    <row r="2257" spans="1:5" x14ac:dyDescent="0.25">
      <c r="A2257">
        <v>2018</v>
      </c>
      <c r="B2257">
        <v>40</v>
      </c>
      <c r="C2257" t="s">
        <v>105</v>
      </c>
      <c r="D2257" t="str">
        <f ca="1">IF(OFFSET(calculations!$AG$2,MATCH(data!A2257&amp;"|"&amp;data!C2257,calculations!$A$3:$A$168,0),MATCH(data!B2257,calculations!$AH$2:$CL$2,0))="","NULL",SUBSTITUTE(OFFSET(calculations!$AG$2,MATCH(data!A2257&amp;"|"&amp;data!C2257,calculations!$A$3:$A$168,0),MATCH(data!B2257,calculations!$AH$2:$CL$2,0)),",","."))</f>
        <v>-1365074</v>
      </c>
      <c r="E2257">
        <v>1</v>
      </c>
    </row>
    <row r="2258" spans="1:5" x14ac:dyDescent="0.25">
      <c r="A2258">
        <v>2018</v>
      </c>
      <c r="B2258">
        <v>40</v>
      </c>
      <c r="C2258" t="s">
        <v>106</v>
      </c>
      <c r="D2258" t="str">
        <f ca="1">IF(OFFSET(calculations!$AG$2,MATCH(data!A2258&amp;"|"&amp;data!C2258,calculations!$A$3:$A$168,0),MATCH(data!B2258,calculations!$AH$2:$CL$2,0))="","NULL",SUBSTITUTE(OFFSET(calculations!$AG$2,MATCH(data!A2258&amp;"|"&amp;data!C2258,calculations!$A$3:$A$168,0),MATCH(data!B2258,calculations!$AH$2:$CL$2,0)),",","."))</f>
        <v>NULL</v>
      </c>
      <c r="E2258">
        <v>1</v>
      </c>
    </row>
    <row r="2259" spans="1:5" x14ac:dyDescent="0.25">
      <c r="A2259">
        <v>2018</v>
      </c>
      <c r="B2259">
        <v>40</v>
      </c>
      <c r="C2259" t="s">
        <v>107</v>
      </c>
      <c r="D2259" t="str">
        <f ca="1">IF(OFFSET(calculations!$AG$2,MATCH(data!A2259&amp;"|"&amp;data!C2259,calculations!$A$3:$A$168,0),MATCH(data!B2259,calculations!$AH$2:$CL$2,0))="","NULL",SUBSTITUTE(OFFSET(calculations!$AG$2,MATCH(data!A2259&amp;"|"&amp;data!C2259,calculations!$A$3:$A$168,0),MATCH(data!B2259,calculations!$AH$2:$CL$2,0)),",","."))</f>
        <v>NULL</v>
      </c>
      <c r="E2259">
        <v>1</v>
      </c>
    </row>
    <row r="2260" spans="1:5" x14ac:dyDescent="0.25">
      <c r="A2260">
        <v>2018</v>
      </c>
      <c r="B2260">
        <v>40</v>
      </c>
      <c r="C2260" t="s">
        <v>108</v>
      </c>
      <c r="D2260" t="str">
        <f ca="1">IF(OFFSET(calculations!$AG$2,MATCH(data!A2260&amp;"|"&amp;data!C2260,calculations!$A$3:$A$168,0),MATCH(data!B2260,calculations!$AH$2:$CL$2,0))="","NULL",SUBSTITUTE(OFFSET(calculations!$AG$2,MATCH(data!A2260&amp;"|"&amp;data!C2260,calculations!$A$3:$A$168,0),MATCH(data!B2260,calculations!$AH$2:$CL$2,0)),",","."))</f>
        <v>1707038</v>
      </c>
      <c r="E2260">
        <v>1</v>
      </c>
    </row>
    <row r="2261" spans="1:5" x14ac:dyDescent="0.25">
      <c r="A2261">
        <v>2018</v>
      </c>
      <c r="B2261">
        <v>40</v>
      </c>
      <c r="C2261" t="s">
        <v>109</v>
      </c>
      <c r="D2261" t="str">
        <f ca="1">IF(OFFSET(calculations!$AG$2,MATCH(data!A2261&amp;"|"&amp;data!C2261,calculations!$A$3:$A$168,0),MATCH(data!B2261,calculations!$AH$2:$CL$2,0))="","NULL",SUBSTITUTE(OFFSET(calculations!$AG$2,MATCH(data!A2261&amp;"|"&amp;data!C2261,calculations!$A$3:$A$168,0),MATCH(data!B2261,calculations!$AH$2:$CL$2,0)),",","."))</f>
        <v>341964</v>
      </c>
      <c r="E2261">
        <v>1</v>
      </c>
    </row>
    <row r="2262" spans="1:5" x14ac:dyDescent="0.25">
      <c r="A2262">
        <v>2018</v>
      </c>
      <c r="B2262">
        <v>40</v>
      </c>
      <c r="C2262" t="s">
        <v>110</v>
      </c>
      <c r="D2262" t="str">
        <f ca="1">IF(OFFSET(calculations!$AG$2,MATCH(data!A2262&amp;"|"&amp;data!C2262,calculations!$A$3:$A$168,0),MATCH(data!B2262,calculations!$AH$2:$CL$2,0))="","NULL",SUBSTITUTE(OFFSET(calculations!$AG$2,MATCH(data!A2262&amp;"|"&amp;data!C2262,calculations!$A$3:$A$168,0),MATCH(data!B2262,calculations!$AH$2:$CL$2,0)),",","."))</f>
        <v>85490</v>
      </c>
      <c r="E2262">
        <v>1</v>
      </c>
    </row>
    <row r="2263" spans="1:5" x14ac:dyDescent="0.25">
      <c r="A2263">
        <v>2018</v>
      </c>
      <c r="B2263">
        <v>40</v>
      </c>
      <c r="C2263" t="s">
        <v>111</v>
      </c>
      <c r="D2263" t="str">
        <f ca="1">IF(OFFSET(calculations!$AG$2,MATCH(data!A2263&amp;"|"&amp;data!C2263,calculations!$A$3:$A$168,0),MATCH(data!B2263,calculations!$AH$2:$CL$2,0))="","NULL",SUBSTITUTE(OFFSET(calculations!$AG$2,MATCH(data!A2263&amp;"|"&amp;data!C2263,calculations!$A$3:$A$168,0),MATCH(data!B2263,calculations!$AH$2:$CL$2,0)),",","."))</f>
        <v>17028411</v>
      </c>
      <c r="E2263">
        <v>1</v>
      </c>
    </row>
    <row r="2264" spans="1:5" x14ac:dyDescent="0.25">
      <c r="A2264">
        <v>2018</v>
      </c>
      <c r="B2264">
        <v>40</v>
      </c>
      <c r="C2264" t="s">
        <v>112</v>
      </c>
      <c r="D2264" t="str">
        <f ca="1">IF(OFFSET(calculations!$AG$2,MATCH(data!A2264&amp;"|"&amp;data!C2264,calculations!$A$3:$A$168,0),MATCH(data!B2264,calculations!$AH$2:$CL$2,0))="","NULL",SUBSTITUTE(OFFSET(calculations!$AG$2,MATCH(data!A2264&amp;"|"&amp;data!C2264,calculations!$A$3:$A$168,0),MATCH(data!B2264,calculations!$AH$2:$CL$2,0)),",","."))</f>
        <v>1381123</v>
      </c>
      <c r="E2264">
        <v>1</v>
      </c>
    </row>
    <row r="2265" spans="1:5" x14ac:dyDescent="0.25">
      <c r="A2265">
        <v>2018</v>
      </c>
      <c r="B2265">
        <v>40</v>
      </c>
      <c r="C2265" t="s">
        <v>113</v>
      </c>
      <c r="D2265" t="str">
        <f ca="1">IF(OFFSET(calculations!$AG$2,MATCH(data!A2265&amp;"|"&amp;data!C2265,calculations!$A$3:$A$168,0),MATCH(data!B2265,calculations!$AH$2:$CL$2,0))="","NULL",SUBSTITUTE(OFFSET(calculations!$AG$2,MATCH(data!A2265&amp;"|"&amp;data!C2265,calculations!$A$3:$A$168,0),MATCH(data!B2265,calculations!$AH$2:$CL$2,0)),",","."))</f>
        <v>NULL</v>
      </c>
      <c r="E2265">
        <v>1</v>
      </c>
    </row>
    <row r="2266" spans="1:5" x14ac:dyDescent="0.25">
      <c r="A2266">
        <v>2018</v>
      </c>
      <c r="B2266">
        <v>40</v>
      </c>
      <c r="C2266" t="s">
        <v>114</v>
      </c>
      <c r="D2266" t="str">
        <f ca="1">IF(OFFSET(calculations!$AG$2,MATCH(data!A2266&amp;"|"&amp;data!C2266,calculations!$A$3:$A$168,0),MATCH(data!B2266,calculations!$AH$2:$CL$2,0))="","NULL",SUBSTITUTE(OFFSET(calculations!$AG$2,MATCH(data!A2266&amp;"|"&amp;data!C2266,calculations!$A$3:$A$168,0),MATCH(data!B2266,calculations!$AH$2:$CL$2,0)),",","."))</f>
        <v>NULL</v>
      </c>
      <c r="E2266">
        <v>1</v>
      </c>
    </row>
    <row r="2267" spans="1:5" x14ac:dyDescent="0.25">
      <c r="A2267">
        <v>2018</v>
      </c>
      <c r="B2267">
        <v>40</v>
      </c>
      <c r="C2267" t="s">
        <v>115</v>
      </c>
      <c r="D2267" t="str">
        <f ca="1">IF(OFFSET(calculations!$AG$2,MATCH(data!A2267&amp;"|"&amp;data!C2267,calculations!$A$3:$A$168,0),MATCH(data!B2267,calculations!$AH$2:$CL$2,0))="","NULL",SUBSTITUTE(OFFSET(calculations!$AG$2,MATCH(data!A2267&amp;"|"&amp;data!C2267,calculations!$A$3:$A$168,0),MATCH(data!B2267,calculations!$AH$2:$CL$2,0)),",","."))</f>
        <v>NULL</v>
      </c>
      <c r="E2267">
        <v>1</v>
      </c>
    </row>
    <row r="2268" spans="1:5" x14ac:dyDescent="0.25">
      <c r="A2268">
        <v>2018</v>
      </c>
      <c r="B2268">
        <v>40</v>
      </c>
      <c r="C2268" t="s">
        <v>116</v>
      </c>
      <c r="D2268" t="str">
        <f ca="1">IF(OFFSET(calculations!$AG$2,MATCH(data!A2268&amp;"|"&amp;data!C2268,calculations!$A$3:$A$168,0),MATCH(data!B2268,calculations!$AH$2:$CL$2,0))="","NULL",SUBSTITUTE(OFFSET(calculations!$AG$2,MATCH(data!A2268&amp;"|"&amp;data!C2268,calculations!$A$3:$A$168,0),MATCH(data!B2268,calculations!$AH$2:$CL$2,0)),",","."))</f>
        <v>107315</v>
      </c>
      <c r="E2268">
        <v>1</v>
      </c>
    </row>
    <row r="2269" spans="1:5" x14ac:dyDescent="0.25">
      <c r="A2269">
        <v>2018</v>
      </c>
      <c r="B2269">
        <v>40</v>
      </c>
      <c r="C2269" t="s">
        <v>117</v>
      </c>
      <c r="D2269" t="str">
        <f ca="1">IF(OFFSET(calculations!$AG$2,MATCH(data!A2269&amp;"|"&amp;data!C2269,calculations!$A$3:$A$168,0),MATCH(data!B2269,calculations!$AH$2:$CL$2,0))="","NULL",SUBSTITUTE(OFFSET(calculations!$AG$2,MATCH(data!A2269&amp;"|"&amp;data!C2269,calculations!$A$3:$A$168,0),MATCH(data!B2269,calculations!$AH$2:$CL$2,0)),",","."))</f>
        <v>NULL</v>
      </c>
      <c r="E2269">
        <v>1</v>
      </c>
    </row>
    <row r="2270" spans="1:5" x14ac:dyDescent="0.25">
      <c r="A2270">
        <v>2018</v>
      </c>
      <c r="B2270">
        <v>40</v>
      </c>
      <c r="C2270" t="s">
        <v>118</v>
      </c>
      <c r="D2270" t="str">
        <f ca="1">IF(OFFSET(calculations!$AG$2,MATCH(data!A2270&amp;"|"&amp;data!C2270,calculations!$A$3:$A$168,0),MATCH(data!B2270,calculations!$AH$2:$CL$2,0))="","NULL",SUBSTITUTE(OFFSET(calculations!$AG$2,MATCH(data!A2270&amp;"|"&amp;data!C2270,calculations!$A$3:$A$168,0),MATCH(data!B2270,calculations!$AH$2:$CL$2,0)),",","."))</f>
        <v>31019</v>
      </c>
      <c r="E2270">
        <v>1</v>
      </c>
    </row>
    <row r="2271" spans="1:5" x14ac:dyDescent="0.25">
      <c r="A2271">
        <v>2018</v>
      </c>
      <c r="B2271">
        <v>40</v>
      </c>
      <c r="C2271" t="s">
        <v>119</v>
      </c>
      <c r="D2271" t="str">
        <f ca="1">IF(OFFSET(calculations!$AG$2,MATCH(data!A2271&amp;"|"&amp;data!C2271,calculations!$A$3:$A$168,0),MATCH(data!B2271,calculations!$AH$2:$CL$2,0))="","NULL",SUBSTITUTE(OFFSET(calculations!$AG$2,MATCH(data!A2271&amp;"|"&amp;data!C2271,calculations!$A$3:$A$168,0),MATCH(data!B2271,calculations!$AH$2:$CL$2,0)),",","."))</f>
        <v>52024</v>
      </c>
      <c r="E2271">
        <v>1</v>
      </c>
    </row>
    <row r="2272" spans="1:5" x14ac:dyDescent="0.25">
      <c r="A2272">
        <v>2018</v>
      </c>
      <c r="B2272">
        <v>40</v>
      </c>
      <c r="C2272" t="s">
        <v>120</v>
      </c>
      <c r="D2272" t="str">
        <f ca="1">IF(OFFSET(calculations!$AG$2,MATCH(data!A2272&amp;"|"&amp;data!C2272,calculations!$A$3:$A$168,0),MATCH(data!B2272,calculations!$AH$2:$CL$2,0))="","NULL",SUBSTITUTE(OFFSET(calculations!$AG$2,MATCH(data!A2272&amp;"|"&amp;data!C2272,calculations!$A$3:$A$168,0),MATCH(data!B2272,calculations!$AH$2:$CL$2,0)),",","."))</f>
        <v>15167</v>
      </c>
      <c r="E2272">
        <v>1</v>
      </c>
    </row>
    <row r="2273" spans="1:5" x14ac:dyDescent="0.25">
      <c r="A2273">
        <v>2018</v>
      </c>
      <c r="B2273">
        <v>40</v>
      </c>
      <c r="C2273" t="s">
        <v>121</v>
      </c>
      <c r="D2273" t="str">
        <f ca="1">IF(OFFSET(calculations!$AG$2,MATCH(data!A2273&amp;"|"&amp;data!C2273,calculations!$A$3:$A$168,0),MATCH(data!B2273,calculations!$AH$2:$CL$2,0))="","NULL",SUBSTITUTE(OFFSET(calculations!$AG$2,MATCH(data!A2273&amp;"|"&amp;data!C2273,calculations!$A$3:$A$168,0),MATCH(data!B2273,calculations!$AH$2:$CL$2,0)),",","."))</f>
        <v>151485</v>
      </c>
      <c r="E2273">
        <v>1</v>
      </c>
    </row>
    <row r="2274" spans="1:5" x14ac:dyDescent="0.25">
      <c r="A2274">
        <v>2018</v>
      </c>
      <c r="B2274">
        <v>40</v>
      </c>
      <c r="C2274" t="s">
        <v>122</v>
      </c>
      <c r="D2274" t="str">
        <f ca="1">IF(OFFSET(calculations!$AG$2,MATCH(data!A2274&amp;"|"&amp;data!C2274,calculations!$A$3:$A$168,0),MATCH(data!B2274,calculations!$AH$2:$CL$2,0))="","NULL",SUBSTITUTE(OFFSET(calculations!$AG$2,MATCH(data!A2274&amp;"|"&amp;data!C2274,calculations!$A$3:$A$168,0),MATCH(data!B2274,calculations!$AH$2:$CL$2,0)),",","."))</f>
        <v>950000</v>
      </c>
      <c r="E2274">
        <v>1</v>
      </c>
    </row>
    <row r="2275" spans="1:5" x14ac:dyDescent="0.25">
      <c r="A2275">
        <v>2018</v>
      </c>
      <c r="B2275">
        <v>40</v>
      </c>
      <c r="C2275" t="s">
        <v>123</v>
      </c>
      <c r="D2275" t="str">
        <f ca="1">IF(OFFSET(calculations!$AG$2,MATCH(data!A2275&amp;"|"&amp;data!C2275,calculations!$A$3:$A$168,0),MATCH(data!B2275,calculations!$AH$2:$CL$2,0))="","NULL",SUBSTITUTE(OFFSET(calculations!$AG$2,MATCH(data!A2275&amp;"|"&amp;data!C2275,calculations!$A$3:$A$168,0),MATCH(data!B2275,calculations!$AH$2:$CL$2,0)),",","."))</f>
        <v>NULL</v>
      </c>
      <c r="E2275">
        <v>1</v>
      </c>
    </row>
    <row r="2276" spans="1:5" x14ac:dyDescent="0.25">
      <c r="A2276">
        <v>2018</v>
      </c>
      <c r="B2276">
        <v>40</v>
      </c>
      <c r="C2276" t="s">
        <v>124</v>
      </c>
      <c r="D2276" t="str">
        <f ca="1">IF(OFFSET(calculations!$AG$2,MATCH(data!A2276&amp;"|"&amp;data!C2276,calculations!$A$3:$A$168,0),MATCH(data!B2276,calculations!$AH$2:$CL$2,0))="","NULL",SUBSTITUTE(OFFSET(calculations!$AG$2,MATCH(data!A2276&amp;"|"&amp;data!C2276,calculations!$A$3:$A$168,0),MATCH(data!B2276,calculations!$AH$2:$CL$2,0)),",","."))</f>
        <v>15750</v>
      </c>
      <c r="E2276">
        <v>1</v>
      </c>
    </row>
    <row r="2277" spans="1:5" x14ac:dyDescent="0.25">
      <c r="A2277">
        <v>2018</v>
      </c>
      <c r="B2277">
        <v>40</v>
      </c>
      <c r="C2277" t="s">
        <v>125</v>
      </c>
      <c r="D2277" t="str">
        <f ca="1">IF(OFFSET(calculations!$AG$2,MATCH(data!A2277&amp;"|"&amp;data!C2277,calculations!$A$3:$A$168,0),MATCH(data!B2277,calculations!$AH$2:$CL$2,0))="","NULL",SUBSTITUTE(OFFSET(calculations!$AG$2,MATCH(data!A2277&amp;"|"&amp;data!C2277,calculations!$A$3:$A$168,0),MATCH(data!B2277,calculations!$AH$2:$CL$2,0)),",","."))</f>
        <v>NULL</v>
      </c>
      <c r="E2277">
        <v>1</v>
      </c>
    </row>
    <row r="2278" spans="1:5" x14ac:dyDescent="0.25">
      <c r="A2278">
        <v>2018</v>
      </c>
      <c r="B2278">
        <v>40</v>
      </c>
      <c r="C2278" t="s">
        <v>126</v>
      </c>
      <c r="D2278" t="str">
        <f ca="1">IF(OFFSET(calculations!$AG$2,MATCH(data!A2278&amp;"|"&amp;data!C2278,calculations!$A$3:$A$168,0),MATCH(data!B2278,calculations!$AH$2:$CL$2,0))="","NULL",SUBSTITUTE(OFFSET(calculations!$AG$2,MATCH(data!A2278&amp;"|"&amp;data!C2278,calculations!$A$3:$A$168,0),MATCH(data!B2278,calculations!$AH$2:$CL$2,0)),",","."))</f>
        <v>58363</v>
      </c>
      <c r="E2278">
        <v>1</v>
      </c>
    </row>
    <row r="2279" spans="1:5" x14ac:dyDescent="0.25">
      <c r="A2279">
        <v>2018</v>
      </c>
      <c r="B2279">
        <v>40</v>
      </c>
      <c r="C2279" t="s">
        <v>62</v>
      </c>
      <c r="D2279" t="str">
        <f ca="1">IF(OFFSET(calculations!$AG$2,MATCH(data!A2279&amp;"|"&amp;data!C2279,calculations!$A$3:$A$168,0),MATCH(data!B2279,calculations!$AH$2:$CL$2,0))="","NULL",SUBSTITUTE(OFFSET(calculations!$AG$2,MATCH(data!A2279&amp;"|"&amp;data!C2279,calculations!$A$3:$A$168,0),MATCH(data!B2279,calculations!$AH$2:$CL$2,0)),",","."))</f>
        <v>15446925</v>
      </c>
      <c r="E2279">
        <v>1</v>
      </c>
    </row>
    <row r="2280" spans="1:5" x14ac:dyDescent="0.25">
      <c r="A2280">
        <v>2018</v>
      </c>
      <c r="B2280">
        <v>40</v>
      </c>
      <c r="C2280" t="s">
        <v>127</v>
      </c>
      <c r="D2280" t="str">
        <f ca="1">IF(OFFSET(calculations!$AG$2,MATCH(data!A2280&amp;"|"&amp;data!C2280,calculations!$A$3:$A$168,0),MATCH(data!B2280,calculations!$AH$2:$CL$2,0))="","NULL",SUBSTITUTE(OFFSET(calculations!$AG$2,MATCH(data!A2280&amp;"|"&amp;data!C2280,calculations!$A$3:$A$168,0),MATCH(data!B2280,calculations!$AH$2:$CL$2,0)),",","."))</f>
        <v>5907008</v>
      </c>
      <c r="E2280">
        <v>1</v>
      </c>
    </row>
    <row r="2281" spans="1:5" x14ac:dyDescent="0.25">
      <c r="A2281">
        <v>2018</v>
      </c>
      <c r="B2281">
        <v>40</v>
      </c>
      <c r="C2281" t="s">
        <v>128</v>
      </c>
      <c r="D2281" t="str">
        <f ca="1">IF(OFFSET(calculations!$AG$2,MATCH(data!A2281&amp;"|"&amp;data!C2281,calculations!$A$3:$A$168,0),MATCH(data!B2281,calculations!$AH$2:$CL$2,0))="","NULL",SUBSTITUTE(OFFSET(calculations!$AG$2,MATCH(data!A2281&amp;"|"&amp;data!C2281,calculations!$A$3:$A$168,0),MATCH(data!B2281,calculations!$AH$2:$CL$2,0)),",","."))</f>
        <v>NULL</v>
      </c>
      <c r="E2281">
        <v>1</v>
      </c>
    </row>
    <row r="2282" spans="1:5" x14ac:dyDescent="0.25">
      <c r="A2282">
        <v>2018</v>
      </c>
      <c r="B2282">
        <v>40</v>
      </c>
      <c r="C2282" t="s">
        <v>129</v>
      </c>
      <c r="D2282" t="str">
        <f ca="1">IF(OFFSET(calculations!$AG$2,MATCH(data!A2282&amp;"|"&amp;data!C2282,calculations!$A$3:$A$168,0),MATCH(data!B2282,calculations!$AH$2:$CL$2,0))="","NULL",SUBSTITUTE(OFFSET(calculations!$AG$2,MATCH(data!A2282&amp;"|"&amp;data!C2282,calculations!$A$3:$A$168,0),MATCH(data!B2282,calculations!$AH$2:$CL$2,0)),",","."))</f>
        <v>665009</v>
      </c>
      <c r="E2282">
        <v>1</v>
      </c>
    </row>
    <row r="2283" spans="1:5" x14ac:dyDescent="0.25">
      <c r="A2283">
        <v>2018</v>
      </c>
      <c r="B2283">
        <v>40</v>
      </c>
      <c r="C2283" t="s">
        <v>130</v>
      </c>
      <c r="D2283" t="str">
        <f ca="1">IF(OFFSET(calculations!$AG$2,MATCH(data!A2283&amp;"|"&amp;data!C2283,calculations!$A$3:$A$168,0),MATCH(data!B2283,calculations!$AH$2:$CL$2,0))="","NULL",SUBSTITUTE(OFFSET(calculations!$AG$2,MATCH(data!A2283&amp;"|"&amp;data!C2283,calculations!$A$3:$A$168,0),MATCH(data!B2283,calculations!$AH$2:$CL$2,0)),",","."))</f>
        <v>NULL</v>
      </c>
      <c r="E2283">
        <v>1</v>
      </c>
    </row>
    <row r="2284" spans="1:5" x14ac:dyDescent="0.25">
      <c r="A2284">
        <v>2018</v>
      </c>
      <c r="B2284">
        <v>40</v>
      </c>
      <c r="C2284" t="s">
        <v>131</v>
      </c>
      <c r="D2284" t="str">
        <f ca="1">IF(OFFSET(calculations!$AG$2,MATCH(data!A2284&amp;"|"&amp;data!C2284,calculations!$A$3:$A$168,0),MATCH(data!B2284,calculations!$AH$2:$CL$2,0))="","NULL",SUBSTITUTE(OFFSET(calculations!$AG$2,MATCH(data!A2284&amp;"|"&amp;data!C2284,calculations!$A$3:$A$168,0),MATCH(data!B2284,calculations!$AH$2:$CL$2,0)),",","."))</f>
        <v>NULL</v>
      </c>
      <c r="E2284">
        <v>1</v>
      </c>
    </row>
    <row r="2285" spans="1:5" x14ac:dyDescent="0.25">
      <c r="A2285">
        <v>2018</v>
      </c>
      <c r="B2285">
        <v>40</v>
      </c>
      <c r="C2285" t="s">
        <v>132</v>
      </c>
      <c r="D2285" t="str">
        <f ca="1">IF(OFFSET(calculations!$AG$2,MATCH(data!A2285&amp;"|"&amp;data!C2285,calculations!$A$3:$A$168,0),MATCH(data!B2285,calculations!$AH$2:$CL$2,0))="","NULL",SUBSTITUTE(OFFSET(calculations!$AG$2,MATCH(data!A2285&amp;"|"&amp;data!C2285,calculations!$A$3:$A$168,0),MATCH(data!B2285,calculations!$AH$2:$CL$2,0)),",","."))</f>
        <v>NULL</v>
      </c>
      <c r="E2285">
        <v>1</v>
      </c>
    </row>
    <row r="2286" spans="1:5" x14ac:dyDescent="0.25">
      <c r="A2286">
        <v>2018</v>
      </c>
      <c r="B2286">
        <v>40</v>
      </c>
      <c r="C2286" t="s">
        <v>133</v>
      </c>
      <c r="D2286" t="str">
        <f ca="1">IF(OFFSET(calculations!$AG$2,MATCH(data!A2286&amp;"|"&amp;data!C2286,calculations!$A$3:$A$168,0),MATCH(data!B2286,calculations!$AH$2:$CL$2,0))="","NULL",SUBSTITUTE(OFFSET(calculations!$AG$2,MATCH(data!A2286&amp;"|"&amp;data!C2286,calculations!$A$3:$A$168,0),MATCH(data!B2286,calculations!$AH$2:$CL$2,0)),",","."))</f>
        <v>-601048</v>
      </c>
      <c r="E2286">
        <v>1</v>
      </c>
    </row>
    <row r="2287" spans="1:5" x14ac:dyDescent="0.25">
      <c r="A2287">
        <v>2018</v>
      </c>
      <c r="B2287">
        <v>40</v>
      </c>
      <c r="C2287" t="s">
        <v>134</v>
      </c>
      <c r="D2287" t="str">
        <f ca="1">IF(OFFSET(calculations!$AG$2,MATCH(data!A2287&amp;"|"&amp;data!C2287,calculations!$A$3:$A$168,0),MATCH(data!B2287,calculations!$AH$2:$CL$2,0))="","NULL",SUBSTITUTE(OFFSET(calculations!$AG$2,MATCH(data!A2287&amp;"|"&amp;data!C2287,calculations!$A$3:$A$168,0),MATCH(data!B2287,calculations!$AH$2:$CL$2,0)),",","."))</f>
        <v>NULL</v>
      </c>
      <c r="E2287">
        <v>1</v>
      </c>
    </row>
    <row r="2288" spans="1:5" x14ac:dyDescent="0.25">
      <c r="A2288">
        <v>2018</v>
      </c>
      <c r="B2288">
        <v>40</v>
      </c>
      <c r="C2288" t="s">
        <v>135</v>
      </c>
      <c r="D2288" t="str">
        <f ca="1">IF(OFFSET(calculations!$AG$2,MATCH(data!A2288&amp;"|"&amp;data!C2288,calculations!$A$3:$A$168,0),MATCH(data!B2288,calculations!$AH$2:$CL$2,0))="","NULL",SUBSTITUTE(OFFSET(calculations!$AG$2,MATCH(data!A2288&amp;"|"&amp;data!C2288,calculations!$A$3:$A$168,0),MATCH(data!B2288,calculations!$AH$2:$CL$2,0)),",","."))</f>
        <v>NULL</v>
      </c>
      <c r="E2288">
        <v>1</v>
      </c>
    </row>
    <row r="2289" spans="1:5" x14ac:dyDescent="0.25">
      <c r="A2289">
        <v>2018</v>
      </c>
      <c r="B2289">
        <v>40</v>
      </c>
      <c r="C2289" t="s">
        <v>136</v>
      </c>
      <c r="D2289" t="str">
        <f ca="1">IF(OFFSET(calculations!$AG$2,MATCH(data!A2289&amp;"|"&amp;data!C2289,calculations!$A$3:$A$168,0),MATCH(data!B2289,calculations!$AH$2:$CL$2,0))="","NULL",SUBSTITUTE(OFFSET(calculations!$AG$2,MATCH(data!A2289&amp;"|"&amp;data!C2289,calculations!$A$3:$A$168,0),MATCH(data!B2289,calculations!$AH$2:$CL$2,0)),",","."))</f>
        <v>256474</v>
      </c>
      <c r="E2289">
        <v>1</v>
      </c>
    </row>
    <row r="2290" spans="1:5" x14ac:dyDescent="0.25">
      <c r="A2290">
        <v>2018</v>
      </c>
      <c r="B2290">
        <v>40</v>
      </c>
      <c r="C2290" t="s">
        <v>137</v>
      </c>
      <c r="D2290" t="str">
        <f ca="1">IF(OFFSET(calculations!$AG$2,MATCH(data!A2290&amp;"|"&amp;data!C2290,calculations!$A$3:$A$168,0),MATCH(data!B2290,calculations!$AH$2:$CL$2,0))="","NULL",SUBSTITUTE(OFFSET(calculations!$AG$2,MATCH(data!A2290&amp;"|"&amp;data!C2290,calculations!$A$3:$A$168,0),MATCH(data!B2290,calculations!$AH$2:$CL$2,0)),",","."))</f>
        <v>NULL</v>
      </c>
      <c r="E2290">
        <v>1</v>
      </c>
    </row>
    <row r="2291" spans="1:5" x14ac:dyDescent="0.25">
      <c r="A2291">
        <v>2018</v>
      </c>
      <c r="B2291">
        <v>40</v>
      </c>
      <c r="C2291" t="s">
        <v>138</v>
      </c>
      <c r="D2291" t="str">
        <f ca="1">IF(OFFSET(calculations!$AG$2,MATCH(data!A2291&amp;"|"&amp;data!C2291,calculations!$A$3:$A$168,0),MATCH(data!B2291,calculations!$AH$2:$CL$2,0))="","NULL",SUBSTITUTE(OFFSET(calculations!$AG$2,MATCH(data!A2291&amp;"|"&amp;data!C2291,calculations!$A$3:$A$168,0),MATCH(data!B2291,calculations!$AH$2:$CL$2,0)),",","."))</f>
        <v>200363</v>
      </c>
      <c r="E2291">
        <v>1</v>
      </c>
    </row>
    <row r="2292" spans="1:5" x14ac:dyDescent="0.25">
      <c r="A2292">
        <v>2018</v>
      </c>
      <c r="B2292">
        <v>40</v>
      </c>
      <c r="C2292" t="s">
        <v>139</v>
      </c>
      <c r="D2292" t="str">
        <f ca="1">IF(OFFSET(calculations!$AG$2,MATCH(data!A2292&amp;"|"&amp;data!C2292,calculations!$A$3:$A$168,0),MATCH(data!B2292,calculations!$AH$2:$CL$2,0))="","NULL",SUBSTITUTE(OFFSET(calculations!$AG$2,MATCH(data!A2292&amp;"|"&amp;data!C2292,calculations!$A$3:$A$168,0),MATCH(data!B2292,calculations!$AH$2:$CL$2,0)),",","."))</f>
        <v>NULL</v>
      </c>
      <c r="E2292">
        <v>1</v>
      </c>
    </row>
    <row r="2293" spans="1:5" x14ac:dyDescent="0.25">
      <c r="A2293">
        <v>2018</v>
      </c>
      <c r="B2293">
        <v>40</v>
      </c>
      <c r="C2293" t="s">
        <v>140</v>
      </c>
      <c r="D2293" t="str">
        <f ca="1">IF(OFFSET(calculations!$AG$2,MATCH(data!A2293&amp;"|"&amp;data!C2293,calculations!$A$3:$A$168,0),MATCH(data!B2293,calculations!$AH$2:$CL$2,0))="","NULL",SUBSTITUTE(OFFSET(calculations!$AG$2,MATCH(data!A2293&amp;"|"&amp;data!C2293,calculations!$A$3:$A$168,0),MATCH(data!B2293,calculations!$AH$2:$CL$2,0)),",","."))</f>
        <v>NULL</v>
      </c>
      <c r="E2293">
        <v>1</v>
      </c>
    </row>
    <row r="2294" spans="1:5" x14ac:dyDescent="0.25">
      <c r="A2294">
        <v>2018</v>
      </c>
      <c r="B2294">
        <v>40</v>
      </c>
      <c r="C2294" t="s">
        <v>141</v>
      </c>
      <c r="D2294" t="str">
        <f ca="1">IF(OFFSET(calculations!$AG$2,MATCH(data!A2294&amp;"|"&amp;data!C2294,calculations!$A$3:$A$168,0),MATCH(data!B2294,calculations!$AH$2:$CL$2,0))="","NULL",SUBSTITUTE(OFFSET(calculations!$AG$2,MATCH(data!A2294&amp;"|"&amp;data!C2294,calculations!$A$3:$A$168,0),MATCH(data!B2294,calculations!$AH$2:$CL$2,0)),",","."))</f>
        <v>NULL</v>
      </c>
      <c r="E2294">
        <v>1</v>
      </c>
    </row>
    <row r="2295" spans="1:5" x14ac:dyDescent="0.25">
      <c r="A2295">
        <v>2018</v>
      </c>
      <c r="B2295">
        <v>40</v>
      </c>
      <c r="C2295" t="s">
        <v>142</v>
      </c>
      <c r="D2295" t="str">
        <f ca="1">IF(OFFSET(calculations!$AG$2,MATCH(data!A2295&amp;"|"&amp;data!C2295,calculations!$A$3:$A$168,0),MATCH(data!B2295,calculations!$AH$2:$CL$2,0))="","NULL",SUBSTITUTE(OFFSET(calculations!$AG$2,MATCH(data!A2295&amp;"|"&amp;data!C2295,calculations!$A$3:$A$168,0),MATCH(data!B2295,calculations!$AH$2:$CL$2,0)),",","."))</f>
        <v>NULL</v>
      </c>
      <c r="E2295">
        <v>1</v>
      </c>
    </row>
    <row r="2296" spans="1:5" x14ac:dyDescent="0.25">
      <c r="A2296">
        <v>2018</v>
      </c>
      <c r="B2296">
        <v>40</v>
      </c>
      <c r="C2296" t="s">
        <v>143</v>
      </c>
      <c r="D2296" t="str">
        <f ca="1">IF(OFFSET(calculations!$AG$2,MATCH(data!A2296&amp;"|"&amp;data!C2296,calculations!$A$3:$A$168,0),MATCH(data!B2296,calculations!$AH$2:$CL$2,0))="","NULL",SUBSTITUTE(OFFSET(calculations!$AG$2,MATCH(data!A2296&amp;"|"&amp;data!C2296,calculations!$A$3:$A$168,0),MATCH(data!B2296,calculations!$AH$2:$CL$2,0)),",","."))</f>
        <v>200363</v>
      </c>
      <c r="E2296">
        <v>1</v>
      </c>
    </row>
    <row r="2297" spans="1:5" x14ac:dyDescent="0.25">
      <c r="A2297">
        <v>2018</v>
      </c>
      <c r="B2297">
        <v>40</v>
      </c>
      <c r="C2297" t="s">
        <v>58</v>
      </c>
      <c r="D2297" t="str">
        <f ca="1">IF(OFFSET(calculations!$AG$2,MATCH(data!A2297&amp;"|"&amp;data!C2297,calculations!$A$3:$A$168,0),MATCH(data!B2297,calculations!$AH$2:$CL$2,0))="","NULL",SUBSTITUTE(OFFSET(calculations!$AG$2,MATCH(data!A2297&amp;"|"&amp;data!C2297,calculations!$A$3:$A$168,0),MATCH(data!B2297,calculations!$AH$2:$CL$2,0)),",","."))</f>
        <v>9219482</v>
      </c>
      <c r="E2297">
        <v>1</v>
      </c>
    </row>
    <row r="2298" spans="1:5" x14ac:dyDescent="0.25">
      <c r="A2298">
        <v>2018</v>
      </c>
      <c r="B2298">
        <v>41</v>
      </c>
      <c r="C2298" t="s">
        <v>68</v>
      </c>
      <c r="D2298" t="str">
        <f ca="1">IF(OFFSET(calculations!$AG$2,MATCH(data!A2298&amp;"|"&amp;data!C2298,calculations!$A$3:$A$168,0),MATCH(data!B2298,calculations!$AH$2:$CL$2,0))="","NULL",SUBSTITUTE(OFFSET(calculations!$AG$2,MATCH(data!A2298&amp;"|"&amp;data!C2298,calculations!$A$3:$A$168,0),MATCH(data!B2298,calculations!$AH$2:$CL$2,0)),",","."))</f>
        <v>3426290</v>
      </c>
      <c r="E2298">
        <v>1</v>
      </c>
    </row>
    <row r="2299" spans="1:5" x14ac:dyDescent="0.25">
      <c r="A2299">
        <v>2018</v>
      </c>
      <c r="B2299">
        <v>41</v>
      </c>
      <c r="C2299" t="s">
        <v>49</v>
      </c>
      <c r="D2299" t="str">
        <f ca="1">IF(OFFSET(calculations!$AG$2,MATCH(data!A2299&amp;"|"&amp;data!C2299,calculations!$A$3:$A$168,0),MATCH(data!B2299,calculations!$AH$2:$CL$2,0))="","NULL",SUBSTITUTE(OFFSET(calculations!$AG$2,MATCH(data!A2299&amp;"|"&amp;data!C2299,calculations!$A$3:$A$168,0),MATCH(data!B2299,calculations!$AH$2:$CL$2,0)),",","."))</f>
        <v>2151513</v>
      </c>
      <c r="E2299">
        <v>1</v>
      </c>
    </row>
    <row r="2300" spans="1:5" x14ac:dyDescent="0.25">
      <c r="A2300">
        <v>2018</v>
      </c>
      <c r="B2300">
        <v>41</v>
      </c>
      <c r="C2300" t="s">
        <v>69</v>
      </c>
      <c r="D2300" t="str">
        <f ca="1">IF(OFFSET(calculations!$AG$2,MATCH(data!A2300&amp;"|"&amp;data!C2300,calculations!$A$3:$A$168,0),MATCH(data!B2300,calculations!$AH$2:$CL$2,0))="","NULL",SUBSTITUTE(OFFSET(calculations!$AG$2,MATCH(data!A2300&amp;"|"&amp;data!C2300,calculations!$A$3:$A$168,0),MATCH(data!B2300,calculations!$AH$2:$CL$2,0)),",","."))</f>
        <v>165652</v>
      </c>
      <c r="E2300">
        <v>1</v>
      </c>
    </row>
    <row r="2301" spans="1:5" x14ac:dyDescent="0.25">
      <c r="A2301">
        <v>2018</v>
      </c>
      <c r="B2301">
        <v>41</v>
      </c>
      <c r="C2301" t="s">
        <v>70</v>
      </c>
      <c r="D2301" t="str">
        <f ca="1">IF(OFFSET(calculations!$AG$2,MATCH(data!A2301&amp;"|"&amp;data!C2301,calculations!$A$3:$A$168,0),MATCH(data!B2301,calculations!$AH$2:$CL$2,0))="","NULL",SUBSTITUTE(OFFSET(calculations!$AG$2,MATCH(data!A2301&amp;"|"&amp;data!C2301,calculations!$A$3:$A$168,0),MATCH(data!B2301,calculations!$AH$2:$CL$2,0)),",","."))</f>
        <v>25028</v>
      </c>
      <c r="E2301">
        <v>1</v>
      </c>
    </row>
    <row r="2302" spans="1:5" x14ac:dyDescent="0.25">
      <c r="A2302">
        <v>2018</v>
      </c>
      <c r="B2302">
        <v>41</v>
      </c>
      <c r="C2302" t="s">
        <v>71</v>
      </c>
      <c r="D2302" t="str">
        <f ca="1">IF(OFFSET(calculations!$AG$2,MATCH(data!A2302&amp;"|"&amp;data!C2302,calculations!$A$3:$A$168,0),MATCH(data!B2302,calculations!$AH$2:$CL$2,0))="","NULL",SUBSTITUTE(OFFSET(calculations!$AG$2,MATCH(data!A2302&amp;"|"&amp;data!C2302,calculations!$A$3:$A$168,0),MATCH(data!B2302,calculations!$AH$2:$CL$2,0)),",","."))</f>
        <v>NULL</v>
      </c>
      <c r="E2302">
        <v>1</v>
      </c>
    </row>
    <row r="2303" spans="1:5" x14ac:dyDescent="0.25">
      <c r="A2303">
        <v>2018</v>
      </c>
      <c r="B2303">
        <v>41</v>
      </c>
      <c r="C2303" t="s">
        <v>72</v>
      </c>
      <c r="D2303" t="str">
        <f ca="1">IF(OFFSET(calculations!$AG$2,MATCH(data!A2303&amp;"|"&amp;data!C2303,calculations!$A$3:$A$168,0),MATCH(data!B2303,calculations!$AH$2:$CL$2,0))="","NULL",SUBSTITUTE(OFFSET(calculations!$AG$2,MATCH(data!A2303&amp;"|"&amp;data!C2303,calculations!$A$3:$A$168,0),MATCH(data!B2303,calculations!$AH$2:$CL$2,0)),",","."))</f>
        <v>NULL</v>
      </c>
      <c r="E2303">
        <v>1</v>
      </c>
    </row>
    <row r="2304" spans="1:5" x14ac:dyDescent="0.25">
      <c r="A2304">
        <v>2018</v>
      </c>
      <c r="B2304">
        <v>41</v>
      </c>
      <c r="C2304" t="s">
        <v>73</v>
      </c>
      <c r="D2304" t="str">
        <f ca="1">IF(OFFSET(calculations!$AG$2,MATCH(data!A2304&amp;"|"&amp;data!C2304,calculations!$A$3:$A$168,0),MATCH(data!B2304,calculations!$AH$2:$CL$2,0))="","NULL",SUBSTITUTE(OFFSET(calculations!$AG$2,MATCH(data!A2304&amp;"|"&amp;data!C2304,calculations!$A$3:$A$168,0),MATCH(data!B2304,calculations!$AH$2:$CL$2,0)),",","."))</f>
        <v>56705</v>
      </c>
      <c r="E2304">
        <v>1</v>
      </c>
    </row>
    <row r="2305" spans="1:5" x14ac:dyDescent="0.25">
      <c r="A2305">
        <v>2018</v>
      </c>
      <c r="B2305">
        <v>41</v>
      </c>
      <c r="C2305" t="s">
        <v>74</v>
      </c>
      <c r="D2305" t="str">
        <f ca="1">IF(OFFSET(calculations!$AG$2,MATCH(data!A2305&amp;"|"&amp;data!C2305,calculations!$A$3:$A$168,0),MATCH(data!B2305,calculations!$AH$2:$CL$2,0))="","NULL",SUBSTITUTE(OFFSET(calculations!$AG$2,MATCH(data!A2305&amp;"|"&amp;data!C2305,calculations!$A$3:$A$168,0),MATCH(data!B2305,calculations!$AH$2:$CL$2,0)),",","."))</f>
        <v>NULL</v>
      </c>
      <c r="E2305">
        <v>1</v>
      </c>
    </row>
    <row r="2306" spans="1:5" x14ac:dyDescent="0.25">
      <c r="A2306">
        <v>2018</v>
      </c>
      <c r="B2306">
        <v>41</v>
      </c>
      <c r="C2306" t="s">
        <v>75</v>
      </c>
      <c r="D2306" t="str">
        <f ca="1">IF(OFFSET(calculations!$AG$2,MATCH(data!A2306&amp;"|"&amp;data!C2306,calculations!$A$3:$A$168,0),MATCH(data!B2306,calculations!$AH$2:$CL$2,0))="","NULL",SUBSTITUTE(OFFSET(calculations!$AG$2,MATCH(data!A2306&amp;"|"&amp;data!C2306,calculations!$A$3:$A$168,0),MATCH(data!B2306,calculations!$AH$2:$CL$2,0)),",","."))</f>
        <v>137508</v>
      </c>
      <c r="E2306">
        <v>1</v>
      </c>
    </row>
    <row r="2307" spans="1:5" x14ac:dyDescent="0.25">
      <c r="A2307">
        <v>2018</v>
      </c>
      <c r="B2307">
        <v>41</v>
      </c>
      <c r="C2307" t="s">
        <v>76</v>
      </c>
      <c r="D2307" t="str">
        <f ca="1">IF(OFFSET(calculations!$AG$2,MATCH(data!A2307&amp;"|"&amp;data!C2307,calculations!$A$3:$A$168,0),MATCH(data!B2307,calculations!$AH$2:$CL$2,0))="","NULL",SUBSTITUTE(OFFSET(calculations!$AG$2,MATCH(data!A2307&amp;"|"&amp;data!C2307,calculations!$A$3:$A$168,0),MATCH(data!B2307,calculations!$AH$2:$CL$2,0)),",","."))</f>
        <v>36437</v>
      </c>
      <c r="E2307">
        <v>1</v>
      </c>
    </row>
    <row r="2308" spans="1:5" x14ac:dyDescent="0.25">
      <c r="A2308">
        <v>2018</v>
      </c>
      <c r="B2308">
        <v>41</v>
      </c>
      <c r="C2308" t="s">
        <v>77</v>
      </c>
      <c r="D2308" t="str">
        <f ca="1">IF(OFFSET(calculations!$AG$2,MATCH(data!A2308&amp;"|"&amp;data!C2308,calculations!$A$3:$A$168,0),MATCH(data!B2308,calculations!$AH$2:$CL$2,0))="","NULL",SUBSTITUTE(OFFSET(calculations!$AG$2,MATCH(data!A2308&amp;"|"&amp;data!C2308,calculations!$A$3:$A$168,0),MATCH(data!B2308,calculations!$AH$2:$CL$2,0)),",","."))</f>
        <v>NULL</v>
      </c>
      <c r="E2308">
        <v>1</v>
      </c>
    </row>
    <row r="2309" spans="1:5" x14ac:dyDescent="0.25">
      <c r="A2309">
        <v>2018</v>
      </c>
      <c r="B2309">
        <v>41</v>
      </c>
      <c r="C2309" t="s">
        <v>78</v>
      </c>
      <c r="D2309" t="str">
        <f ca="1">IF(OFFSET(calculations!$AG$2,MATCH(data!A2309&amp;"|"&amp;data!C2309,calculations!$A$3:$A$168,0),MATCH(data!B2309,calculations!$AH$2:$CL$2,0))="","NULL",SUBSTITUTE(OFFSET(calculations!$AG$2,MATCH(data!A2309&amp;"|"&amp;data!C2309,calculations!$A$3:$A$168,0),MATCH(data!B2309,calculations!$AH$2:$CL$2,0)),",","."))</f>
        <v>347</v>
      </c>
      <c r="E2309">
        <v>1</v>
      </c>
    </row>
    <row r="2310" spans="1:5" x14ac:dyDescent="0.25">
      <c r="A2310">
        <v>2018</v>
      </c>
      <c r="B2310">
        <v>41</v>
      </c>
      <c r="C2310" t="s">
        <v>79</v>
      </c>
      <c r="D2310" t="str">
        <f ca="1">IF(OFFSET(calculations!$AG$2,MATCH(data!A2310&amp;"|"&amp;data!C2310,calculations!$A$3:$A$168,0),MATCH(data!B2310,calculations!$AH$2:$CL$2,0))="","NULL",SUBSTITUTE(OFFSET(calculations!$AG$2,MATCH(data!A2310&amp;"|"&amp;data!C2310,calculations!$A$3:$A$168,0),MATCH(data!B2310,calculations!$AH$2:$CL$2,0)),",","."))</f>
        <v>1691059</v>
      </c>
      <c r="E2310">
        <v>1</v>
      </c>
    </row>
    <row r="2311" spans="1:5" x14ac:dyDescent="0.25">
      <c r="A2311">
        <v>2018</v>
      </c>
      <c r="B2311">
        <v>41</v>
      </c>
      <c r="C2311" t="s">
        <v>80</v>
      </c>
      <c r="D2311" t="str">
        <f ca="1">IF(OFFSET(calculations!$AG$2,MATCH(data!A2311&amp;"|"&amp;data!C2311,calculations!$A$3:$A$168,0),MATCH(data!B2311,calculations!$AH$2:$CL$2,0))="","NULL",SUBSTITUTE(OFFSET(calculations!$AG$2,MATCH(data!A2311&amp;"|"&amp;data!C2311,calculations!$A$3:$A$168,0),MATCH(data!B2311,calculations!$AH$2:$CL$2,0)),",","."))</f>
        <v>0</v>
      </c>
      <c r="E2311">
        <v>1</v>
      </c>
    </row>
    <row r="2312" spans="1:5" x14ac:dyDescent="0.25">
      <c r="A2312">
        <v>2018</v>
      </c>
      <c r="B2312">
        <v>41</v>
      </c>
      <c r="C2312" t="s">
        <v>44</v>
      </c>
      <c r="D2312" t="str">
        <f ca="1">IF(OFFSET(calculations!$AG$2,MATCH(data!A2312&amp;"|"&amp;data!C2312,calculations!$A$3:$A$168,0),MATCH(data!B2312,calculations!$AH$2:$CL$2,0))="","NULL",SUBSTITUTE(OFFSET(calculations!$AG$2,MATCH(data!A2312&amp;"|"&amp;data!C2312,calculations!$A$3:$A$168,0),MATCH(data!B2312,calculations!$AH$2:$CL$2,0)),",","."))</f>
        <v>NULL</v>
      </c>
      <c r="E2312">
        <v>1</v>
      </c>
    </row>
    <row r="2313" spans="1:5" x14ac:dyDescent="0.25">
      <c r="A2313">
        <v>2018</v>
      </c>
      <c r="B2313">
        <v>41</v>
      </c>
      <c r="C2313" t="s">
        <v>51</v>
      </c>
      <c r="D2313" t="str">
        <f ca="1">IF(OFFSET(calculations!$AG$2,MATCH(data!A2313&amp;"|"&amp;data!C2313,calculations!$A$3:$A$168,0),MATCH(data!B2313,calculations!$AH$2:$CL$2,0))="","NULL",SUBSTITUTE(OFFSET(calculations!$AG$2,MATCH(data!A2313&amp;"|"&amp;data!C2313,calculations!$A$3:$A$168,0),MATCH(data!B2313,calculations!$AH$2:$CL$2,0)),",","."))</f>
        <v>NULL</v>
      </c>
      <c r="E2313">
        <v>1</v>
      </c>
    </row>
    <row r="2314" spans="1:5" x14ac:dyDescent="0.25">
      <c r="A2314">
        <v>2018</v>
      </c>
      <c r="B2314">
        <v>41</v>
      </c>
      <c r="C2314" t="s">
        <v>55</v>
      </c>
      <c r="D2314" t="str">
        <f ca="1">IF(OFFSET(calculations!$AG$2,MATCH(data!A2314&amp;"|"&amp;data!C2314,calculations!$A$3:$A$168,0),MATCH(data!B2314,calculations!$AH$2:$CL$2,0))="","NULL",SUBSTITUTE(OFFSET(calculations!$AG$2,MATCH(data!A2314&amp;"|"&amp;data!C2314,calculations!$A$3:$A$168,0),MATCH(data!B2314,calculations!$AH$2:$CL$2,0)),",","."))</f>
        <v>NULL</v>
      </c>
      <c r="E2314">
        <v>1</v>
      </c>
    </row>
    <row r="2315" spans="1:5" x14ac:dyDescent="0.25">
      <c r="A2315">
        <v>2018</v>
      </c>
      <c r="B2315">
        <v>41</v>
      </c>
      <c r="C2315" t="s">
        <v>81</v>
      </c>
      <c r="D2315" t="str">
        <f ca="1">IF(OFFSET(calculations!$AG$2,MATCH(data!A2315&amp;"|"&amp;data!C2315,calculations!$A$3:$A$168,0),MATCH(data!B2315,calculations!$AH$2:$CL$2,0))="","NULL",SUBSTITUTE(OFFSET(calculations!$AG$2,MATCH(data!A2315&amp;"|"&amp;data!C2315,calculations!$A$3:$A$168,0),MATCH(data!B2315,calculations!$AH$2:$CL$2,0)),",","."))</f>
        <v>38777</v>
      </c>
      <c r="E2315">
        <v>1</v>
      </c>
    </row>
    <row r="2316" spans="1:5" x14ac:dyDescent="0.25">
      <c r="A2316">
        <v>2018</v>
      </c>
      <c r="B2316">
        <v>41</v>
      </c>
      <c r="C2316" t="s">
        <v>82</v>
      </c>
      <c r="D2316" t="str">
        <f ca="1">IF(OFFSET(calculations!$AG$2,MATCH(data!A2316&amp;"|"&amp;data!C2316,calculations!$A$3:$A$168,0),MATCH(data!B2316,calculations!$AH$2:$CL$2,0))="","NULL",SUBSTITUTE(OFFSET(calculations!$AG$2,MATCH(data!A2316&amp;"|"&amp;data!C2316,calculations!$A$3:$A$168,0),MATCH(data!B2316,calculations!$AH$2:$CL$2,0)),",","."))</f>
        <v>1274777</v>
      </c>
      <c r="E2316">
        <v>1</v>
      </c>
    </row>
    <row r="2317" spans="1:5" x14ac:dyDescent="0.25">
      <c r="A2317">
        <v>2018</v>
      </c>
      <c r="B2317">
        <v>41</v>
      </c>
      <c r="C2317" t="s">
        <v>83</v>
      </c>
      <c r="D2317" t="str">
        <f ca="1">IF(OFFSET(calculations!$AG$2,MATCH(data!A2317&amp;"|"&amp;data!C2317,calculations!$A$3:$A$168,0),MATCH(data!B2317,calculations!$AH$2:$CL$2,0))="","NULL",SUBSTITUTE(OFFSET(calculations!$AG$2,MATCH(data!A2317&amp;"|"&amp;data!C2317,calculations!$A$3:$A$168,0),MATCH(data!B2317,calculations!$AH$2:$CL$2,0)),",","."))</f>
        <v>24263</v>
      </c>
      <c r="E2317">
        <v>1</v>
      </c>
    </row>
    <row r="2318" spans="1:5" x14ac:dyDescent="0.25">
      <c r="A2318">
        <v>2018</v>
      </c>
      <c r="B2318">
        <v>41</v>
      </c>
      <c r="C2318" t="s">
        <v>84</v>
      </c>
      <c r="D2318" t="str">
        <f ca="1">IF(OFFSET(calculations!$AG$2,MATCH(data!A2318&amp;"|"&amp;data!C2318,calculations!$A$3:$A$168,0),MATCH(data!B2318,calculations!$AH$2:$CL$2,0))="","NULL",SUBSTITUTE(OFFSET(calculations!$AG$2,MATCH(data!A2318&amp;"|"&amp;data!C2318,calculations!$A$3:$A$168,0),MATCH(data!B2318,calculations!$AH$2:$CL$2,0)),",","."))</f>
        <v>78452</v>
      </c>
      <c r="E2318">
        <v>1</v>
      </c>
    </row>
    <row r="2319" spans="1:5" x14ac:dyDescent="0.25">
      <c r="A2319">
        <v>2018</v>
      </c>
      <c r="B2319">
        <v>41</v>
      </c>
      <c r="C2319" t="s">
        <v>85</v>
      </c>
      <c r="D2319" t="str">
        <f ca="1">IF(OFFSET(calculations!$AG$2,MATCH(data!A2319&amp;"|"&amp;data!C2319,calculations!$A$3:$A$168,0),MATCH(data!B2319,calculations!$AH$2:$CL$2,0))="","NULL",SUBSTITUTE(OFFSET(calculations!$AG$2,MATCH(data!A2319&amp;"|"&amp;data!C2319,calculations!$A$3:$A$168,0),MATCH(data!B2319,calculations!$AH$2:$CL$2,0)),",","."))</f>
        <v>NULL</v>
      </c>
      <c r="E2319">
        <v>1</v>
      </c>
    </row>
    <row r="2320" spans="1:5" x14ac:dyDescent="0.25">
      <c r="A2320">
        <v>2018</v>
      </c>
      <c r="B2320">
        <v>41</v>
      </c>
      <c r="C2320" t="s">
        <v>86</v>
      </c>
      <c r="D2320" t="str">
        <f ca="1">IF(OFFSET(calculations!$AG$2,MATCH(data!A2320&amp;"|"&amp;data!C2320,calculations!$A$3:$A$168,0),MATCH(data!B2320,calculations!$AH$2:$CL$2,0))="","NULL",SUBSTITUTE(OFFSET(calculations!$AG$2,MATCH(data!A2320&amp;"|"&amp;data!C2320,calculations!$A$3:$A$168,0),MATCH(data!B2320,calculations!$AH$2:$CL$2,0)),",","."))</f>
        <v>NULL</v>
      </c>
      <c r="E2320">
        <v>1</v>
      </c>
    </row>
    <row r="2321" spans="1:5" x14ac:dyDescent="0.25">
      <c r="A2321">
        <v>2018</v>
      </c>
      <c r="B2321">
        <v>41</v>
      </c>
      <c r="C2321" t="s">
        <v>87</v>
      </c>
      <c r="D2321" t="str">
        <f ca="1">IF(OFFSET(calculations!$AG$2,MATCH(data!A2321&amp;"|"&amp;data!C2321,calculations!$A$3:$A$168,0),MATCH(data!B2321,calculations!$AH$2:$CL$2,0))="","NULL",SUBSTITUTE(OFFSET(calculations!$AG$2,MATCH(data!A2321&amp;"|"&amp;data!C2321,calculations!$A$3:$A$168,0),MATCH(data!B2321,calculations!$AH$2:$CL$2,0)),",","."))</f>
        <v>1172062</v>
      </c>
      <c r="E2321">
        <v>1</v>
      </c>
    </row>
    <row r="2322" spans="1:5" x14ac:dyDescent="0.25">
      <c r="A2322">
        <v>2018</v>
      </c>
      <c r="B2322">
        <v>41</v>
      </c>
      <c r="C2322" t="s">
        <v>88</v>
      </c>
      <c r="D2322" t="str">
        <f ca="1">IF(OFFSET(calculations!$AG$2,MATCH(data!A2322&amp;"|"&amp;data!C2322,calculations!$A$3:$A$168,0),MATCH(data!B2322,calculations!$AH$2:$CL$2,0))="","NULL",SUBSTITUTE(OFFSET(calculations!$AG$2,MATCH(data!A2322&amp;"|"&amp;data!C2322,calculations!$A$3:$A$168,0),MATCH(data!B2322,calculations!$AH$2:$CL$2,0)),",","."))</f>
        <v>NULL</v>
      </c>
      <c r="E2322">
        <v>1</v>
      </c>
    </row>
    <row r="2323" spans="1:5" x14ac:dyDescent="0.25">
      <c r="A2323">
        <v>2018</v>
      </c>
      <c r="B2323">
        <v>41</v>
      </c>
      <c r="C2323" t="s">
        <v>89</v>
      </c>
      <c r="D2323" t="str">
        <f ca="1">IF(OFFSET(calculations!$AG$2,MATCH(data!A2323&amp;"|"&amp;data!C2323,calculations!$A$3:$A$168,0),MATCH(data!B2323,calculations!$AH$2:$CL$2,0))="","NULL",SUBSTITUTE(OFFSET(calculations!$AG$2,MATCH(data!A2323&amp;"|"&amp;data!C2323,calculations!$A$3:$A$168,0),MATCH(data!B2323,calculations!$AH$2:$CL$2,0)),",","."))</f>
        <v>NULL</v>
      </c>
      <c r="E2323">
        <v>1</v>
      </c>
    </row>
    <row r="2324" spans="1:5" x14ac:dyDescent="0.25">
      <c r="A2324">
        <v>2018</v>
      </c>
      <c r="B2324">
        <v>41</v>
      </c>
      <c r="C2324" t="s">
        <v>90</v>
      </c>
      <c r="D2324" t="str">
        <f ca="1">IF(OFFSET(calculations!$AG$2,MATCH(data!A2324&amp;"|"&amp;data!C2324,calculations!$A$3:$A$168,0),MATCH(data!B2324,calculations!$AH$2:$CL$2,0))="","NULL",SUBSTITUTE(OFFSET(calculations!$AG$2,MATCH(data!A2324&amp;"|"&amp;data!C2324,calculations!$A$3:$A$168,0),MATCH(data!B2324,calculations!$AH$2:$CL$2,0)),",","."))</f>
        <v>NULL</v>
      </c>
      <c r="E2324">
        <v>1</v>
      </c>
    </row>
    <row r="2325" spans="1:5" x14ac:dyDescent="0.25">
      <c r="A2325">
        <v>2018</v>
      </c>
      <c r="B2325">
        <v>41</v>
      </c>
      <c r="C2325" t="s">
        <v>91</v>
      </c>
      <c r="D2325" t="str">
        <f ca="1">IF(OFFSET(calculations!$AG$2,MATCH(data!A2325&amp;"|"&amp;data!C2325,calculations!$A$3:$A$168,0),MATCH(data!B2325,calculations!$AH$2:$CL$2,0))="","NULL",SUBSTITUTE(OFFSET(calculations!$AG$2,MATCH(data!A2325&amp;"|"&amp;data!C2325,calculations!$A$3:$A$168,0),MATCH(data!B2325,calculations!$AH$2:$CL$2,0)),",","."))</f>
        <v>NULL</v>
      </c>
      <c r="E2325">
        <v>1</v>
      </c>
    </row>
    <row r="2326" spans="1:5" x14ac:dyDescent="0.25">
      <c r="A2326">
        <v>2018</v>
      </c>
      <c r="B2326">
        <v>41</v>
      </c>
      <c r="C2326" t="s">
        <v>92</v>
      </c>
      <c r="D2326" t="str">
        <f ca="1">IF(OFFSET(calculations!$AG$2,MATCH(data!A2326&amp;"|"&amp;data!C2326,calculations!$A$3:$A$168,0),MATCH(data!B2326,calculations!$AH$2:$CL$2,0))="","NULL",SUBSTITUTE(OFFSET(calculations!$AG$2,MATCH(data!A2326&amp;"|"&amp;data!C2326,calculations!$A$3:$A$168,0),MATCH(data!B2326,calculations!$AH$2:$CL$2,0)),",","."))</f>
        <v>NULL</v>
      </c>
      <c r="E2326">
        <v>1</v>
      </c>
    </row>
    <row r="2327" spans="1:5" x14ac:dyDescent="0.25">
      <c r="A2327">
        <v>2018</v>
      </c>
      <c r="B2327">
        <v>41</v>
      </c>
      <c r="C2327" t="s">
        <v>93</v>
      </c>
      <c r="D2327" t="str">
        <f ca="1">IF(OFFSET(calculations!$AG$2,MATCH(data!A2327&amp;"|"&amp;data!C2327,calculations!$A$3:$A$168,0),MATCH(data!B2327,calculations!$AH$2:$CL$2,0))="","NULL",SUBSTITUTE(OFFSET(calculations!$AG$2,MATCH(data!A2327&amp;"|"&amp;data!C2327,calculations!$A$3:$A$168,0),MATCH(data!B2327,calculations!$AH$2:$CL$2,0)),",","."))</f>
        <v>NULL</v>
      </c>
      <c r="E2327">
        <v>1</v>
      </c>
    </row>
    <row r="2328" spans="1:5" x14ac:dyDescent="0.25">
      <c r="A2328">
        <v>2018</v>
      </c>
      <c r="B2328">
        <v>41</v>
      </c>
      <c r="C2328" t="s">
        <v>94</v>
      </c>
      <c r="D2328" t="str">
        <f ca="1">IF(OFFSET(calculations!$AG$2,MATCH(data!A2328&amp;"|"&amp;data!C2328,calculations!$A$3:$A$168,0),MATCH(data!B2328,calculations!$AH$2:$CL$2,0))="","NULL",SUBSTITUTE(OFFSET(calculations!$AG$2,MATCH(data!A2328&amp;"|"&amp;data!C2328,calculations!$A$3:$A$168,0),MATCH(data!B2328,calculations!$AH$2:$CL$2,0)),",","."))</f>
        <v>NULL</v>
      </c>
      <c r="E2328">
        <v>1</v>
      </c>
    </row>
    <row r="2329" spans="1:5" x14ac:dyDescent="0.25">
      <c r="A2329">
        <v>2018</v>
      </c>
      <c r="B2329">
        <v>41</v>
      </c>
      <c r="C2329" t="s">
        <v>95</v>
      </c>
      <c r="D2329" t="str">
        <f ca="1">IF(OFFSET(calculations!$AG$2,MATCH(data!A2329&amp;"|"&amp;data!C2329,calculations!$A$3:$A$168,0),MATCH(data!B2329,calculations!$AH$2:$CL$2,0))="","NULL",SUBSTITUTE(OFFSET(calculations!$AG$2,MATCH(data!A2329&amp;"|"&amp;data!C2329,calculations!$A$3:$A$168,0),MATCH(data!B2329,calculations!$AH$2:$CL$2,0)),",","."))</f>
        <v>799573</v>
      </c>
      <c r="E2329">
        <v>1</v>
      </c>
    </row>
    <row r="2330" spans="1:5" x14ac:dyDescent="0.25">
      <c r="A2330">
        <v>2018</v>
      </c>
      <c r="B2330">
        <v>41</v>
      </c>
      <c r="C2330" t="s">
        <v>96</v>
      </c>
      <c r="D2330" t="str">
        <f ca="1">IF(OFFSET(calculations!$AG$2,MATCH(data!A2330&amp;"|"&amp;data!C2330,calculations!$A$3:$A$168,0),MATCH(data!B2330,calculations!$AH$2:$CL$2,0))="","NULL",SUBSTITUTE(OFFSET(calculations!$AG$2,MATCH(data!A2330&amp;"|"&amp;data!C2330,calculations!$A$3:$A$168,0),MATCH(data!B2330,calculations!$AH$2:$CL$2,0)),",","."))</f>
        <v>3121740</v>
      </c>
      <c r="E2330">
        <v>1</v>
      </c>
    </row>
    <row r="2331" spans="1:5" x14ac:dyDescent="0.25">
      <c r="A2331">
        <v>2018</v>
      </c>
      <c r="B2331">
        <v>41</v>
      </c>
      <c r="C2331" t="s">
        <v>97</v>
      </c>
      <c r="D2331" t="str">
        <f ca="1">IF(OFFSET(calculations!$AG$2,MATCH(data!A2331&amp;"|"&amp;data!C2331,calculations!$A$3:$A$168,0),MATCH(data!B2331,calculations!$AH$2:$CL$2,0))="","NULL",SUBSTITUTE(OFFSET(calculations!$AG$2,MATCH(data!A2331&amp;"|"&amp;data!C2331,calculations!$A$3:$A$168,0),MATCH(data!B2331,calculations!$AH$2:$CL$2,0)),",","."))</f>
        <v>2164110</v>
      </c>
      <c r="E2331">
        <v>1</v>
      </c>
    </row>
    <row r="2332" spans="1:5" x14ac:dyDescent="0.25">
      <c r="A2332">
        <v>2018</v>
      </c>
      <c r="B2332">
        <v>41</v>
      </c>
      <c r="C2332" t="s">
        <v>98</v>
      </c>
      <c r="D2332" t="str">
        <f ca="1">IF(OFFSET(calculations!$AG$2,MATCH(data!A2332&amp;"|"&amp;data!C2332,calculations!$A$3:$A$168,0),MATCH(data!B2332,calculations!$AH$2:$CL$2,0))="","NULL",SUBSTITUTE(OFFSET(calculations!$AG$2,MATCH(data!A2332&amp;"|"&amp;data!C2332,calculations!$A$3:$A$168,0),MATCH(data!B2332,calculations!$AH$2:$CL$2,0)),",","."))</f>
        <v>957630</v>
      </c>
      <c r="E2332">
        <v>1</v>
      </c>
    </row>
    <row r="2333" spans="1:5" x14ac:dyDescent="0.25">
      <c r="A2333">
        <v>2018</v>
      </c>
      <c r="B2333">
        <v>41</v>
      </c>
      <c r="C2333" t="s">
        <v>99</v>
      </c>
      <c r="D2333" t="str">
        <f ca="1">IF(OFFSET(calculations!$AG$2,MATCH(data!A2333&amp;"|"&amp;data!C2333,calculations!$A$3:$A$168,0),MATCH(data!B2333,calculations!$AH$2:$CL$2,0))="","NULL",SUBSTITUTE(OFFSET(calculations!$AG$2,MATCH(data!A2333&amp;"|"&amp;data!C2333,calculations!$A$3:$A$168,0),MATCH(data!B2333,calculations!$AH$2:$CL$2,0)),",","."))</f>
        <v>957630</v>
      </c>
      <c r="E2333">
        <v>1</v>
      </c>
    </row>
    <row r="2334" spans="1:5" x14ac:dyDescent="0.25">
      <c r="A2334">
        <v>2018</v>
      </c>
      <c r="B2334">
        <v>41</v>
      </c>
      <c r="C2334" t="s">
        <v>100</v>
      </c>
      <c r="D2334" t="str">
        <f ca="1">IF(OFFSET(calculations!$AG$2,MATCH(data!A2334&amp;"|"&amp;data!C2334,calculations!$A$3:$A$168,0),MATCH(data!B2334,calculations!$AH$2:$CL$2,0))="","NULL",SUBSTITUTE(OFFSET(calculations!$AG$2,MATCH(data!A2334&amp;"|"&amp;data!C2334,calculations!$A$3:$A$168,0),MATCH(data!B2334,calculations!$AH$2:$CL$2,0)),",","."))</f>
        <v>7020</v>
      </c>
      <c r="E2334">
        <v>1</v>
      </c>
    </row>
    <row r="2335" spans="1:5" x14ac:dyDescent="0.25">
      <c r="A2335">
        <v>2018</v>
      </c>
      <c r="B2335">
        <v>41</v>
      </c>
      <c r="C2335" t="s">
        <v>101</v>
      </c>
      <c r="D2335" t="str">
        <f ca="1">IF(OFFSET(calculations!$AG$2,MATCH(data!A2335&amp;"|"&amp;data!C2335,calculations!$A$3:$A$168,0),MATCH(data!B2335,calculations!$AH$2:$CL$2,0))="","NULL",SUBSTITUTE(OFFSET(calculations!$AG$2,MATCH(data!A2335&amp;"|"&amp;data!C2335,calculations!$A$3:$A$168,0),MATCH(data!B2335,calculations!$AH$2:$CL$2,0)),",","."))</f>
        <v>2000</v>
      </c>
      <c r="E2335">
        <v>1</v>
      </c>
    </row>
    <row r="2336" spans="1:5" x14ac:dyDescent="0.25">
      <c r="A2336">
        <v>2018</v>
      </c>
      <c r="B2336">
        <v>41</v>
      </c>
      <c r="C2336" t="s">
        <v>102</v>
      </c>
      <c r="D2336" t="str">
        <f ca="1">IF(OFFSET(calculations!$AG$2,MATCH(data!A2336&amp;"|"&amp;data!C2336,calculations!$A$3:$A$168,0),MATCH(data!B2336,calculations!$AH$2:$CL$2,0))="","NULL",SUBSTITUTE(OFFSET(calculations!$AG$2,MATCH(data!A2336&amp;"|"&amp;data!C2336,calculations!$A$3:$A$168,0),MATCH(data!B2336,calculations!$AH$2:$CL$2,0)),",","."))</f>
        <v>559969</v>
      </c>
      <c r="E2336">
        <v>1</v>
      </c>
    </row>
    <row r="2337" spans="1:5" x14ac:dyDescent="0.25">
      <c r="A2337">
        <v>2018</v>
      </c>
      <c r="B2337">
        <v>41</v>
      </c>
      <c r="C2337" t="s">
        <v>103</v>
      </c>
      <c r="D2337" t="str">
        <f ca="1">IF(OFFSET(calculations!$AG$2,MATCH(data!A2337&amp;"|"&amp;data!C2337,calculations!$A$3:$A$168,0),MATCH(data!B2337,calculations!$AH$2:$CL$2,0))="","NULL",SUBSTITUTE(OFFSET(calculations!$AG$2,MATCH(data!A2337&amp;"|"&amp;data!C2337,calculations!$A$3:$A$168,0),MATCH(data!B2337,calculations!$AH$2:$CL$2,0)),",","."))</f>
        <v>1</v>
      </c>
      <c r="E2337">
        <v>1</v>
      </c>
    </row>
    <row r="2338" spans="1:5" x14ac:dyDescent="0.25">
      <c r="A2338">
        <v>2018</v>
      </c>
      <c r="B2338">
        <v>41</v>
      </c>
      <c r="C2338" t="s">
        <v>104</v>
      </c>
      <c r="D2338" t="str">
        <f ca="1">IF(OFFSET(calculations!$AG$2,MATCH(data!A2338&amp;"|"&amp;data!C2338,calculations!$A$3:$A$168,0),MATCH(data!B2338,calculations!$AH$2:$CL$2,0))="","NULL",SUBSTITUTE(OFFSET(calculations!$AG$2,MATCH(data!A2338&amp;"|"&amp;data!C2338,calculations!$A$3:$A$168,0),MATCH(data!B2338,calculations!$AH$2:$CL$2,0)),",","."))</f>
        <v>402680</v>
      </c>
      <c r="E2338">
        <v>1</v>
      </c>
    </row>
    <row r="2339" spans="1:5" x14ac:dyDescent="0.25">
      <c r="A2339">
        <v>2018</v>
      </c>
      <c r="B2339">
        <v>41</v>
      </c>
      <c r="C2339" t="s">
        <v>105</v>
      </c>
      <c r="D2339" t="str">
        <f ca="1">IF(OFFSET(calculations!$AG$2,MATCH(data!A2339&amp;"|"&amp;data!C2339,calculations!$A$3:$A$168,0),MATCH(data!B2339,calculations!$AH$2:$CL$2,0))="","NULL",SUBSTITUTE(OFFSET(calculations!$AG$2,MATCH(data!A2339&amp;"|"&amp;data!C2339,calculations!$A$3:$A$168,0),MATCH(data!B2339,calculations!$AH$2:$CL$2,0)),",","."))</f>
        <v>402680</v>
      </c>
      <c r="E2339">
        <v>1</v>
      </c>
    </row>
    <row r="2340" spans="1:5" x14ac:dyDescent="0.25">
      <c r="A2340">
        <v>2018</v>
      </c>
      <c r="B2340">
        <v>41</v>
      </c>
      <c r="C2340" t="s">
        <v>106</v>
      </c>
      <c r="D2340" t="str">
        <f ca="1">IF(OFFSET(calculations!$AG$2,MATCH(data!A2340&amp;"|"&amp;data!C2340,calculations!$A$3:$A$168,0),MATCH(data!B2340,calculations!$AH$2:$CL$2,0))="","NULL",SUBSTITUTE(OFFSET(calculations!$AG$2,MATCH(data!A2340&amp;"|"&amp;data!C2340,calculations!$A$3:$A$168,0),MATCH(data!B2340,calculations!$AH$2:$CL$2,0)),",","."))</f>
        <v>NULL</v>
      </c>
      <c r="E2340">
        <v>1</v>
      </c>
    </row>
    <row r="2341" spans="1:5" x14ac:dyDescent="0.25">
      <c r="A2341">
        <v>2018</v>
      </c>
      <c r="B2341">
        <v>41</v>
      </c>
      <c r="C2341" t="s">
        <v>107</v>
      </c>
      <c r="D2341" t="str">
        <f ca="1">IF(OFFSET(calculations!$AG$2,MATCH(data!A2341&amp;"|"&amp;data!C2341,calculations!$A$3:$A$168,0),MATCH(data!B2341,calculations!$AH$2:$CL$2,0))="","NULL",SUBSTITUTE(OFFSET(calculations!$AG$2,MATCH(data!A2341&amp;"|"&amp;data!C2341,calculations!$A$3:$A$168,0),MATCH(data!B2341,calculations!$AH$2:$CL$2,0)),",","."))</f>
        <v>NULL</v>
      </c>
      <c r="E2341">
        <v>1</v>
      </c>
    </row>
    <row r="2342" spans="1:5" x14ac:dyDescent="0.25">
      <c r="A2342">
        <v>2018</v>
      </c>
      <c r="B2342">
        <v>41</v>
      </c>
      <c r="C2342" t="s">
        <v>108</v>
      </c>
      <c r="D2342" t="str">
        <f ca="1">IF(OFFSET(calculations!$AG$2,MATCH(data!A2342&amp;"|"&amp;data!C2342,calculations!$A$3:$A$168,0),MATCH(data!B2342,calculations!$AH$2:$CL$2,0))="","NULL",SUBSTITUTE(OFFSET(calculations!$AG$2,MATCH(data!A2342&amp;"|"&amp;data!C2342,calculations!$A$3:$A$168,0),MATCH(data!B2342,calculations!$AH$2:$CL$2,0)),",","."))</f>
        <v>498374</v>
      </c>
      <c r="E2342">
        <v>1</v>
      </c>
    </row>
    <row r="2343" spans="1:5" x14ac:dyDescent="0.25">
      <c r="A2343">
        <v>2018</v>
      </c>
      <c r="B2343">
        <v>41</v>
      </c>
      <c r="C2343" t="s">
        <v>109</v>
      </c>
      <c r="D2343" t="str">
        <f ca="1">IF(OFFSET(calculations!$AG$2,MATCH(data!A2343&amp;"|"&amp;data!C2343,calculations!$A$3:$A$168,0),MATCH(data!B2343,calculations!$AH$2:$CL$2,0))="","NULL",SUBSTITUTE(OFFSET(calculations!$AG$2,MATCH(data!A2343&amp;"|"&amp;data!C2343,calculations!$A$3:$A$168,0),MATCH(data!B2343,calculations!$AH$2:$CL$2,0)),",","."))</f>
        <v>901054</v>
      </c>
      <c r="E2343">
        <v>1</v>
      </c>
    </row>
    <row r="2344" spans="1:5" x14ac:dyDescent="0.25">
      <c r="A2344">
        <v>2018</v>
      </c>
      <c r="B2344">
        <v>41</v>
      </c>
      <c r="C2344" t="s">
        <v>110</v>
      </c>
      <c r="D2344" t="str">
        <f ca="1">IF(OFFSET(calculations!$AG$2,MATCH(data!A2344&amp;"|"&amp;data!C2344,calculations!$A$3:$A$168,0),MATCH(data!B2344,calculations!$AH$2:$CL$2,0))="","NULL",SUBSTITUTE(OFFSET(calculations!$AG$2,MATCH(data!A2344&amp;"|"&amp;data!C2344,calculations!$A$3:$A$168,0),MATCH(data!B2344,calculations!$AH$2:$CL$2,0)),",","."))</f>
        <v>101481</v>
      </c>
      <c r="E2344">
        <v>1</v>
      </c>
    </row>
    <row r="2345" spans="1:5" x14ac:dyDescent="0.25">
      <c r="A2345">
        <v>2018</v>
      </c>
      <c r="B2345">
        <v>41</v>
      </c>
      <c r="C2345" t="s">
        <v>111</v>
      </c>
      <c r="D2345" t="str">
        <f ca="1">IF(OFFSET(calculations!$AG$2,MATCH(data!A2345&amp;"|"&amp;data!C2345,calculations!$A$3:$A$168,0),MATCH(data!B2345,calculations!$AH$2:$CL$2,0))="","NULL",SUBSTITUTE(OFFSET(calculations!$AG$2,MATCH(data!A2345&amp;"|"&amp;data!C2345,calculations!$A$3:$A$168,0),MATCH(data!B2345,calculations!$AH$2:$CL$2,0)),",","."))</f>
        <v>3426290</v>
      </c>
      <c r="E2345">
        <v>1</v>
      </c>
    </row>
    <row r="2346" spans="1:5" x14ac:dyDescent="0.25">
      <c r="A2346">
        <v>2018</v>
      </c>
      <c r="B2346">
        <v>41</v>
      </c>
      <c r="C2346" t="s">
        <v>112</v>
      </c>
      <c r="D2346" t="str">
        <f ca="1">IF(OFFSET(calculations!$AG$2,MATCH(data!A2346&amp;"|"&amp;data!C2346,calculations!$A$3:$A$168,0),MATCH(data!B2346,calculations!$AH$2:$CL$2,0))="","NULL",SUBSTITUTE(OFFSET(calculations!$AG$2,MATCH(data!A2346&amp;"|"&amp;data!C2346,calculations!$A$3:$A$168,0),MATCH(data!B2346,calculations!$AH$2:$CL$2,0)),",","."))</f>
        <v>101357</v>
      </c>
      <c r="E2346">
        <v>1</v>
      </c>
    </row>
    <row r="2347" spans="1:5" x14ac:dyDescent="0.25">
      <c r="A2347">
        <v>2018</v>
      </c>
      <c r="B2347">
        <v>41</v>
      </c>
      <c r="C2347" t="s">
        <v>113</v>
      </c>
      <c r="D2347" t="str">
        <f ca="1">IF(OFFSET(calculations!$AG$2,MATCH(data!A2347&amp;"|"&amp;data!C2347,calculations!$A$3:$A$168,0),MATCH(data!B2347,calculations!$AH$2:$CL$2,0))="","NULL",SUBSTITUTE(OFFSET(calculations!$AG$2,MATCH(data!A2347&amp;"|"&amp;data!C2347,calculations!$A$3:$A$168,0),MATCH(data!B2347,calculations!$AH$2:$CL$2,0)),",","."))</f>
        <v>NULL</v>
      </c>
      <c r="E2347">
        <v>1</v>
      </c>
    </row>
    <row r="2348" spans="1:5" x14ac:dyDescent="0.25">
      <c r="A2348">
        <v>2018</v>
      </c>
      <c r="B2348">
        <v>41</v>
      </c>
      <c r="C2348" t="s">
        <v>114</v>
      </c>
      <c r="D2348" t="str">
        <f ca="1">IF(OFFSET(calculations!$AG$2,MATCH(data!A2348&amp;"|"&amp;data!C2348,calculations!$A$3:$A$168,0),MATCH(data!B2348,calculations!$AH$2:$CL$2,0))="","NULL",SUBSTITUTE(OFFSET(calculations!$AG$2,MATCH(data!A2348&amp;"|"&amp;data!C2348,calculations!$A$3:$A$168,0),MATCH(data!B2348,calculations!$AH$2:$CL$2,0)),",","."))</f>
        <v>NULL</v>
      </c>
      <c r="E2348">
        <v>1</v>
      </c>
    </row>
    <row r="2349" spans="1:5" x14ac:dyDescent="0.25">
      <c r="A2349">
        <v>2018</v>
      </c>
      <c r="B2349">
        <v>41</v>
      </c>
      <c r="C2349" t="s">
        <v>115</v>
      </c>
      <c r="D2349" t="str">
        <f ca="1">IF(OFFSET(calculations!$AG$2,MATCH(data!A2349&amp;"|"&amp;data!C2349,calculations!$A$3:$A$168,0),MATCH(data!B2349,calculations!$AH$2:$CL$2,0))="","NULL",SUBSTITUTE(OFFSET(calculations!$AG$2,MATCH(data!A2349&amp;"|"&amp;data!C2349,calculations!$A$3:$A$168,0),MATCH(data!B2349,calculations!$AH$2:$CL$2,0)),",","."))</f>
        <v>NULL</v>
      </c>
      <c r="E2349">
        <v>1</v>
      </c>
    </row>
    <row r="2350" spans="1:5" x14ac:dyDescent="0.25">
      <c r="A2350">
        <v>2018</v>
      </c>
      <c r="B2350">
        <v>41</v>
      </c>
      <c r="C2350" t="s">
        <v>116</v>
      </c>
      <c r="D2350" t="str">
        <f ca="1">IF(OFFSET(calculations!$AG$2,MATCH(data!A2350&amp;"|"&amp;data!C2350,calculations!$A$3:$A$168,0),MATCH(data!B2350,calculations!$AH$2:$CL$2,0))="","NULL",SUBSTITUTE(OFFSET(calculations!$AG$2,MATCH(data!A2350&amp;"|"&amp;data!C2350,calculations!$A$3:$A$168,0),MATCH(data!B2350,calculations!$AH$2:$CL$2,0)),",","."))</f>
        <v>NULL</v>
      </c>
      <c r="E2350">
        <v>1</v>
      </c>
    </row>
    <row r="2351" spans="1:5" x14ac:dyDescent="0.25">
      <c r="A2351">
        <v>2018</v>
      </c>
      <c r="B2351">
        <v>41</v>
      </c>
      <c r="C2351" t="s">
        <v>117</v>
      </c>
      <c r="D2351" t="str">
        <f ca="1">IF(OFFSET(calculations!$AG$2,MATCH(data!A2351&amp;"|"&amp;data!C2351,calculations!$A$3:$A$168,0),MATCH(data!B2351,calculations!$AH$2:$CL$2,0))="","NULL",SUBSTITUTE(OFFSET(calculations!$AG$2,MATCH(data!A2351&amp;"|"&amp;data!C2351,calculations!$A$3:$A$168,0),MATCH(data!B2351,calculations!$AH$2:$CL$2,0)),",","."))</f>
        <v>NULL</v>
      </c>
      <c r="E2351">
        <v>1</v>
      </c>
    </row>
    <row r="2352" spans="1:5" x14ac:dyDescent="0.25">
      <c r="A2352">
        <v>2018</v>
      </c>
      <c r="B2352">
        <v>41</v>
      </c>
      <c r="C2352" t="s">
        <v>118</v>
      </c>
      <c r="D2352" t="str">
        <f ca="1">IF(OFFSET(calculations!$AG$2,MATCH(data!A2352&amp;"|"&amp;data!C2352,calculations!$A$3:$A$168,0),MATCH(data!B2352,calculations!$AH$2:$CL$2,0))="","NULL",SUBSTITUTE(OFFSET(calculations!$AG$2,MATCH(data!A2352&amp;"|"&amp;data!C2352,calculations!$A$3:$A$168,0),MATCH(data!B2352,calculations!$AH$2:$CL$2,0)),",","."))</f>
        <v>69435</v>
      </c>
      <c r="E2352">
        <v>1</v>
      </c>
    </row>
    <row r="2353" spans="1:5" x14ac:dyDescent="0.25">
      <c r="A2353">
        <v>2018</v>
      </c>
      <c r="B2353">
        <v>41</v>
      </c>
      <c r="C2353" t="s">
        <v>119</v>
      </c>
      <c r="D2353" t="str">
        <f ca="1">IF(OFFSET(calculations!$AG$2,MATCH(data!A2353&amp;"|"&amp;data!C2353,calculations!$A$3:$A$168,0),MATCH(data!B2353,calculations!$AH$2:$CL$2,0))="","NULL",SUBSTITUTE(OFFSET(calculations!$AG$2,MATCH(data!A2353&amp;"|"&amp;data!C2353,calculations!$A$3:$A$168,0),MATCH(data!B2353,calculations!$AH$2:$CL$2,0)),",","."))</f>
        <v>NULL</v>
      </c>
      <c r="E2353">
        <v>1</v>
      </c>
    </row>
    <row r="2354" spans="1:5" x14ac:dyDescent="0.25">
      <c r="A2354">
        <v>2018</v>
      </c>
      <c r="B2354">
        <v>41</v>
      </c>
      <c r="C2354" t="s">
        <v>120</v>
      </c>
      <c r="D2354" t="str">
        <f ca="1">IF(OFFSET(calculations!$AG$2,MATCH(data!A2354&amp;"|"&amp;data!C2354,calculations!$A$3:$A$168,0),MATCH(data!B2354,calculations!$AH$2:$CL$2,0))="","NULL",SUBSTITUTE(OFFSET(calculations!$AG$2,MATCH(data!A2354&amp;"|"&amp;data!C2354,calculations!$A$3:$A$168,0),MATCH(data!B2354,calculations!$AH$2:$CL$2,0)),",","."))</f>
        <v>NULL</v>
      </c>
      <c r="E2354">
        <v>1</v>
      </c>
    </row>
    <row r="2355" spans="1:5" x14ac:dyDescent="0.25">
      <c r="A2355">
        <v>2018</v>
      </c>
      <c r="B2355">
        <v>41</v>
      </c>
      <c r="C2355" t="s">
        <v>121</v>
      </c>
      <c r="D2355" t="str">
        <f ca="1">IF(OFFSET(calculations!$AG$2,MATCH(data!A2355&amp;"|"&amp;data!C2355,calculations!$A$3:$A$168,0),MATCH(data!B2355,calculations!$AH$2:$CL$2,0))="","NULL",SUBSTITUTE(OFFSET(calculations!$AG$2,MATCH(data!A2355&amp;"|"&amp;data!C2355,calculations!$A$3:$A$168,0),MATCH(data!B2355,calculations!$AH$2:$CL$2,0)),",","."))</f>
        <v>31922</v>
      </c>
      <c r="E2355">
        <v>1</v>
      </c>
    </row>
    <row r="2356" spans="1:5" x14ac:dyDescent="0.25">
      <c r="A2356">
        <v>2018</v>
      </c>
      <c r="B2356">
        <v>41</v>
      </c>
      <c r="C2356" t="s">
        <v>122</v>
      </c>
      <c r="D2356" t="str">
        <f ca="1">IF(OFFSET(calculations!$AG$2,MATCH(data!A2356&amp;"|"&amp;data!C2356,calculations!$A$3:$A$168,0),MATCH(data!B2356,calculations!$AH$2:$CL$2,0))="","NULL",SUBSTITUTE(OFFSET(calculations!$AG$2,MATCH(data!A2356&amp;"|"&amp;data!C2356,calculations!$A$3:$A$168,0),MATCH(data!B2356,calculations!$AH$2:$CL$2,0)),",","."))</f>
        <v>NULL</v>
      </c>
      <c r="E2356">
        <v>1</v>
      </c>
    </row>
    <row r="2357" spans="1:5" x14ac:dyDescent="0.25">
      <c r="A2357">
        <v>2018</v>
      </c>
      <c r="B2357">
        <v>41</v>
      </c>
      <c r="C2357" t="s">
        <v>123</v>
      </c>
      <c r="D2357" t="str">
        <f ca="1">IF(OFFSET(calculations!$AG$2,MATCH(data!A2357&amp;"|"&amp;data!C2357,calculations!$A$3:$A$168,0),MATCH(data!B2357,calculations!$AH$2:$CL$2,0))="","NULL",SUBSTITUTE(OFFSET(calculations!$AG$2,MATCH(data!A2357&amp;"|"&amp;data!C2357,calculations!$A$3:$A$168,0),MATCH(data!B2357,calculations!$AH$2:$CL$2,0)),",","."))</f>
        <v>NULL</v>
      </c>
      <c r="E2357">
        <v>1</v>
      </c>
    </row>
    <row r="2358" spans="1:5" x14ac:dyDescent="0.25">
      <c r="A2358">
        <v>2018</v>
      </c>
      <c r="B2358">
        <v>41</v>
      </c>
      <c r="C2358" t="s">
        <v>124</v>
      </c>
      <c r="D2358" t="str">
        <f ca="1">IF(OFFSET(calculations!$AG$2,MATCH(data!A2358&amp;"|"&amp;data!C2358,calculations!$A$3:$A$168,0),MATCH(data!B2358,calculations!$AH$2:$CL$2,0))="","NULL",SUBSTITUTE(OFFSET(calculations!$AG$2,MATCH(data!A2358&amp;"|"&amp;data!C2358,calculations!$A$3:$A$168,0),MATCH(data!B2358,calculations!$AH$2:$CL$2,0)),",","."))</f>
        <v>NULL</v>
      </c>
      <c r="E2358">
        <v>1</v>
      </c>
    </row>
    <row r="2359" spans="1:5" x14ac:dyDescent="0.25">
      <c r="A2359">
        <v>2018</v>
      </c>
      <c r="B2359">
        <v>41</v>
      </c>
      <c r="C2359" t="s">
        <v>125</v>
      </c>
      <c r="D2359" t="str">
        <f ca="1">IF(OFFSET(calculations!$AG$2,MATCH(data!A2359&amp;"|"&amp;data!C2359,calculations!$A$3:$A$168,0),MATCH(data!B2359,calculations!$AH$2:$CL$2,0))="","NULL",SUBSTITUTE(OFFSET(calculations!$AG$2,MATCH(data!A2359&amp;"|"&amp;data!C2359,calculations!$A$3:$A$168,0),MATCH(data!B2359,calculations!$AH$2:$CL$2,0)),",","."))</f>
        <v>NULL</v>
      </c>
      <c r="E2359">
        <v>1</v>
      </c>
    </row>
    <row r="2360" spans="1:5" x14ac:dyDescent="0.25">
      <c r="A2360">
        <v>2018</v>
      </c>
      <c r="B2360">
        <v>41</v>
      </c>
      <c r="C2360" t="s">
        <v>126</v>
      </c>
      <c r="D2360" t="str">
        <f ca="1">IF(OFFSET(calculations!$AG$2,MATCH(data!A2360&amp;"|"&amp;data!C2360,calculations!$A$3:$A$168,0),MATCH(data!B2360,calculations!$AH$2:$CL$2,0))="","NULL",SUBSTITUTE(OFFSET(calculations!$AG$2,MATCH(data!A2360&amp;"|"&amp;data!C2360,calculations!$A$3:$A$168,0),MATCH(data!B2360,calculations!$AH$2:$CL$2,0)),",","."))</f>
        <v>NULL</v>
      </c>
      <c r="E2360">
        <v>1</v>
      </c>
    </row>
    <row r="2361" spans="1:5" x14ac:dyDescent="0.25">
      <c r="A2361">
        <v>2018</v>
      </c>
      <c r="B2361">
        <v>41</v>
      </c>
      <c r="C2361" t="s">
        <v>62</v>
      </c>
      <c r="D2361" t="str">
        <f ca="1">IF(OFFSET(calculations!$AG$2,MATCH(data!A2361&amp;"|"&amp;data!C2361,calculations!$A$3:$A$168,0),MATCH(data!B2361,calculations!$AH$2:$CL$2,0))="","NULL",SUBSTITUTE(OFFSET(calculations!$AG$2,MATCH(data!A2361&amp;"|"&amp;data!C2361,calculations!$A$3:$A$168,0),MATCH(data!B2361,calculations!$AH$2:$CL$2,0)),",","."))</f>
        <v>3324933</v>
      </c>
      <c r="E2361">
        <v>1</v>
      </c>
    </row>
    <row r="2362" spans="1:5" x14ac:dyDescent="0.25">
      <c r="A2362">
        <v>2018</v>
      </c>
      <c r="B2362">
        <v>41</v>
      </c>
      <c r="C2362" t="s">
        <v>127</v>
      </c>
      <c r="D2362" t="str">
        <f ca="1">IF(OFFSET(calculations!$AG$2,MATCH(data!A2362&amp;"|"&amp;data!C2362,calculations!$A$3:$A$168,0),MATCH(data!B2362,calculations!$AH$2:$CL$2,0))="","NULL",SUBSTITUTE(OFFSET(calculations!$AG$2,MATCH(data!A2362&amp;"|"&amp;data!C2362,calculations!$A$3:$A$168,0),MATCH(data!B2362,calculations!$AH$2:$CL$2,0)),",","."))</f>
        <v>188736</v>
      </c>
      <c r="E2362">
        <v>1</v>
      </c>
    </row>
    <row r="2363" spans="1:5" x14ac:dyDescent="0.25">
      <c r="A2363">
        <v>2018</v>
      </c>
      <c r="B2363">
        <v>41</v>
      </c>
      <c r="C2363" t="s">
        <v>128</v>
      </c>
      <c r="D2363" t="str">
        <f ca="1">IF(OFFSET(calculations!$AG$2,MATCH(data!A2363&amp;"|"&amp;data!C2363,calculations!$A$3:$A$168,0),MATCH(data!B2363,calculations!$AH$2:$CL$2,0))="","NULL",SUBSTITUTE(OFFSET(calculations!$AG$2,MATCH(data!A2363&amp;"|"&amp;data!C2363,calculations!$A$3:$A$168,0),MATCH(data!B2363,calculations!$AH$2:$CL$2,0)),",","."))</f>
        <v>NULL</v>
      </c>
      <c r="E2363">
        <v>1</v>
      </c>
    </row>
    <row r="2364" spans="1:5" x14ac:dyDescent="0.25">
      <c r="A2364">
        <v>2018</v>
      </c>
      <c r="B2364">
        <v>41</v>
      </c>
      <c r="C2364" t="s">
        <v>129</v>
      </c>
      <c r="D2364" t="str">
        <f ca="1">IF(OFFSET(calculations!$AG$2,MATCH(data!A2364&amp;"|"&amp;data!C2364,calculations!$A$3:$A$168,0),MATCH(data!B2364,calculations!$AH$2:$CL$2,0))="","NULL",SUBSTITUTE(OFFSET(calculations!$AG$2,MATCH(data!A2364&amp;"|"&amp;data!C2364,calculations!$A$3:$A$168,0),MATCH(data!B2364,calculations!$AH$2:$CL$2,0)),",","."))</f>
        <v>2315237</v>
      </c>
      <c r="E2364">
        <v>1</v>
      </c>
    </row>
    <row r="2365" spans="1:5" x14ac:dyDescent="0.25">
      <c r="A2365">
        <v>2018</v>
      </c>
      <c r="B2365">
        <v>41</v>
      </c>
      <c r="C2365" t="s">
        <v>130</v>
      </c>
      <c r="D2365" t="str">
        <f ca="1">IF(OFFSET(calculations!$AG$2,MATCH(data!A2365&amp;"|"&amp;data!C2365,calculations!$A$3:$A$168,0),MATCH(data!B2365,calculations!$AH$2:$CL$2,0))="","NULL",SUBSTITUTE(OFFSET(calculations!$AG$2,MATCH(data!A2365&amp;"|"&amp;data!C2365,calculations!$A$3:$A$168,0),MATCH(data!B2365,calculations!$AH$2:$CL$2,0)),",","."))</f>
        <v>NULL</v>
      </c>
      <c r="E2365">
        <v>1</v>
      </c>
    </row>
    <row r="2366" spans="1:5" x14ac:dyDescent="0.25">
      <c r="A2366">
        <v>2018</v>
      </c>
      <c r="B2366">
        <v>41</v>
      </c>
      <c r="C2366" t="s">
        <v>131</v>
      </c>
      <c r="D2366" t="str">
        <f ca="1">IF(OFFSET(calculations!$AG$2,MATCH(data!A2366&amp;"|"&amp;data!C2366,calculations!$A$3:$A$168,0),MATCH(data!B2366,calculations!$AH$2:$CL$2,0))="","NULL",SUBSTITUTE(OFFSET(calculations!$AG$2,MATCH(data!A2366&amp;"|"&amp;data!C2366,calculations!$A$3:$A$168,0),MATCH(data!B2366,calculations!$AH$2:$CL$2,0)),",","."))</f>
        <v>NULL</v>
      </c>
      <c r="E2366">
        <v>1</v>
      </c>
    </row>
    <row r="2367" spans="1:5" x14ac:dyDescent="0.25">
      <c r="A2367">
        <v>2018</v>
      </c>
      <c r="B2367">
        <v>41</v>
      </c>
      <c r="C2367" t="s">
        <v>132</v>
      </c>
      <c r="D2367" t="str">
        <f ca="1">IF(OFFSET(calculations!$AG$2,MATCH(data!A2367&amp;"|"&amp;data!C2367,calculations!$A$3:$A$168,0),MATCH(data!B2367,calculations!$AH$2:$CL$2,0))="","NULL",SUBSTITUTE(OFFSET(calculations!$AG$2,MATCH(data!A2367&amp;"|"&amp;data!C2367,calculations!$A$3:$A$168,0),MATCH(data!B2367,calculations!$AH$2:$CL$2,0)),",","."))</f>
        <v>NULL</v>
      </c>
      <c r="E2367">
        <v>1</v>
      </c>
    </row>
    <row r="2368" spans="1:5" x14ac:dyDescent="0.25">
      <c r="A2368">
        <v>2018</v>
      </c>
      <c r="B2368">
        <v>41</v>
      </c>
      <c r="C2368" t="s">
        <v>133</v>
      </c>
      <c r="D2368" t="str">
        <f ca="1">IF(OFFSET(calculations!$AG$2,MATCH(data!A2368&amp;"|"&amp;data!C2368,calculations!$A$3:$A$168,0),MATCH(data!B2368,calculations!$AH$2:$CL$2,0))="","NULL",SUBSTITUTE(OFFSET(calculations!$AG$2,MATCH(data!A2368&amp;"|"&amp;data!C2368,calculations!$A$3:$A$168,0),MATCH(data!B2368,calculations!$AH$2:$CL$2,0)),",","."))</f>
        <v>0</v>
      </c>
      <c r="E2368">
        <v>1</v>
      </c>
    </row>
    <row r="2369" spans="1:5" x14ac:dyDescent="0.25">
      <c r="A2369">
        <v>2018</v>
      </c>
      <c r="B2369">
        <v>41</v>
      </c>
      <c r="C2369" t="s">
        <v>134</v>
      </c>
      <c r="D2369" t="str">
        <f ca="1">IF(OFFSET(calculations!$AG$2,MATCH(data!A2369&amp;"|"&amp;data!C2369,calculations!$A$3:$A$168,0),MATCH(data!B2369,calculations!$AH$2:$CL$2,0))="","NULL",SUBSTITUTE(OFFSET(calculations!$AG$2,MATCH(data!A2369&amp;"|"&amp;data!C2369,calculations!$A$3:$A$168,0),MATCH(data!B2369,calculations!$AH$2:$CL$2,0)),",","."))</f>
        <v>NULL</v>
      </c>
      <c r="E2369">
        <v>1</v>
      </c>
    </row>
    <row r="2370" spans="1:5" x14ac:dyDescent="0.25">
      <c r="A2370">
        <v>2018</v>
      </c>
      <c r="B2370">
        <v>41</v>
      </c>
      <c r="C2370" t="s">
        <v>135</v>
      </c>
      <c r="D2370" t="str">
        <f ca="1">IF(OFFSET(calculations!$AG$2,MATCH(data!A2370&amp;"|"&amp;data!C2370,calculations!$A$3:$A$168,0),MATCH(data!B2370,calculations!$AH$2:$CL$2,0))="","NULL",SUBSTITUTE(OFFSET(calculations!$AG$2,MATCH(data!A2370&amp;"|"&amp;data!C2370,calculations!$A$3:$A$168,0),MATCH(data!B2370,calculations!$AH$2:$CL$2,0)),",","."))</f>
        <v>NULL</v>
      </c>
      <c r="E2370">
        <v>1</v>
      </c>
    </row>
    <row r="2371" spans="1:5" x14ac:dyDescent="0.25">
      <c r="A2371">
        <v>2018</v>
      </c>
      <c r="B2371">
        <v>41</v>
      </c>
      <c r="C2371" t="s">
        <v>136</v>
      </c>
      <c r="D2371" t="str">
        <f ca="1">IF(OFFSET(calculations!$AG$2,MATCH(data!A2371&amp;"|"&amp;data!C2371,calculations!$A$3:$A$168,0),MATCH(data!B2371,calculations!$AH$2:$CL$2,0))="","NULL",SUBSTITUTE(OFFSET(calculations!$AG$2,MATCH(data!A2371&amp;"|"&amp;data!C2371,calculations!$A$3:$A$168,0),MATCH(data!B2371,calculations!$AH$2:$CL$2,0)),",","."))</f>
        <v>799573</v>
      </c>
      <c r="E2371">
        <v>1</v>
      </c>
    </row>
    <row r="2372" spans="1:5" x14ac:dyDescent="0.25">
      <c r="A2372">
        <v>2018</v>
      </c>
      <c r="B2372">
        <v>41</v>
      </c>
      <c r="C2372" t="s">
        <v>137</v>
      </c>
      <c r="D2372" t="str">
        <f ca="1">IF(OFFSET(calculations!$AG$2,MATCH(data!A2372&amp;"|"&amp;data!C2372,calculations!$A$3:$A$168,0),MATCH(data!B2372,calculations!$AH$2:$CL$2,0))="","NULL",SUBSTITUTE(OFFSET(calculations!$AG$2,MATCH(data!A2372&amp;"|"&amp;data!C2372,calculations!$A$3:$A$168,0),MATCH(data!B2372,calculations!$AH$2:$CL$2,0)),",","."))</f>
        <v>NULL</v>
      </c>
      <c r="E2372">
        <v>1</v>
      </c>
    </row>
    <row r="2373" spans="1:5" x14ac:dyDescent="0.25">
      <c r="A2373">
        <v>2018</v>
      </c>
      <c r="B2373">
        <v>41</v>
      </c>
      <c r="C2373" t="s">
        <v>138</v>
      </c>
      <c r="D2373" t="str">
        <f ca="1">IF(OFFSET(calculations!$AG$2,MATCH(data!A2373&amp;"|"&amp;data!C2373,calculations!$A$3:$A$168,0),MATCH(data!B2373,calculations!$AH$2:$CL$2,0))="","NULL",SUBSTITUTE(OFFSET(calculations!$AG$2,MATCH(data!A2373&amp;"|"&amp;data!C2373,calculations!$A$3:$A$168,0),MATCH(data!B2373,calculations!$AH$2:$CL$2,0)),",","."))</f>
        <v>NULL</v>
      </c>
      <c r="E2373">
        <v>1</v>
      </c>
    </row>
    <row r="2374" spans="1:5" x14ac:dyDescent="0.25">
      <c r="A2374">
        <v>2018</v>
      </c>
      <c r="B2374">
        <v>41</v>
      </c>
      <c r="C2374" t="s">
        <v>139</v>
      </c>
      <c r="D2374" t="str">
        <f ca="1">IF(OFFSET(calculations!$AG$2,MATCH(data!A2374&amp;"|"&amp;data!C2374,calculations!$A$3:$A$168,0),MATCH(data!B2374,calculations!$AH$2:$CL$2,0))="","NULL",SUBSTITUTE(OFFSET(calculations!$AG$2,MATCH(data!A2374&amp;"|"&amp;data!C2374,calculations!$A$3:$A$168,0),MATCH(data!B2374,calculations!$AH$2:$CL$2,0)),",","."))</f>
        <v>NULL</v>
      </c>
      <c r="E2374">
        <v>1</v>
      </c>
    </row>
    <row r="2375" spans="1:5" x14ac:dyDescent="0.25">
      <c r="A2375">
        <v>2018</v>
      </c>
      <c r="B2375">
        <v>41</v>
      </c>
      <c r="C2375" t="s">
        <v>140</v>
      </c>
      <c r="D2375" t="str">
        <f ca="1">IF(OFFSET(calculations!$AG$2,MATCH(data!A2375&amp;"|"&amp;data!C2375,calculations!$A$3:$A$168,0),MATCH(data!B2375,calculations!$AH$2:$CL$2,0))="","NULL",SUBSTITUTE(OFFSET(calculations!$AG$2,MATCH(data!A2375&amp;"|"&amp;data!C2375,calculations!$A$3:$A$168,0),MATCH(data!B2375,calculations!$AH$2:$CL$2,0)),",","."))</f>
        <v>NULL</v>
      </c>
      <c r="E2375">
        <v>1</v>
      </c>
    </row>
    <row r="2376" spans="1:5" x14ac:dyDescent="0.25">
      <c r="A2376">
        <v>2018</v>
      </c>
      <c r="B2376">
        <v>41</v>
      </c>
      <c r="C2376" t="s">
        <v>141</v>
      </c>
      <c r="D2376" t="str">
        <f ca="1">IF(OFFSET(calculations!$AG$2,MATCH(data!A2376&amp;"|"&amp;data!C2376,calculations!$A$3:$A$168,0),MATCH(data!B2376,calculations!$AH$2:$CL$2,0))="","NULL",SUBSTITUTE(OFFSET(calculations!$AG$2,MATCH(data!A2376&amp;"|"&amp;data!C2376,calculations!$A$3:$A$168,0),MATCH(data!B2376,calculations!$AH$2:$CL$2,0)),",","."))</f>
        <v>NULL</v>
      </c>
      <c r="E2376">
        <v>1</v>
      </c>
    </row>
    <row r="2377" spans="1:5" x14ac:dyDescent="0.25">
      <c r="A2377">
        <v>2018</v>
      </c>
      <c r="B2377">
        <v>41</v>
      </c>
      <c r="C2377" t="s">
        <v>142</v>
      </c>
      <c r="D2377" t="str">
        <f ca="1">IF(OFFSET(calculations!$AG$2,MATCH(data!A2377&amp;"|"&amp;data!C2377,calculations!$A$3:$A$168,0),MATCH(data!B2377,calculations!$AH$2:$CL$2,0))="","NULL",SUBSTITUTE(OFFSET(calculations!$AG$2,MATCH(data!A2377&amp;"|"&amp;data!C2377,calculations!$A$3:$A$168,0),MATCH(data!B2377,calculations!$AH$2:$CL$2,0)),",","."))</f>
        <v>NULL</v>
      </c>
      <c r="E2377">
        <v>1</v>
      </c>
    </row>
    <row r="2378" spans="1:5" x14ac:dyDescent="0.25">
      <c r="A2378">
        <v>2018</v>
      </c>
      <c r="B2378">
        <v>41</v>
      </c>
      <c r="C2378" t="s">
        <v>143</v>
      </c>
      <c r="D2378" t="str">
        <f ca="1">IF(OFFSET(calculations!$AG$2,MATCH(data!A2378&amp;"|"&amp;data!C2378,calculations!$A$3:$A$168,0),MATCH(data!B2378,calculations!$AH$2:$CL$2,0))="","NULL",SUBSTITUTE(OFFSET(calculations!$AG$2,MATCH(data!A2378&amp;"|"&amp;data!C2378,calculations!$A$3:$A$168,0),MATCH(data!B2378,calculations!$AH$2:$CL$2,0)),",","."))</f>
        <v>NULL</v>
      </c>
      <c r="E2378">
        <v>1</v>
      </c>
    </row>
    <row r="2379" spans="1:5" x14ac:dyDescent="0.25">
      <c r="A2379">
        <v>2018</v>
      </c>
      <c r="B2379">
        <v>41</v>
      </c>
      <c r="C2379" t="s">
        <v>58</v>
      </c>
      <c r="D2379" t="str">
        <f ca="1">IF(OFFSET(calculations!$AG$2,MATCH(data!A2379&amp;"|"&amp;data!C2379,calculations!$A$3:$A$168,0),MATCH(data!B2379,calculations!$AH$2:$CL$2,0))="","NULL",SUBSTITUTE(OFFSET(calculations!$AG$2,MATCH(data!A2379&amp;"|"&amp;data!C2379,calculations!$A$3:$A$168,0),MATCH(data!B2379,calculations!$AH$2:$CL$2,0)),",","."))</f>
        <v>21387</v>
      </c>
      <c r="E2379">
        <v>1</v>
      </c>
    </row>
    <row r="2380" spans="1:5" x14ac:dyDescent="0.25">
      <c r="A2380">
        <v>2018</v>
      </c>
      <c r="B2380">
        <v>42</v>
      </c>
      <c r="C2380" t="s">
        <v>68</v>
      </c>
      <c r="D2380" t="str">
        <f ca="1">IF(OFFSET(calculations!$AG$2,MATCH(data!A2380&amp;"|"&amp;data!C2380,calculations!$A$3:$A$168,0),MATCH(data!B2380,calculations!$AH$2:$CL$2,0))="","NULL",SUBSTITUTE(OFFSET(calculations!$AG$2,MATCH(data!A2380&amp;"|"&amp;data!C2380,calculations!$A$3:$A$168,0),MATCH(data!B2380,calculations!$AH$2:$CL$2,0)),",","."))</f>
        <v>2519472</v>
      </c>
      <c r="E2380">
        <v>1</v>
      </c>
    </row>
    <row r="2381" spans="1:5" x14ac:dyDescent="0.25">
      <c r="A2381">
        <v>2018</v>
      </c>
      <c r="B2381">
        <v>42</v>
      </c>
      <c r="C2381" t="s">
        <v>49</v>
      </c>
      <c r="D2381" t="str">
        <f ca="1">IF(OFFSET(calculations!$AG$2,MATCH(data!A2381&amp;"|"&amp;data!C2381,calculations!$A$3:$A$168,0),MATCH(data!B2381,calculations!$AH$2:$CL$2,0))="","NULL",SUBSTITUTE(OFFSET(calculations!$AG$2,MATCH(data!A2381&amp;"|"&amp;data!C2381,calculations!$A$3:$A$168,0),MATCH(data!B2381,calculations!$AH$2:$CL$2,0)),",","."))</f>
        <v>1606106</v>
      </c>
      <c r="E2381">
        <v>1</v>
      </c>
    </row>
    <row r="2382" spans="1:5" x14ac:dyDescent="0.25">
      <c r="A2382">
        <v>2018</v>
      </c>
      <c r="B2382">
        <v>42</v>
      </c>
      <c r="C2382" t="s">
        <v>69</v>
      </c>
      <c r="D2382" t="str">
        <f ca="1">IF(OFFSET(calculations!$AG$2,MATCH(data!A2382&amp;"|"&amp;data!C2382,calculations!$A$3:$A$168,0),MATCH(data!B2382,calculations!$AH$2:$CL$2,0))="","NULL",SUBSTITUTE(OFFSET(calculations!$AG$2,MATCH(data!A2382&amp;"|"&amp;data!C2382,calculations!$A$3:$A$168,0),MATCH(data!B2382,calculations!$AH$2:$CL$2,0)),",","."))</f>
        <v>9746</v>
      </c>
      <c r="E2382">
        <v>1</v>
      </c>
    </row>
    <row r="2383" spans="1:5" x14ac:dyDescent="0.25">
      <c r="A2383">
        <v>2018</v>
      </c>
      <c r="B2383">
        <v>42</v>
      </c>
      <c r="C2383" t="s">
        <v>70</v>
      </c>
      <c r="D2383" t="str">
        <f ca="1">IF(OFFSET(calculations!$AG$2,MATCH(data!A2383&amp;"|"&amp;data!C2383,calculations!$A$3:$A$168,0),MATCH(data!B2383,calculations!$AH$2:$CL$2,0))="","NULL",SUBSTITUTE(OFFSET(calculations!$AG$2,MATCH(data!A2383&amp;"|"&amp;data!C2383,calculations!$A$3:$A$168,0),MATCH(data!B2383,calculations!$AH$2:$CL$2,0)),",","."))</f>
        <v>650</v>
      </c>
      <c r="E2383">
        <v>1</v>
      </c>
    </row>
    <row r="2384" spans="1:5" x14ac:dyDescent="0.25">
      <c r="A2384">
        <v>2018</v>
      </c>
      <c r="B2384">
        <v>42</v>
      </c>
      <c r="C2384" t="s">
        <v>71</v>
      </c>
      <c r="D2384" t="str">
        <f ca="1">IF(OFFSET(calculations!$AG$2,MATCH(data!A2384&amp;"|"&amp;data!C2384,calculations!$A$3:$A$168,0),MATCH(data!B2384,calculations!$AH$2:$CL$2,0))="","NULL",SUBSTITUTE(OFFSET(calculations!$AG$2,MATCH(data!A2384&amp;"|"&amp;data!C2384,calculations!$A$3:$A$168,0),MATCH(data!B2384,calculations!$AH$2:$CL$2,0)),",","."))</f>
        <v>0</v>
      </c>
      <c r="E2384">
        <v>1</v>
      </c>
    </row>
    <row r="2385" spans="1:5" x14ac:dyDescent="0.25">
      <c r="A2385">
        <v>2018</v>
      </c>
      <c r="B2385">
        <v>42</v>
      </c>
      <c r="C2385" t="s">
        <v>72</v>
      </c>
      <c r="D2385" t="str">
        <f ca="1">IF(OFFSET(calculations!$AG$2,MATCH(data!A2385&amp;"|"&amp;data!C2385,calculations!$A$3:$A$168,0),MATCH(data!B2385,calculations!$AH$2:$CL$2,0))="","NULL",SUBSTITUTE(OFFSET(calculations!$AG$2,MATCH(data!A2385&amp;"|"&amp;data!C2385,calculations!$A$3:$A$168,0),MATCH(data!B2385,calculations!$AH$2:$CL$2,0)),",","."))</f>
        <v>NULL</v>
      </c>
      <c r="E2385">
        <v>1</v>
      </c>
    </row>
    <row r="2386" spans="1:5" x14ac:dyDescent="0.25">
      <c r="A2386">
        <v>2018</v>
      </c>
      <c r="B2386">
        <v>42</v>
      </c>
      <c r="C2386" t="s">
        <v>73</v>
      </c>
      <c r="D2386" t="str">
        <f ca="1">IF(OFFSET(calculations!$AG$2,MATCH(data!A2386&amp;"|"&amp;data!C2386,calculations!$A$3:$A$168,0),MATCH(data!B2386,calculations!$AH$2:$CL$2,0))="","NULL",SUBSTITUTE(OFFSET(calculations!$AG$2,MATCH(data!A2386&amp;"|"&amp;data!C2386,calculations!$A$3:$A$168,0),MATCH(data!B2386,calculations!$AH$2:$CL$2,0)),",","."))</f>
        <v>86783</v>
      </c>
      <c r="E2386">
        <v>1</v>
      </c>
    </row>
    <row r="2387" spans="1:5" x14ac:dyDescent="0.25">
      <c r="A2387">
        <v>2018</v>
      </c>
      <c r="B2387">
        <v>42</v>
      </c>
      <c r="C2387" t="s">
        <v>74</v>
      </c>
      <c r="D2387" t="str">
        <f ca="1">IF(OFFSET(calculations!$AG$2,MATCH(data!A2387&amp;"|"&amp;data!C2387,calculations!$A$3:$A$168,0),MATCH(data!B2387,calculations!$AH$2:$CL$2,0))="","NULL",SUBSTITUTE(OFFSET(calculations!$AG$2,MATCH(data!A2387&amp;"|"&amp;data!C2387,calculations!$A$3:$A$168,0),MATCH(data!B2387,calculations!$AH$2:$CL$2,0)),",","."))</f>
        <v>NULL</v>
      </c>
      <c r="E2387">
        <v>1</v>
      </c>
    </row>
    <row r="2388" spans="1:5" x14ac:dyDescent="0.25">
      <c r="A2388">
        <v>2018</v>
      </c>
      <c r="B2388">
        <v>42</v>
      </c>
      <c r="C2388" t="s">
        <v>75</v>
      </c>
      <c r="D2388" t="str">
        <f ca="1">IF(OFFSET(calculations!$AG$2,MATCH(data!A2388&amp;"|"&amp;data!C2388,calculations!$A$3:$A$168,0),MATCH(data!B2388,calculations!$AH$2:$CL$2,0))="","NULL",SUBSTITUTE(OFFSET(calculations!$AG$2,MATCH(data!A2388&amp;"|"&amp;data!C2388,calculations!$A$3:$A$168,0),MATCH(data!B2388,calculations!$AH$2:$CL$2,0)),",","."))</f>
        <v>NULL</v>
      </c>
      <c r="E2388">
        <v>1</v>
      </c>
    </row>
    <row r="2389" spans="1:5" x14ac:dyDescent="0.25">
      <c r="A2389">
        <v>2018</v>
      </c>
      <c r="B2389">
        <v>42</v>
      </c>
      <c r="C2389" t="s">
        <v>76</v>
      </c>
      <c r="D2389" t="str">
        <f ca="1">IF(OFFSET(calculations!$AG$2,MATCH(data!A2389&amp;"|"&amp;data!C2389,calculations!$A$3:$A$168,0),MATCH(data!B2389,calculations!$AH$2:$CL$2,0))="","NULL",SUBSTITUTE(OFFSET(calculations!$AG$2,MATCH(data!A2389&amp;"|"&amp;data!C2389,calculations!$A$3:$A$168,0),MATCH(data!B2389,calculations!$AH$2:$CL$2,0)),",","."))</f>
        <v>6767</v>
      </c>
      <c r="E2389">
        <v>1</v>
      </c>
    </row>
    <row r="2390" spans="1:5" x14ac:dyDescent="0.25">
      <c r="A2390">
        <v>2018</v>
      </c>
      <c r="B2390">
        <v>42</v>
      </c>
      <c r="C2390" t="s">
        <v>77</v>
      </c>
      <c r="D2390" t="str">
        <f ca="1">IF(OFFSET(calculations!$AG$2,MATCH(data!A2390&amp;"|"&amp;data!C2390,calculations!$A$3:$A$168,0),MATCH(data!B2390,calculations!$AH$2:$CL$2,0))="","NULL",SUBSTITUTE(OFFSET(calculations!$AG$2,MATCH(data!A2390&amp;"|"&amp;data!C2390,calculations!$A$3:$A$168,0),MATCH(data!B2390,calculations!$AH$2:$CL$2,0)),",","."))</f>
        <v>52973</v>
      </c>
      <c r="E2390">
        <v>1</v>
      </c>
    </row>
    <row r="2391" spans="1:5" x14ac:dyDescent="0.25">
      <c r="A2391">
        <v>2018</v>
      </c>
      <c r="B2391">
        <v>42</v>
      </c>
      <c r="C2391" t="s">
        <v>78</v>
      </c>
      <c r="D2391" t="str">
        <f ca="1">IF(OFFSET(calculations!$AG$2,MATCH(data!A2391&amp;"|"&amp;data!C2391,calculations!$A$3:$A$168,0),MATCH(data!B2391,calculations!$AH$2:$CL$2,0))="","NULL",SUBSTITUTE(OFFSET(calculations!$AG$2,MATCH(data!A2391&amp;"|"&amp;data!C2391,calculations!$A$3:$A$168,0),MATCH(data!B2391,calculations!$AH$2:$CL$2,0)),",","."))</f>
        <v>1355857</v>
      </c>
      <c r="E2391">
        <v>1</v>
      </c>
    </row>
    <row r="2392" spans="1:5" x14ac:dyDescent="0.25">
      <c r="A2392">
        <v>2018</v>
      </c>
      <c r="B2392">
        <v>42</v>
      </c>
      <c r="C2392" t="s">
        <v>79</v>
      </c>
      <c r="D2392" t="str">
        <f ca="1">IF(OFFSET(calculations!$AG$2,MATCH(data!A2392&amp;"|"&amp;data!C2392,calculations!$A$3:$A$168,0),MATCH(data!B2392,calculations!$AH$2:$CL$2,0))="","NULL",SUBSTITUTE(OFFSET(calculations!$AG$2,MATCH(data!A2392&amp;"|"&amp;data!C2392,calculations!$A$3:$A$168,0),MATCH(data!B2392,calculations!$AH$2:$CL$2,0)),",","."))</f>
        <v>90692</v>
      </c>
      <c r="E2392">
        <v>1</v>
      </c>
    </row>
    <row r="2393" spans="1:5" x14ac:dyDescent="0.25">
      <c r="A2393">
        <v>2018</v>
      </c>
      <c r="B2393">
        <v>42</v>
      </c>
      <c r="C2393" t="s">
        <v>80</v>
      </c>
      <c r="D2393" t="str">
        <f ca="1">IF(OFFSET(calculations!$AG$2,MATCH(data!A2393&amp;"|"&amp;data!C2393,calculations!$A$3:$A$168,0),MATCH(data!B2393,calculations!$AH$2:$CL$2,0))="","NULL",SUBSTITUTE(OFFSET(calculations!$AG$2,MATCH(data!A2393&amp;"|"&amp;data!C2393,calculations!$A$3:$A$168,0),MATCH(data!B2393,calculations!$AH$2:$CL$2,0)),",","."))</f>
        <v>NULL</v>
      </c>
      <c r="E2393">
        <v>1</v>
      </c>
    </row>
    <row r="2394" spans="1:5" x14ac:dyDescent="0.25">
      <c r="A2394">
        <v>2018</v>
      </c>
      <c r="B2394">
        <v>42</v>
      </c>
      <c r="C2394" t="s">
        <v>44</v>
      </c>
      <c r="D2394" t="str">
        <f ca="1">IF(OFFSET(calculations!$AG$2,MATCH(data!A2394&amp;"|"&amp;data!C2394,calculations!$A$3:$A$168,0),MATCH(data!B2394,calculations!$AH$2:$CL$2,0))="","NULL",SUBSTITUTE(OFFSET(calculations!$AG$2,MATCH(data!A2394&amp;"|"&amp;data!C2394,calculations!$A$3:$A$168,0),MATCH(data!B2394,calculations!$AH$2:$CL$2,0)),",","."))</f>
        <v>NULL</v>
      </c>
      <c r="E2394">
        <v>1</v>
      </c>
    </row>
    <row r="2395" spans="1:5" x14ac:dyDescent="0.25">
      <c r="A2395">
        <v>2018</v>
      </c>
      <c r="B2395">
        <v>42</v>
      </c>
      <c r="C2395" t="s">
        <v>51</v>
      </c>
      <c r="D2395" t="str">
        <f ca="1">IF(OFFSET(calculations!$AG$2,MATCH(data!A2395&amp;"|"&amp;data!C2395,calculations!$A$3:$A$168,0),MATCH(data!B2395,calculations!$AH$2:$CL$2,0))="","NULL",SUBSTITUTE(OFFSET(calculations!$AG$2,MATCH(data!A2395&amp;"|"&amp;data!C2395,calculations!$A$3:$A$168,0),MATCH(data!B2395,calculations!$AH$2:$CL$2,0)),",","."))</f>
        <v>NULL</v>
      </c>
      <c r="E2395">
        <v>1</v>
      </c>
    </row>
    <row r="2396" spans="1:5" x14ac:dyDescent="0.25">
      <c r="A2396">
        <v>2018</v>
      </c>
      <c r="B2396">
        <v>42</v>
      </c>
      <c r="C2396" t="s">
        <v>55</v>
      </c>
      <c r="D2396" t="str">
        <f ca="1">IF(OFFSET(calculations!$AG$2,MATCH(data!A2396&amp;"|"&amp;data!C2396,calculations!$A$3:$A$168,0),MATCH(data!B2396,calculations!$AH$2:$CL$2,0))="","NULL",SUBSTITUTE(OFFSET(calculations!$AG$2,MATCH(data!A2396&amp;"|"&amp;data!C2396,calculations!$A$3:$A$168,0),MATCH(data!B2396,calculations!$AH$2:$CL$2,0)),",","."))</f>
        <v>NULL</v>
      </c>
      <c r="E2396">
        <v>1</v>
      </c>
    </row>
    <row r="2397" spans="1:5" x14ac:dyDescent="0.25">
      <c r="A2397">
        <v>2018</v>
      </c>
      <c r="B2397">
        <v>42</v>
      </c>
      <c r="C2397" t="s">
        <v>81</v>
      </c>
      <c r="D2397" t="str">
        <f ca="1">IF(OFFSET(calculations!$AG$2,MATCH(data!A2397&amp;"|"&amp;data!C2397,calculations!$A$3:$A$168,0),MATCH(data!B2397,calculations!$AH$2:$CL$2,0))="","NULL",SUBSTITUTE(OFFSET(calculations!$AG$2,MATCH(data!A2397&amp;"|"&amp;data!C2397,calculations!$A$3:$A$168,0),MATCH(data!B2397,calculations!$AH$2:$CL$2,0)),",","."))</f>
        <v>2638</v>
      </c>
      <c r="E2397">
        <v>1</v>
      </c>
    </row>
    <row r="2398" spans="1:5" x14ac:dyDescent="0.25">
      <c r="A2398">
        <v>2018</v>
      </c>
      <c r="B2398">
        <v>42</v>
      </c>
      <c r="C2398" t="s">
        <v>82</v>
      </c>
      <c r="D2398" t="str">
        <f ca="1">IF(OFFSET(calculations!$AG$2,MATCH(data!A2398&amp;"|"&amp;data!C2398,calculations!$A$3:$A$168,0),MATCH(data!B2398,calculations!$AH$2:$CL$2,0))="","NULL",SUBSTITUTE(OFFSET(calculations!$AG$2,MATCH(data!A2398&amp;"|"&amp;data!C2398,calculations!$A$3:$A$168,0),MATCH(data!B2398,calculations!$AH$2:$CL$2,0)),",","."))</f>
        <v>913366</v>
      </c>
      <c r="E2398">
        <v>1</v>
      </c>
    </row>
    <row r="2399" spans="1:5" x14ac:dyDescent="0.25">
      <c r="A2399">
        <v>2018</v>
      </c>
      <c r="B2399">
        <v>42</v>
      </c>
      <c r="C2399" t="s">
        <v>83</v>
      </c>
      <c r="D2399" t="str">
        <f ca="1">IF(OFFSET(calculations!$AG$2,MATCH(data!A2399&amp;"|"&amp;data!C2399,calculations!$A$3:$A$168,0),MATCH(data!B2399,calculations!$AH$2:$CL$2,0))="","NULL",SUBSTITUTE(OFFSET(calculations!$AG$2,MATCH(data!A2399&amp;"|"&amp;data!C2399,calculations!$A$3:$A$168,0),MATCH(data!B2399,calculations!$AH$2:$CL$2,0)),",","."))</f>
        <v>NULL</v>
      </c>
      <c r="E2399">
        <v>1</v>
      </c>
    </row>
    <row r="2400" spans="1:5" x14ac:dyDescent="0.25">
      <c r="A2400">
        <v>2018</v>
      </c>
      <c r="B2400">
        <v>42</v>
      </c>
      <c r="C2400" t="s">
        <v>84</v>
      </c>
      <c r="D2400" t="str">
        <f ca="1">IF(OFFSET(calculations!$AG$2,MATCH(data!A2400&amp;"|"&amp;data!C2400,calculations!$A$3:$A$168,0),MATCH(data!B2400,calculations!$AH$2:$CL$2,0))="","NULL",SUBSTITUTE(OFFSET(calculations!$AG$2,MATCH(data!A2400&amp;"|"&amp;data!C2400,calculations!$A$3:$A$168,0),MATCH(data!B2400,calculations!$AH$2:$CL$2,0)),",","."))</f>
        <v>NULL</v>
      </c>
      <c r="E2400">
        <v>1</v>
      </c>
    </row>
    <row r="2401" spans="1:5" x14ac:dyDescent="0.25">
      <c r="A2401">
        <v>2018</v>
      </c>
      <c r="B2401">
        <v>42</v>
      </c>
      <c r="C2401" t="s">
        <v>85</v>
      </c>
      <c r="D2401" t="str">
        <f ca="1">IF(OFFSET(calculations!$AG$2,MATCH(data!A2401&amp;"|"&amp;data!C2401,calculations!$A$3:$A$168,0),MATCH(data!B2401,calculations!$AH$2:$CL$2,0))="","NULL",SUBSTITUTE(OFFSET(calculations!$AG$2,MATCH(data!A2401&amp;"|"&amp;data!C2401,calculations!$A$3:$A$168,0),MATCH(data!B2401,calculations!$AH$2:$CL$2,0)),",","."))</f>
        <v>NULL</v>
      </c>
      <c r="E2401">
        <v>1</v>
      </c>
    </row>
    <row r="2402" spans="1:5" x14ac:dyDescent="0.25">
      <c r="A2402">
        <v>2018</v>
      </c>
      <c r="B2402">
        <v>42</v>
      </c>
      <c r="C2402" t="s">
        <v>86</v>
      </c>
      <c r="D2402" t="str">
        <f ca="1">IF(OFFSET(calculations!$AG$2,MATCH(data!A2402&amp;"|"&amp;data!C2402,calculations!$A$3:$A$168,0),MATCH(data!B2402,calculations!$AH$2:$CL$2,0))="","NULL",SUBSTITUTE(OFFSET(calculations!$AG$2,MATCH(data!A2402&amp;"|"&amp;data!C2402,calculations!$A$3:$A$168,0),MATCH(data!B2402,calculations!$AH$2:$CL$2,0)),",","."))</f>
        <v>NULL</v>
      </c>
      <c r="E2402">
        <v>1</v>
      </c>
    </row>
    <row r="2403" spans="1:5" x14ac:dyDescent="0.25">
      <c r="A2403">
        <v>2018</v>
      </c>
      <c r="B2403">
        <v>42</v>
      </c>
      <c r="C2403" t="s">
        <v>87</v>
      </c>
      <c r="D2403" t="str">
        <f ca="1">IF(OFFSET(calculations!$AG$2,MATCH(data!A2403&amp;"|"&amp;data!C2403,calculations!$A$3:$A$168,0),MATCH(data!B2403,calculations!$AH$2:$CL$2,0))="","NULL",SUBSTITUTE(OFFSET(calculations!$AG$2,MATCH(data!A2403&amp;"|"&amp;data!C2403,calculations!$A$3:$A$168,0),MATCH(data!B2403,calculations!$AH$2:$CL$2,0)),",","."))</f>
        <v>913366</v>
      </c>
      <c r="E2403">
        <v>1</v>
      </c>
    </row>
    <row r="2404" spans="1:5" x14ac:dyDescent="0.25">
      <c r="A2404">
        <v>2018</v>
      </c>
      <c r="B2404">
        <v>42</v>
      </c>
      <c r="C2404" t="s">
        <v>88</v>
      </c>
      <c r="D2404" t="str">
        <f ca="1">IF(OFFSET(calculations!$AG$2,MATCH(data!A2404&amp;"|"&amp;data!C2404,calculations!$A$3:$A$168,0),MATCH(data!B2404,calculations!$AH$2:$CL$2,0))="","NULL",SUBSTITUTE(OFFSET(calculations!$AG$2,MATCH(data!A2404&amp;"|"&amp;data!C2404,calculations!$A$3:$A$168,0),MATCH(data!B2404,calculations!$AH$2:$CL$2,0)),",","."))</f>
        <v>NULL</v>
      </c>
      <c r="E2404">
        <v>1</v>
      </c>
    </row>
    <row r="2405" spans="1:5" x14ac:dyDescent="0.25">
      <c r="A2405">
        <v>2018</v>
      </c>
      <c r="B2405">
        <v>42</v>
      </c>
      <c r="C2405" t="s">
        <v>89</v>
      </c>
      <c r="D2405" t="str">
        <f ca="1">IF(OFFSET(calculations!$AG$2,MATCH(data!A2405&amp;"|"&amp;data!C2405,calculations!$A$3:$A$168,0),MATCH(data!B2405,calculations!$AH$2:$CL$2,0))="","NULL",SUBSTITUTE(OFFSET(calculations!$AG$2,MATCH(data!A2405&amp;"|"&amp;data!C2405,calculations!$A$3:$A$168,0),MATCH(data!B2405,calculations!$AH$2:$CL$2,0)),",","."))</f>
        <v>NULL</v>
      </c>
      <c r="E2405">
        <v>1</v>
      </c>
    </row>
    <row r="2406" spans="1:5" x14ac:dyDescent="0.25">
      <c r="A2406">
        <v>2018</v>
      </c>
      <c r="B2406">
        <v>42</v>
      </c>
      <c r="C2406" t="s">
        <v>90</v>
      </c>
      <c r="D2406" t="str">
        <f ca="1">IF(OFFSET(calculations!$AG$2,MATCH(data!A2406&amp;"|"&amp;data!C2406,calculations!$A$3:$A$168,0),MATCH(data!B2406,calculations!$AH$2:$CL$2,0))="","NULL",SUBSTITUTE(OFFSET(calculations!$AG$2,MATCH(data!A2406&amp;"|"&amp;data!C2406,calculations!$A$3:$A$168,0),MATCH(data!B2406,calculations!$AH$2:$CL$2,0)),",","."))</f>
        <v>NULL</v>
      </c>
      <c r="E2406">
        <v>1</v>
      </c>
    </row>
    <row r="2407" spans="1:5" x14ac:dyDescent="0.25">
      <c r="A2407">
        <v>2018</v>
      </c>
      <c r="B2407">
        <v>42</v>
      </c>
      <c r="C2407" t="s">
        <v>91</v>
      </c>
      <c r="D2407" t="str">
        <f ca="1">IF(OFFSET(calculations!$AG$2,MATCH(data!A2407&amp;"|"&amp;data!C2407,calculations!$A$3:$A$168,0),MATCH(data!B2407,calculations!$AH$2:$CL$2,0))="","NULL",SUBSTITUTE(OFFSET(calculations!$AG$2,MATCH(data!A2407&amp;"|"&amp;data!C2407,calculations!$A$3:$A$168,0),MATCH(data!B2407,calculations!$AH$2:$CL$2,0)),",","."))</f>
        <v>NULL</v>
      </c>
      <c r="E2407">
        <v>1</v>
      </c>
    </row>
    <row r="2408" spans="1:5" x14ac:dyDescent="0.25">
      <c r="A2408">
        <v>2018</v>
      </c>
      <c r="B2408">
        <v>42</v>
      </c>
      <c r="C2408" t="s">
        <v>92</v>
      </c>
      <c r="D2408" t="str">
        <f ca="1">IF(OFFSET(calculations!$AG$2,MATCH(data!A2408&amp;"|"&amp;data!C2408,calculations!$A$3:$A$168,0),MATCH(data!B2408,calculations!$AH$2:$CL$2,0))="","NULL",SUBSTITUTE(OFFSET(calculations!$AG$2,MATCH(data!A2408&amp;"|"&amp;data!C2408,calculations!$A$3:$A$168,0),MATCH(data!B2408,calculations!$AH$2:$CL$2,0)),",","."))</f>
        <v>NULL</v>
      </c>
      <c r="E2408">
        <v>1</v>
      </c>
    </row>
    <row r="2409" spans="1:5" x14ac:dyDescent="0.25">
      <c r="A2409">
        <v>2018</v>
      </c>
      <c r="B2409">
        <v>42</v>
      </c>
      <c r="C2409" t="s">
        <v>93</v>
      </c>
      <c r="D2409" t="str">
        <f ca="1">IF(OFFSET(calculations!$AG$2,MATCH(data!A2409&amp;"|"&amp;data!C2409,calculations!$A$3:$A$168,0),MATCH(data!B2409,calculations!$AH$2:$CL$2,0))="","NULL",SUBSTITUTE(OFFSET(calculations!$AG$2,MATCH(data!A2409&amp;"|"&amp;data!C2409,calculations!$A$3:$A$168,0),MATCH(data!B2409,calculations!$AH$2:$CL$2,0)),",","."))</f>
        <v>NULL</v>
      </c>
      <c r="E2409">
        <v>1</v>
      </c>
    </row>
    <row r="2410" spans="1:5" x14ac:dyDescent="0.25">
      <c r="A2410">
        <v>2018</v>
      </c>
      <c r="B2410">
        <v>42</v>
      </c>
      <c r="C2410" t="s">
        <v>94</v>
      </c>
      <c r="D2410" t="str">
        <f ca="1">IF(OFFSET(calculations!$AG$2,MATCH(data!A2410&amp;"|"&amp;data!C2410,calculations!$A$3:$A$168,0),MATCH(data!B2410,calculations!$AH$2:$CL$2,0))="","NULL",SUBSTITUTE(OFFSET(calculations!$AG$2,MATCH(data!A2410&amp;"|"&amp;data!C2410,calculations!$A$3:$A$168,0),MATCH(data!B2410,calculations!$AH$2:$CL$2,0)),",","."))</f>
        <v>NULL</v>
      </c>
      <c r="E2410">
        <v>1</v>
      </c>
    </row>
    <row r="2411" spans="1:5" x14ac:dyDescent="0.25">
      <c r="A2411">
        <v>2018</v>
      </c>
      <c r="B2411">
        <v>42</v>
      </c>
      <c r="C2411" t="s">
        <v>95</v>
      </c>
      <c r="D2411" t="str">
        <f ca="1">IF(OFFSET(calculations!$AG$2,MATCH(data!A2411&amp;"|"&amp;data!C2411,calculations!$A$3:$A$168,0),MATCH(data!B2411,calculations!$AH$2:$CL$2,0))="","NULL",SUBSTITUTE(OFFSET(calculations!$AG$2,MATCH(data!A2411&amp;"|"&amp;data!C2411,calculations!$A$3:$A$168,0),MATCH(data!B2411,calculations!$AH$2:$CL$2,0)),",","."))</f>
        <v>-161763</v>
      </c>
      <c r="E2411">
        <v>1</v>
      </c>
    </row>
    <row r="2412" spans="1:5" x14ac:dyDescent="0.25">
      <c r="A2412">
        <v>2018</v>
      </c>
      <c r="B2412">
        <v>42</v>
      </c>
      <c r="C2412" t="s">
        <v>96</v>
      </c>
      <c r="D2412" t="str">
        <f ca="1">IF(OFFSET(calculations!$AG$2,MATCH(data!A2412&amp;"|"&amp;data!C2412,calculations!$A$3:$A$168,0),MATCH(data!B2412,calculations!$AH$2:$CL$2,0))="","NULL",SUBSTITUTE(OFFSET(calculations!$AG$2,MATCH(data!A2412&amp;"|"&amp;data!C2412,calculations!$A$3:$A$168,0),MATCH(data!B2412,calculations!$AH$2:$CL$2,0)),",","."))</f>
        <v>1058022</v>
      </c>
      <c r="E2412">
        <v>1</v>
      </c>
    </row>
    <row r="2413" spans="1:5" x14ac:dyDescent="0.25">
      <c r="A2413">
        <v>2018</v>
      </c>
      <c r="B2413">
        <v>42</v>
      </c>
      <c r="C2413" t="s">
        <v>97</v>
      </c>
      <c r="D2413" t="str">
        <f ca="1">IF(OFFSET(calculations!$AG$2,MATCH(data!A2413&amp;"|"&amp;data!C2413,calculations!$A$3:$A$168,0),MATCH(data!B2413,calculations!$AH$2:$CL$2,0))="","NULL",SUBSTITUTE(OFFSET(calculations!$AG$2,MATCH(data!A2413&amp;"|"&amp;data!C2413,calculations!$A$3:$A$168,0),MATCH(data!B2413,calculations!$AH$2:$CL$2,0)),",","."))</f>
        <v>NULL</v>
      </c>
      <c r="E2413">
        <v>1</v>
      </c>
    </row>
    <row r="2414" spans="1:5" x14ac:dyDescent="0.25">
      <c r="A2414">
        <v>2018</v>
      </c>
      <c r="B2414">
        <v>42</v>
      </c>
      <c r="C2414" t="s">
        <v>98</v>
      </c>
      <c r="D2414" t="str">
        <f ca="1">IF(OFFSET(calculations!$AG$2,MATCH(data!A2414&amp;"|"&amp;data!C2414,calculations!$A$3:$A$168,0),MATCH(data!B2414,calculations!$AH$2:$CL$2,0))="","NULL",SUBSTITUTE(OFFSET(calculations!$AG$2,MATCH(data!A2414&amp;"|"&amp;data!C2414,calculations!$A$3:$A$168,0),MATCH(data!B2414,calculations!$AH$2:$CL$2,0)),",","."))</f>
        <v>1058022</v>
      </c>
      <c r="E2414">
        <v>1</v>
      </c>
    </row>
    <row r="2415" spans="1:5" x14ac:dyDescent="0.25">
      <c r="A2415">
        <v>2018</v>
      </c>
      <c r="B2415">
        <v>42</v>
      </c>
      <c r="C2415" t="s">
        <v>99</v>
      </c>
      <c r="D2415" t="str">
        <f ca="1">IF(OFFSET(calculations!$AG$2,MATCH(data!A2415&amp;"|"&amp;data!C2415,calculations!$A$3:$A$168,0),MATCH(data!B2415,calculations!$AH$2:$CL$2,0))="","NULL",SUBSTITUTE(OFFSET(calculations!$AG$2,MATCH(data!A2415&amp;"|"&amp;data!C2415,calculations!$A$3:$A$168,0),MATCH(data!B2415,calculations!$AH$2:$CL$2,0)),",","."))</f>
        <v>1058022</v>
      </c>
      <c r="E2415">
        <v>1</v>
      </c>
    </row>
    <row r="2416" spans="1:5" x14ac:dyDescent="0.25">
      <c r="A2416">
        <v>2018</v>
      </c>
      <c r="B2416">
        <v>42</v>
      </c>
      <c r="C2416" t="s">
        <v>100</v>
      </c>
      <c r="D2416" t="str">
        <f ca="1">IF(OFFSET(calculations!$AG$2,MATCH(data!A2416&amp;"|"&amp;data!C2416,calculations!$A$3:$A$168,0),MATCH(data!B2416,calculations!$AH$2:$CL$2,0))="","NULL",SUBSTITUTE(OFFSET(calculations!$AG$2,MATCH(data!A2416&amp;"|"&amp;data!C2416,calculations!$A$3:$A$168,0),MATCH(data!B2416,calculations!$AH$2:$CL$2,0)),",","."))</f>
        <v>93229</v>
      </c>
      <c r="E2416">
        <v>1</v>
      </c>
    </row>
    <row r="2417" spans="1:5" x14ac:dyDescent="0.25">
      <c r="A2417">
        <v>2018</v>
      </c>
      <c r="B2417">
        <v>42</v>
      </c>
      <c r="C2417" t="s">
        <v>101</v>
      </c>
      <c r="D2417" t="str">
        <f ca="1">IF(OFFSET(calculations!$AG$2,MATCH(data!A2417&amp;"|"&amp;data!C2417,calculations!$A$3:$A$168,0),MATCH(data!B2417,calculations!$AH$2:$CL$2,0))="","NULL",SUBSTITUTE(OFFSET(calculations!$AG$2,MATCH(data!A2417&amp;"|"&amp;data!C2417,calculations!$A$3:$A$168,0),MATCH(data!B2417,calculations!$AH$2:$CL$2,0)),",","."))</f>
        <v>NULL</v>
      </c>
      <c r="E2417">
        <v>1</v>
      </c>
    </row>
    <row r="2418" spans="1:5" x14ac:dyDescent="0.25">
      <c r="A2418">
        <v>2018</v>
      </c>
      <c r="B2418">
        <v>42</v>
      </c>
      <c r="C2418" t="s">
        <v>102</v>
      </c>
      <c r="D2418" t="str">
        <f ca="1">IF(OFFSET(calculations!$AG$2,MATCH(data!A2418&amp;"|"&amp;data!C2418,calculations!$A$3:$A$168,0),MATCH(data!B2418,calculations!$AH$2:$CL$2,0))="","NULL",SUBSTITUTE(OFFSET(calculations!$AG$2,MATCH(data!A2418&amp;"|"&amp;data!C2418,calculations!$A$3:$A$168,0),MATCH(data!B2418,calculations!$AH$2:$CL$2,0)),",","."))</f>
        <v>1279174</v>
      </c>
      <c r="E2418">
        <v>1</v>
      </c>
    </row>
    <row r="2419" spans="1:5" x14ac:dyDescent="0.25">
      <c r="A2419">
        <v>2018</v>
      </c>
      <c r="B2419">
        <v>42</v>
      </c>
      <c r="C2419" t="s">
        <v>103</v>
      </c>
      <c r="D2419" t="str">
        <f ca="1">IF(OFFSET(calculations!$AG$2,MATCH(data!A2419&amp;"|"&amp;data!C2419,calculations!$A$3:$A$168,0),MATCH(data!B2419,calculations!$AH$2:$CL$2,0))="","NULL",SUBSTITUTE(OFFSET(calculations!$AG$2,MATCH(data!A2419&amp;"|"&amp;data!C2419,calculations!$A$3:$A$168,0),MATCH(data!B2419,calculations!$AH$2:$CL$2,0)),",","."))</f>
        <v>33840</v>
      </c>
      <c r="E2419">
        <v>1</v>
      </c>
    </row>
    <row r="2420" spans="1:5" x14ac:dyDescent="0.25">
      <c r="A2420">
        <v>2018</v>
      </c>
      <c r="B2420">
        <v>42</v>
      </c>
      <c r="C2420" t="s">
        <v>104</v>
      </c>
      <c r="D2420" t="str">
        <f ca="1">IF(OFFSET(calculations!$AG$2,MATCH(data!A2420&amp;"|"&amp;data!C2420,calculations!$A$3:$A$168,0),MATCH(data!B2420,calculations!$AH$2:$CL$2,0))="","NULL",SUBSTITUTE(OFFSET(calculations!$AG$2,MATCH(data!A2420&amp;"|"&amp;data!C2420,calculations!$A$3:$A$168,0),MATCH(data!B2420,calculations!$AH$2:$CL$2,0)),",","."))</f>
        <v>-161763</v>
      </c>
      <c r="E2420">
        <v>1</v>
      </c>
    </row>
    <row r="2421" spans="1:5" x14ac:dyDescent="0.25">
      <c r="A2421">
        <v>2018</v>
      </c>
      <c r="B2421">
        <v>42</v>
      </c>
      <c r="C2421" t="s">
        <v>105</v>
      </c>
      <c r="D2421" t="str">
        <f ca="1">IF(OFFSET(calculations!$AG$2,MATCH(data!A2421&amp;"|"&amp;data!C2421,calculations!$A$3:$A$168,0),MATCH(data!B2421,calculations!$AH$2:$CL$2,0))="","NULL",SUBSTITUTE(OFFSET(calculations!$AG$2,MATCH(data!A2421&amp;"|"&amp;data!C2421,calculations!$A$3:$A$168,0),MATCH(data!B2421,calculations!$AH$2:$CL$2,0)),",","."))</f>
        <v>-161763</v>
      </c>
      <c r="E2421">
        <v>1</v>
      </c>
    </row>
    <row r="2422" spans="1:5" x14ac:dyDescent="0.25">
      <c r="A2422">
        <v>2018</v>
      </c>
      <c r="B2422">
        <v>42</v>
      </c>
      <c r="C2422" t="s">
        <v>106</v>
      </c>
      <c r="D2422" t="str">
        <f ca="1">IF(OFFSET(calculations!$AG$2,MATCH(data!A2422&amp;"|"&amp;data!C2422,calculations!$A$3:$A$168,0),MATCH(data!B2422,calculations!$AH$2:$CL$2,0))="","NULL",SUBSTITUTE(OFFSET(calculations!$AG$2,MATCH(data!A2422&amp;"|"&amp;data!C2422,calculations!$A$3:$A$168,0),MATCH(data!B2422,calculations!$AH$2:$CL$2,0)),",","."))</f>
        <v>NULL</v>
      </c>
      <c r="E2422">
        <v>1</v>
      </c>
    </row>
    <row r="2423" spans="1:5" x14ac:dyDescent="0.25">
      <c r="A2423">
        <v>2018</v>
      </c>
      <c r="B2423">
        <v>42</v>
      </c>
      <c r="C2423" t="s">
        <v>107</v>
      </c>
      <c r="D2423" t="str">
        <f ca="1">IF(OFFSET(calculations!$AG$2,MATCH(data!A2423&amp;"|"&amp;data!C2423,calculations!$A$3:$A$168,0),MATCH(data!B2423,calculations!$AH$2:$CL$2,0))="","NULL",SUBSTITUTE(OFFSET(calculations!$AG$2,MATCH(data!A2423&amp;"|"&amp;data!C2423,calculations!$A$3:$A$168,0),MATCH(data!B2423,calculations!$AH$2:$CL$2,0)),",","."))</f>
        <v>NULL</v>
      </c>
      <c r="E2423">
        <v>1</v>
      </c>
    </row>
    <row r="2424" spans="1:5" x14ac:dyDescent="0.25">
      <c r="A2424">
        <v>2018</v>
      </c>
      <c r="B2424">
        <v>42</v>
      </c>
      <c r="C2424" t="s">
        <v>108</v>
      </c>
      <c r="D2424" t="str">
        <f ca="1">IF(OFFSET(calculations!$AG$2,MATCH(data!A2424&amp;"|"&amp;data!C2424,calculations!$A$3:$A$168,0),MATCH(data!B2424,calculations!$AH$2:$CL$2,0))="","NULL",SUBSTITUTE(OFFSET(calculations!$AG$2,MATCH(data!A2424&amp;"|"&amp;data!C2424,calculations!$A$3:$A$168,0),MATCH(data!B2424,calculations!$AH$2:$CL$2,0)),",","."))</f>
        <v>NULL</v>
      </c>
      <c r="E2424">
        <v>1</v>
      </c>
    </row>
    <row r="2425" spans="1:5" x14ac:dyDescent="0.25">
      <c r="A2425">
        <v>2018</v>
      </c>
      <c r="B2425">
        <v>42</v>
      </c>
      <c r="C2425" t="s">
        <v>109</v>
      </c>
      <c r="D2425" t="str">
        <f ca="1">IF(OFFSET(calculations!$AG$2,MATCH(data!A2425&amp;"|"&amp;data!C2425,calculations!$A$3:$A$168,0),MATCH(data!B2425,calculations!$AH$2:$CL$2,0))="","NULL",SUBSTITUTE(OFFSET(calculations!$AG$2,MATCH(data!A2425&amp;"|"&amp;data!C2425,calculations!$A$3:$A$168,0),MATCH(data!B2425,calculations!$AH$2:$CL$2,0)),",","."))</f>
        <v>-161763</v>
      </c>
      <c r="E2425">
        <v>1</v>
      </c>
    </row>
    <row r="2426" spans="1:5" x14ac:dyDescent="0.25">
      <c r="A2426">
        <v>2018</v>
      </c>
      <c r="B2426">
        <v>42</v>
      </c>
      <c r="C2426" t="s">
        <v>110</v>
      </c>
      <c r="D2426" t="str">
        <f ca="1">IF(OFFSET(calculations!$AG$2,MATCH(data!A2426&amp;"|"&amp;data!C2426,calculations!$A$3:$A$168,0),MATCH(data!B2426,calculations!$AH$2:$CL$2,0))="","NULL",SUBSTITUTE(OFFSET(calculations!$AG$2,MATCH(data!A2426&amp;"|"&amp;data!C2426,calculations!$A$3:$A$168,0),MATCH(data!B2426,calculations!$AH$2:$CL$2,0)),",","."))</f>
        <v>NULL</v>
      </c>
      <c r="E2426">
        <v>1</v>
      </c>
    </row>
    <row r="2427" spans="1:5" x14ac:dyDescent="0.25">
      <c r="A2427">
        <v>2018</v>
      </c>
      <c r="B2427">
        <v>42</v>
      </c>
      <c r="C2427" t="s">
        <v>111</v>
      </c>
      <c r="D2427" t="str">
        <f ca="1">IF(OFFSET(calculations!$AG$2,MATCH(data!A2427&amp;"|"&amp;data!C2427,calculations!$A$3:$A$168,0),MATCH(data!B2427,calculations!$AH$2:$CL$2,0))="","NULL",SUBSTITUTE(OFFSET(calculations!$AG$2,MATCH(data!A2427&amp;"|"&amp;data!C2427,calculations!$A$3:$A$168,0),MATCH(data!B2427,calculations!$AH$2:$CL$2,0)),",","."))</f>
        <v>2519472</v>
      </c>
      <c r="E2427">
        <v>1</v>
      </c>
    </row>
    <row r="2428" spans="1:5" x14ac:dyDescent="0.25">
      <c r="A2428">
        <v>2018</v>
      </c>
      <c r="B2428">
        <v>42</v>
      </c>
      <c r="C2428" t="s">
        <v>112</v>
      </c>
      <c r="D2428" t="str">
        <f ca="1">IF(OFFSET(calculations!$AG$2,MATCH(data!A2428&amp;"|"&amp;data!C2428,calculations!$A$3:$A$168,0),MATCH(data!B2428,calculations!$AH$2:$CL$2,0))="","NULL",SUBSTITUTE(OFFSET(calculations!$AG$2,MATCH(data!A2428&amp;"|"&amp;data!C2428,calculations!$A$3:$A$168,0),MATCH(data!B2428,calculations!$AH$2:$CL$2,0)),",","."))</f>
        <v>1751516</v>
      </c>
      <c r="E2428">
        <v>1</v>
      </c>
    </row>
    <row r="2429" spans="1:5" x14ac:dyDescent="0.25">
      <c r="A2429">
        <v>2018</v>
      </c>
      <c r="B2429">
        <v>42</v>
      </c>
      <c r="C2429" t="s">
        <v>113</v>
      </c>
      <c r="D2429" t="str">
        <f ca="1">IF(OFFSET(calculations!$AG$2,MATCH(data!A2429&amp;"|"&amp;data!C2429,calculations!$A$3:$A$168,0),MATCH(data!B2429,calculations!$AH$2:$CL$2,0))="","NULL",SUBSTITUTE(OFFSET(calculations!$AG$2,MATCH(data!A2429&amp;"|"&amp;data!C2429,calculations!$A$3:$A$168,0),MATCH(data!B2429,calculations!$AH$2:$CL$2,0)),",","."))</f>
        <v>NULL</v>
      </c>
      <c r="E2429">
        <v>1</v>
      </c>
    </row>
    <row r="2430" spans="1:5" x14ac:dyDescent="0.25">
      <c r="A2430">
        <v>2018</v>
      </c>
      <c r="B2430">
        <v>42</v>
      </c>
      <c r="C2430" t="s">
        <v>114</v>
      </c>
      <c r="D2430" t="str">
        <f ca="1">IF(OFFSET(calculations!$AG$2,MATCH(data!A2430&amp;"|"&amp;data!C2430,calculations!$A$3:$A$168,0),MATCH(data!B2430,calculations!$AH$2:$CL$2,0))="","NULL",SUBSTITUTE(OFFSET(calculations!$AG$2,MATCH(data!A2430&amp;"|"&amp;data!C2430,calculations!$A$3:$A$168,0),MATCH(data!B2430,calculations!$AH$2:$CL$2,0)),",","."))</f>
        <v>NULL</v>
      </c>
      <c r="E2430">
        <v>1</v>
      </c>
    </row>
    <row r="2431" spans="1:5" x14ac:dyDescent="0.25">
      <c r="A2431">
        <v>2018</v>
      </c>
      <c r="B2431">
        <v>42</v>
      </c>
      <c r="C2431" t="s">
        <v>115</v>
      </c>
      <c r="D2431" t="str">
        <f ca="1">IF(OFFSET(calculations!$AG$2,MATCH(data!A2431&amp;"|"&amp;data!C2431,calculations!$A$3:$A$168,0),MATCH(data!B2431,calculations!$AH$2:$CL$2,0))="","NULL",SUBSTITUTE(OFFSET(calculations!$AG$2,MATCH(data!A2431&amp;"|"&amp;data!C2431,calculations!$A$3:$A$168,0),MATCH(data!B2431,calculations!$AH$2:$CL$2,0)),",","."))</f>
        <v>NULL</v>
      </c>
      <c r="E2431">
        <v>1</v>
      </c>
    </row>
    <row r="2432" spans="1:5" x14ac:dyDescent="0.25">
      <c r="A2432">
        <v>2018</v>
      </c>
      <c r="B2432">
        <v>42</v>
      </c>
      <c r="C2432" t="s">
        <v>116</v>
      </c>
      <c r="D2432" t="str">
        <f ca="1">IF(OFFSET(calculations!$AG$2,MATCH(data!A2432&amp;"|"&amp;data!C2432,calculations!$A$3:$A$168,0),MATCH(data!B2432,calculations!$AH$2:$CL$2,0))="","NULL",SUBSTITUTE(OFFSET(calculations!$AG$2,MATCH(data!A2432&amp;"|"&amp;data!C2432,calculations!$A$3:$A$168,0),MATCH(data!B2432,calculations!$AH$2:$CL$2,0)),",","."))</f>
        <v>16224</v>
      </c>
      <c r="E2432">
        <v>1</v>
      </c>
    </row>
    <row r="2433" spans="1:5" x14ac:dyDescent="0.25">
      <c r="A2433">
        <v>2018</v>
      </c>
      <c r="B2433">
        <v>42</v>
      </c>
      <c r="C2433" t="s">
        <v>117</v>
      </c>
      <c r="D2433" t="str">
        <f ca="1">IF(OFFSET(calculations!$AG$2,MATCH(data!A2433&amp;"|"&amp;data!C2433,calculations!$A$3:$A$168,0),MATCH(data!B2433,calculations!$AH$2:$CL$2,0))="","NULL",SUBSTITUTE(OFFSET(calculations!$AG$2,MATCH(data!A2433&amp;"|"&amp;data!C2433,calculations!$A$3:$A$168,0),MATCH(data!B2433,calculations!$AH$2:$CL$2,0)),",","."))</f>
        <v>NULL</v>
      </c>
      <c r="E2433">
        <v>1</v>
      </c>
    </row>
    <row r="2434" spans="1:5" x14ac:dyDescent="0.25">
      <c r="A2434">
        <v>2018</v>
      </c>
      <c r="B2434">
        <v>42</v>
      </c>
      <c r="C2434" t="s">
        <v>118</v>
      </c>
      <c r="D2434" t="str">
        <f ca="1">IF(OFFSET(calculations!$AG$2,MATCH(data!A2434&amp;"|"&amp;data!C2434,calculations!$A$3:$A$168,0),MATCH(data!B2434,calculations!$AH$2:$CL$2,0))="","NULL",SUBSTITUTE(OFFSET(calculations!$AG$2,MATCH(data!A2434&amp;"|"&amp;data!C2434,calculations!$A$3:$A$168,0),MATCH(data!B2434,calculations!$AH$2:$CL$2,0)),",","."))</f>
        <v>5350</v>
      </c>
      <c r="E2434">
        <v>1</v>
      </c>
    </row>
    <row r="2435" spans="1:5" x14ac:dyDescent="0.25">
      <c r="A2435">
        <v>2018</v>
      </c>
      <c r="B2435">
        <v>42</v>
      </c>
      <c r="C2435" t="s">
        <v>119</v>
      </c>
      <c r="D2435" t="str">
        <f ca="1">IF(OFFSET(calculations!$AG$2,MATCH(data!A2435&amp;"|"&amp;data!C2435,calculations!$A$3:$A$168,0),MATCH(data!B2435,calculations!$AH$2:$CL$2,0))="","NULL",SUBSTITUTE(OFFSET(calculations!$AG$2,MATCH(data!A2435&amp;"|"&amp;data!C2435,calculations!$A$3:$A$168,0),MATCH(data!B2435,calculations!$AH$2:$CL$2,0)),",","."))</f>
        <v>815012</v>
      </c>
      <c r="E2435">
        <v>1</v>
      </c>
    </row>
    <row r="2436" spans="1:5" x14ac:dyDescent="0.25">
      <c r="A2436">
        <v>2018</v>
      </c>
      <c r="B2436">
        <v>42</v>
      </c>
      <c r="C2436" t="s">
        <v>120</v>
      </c>
      <c r="D2436" t="str">
        <f ca="1">IF(OFFSET(calculations!$AG$2,MATCH(data!A2436&amp;"|"&amp;data!C2436,calculations!$A$3:$A$168,0),MATCH(data!B2436,calculations!$AH$2:$CL$2,0))="","NULL",SUBSTITUTE(OFFSET(calculations!$AG$2,MATCH(data!A2436&amp;"|"&amp;data!C2436,calculations!$A$3:$A$168,0),MATCH(data!B2436,calculations!$AH$2:$CL$2,0)),",","."))</f>
        <v>234912</v>
      </c>
      <c r="E2436">
        <v>1</v>
      </c>
    </row>
    <row r="2437" spans="1:5" x14ac:dyDescent="0.25">
      <c r="A2437">
        <v>2018</v>
      </c>
      <c r="B2437">
        <v>42</v>
      </c>
      <c r="C2437" t="s">
        <v>121</v>
      </c>
      <c r="D2437" t="str">
        <f ca="1">IF(OFFSET(calculations!$AG$2,MATCH(data!A2437&amp;"|"&amp;data!C2437,calculations!$A$3:$A$168,0),MATCH(data!B2437,calculations!$AH$2:$CL$2,0))="","NULL",SUBSTITUTE(OFFSET(calculations!$AG$2,MATCH(data!A2437&amp;"|"&amp;data!C2437,calculations!$A$3:$A$168,0),MATCH(data!B2437,calculations!$AH$2:$CL$2,0)),",","."))</f>
        <v>390703</v>
      </c>
      <c r="E2437">
        <v>1</v>
      </c>
    </row>
    <row r="2438" spans="1:5" x14ac:dyDescent="0.25">
      <c r="A2438">
        <v>2018</v>
      </c>
      <c r="B2438">
        <v>42</v>
      </c>
      <c r="C2438" t="s">
        <v>122</v>
      </c>
      <c r="D2438" t="str">
        <f ca="1">IF(OFFSET(calculations!$AG$2,MATCH(data!A2438&amp;"|"&amp;data!C2438,calculations!$A$3:$A$168,0),MATCH(data!B2438,calculations!$AH$2:$CL$2,0))="","NULL",SUBSTITUTE(OFFSET(calculations!$AG$2,MATCH(data!A2438&amp;"|"&amp;data!C2438,calculations!$A$3:$A$168,0),MATCH(data!B2438,calculations!$AH$2:$CL$2,0)),",","."))</f>
        <v>NULL</v>
      </c>
      <c r="E2438">
        <v>1</v>
      </c>
    </row>
    <row r="2439" spans="1:5" x14ac:dyDescent="0.25">
      <c r="A2439">
        <v>2018</v>
      </c>
      <c r="B2439">
        <v>42</v>
      </c>
      <c r="C2439" t="s">
        <v>123</v>
      </c>
      <c r="D2439" t="str">
        <f ca="1">IF(OFFSET(calculations!$AG$2,MATCH(data!A2439&amp;"|"&amp;data!C2439,calculations!$A$3:$A$168,0),MATCH(data!B2439,calculations!$AH$2:$CL$2,0))="","NULL",SUBSTITUTE(OFFSET(calculations!$AG$2,MATCH(data!A2439&amp;"|"&amp;data!C2439,calculations!$A$3:$A$168,0),MATCH(data!B2439,calculations!$AH$2:$CL$2,0)),",","."))</f>
        <v>20</v>
      </c>
      <c r="E2439">
        <v>1</v>
      </c>
    </row>
    <row r="2440" spans="1:5" x14ac:dyDescent="0.25">
      <c r="A2440">
        <v>2018</v>
      </c>
      <c r="B2440">
        <v>42</v>
      </c>
      <c r="C2440" t="s">
        <v>124</v>
      </c>
      <c r="D2440" t="str">
        <f ca="1">IF(OFFSET(calculations!$AG$2,MATCH(data!A2440&amp;"|"&amp;data!C2440,calculations!$A$3:$A$168,0),MATCH(data!B2440,calculations!$AH$2:$CL$2,0))="","NULL",SUBSTITUTE(OFFSET(calculations!$AG$2,MATCH(data!A2440&amp;"|"&amp;data!C2440,calculations!$A$3:$A$168,0),MATCH(data!B2440,calculations!$AH$2:$CL$2,0)),",","."))</f>
        <v>NULL</v>
      </c>
      <c r="E2440">
        <v>1</v>
      </c>
    </row>
    <row r="2441" spans="1:5" x14ac:dyDescent="0.25">
      <c r="A2441">
        <v>2018</v>
      </c>
      <c r="B2441">
        <v>42</v>
      </c>
      <c r="C2441" t="s">
        <v>125</v>
      </c>
      <c r="D2441" t="str">
        <f ca="1">IF(OFFSET(calculations!$AG$2,MATCH(data!A2441&amp;"|"&amp;data!C2441,calculations!$A$3:$A$168,0),MATCH(data!B2441,calculations!$AH$2:$CL$2,0))="","NULL",SUBSTITUTE(OFFSET(calculations!$AG$2,MATCH(data!A2441&amp;"|"&amp;data!C2441,calculations!$A$3:$A$168,0),MATCH(data!B2441,calculations!$AH$2:$CL$2,0)),",","."))</f>
        <v>NULL</v>
      </c>
      <c r="E2441">
        <v>1</v>
      </c>
    </row>
    <row r="2442" spans="1:5" x14ac:dyDescent="0.25">
      <c r="A2442">
        <v>2018</v>
      </c>
      <c r="B2442">
        <v>42</v>
      </c>
      <c r="C2442" t="s">
        <v>126</v>
      </c>
      <c r="D2442" t="str">
        <f ca="1">IF(OFFSET(calculations!$AG$2,MATCH(data!A2442&amp;"|"&amp;data!C2442,calculations!$A$3:$A$168,0),MATCH(data!B2442,calculations!$AH$2:$CL$2,0))="","NULL",SUBSTITUTE(OFFSET(calculations!$AG$2,MATCH(data!A2442&amp;"|"&amp;data!C2442,calculations!$A$3:$A$168,0),MATCH(data!B2442,calculations!$AH$2:$CL$2,0)),",","."))</f>
        <v>289295</v>
      </c>
      <c r="E2442">
        <v>1</v>
      </c>
    </row>
    <row r="2443" spans="1:5" x14ac:dyDescent="0.25">
      <c r="A2443">
        <v>2018</v>
      </c>
      <c r="B2443">
        <v>42</v>
      </c>
      <c r="C2443" t="s">
        <v>62</v>
      </c>
      <c r="D2443" t="str">
        <f ca="1">IF(OFFSET(calculations!$AG$2,MATCH(data!A2443&amp;"|"&amp;data!C2443,calculations!$A$3:$A$168,0),MATCH(data!B2443,calculations!$AH$2:$CL$2,0))="","NULL",SUBSTITUTE(OFFSET(calculations!$AG$2,MATCH(data!A2443&amp;"|"&amp;data!C2443,calculations!$A$3:$A$168,0),MATCH(data!B2443,calculations!$AH$2:$CL$2,0)),",","."))</f>
        <v>767956</v>
      </c>
      <c r="E2443">
        <v>1</v>
      </c>
    </row>
    <row r="2444" spans="1:5" x14ac:dyDescent="0.25">
      <c r="A2444">
        <v>2018</v>
      </c>
      <c r="B2444">
        <v>42</v>
      </c>
      <c r="C2444" t="s">
        <v>127</v>
      </c>
      <c r="D2444" t="str">
        <f ca="1">IF(OFFSET(calculations!$AG$2,MATCH(data!A2444&amp;"|"&amp;data!C2444,calculations!$A$3:$A$168,0),MATCH(data!B2444,calculations!$AH$2:$CL$2,0))="","NULL",SUBSTITUTE(OFFSET(calculations!$AG$2,MATCH(data!A2444&amp;"|"&amp;data!C2444,calculations!$A$3:$A$168,0),MATCH(data!B2444,calculations!$AH$2:$CL$2,0)),",","."))</f>
        <v>1220590</v>
      </c>
      <c r="E2444">
        <v>1</v>
      </c>
    </row>
    <row r="2445" spans="1:5" x14ac:dyDescent="0.25">
      <c r="A2445">
        <v>2018</v>
      </c>
      <c r="B2445">
        <v>42</v>
      </c>
      <c r="C2445" t="s">
        <v>128</v>
      </c>
      <c r="D2445" t="str">
        <f ca="1">IF(OFFSET(calculations!$AG$2,MATCH(data!A2445&amp;"|"&amp;data!C2445,calculations!$A$3:$A$168,0),MATCH(data!B2445,calculations!$AH$2:$CL$2,0))="","NULL",SUBSTITUTE(OFFSET(calculations!$AG$2,MATCH(data!A2445&amp;"|"&amp;data!C2445,calculations!$A$3:$A$168,0),MATCH(data!B2445,calculations!$AH$2:$CL$2,0)),",","."))</f>
        <v>NULL</v>
      </c>
      <c r="E2445">
        <v>1</v>
      </c>
    </row>
    <row r="2446" spans="1:5" x14ac:dyDescent="0.25">
      <c r="A2446">
        <v>2018</v>
      </c>
      <c r="B2446">
        <v>42</v>
      </c>
      <c r="C2446" t="s">
        <v>129</v>
      </c>
      <c r="D2446" t="str">
        <f ca="1">IF(OFFSET(calculations!$AG$2,MATCH(data!A2446&amp;"|"&amp;data!C2446,calculations!$A$3:$A$168,0),MATCH(data!B2446,calculations!$AH$2:$CL$2,0))="","NULL",SUBSTITUTE(OFFSET(calculations!$AG$2,MATCH(data!A2446&amp;"|"&amp;data!C2446,calculations!$A$3:$A$168,0),MATCH(data!B2446,calculations!$AH$2:$CL$2,0)),",","."))</f>
        <v>20249</v>
      </c>
      <c r="E2446">
        <v>1</v>
      </c>
    </row>
    <row r="2447" spans="1:5" x14ac:dyDescent="0.25">
      <c r="A2447">
        <v>2018</v>
      </c>
      <c r="B2447">
        <v>42</v>
      </c>
      <c r="C2447" t="s">
        <v>130</v>
      </c>
      <c r="D2447" t="str">
        <f ca="1">IF(OFFSET(calculations!$AG$2,MATCH(data!A2447&amp;"|"&amp;data!C2447,calculations!$A$3:$A$168,0),MATCH(data!B2447,calculations!$AH$2:$CL$2,0))="","NULL",SUBSTITUTE(OFFSET(calculations!$AG$2,MATCH(data!A2447&amp;"|"&amp;data!C2447,calculations!$A$3:$A$168,0),MATCH(data!B2447,calculations!$AH$2:$CL$2,0)),",","."))</f>
        <v>NULL</v>
      </c>
      <c r="E2447">
        <v>1</v>
      </c>
    </row>
    <row r="2448" spans="1:5" x14ac:dyDescent="0.25">
      <c r="A2448">
        <v>2018</v>
      </c>
      <c r="B2448">
        <v>42</v>
      </c>
      <c r="C2448" t="s">
        <v>131</v>
      </c>
      <c r="D2448" t="str">
        <f ca="1">IF(OFFSET(calculations!$AG$2,MATCH(data!A2448&amp;"|"&amp;data!C2448,calculations!$A$3:$A$168,0),MATCH(data!B2448,calculations!$AH$2:$CL$2,0))="","NULL",SUBSTITUTE(OFFSET(calculations!$AG$2,MATCH(data!A2448&amp;"|"&amp;data!C2448,calculations!$A$3:$A$168,0),MATCH(data!B2448,calculations!$AH$2:$CL$2,0)),",","."))</f>
        <v>NULL</v>
      </c>
      <c r="E2448">
        <v>1</v>
      </c>
    </row>
    <row r="2449" spans="1:5" x14ac:dyDescent="0.25">
      <c r="A2449">
        <v>2018</v>
      </c>
      <c r="B2449">
        <v>42</v>
      </c>
      <c r="C2449" t="s">
        <v>132</v>
      </c>
      <c r="D2449" t="str">
        <f ca="1">IF(OFFSET(calculations!$AG$2,MATCH(data!A2449&amp;"|"&amp;data!C2449,calculations!$A$3:$A$168,0),MATCH(data!B2449,calculations!$AH$2:$CL$2,0))="","NULL",SUBSTITUTE(OFFSET(calculations!$AG$2,MATCH(data!A2449&amp;"|"&amp;data!C2449,calculations!$A$3:$A$168,0),MATCH(data!B2449,calculations!$AH$2:$CL$2,0)),",","."))</f>
        <v>NULL</v>
      </c>
      <c r="E2449">
        <v>1</v>
      </c>
    </row>
    <row r="2450" spans="1:5" x14ac:dyDescent="0.25">
      <c r="A2450">
        <v>2018</v>
      </c>
      <c r="B2450">
        <v>42</v>
      </c>
      <c r="C2450" t="s">
        <v>133</v>
      </c>
      <c r="D2450" t="str">
        <f ca="1">IF(OFFSET(calculations!$AG$2,MATCH(data!A2450&amp;"|"&amp;data!C2450,calculations!$A$3:$A$168,0),MATCH(data!B2450,calculations!$AH$2:$CL$2,0))="","NULL",SUBSTITUTE(OFFSET(calculations!$AG$2,MATCH(data!A2450&amp;"|"&amp;data!C2450,calculations!$A$3:$A$168,0),MATCH(data!B2450,calculations!$AH$2:$CL$2,0)),",","."))</f>
        <v>-311120</v>
      </c>
      <c r="E2450">
        <v>1</v>
      </c>
    </row>
    <row r="2451" spans="1:5" x14ac:dyDescent="0.25">
      <c r="A2451">
        <v>2018</v>
      </c>
      <c r="B2451">
        <v>42</v>
      </c>
      <c r="C2451" t="s">
        <v>134</v>
      </c>
      <c r="D2451" t="str">
        <f ca="1">IF(OFFSET(calculations!$AG$2,MATCH(data!A2451&amp;"|"&amp;data!C2451,calculations!$A$3:$A$168,0),MATCH(data!B2451,calculations!$AH$2:$CL$2,0))="","NULL",SUBSTITUTE(OFFSET(calculations!$AG$2,MATCH(data!A2451&amp;"|"&amp;data!C2451,calculations!$A$3:$A$168,0),MATCH(data!B2451,calculations!$AH$2:$CL$2,0)),",","."))</f>
        <v>NULL</v>
      </c>
      <c r="E2451">
        <v>1</v>
      </c>
    </row>
    <row r="2452" spans="1:5" x14ac:dyDescent="0.25">
      <c r="A2452">
        <v>2018</v>
      </c>
      <c r="B2452">
        <v>42</v>
      </c>
      <c r="C2452" t="s">
        <v>135</v>
      </c>
      <c r="D2452" t="str">
        <f ca="1">IF(OFFSET(calculations!$AG$2,MATCH(data!A2452&amp;"|"&amp;data!C2452,calculations!$A$3:$A$168,0),MATCH(data!B2452,calculations!$AH$2:$CL$2,0))="","NULL",SUBSTITUTE(OFFSET(calculations!$AG$2,MATCH(data!A2452&amp;"|"&amp;data!C2452,calculations!$A$3:$A$168,0),MATCH(data!B2452,calculations!$AH$2:$CL$2,0)),",","."))</f>
        <v>NULL</v>
      </c>
      <c r="E2452">
        <v>1</v>
      </c>
    </row>
    <row r="2453" spans="1:5" x14ac:dyDescent="0.25">
      <c r="A2453">
        <v>2018</v>
      </c>
      <c r="B2453">
        <v>42</v>
      </c>
      <c r="C2453" t="s">
        <v>136</v>
      </c>
      <c r="D2453" t="str">
        <f ca="1">IF(OFFSET(calculations!$AG$2,MATCH(data!A2453&amp;"|"&amp;data!C2453,calculations!$A$3:$A$168,0),MATCH(data!B2453,calculations!$AH$2:$CL$2,0))="","NULL",SUBSTITUTE(OFFSET(calculations!$AG$2,MATCH(data!A2453&amp;"|"&amp;data!C2453,calculations!$A$3:$A$168,0),MATCH(data!B2453,calculations!$AH$2:$CL$2,0)),",","."))</f>
        <v>-161763</v>
      </c>
      <c r="E2453">
        <v>1</v>
      </c>
    </row>
    <row r="2454" spans="1:5" x14ac:dyDescent="0.25">
      <c r="A2454">
        <v>2018</v>
      </c>
      <c r="B2454">
        <v>42</v>
      </c>
      <c r="C2454" t="s">
        <v>137</v>
      </c>
      <c r="D2454" t="str">
        <f ca="1">IF(OFFSET(calculations!$AG$2,MATCH(data!A2454&amp;"|"&amp;data!C2454,calculations!$A$3:$A$168,0),MATCH(data!B2454,calculations!$AH$2:$CL$2,0))="","NULL",SUBSTITUTE(OFFSET(calculations!$AG$2,MATCH(data!A2454&amp;"|"&amp;data!C2454,calculations!$A$3:$A$168,0),MATCH(data!B2454,calculations!$AH$2:$CL$2,0)),",","."))</f>
        <v>NULL</v>
      </c>
      <c r="E2454">
        <v>1</v>
      </c>
    </row>
    <row r="2455" spans="1:5" x14ac:dyDescent="0.25">
      <c r="A2455">
        <v>2018</v>
      </c>
      <c r="B2455">
        <v>42</v>
      </c>
      <c r="C2455" t="s">
        <v>138</v>
      </c>
      <c r="D2455" t="str">
        <f ca="1">IF(OFFSET(calculations!$AG$2,MATCH(data!A2455&amp;"|"&amp;data!C2455,calculations!$A$3:$A$168,0),MATCH(data!B2455,calculations!$AH$2:$CL$2,0))="","NULL",SUBSTITUTE(OFFSET(calculations!$AG$2,MATCH(data!A2455&amp;"|"&amp;data!C2455,calculations!$A$3:$A$168,0),MATCH(data!B2455,calculations!$AH$2:$CL$2,0)),",","."))</f>
        <v>NULL</v>
      </c>
      <c r="E2455">
        <v>1</v>
      </c>
    </row>
    <row r="2456" spans="1:5" x14ac:dyDescent="0.25">
      <c r="A2456">
        <v>2018</v>
      </c>
      <c r="B2456">
        <v>42</v>
      </c>
      <c r="C2456" t="s">
        <v>139</v>
      </c>
      <c r="D2456" t="str">
        <f ca="1">IF(OFFSET(calculations!$AG$2,MATCH(data!A2456&amp;"|"&amp;data!C2456,calculations!$A$3:$A$168,0),MATCH(data!B2456,calculations!$AH$2:$CL$2,0))="","NULL",SUBSTITUTE(OFFSET(calculations!$AG$2,MATCH(data!A2456&amp;"|"&amp;data!C2456,calculations!$A$3:$A$168,0),MATCH(data!B2456,calculations!$AH$2:$CL$2,0)),",","."))</f>
        <v>NULL</v>
      </c>
      <c r="E2456">
        <v>1</v>
      </c>
    </row>
    <row r="2457" spans="1:5" x14ac:dyDescent="0.25">
      <c r="A2457">
        <v>2018</v>
      </c>
      <c r="B2457">
        <v>42</v>
      </c>
      <c r="C2457" t="s">
        <v>140</v>
      </c>
      <c r="D2457" t="str">
        <f ca="1">IF(OFFSET(calculations!$AG$2,MATCH(data!A2457&amp;"|"&amp;data!C2457,calculations!$A$3:$A$168,0),MATCH(data!B2457,calculations!$AH$2:$CL$2,0))="","NULL",SUBSTITUTE(OFFSET(calculations!$AG$2,MATCH(data!A2457&amp;"|"&amp;data!C2457,calculations!$A$3:$A$168,0),MATCH(data!B2457,calculations!$AH$2:$CL$2,0)),",","."))</f>
        <v>NULL</v>
      </c>
      <c r="E2457">
        <v>1</v>
      </c>
    </row>
    <row r="2458" spans="1:5" x14ac:dyDescent="0.25">
      <c r="A2458">
        <v>2018</v>
      </c>
      <c r="B2458">
        <v>42</v>
      </c>
      <c r="C2458" t="s">
        <v>141</v>
      </c>
      <c r="D2458" t="str">
        <f ca="1">IF(OFFSET(calculations!$AG$2,MATCH(data!A2458&amp;"|"&amp;data!C2458,calculations!$A$3:$A$168,0),MATCH(data!B2458,calculations!$AH$2:$CL$2,0))="","NULL",SUBSTITUTE(OFFSET(calculations!$AG$2,MATCH(data!A2458&amp;"|"&amp;data!C2458,calculations!$A$3:$A$168,0),MATCH(data!B2458,calculations!$AH$2:$CL$2,0)),",","."))</f>
        <v>NULL</v>
      </c>
      <c r="E2458">
        <v>1</v>
      </c>
    </row>
    <row r="2459" spans="1:5" x14ac:dyDescent="0.25">
      <c r="A2459">
        <v>2018</v>
      </c>
      <c r="B2459">
        <v>42</v>
      </c>
      <c r="C2459" t="s">
        <v>142</v>
      </c>
      <c r="D2459" t="str">
        <f ca="1">IF(OFFSET(calculations!$AG$2,MATCH(data!A2459&amp;"|"&amp;data!C2459,calculations!$A$3:$A$168,0),MATCH(data!B2459,calculations!$AH$2:$CL$2,0))="","NULL",SUBSTITUTE(OFFSET(calculations!$AG$2,MATCH(data!A2459&amp;"|"&amp;data!C2459,calculations!$A$3:$A$168,0),MATCH(data!B2459,calculations!$AH$2:$CL$2,0)),",","."))</f>
        <v>NULL</v>
      </c>
      <c r="E2459">
        <v>1</v>
      </c>
    </row>
    <row r="2460" spans="1:5" x14ac:dyDescent="0.25">
      <c r="A2460">
        <v>2018</v>
      </c>
      <c r="B2460">
        <v>42</v>
      </c>
      <c r="C2460" t="s">
        <v>143</v>
      </c>
      <c r="D2460" t="str">
        <f ca="1">IF(OFFSET(calculations!$AG$2,MATCH(data!A2460&amp;"|"&amp;data!C2460,calculations!$A$3:$A$168,0),MATCH(data!B2460,calculations!$AH$2:$CL$2,0))="","NULL",SUBSTITUTE(OFFSET(calculations!$AG$2,MATCH(data!A2460&amp;"|"&amp;data!C2460,calculations!$A$3:$A$168,0),MATCH(data!B2460,calculations!$AH$2:$CL$2,0)),",","."))</f>
        <v>NULL</v>
      </c>
      <c r="E2460">
        <v>1</v>
      </c>
    </row>
    <row r="2461" spans="1:5" x14ac:dyDescent="0.25">
      <c r="A2461">
        <v>2018</v>
      </c>
      <c r="B2461">
        <v>42</v>
      </c>
      <c r="C2461" t="s">
        <v>58</v>
      </c>
      <c r="D2461" t="str">
        <f ca="1">IF(OFFSET(calculations!$AG$2,MATCH(data!A2461&amp;"|"&amp;data!C2461,calculations!$A$3:$A$168,0),MATCH(data!B2461,calculations!$AH$2:$CL$2,0))="","NULL",SUBSTITUTE(OFFSET(calculations!$AG$2,MATCH(data!A2461&amp;"|"&amp;data!C2461,calculations!$A$3:$A$168,0),MATCH(data!B2461,calculations!$AH$2:$CL$2,0)),",","."))</f>
        <v>NULL</v>
      </c>
      <c r="E2461">
        <v>1</v>
      </c>
    </row>
    <row r="2462" spans="1:5" x14ac:dyDescent="0.25">
      <c r="A2462">
        <v>2018</v>
      </c>
      <c r="B2462">
        <v>43</v>
      </c>
      <c r="C2462" t="s">
        <v>68</v>
      </c>
      <c r="D2462" t="str">
        <f ca="1">IF(OFFSET(calculations!$AG$2,MATCH(data!A2462&amp;"|"&amp;data!C2462,calculations!$A$3:$A$168,0),MATCH(data!B2462,calculations!$AH$2:$CL$2,0))="","NULL",SUBSTITUTE(OFFSET(calculations!$AG$2,MATCH(data!A2462&amp;"|"&amp;data!C2462,calculations!$A$3:$A$168,0),MATCH(data!B2462,calculations!$AH$2:$CL$2,0)),",","."))</f>
        <v>981163</v>
      </c>
      <c r="E2462">
        <v>1</v>
      </c>
    </row>
    <row r="2463" spans="1:5" x14ac:dyDescent="0.25">
      <c r="A2463">
        <v>2018</v>
      </c>
      <c r="B2463">
        <v>43</v>
      </c>
      <c r="C2463" t="s">
        <v>49</v>
      </c>
      <c r="D2463" t="str">
        <f ca="1">IF(OFFSET(calculations!$AG$2,MATCH(data!A2463&amp;"|"&amp;data!C2463,calculations!$A$3:$A$168,0),MATCH(data!B2463,calculations!$AH$2:$CL$2,0))="","NULL",SUBSTITUTE(OFFSET(calculations!$AG$2,MATCH(data!A2463&amp;"|"&amp;data!C2463,calculations!$A$3:$A$168,0),MATCH(data!B2463,calculations!$AH$2:$CL$2,0)),",","."))</f>
        <v>881618</v>
      </c>
      <c r="E2463">
        <v>1</v>
      </c>
    </row>
    <row r="2464" spans="1:5" x14ac:dyDescent="0.25">
      <c r="A2464">
        <v>2018</v>
      </c>
      <c r="B2464">
        <v>43</v>
      </c>
      <c r="C2464" t="s">
        <v>69</v>
      </c>
      <c r="D2464" t="str">
        <f ca="1">IF(OFFSET(calculations!$AG$2,MATCH(data!A2464&amp;"|"&amp;data!C2464,calculations!$A$3:$A$168,0),MATCH(data!B2464,calculations!$AH$2:$CL$2,0))="","NULL",SUBSTITUTE(OFFSET(calculations!$AG$2,MATCH(data!A2464&amp;"|"&amp;data!C2464,calculations!$A$3:$A$168,0),MATCH(data!B2464,calculations!$AH$2:$CL$2,0)),",","."))</f>
        <v>37326</v>
      </c>
      <c r="E2464">
        <v>1</v>
      </c>
    </row>
    <row r="2465" spans="1:5" x14ac:dyDescent="0.25">
      <c r="A2465">
        <v>2018</v>
      </c>
      <c r="B2465">
        <v>43</v>
      </c>
      <c r="C2465" t="s">
        <v>70</v>
      </c>
      <c r="D2465" t="str">
        <f ca="1">IF(OFFSET(calculations!$AG$2,MATCH(data!A2465&amp;"|"&amp;data!C2465,calculations!$A$3:$A$168,0),MATCH(data!B2465,calculations!$AH$2:$CL$2,0))="","NULL",SUBSTITUTE(OFFSET(calculations!$AG$2,MATCH(data!A2465&amp;"|"&amp;data!C2465,calculations!$A$3:$A$168,0),MATCH(data!B2465,calculations!$AH$2:$CL$2,0)),",","."))</f>
        <v>4437</v>
      </c>
      <c r="E2465">
        <v>1</v>
      </c>
    </row>
    <row r="2466" spans="1:5" x14ac:dyDescent="0.25">
      <c r="A2466">
        <v>2018</v>
      </c>
      <c r="B2466">
        <v>43</v>
      </c>
      <c r="C2466" t="s">
        <v>71</v>
      </c>
      <c r="D2466" t="str">
        <f ca="1">IF(OFFSET(calculations!$AG$2,MATCH(data!A2466&amp;"|"&amp;data!C2466,calculations!$A$3:$A$168,0),MATCH(data!B2466,calculations!$AH$2:$CL$2,0))="","NULL",SUBSTITUTE(OFFSET(calculations!$AG$2,MATCH(data!A2466&amp;"|"&amp;data!C2466,calculations!$A$3:$A$168,0),MATCH(data!B2466,calculations!$AH$2:$CL$2,0)),",","."))</f>
        <v>374757</v>
      </c>
      <c r="E2466">
        <v>1</v>
      </c>
    </row>
    <row r="2467" spans="1:5" x14ac:dyDescent="0.25">
      <c r="A2467">
        <v>2018</v>
      </c>
      <c r="B2467">
        <v>43</v>
      </c>
      <c r="C2467" t="s">
        <v>72</v>
      </c>
      <c r="D2467" t="str">
        <f ca="1">IF(OFFSET(calculations!$AG$2,MATCH(data!A2467&amp;"|"&amp;data!C2467,calculations!$A$3:$A$168,0),MATCH(data!B2467,calculations!$AH$2:$CL$2,0))="","NULL",SUBSTITUTE(OFFSET(calculations!$AG$2,MATCH(data!A2467&amp;"|"&amp;data!C2467,calculations!$A$3:$A$168,0),MATCH(data!B2467,calculations!$AH$2:$CL$2,0)),",","."))</f>
        <v>NULL</v>
      </c>
      <c r="E2467">
        <v>1</v>
      </c>
    </row>
    <row r="2468" spans="1:5" x14ac:dyDescent="0.25">
      <c r="A2468">
        <v>2018</v>
      </c>
      <c r="B2468">
        <v>43</v>
      </c>
      <c r="C2468" t="s">
        <v>73</v>
      </c>
      <c r="D2468" t="str">
        <f ca="1">IF(OFFSET(calculations!$AG$2,MATCH(data!A2468&amp;"|"&amp;data!C2468,calculations!$A$3:$A$168,0),MATCH(data!B2468,calculations!$AH$2:$CL$2,0))="","NULL",SUBSTITUTE(OFFSET(calculations!$AG$2,MATCH(data!A2468&amp;"|"&amp;data!C2468,calculations!$A$3:$A$168,0),MATCH(data!B2468,calculations!$AH$2:$CL$2,0)),",","."))</f>
        <v>445113</v>
      </c>
      <c r="E2468">
        <v>1</v>
      </c>
    </row>
    <row r="2469" spans="1:5" x14ac:dyDescent="0.25">
      <c r="A2469">
        <v>2018</v>
      </c>
      <c r="B2469">
        <v>43</v>
      </c>
      <c r="C2469" t="s">
        <v>74</v>
      </c>
      <c r="D2469" t="str">
        <f ca="1">IF(OFFSET(calculations!$AG$2,MATCH(data!A2469&amp;"|"&amp;data!C2469,calculations!$A$3:$A$168,0),MATCH(data!B2469,calculations!$AH$2:$CL$2,0))="","NULL",SUBSTITUTE(OFFSET(calculations!$AG$2,MATCH(data!A2469&amp;"|"&amp;data!C2469,calculations!$A$3:$A$168,0),MATCH(data!B2469,calculations!$AH$2:$CL$2,0)),",","."))</f>
        <v>NULL</v>
      </c>
      <c r="E2469">
        <v>1</v>
      </c>
    </row>
    <row r="2470" spans="1:5" x14ac:dyDescent="0.25">
      <c r="A2470">
        <v>2018</v>
      </c>
      <c r="B2470">
        <v>43</v>
      </c>
      <c r="C2470" t="s">
        <v>75</v>
      </c>
      <c r="D2470" t="str">
        <f ca="1">IF(OFFSET(calculations!$AG$2,MATCH(data!A2470&amp;"|"&amp;data!C2470,calculations!$A$3:$A$168,0),MATCH(data!B2470,calculations!$AH$2:$CL$2,0))="","NULL",SUBSTITUTE(OFFSET(calculations!$AG$2,MATCH(data!A2470&amp;"|"&amp;data!C2470,calculations!$A$3:$A$168,0),MATCH(data!B2470,calculations!$AH$2:$CL$2,0)),",","."))</f>
        <v>2624</v>
      </c>
      <c r="E2470">
        <v>1</v>
      </c>
    </row>
    <row r="2471" spans="1:5" x14ac:dyDescent="0.25">
      <c r="A2471">
        <v>2018</v>
      </c>
      <c r="B2471">
        <v>43</v>
      </c>
      <c r="C2471" t="s">
        <v>76</v>
      </c>
      <c r="D2471" t="str">
        <f ca="1">IF(OFFSET(calculations!$AG$2,MATCH(data!A2471&amp;"|"&amp;data!C2471,calculations!$A$3:$A$168,0),MATCH(data!B2471,calculations!$AH$2:$CL$2,0))="","NULL",SUBSTITUTE(OFFSET(calculations!$AG$2,MATCH(data!A2471&amp;"|"&amp;data!C2471,calculations!$A$3:$A$168,0),MATCH(data!B2471,calculations!$AH$2:$CL$2,0)),",","."))</f>
        <v>1962</v>
      </c>
      <c r="E2471">
        <v>1</v>
      </c>
    </row>
    <row r="2472" spans="1:5" x14ac:dyDescent="0.25">
      <c r="A2472">
        <v>2018</v>
      </c>
      <c r="B2472">
        <v>43</v>
      </c>
      <c r="C2472" t="s">
        <v>77</v>
      </c>
      <c r="D2472" t="str">
        <f ca="1">IF(OFFSET(calculations!$AG$2,MATCH(data!A2472&amp;"|"&amp;data!C2472,calculations!$A$3:$A$168,0),MATCH(data!B2472,calculations!$AH$2:$CL$2,0))="","NULL",SUBSTITUTE(OFFSET(calculations!$AG$2,MATCH(data!A2472&amp;"|"&amp;data!C2472,calculations!$A$3:$A$168,0),MATCH(data!B2472,calculations!$AH$2:$CL$2,0)),",","."))</f>
        <v>NULL</v>
      </c>
      <c r="E2472">
        <v>1</v>
      </c>
    </row>
    <row r="2473" spans="1:5" x14ac:dyDescent="0.25">
      <c r="A2473">
        <v>2018</v>
      </c>
      <c r="B2473">
        <v>43</v>
      </c>
      <c r="C2473" t="s">
        <v>78</v>
      </c>
      <c r="D2473" t="str">
        <f ca="1">IF(OFFSET(calculations!$AG$2,MATCH(data!A2473&amp;"|"&amp;data!C2473,calculations!$A$3:$A$168,0),MATCH(data!B2473,calculations!$AH$2:$CL$2,0))="","NULL",SUBSTITUTE(OFFSET(calculations!$AG$2,MATCH(data!A2473&amp;"|"&amp;data!C2473,calculations!$A$3:$A$168,0),MATCH(data!B2473,calculations!$AH$2:$CL$2,0)),",","."))</f>
        <v>NULL</v>
      </c>
      <c r="E2473">
        <v>1</v>
      </c>
    </row>
    <row r="2474" spans="1:5" x14ac:dyDescent="0.25">
      <c r="A2474">
        <v>2018</v>
      </c>
      <c r="B2474">
        <v>43</v>
      </c>
      <c r="C2474" t="s">
        <v>79</v>
      </c>
      <c r="D2474" t="str">
        <f ca="1">IF(OFFSET(calculations!$AG$2,MATCH(data!A2474&amp;"|"&amp;data!C2474,calculations!$A$3:$A$168,0),MATCH(data!B2474,calculations!$AH$2:$CL$2,0))="","NULL",SUBSTITUTE(OFFSET(calculations!$AG$2,MATCH(data!A2474&amp;"|"&amp;data!C2474,calculations!$A$3:$A$168,0),MATCH(data!B2474,calculations!$AH$2:$CL$2,0)),",","."))</f>
        <v>13716</v>
      </c>
      <c r="E2474">
        <v>1</v>
      </c>
    </row>
    <row r="2475" spans="1:5" x14ac:dyDescent="0.25">
      <c r="A2475">
        <v>2018</v>
      </c>
      <c r="B2475">
        <v>43</v>
      </c>
      <c r="C2475" t="s">
        <v>80</v>
      </c>
      <c r="D2475" t="str">
        <f ca="1">IF(OFFSET(calculations!$AG$2,MATCH(data!A2475&amp;"|"&amp;data!C2475,calculations!$A$3:$A$168,0),MATCH(data!B2475,calculations!$AH$2:$CL$2,0))="","NULL",SUBSTITUTE(OFFSET(calculations!$AG$2,MATCH(data!A2475&amp;"|"&amp;data!C2475,calculations!$A$3:$A$168,0),MATCH(data!B2475,calculations!$AH$2:$CL$2,0)),",","."))</f>
        <v>NULL</v>
      </c>
      <c r="E2475">
        <v>1</v>
      </c>
    </row>
    <row r="2476" spans="1:5" x14ac:dyDescent="0.25">
      <c r="A2476">
        <v>2018</v>
      </c>
      <c r="B2476">
        <v>43</v>
      </c>
      <c r="C2476" t="s">
        <v>44</v>
      </c>
      <c r="D2476" t="str">
        <f ca="1">IF(OFFSET(calculations!$AG$2,MATCH(data!A2476&amp;"|"&amp;data!C2476,calculations!$A$3:$A$168,0),MATCH(data!B2476,calculations!$AH$2:$CL$2,0))="","NULL",SUBSTITUTE(OFFSET(calculations!$AG$2,MATCH(data!A2476&amp;"|"&amp;data!C2476,calculations!$A$3:$A$168,0),MATCH(data!B2476,calculations!$AH$2:$CL$2,0)),",","."))</f>
        <v>NULL</v>
      </c>
      <c r="E2476">
        <v>1</v>
      </c>
    </row>
    <row r="2477" spans="1:5" x14ac:dyDescent="0.25">
      <c r="A2477">
        <v>2018</v>
      </c>
      <c r="B2477">
        <v>43</v>
      </c>
      <c r="C2477" t="s">
        <v>51</v>
      </c>
      <c r="D2477" t="str">
        <f ca="1">IF(OFFSET(calculations!$AG$2,MATCH(data!A2477&amp;"|"&amp;data!C2477,calculations!$A$3:$A$168,0),MATCH(data!B2477,calculations!$AH$2:$CL$2,0))="","NULL",SUBSTITUTE(OFFSET(calculations!$AG$2,MATCH(data!A2477&amp;"|"&amp;data!C2477,calculations!$A$3:$A$168,0),MATCH(data!B2477,calculations!$AH$2:$CL$2,0)),",","."))</f>
        <v>NULL</v>
      </c>
      <c r="E2477">
        <v>1</v>
      </c>
    </row>
    <row r="2478" spans="1:5" x14ac:dyDescent="0.25">
      <c r="A2478">
        <v>2018</v>
      </c>
      <c r="B2478">
        <v>43</v>
      </c>
      <c r="C2478" t="s">
        <v>55</v>
      </c>
      <c r="D2478" t="str">
        <f ca="1">IF(OFFSET(calculations!$AG$2,MATCH(data!A2478&amp;"|"&amp;data!C2478,calculations!$A$3:$A$168,0),MATCH(data!B2478,calculations!$AH$2:$CL$2,0))="","NULL",SUBSTITUTE(OFFSET(calculations!$AG$2,MATCH(data!A2478&amp;"|"&amp;data!C2478,calculations!$A$3:$A$168,0),MATCH(data!B2478,calculations!$AH$2:$CL$2,0)),",","."))</f>
        <v>NULL</v>
      </c>
      <c r="E2478">
        <v>1</v>
      </c>
    </row>
    <row r="2479" spans="1:5" x14ac:dyDescent="0.25">
      <c r="A2479">
        <v>2018</v>
      </c>
      <c r="B2479">
        <v>43</v>
      </c>
      <c r="C2479" t="s">
        <v>81</v>
      </c>
      <c r="D2479" t="str">
        <f ca="1">IF(OFFSET(calculations!$AG$2,MATCH(data!A2479&amp;"|"&amp;data!C2479,calculations!$A$3:$A$168,0),MATCH(data!B2479,calculations!$AH$2:$CL$2,0))="","NULL",SUBSTITUTE(OFFSET(calculations!$AG$2,MATCH(data!A2479&amp;"|"&amp;data!C2479,calculations!$A$3:$A$168,0),MATCH(data!B2479,calculations!$AH$2:$CL$2,0)),",","."))</f>
        <v>1683</v>
      </c>
      <c r="E2479">
        <v>1</v>
      </c>
    </row>
    <row r="2480" spans="1:5" x14ac:dyDescent="0.25">
      <c r="A2480">
        <v>2018</v>
      </c>
      <c r="B2480">
        <v>43</v>
      </c>
      <c r="C2480" t="s">
        <v>82</v>
      </c>
      <c r="D2480" t="str">
        <f ca="1">IF(OFFSET(calculations!$AG$2,MATCH(data!A2480&amp;"|"&amp;data!C2480,calculations!$A$3:$A$168,0),MATCH(data!B2480,calculations!$AH$2:$CL$2,0))="","NULL",SUBSTITUTE(OFFSET(calculations!$AG$2,MATCH(data!A2480&amp;"|"&amp;data!C2480,calculations!$A$3:$A$168,0),MATCH(data!B2480,calculations!$AH$2:$CL$2,0)),",","."))</f>
        <v>99545</v>
      </c>
      <c r="E2480">
        <v>1</v>
      </c>
    </row>
    <row r="2481" spans="1:5" x14ac:dyDescent="0.25">
      <c r="A2481">
        <v>2018</v>
      </c>
      <c r="B2481">
        <v>43</v>
      </c>
      <c r="C2481" t="s">
        <v>83</v>
      </c>
      <c r="D2481" t="str">
        <f ca="1">IF(OFFSET(calculations!$AG$2,MATCH(data!A2481&amp;"|"&amp;data!C2481,calculations!$A$3:$A$168,0),MATCH(data!B2481,calculations!$AH$2:$CL$2,0))="","NULL",SUBSTITUTE(OFFSET(calculations!$AG$2,MATCH(data!A2481&amp;"|"&amp;data!C2481,calculations!$A$3:$A$168,0),MATCH(data!B2481,calculations!$AH$2:$CL$2,0)),",","."))</f>
        <v>15294</v>
      </c>
      <c r="E2481">
        <v>1</v>
      </c>
    </row>
    <row r="2482" spans="1:5" x14ac:dyDescent="0.25">
      <c r="A2482">
        <v>2018</v>
      </c>
      <c r="B2482">
        <v>43</v>
      </c>
      <c r="C2482" t="s">
        <v>84</v>
      </c>
      <c r="D2482" t="str">
        <f ca="1">IF(OFFSET(calculations!$AG$2,MATCH(data!A2482&amp;"|"&amp;data!C2482,calculations!$A$3:$A$168,0),MATCH(data!B2482,calculations!$AH$2:$CL$2,0))="","NULL",SUBSTITUTE(OFFSET(calculations!$AG$2,MATCH(data!A2482&amp;"|"&amp;data!C2482,calculations!$A$3:$A$168,0),MATCH(data!B2482,calculations!$AH$2:$CL$2,0)),",","."))</f>
        <v>NULL</v>
      </c>
      <c r="E2482">
        <v>1</v>
      </c>
    </row>
    <row r="2483" spans="1:5" x14ac:dyDescent="0.25">
      <c r="A2483">
        <v>2018</v>
      </c>
      <c r="B2483">
        <v>43</v>
      </c>
      <c r="C2483" t="s">
        <v>85</v>
      </c>
      <c r="D2483" t="str">
        <f ca="1">IF(OFFSET(calculations!$AG$2,MATCH(data!A2483&amp;"|"&amp;data!C2483,calculations!$A$3:$A$168,0),MATCH(data!B2483,calculations!$AH$2:$CL$2,0))="","NULL",SUBSTITUTE(OFFSET(calculations!$AG$2,MATCH(data!A2483&amp;"|"&amp;data!C2483,calculations!$A$3:$A$168,0),MATCH(data!B2483,calculations!$AH$2:$CL$2,0)),",","."))</f>
        <v>NULL</v>
      </c>
      <c r="E2483">
        <v>1</v>
      </c>
    </row>
    <row r="2484" spans="1:5" x14ac:dyDescent="0.25">
      <c r="A2484">
        <v>2018</v>
      </c>
      <c r="B2484">
        <v>43</v>
      </c>
      <c r="C2484" t="s">
        <v>86</v>
      </c>
      <c r="D2484" t="str">
        <f ca="1">IF(OFFSET(calculations!$AG$2,MATCH(data!A2484&amp;"|"&amp;data!C2484,calculations!$A$3:$A$168,0),MATCH(data!B2484,calculations!$AH$2:$CL$2,0))="","NULL",SUBSTITUTE(OFFSET(calculations!$AG$2,MATCH(data!A2484&amp;"|"&amp;data!C2484,calculations!$A$3:$A$168,0),MATCH(data!B2484,calculations!$AH$2:$CL$2,0)),",","."))</f>
        <v>NULL</v>
      </c>
      <c r="E2484">
        <v>1</v>
      </c>
    </row>
    <row r="2485" spans="1:5" x14ac:dyDescent="0.25">
      <c r="A2485">
        <v>2018</v>
      </c>
      <c r="B2485">
        <v>43</v>
      </c>
      <c r="C2485" t="s">
        <v>87</v>
      </c>
      <c r="D2485" t="str">
        <f ca="1">IF(OFFSET(calculations!$AG$2,MATCH(data!A2485&amp;"|"&amp;data!C2485,calculations!$A$3:$A$168,0),MATCH(data!B2485,calculations!$AH$2:$CL$2,0))="","NULL",SUBSTITUTE(OFFSET(calculations!$AG$2,MATCH(data!A2485&amp;"|"&amp;data!C2485,calculations!$A$3:$A$168,0),MATCH(data!B2485,calculations!$AH$2:$CL$2,0)),",","."))</f>
        <v>78697</v>
      </c>
      <c r="E2485">
        <v>1</v>
      </c>
    </row>
    <row r="2486" spans="1:5" x14ac:dyDescent="0.25">
      <c r="A2486">
        <v>2018</v>
      </c>
      <c r="B2486">
        <v>43</v>
      </c>
      <c r="C2486" t="s">
        <v>88</v>
      </c>
      <c r="D2486" t="str">
        <f ca="1">IF(OFFSET(calculations!$AG$2,MATCH(data!A2486&amp;"|"&amp;data!C2486,calculations!$A$3:$A$168,0),MATCH(data!B2486,calculations!$AH$2:$CL$2,0))="","NULL",SUBSTITUTE(OFFSET(calculations!$AG$2,MATCH(data!A2486&amp;"|"&amp;data!C2486,calculations!$A$3:$A$168,0),MATCH(data!B2486,calculations!$AH$2:$CL$2,0)),",","."))</f>
        <v>NULL</v>
      </c>
      <c r="E2486">
        <v>1</v>
      </c>
    </row>
    <row r="2487" spans="1:5" x14ac:dyDescent="0.25">
      <c r="A2487">
        <v>2018</v>
      </c>
      <c r="B2487">
        <v>43</v>
      </c>
      <c r="C2487" t="s">
        <v>89</v>
      </c>
      <c r="D2487" t="str">
        <f ca="1">IF(OFFSET(calculations!$AG$2,MATCH(data!A2487&amp;"|"&amp;data!C2487,calculations!$A$3:$A$168,0),MATCH(data!B2487,calculations!$AH$2:$CL$2,0))="","NULL",SUBSTITUTE(OFFSET(calculations!$AG$2,MATCH(data!A2487&amp;"|"&amp;data!C2487,calculations!$A$3:$A$168,0),MATCH(data!B2487,calculations!$AH$2:$CL$2,0)),",","."))</f>
        <v>NULL</v>
      </c>
      <c r="E2487">
        <v>1</v>
      </c>
    </row>
    <row r="2488" spans="1:5" x14ac:dyDescent="0.25">
      <c r="A2488">
        <v>2018</v>
      </c>
      <c r="B2488">
        <v>43</v>
      </c>
      <c r="C2488" t="s">
        <v>90</v>
      </c>
      <c r="D2488" t="str">
        <f ca="1">IF(OFFSET(calculations!$AG$2,MATCH(data!A2488&amp;"|"&amp;data!C2488,calculations!$A$3:$A$168,0),MATCH(data!B2488,calculations!$AH$2:$CL$2,0))="","NULL",SUBSTITUTE(OFFSET(calculations!$AG$2,MATCH(data!A2488&amp;"|"&amp;data!C2488,calculations!$A$3:$A$168,0),MATCH(data!B2488,calculations!$AH$2:$CL$2,0)),",","."))</f>
        <v>NULL</v>
      </c>
      <c r="E2488">
        <v>1</v>
      </c>
    </row>
    <row r="2489" spans="1:5" x14ac:dyDescent="0.25">
      <c r="A2489">
        <v>2018</v>
      </c>
      <c r="B2489">
        <v>43</v>
      </c>
      <c r="C2489" t="s">
        <v>91</v>
      </c>
      <c r="D2489" t="str">
        <f ca="1">IF(OFFSET(calculations!$AG$2,MATCH(data!A2489&amp;"|"&amp;data!C2489,calculations!$A$3:$A$168,0),MATCH(data!B2489,calculations!$AH$2:$CL$2,0))="","NULL",SUBSTITUTE(OFFSET(calculations!$AG$2,MATCH(data!A2489&amp;"|"&amp;data!C2489,calculations!$A$3:$A$168,0),MATCH(data!B2489,calculations!$AH$2:$CL$2,0)),",","."))</f>
        <v>NULL</v>
      </c>
      <c r="E2489">
        <v>1</v>
      </c>
    </row>
    <row r="2490" spans="1:5" x14ac:dyDescent="0.25">
      <c r="A2490">
        <v>2018</v>
      </c>
      <c r="B2490">
        <v>43</v>
      </c>
      <c r="C2490" t="s">
        <v>92</v>
      </c>
      <c r="D2490" t="str">
        <f ca="1">IF(OFFSET(calculations!$AG$2,MATCH(data!A2490&amp;"|"&amp;data!C2490,calculations!$A$3:$A$168,0),MATCH(data!B2490,calculations!$AH$2:$CL$2,0))="","NULL",SUBSTITUTE(OFFSET(calculations!$AG$2,MATCH(data!A2490&amp;"|"&amp;data!C2490,calculations!$A$3:$A$168,0),MATCH(data!B2490,calculations!$AH$2:$CL$2,0)),",","."))</f>
        <v>NULL</v>
      </c>
      <c r="E2490">
        <v>1</v>
      </c>
    </row>
    <row r="2491" spans="1:5" x14ac:dyDescent="0.25">
      <c r="A2491">
        <v>2018</v>
      </c>
      <c r="B2491">
        <v>43</v>
      </c>
      <c r="C2491" t="s">
        <v>93</v>
      </c>
      <c r="D2491" t="str">
        <f ca="1">IF(OFFSET(calculations!$AG$2,MATCH(data!A2491&amp;"|"&amp;data!C2491,calculations!$A$3:$A$168,0),MATCH(data!B2491,calculations!$AH$2:$CL$2,0))="","NULL",SUBSTITUTE(OFFSET(calculations!$AG$2,MATCH(data!A2491&amp;"|"&amp;data!C2491,calculations!$A$3:$A$168,0),MATCH(data!B2491,calculations!$AH$2:$CL$2,0)),",","."))</f>
        <v>NULL</v>
      </c>
      <c r="E2491">
        <v>1</v>
      </c>
    </row>
    <row r="2492" spans="1:5" x14ac:dyDescent="0.25">
      <c r="A2492">
        <v>2018</v>
      </c>
      <c r="B2492">
        <v>43</v>
      </c>
      <c r="C2492" t="s">
        <v>94</v>
      </c>
      <c r="D2492" t="str">
        <f ca="1">IF(OFFSET(calculations!$AG$2,MATCH(data!A2492&amp;"|"&amp;data!C2492,calculations!$A$3:$A$168,0),MATCH(data!B2492,calculations!$AH$2:$CL$2,0))="","NULL",SUBSTITUTE(OFFSET(calculations!$AG$2,MATCH(data!A2492&amp;"|"&amp;data!C2492,calculations!$A$3:$A$168,0),MATCH(data!B2492,calculations!$AH$2:$CL$2,0)),",","."))</f>
        <v>5554</v>
      </c>
      <c r="E2492">
        <v>1</v>
      </c>
    </row>
    <row r="2493" spans="1:5" x14ac:dyDescent="0.25">
      <c r="A2493">
        <v>2018</v>
      </c>
      <c r="B2493">
        <v>43</v>
      </c>
      <c r="C2493" t="s">
        <v>95</v>
      </c>
      <c r="D2493" t="str">
        <f ca="1">IF(OFFSET(calculations!$AG$2,MATCH(data!A2493&amp;"|"&amp;data!C2493,calculations!$A$3:$A$168,0),MATCH(data!B2493,calculations!$AH$2:$CL$2,0))="","NULL",SUBSTITUTE(OFFSET(calculations!$AG$2,MATCH(data!A2493&amp;"|"&amp;data!C2493,calculations!$A$3:$A$168,0),MATCH(data!B2493,calculations!$AH$2:$CL$2,0)),",","."))</f>
        <v>3391</v>
      </c>
      <c r="E2493">
        <v>1</v>
      </c>
    </row>
    <row r="2494" spans="1:5" x14ac:dyDescent="0.25">
      <c r="A2494">
        <v>2018</v>
      </c>
      <c r="B2494">
        <v>43</v>
      </c>
      <c r="C2494" t="s">
        <v>96</v>
      </c>
      <c r="D2494" t="str">
        <f ca="1">IF(OFFSET(calculations!$AG$2,MATCH(data!A2494&amp;"|"&amp;data!C2494,calculations!$A$3:$A$168,0),MATCH(data!B2494,calculations!$AH$2:$CL$2,0))="","NULL",SUBSTITUTE(OFFSET(calculations!$AG$2,MATCH(data!A2494&amp;"|"&amp;data!C2494,calculations!$A$3:$A$168,0),MATCH(data!B2494,calculations!$AH$2:$CL$2,0)),",","."))</f>
        <v>1215247</v>
      </c>
      <c r="E2494">
        <v>1</v>
      </c>
    </row>
    <row r="2495" spans="1:5" x14ac:dyDescent="0.25">
      <c r="A2495">
        <v>2018</v>
      </c>
      <c r="B2495">
        <v>43</v>
      </c>
      <c r="C2495" t="s">
        <v>97</v>
      </c>
      <c r="D2495" t="str">
        <f ca="1">IF(OFFSET(calculations!$AG$2,MATCH(data!A2495&amp;"|"&amp;data!C2495,calculations!$A$3:$A$168,0),MATCH(data!B2495,calculations!$AH$2:$CL$2,0))="","NULL",SUBSTITUTE(OFFSET(calculations!$AG$2,MATCH(data!A2495&amp;"|"&amp;data!C2495,calculations!$A$3:$A$168,0),MATCH(data!B2495,calculations!$AH$2:$CL$2,0)),",","."))</f>
        <v>802565</v>
      </c>
      <c r="E2495">
        <v>1</v>
      </c>
    </row>
    <row r="2496" spans="1:5" x14ac:dyDescent="0.25">
      <c r="A2496">
        <v>2018</v>
      </c>
      <c r="B2496">
        <v>43</v>
      </c>
      <c r="C2496" t="s">
        <v>98</v>
      </c>
      <c r="D2496" t="str">
        <f ca="1">IF(OFFSET(calculations!$AG$2,MATCH(data!A2496&amp;"|"&amp;data!C2496,calculations!$A$3:$A$168,0),MATCH(data!B2496,calculations!$AH$2:$CL$2,0))="","NULL",SUBSTITUTE(OFFSET(calculations!$AG$2,MATCH(data!A2496&amp;"|"&amp;data!C2496,calculations!$A$3:$A$168,0),MATCH(data!B2496,calculations!$AH$2:$CL$2,0)),",","."))</f>
        <v>412682</v>
      </c>
      <c r="E2496">
        <v>1</v>
      </c>
    </row>
    <row r="2497" spans="1:5" x14ac:dyDescent="0.25">
      <c r="A2497">
        <v>2018</v>
      </c>
      <c r="B2497">
        <v>43</v>
      </c>
      <c r="C2497" t="s">
        <v>99</v>
      </c>
      <c r="D2497" t="str">
        <f ca="1">IF(OFFSET(calculations!$AG$2,MATCH(data!A2497&amp;"|"&amp;data!C2497,calculations!$A$3:$A$168,0),MATCH(data!B2497,calculations!$AH$2:$CL$2,0))="","NULL",SUBSTITUTE(OFFSET(calculations!$AG$2,MATCH(data!A2497&amp;"|"&amp;data!C2497,calculations!$A$3:$A$168,0),MATCH(data!B2497,calculations!$AH$2:$CL$2,0)),",","."))</f>
        <v>412682</v>
      </c>
      <c r="E2497">
        <v>1</v>
      </c>
    </row>
    <row r="2498" spans="1:5" x14ac:dyDescent="0.25">
      <c r="A2498">
        <v>2018</v>
      </c>
      <c r="B2498">
        <v>43</v>
      </c>
      <c r="C2498" t="s">
        <v>100</v>
      </c>
      <c r="D2498" t="str">
        <f ca="1">IF(OFFSET(calculations!$AG$2,MATCH(data!A2498&amp;"|"&amp;data!C2498,calculations!$A$3:$A$168,0),MATCH(data!B2498,calculations!$AH$2:$CL$2,0))="","NULL",SUBSTITUTE(OFFSET(calculations!$AG$2,MATCH(data!A2498&amp;"|"&amp;data!C2498,calculations!$A$3:$A$168,0),MATCH(data!B2498,calculations!$AH$2:$CL$2,0)),",","."))</f>
        <v>NULL</v>
      </c>
      <c r="E2498">
        <v>1</v>
      </c>
    </row>
    <row r="2499" spans="1:5" x14ac:dyDescent="0.25">
      <c r="A2499">
        <v>2018</v>
      </c>
      <c r="B2499">
        <v>43</v>
      </c>
      <c r="C2499" t="s">
        <v>101</v>
      </c>
      <c r="D2499" t="str">
        <f ca="1">IF(OFFSET(calculations!$AG$2,MATCH(data!A2499&amp;"|"&amp;data!C2499,calculations!$A$3:$A$168,0),MATCH(data!B2499,calculations!$AH$2:$CL$2,0))="","NULL",SUBSTITUTE(OFFSET(calculations!$AG$2,MATCH(data!A2499&amp;"|"&amp;data!C2499,calculations!$A$3:$A$168,0),MATCH(data!B2499,calculations!$AH$2:$CL$2,0)),",","."))</f>
        <v>NULL</v>
      </c>
      <c r="E2499">
        <v>1</v>
      </c>
    </row>
    <row r="2500" spans="1:5" x14ac:dyDescent="0.25">
      <c r="A2500">
        <v>2018</v>
      </c>
      <c r="B2500">
        <v>43</v>
      </c>
      <c r="C2500" t="s">
        <v>102</v>
      </c>
      <c r="D2500" t="str">
        <f ca="1">IF(OFFSET(calculations!$AG$2,MATCH(data!A2500&amp;"|"&amp;data!C2500,calculations!$A$3:$A$168,0),MATCH(data!B2500,calculations!$AH$2:$CL$2,0))="","NULL",SUBSTITUTE(OFFSET(calculations!$AG$2,MATCH(data!A2500&amp;"|"&amp;data!C2500,calculations!$A$3:$A$168,0),MATCH(data!B2500,calculations!$AH$2:$CL$2,0)),",","."))</f>
        <v>408515</v>
      </c>
      <c r="E2500">
        <v>1</v>
      </c>
    </row>
    <row r="2501" spans="1:5" x14ac:dyDescent="0.25">
      <c r="A2501">
        <v>2018</v>
      </c>
      <c r="B2501">
        <v>43</v>
      </c>
      <c r="C2501" t="s">
        <v>103</v>
      </c>
      <c r="D2501" t="str">
        <f ca="1">IF(OFFSET(calculations!$AG$2,MATCH(data!A2501&amp;"|"&amp;data!C2501,calculations!$A$3:$A$168,0),MATCH(data!B2501,calculations!$AH$2:$CL$2,0))="","NULL",SUBSTITUTE(OFFSET(calculations!$AG$2,MATCH(data!A2501&amp;"|"&amp;data!C2501,calculations!$A$3:$A$168,0),MATCH(data!B2501,calculations!$AH$2:$CL$2,0)),",","."))</f>
        <v>314</v>
      </c>
      <c r="E2501">
        <v>1</v>
      </c>
    </row>
    <row r="2502" spans="1:5" x14ac:dyDescent="0.25">
      <c r="A2502">
        <v>2018</v>
      </c>
      <c r="B2502">
        <v>43</v>
      </c>
      <c r="C2502" t="s">
        <v>104</v>
      </c>
      <c r="D2502" t="str">
        <f ca="1">IF(OFFSET(calculations!$AG$2,MATCH(data!A2502&amp;"|"&amp;data!C2502,calculations!$A$3:$A$168,0),MATCH(data!B2502,calculations!$AH$2:$CL$2,0))="","NULL",SUBSTITUTE(OFFSET(calculations!$AG$2,MATCH(data!A2502&amp;"|"&amp;data!C2502,calculations!$A$3:$A$168,0),MATCH(data!B2502,calculations!$AH$2:$CL$2,0)),",","."))</f>
        <v>3853</v>
      </c>
      <c r="E2502">
        <v>1</v>
      </c>
    </row>
    <row r="2503" spans="1:5" x14ac:dyDescent="0.25">
      <c r="A2503">
        <v>2018</v>
      </c>
      <c r="B2503">
        <v>43</v>
      </c>
      <c r="C2503" t="s">
        <v>105</v>
      </c>
      <c r="D2503" t="str">
        <f ca="1">IF(OFFSET(calculations!$AG$2,MATCH(data!A2503&amp;"|"&amp;data!C2503,calculations!$A$3:$A$168,0),MATCH(data!B2503,calculations!$AH$2:$CL$2,0))="","NULL",SUBSTITUTE(OFFSET(calculations!$AG$2,MATCH(data!A2503&amp;"|"&amp;data!C2503,calculations!$A$3:$A$168,0),MATCH(data!B2503,calculations!$AH$2:$CL$2,0)),",","."))</f>
        <v>3853</v>
      </c>
      <c r="E2503">
        <v>1</v>
      </c>
    </row>
    <row r="2504" spans="1:5" x14ac:dyDescent="0.25">
      <c r="A2504">
        <v>2018</v>
      </c>
      <c r="B2504">
        <v>43</v>
      </c>
      <c r="C2504" t="s">
        <v>106</v>
      </c>
      <c r="D2504" t="str">
        <f ca="1">IF(OFFSET(calculations!$AG$2,MATCH(data!A2504&amp;"|"&amp;data!C2504,calculations!$A$3:$A$168,0),MATCH(data!B2504,calculations!$AH$2:$CL$2,0))="","NULL",SUBSTITUTE(OFFSET(calculations!$AG$2,MATCH(data!A2504&amp;"|"&amp;data!C2504,calculations!$A$3:$A$168,0),MATCH(data!B2504,calculations!$AH$2:$CL$2,0)),",","."))</f>
        <v>NULL</v>
      </c>
      <c r="E2504">
        <v>1</v>
      </c>
    </row>
    <row r="2505" spans="1:5" x14ac:dyDescent="0.25">
      <c r="A2505">
        <v>2018</v>
      </c>
      <c r="B2505">
        <v>43</v>
      </c>
      <c r="C2505" t="s">
        <v>107</v>
      </c>
      <c r="D2505" t="str">
        <f ca="1">IF(OFFSET(calculations!$AG$2,MATCH(data!A2505&amp;"|"&amp;data!C2505,calculations!$A$3:$A$168,0),MATCH(data!B2505,calculations!$AH$2:$CL$2,0))="","NULL",SUBSTITUTE(OFFSET(calculations!$AG$2,MATCH(data!A2505&amp;"|"&amp;data!C2505,calculations!$A$3:$A$168,0),MATCH(data!B2505,calculations!$AH$2:$CL$2,0)),",","."))</f>
        <v>NULL</v>
      </c>
      <c r="E2505">
        <v>1</v>
      </c>
    </row>
    <row r="2506" spans="1:5" x14ac:dyDescent="0.25">
      <c r="A2506">
        <v>2018</v>
      </c>
      <c r="B2506">
        <v>43</v>
      </c>
      <c r="C2506" t="s">
        <v>108</v>
      </c>
      <c r="D2506" t="str">
        <f ca="1">IF(OFFSET(calculations!$AG$2,MATCH(data!A2506&amp;"|"&amp;data!C2506,calculations!$A$3:$A$168,0),MATCH(data!B2506,calculations!$AH$2:$CL$2,0))="","NULL",SUBSTITUTE(OFFSET(calculations!$AG$2,MATCH(data!A2506&amp;"|"&amp;data!C2506,calculations!$A$3:$A$168,0),MATCH(data!B2506,calculations!$AH$2:$CL$2,0)),",","."))</f>
        <v>NULL</v>
      </c>
      <c r="E2506">
        <v>1</v>
      </c>
    </row>
    <row r="2507" spans="1:5" x14ac:dyDescent="0.25">
      <c r="A2507">
        <v>2018</v>
      </c>
      <c r="B2507">
        <v>43</v>
      </c>
      <c r="C2507" t="s">
        <v>109</v>
      </c>
      <c r="D2507" t="str">
        <f ca="1">IF(OFFSET(calculations!$AG$2,MATCH(data!A2507&amp;"|"&amp;data!C2507,calculations!$A$3:$A$168,0),MATCH(data!B2507,calculations!$AH$2:$CL$2,0))="","NULL",SUBSTITUTE(OFFSET(calculations!$AG$2,MATCH(data!A2507&amp;"|"&amp;data!C2507,calculations!$A$3:$A$168,0),MATCH(data!B2507,calculations!$AH$2:$CL$2,0)),",","."))</f>
        <v>3853</v>
      </c>
      <c r="E2507">
        <v>1</v>
      </c>
    </row>
    <row r="2508" spans="1:5" x14ac:dyDescent="0.25">
      <c r="A2508">
        <v>2018</v>
      </c>
      <c r="B2508">
        <v>43</v>
      </c>
      <c r="C2508" t="s">
        <v>110</v>
      </c>
      <c r="D2508" t="str">
        <f ca="1">IF(OFFSET(calculations!$AG$2,MATCH(data!A2508&amp;"|"&amp;data!C2508,calculations!$A$3:$A$168,0),MATCH(data!B2508,calculations!$AH$2:$CL$2,0))="","NULL",SUBSTITUTE(OFFSET(calculations!$AG$2,MATCH(data!A2508&amp;"|"&amp;data!C2508,calculations!$A$3:$A$168,0),MATCH(data!B2508,calculations!$AH$2:$CL$2,0)),",","."))</f>
        <v>462</v>
      </c>
      <c r="E2508">
        <v>1</v>
      </c>
    </row>
    <row r="2509" spans="1:5" x14ac:dyDescent="0.25">
      <c r="A2509">
        <v>2018</v>
      </c>
      <c r="B2509">
        <v>43</v>
      </c>
      <c r="C2509" t="s">
        <v>111</v>
      </c>
      <c r="D2509" t="str">
        <f ca="1">IF(OFFSET(calculations!$AG$2,MATCH(data!A2509&amp;"|"&amp;data!C2509,calculations!$A$3:$A$168,0),MATCH(data!B2509,calculations!$AH$2:$CL$2,0))="","NULL",SUBSTITUTE(OFFSET(calculations!$AG$2,MATCH(data!A2509&amp;"|"&amp;data!C2509,calculations!$A$3:$A$168,0),MATCH(data!B2509,calculations!$AH$2:$CL$2,0)),",","."))</f>
        <v>981163</v>
      </c>
      <c r="E2509">
        <v>1</v>
      </c>
    </row>
    <row r="2510" spans="1:5" x14ac:dyDescent="0.25">
      <c r="A2510">
        <v>2018</v>
      </c>
      <c r="B2510">
        <v>43</v>
      </c>
      <c r="C2510" t="s">
        <v>112</v>
      </c>
      <c r="D2510" t="str">
        <f ca="1">IF(OFFSET(calculations!$AG$2,MATCH(data!A2510&amp;"|"&amp;data!C2510,calculations!$A$3:$A$168,0),MATCH(data!B2510,calculations!$AH$2:$CL$2,0))="","NULL",SUBSTITUTE(OFFSET(calculations!$AG$2,MATCH(data!A2510&amp;"|"&amp;data!C2510,calculations!$A$3:$A$168,0),MATCH(data!B2510,calculations!$AH$2:$CL$2,0)),",","."))</f>
        <v>613145</v>
      </c>
      <c r="E2510">
        <v>1</v>
      </c>
    </row>
    <row r="2511" spans="1:5" x14ac:dyDescent="0.25">
      <c r="A2511">
        <v>2018</v>
      </c>
      <c r="B2511">
        <v>43</v>
      </c>
      <c r="C2511" t="s">
        <v>113</v>
      </c>
      <c r="D2511" t="str">
        <f ca="1">IF(OFFSET(calculations!$AG$2,MATCH(data!A2511&amp;"|"&amp;data!C2511,calculations!$A$3:$A$168,0),MATCH(data!B2511,calculations!$AH$2:$CL$2,0))="","NULL",SUBSTITUTE(OFFSET(calculations!$AG$2,MATCH(data!A2511&amp;"|"&amp;data!C2511,calculations!$A$3:$A$168,0),MATCH(data!B2511,calculations!$AH$2:$CL$2,0)),",","."))</f>
        <v>NULL</v>
      </c>
      <c r="E2511">
        <v>1</v>
      </c>
    </row>
    <row r="2512" spans="1:5" x14ac:dyDescent="0.25">
      <c r="A2512">
        <v>2018</v>
      </c>
      <c r="B2512">
        <v>43</v>
      </c>
      <c r="C2512" t="s">
        <v>114</v>
      </c>
      <c r="D2512" t="str">
        <f ca="1">IF(OFFSET(calculations!$AG$2,MATCH(data!A2512&amp;"|"&amp;data!C2512,calculations!$A$3:$A$168,0),MATCH(data!B2512,calculations!$AH$2:$CL$2,0))="","NULL",SUBSTITUTE(OFFSET(calculations!$AG$2,MATCH(data!A2512&amp;"|"&amp;data!C2512,calculations!$A$3:$A$168,0),MATCH(data!B2512,calculations!$AH$2:$CL$2,0)),",","."))</f>
        <v>NULL</v>
      </c>
      <c r="E2512">
        <v>1</v>
      </c>
    </row>
    <row r="2513" spans="1:5" x14ac:dyDescent="0.25">
      <c r="A2513">
        <v>2018</v>
      </c>
      <c r="B2513">
        <v>43</v>
      </c>
      <c r="C2513" t="s">
        <v>115</v>
      </c>
      <c r="D2513" t="str">
        <f ca="1">IF(OFFSET(calculations!$AG$2,MATCH(data!A2513&amp;"|"&amp;data!C2513,calculations!$A$3:$A$168,0),MATCH(data!B2513,calculations!$AH$2:$CL$2,0))="","NULL",SUBSTITUTE(OFFSET(calculations!$AG$2,MATCH(data!A2513&amp;"|"&amp;data!C2513,calculations!$A$3:$A$168,0),MATCH(data!B2513,calculations!$AH$2:$CL$2,0)),",","."))</f>
        <v>NULL</v>
      </c>
      <c r="E2513">
        <v>1</v>
      </c>
    </row>
    <row r="2514" spans="1:5" x14ac:dyDescent="0.25">
      <c r="A2514">
        <v>2018</v>
      </c>
      <c r="B2514">
        <v>43</v>
      </c>
      <c r="C2514" t="s">
        <v>116</v>
      </c>
      <c r="D2514" t="str">
        <f ca="1">IF(OFFSET(calculations!$AG$2,MATCH(data!A2514&amp;"|"&amp;data!C2514,calculations!$A$3:$A$168,0),MATCH(data!B2514,calculations!$AH$2:$CL$2,0))="","NULL",SUBSTITUTE(OFFSET(calculations!$AG$2,MATCH(data!A2514&amp;"|"&amp;data!C2514,calculations!$A$3:$A$168,0),MATCH(data!B2514,calculations!$AH$2:$CL$2,0)),",","."))</f>
        <v>25551</v>
      </c>
      <c r="E2514">
        <v>1</v>
      </c>
    </row>
    <row r="2515" spans="1:5" x14ac:dyDescent="0.25">
      <c r="A2515">
        <v>2018</v>
      </c>
      <c r="B2515">
        <v>43</v>
      </c>
      <c r="C2515" t="s">
        <v>117</v>
      </c>
      <c r="D2515" t="str">
        <f ca="1">IF(OFFSET(calculations!$AG$2,MATCH(data!A2515&amp;"|"&amp;data!C2515,calculations!$A$3:$A$168,0),MATCH(data!B2515,calculations!$AH$2:$CL$2,0))="","NULL",SUBSTITUTE(OFFSET(calculations!$AG$2,MATCH(data!A2515&amp;"|"&amp;data!C2515,calculations!$A$3:$A$168,0),MATCH(data!B2515,calculations!$AH$2:$CL$2,0)),",","."))</f>
        <v>NULL</v>
      </c>
      <c r="E2515">
        <v>1</v>
      </c>
    </row>
    <row r="2516" spans="1:5" x14ac:dyDescent="0.25">
      <c r="A2516">
        <v>2018</v>
      </c>
      <c r="B2516">
        <v>43</v>
      </c>
      <c r="C2516" t="s">
        <v>118</v>
      </c>
      <c r="D2516" t="str">
        <f ca="1">IF(OFFSET(calculations!$AG$2,MATCH(data!A2516&amp;"|"&amp;data!C2516,calculations!$A$3:$A$168,0),MATCH(data!B2516,calculations!$AH$2:$CL$2,0))="","NULL",SUBSTITUTE(OFFSET(calculations!$AG$2,MATCH(data!A2516&amp;"|"&amp;data!C2516,calculations!$A$3:$A$168,0),MATCH(data!B2516,calculations!$AH$2:$CL$2,0)),",","."))</f>
        <v>284922</v>
      </c>
      <c r="E2516">
        <v>1</v>
      </c>
    </row>
    <row r="2517" spans="1:5" x14ac:dyDescent="0.25">
      <c r="A2517">
        <v>2018</v>
      </c>
      <c r="B2517">
        <v>43</v>
      </c>
      <c r="C2517" t="s">
        <v>119</v>
      </c>
      <c r="D2517" t="str">
        <f ca="1">IF(OFFSET(calculations!$AG$2,MATCH(data!A2517&amp;"|"&amp;data!C2517,calculations!$A$3:$A$168,0),MATCH(data!B2517,calculations!$AH$2:$CL$2,0))="","NULL",SUBSTITUTE(OFFSET(calculations!$AG$2,MATCH(data!A2517&amp;"|"&amp;data!C2517,calculations!$A$3:$A$168,0),MATCH(data!B2517,calculations!$AH$2:$CL$2,0)),",","."))</f>
        <v>246679</v>
      </c>
      <c r="E2517">
        <v>1</v>
      </c>
    </row>
    <row r="2518" spans="1:5" x14ac:dyDescent="0.25">
      <c r="A2518">
        <v>2018</v>
      </c>
      <c r="B2518">
        <v>43</v>
      </c>
      <c r="C2518" t="s">
        <v>120</v>
      </c>
      <c r="D2518" t="str">
        <f ca="1">IF(OFFSET(calculations!$AG$2,MATCH(data!A2518&amp;"|"&amp;data!C2518,calculations!$A$3:$A$168,0),MATCH(data!B2518,calculations!$AH$2:$CL$2,0))="","NULL",SUBSTITUTE(OFFSET(calculations!$AG$2,MATCH(data!A2518&amp;"|"&amp;data!C2518,calculations!$A$3:$A$168,0),MATCH(data!B2518,calculations!$AH$2:$CL$2,0)),",","."))</f>
        <v>13597</v>
      </c>
      <c r="E2518">
        <v>1</v>
      </c>
    </row>
    <row r="2519" spans="1:5" x14ac:dyDescent="0.25">
      <c r="A2519">
        <v>2018</v>
      </c>
      <c r="B2519">
        <v>43</v>
      </c>
      <c r="C2519" t="s">
        <v>121</v>
      </c>
      <c r="D2519" t="str">
        <f ca="1">IF(OFFSET(calculations!$AG$2,MATCH(data!A2519&amp;"|"&amp;data!C2519,calculations!$A$3:$A$168,0),MATCH(data!B2519,calculations!$AH$2:$CL$2,0))="","NULL",SUBSTITUTE(OFFSET(calculations!$AG$2,MATCH(data!A2519&amp;"|"&amp;data!C2519,calculations!$A$3:$A$168,0),MATCH(data!B2519,calculations!$AH$2:$CL$2,0)),",","."))</f>
        <v>20761</v>
      </c>
      <c r="E2519">
        <v>1</v>
      </c>
    </row>
    <row r="2520" spans="1:5" x14ac:dyDescent="0.25">
      <c r="A2520">
        <v>2018</v>
      </c>
      <c r="B2520">
        <v>43</v>
      </c>
      <c r="C2520" t="s">
        <v>122</v>
      </c>
      <c r="D2520" t="str">
        <f ca="1">IF(OFFSET(calculations!$AG$2,MATCH(data!A2520&amp;"|"&amp;data!C2520,calculations!$A$3:$A$168,0),MATCH(data!B2520,calculations!$AH$2:$CL$2,0))="","NULL",SUBSTITUTE(OFFSET(calculations!$AG$2,MATCH(data!A2520&amp;"|"&amp;data!C2520,calculations!$A$3:$A$168,0),MATCH(data!B2520,calculations!$AH$2:$CL$2,0)),",","."))</f>
        <v>NULL</v>
      </c>
      <c r="E2520">
        <v>1</v>
      </c>
    </row>
    <row r="2521" spans="1:5" x14ac:dyDescent="0.25">
      <c r="A2521">
        <v>2018</v>
      </c>
      <c r="B2521">
        <v>43</v>
      </c>
      <c r="C2521" t="s">
        <v>123</v>
      </c>
      <c r="D2521" t="str">
        <f ca="1">IF(OFFSET(calculations!$AG$2,MATCH(data!A2521&amp;"|"&amp;data!C2521,calculations!$A$3:$A$168,0),MATCH(data!B2521,calculations!$AH$2:$CL$2,0))="","NULL",SUBSTITUTE(OFFSET(calculations!$AG$2,MATCH(data!A2521&amp;"|"&amp;data!C2521,calculations!$A$3:$A$168,0),MATCH(data!B2521,calculations!$AH$2:$CL$2,0)),",","."))</f>
        <v>NULL</v>
      </c>
      <c r="E2521">
        <v>1</v>
      </c>
    </row>
    <row r="2522" spans="1:5" x14ac:dyDescent="0.25">
      <c r="A2522">
        <v>2018</v>
      </c>
      <c r="B2522">
        <v>43</v>
      </c>
      <c r="C2522" t="s">
        <v>124</v>
      </c>
      <c r="D2522" t="str">
        <f ca="1">IF(OFFSET(calculations!$AG$2,MATCH(data!A2522&amp;"|"&amp;data!C2522,calculations!$A$3:$A$168,0),MATCH(data!B2522,calculations!$AH$2:$CL$2,0))="","NULL",SUBSTITUTE(OFFSET(calculations!$AG$2,MATCH(data!A2522&amp;"|"&amp;data!C2522,calculations!$A$3:$A$168,0),MATCH(data!B2522,calculations!$AH$2:$CL$2,0)),",","."))</f>
        <v>NULL</v>
      </c>
      <c r="E2522">
        <v>1</v>
      </c>
    </row>
    <row r="2523" spans="1:5" x14ac:dyDescent="0.25">
      <c r="A2523">
        <v>2018</v>
      </c>
      <c r="B2523">
        <v>43</v>
      </c>
      <c r="C2523" t="s">
        <v>125</v>
      </c>
      <c r="D2523" t="str">
        <f ca="1">IF(OFFSET(calculations!$AG$2,MATCH(data!A2523&amp;"|"&amp;data!C2523,calculations!$A$3:$A$168,0),MATCH(data!B2523,calculations!$AH$2:$CL$2,0))="","NULL",SUBSTITUTE(OFFSET(calculations!$AG$2,MATCH(data!A2523&amp;"|"&amp;data!C2523,calculations!$A$3:$A$168,0),MATCH(data!B2523,calculations!$AH$2:$CL$2,0)),",","."))</f>
        <v>NULL</v>
      </c>
      <c r="E2523">
        <v>1</v>
      </c>
    </row>
    <row r="2524" spans="1:5" x14ac:dyDescent="0.25">
      <c r="A2524">
        <v>2018</v>
      </c>
      <c r="B2524">
        <v>43</v>
      </c>
      <c r="C2524" t="s">
        <v>126</v>
      </c>
      <c r="D2524" t="str">
        <f ca="1">IF(OFFSET(calculations!$AG$2,MATCH(data!A2524&amp;"|"&amp;data!C2524,calculations!$A$3:$A$168,0),MATCH(data!B2524,calculations!$AH$2:$CL$2,0))="","NULL",SUBSTITUTE(OFFSET(calculations!$AG$2,MATCH(data!A2524&amp;"|"&amp;data!C2524,calculations!$A$3:$A$168,0),MATCH(data!B2524,calculations!$AH$2:$CL$2,0)),",","."))</f>
        <v>21635</v>
      </c>
      <c r="E2524">
        <v>1</v>
      </c>
    </row>
    <row r="2525" spans="1:5" x14ac:dyDescent="0.25">
      <c r="A2525">
        <v>2018</v>
      </c>
      <c r="B2525">
        <v>43</v>
      </c>
      <c r="C2525" t="s">
        <v>62</v>
      </c>
      <c r="D2525" t="str">
        <f ca="1">IF(OFFSET(calculations!$AG$2,MATCH(data!A2525&amp;"|"&amp;data!C2525,calculations!$A$3:$A$168,0),MATCH(data!B2525,calculations!$AH$2:$CL$2,0))="","NULL",SUBSTITUTE(OFFSET(calculations!$AG$2,MATCH(data!A2525&amp;"|"&amp;data!C2525,calculations!$A$3:$A$168,0),MATCH(data!B2525,calculations!$AH$2:$CL$2,0)),",","."))</f>
        <v>368018</v>
      </c>
      <c r="E2525">
        <v>1</v>
      </c>
    </row>
    <row r="2526" spans="1:5" x14ac:dyDescent="0.25">
      <c r="A2526">
        <v>2018</v>
      </c>
      <c r="B2526">
        <v>43</v>
      </c>
      <c r="C2526" t="s">
        <v>127</v>
      </c>
      <c r="D2526" t="str">
        <f ca="1">IF(OFFSET(calculations!$AG$2,MATCH(data!A2526&amp;"|"&amp;data!C2526,calculations!$A$3:$A$168,0),MATCH(data!B2526,calculations!$AH$2:$CL$2,0))="","NULL",SUBSTITUTE(OFFSET(calculations!$AG$2,MATCH(data!A2526&amp;"|"&amp;data!C2526,calculations!$A$3:$A$168,0),MATCH(data!B2526,calculations!$AH$2:$CL$2,0)),",","."))</f>
        <v>107713</v>
      </c>
      <c r="E2526">
        <v>1</v>
      </c>
    </row>
    <row r="2527" spans="1:5" x14ac:dyDescent="0.25">
      <c r="A2527">
        <v>2018</v>
      </c>
      <c r="B2527">
        <v>43</v>
      </c>
      <c r="C2527" t="s">
        <v>128</v>
      </c>
      <c r="D2527" t="str">
        <f ca="1">IF(OFFSET(calculations!$AG$2,MATCH(data!A2527&amp;"|"&amp;data!C2527,calculations!$A$3:$A$168,0),MATCH(data!B2527,calculations!$AH$2:$CL$2,0))="","NULL",SUBSTITUTE(OFFSET(calculations!$AG$2,MATCH(data!A2527&amp;"|"&amp;data!C2527,calculations!$A$3:$A$168,0),MATCH(data!B2527,calculations!$AH$2:$CL$2,0)),",","."))</f>
        <v>NULL</v>
      </c>
      <c r="E2527">
        <v>1</v>
      </c>
    </row>
    <row r="2528" spans="1:5" x14ac:dyDescent="0.25">
      <c r="A2528">
        <v>2018</v>
      </c>
      <c r="B2528">
        <v>43</v>
      </c>
      <c r="C2528" t="s">
        <v>129</v>
      </c>
      <c r="D2528" t="str">
        <f ca="1">IF(OFFSET(calculations!$AG$2,MATCH(data!A2528&amp;"|"&amp;data!C2528,calculations!$A$3:$A$168,0),MATCH(data!B2528,calculations!$AH$2:$CL$2,0))="","NULL",SUBSTITUTE(OFFSET(calculations!$AG$2,MATCH(data!A2528&amp;"|"&amp;data!C2528,calculations!$A$3:$A$168,0),MATCH(data!B2528,calculations!$AH$2:$CL$2,0)),",","."))</f>
        <v>42250</v>
      </c>
      <c r="E2528">
        <v>1</v>
      </c>
    </row>
    <row r="2529" spans="1:5" x14ac:dyDescent="0.25">
      <c r="A2529">
        <v>2018</v>
      </c>
      <c r="B2529">
        <v>43</v>
      </c>
      <c r="C2529" t="s">
        <v>130</v>
      </c>
      <c r="D2529" t="str">
        <f ca="1">IF(OFFSET(calculations!$AG$2,MATCH(data!A2529&amp;"|"&amp;data!C2529,calculations!$A$3:$A$168,0),MATCH(data!B2529,calculations!$AH$2:$CL$2,0))="","NULL",SUBSTITUTE(OFFSET(calculations!$AG$2,MATCH(data!A2529&amp;"|"&amp;data!C2529,calculations!$A$3:$A$168,0),MATCH(data!B2529,calculations!$AH$2:$CL$2,0)),",","."))</f>
        <v>NULL</v>
      </c>
      <c r="E2529">
        <v>1</v>
      </c>
    </row>
    <row r="2530" spans="1:5" x14ac:dyDescent="0.25">
      <c r="A2530">
        <v>2018</v>
      </c>
      <c r="B2530">
        <v>43</v>
      </c>
      <c r="C2530" t="s">
        <v>131</v>
      </c>
      <c r="D2530" t="str">
        <f ca="1">IF(OFFSET(calculations!$AG$2,MATCH(data!A2530&amp;"|"&amp;data!C2530,calculations!$A$3:$A$168,0),MATCH(data!B2530,calculations!$AH$2:$CL$2,0))="","NULL",SUBSTITUTE(OFFSET(calculations!$AG$2,MATCH(data!A2530&amp;"|"&amp;data!C2530,calculations!$A$3:$A$168,0),MATCH(data!B2530,calculations!$AH$2:$CL$2,0)),",","."))</f>
        <v>NULL</v>
      </c>
      <c r="E2530">
        <v>1</v>
      </c>
    </row>
    <row r="2531" spans="1:5" x14ac:dyDescent="0.25">
      <c r="A2531">
        <v>2018</v>
      </c>
      <c r="B2531">
        <v>43</v>
      </c>
      <c r="C2531" t="s">
        <v>132</v>
      </c>
      <c r="D2531" t="str">
        <f ca="1">IF(OFFSET(calculations!$AG$2,MATCH(data!A2531&amp;"|"&amp;data!C2531,calculations!$A$3:$A$168,0),MATCH(data!B2531,calculations!$AH$2:$CL$2,0))="","NULL",SUBSTITUTE(OFFSET(calculations!$AG$2,MATCH(data!A2531&amp;"|"&amp;data!C2531,calculations!$A$3:$A$168,0),MATCH(data!B2531,calculations!$AH$2:$CL$2,0)),",","."))</f>
        <v>68146</v>
      </c>
      <c r="E2531">
        <v>1</v>
      </c>
    </row>
    <row r="2532" spans="1:5" x14ac:dyDescent="0.25">
      <c r="A2532">
        <v>2018</v>
      </c>
      <c r="B2532">
        <v>43</v>
      </c>
      <c r="C2532" t="s">
        <v>133</v>
      </c>
      <c r="D2532" t="str">
        <f ca="1">IF(OFFSET(calculations!$AG$2,MATCH(data!A2532&amp;"|"&amp;data!C2532,calculations!$A$3:$A$168,0),MATCH(data!B2532,calculations!$AH$2:$CL$2,0))="","NULL",SUBSTITUTE(OFFSET(calculations!$AG$2,MATCH(data!A2532&amp;"|"&amp;data!C2532,calculations!$A$3:$A$168,0),MATCH(data!B2532,calculations!$AH$2:$CL$2,0)),",","."))</f>
        <v>146518</v>
      </c>
      <c r="E2532">
        <v>1</v>
      </c>
    </row>
    <row r="2533" spans="1:5" x14ac:dyDescent="0.25">
      <c r="A2533">
        <v>2018</v>
      </c>
      <c r="B2533">
        <v>43</v>
      </c>
      <c r="C2533" t="s">
        <v>134</v>
      </c>
      <c r="D2533" t="str">
        <f ca="1">IF(OFFSET(calculations!$AG$2,MATCH(data!A2533&amp;"|"&amp;data!C2533,calculations!$A$3:$A$168,0),MATCH(data!B2533,calculations!$AH$2:$CL$2,0))="","NULL",SUBSTITUTE(OFFSET(calculations!$AG$2,MATCH(data!A2533&amp;"|"&amp;data!C2533,calculations!$A$3:$A$168,0),MATCH(data!B2533,calculations!$AH$2:$CL$2,0)),",","."))</f>
        <v>NULL</v>
      </c>
      <c r="E2533">
        <v>1</v>
      </c>
    </row>
    <row r="2534" spans="1:5" x14ac:dyDescent="0.25">
      <c r="A2534">
        <v>2018</v>
      </c>
      <c r="B2534">
        <v>43</v>
      </c>
      <c r="C2534" t="s">
        <v>135</v>
      </c>
      <c r="D2534" t="str">
        <f ca="1">IF(OFFSET(calculations!$AG$2,MATCH(data!A2534&amp;"|"&amp;data!C2534,calculations!$A$3:$A$168,0),MATCH(data!B2534,calculations!$AH$2:$CL$2,0))="","NULL",SUBSTITUTE(OFFSET(calculations!$AG$2,MATCH(data!A2534&amp;"|"&amp;data!C2534,calculations!$A$3:$A$168,0),MATCH(data!B2534,calculations!$AH$2:$CL$2,0)),",","."))</f>
        <v>NULL</v>
      </c>
      <c r="E2534">
        <v>1</v>
      </c>
    </row>
    <row r="2535" spans="1:5" x14ac:dyDescent="0.25">
      <c r="A2535">
        <v>2018</v>
      </c>
      <c r="B2535">
        <v>43</v>
      </c>
      <c r="C2535" t="s">
        <v>136</v>
      </c>
      <c r="D2535" t="str">
        <f ca="1">IF(OFFSET(calculations!$AG$2,MATCH(data!A2535&amp;"|"&amp;data!C2535,calculations!$A$3:$A$168,0),MATCH(data!B2535,calculations!$AH$2:$CL$2,0))="","NULL",SUBSTITUTE(OFFSET(calculations!$AG$2,MATCH(data!A2535&amp;"|"&amp;data!C2535,calculations!$A$3:$A$168,0),MATCH(data!B2535,calculations!$AH$2:$CL$2,0)),",","."))</f>
        <v>3391</v>
      </c>
      <c r="E2535">
        <v>1</v>
      </c>
    </row>
    <row r="2536" spans="1:5" x14ac:dyDescent="0.25">
      <c r="A2536">
        <v>2018</v>
      </c>
      <c r="B2536">
        <v>43</v>
      </c>
      <c r="C2536" t="s">
        <v>137</v>
      </c>
      <c r="D2536" t="str">
        <f ca="1">IF(OFFSET(calculations!$AG$2,MATCH(data!A2536&amp;"|"&amp;data!C2536,calculations!$A$3:$A$168,0),MATCH(data!B2536,calculations!$AH$2:$CL$2,0))="","NULL",SUBSTITUTE(OFFSET(calculations!$AG$2,MATCH(data!A2536&amp;"|"&amp;data!C2536,calculations!$A$3:$A$168,0),MATCH(data!B2536,calculations!$AH$2:$CL$2,0)),",","."))</f>
        <v>NULL</v>
      </c>
      <c r="E2536">
        <v>1</v>
      </c>
    </row>
    <row r="2537" spans="1:5" x14ac:dyDescent="0.25">
      <c r="A2537">
        <v>2018</v>
      </c>
      <c r="B2537">
        <v>43</v>
      </c>
      <c r="C2537" t="s">
        <v>138</v>
      </c>
      <c r="D2537" t="str">
        <f ca="1">IF(OFFSET(calculations!$AG$2,MATCH(data!A2537&amp;"|"&amp;data!C2537,calculations!$A$3:$A$168,0),MATCH(data!B2537,calculations!$AH$2:$CL$2,0))="","NULL",SUBSTITUTE(OFFSET(calculations!$AG$2,MATCH(data!A2537&amp;"|"&amp;data!C2537,calculations!$A$3:$A$168,0),MATCH(data!B2537,calculations!$AH$2:$CL$2,0)),",","."))</f>
        <v>0</v>
      </c>
      <c r="E2537">
        <v>1</v>
      </c>
    </row>
    <row r="2538" spans="1:5" x14ac:dyDescent="0.25">
      <c r="A2538">
        <v>2018</v>
      </c>
      <c r="B2538">
        <v>43</v>
      </c>
      <c r="C2538" t="s">
        <v>139</v>
      </c>
      <c r="D2538" t="str">
        <f ca="1">IF(OFFSET(calculations!$AG$2,MATCH(data!A2538&amp;"|"&amp;data!C2538,calculations!$A$3:$A$168,0),MATCH(data!B2538,calculations!$AH$2:$CL$2,0))="","NULL",SUBSTITUTE(OFFSET(calculations!$AG$2,MATCH(data!A2538&amp;"|"&amp;data!C2538,calculations!$A$3:$A$168,0),MATCH(data!B2538,calculations!$AH$2:$CL$2,0)),",","."))</f>
        <v>NULL</v>
      </c>
      <c r="E2538">
        <v>1</v>
      </c>
    </row>
    <row r="2539" spans="1:5" x14ac:dyDescent="0.25">
      <c r="A2539">
        <v>2018</v>
      </c>
      <c r="B2539">
        <v>43</v>
      </c>
      <c r="C2539" t="s">
        <v>140</v>
      </c>
      <c r="D2539" t="str">
        <f ca="1">IF(OFFSET(calculations!$AG$2,MATCH(data!A2539&amp;"|"&amp;data!C2539,calculations!$A$3:$A$168,0),MATCH(data!B2539,calculations!$AH$2:$CL$2,0))="","NULL",SUBSTITUTE(OFFSET(calculations!$AG$2,MATCH(data!A2539&amp;"|"&amp;data!C2539,calculations!$A$3:$A$168,0),MATCH(data!B2539,calculations!$AH$2:$CL$2,0)),",","."))</f>
        <v>NULL</v>
      </c>
      <c r="E2539">
        <v>1</v>
      </c>
    </row>
    <row r="2540" spans="1:5" x14ac:dyDescent="0.25">
      <c r="A2540">
        <v>2018</v>
      </c>
      <c r="B2540">
        <v>43</v>
      </c>
      <c r="C2540" t="s">
        <v>141</v>
      </c>
      <c r="D2540" t="str">
        <f ca="1">IF(OFFSET(calculations!$AG$2,MATCH(data!A2540&amp;"|"&amp;data!C2540,calculations!$A$3:$A$168,0),MATCH(data!B2540,calculations!$AH$2:$CL$2,0))="","NULL",SUBSTITUTE(OFFSET(calculations!$AG$2,MATCH(data!A2540&amp;"|"&amp;data!C2540,calculations!$A$3:$A$168,0),MATCH(data!B2540,calculations!$AH$2:$CL$2,0)),",","."))</f>
        <v>NULL</v>
      </c>
      <c r="E2540">
        <v>1</v>
      </c>
    </row>
    <row r="2541" spans="1:5" x14ac:dyDescent="0.25">
      <c r="A2541">
        <v>2018</v>
      </c>
      <c r="B2541">
        <v>43</v>
      </c>
      <c r="C2541" t="s">
        <v>142</v>
      </c>
      <c r="D2541" t="str">
        <f ca="1">IF(OFFSET(calculations!$AG$2,MATCH(data!A2541&amp;"|"&amp;data!C2541,calculations!$A$3:$A$168,0),MATCH(data!B2541,calculations!$AH$2:$CL$2,0))="","NULL",SUBSTITUTE(OFFSET(calculations!$AG$2,MATCH(data!A2541&amp;"|"&amp;data!C2541,calculations!$A$3:$A$168,0),MATCH(data!B2541,calculations!$AH$2:$CL$2,0)),",","."))</f>
        <v>NULL</v>
      </c>
      <c r="E2541">
        <v>1</v>
      </c>
    </row>
    <row r="2542" spans="1:5" x14ac:dyDescent="0.25">
      <c r="A2542">
        <v>2018</v>
      </c>
      <c r="B2542">
        <v>43</v>
      </c>
      <c r="C2542" t="s">
        <v>143</v>
      </c>
      <c r="D2542" t="str">
        <f ca="1">IF(OFFSET(calculations!$AG$2,MATCH(data!A2542&amp;"|"&amp;data!C2542,calculations!$A$3:$A$168,0),MATCH(data!B2542,calculations!$AH$2:$CL$2,0))="","NULL",SUBSTITUTE(OFFSET(calculations!$AG$2,MATCH(data!A2542&amp;"|"&amp;data!C2542,calculations!$A$3:$A$168,0),MATCH(data!B2542,calculations!$AH$2:$CL$2,0)),",","."))</f>
        <v>0</v>
      </c>
      <c r="E2542">
        <v>1</v>
      </c>
    </row>
    <row r="2543" spans="1:5" x14ac:dyDescent="0.25">
      <c r="A2543">
        <v>2018</v>
      </c>
      <c r="B2543">
        <v>43</v>
      </c>
      <c r="C2543" t="s">
        <v>58</v>
      </c>
      <c r="D2543" t="str">
        <f ca="1">IF(OFFSET(calculations!$AG$2,MATCH(data!A2543&amp;"|"&amp;data!C2543,calculations!$A$3:$A$168,0),MATCH(data!B2543,calculations!$AH$2:$CL$2,0))="","NULL",SUBSTITUTE(OFFSET(calculations!$AG$2,MATCH(data!A2543&amp;"|"&amp;data!C2543,calculations!$A$3:$A$168,0),MATCH(data!B2543,calculations!$AH$2:$CL$2,0)),",","."))</f>
        <v>NULL</v>
      </c>
      <c r="E2543">
        <v>1</v>
      </c>
    </row>
    <row r="2544" spans="1:5" x14ac:dyDescent="0.25">
      <c r="A2544">
        <v>2018</v>
      </c>
      <c r="B2544">
        <v>44</v>
      </c>
      <c r="C2544" t="s">
        <v>68</v>
      </c>
      <c r="D2544" t="str">
        <f ca="1">IF(OFFSET(calculations!$AG$2,MATCH(data!A2544&amp;"|"&amp;data!C2544,calculations!$A$3:$A$168,0),MATCH(data!B2544,calculations!$AH$2:$CL$2,0))="","NULL",SUBSTITUTE(OFFSET(calculations!$AG$2,MATCH(data!A2544&amp;"|"&amp;data!C2544,calculations!$A$3:$A$168,0),MATCH(data!B2544,calculations!$AH$2:$CL$2,0)),",","."))</f>
        <v>5842153</v>
      </c>
      <c r="E2544">
        <v>1</v>
      </c>
    </row>
    <row r="2545" spans="1:5" x14ac:dyDescent="0.25">
      <c r="A2545">
        <v>2018</v>
      </c>
      <c r="B2545">
        <v>44</v>
      </c>
      <c r="C2545" t="s">
        <v>49</v>
      </c>
      <c r="D2545" t="str">
        <f ca="1">IF(OFFSET(calculations!$AG$2,MATCH(data!A2545&amp;"|"&amp;data!C2545,calculations!$A$3:$A$168,0),MATCH(data!B2545,calculations!$AH$2:$CL$2,0))="","NULL",SUBSTITUTE(OFFSET(calculations!$AG$2,MATCH(data!A2545&amp;"|"&amp;data!C2545,calculations!$A$3:$A$168,0),MATCH(data!B2545,calculations!$AH$2:$CL$2,0)),",","."))</f>
        <v>2436940</v>
      </c>
      <c r="E2545">
        <v>1</v>
      </c>
    </row>
    <row r="2546" spans="1:5" x14ac:dyDescent="0.25">
      <c r="A2546">
        <v>2018</v>
      </c>
      <c r="B2546">
        <v>44</v>
      </c>
      <c r="C2546" t="s">
        <v>69</v>
      </c>
      <c r="D2546" t="str">
        <f ca="1">IF(OFFSET(calculations!$AG$2,MATCH(data!A2546&amp;"|"&amp;data!C2546,calculations!$A$3:$A$168,0),MATCH(data!B2546,calculations!$AH$2:$CL$2,0))="","NULL",SUBSTITUTE(OFFSET(calculations!$AG$2,MATCH(data!A2546&amp;"|"&amp;data!C2546,calculations!$A$3:$A$168,0),MATCH(data!B2546,calculations!$AH$2:$CL$2,0)),",","."))</f>
        <v>46272</v>
      </c>
      <c r="E2546">
        <v>1</v>
      </c>
    </row>
    <row r="2547" spans="1:5" x14ac:dyDescent="0.25">
      <c r="A2547">
        <v>2018</v>
      </c>
      <c r="B2547">
        <v>44</v>
      </c>
      <c r="C2547" t="s">
        <v>70</v>
      </c>
      <c r="D2547" t="str">
        <f ca="1">IF(OFFSET(calculations!$AG$2,MATCH(data!A2547&amp;"|"&amp;data!C2547,calculations!$A$3:$A$168,0),MATCH(data!B2547,calculations!$AH$2:$CL$2,0))="","NULL",SUBSTITUTE(OFFSET(calculations!$AG$2,MATCH(data!A2547&amp;"|"&amp;data!C2547,calculations!$A$3:$A$168,0),MATCH(data!B2547,calculations!$AH$2:$CL$2,0)),",","."))</f>
        <v>9878</v>
      </c>
      <c r="E2547">
        <v>1</v>
      </c>
    </row>
    <row r="2548" spans="1:5" x14ac:dyDescent="0.25">
      <c r="A2548">
        <v>2018</v>
      </c>
      <c r="B2548">
        <v>44</v>
      </c>
      <c r="C2548" t="s">
        <v>71</v>
      </c>
      <c r="D2548" t="str">
        <f ca="1">IF(OFFSET(calculations!$AG$2,MATCH(data!A2548&amp;"|"&amp;data!C2548,calculations!$A$3:$A$168,0),MATCH(data!B2548,calculations!$AH$2:$CL$2,0))="","NULL",SUBSTITUTE(OFFSET(calculations!$AG$2,MATCH(data!A2548&amp;"|"&amp;data!C2548,calculations!$A$3:$A$168,0),MATCH(data!B2548,calculations!$AH$2:$CL$2,0)),",","."))</f>
        <v>1887440</v>
      </c>
      <c r="E2548">
        <v>1</v>
      </c>
    </row>
    <row r="2549" spans="1:5" x14ac:dyDescent="0.25">
      <c r="A2549">
        <v>2018</v>
      </c>
      <c r="B2549">
        <v>44</v>
      </c>
      <c r="C2549" t="s">
        <v>72</v>
      </c>
      <c r="D2549" t="str">
        <f ca="1">IF(OFFSET(calculations!$AG$2,MATCH(data!A2549&amp;"|"&amp;data!C2549,calculations!$A$3:$A$168,0),MATCH(data!B2549,calculations!$AH$2:$CL$2,0))="","NULL",SUBSTITUTE(OFFSET(calculations!$AG$2,MATCH(data!A2549&amp;"|"&amp;data!C2549,calculations!$A$3:$A$168,0),MATCH(data!B2549,calculations!$AH$2:$CL$2,0)),",","."))</f>
        <v>0</v>
      </c>
      <c r="E2549">
        <v>1</v>
      </c>
    </row>
    <row r="2550" spans="1:5" x14ac:dyDescent="0.25">
      <c r="A2550">
        <v>2018</v>
      </c>
      <c r="B2550">
        <v>44</v>
      </c>
      <c r="C2550" t="s">
        <v>73</v>
      </c>
      <c r="D2550" t="str">
        <f ca="1">IF(OFFSET(calculations!$AG$2,MATCH(data!A2550&amp;"|"&amp;data!C2550,calculations!$A$3:$A$168,0),MATCH(data!B2550,calculations!$AH$2:$CL$2,0))="","NULL",SUBSTITUTE(OFFSET(calculations!$AG$2,MATCH(data!A2550&amp;"|"&amp;data!C2550,calculations!$A$3:$A$168,0),MATCH(data!B2550,calculations!$AH$2:$CL$2,0)),",","."))</f>
        <v>392519</v>
      </c>
      <c r="E2550">
        <v>1</v>
      </c>
    </row>
    <row r="2551" spans="1:5" x14ac:dyDescent="0.25">
      <c r="A2551">
        <v>2018</v>
      </c>
      <c r="B2551">
        <v>44</v>
      </c>
      <c r="C2551" t="s">
        <v>74</v>
      </c>
      <c r="D2551" t="str">
        <f ca="1">IF(OFFSET(calculations!$AG$2,MATCH(data!A2551&amp;"|"&amp;data!C2551,calculations!$A$3:$A$168,0),MATCH(data!B2551,calculations!$AH$2:$CL$2,0))="","NULL",SUBSTITUTE(OFFSET(calculations!$AG$2,MATCH(data!A2551&amp;"|"&amp;data!C2551,calculations!$A$3:$A$168,0),MATCH(data!B2551,calculations!$AH$2:$CL$2,0)),",","."))</f>
        <v>NULL</v>
      </c>
      <c r="E2551">
        <v>1</v>
      </c>
    </row>
    <row r="2552" spans="1:5" x14ac:dyDescent="0.25">
      <c r="A2552">
        <v>2018</v>
      </c>
      <c r="B2552">
        <v>44</v>
      </c>
      <c r="C2552" t="s">
        <v>75</v>
      </c>
      <c r="D2552" t="str">
        <f ca="1">IF(OFFSET(calculations!$AG$2,MATCH(data!A2552&amp;"|"&amp;data!C2552,calculations!$A$3:$A$168,0),MATCH(data!B2552,calculations!$AH$2:$CL$2,0))="","NULL",SUBSTITUTE(OFFSET(calculations!$AG$2,MATCH(data!A2552&amp;"|"&amp;data!C2552,calculations!$A$3:$A$168,0),MATCH(data!B2552,calculations!$AH$2:$CL$2,0)),",","."))</f>
        <v>450</v>
      </c>
      <c r="E2552">
        <v>1</v>
      </c>
    </row>
    <row r="2553" spans="1:5" x14ac:dyDescent="0.25">
      <c r="A2553">
        <v>2018</v>
      </c>
      <c r="B2553">
        <v>44</v>
      </c>
      <c r="C2553" t="s">
        <v>76</v>
      </c>
      <c r="D2553" t="str">
        <f ca="1">IF(OFFSET(calculations!$AG$2,MATCH(data!A2553&amp;"|"&amp;data!C2553,calculations!$A$3:$A$168,0),MATCH(data!B2553,calculations!$AH$2:$CL$2,0))="","NULL",SUBSTITUTE(OFFSET(calculations!$AG$2,MATCH(data!A2553&amp;"|"&amp;data!C2553,calculations!$A$3:$A$168,0),MATCH(data!B2553,calculations!$AH$2:$CL$2,0)),",","."))</f>
        <v>71684</v>
      </c>
      <c r="E2553">
        <v>1</v>
      </c>
    </row>
    <row r="2554" spans="1:5" x14ac:dyDescent="0.25">
      <c r="A2554">
        <v>2018</v>
      </c>
      <c r="B2554">
        <v>44</v>
      </c>
      <c r="C2554" t="s">
        <v>77</v>
      </c>
      <c r="D2554" t="str">
        <f ca="1">IF(OFFSET(calculations!$AG$2,MATCH(data!A2554&amp;"|"&amp;data!C2554,calculations!$A$3:$A$168,0),MATCH(data!B2554,calculations!$AH$2:$CL$2,0))="","NULL",SUBSTITUTE(OFFSET(calculations!$AG$2,MATCH(data!A2554&amp;"|"&amp;data!C2554,calculations!$A$3:$A$168,0),MATCH(data!B2554,calculations!$AH$2:$CL$2,0)),",","."))</f>
        <v>6460</v>
      </c>
      <c r="E2554">
        <v>1</v>
      </c>
    </row>
    <row r="2555" spans="1:5" x14ac:dyDescent="0.25">
      <c r="A2555">
        <v>2018</v>
      </c>
      <c r="B2555">
        <v>44</v>
      </c>
      <c r="C2555" t="s">
        <v>78</v>
      </c>
      <c r="D2555" t="str">
        <f ca="1">IF(OFFSET(calculations!$AG$2,MATCH(data!A2555&amp;"|"&amp;data!C2555,calculations!$A$3:$A$168,0),MATCH(data!B2555,calculations!$AH$2:$CL$2,0))="","NULL",SUBSTITUTE(OFFSET(calculations!$AG$2,MATCH(data!A2555&amp;"|"&amp;data!C2555,calculations!$A$3:$A$168,0),MATCH(data!B2555,calculations!$AH$2:$CL$2,0)),",","."))</f>
        <v>NULL</v>
      </c>
      <c r="E2555">
        <v>1</v>
      </c>
    </row>
    <row r="2556" spans="1:5" x14ac:dyDescent="0.25">
      <c r="A2556">
        <v>2018</v>
      </c>
      <c r="B2556">
        <v>44</v>
      </c>
      <c r="C2556" t="s">
        <v>79</v>
      </c>
      <c r="D2556" t="str">
        <f ca="1">IF(OFFSET(calculations!$AG$2,MATCH(data!A2556&amp;"|"&amp;data!C2556,calculations!$A$3:$A$168,0),MATCH(data!B2556,calculations!$AH$2:$CL$2,0))="","NULL",SUBSTITUTE(OFFSET(calculations!$AG$2,MATCH(data!A2556&amp;"|"&amp;data!C2556,calculations!$A$3:$A$168,0),MATCH(data!B2556,calculations!$AH$2:$CL$2,0)),",","."))</f>
        <v>11966</v>
      </c>
      <c r="E2556">
        <v>1</v>
      </c>
    </row>
    <row r="2557" spans="1:5" x14ac:dyDescent="0.25">
      <c r="A2557">
        <v>2018</v>
      </c>
      <c r="B2557">
        <v>44</v>
      </c>
      <c r="C2557" t="s">
        <v>80</v>
      </c>
      <c r="D2557" t="str">
        <f ca="1">IF(OFFSET(calculations!$AG$2,MATCH(data!A2557&amp;"|"&amp;data!C2557,calculations!$A$3:$A$168,0),MATCH(data!B2557,calculations!$AH$2:$CL$2,0))="","NULL",SUBSTITUTE(OFFSET(calculations!$AG$2,MATCH(data!A2557&amp;"|"&amp;data!C2557,calculations!$A$3:$A$168,0),MATCH(data!B2557,calculations!$AH$2:$CL$2,0)),",","."))</f>
        <v>NULL</v>
      </c>
      <c r="E2557">
        <v>1</v>
      </c>
    </row>
    <row r="2558" spans="1:5" x14ac:dyDescent="0.25">
      <c r="A2558">
        <v>2018</v>
      </c>
      <c r="B2558">
        <v>44</v>
      </c>
      <c r="C2558" t="s">
        <v>44</v>
      </c>
      <c r="D2558" t="str">
        <f ca="1">IF(OFFSET(calculations!$AG$2,MATCH(data!A2558&amp;"|"&amp;data!C2558,calculations!$A$3:$A$168,0),MATCH(data!B2558,calculations!$AH$2:$CL$2,0))="","NULL",SUBSTITUTE(OFFSET(calculations!$AG$2,MATCH(data!A2558&amp;"|"&amp;data!C2558,calculations!$A$3:$A$168,0),MATCH(data!B2558,calculations!$AH$2:$CL$2,0)),",","."))</f>
        <v>NULL</v>
      </c>
      <c r="E2558">
        <v>1</v>
      </c>
    </row>
    <row r="2559" spans="1:5" x14ac:dyDescent="0.25">
      <c r="A2559">
        <v>2018</v>
      </c>
      <c r="B2559">
        <v>44</v>
      </c>
      <c r="C2559" t="s">
        <v>51</v>
      </c>
      <c r="D2559" t="str">
        <f ca="1">IF(OFFSET(calculations!$AG$2,MATCH(data!A2559&amp;"|"&amp;data!C2559,calculations!$A$3:$A$168,0),MATCH(data!B2559,calculations!$AH$2:$CL$2,0))="","NULL",SUBSTITUTE(OFFSET(calculations!$AG$2,MATCH(data!A2559&amp;"|"&amp;data!C2559,calculations!$A$3:$A$168,0),MATCH(data!B2559,calculations!$AH$2:$CL$2,0)),",","."))</f>
        <v>NULL</v>
      </c>
      <c r="E2559">
        <v>1</v>
      </c>
    </row>
    <row r="2560" spans="1:5" x14ac:dyDescent="0.25">
      <c r="A2560">
        <v>2018</v>
      </c>
      <c r="B2560">
        <v>44</v>
      </c>
      <c r="C2560" t="s">
        <v>55</v>
      </c>
      <c r="D2560" t="str">
        <f ca="1">IF(OFFSET(calculations!$AG$2,MATCH(data!A2560&amp;"|"&amp;data!C2560,calculations!$A$3:$A$168,0),MATCH(data!B2560,calculations!$AH$2:$CL$2,0))="","NULL",SUBSTITUTE(OFFSET(calculations!$AG$2,MATCH(data!A2560&amp;"|"&amp;data!C2560,calculations!$A$3:$A$168,0),MATCH(data!B2560,calculations!$AH$2:$CL$2,0)),",","."))</f>
        <v>NULL</v>
      </c>
      <c r="E2560">
        <v>1</v>
      </c>
    </row>
    <row r="2561" spans="1:5" x14ac:dyDescent="0.25">
      <c r="A2561">
        <v>2018</v>
      </c>
      <c r="B2561">
        <v>44</v>
      </c>
      <c r="C2561" t="s">
        <v>81</v>
      </c>
      <c r="D2561" t="str">
        <f ca="1">IF(OFFSET(calculations!$AG$2,MATCH(data!A2561&amp;"|"&amp;data!C2561,calculations!$A$3:$A$168,0),MATCH(data!B2561,calculations!$AH$2:$CL$2,0))="","NULL",SUBSTITUTE(OFFSET(calculations!$AG$2,MATCH(data!A2561&amp;"|"&amp;data!C2561,calculations!$A$3:$A$168,0),MATCH(data!B2561,calculations!$AH$2:$CL$2,0)),",","."))</f>
        <v>10271</v>
      </c>
      <c r="E2561">
        <v>1</v>
      </c>
    </row>
    <row r="2562" spans="1:5" x14ac:dyDescent="0.25">
      <c r="A2562">
        <v>2018</v>
      </c>
      <c r="B2562">
        <v>44</v>
      </c>
      <c r="C2562" t="s">
        <v>82</v>
      </c>
      <c r="D2562" t="str">
        <f ca="1">IF(OFFSET(calculations!$AG$2,MATCH(data!A2562&amp;"|"&amp;data!C2562,calculations!$A$3:$A$168,0),MATCH(data!B2562,calculations!$AH$2:$CL$2,0))="","NULL",SUBSTITUTE(OFFSET(calculations!$AG$2,MATCH(data!A2562&amp;"|"&amp;data!C2562,calculations!$A$3:$A$168,0),MATCH(data!B2562,calculations!$AH$2:$CL$2,0)),",","."))</f>
        <v>3405213</v>
      </c>
      <c r="E2562">
        <v>1</v>
      </c>
    </row>
    <row r="2563" spans="1:5" x14ac:dyDescent="0.25">
      <c r="A2563">
        <v>2018</v>
      </c>
      <c r="B2563">
        <v>44</v>
      </c>
      <c r="C2563" t="s">
        <v>83</v>
      </c>
      <c r="D2563" t="str">
        <f ca="1">IF(OFFSET(calculations!$AG$2,MATCH(data!A2563&amp;"|"&amp;data!C2563,calculations!$A$3:$A$168,0),MATCH(data!B2563,calculations!$AH$2:$CL$2,0))="","NULL",SUBSTITUTE(OFFSET(calculations!$AG$2,MATCH(data!A2563&amp;"|"&amp;data!C2563,calculations!$A$3:$A$168,0),MATCH(data!B2563,calculations!$AH$2:$CL$2,0)),",","."))</f>
        <v>2722</v>
      </c>
      <c r="E2563">
        <v>1</v>
      </c>
    </row>
    <row r="2564" spans="1:5" x14ac:dyDescent="0.25">
      <c r="A2564">
        <v>2018</v>
      </c>
      <c r="B2564">
        <v>44</v>
      </c>
      <c r="C2564" t="s">
        <v>84</v>
      </c>
      <c r="D2564" t="str">
        <f ca="1">IF(OFFSET(calculations!$AG$2,MATCH(data!A2564&amp;"|"&amp;data!C2564,calculations!$A$3:$A$168,0),MATCH(data!B2564,calculations!$AH$2:$CL$2,0))="","NULL",SUBSTITUTE(OFFSET(calculations!$AG$2,MATCH(data!A2564&amp;"|"&amp;data!C2564,calculations!$A$3:$A$168,0),MATCH(data!B2564,calculations!$AH$2:$CL$2,0)),",","."))</f>
        <v>NULL</v>
      </c>
      <c r="E2564">
        <v>1</v>
      </c>
    </row>
    <row r="2565" spans="1:5" x14ac:dyDescent="0.25">
      <c r="A2565">
        <v>2018</v>
      </c>
      <c r="B2565">
        <v>44</v>
      </c>
      <c r="C2565" t="s">
        <v>85</v>
      </c>
      <c r="D2565" t="str">
        <f ca="1">IF(OFFSET(calculations!$AG$2,MATCH(data!A2565&amp;"|"&amp;data!C2565,calculations!$A$3:$A$168,0),MATCH(data!B2565,calculations!$AH$2:$CL$2,0))="","NULL",SUBSTITUTE(OFFSET(calculations!$AG$2,MATCH(data!A2565&amp;"|"&amp;data!C2565,calculations!$A$3:$A$168,0),MATCH(data!B2565,calculations!$AH$2:$CL$2,0)),",","."))</f>
        <v>NULL</v>
      </c>
      <c r="E2565">
        <v>1</v>
      </c>
    </row>
    <row r="2566" spans="1:5" x14ac:dyDescent="0.25">
      <c r="A2566">
        <v>2018</v>
      </c>
      <c r="B2566">
        <v>44</v>
      </c>
      <c r="C2566" t="s">
        <v>86</v>
      </c>
      <c r="D2566" t="str">
        <f ca="1">IF(OFFSET(calculations!$AG$2,MATCH(data!A2566&amp;"|"&amp;data!C2566,calculations!$A$3:$A$168,0),MATCH(data!B2566,calculations!$AH$2:$CL$2,0))="","NULL",SUBSTITUTE(OFFSET(calculations!$AG$2,MATCH(data!A2566&amp;"|"&amp;data!C2566,calculations!$A$3:$A$168,0),MATCH(data!B2566,calculations!$AH$2:$CL$2,0)),",","."))</f>
        <v>NULL</v>
      </c>
      <c r="E2566">
        <v>1</v>
      </c>
    </row>
    <row r="2567" spans="1:5" x14ac:dyDescent="0.25">
      <c r="A2567">
        <v>2018</v>
      </c>
      <c r="B2567">
        <v>44</v>
      </c>
      <c r="C2567" t="s">
        <v>87</v>
      </c>
      <c r="D2567" t="str">
        <f ca="1">IF(OFFSET(calculations!$AG$2,MATCH(data!A2567&amp;"|"&amp;data!C2567,calculations!$A$3:$A$168,0),MATCH(data!B2567,calculations!$AH$2:$CL$2,0))="","NULL",SUBSTITUTE(OFFSET(calculations!$AG$2,MATCH(data!A2567&amp;"|"&amp;data!C2567,calculations!$A$3:$A$168,0),MATCH(data!B2567,calculations!$AH$2:$CL$2,0)),",","."))</f>
        <v>3166049</v>
      </c>
      <c r="E2567">
        <v>1</v>
      </c>
    </row>
    <row r="2568" spans="1:5" x14ac:dyDescent="0.25">
      <c r="A2568">
        <v>2018</v>
      </c>
      <c r="B2568">
        <v>44</v>
      </c>
      <c r="C2568" t="s">
        <v>88</v>
      </c>
      <c r="D2568" t="str">
        <f ca="1">IF(OFFSET(calculations!$AG$2,MATCH(data!A2568&amp;"|"&amp;data!C2568,calculations!$A$3:$A$168,0),MATCH(data!B2568,calculations!$AH$2:$CL$2,0))="","NULL",SUBSTITUTE(OFFSET(calculations!$AG$2,MATCH(data!A2568&amp;"|"&amp;data!C2568,calculations!$A$3:$A$168,0),MATCH(data!B2568,calculations!$AH$2:$CL$2,0)),",","."))</f>
        <v>127358</v>
      </c>
      <c r="E2568">
        <v>1</v>
      </c>
    </row>
    <row r="2569" spans="1:5" x14ac:dyDescent="0.25">
      <c r="A2569">
        <v>2018</v>
      </c>
      <c r="B2569">
        <v>44</v>
      </c>
      <c r="C2569" t="s">
        <v>89</v>
      </c>
      <c r="D2569" t="str">
        <f ca="1">IF(OFFSET(calculations!$AG$2,MATCH(data!A2569&amp;"|"&amp;data!C2569,calculations!$A$3:$A$168,0),MATCH(data!B2569,calculations!$AH$2:$CL$2,0))="","NULL",SUBSTITUTE(OFFSET(calculations!$AG$2,MATCH(data!A2569&amp;"|"&amp;data!C2569,calculations!$A$3:$A$168,0),MATCH(data!B2569,calculations!$AH$2:$CL$2,0)),",","."))</f>
        <v>NULL</v>
      </c>
      <c r="E2569">
        <v>1</v>
      </c>
    </row>
    <row r="2570" spans="1:5" x14ac:dyDescent="0.25">
      <c r="A2570">
        <v>2018</v>
      </c>
      <c r="B2570">
        <v>44</v>
      </c>
      <c r="C2570" t="s">
        <v>90</v>
      </c>
      <c r="D2570" t="str">
        <f ca="1">IF(OFFSET(calculations!$AG$2,MATCH(data!A2570&amp;"|"&amp;data!C2570,calculations!$A$3:$A$168,0),MATCH(data!B2570,calculations!$AH$2:$CL$2,0))="","NULL",SUBSTITUTE(OFFSET(calculations!$AG$2,MATCH(data!A2570&amp;"|"&amp;data!C2570,calculations!$A$3:$A$168,0),MATCH(data!B2570,calculations!$AH$2:$CL$2,0)),",","."))</f>
        <v>NULL</v>
      </c>
      <c r="E2570">
        <v>1</v>
      </c>
    </row>
    <row r="2571" spans="1:5" x14ac:dyDescent="0.25">
      <c r="A2571">
        <v>2018</v>
      </c>
      <c r="B2571">
        <v>44</v>
      </c>
      <c r="C2571" t="s">
        <v>91</v>
      </c>
      <c r="D2571" t="str">
        <f ca="1">IF(OFFSET(calculations!$AG$2,MATCH(data!A2571&amp;"|"&amp;data!C2571,calculations!$A$3:$A$168,0),MATCH(data!B2571,calculations!$AH$2:$CL$2,0))="","NULL",SUBSTITUTE(OFFSET(calculations!$AG$2,MATCH(data!A2571&amp;"|"&amp;data!C2571,calculations!$A$3:$A$168,0),MATCH(data!B2571,calculations!$AH$2:$CL$2,0)),",","."))</f>
        <v>NULL</v>
      </c>
      <c r="E2571">
        <v>1</v>
      </c>
    </row>
    <row r="2572" spans="1:5" x14ac:dyDescent="0.25">
      <c r="A2572">
        <v>2018</v>
      </c>
      <c r="B2572">
        <v>44</v>
      </c>
      <c r="C2572" t="s">
        <v>92</v>
      </c>
      <c r="D2572" t="str">
        <f ca="1">IF(OFFSET(calculations!$AG$2,MATCH(data!A2572&amp;"|"&amp;data!C2572,calculations!$A$3:$A$168,0),MATCH(data!B2572,calculations!$AH$2:$CL$2,0))="","NULL",SUBSTITUTE(OFFSET(calculations!$AG$2,MATCH(data!A2572&amp;"|"&amp;data!C2572,calculations!$A$3:$A$168,0),MATCH(data!B2572,calculations!$AH$2:$CL$2,0)),",","."))</f>
        <v>NULL</v>
      </c>
      <c r="E2572">
        <v>1</v>
      </c>
    </row>
    <row r="2573" spans="1:5" x14ac:dyDescent="0.25">
      <c r="A2573">
        <v>2018</v>
      </c>
      <c r="B2573">
        <v>44</v>
      </c>
      <c r="C2573" t="s">
        <v>93</v>
      </c>
      <c r="D2573" t="str">
        <f ca="1">IF(OFFSET(calculations!$AG$2,MATCH(data!A2573&amp;"|"&amp;data!C2573,calculations!$A$3:$A$168,0),MATCH(data!B2573,calculations!$AH$2:$CL$2,0))="","NULL",SUBSTITUTE(OFFSET(calculations!$AG$2,MATCH(data!A2573&amp;"|"&amp;data!C2573,calculations!$A$3:$A$168,0),MATCH(data!B2573,calculations!$AH$2:$CL$2,0)),",","."))</f>
        <v>NULL</v>
      </c>
      <c r="E2573">
        <v>1</v>
      </c>
    </row>
    <row r="2574" spans="1:5" x14ac:dyDescent="0.25">
      <c r="A2574">
        <v>2018</v>
      </c>
      <c r="B2574">
        <v>44</v>
      </c>
      <c r="C2574" t="s">
        <v>94</v>
      </c>
      <c r="D2574" t="str">
        <f ca="1">IF(OFFSET(calculations!$AG$2,MATCH(data!A2574&amp;"|"&amp;data!C2574,calculations!$A$3:$A$168,0),MATCH(data!B2574,calculations!$AH$2:$CL$2,0))="","NULL",SUBSTITUTE(OFFSET(calculations!$AG$2,MATCH(data!A2574&amp;"|"&amp;data!C2574,calculations!$A$3:$A$168,0),MATCH(data!B2574,calculations!$AH$2:$CL$2,0)),",","."))</f>
        <v>109084</v>
      </c>
      <c r="E2574">
        <v>1</v>
      </c>
    </row>
    <row r="2575" spans="1:5" x14ac:dyDescent="0.25">
      <c r="A2575">
        <v>2018</v>
      </c>
      <c r="B2575">
        <v>44</v>
      </c>
      <c r="C2575" t="s">
        <v>95</v>
      </c>
      <c r="D2575" t="str">
        <f ca="1">IF(OFFSET(calculations!$AG$2,MATCH(data!A2575&amp;"|"&amp;data!C2575,calculations!$A$3:$A$168,0),MATCH(data!B2575,calculations!$AH$2:$CL$2,0))="","NULL",SUBSTITUTE(OFFSET(calculations!$AG$2,MATCH(data!A2575&amp;"|"&amp;data!C2575,calculations!$A$3:$A$168,0),MATCH(data!B2575,calculations!$AH$2:$CL$2,0)),",","."))</f>
        <v>-278702</v>
      </c>
      <c r="E2575">
        <v>1</v>
      </c>
    </row>
    <row r="2576" spans="1:5" x14ac:dyDescent="0.25">
      <c r="A2576">
        <v>2018</v>
      </c>
      <c r="B2576">
        <v>44</v>
      </c>
      <c r="C2576" t="s">
        <v>96</v>
      </c>
      <c r="D2576" t="str">
        <f ca="1">IF(OFFSET(calculations!$AG$2,MATCH(data!A2576&amp;"|"&amp;data!C2576,calculations!$A$3:$A$168,0),MATCH(data!B2576,calculations!$AH$2:$CL$2,0))="","NULL",SUBSTITUTE(OFFSET(calculations!$AG$2,MATCH(data!A2576&amp;"|"&amp;data!C2576,calculations!$A$3:$A$168,0),MATCH(data!B2576,calculations!$AH$2:$CL$2,0)),",","."))</f>
        <v>4975849</v>
      </c>
      <c r="E2576">
        <v>1</v>
      </c>
    </row>
    <row r="2577" spans="1:5" x14ac:dyDescent="0.25">
      <c r="A2577">
        <v>2018</v>
      </c>
      <c r="B2577">
        <v>44</v>
      </c>
      <c r="C2577" t="s">
        <v>97</v>
      </c>
      <c r="D2577" t="str">
        <f ca="1">IF(OFFSET(calculations!$AG$2,MATCH(data!A2577&amp;"|"&amp;data!C2577,calculations!$A$3:$A$168,0),MATCH(data!B2577,calculations!$AH$2:$CL$2,0))="","NULL",SUBSTITUTE(OFFSET(calculations!$AG$2,MATCH(data!A2577&amp;"|"&amp;data!C2577,calculations!$A$3:$A$168,0),MATCH(data!B2577,calculations!$AH$2:$CL$2,0)),",","."))</f>
        <v>3923712</v>
      </c>
      <c r="E2577">
        <v>1</v>
      </c>
    </row>
    <row r="2578" spans="1:5" x14ac:dyDescent="0.25">
      <c r="A2578">
        <v>2018</v>
      </c>
      <c r="B2578">
        <v>44</v>
      </c>
      <c r="C2578" t="s">
        <v>98</v>
      </c>
      <c r="D2578" t="str">
        <f ca="1">IF(OFFSET(calculations!$AG$2,MATCH(data!A2578&amp;"|"&amp;data!C2578,calculations!$A$3:$A$168,0),MATCH(data!B2578,calculations!$AH$2:$CL$2,0))="","NULL",SUBSTITUTE(OFFSET(calculations!$AG$2,MATCH(data!A2578&amp;"|"&amp;data!C2578,calculations!$A$3:$A$168,0),MATCH(data!B2578,calculations!$AH$2:$CL$2,0)),",","."))</f>
        <v>1052137</v>
      </c>
      <c r="E2578">
        <v>1</v>
      </c>
    </row>
    <row r="2579" spans="1:5" x14ac:dyDescent="0.25">
      <c r="A2579">
        <v>2018</v>
      </c>
      <c r="B2579">
        <v>44</v>
      </c>
      <c r="C2579" t="s">
        <v>99</v>
      </c>
      <c r="D2579" t="str">
        <f ca="1">IF(OFFSET(calculations!$AG$2,MATCH(data!A2579&amp;"|"&amp;data!C2579,calculations!$A$3:$A$168,0),MATCH(data!B2579,calculations!$AH$2:$CL$2,0))="","NULL",SUBSTITUTE(OFFSET(calculations!$AG$2,MATCH(data!A2579&amp;"|"&amp;data!C2579,calculations!$A$3:$A$168,0),MATCH(data!B2579,calculations!$AH$2:$CL$2,0)),",","."))</f>
        <v>1052137</v>
      </c>
      <c r="E2579">
        <v>1</v>
      </c>
    </row>
    <row r="2580" spans="1:5" x14ac:dyDescent="0.25">
      <c r="A2580">
        <v>2018</v>
      </c>
      <c r="B2580">
        <v>44</v>
      </c>
      <c r="C2580" t="s">
        <v>100</v>
      </c>
      <c r="D2580" t="str">
        <f ca="1">IF(OFFSET(calculations!$AG$2,MATCH(data!A2580&amp;"|"&amp;data!C2580,calculations!$A$3:$A$168,0),MATCH(data!B2580,calculations!$AH$2:$CL$2,0))="","NULL",SUBSTITUTE(OFFSET(calculations!$AG$2,MATCH(data!A2580&amp;"|"&amp;data!C2580,calculations!$A$3:$A$168,0),MATCH(data!B2580,calculations!$AH$2:$CL$2,0)),",","."))</f>
        <v>163865</v>
      </c>
      <c r="E2580">
        <v>1</v>
      </c>
    </row>
    <row r="2581" spans="1:5" x14ac:dyDescent="0.25">
      <c r="A2581">
        <v>2018</v>
      </c>
      <c r="B2581">
        <v>44</v>
      </c>
      <c r="C2581" t="s">
        <v>101</v>
      </c>
      <c r="D2581" t="str">
        <f ca="1">IF(OFFSET(calculations!$AG$2,MATCH(data!A2581&amp;"|"&amp;data!C2581,calculations!$A$3:$A$168,0),MATCH(data!B2581,calculations!$AH$2:$CL$2,0))="","NULL",SUBSTITUTE(OFFSET(calculations!$AG$2,MATCH(data!A2581&amp;"|"&amp;data!C2581,calculations!$A$3:$A$168,0),MATCH(data!B2581,calculations!$AH$2:$CL$2,0)),",","."))</f>
        <v>85063</v>
      </c>
      <c r="E2581">
        <v>1</v>
      </c>
    </row>
    <row r="2582" spans="1:5" x14ac:dyDescent="0.25">
      <c r="A2582">
        <v>2018</v>
      </c>
      <c r="B2582">
        <v>44</v>
      </c>
      <c r="C2582" t="s">
        <v>102</v>
      </c>
      <c r="D2582" t="str">
        <f ca="1">IF(OFFSET(calculations!$AG$2,MATCH(data!A2582&amp;"|"&amp;data!C2582,calculations!$A$3:$A$168,0),MATCH(data!B2582,calculations!$AH$2:$CL$2,0))="","NULL",SUBSTITUTE(OFFSET(calculations!$AG$2,MATCH(data!A2582&amp;"|"&amp;data!C2582,calculations!$A$3:$A$168,0),MATCH(data!B2582,calculations!$AH$2:$CL$2,0)),",","."))</f>
        <v>1138723</v>
      </c>
      <c r="E2582">
        <v>1</v>
      </c>
    </row>
    <row r="2583" spans="1:5" x14ac:dyDescent="0.25">
      <c r="A2583">
        <v>2018</v>
      </c>
      <c r="B2583">
        <v>44</v>
      </c>
      <c r="C2583" t="s">
        <v>103</v>
      </c>
      <c r="D2583" t="str">
        <f ca="1">IF(OFFSET(calculations!$AG$2,MATCH(data!A2583&amp;"|"&amp;data!C2583,calculations!$A$3:$A$168,0),MATCH(data!B2583,calculations!$AH$2:$CL$2,0))="","NULL",SUBSTITUTE(OFFSET(calculations!$AG$2,MATCH(data!A2583&amp;"|"&amp;data!C2583,calculations!$A$3:$A$168,0),MATCH(data!B2583,calculations!$AH$2:$CL$2,0)),",","."))</f>
        <v>361591</v>
      </c>
      <c r="E2583">
        <v>1</v>
      </c>
    </row>
    <row r="2584" spans="1:5" x14ac:dyDescent="0.25">
      <c r="A2584">
        <v>2018</v>
      </c>
      <c r="B2584">
        <v>44</v>
      </c>
      <c r="C2584" t="s">
        <v>104</v>
      </c>
      <c r="D2584" t="str">
        <f ca="1">IF(OFFSET(calculations!$AG$2,MATCH(data!A2584&amp;"|"&amp;data!C2584,calculations!$A$3:$A$168,0),MATCH(data!B2584,calculations!$AH$2:$CL$2,0))="","NULL",SUBSTITUTE(OFFSET(calculations!$AG$2,MATCH(data!A2584&amp;"|"&amp;data!C2584,calculations!$A$3:$A$168,0),MATCH(data!B2584,calculations!$AH$2:$CL$2,0)),",","."))</f>
        <v>-369375</v>
      </c>
      <c r="E2584">
        <v>1</v>
      </c>
    </row>
    <row r="2585" spans="1:5" x14ac:dyDescent="0.25">
      <c r="A2585">
        <v>2018</v>
      </c>
      <c r="B2585">
        <v>44</v>
      </c>
      <c r="C2585" t="s">
        <v>105</v>
      </c>
      <c r="D2585" t="str">
        <f ca="1">IF(OFFSET(calculations!$AG$2,MATCH(data!A2585&amp;"|"&amp;data!C2585,calculations!$A$3:$A$168,0),MATCH(data!B2585,calculations!$AH$2:$CL$2,0))="","NULL",SUBSTITUTE(OFFSET(calculations!$AG$2,MATCH(data!A2585&amp;"|"&amp;data!C2585,calculations!$A$3:$A$168,0),MATCH(data!B2585,calculations!$AH$2:$CL$2,0)),",","."))</f>
        <v>-369375</v>
      </c>
      <c r="E2585">
        <v>1</v>
      </c>
    </row>
    <row r="2586" spans="1:5" x14ac:dyDescent="0.25">
      <c r="A2586">
        <v>2018</v>
      </c>
      <c r="B2586">
        <v>44</v>
      </c>
      <c r="C2586" t="s">
        <v>106</v>
      </c>
      <c r="D2586" t="str">
        <f ca="1">IF(OFFSET(calculations!$AG$2,MATCH(data!A2586&amp;"|"&amp;data!C2586,calculations!$A$3:$A$168,0),MATCH(data!B2586,calculations!$AH$2:$CL$2,0))="","NULL",SUBSTITUTE(OFFSET(calculations!$AG$2,MATCH(data!A2586&amp;"|"&amp;data!C2586,calculations!$A$3:$A$168,0),MATCH(data!B2586,calculations!$AH$2:$CL$2,0)),",","."))</f>
        <v>NULL</v>
      </c>
      <c r="E2586">
        <v>1</v>
      </c>
    </row>
    <row r="2587" spans="1:5" x14ac:dyDescent="0.25">
      <c r="A2587">
        <v>2018</v>
      </c>
      <c r="B2587">
        <v>44</v>
      </c>
      <c r="C2587" t="s">
        <v>107</v>
      </c>
      <c r="D2587" t="str">
        <f ca="1">IF(OFFSET(calculations!$AG$2,MATCH(data!A2587&amp;"|"&amp;data!C2587,calculations!$A$3:$A$168,0),MATCH(data!B2587,calculations!$AH$2:$CL$2,0))="","NULL",SUBSTITUTE(OFFSET(calculations!$AG$2,MATCH(data!A2587&amp;"|"&amp;data!C2587,calculations!$A$3:$A$168,0),MATCH(data!B2587,calculations!$AH$2:$CL$2,0)),",","."))</f>
        <v>NULL</v>
      </c>
      <c r="E2587">
        <v>1</v>
      </c>
    </row>
    <row r="2588" spans="1:5" x14ac:dyDescent="0.25">
      <c r="A2588">
        <v>2018</v>
      </c>
      <c r="B2588">
        <v>44</v>
      </c>
      <c r="C2588" t="s">
        <v>108</v>
      </c>
      <c r="D2588" t="str">
        <f ca="1">IF(OFFSET(calculations!$AG$2,MATCH(data!A2588&amp;"|"&amp;data!C2588,calculations!$A$3:$A$168,0),MATCH(data!B2588,calculations!$AH$2:$CL$2,0))="","NULL",SUBSTITUTE(OFFSET(calculations!$AG$2,MATCH(data!A2588&amp;"|"&amp;data!C2588,calculations!$A$3:$A$168,0),MATCH(data!B2588,calculations!$AH$2:$CL$2,0)),",","."))</f>
        <v>90673</v>
      </c>
      <c r="E2588">
        <v>1</v>
      </c>
    </row>
    <row r="2589" spans="1:5" x14ac:dyDescent="0.25">
      <c r="A2589">
        <v>2018</v>
      </c>
      <c r="B2589">
        <v>44</v>
      </c>
      <c r="C2589" t="s">
        <v>109</v>
      </c>
      <c r="D2589" t="str">
        <f ca="1">IF(OFFSET(calculations!$AG$2,MATCH(data!A2589&amp;"|"&amp;data!C2589,calculations!$A$3:$A$168,0),MATCH(data!B2589,calculations!$AH$2:$CL$2,0))="","NULL",SUBSTITUTE(OFFSET(calculations!$AG$2,MATCH(data!A2589&amp;"|"&amp;data!C2589,calculations!$A$3:$A$168,0),MATCH(data!B2589,calculations!$AH$2:$CL$2,0)),",","."))</f>
        <v>-278702</v>
      </c>
      <c r="E2589">
        <v>1</v>
      </c>
    </row>
    <row r="2590" spans="1:5" x14ac:dyDescent="0.25">
      <c r="A2590">
        <v>2018</v>
      </c>
      <c r="B2590">
        <v>44</v>
      </c>
      <c r="C2590" t="s">
        <v>110</v>
      </c>
      <c r="D2590" t="str">
        <f ca="1">IF(OFFSET(calculations!$AG$2,MATCH(data!A2590&amp;"|"&amp;data!C2590,calculations!$A$3:$A$168,0),MATCH(data!B2590,calculations!$AH$2:$CL$2,0))="","NULL",SUBSTITUTE(OFFSET(calculations!$AG$2,MATCH(data!A2590&amp;"|"&amp;data!C2590,calculations!$A$3:$A$168,0),MATCH(data!B2590,calculations!$AH$2:$CL$2,0)),",","."))</f>
        <v>0</v>
      </c>
      <c r="E2590">
        <v>1</v>
      </c>
    </row>
    <row r="2591" spans="1:5" x14ac:dyDescent="0.25">
      <c r="A2591">
        <v>2018</v>
      </c>
      <c r="B2591">
        <v>44</v>
      </c>
      <c r="C2591" t="s">
        <v>111</v>
      </c>
      <c r="D2591" t="str">
        <f ca="1">IF(OFFSET(calculations!$AG$2,MATCH(data!A2591&amp;"|"&amp;data!C2591,calculations!$A$3:$A$168,0),MATCH(data!B2591,calculations!$AH$2:$CL$2,0))="","NULL",SUBSTITUTE(OFFSET(calculations!$AG$2,MATCH(data!A2591&amp;"|"&amp;data!C2591,calculations!$A$3:$A$168,0),MATCH(data!B2591,calculations!$AH$2:$CL$2,0)),",","."))</f>
        <v>5842153</v>
      </c>
      <c r="E2591">
        <v>1</v>
      </c>
    </row>
    <row r="2592" spans="1:5" x14ac:dyDescent="0.25">
      <c r="A2592">
        <v>2018</v>
      </c>
      <c r="B2592">
        <v>44</v>
      </c>
      <c r="C2592" t="s">
        <v>112</v>
      </c>
      <c r="D2592" t="str">
        <f ca="1">IF(OFFSET(calculations!$AG$2,MATCH(data!A2592&amp;"|"&amp;data!C2592,calculations!$A$3:$A$168,0),MATCH(data!B2592,calculations!$AH$2:$CL$2,0))="","NULL",SUBSTITUTE(OFFSET(calculations!$AG$2,MATCH(data!A2592&amp;"|"&amp;data!C2592,calculations!$A$3:$A$168,0),MATCH(data!B2592,calculations!$AH$2:$CL$2,0)),",","."))</f>
        <v>1127165</v>
      </c>
      <c r="E2592">
        <v>1</v>
      </c>
    </row>
    <row r="2593" spans="1:5" x14ac:dyDescent="0.25">
      <c r="A2593">
        <v>2018</v>
      </c>
      <c r="B2593">
        <v>44</v>
      </c>
      <c r="C2593" t="s">
        <v>113</v>
      </c>
      <c r="D2593" t="str">
        <f ca="1">IF(OFFSET(calculations!$AG$2,MATCH(data!A2593&amp;"|"&amp;data!C2593,calculations!$A$3:$A$168,0),MATCH(data!B2593,calculations!$AH$2:$CL$2,0))="","NULL",SUBSTITUTE(OFFSET(calculations!$AG$2,MATCH(data!A2593&amp;"|"&amp;data!C2593,calculations!$A$3:$A$168,0),MATCH(data!B2593,calculations!$AH$2:$CL$2,0)),",","."))</f>
        <v>NULL</v>
      </c>
      <c r="E2593">
        <v>1</v>
      </c>
    </row>
    <row r="2594" spans="1:5" x14ac:dyDescent="0.25">
      <c r="A2594">
        <v>2018</v>
      </c>
      <c r="B2594">
        <v>44</v>
      </c>
      <c r="C2594" t="s">
        <v>114</v>
      </c>
      <c r="D2594" t="str">
        <f ca="1">IF(OFFSET(calculations!$AG$2,MATCH(data!A2594&amp;"|"&amp;data!C2594,calculations!$A$3:$A$168,0),MATCH(data!B2594,calculations!$AH$2:$CL$2,0))="","NULL",SUBSTITUTE(OFFSET(calculations!$AG$2,MATCH(data!A2594&amp;"|"&amp;data!C2594,calculations!$A$3:$A$168,0),MATCH(data!B2594,calculations!$AH$2:$CL$2,0)),",","."))</f>
        <v>NULL</v>
      </c>
      <c r="E2594">
        <v>1</v>
      </c>
    </row>
    <row r="2595" spans="1:5" x14ac:dyDescent="0.25">
      <c r="A2595">
        <v>2018</v>
      </c>
      <c r="B2595">
        <v>44</v>
      </c>
      <c r="C2595" t="s">
        <v>115</v>
      </c>
      <c r="D2595" t="str">
        <f ca="1">IF(OFFSET(calculations!$AG$2,MATCH(data!A2595&amp;"|"&amp;data!C2595,calculations!$A$3:$A$168,0),MATCH(data!B2595,calculations!$AH$2:$CL$2,0))="","NULL",SUBSTITUTE(OFFSET(calculations!$AG$2,MATCH(data!A2595&amp;"|"&amp;data!C2595,calculations!$A$3:$A$168,0),MATCH(data!B2595,calculations!$AH$2:$CL$2,0)),",","."))</f>
        <v>NULL</v>
      </c>
      <c r="E2595">
        <v>1</v>
      </c>
    </row>
    <row r="2596" spans="1:5" x14ac:dyDescent="0.25">
      <c r="A2596">
        <v>2018</v>
      </c>
      <c r="B2596">
        <v>44</v>
      </c>
      <c r="C2596" t="s">
        <v>116</v>
      </c>
      <c r="D2596" t="str">
        <f ca="1">IF(OFFSET(calculations!$AG$2,MATCH(data!A2596&amp;"|"&amp;data!C2596,calculations!$A$3:$A$168,0),MATCH(data!B2596,calculations!$AH$2:$CL$2,0))="","NULL",SUBSTITUTE(OFFSET(calculations!$AG$2,MATCH(data!A2596&amp;"|"&amp;data!C2596,calculations!$A$3:$A$168,0),MATCH(data!B2596,calculations!$AH$2:$CL$2,0)),",","."))</f>
        <v>841706</v>
      </c>
      <c r="E2596">
        <v>1</v>
      </c>
    </row>
    <row r="2597" spans="1:5" x14ac:dyDescent="0.25">
      <c r="A2597">
        <v>2018</v>
      </c>
      <c r="B2597">
        <v>44</v>
      </c>
      <c r="C2597" t="s">
        <v>117</v>
      </c>
      <c r="D2597" t="str">
        <f ca="1">IF(OFFSET(calculations!$AG$2,MATCH(data!A2597&amp;"|"&amp;data!C2597,calculations!$A$3:$A$168,0),MATCH(data!B2597,calculations!$AH$2:$CL$2,0))="","NULL",SUBSTITUTE(OFFSET(calculations!$AG$2,MATCH(data!A2597&amp;"|"&amp;data!C2597,calculations!$A$3:$A$168,0),MATCH(data!B2597,calculations!$AH$2:$CL$2,0)),",","."))</f>
        <v>NULL</v>
      </c>
      <c r="E2597">
        <v>1</v>
      </c>
    </row>
    <row r="2598" spans="1:5" x14ac:dyDescent="0.25">
      <c r="A2598">
        <v>2018</v>
      </c>
      <c r="B2598">
        <v>44</v>
      </c>
      <c r="C2598" t="s">
        <v>118</v>
      </c>
      <c r="D2598" t="str">
        <f ca="1">IF(OFFSET(calculations!$AG$2,MATCH(data!A2598&amp;"|"&amp;data!C2598,calculations!$A$3:$A$168,0),MATCH(data!B2598,calculations!$AH$2:$CL$2,0))="","NULL",SUBSTITUTE(OFFSET(calculations!$AG$2,MATCH(data!A2598&amp;"|"&amp;data!C2598,calculations!$A$3:$A$168,0),MATCH(data!B2598,calculations!$AH$2:$CL$2,0)),",","."))</f>
        <v>135534</v>
      </c>
      <c r="E2598">
        <v>1</v>
      </c>
    </row>
    <row r="2599" spans="1:5" x14ac:dyDescent="0.25">
      <c r="A2599">
        <v>2018</v>
      </c>
      <c r="B2599">
        <v>44</v>
      </c>
      <c r="C2599" t="s">
        <v>119</v>
      </c>
      <c r="D2599" t="str">
        <f ca="1">IF(OFFSET(calculations!$AG$2,MATCH(data!A2599&amp;"|"&amp;data!C2599,calculations!$A$3:$A$168,0),MATCH(data!B2599,calculations!$AH$2:$CL$2,0))="","NULL",SUBSTITUTE(OFFSET(calculations!$AG$2,MATCH(data!A2599&amp;"|"&amp;data!C2599,calculations!$A$3:$A$168,0),MATCH(data!B2599,calculations!$AH$2:$CL$2,0)),",","."))</f>
        <v>117406</v>
      </c>
      <c r="E2599">
        <v>1</v>
      </c>
    </row>
    <row r="2600" spans="1:5" x14ac:dyDescent="0.25">
      <c r="A2600">
        <v>2018</v>
      </c>
      <c r="B2600">
        <v>44</v>
      </c>
      <c r="C2600" t="s">
        <v>120</v>
      </c>
      <c r="D2600" t="str">
        <f ca="1">IF(OFFSET(calculations!$AG$2,MATCH(data!A2600&amp;"|"&amp;data!C2600,calculations!$A$3:$A$168,0),MATCH(data!B2600,calculations!$AH$2:$CL$2,0))="","NULL",SUBSTITUTE(OFFSET(calculations!$AG$2,MATCH(data!A2600&amp;"|"&amp;data!C2600,calculations!$A$3:$A$168,0),MATCH(data!B2600,calculations!$AH$2:$CL$2,0)),",","."))</f>
        <v>19747</v>
      </c>
      <c r="E2600">
        <v>1</v>
      </c>
    </row>
    <row r="2601" spans="1:5" x14ac:dyDescent="0.25">
      <c r="A2601">
        <v>2018</v>
      </c>
      <c r="B2601">
        <v>44</v>
      </c>
      <c r="C2601" t="s">
        <v>121</v>
      </c>
      <c r="D2601" t="str">
        <f ca="1">IF(OFFSET(calculations!$AG$2,MATCH(data!A2601&amp;"|"&amp;data!C2601,calculations!$A$3:$A$168,0),MATCH(data!B2601,calculations!$AH$2:$CL$2,0))="","NULL",SUBSTITUTE(OFFSET(calculations!$AG$2,MATCH(data!A2601&amp;"|"&amp;data!C2601,calculations!$A$3:$A$168,0),MATCH(data!B2601,calculations!$AH$2:$CL$2,0)),",","."))</f>
        <v>6552</v>
      </c>
      <c r="E2601">
        <v>1</v>
      </c>
    </row>
    <row r="2602" spans="1:5" x14ac:dyDescent="0.25">
      <c r="A2602">
        <v>2018</v>
      </c>
      <c r="B2602">
        <v>44</v>
      </c>
      <c r="C2602" t="s">
        <v>122</v>
      </c>
      <c r="D2602" t="str">
        <f ca="1">IF(OFFSET(calculations!$AG$2,MATCH(data!A2602&amp;"|"&amp;data!C2602,calculations!$A$3:$A$168,0),MATCH(data!B2602,calculations!$AH$2:$CL$2,0))="","NULL",SUBSTITUTE(OFFSET(calculations!$AG$2,MATCH(data!A2602&amp;"|"&amp;data!C2602,calculations!$A$3:$A$168,0),MATCH(data!B2602,calculations!$AH$2:$CL$2,0)),",","."))</f>
        <v>0</v>
      </c>
      <c r="E2602">
        <v>1</v>
      </c>
    </row>
    <row r="2603" spans="1:5" x14ac:dyDescent="0.25">
      <c r="A2603">
        <v>2018</v>
      </c>
      <c r="B2603">
        <v>44</v>
      </c>
      <c r="C2603" t="s">
        <v>123</v>
      </c>
      <c r="D2603" t="str">
        <f ca="1">IF(OFFSET(calculations!$AG$2,MATCH(data!A2603&amp;"|"&amp;data!C2603,calculations!$A$3:$A$168,0),MATCH(data!B2603,calculations!$AH$2:$CL$2,0))="","NULL",SUBSTITUTE(OFFSET(calculations!$AG$2,MATCH(data!A2603&amp;"|"&amp;data!C2603,calculations!$A$3:$A$168,0),MATCH(data!B2603,calculations!$AH$2:$CL$2,0)),",","."))</f>
        <v>NULL</v>
      </c>
      <c r="E2603">
        <v>1</v>
      </c>
    </row>
    <row r="2604" spans="1:5" x14ac:dyDescent="0.25">
      <c r="A2604">
        <v>2018</v>
      </c>
      <c r="B2604">
        <v>44</v>
      </c>
      <c r="C2604" t="s">
        <v>124</v>
      </c>
      <c r="D2604" t="str">
        <f ca="1">IF(OFFSET(calculations!$AG$2,MATCH(data!A2604&amp;"|"&amp;data!C2604,calculations!$A$3:$A$168,0),MATCH(data!B2604,calculations!$AH$2:$CL$2,0))="","NULL",SUBSTITUTE(OFFSET(calculations!$AG$2,MATCH(data!A2604&amp;"|"&amp;data!C2604,calculations!$A$3:$A$168,0),MATCH(data!B2604,calculations!$AH$2:$CL$2,0)),",","."))</f>
        <v>NULL</v>
      </c>
      <c r="E2604">
        <v>1</v>
      </c>
    </row>
    <row r="2605" spans="1:5" x14ac:dyDescent="0.25">
      <c r="A2605">
        <v>2018</v>
      </c>
      <c r="B2605">
        <v>44</v>
      </c>
      <c r="C2605" t="s">
        <v>125</v>
      </c>
      <c r="D2605" t="str">
        <f ca="1">IF(OFFSET(calculations!$AG$2,MATCH(data!A2605&amp;"|"&amp;data!C2605,calculations!$A$3:$A$168,0),MATCH(data!B2605,calculations!$AH$2:$CL$2,0))="","NULL",SUBSTITUTE(OFFSET(calculations!$AG$2,MATCH(data!A2605&amp;"|"&amp;data!C2605,calculations!$A$3:$A$168,0),MATCH(data!B2605,calculations!$AH$2:$CL$2,0)),",","."))</f>
        <v>NULL</v>
      </c>
      <c r="E2605">
        <v>1</v>
      </c>
    </row>
    <row r="2606" spans="1:5" x14ac:dyDescent="0.25">
      <c r="A2606">
        <v>2018</v>
      </c>
      <c r="B2606">
        <v>44</v>
      </c>
      <c r="C2606" t="s">
        <v>126</v>
      </c>
      <c r="D2606" t="str">
        <f ca="1">IF(OFFSET(calculations!$AG$2,MATCH(data!A2606&amp;"|"&amp;data!C2606,calculations!$A$3:$A$168,0),MATCH(data!B2606,calculations!$AH$2:$CL$2,0))="","NULL",SUBSTITUTE(OFFSET(calculations!$AG$2,MATCH(data!A2606&amp;"|"&amp;data!C2606,calculations!$A$3:$A$168,0),MATCH(data!B2606,calculations!$AH$2:$CL$2,0)),",","."))</f>
        <v>6220</v>
      </c>
      <c r="E2606">
        <v>1</v>
      </c>
    </row>
    <row r="2607" spans="1:5" x14ac:dyDescent="0.25">
      <c r="A2607">
        <v>2018</v>
      </c>
      <c r="B2607">
        <v>44</v>
      </c>
      <c r="C2607" t="s">
        <v>62</v>
      </c>
      <c r="D2607" t="str">
        <f ca="1">IF(OFFSET(calculations!$AG$2,MATCH(data!A2607&amp;"|"&amp;data!C2607,calculations!$A$3:$A$168,0),MATCH(data!B2607,calculations!$AH$2:$CL$2,0))="","NULL",SUBSTITUTE(OFFSET(calculations!$AG$2,MATCH(data!A2607&amp;"|"&amp;data!C2607,calculations!$A$3:$A$168,0),MATCH(data!B2607,calculations!$AH$2:$CL$2,0)),",","."))</f>
        <v>3078401</v>
      </c>
      <c r="E2607">
        <v>1</v>
      </c>
    </row>
    <row r="2608" spans="1:5" x14ac:dyDescent="0.25">
      <c r="A2608">
        <v>2018</v>
      </c>
      <c r="B2608">
        <v>44</v>
      </c>
      <c r="C2608" t="s">
        <v>127</v>
      </c>
      <c r="D2608" t="str">
        <f ca="1">IF(OFFSET(calculations!$AG$2,MATCH(data!A2608&amp;"|"&amp;data!C2608,calculations!$A$3:$A$168,0),MATCH(data!B2608,calculations!$AH$2:$CL$2,0))="","NULL",SUBSTITUTE(OFFSET(calculations!$AG$2,MATCH(data!A2608&amp;"|"&amp;data!C2608,calculations!$A$3:$A$168,0),MATCH(data!B2608,calculations!$AH$2:$CL$2,0)),",","."))</f>
        <v>2305207</v>
      </c>
      <c r="E2608">
        <v>1</v>
      </c>
    </row>
    <row r="2609" spans="1:5" x14ac:dyDescent="0.25">
      <c r="A2609">
        <v>2018</v>
      </c>
      <c r="B2609">
        <v>44</v>
      </c>
      <c r="C2609" t="s">
        <v>128</v>
      </c>
      <c r="D2609" t="str">
        <f ca="1">IF(OFFSET(calculations!$AG$2,MATCH(data!A2609&amp;"|"&amp;data!C2609,calculations!$A$3:$A$168,0),MATCH(data!B2609,calculations!$AH$2:$CL$2,0))="","NULL",SUBSTITUTE(OFFSET(calculations!$AG$2,MATCH(data!A2609&amp;"|"&amp;data!C2609,calculations!$A$3:$A$168,0),MATCH(data!B2609,calculations!$AH$2:$CL$2,0)),",","."))</f>
        <v>NULL</v>
      </c>
      <c r="E2609">
        <v>1</v>
      </c>
    </row>
    <row r="2610" spans="1:5" x14ac:dyDescent="0.25">
      <c r="A2610">
        <v>2018</v>
      </c>
      <c r="B2610">
        <v>44</v>
      </c>
      <c r="C2610" t="s">
        <v>129</v>
      </c>
      <c r="D2610" t="str">
        <f ca="1">IF(OFFSET(calculations!$AG$2,MATCH(data!A2610&amp;"|"&amp;data!C2610,calculations!$A$3:$A$168,0),MATCH(data!B2610,calculations!$AH$2:$CL$2,0))="","NULL",SUBSTITUTE(OFFSET(calculations!$AG$2,MATCH(data!A2610&amp;"|"&amp;data!C2610,calculations!$A$3:$A$168,0),MATCH(data!B2610,calculations!$AH$2:$CL$2,0)),",","."))</f>
        <v>1082854</v>
      </c>
      <c r="E2610">
        <v>1</v>
      </c>
    </row>
    <row r="2611" spans="1:5" x14ac:dyDescent="0.25">
      <c r="A2611">
        <v>2018</v>
      </c>
      <c r="B2611">
        <v>44</v>
      </c>
      <c r="C2611" t="s">
        <v>130</v>
      </c>
      <c r="D2611" t="str">
        <f ca="1">IF(OFFSET(calculations!$AG$2,MATCH(data!A2611&amp;"|"&amp;data!C2611,calculations!$A$3:$A$168,0),MATCH(data!B2611,calculations!$AH$2:$CL$2,0))="","NULL",SUBSTITUTE(OFFSET(calculations!$AG$2,MATCH(data!A2611&amp;"|"&amp;data!C2611,calculations!$A$3:$A$168,0),MATCH(data!B2611,calculations!$AH$2:$CL$2,0)),",","."))</f>
        <v>NULL</v>
      </c>
      <c r="E2611">
        <v>1</v>
      </c>
    </row>
    <row r="2612" spans="1:5" x14ac:dyDescent="0.25">
      <c r="A2612">
        <v>2018</v>
      </c>
      <c r="B2612">
        <v>44</v>
      </c>
      <c r="C2612" t="s">
        <v>131</v>
      </c>
      <c r="D2612" t="str">
        <f ca="1">IF(OFFSET(calculations!$AG$2,MATCH(data!A2612&amp;"|"&amp;data!C2612,calculations!$A$3:$A$168,0),MATCH(data!B2612,calculations!$AH$2:$CL$2,0))="","NULL",SUBSTITUTE(OFFSET(calculations!$AG$2,MATCH(data!A2612&amp;"|"&amp;data!C2612,calculations!$A$3:$A$168,0),MATCH(data!B2612,calculations!$AH$2:$CL$2,0)),",","."))</f>
        <v>NULL</v>
      </c>
      <c r="E2612">
        <v>1</v>
      </c>
    </row>
    <row r="2613" spans="1:5" x14ac:dyDescent="0.25">
      <c r="A2613">
        <v>2018</v>
      </c>
      <c r="B2613">
        <v>44</v>
      </c>
      <c r="C2613" t="s">
        <v>132</v>
      </c>
      <c r="D2613" t="str">
        <f ca="1">IF(OFFSET(calculations!$AG$2,MATCH(data!A2613&amp;"|"&amp;data!C2613,calculations!$A$3:$A$168,0),MATCH(data!B2613,calculations!$AH$2:$CL$2,0))="","NULL",SUBSTITUTE(OFFSET(calculations!$AG$2,MATCH(data!A2613&amp;"|"&amp;data!C2613,calculations!$A$3:$A$168,0),MATCH(data!B2613,calculations!$AH$2:$CL$2,0)),",","."))</f>
        <v>-30958</v>
      </c>
      <c r="E2613">
        <v>1</v>
      </c>
    </row>
    <row r="2614" spans="1:5" x14ac:dyDescent="0.25">
      <c r="A2614">
        <v>2018</v>
      </c>
      <c r="B2614">
        <v>44</v>
      </c>
      <c r="C2614" t="s">
        <v>133</v>
      </c>
      <c r="D2614" t="str">
        <f ca="1">IF(OFFSET(calculations!$AG$2,MATCH(data!A2614&amp;"|"&amp;data!C2614,calculations!$A$3:$A$168,0),MATCH(data!B2614,calculations!$AH$2:$CL$2,0))="","NULL",SUBSTITUTE(OFFSET(calculations!$AG$2,MATCH(data!A2614&amp;"|"&amp;data!C2614,calculations!$A$3:$A$168,0),MATCH(data!B2614,calculations!$AH$2:$CL$2,0)),",","."))</f>
        <v>0</v>
      </c>
      <c r="E2614">
        <v>1</v>
      </c>
    </row>
    <row r="2615" spans="1:5" x14ac:dyDescent="0.25">
      <c r="A2615">
        <v>2018</v>
      </c>
      <c r="B2615">
        <v>44</v>
      </c>
      <c r="C2615" t="s">
        <v>134</v>
      </c>
      <c r="D2615" t="str">
        <f ca="1">IF(OFFSET(calculations!$AG$2,MATCH(data!A2615&amp;"|"&amp;data!C2615,calculations!$A$3:$A$168,0),MATCH(data!B2615,calculations!$AH$2:$CL$2,0))="","NULL",SUBSTITUTE(OFFSET(calculations!$AG$2,MATCH(data!A2615&amp;"|"&amp;data!C2615,calculations!$A$3:$A$168,0),MATCH(data!B2615,calculations!$AH$2:$CL$2,0)),",","."))</f>
        <v>NULL</v>
      </c>
      <c r="E2615">
        <v>1</v>
      </c>
    </row>
    <row r="2616" spans="1:5" x14ac:dyDescent="0.25">
      <c r="A2616">
        <v>2018</v>
      </c>
      <c r="B2616">
        <v>44</v>
      </c>
      <c r="C2616" t="s">
        <v>135</v>
      </c>
      <c r="D2616" t="str">
        <f ca="1">IF(OFFSET(calculations!$AG$2,MATCH(data!A2616&amp;"|"&amp;data!C2616,calculations!$A$3:$A$168,0),MATCH(data!B2616,calculations!$AH$2:$CL$2,0))="","NULL",SUBSTITUTE(OFFSET(calculations!$AG$2,MATCH(data!A2616&amp;"|"&amp;data!C2616,calculations!$A$3:$A$168,0),MATCH(data!B2616,calculations!$AH$2:$CL$2,0)),",","."))</f>
        <v>NULL</v>
      </c>
      <c r="E2616">
        <v>1</v>
      </c>
    </row>
    <row r="2617" spans="1:5" x14ac:dyDescent="0.25">
      <c r="A2617">
        <v>2018</v>
      </c>
      <c r="B2617">
        <v>44</v>
      </c>
      <c r="C2617" t="s">
        <v>136</v>
      </c>
      <c r="D2617" t="str">
        <f ca="1">IF(OFFSET(calculations!$AG$2,MATCH(data!A2617&amp;"|"&amp;data!C2617,calculations!$A$3:$A$168,0),MATCH(data!B2617,calculations!$AH$2:$CL$2,0))="","NULL",SUBSTITUTE(OFFSET(calculations!$AG$2,MATCH(data!A2617&amp;"|"&amp;data!C2617,calculations!$A$3:$A$168,0),MATCH(data!B2617,calculations!$AH$2:$CL$2,0)),",","."))</f>
        <v>-278702</v>
      </c>
      <c r="E2617">
        <v>1</v>
      </c>
    </row>
    <row r="2618" spans="1:5" x14ac:dyDescent="0.25">
      <c r="A2618">
        <v>2018</v>
      </c>
      <c r="B2618">
        <v>44</v>
      </c>
      <c r="C2618" t="s">
        <v>137</v>
      </c>
      <c r="D2618" t="str">
        <f ca="1">IF(OFFSET(calculations!$AG$2,MATCH(data!A2618&amp;"|"&amp;data!C2618,calculations!$A$3:$A$168,0),MATCH(data!B2618,calculations!$AH$2:$CL$2,0))="","NULL",SUBSTITUTE(OFFSET(calculations!$AG$2,MATCH(data!A2618&amp;"|"&amp;data!C2618,calculations!$A$3:$A$168,0),MATCH(data!B2618,calculations!$AH$2:$CL$2,0)),",","."))</f>
        <v>NULL</v>
      </c>
      <c r="E2618">
        <v>1</v>
      </c>
    </row>
    <row r="2619" spans="1:5" x14ac:dyDescent="0.25">
      <c r="A2619">
        <v>2018</v>
      </c>
      <c r="B2619">
        <v>44</v>
      </c>
      <c r="C2619" t="s">
        <v>138</v>
      </c>
      <c r="D2619" t="str">
        <f ca="1">IF(OFFSET(calculations!$AG$2,MATCH(data!A2619&amp;"|"&amp;data!C2619,calculations!$A$3:$A$168,0),MATCH(data!B2619,calculations!$AH$2:$CL$2,0))="","NULL",SUBSTITUTE(OFFSET(calculations!$AG$2,MATCH(data!A2619&amp;"|"&amp;data!C2619,calculations!$A$3:$A$168,0),MATCH(data!B2619,calculations!$AH$2:$CL$2,0)),",","."))</f>
        <v>1636587</v>
      </c>
      <c r="E2619">
        <v>1</v>
      </c>
    </row>
    <row r="2620" spans="1:5" x14ac:dyDescent="0.25">
      <c r="A2620">
        <v>2018</v>
      </c>
      <c r="B2620">
        <v>44</v>
      </c>
      <c r="C2620" t="s">
        <v>139</v>
      </c>
      <c r="D2620" t="str">
        <f ca="1">IF(OFFSET(calculations!$AG$2,MATCH(data!A2620&amp;"|"&amp;data!C2620,calculations!$A$3:$A$168,0),MATCH(data!B2620,calculations!$AH$2:$CL$2,0))="","NULL",SUBSTITUTE(OFFSET(calculations!$AG$2,MATCH(data!A2620&amp;"|"&amp;data!C2620,calculations!$A$3:$A$168,0),MATCH(data!B2620,calculations!$AH$2:$CL$2,0)),",","."))</f>
        <v>NULL</v>
      </c>
      <c r="E2620">
        <v>1</v>
      </c>
    </row>
    <row r="2621" spans="1:5" x14ac:dyDescent="0.25">
      <c r="A2621">
        <v>2018</v>
      </c>
      <c r="B2621">
        <v>44</v>
      </c>
      <c r="C2621" t="s">
        <v>140</v>
      </c>
      <c r="D2621" t="str">
        <f ca="1">IF(OFFSET(calculations!$AG$2,MATCH(data!A2621&amp;"|"&amp;data!C2621,calculations!$A$3:$A$168,0),MATCH(data!B2621,calculations!$AH$2:$CL$2,0))="","NULL",SUBSTITUTE(OFFSET(calculations!$AG$2,MATCH(data!A2621&amp;"|"&amp;data!C2621,calculations!$A$3:$A$168,0),MATCH(data!B2621,calculations!$AH$2:$CL$2,0)),",","."))</f>
        <v>NULL</v>
      </c>
      <c r="E2621">
        <v>1</v>
      </c>
    </row>
    <row r="2622" spans="1:5" x14ac:dyDescent="0.25">
      <c r="A2622">
        <v>2018</v>
      </c>
      <c r="B2622">
        <v>44</v>
      </c>
      <c r="C2622" t="s">
        <v>141</v>
      </c>
      <c r="D2622" t="str">
        <f ca="1">IF(OFFSET(calculations!$AG$2,MATCH(data!A2622&amp;"|"&amp;data!C2622,calculations!$A$3:$A$168,0),MATCH(data!B2622,calculations!$AH$2:$CL$2,0))="","NULL",SUBSTITUTE(OFFSET(calculations!$AG$2,MATCH(data!A2622&amp;"|"&amp;data!C2622,calculations!$A$3:$A$168,0),MATCH(data!B2622,calculations!$AH$2:$CL$2,0)),",","."))</f>
        <v>NULL</v>
      </c>
      <c r="E2622">
        <v>1</v>
      </c>
    </row>
    <row r="2623" spans="1:5" x14ac:dyDescent="0.25">
      <c r="A2623">
        <v>2018</v>
      </c>
      <c r="B2623">
        <v>44</v>
      </c>
      <c r="C2623" t="s">
        <v>142</v>
      </c>
      <c r="D2623" t="str">
        <f ca="1">IF(OFFSET(calculations!$AG$2,MATCH(data!A2623&amp;"|"&amp;data!C2623,calculations!$A$3:$A$168,0),MATCH(data!B2623,calculations!$AH$2:$CL$2,0))="","NULL",SUBSTITUTE(OFFSET(calculations!$AG$2,MATCH(data!A2623&amp;"|"&amp;data!C2623,calculations!$A$3:$A$168,0),MATCH(data!B2623,calculations!$AH$2:$CL$2,0)),",","."))</f>
        <v>NULL</v>
      </c>
      <c r="E2623">
        <v>1</v>
      </c>
    </row>
    <row r="2624" spans="1:5" x14ac:dyDescent="0.25">
      <c r="A2624">
        <v>2018</v>
      </c>
      <c r="B2624">
        <v>44</v>
      </c>
      <c r="C2624" t="s">
        <v>143</v>
      </c>
      <c r="D2624" t="str">
        <f ca="1">IF(OFFSET(calculations!$AG$2,MATCH(data!A2624&amp;"|"&amp;data!C2624,calculations!$A$3:$A$168,0),MATCH(data!B2624,calculations!$AH$2:$CL$2,0))="","NULL",SUBSTITUTE(OFFSET(calculations!$AG$2,MATCH(data!A2624&amp;"|"&amp;data!C2624,calculations!$A$3:$A$168,0),MATCH(data!B2624,calculations!$AH$2:$CL$2,0)),",","."))</f>
        <v>1636587</v>
      </c>
      <c r="E2624">
        <v>1</v>
      </c>
    </row>
    <row r="2625" spans="1:5" x14ac:dyDescent="0.25">
      <c r="A2625">
        <v>2018</v>
      </c>
      <c r="B2625">
        <v>44</v>
      </c>
      <c r="C2625" t="s">
        <v>58</v>
      </c>
      <c r="D2625" t="str">
        <f ca="1">IF(OFFSET(calculations!$AG$2,MATCH(data!A2625&amp;"|"&amp;data!C2625,calculations!$A$3:$A$168,0),MATCH(data!B2625,calculations!$AH$2:$CL$2,0))="","NULL",SUBSTITUTE(OFFSET(calculations!$AG$2,MATCH(data!A2625&amp;"|"&amp;data!C2625,calculations!$A$3:$A$168,0),MATCH(data!B2625,calculations!$AH$2:$CL$2,0)),",","."))</f>
        <v>NULL</v>
      </c>
      <c r="E2625">
        <v>1</v>
      </c>
    </row>
    <row r="2626" spans="1:5" x14ac:dyDescent="0.25">
      <c r="A2626">
        <v>2018</v>
      </c>
      <c r="B2626">
        <v>45</v>
      </c>
      <c r="C2626" t="s">
        <v>68</v>
      </c>
      <c r="D2626" t="str">
        <f ca="1">IF(OFFSET(calculations!$AG$2,MATCH(data!A2626&amp;"|"&amp;data!C2626,calculations!$A$3:$A$168,0),MATCH(data!B2626,calculations!$AH$2:$CL$2,0))="","NULL",SUBSTITUTE(OFFSET(calculations!$AG$2,MATCH(data!A2626&amp;"|"&amp;data!C2626,calculations!$A$3:$A$168,0),MATCH(data!B2626,calculations!$AH$2:$CL$2,0)),",","."))</f>
        <v>996158</v>
      </c>
      <c r="E2626">
        <v>1</v>
      </c>
    </row>
    <row r="2627" spans="1:5" x14ac:dyDescent="0.25">
      <c r="A2627">
        <v>2018</v>
      </c>
      <c r="B2627">
        <v>45</v>
      </c>
      <c r="C2627" t="s">
        <v>49</v>
      </c>
      <c r="D2627" t="str">
        <f ca="1">IF(OFFSET(calculations!$AG$2,MATCH(data!A2627&amp;"|"&amp;data!C2627,calculations!$A$3:$A$168,0),MATCH(data!B2627,calculations!$AH$2:$CL$2,0))="","NULL",SUBSTITUTE(OFFSET(calculations!$AG$2,MATCH(data!A2627&amp;"|"&amp;data!C2627,calculations!$A$3:$A$168,0),MATCH(data!B2627,calculations!$AH$2:$CL$2,0)),",","."))</f>
        <v>443798</v>
      </c>
      <c r="E2627">
        <v>1</v>
      </c>
    </row>
    <row r="2628" spans="1:5" x14ac:dyDescent="0.25">
      <c r="A2628">
        <v>2018</v>
      </c>
      <c r="B2628">
        <v>45</v>
      </c>
      <c r="C2628" t="s">
        <v>69</v>
      </c>
      <c r="D2628" t="str">
        <f ca="1">IF(OFFSET(calculations!$AG$2,MATCH(data!A2628&amp;"|"&amp;data!C2628,calculations!$A$3:$A$168,0),MATCH(data!B2628,calculations!$AH$2:$CL$2,0))="","NULL",SUBSTITUTE(OFFSET(calculations!$AG$2,MATCH(data!A2628&amp;"|"&amp;data!C2628,calculations!$A$3:$A$168,0),MATCH(data!B2628,calculations!$AH$2:$CL$2,0)),",","."))</f>
        <v>4244</v>
      </c>
      <c r="E2628">
        <v>1</v>
      </c>
    </row>
    <row r="2629" spans="1:5" x14ac:dyDescent="0.25">
      <c r="A2629">
        <v>2018</v>
      </c>
      <c r="B2629">
        <v>45</v>
      </c>
      <c r="C2629" t="s">
        <v>70</v>
      </c>
      <c r="D2629" t="str">
        <f ca="1">IF(OFFSET(calculations!$AG$2,MATCH(data!A2629&amp;"|"&amp;data!C2629,calculations!$A$3:$A$168,0),MATCH(data!B2629,calculations!$AH$2:$CL$2,0))="","NULL",SUBSTITUTE(OFFSET(calculations!$AG$2,MATCH(data!A2629&amp;"|"&amp;data!C2629,calculations!$A$3:$A$168,0),MATCH(data!B2629,calculations!$AH$2:$CL$2,0)),",","."))</f>
        <v>11796</v>
      </c>
      <c r="E2629">
        <v>1</v>
      </c>
    </row>
    <row r="2630" spans="1:5" x14ac:dyDescent="0.25">
      <c r="A2630">
        <v>2018</v>
      </c>
      <c r="B2630">
        <v>45</v>
      </c>
      <c r="C2630" t="s">
        <v>71</v>
      </c>
      <c r="D2630" t="str">
        <f ca="1">IF(OFFSET(calculations!$AG$2,MATCH(data!A2630&amp;"|"&amp;data!C2630,calculations!$A$3:$A$168,0),MATCH(data!B2630,calculations!$AH$2:$CL$2,0))="","NULL",SUBSTITUTE(OFFSET(calculations!$AG$2,MATCH(data!A2630&amp;"|"&amp;data!C2630,calculations!$A$3:$A$168,0),MATCH(data!B2630,calculations!$AH$2:$CL$2,0)),",","."))</f>
        <v>NULL</v>
      </c>
      <c r="E2630">
        <v>1</v>
      </c>
    </row>
    <row r="2631" spans="1:5" x14ac:dyDescent="0.25">
      <c r="A2631">
        <v>2018</v>
      </c>
      <c r="B2631">
        <v>45</v>
      </c>
      <c r="C2631" t="s">
        <v>72</v>
      </c>
      <c r="D2631" t="str">
        <f ca="1">IF(OFFSET(calculations!$AG$2,MATCH(data!A2631&amp;"|"&amp;data!C2631,calculations!$A$3:$A$168,0),MATCH(data!B2631,calculations!$AH$2:$CL$2,0))="","NULL",SUBSTITUTE(OFFSET(calculations!$AG$2,MATCH(data!A2631&amp;"|"&amp;data!C2631,calculations!$A$3:$A$168,0),MATCH(data!B2631,calculations!$AH$2:$CL$2,0)),",","."))</f>
        <v>0</v>
      </c>
      <c r="E2631">
        <v>1</v>
      </c>
    </row>
    <row r="2632" spans="1:5" x14ac:dyDescent="0.25">
      <c r="A2632">
        <v>2018</v>
      </c>
      <c r="B2632">
        <v>45</v>
      </c>
      <c r="C2632" t="s">
        <v>73</v>
      </c>
      <c r="D2632" t="str">
        <f ca="1">IF(OFFSET(calculations!$AG$2,MATCH(data!A2632&amp;"|"&amp;data!C2632,calculations!$A$3:$A$168,0),MATCH(data!B2632,calculations!$AH$2:$CL$2,0))="","NULL",SUBSTITUTE(OFFSET(calculations!$AG$2,MATCH(data!A2632&amp;"|"&amp;data!C2632,calculations!$A$3:$A$168,0),MATCH(data!B2632,calculations!$AH$2:$CL$2,0)),",","."))</f>
        <v>0</v>
      </c>
      <c r="E2632">
        <v>1</v>
      </c>
    </row>
    <row r="2633" spans="1:5" x14ac:dyDescent="0.25">
      <c r="A2633">
        <v>2018</v>
      </c>
      <c r="B2633">
        <v>45</v>
      </c>
      <c r="C2633" t="s">
        <v>74</v>
      </c>
      <c r="D2633" t="str">
        <f ca="1">IF(OFFSET(calculations!$AG$2,MATCH(data!A2633&amp;"|"&amp;data!C2633,calculations!$A$3:$A$168,0),MATCH(data!B2633,calculations!$AH$2:$CL$2,0))="","NULL",SUBSTITUTE(OFFSET(calculations!$AG$2,MATCH(data!A2633&amp;"|"&amp;data!C2633,calculations!$A$3:$A$168,0),MATCH(data!B2633,calculations!$AH$2:$CL$2,0)),",","."))</f>
        <v>338912</v>
      </c>
      <c r="E2633">
        <v>1</v>
      </c>
    </row>
    <row r="2634" spans="1:5" x14ac:dyDescent="0.25">
      <c r="A2634">
        <v>2018</v>
      </c>
      <c r="B2634">
        <v>45</v>
      </c>
      <c r="C2634" t="s">
        <v>75</v>
      </c>
      <c r="D2634" t="str">
        <f ca="1">IF(OFFSET(calculations!$AG$2,MATCH(data!A2634&amp;"|"&amp;data!C2634,calculations!$A$3:$A$168,0),MATCH(data!B2634,calculations!$AH$2:$CL$2,0))="","NULL",SUBSTITUTE(OFFSET(calculations!$AG$2,MATCH(data!A2634&amp;"|"&amp;data!C2634,calculations!$A$3:$A$168,0),MATCH(data!B2634,calculations!$AH$2:$CL$2,0)),",","."))</f>
        <v>17165</v>
      </c>
      <c r="E2634">
        <v>1</v>
      </c>
    </row>
    <row r="2635" spans="1:5" x14ac:dyDescent="0.25">
      <c r="A2635">
        <v>2018</v>
      </c>
      <c r="B2635">
        <v>45</v>
      </c>
      <c r="C2635" t="s">
        <v>76</v>
      </c>
      <c r="D2635" t="str">
        <f ca="1">IF(OFFSET(calculations!$AG$2,MATCH(data!A2635&amp;"|"&amp;data!C2635,calculations!$A$3:$A$168,0),MATCH(data!B2635,calculations!$AH$2:$CL$2,0))="","NULL",SUBSTITUTE(OFFSET(calculations!$AG$2,MATCH(data!A2635&amp;"|"&amp;data!C2635,calculations!$A$3:$A$168,0),MATCH(data!B2635,calculations!$AH$2:$CL$2,0)),",","."))</f>
        <v>9624</v>
      </c>
      <c r="E2635">
        <v>1</v>
      </c>
    </row>
    <row r="2636" spans="1:5" x14ac:dyDescent="0.25">
      <c r="A2636">
        <v>2018</v>
      </c>
      <c r="B2636">
        <v>45</v>
      </c>
      <c r="C2636" t="s">
        <v>77</v>
      </c>
      <c r="D2636" t="str">
        <f ca="1">IF(OFFSET(calculations!$AG$2,MATCH(data!A2636&amp;"|"&amp;data!C2636,calculations!$A$3:$A$168,0),MATCH(data!B2636,calculations!$AH$2:$CL$2,0))="","NULL",SUBSTITUTE(OFFSET(calculations!$AG$2,MATCH(data!A2636&amp;"|"&amp;data!C2636,calculations!$A$3:$A$168,0),MATCH(data!B2636,calculations!$AH$2:$CL$2,0)),",","."))</f>
        <v>3464</v>
      </c>
      <c r="E2636">
        <v>1</v>
      </c>
    </row>
    <row r="2637" spans="1:5" x14ac:dyDescent="0.25">
      <c r="A2637">
        <v>2018</v>
      </c>
      <c r="B2637">
        <v>45</v>
      </c>
      <c r="C2637" t="s">
        <v>78</v>
      </c>
      <c r="D2637" t="str">
        <f ca="1">IF(OFFSET(calculations!$AG$2,MATCH(data!A2637&amp;"|"&amp;data!C2637,calculations!$A$3:$A$168,0),MATCH(data!B2637,calculations!$AH$2:$CL$2,0))="","NULL",SUBSTITUTE(OFFSET(calculations!$AG$2,MATCH(data!A2637&amp;"|"&amp;data!C2637,calculations!$A$3:$A$168,0),MATCH(data!B2637,calculations!$AH$2:$CL$2,0)),",","."))</f>
        <v>6996</v>
      </c>
      <c r="E2637">
        <v>1</v>
      </c>
    </row>
    <row r="2638" spans="1:5" x14ac:dyDescent="0.25">
      <c r="A2638">
        <v>2018</v>
      </c>
      <c r="B2638">
        <v>45</v>
      </c>
      <c r="C2638" t="s">
        <v>79</v>
      </c>
      <c r="D2638" t="str">
        <f ca="1">IF(OFFSET(calculations!$AG$2,MATCH(data!A2638&amp;"|"&amp;data!C2638,calculations!$A$3:$A$168,0),MATCH(data!B2638,calculations!$AH$2:$CL$2,0))="","NULL",SUBSTITUTE(OFFSET(calculations!$AG$2,MATCH(data!A2638&amp;"|"&amp;data!C2638,calculations!$A$3:$A$168,0),MATCH(data!B2638,calculations!$AH$2:$CL$2,0)),",","."))</f>
        <v>44975</v>
      </c>
      <c r="E2638">
        <v>1</v>
      </c>
    </row>
    <row r="2639" spans="1:5" x14ac:dyDescent="0.25">
      <c r="A2639">
        <v>2018</v>
      </c>
      <c r="B2639">
        <v>45</v>
      </c>
      <c r="C2639" t="s">
        <v>80</v>
      </c>
      <c r="D2639" t="str">
        <f ca="1">IF(OFFSET(calculations!$AG$2,MATCH(data!A2639&amp;"|"&amp;data!C2639,calculations!$A$3:$A$168,0),MATCH(data!B2639,calculations!$AH$2:$CL$2,0))="","NULL",SUBSTITUTE(OFFSET(calculations!$AG$2,MATCH(data!A2639&amp;"|"&amp;data!C2639,calculations!$A$3:$A$168,0),MATCH(data!B2639,calculations!$AH$2:$CL$2,0)),",","."))</f>
        <v>NULL</v>
      </c>
      <c r="E2639">
        <v>1</v>
      </c>
    </row>
    <row r="2640" spans="1:5" x14ac:dyDescent="0.25">
      <c r="A2640">
        <v>2018</v>
      </c>
      <c r="B2640">
        <v>45</v>
      </c>
      <c r="C2640" t="s">
        <v>44</v>
      </c>
      <c r="D2640" t="str">
        <f ca="1">IF(OFFSET(calculations!$AG$2,MATCH(data!A2640&amp;"|"&amp;data!C2640,calculations!$A$3:$A$168,0),MATCH(data!B2640,calculations!$AH$2:$CL$2,0))="","NULL",SUBSTITUTE(OFFSET(calculations!$AG$2,MATCH(data!A2640&amp;"|"&amp;data!C2640,calculations!$A$3:$A$168,0),MATCH(data!B2640,calculations!$AH$2:$CL$2,0)),",","."))</f>
        <v>NULL</v>
      </c>
      <c r="E2640">
        <v>1</v>
      </c>
    </row>
    <row r="2641" spans="1:5" x14ac:dyDescent="0.25">
      <c r="A2641">
        <v>2018</v>
      </c>
      <c r="B2641">
        <v>45</v>
      </c>
      <c r="C2641" t="s">
        <v>51</v>
      </c>
      <c r="D2641" t="str">
        <f ca="1">IF(OFFSET(calculations!$AG$2,MATCH(data!A2641&amp;"|"&amp;data!C2641,calculations!$A$3:$A$168,0),MATCH(data!B2641,calculations!$AH$2:$CL$2,0))="","NULL",SUBSTITUTE(OFFSET(calculations!$AG$2,MATCH(data!A2641&amp;"|"&amp;data!C2641,calculations!$A$3:$A$168,0),MATCH(data!B2641,calculations!$AH$2:$CL$2,0)),",","."))</f>
        <v>NULL</v>
      </c>
      <c r="E2641">
        <v>1</v>
      </c>
    </row>
    <row r="2642" spans="1:5" x14ac:dyDescent="0.25">
      <c r="A2642">
        <v>2018</v>
      </c>
      <c r="B2642">
        <v>45</v>
      </c>
      <c r="C2642" t="s">
        <v>55</v>
      </c>
      <c r="D2642" t="str">
        <f ca="1">IF(OFFSET(calculations!$AG$2,MATCH(data!A2642&amp;"|"&amp;data!C2642,calculations!$A$3:$A$168,0),MATCH(data!B2642,calculations!$AH$2:$CL$2,0))="","NULL",SUBSTITUTE(OFFSET(calculations!$AG$2,MATCH(data!A2642&amp;"|"&amp;data!C2642,calculations!$A$3:$A$168,0),MATCH(data!B2642,calculations!$AH$2:$CL$2,0)),",","."))</f>
        <v>NULL</v>
      </c>
      <c r="E2642">
        <v>1</v>
      </c>
    </row>
    <row r="2643" spans="1:5" x14ac:dyDescent="0.25">
      <c r="A2643">
        <v>2018</v>
      </c>
      <c r="B2643">
        <v>45</v>
      </c>
      <c r="C2643" t="s">
        <v>81</v>
      </c>
      <c r="D2643" t="str">
        <f ca="1">IF(OFFSET(calculations!$AG$2,MATCH(data!A2643&amp;"|"&amp;data!C2643,calculations!$A$3:$A$168,0),MATCH(data!B2643,calculations!$AH$2:$CL$2,0))="","NULL",SUBSTITUTE(OFFSET(calculations!$AG$2,MATCH(data!A2643&amp;"|"&amp;data!C2643,calculations!$A$3:$A$168,0),MATCH(data!B2643,calculations!$AH$2:$CL$2,0)),",","."))</f>
        <v>6622</v>
      </c>
      <c r="E2643">
        <v>1</v>
      </c>
    </row>
    <row r="2644" spans="1:5" x14ac:dyDescent="0.25">
      <c r="A2644">
        <v>2018</v>
      </c>
      <c r="B2644">
        <v>45</v>
      </c>
      <c r="C2644" t="s">
        <v>82</v>
      </c>
      <c r="D2644" t="str">
        <f ca="1">IF(OFFSET(calculations!$AG$2,MATCH(data!A2644&amp;"|"&amp;data!C2644,calculations!$A$3:$A$168,0),MATCH(data!B2644,calculations!$AH$2:$CL$2,0))="","NULL",SUBSTITUTE(OFFSET(calculations!$AG$2,MATCH(data!A2644&amp;"|"&amp;data!C2644,calculations!$A$3:$A$168,0),MATCH(data!B2644,calculations!$AH$2:$CL$2,0)),",","."))</f>
        <v>552360</v>
      </c>
      <c r="E2644">
        <v>1</v>
      </c>
    </row>
    <row r="2645" spans="1:5" x14ac:dyDescent="0.25">
      <c r="A2645">
        <v>2018</v>
      </c>
      <c r="B2645">
        <v>45</v>
      </c>
      <c r="C2645" t="s">
        <v>83</v>
      </c>
      <c r="D2645" t="str">
        <f ca="1">IF(OFFSET(calculations!$AG$2,MATCH(data!A2645&amp;"|"&amp;data!C2645,calculations!$A$3:$A$168,0),MATCH(data!B2645,calculations!$AH$2:$CL$2,0))="","NULL",SUBSTITUTE(OFFSET(calculations!$AG$2,MATCH(data!A2645&amp;"|"&amp;data!C2645,calculations!$A$3:$A$168,0),MATCH(data!B2645,calculations!$AH$2:$CL$2,0)),",","."))</f>
        <v>5065</v>
      </c>
      <c r="E2645">
        <v>1</v>
      </c>
    </row>
    <row r="2646" spans="1:5" x14ac:dyDescent="0.25">
      <c r="A2646">
        <v>2018</v>
      </c>
      <c r="B2646">
        <v>45</v>
      </c>
      <c r="C2646" t="s">
        <v>84</v>
      </c>
      <c r="D2646" t="str">
        <f ca="1">IF(OFFSET(calculations!$AG$2,MATCH(data!A2646&amp;"|"&amp;data!C2646,calculations!$A$3:$A$168,0),MATCH(data!B2646,calculations!$AH$2:$CL$2,0))="","NULL",SUBSTITUTE(OFFSET(calculations!$AG$2,MATCH(data!A2646&amp;"|"&amp;data!C2646,calculations!$A$3:$A$168,0),MATCH(data!B2646,calculations!$AH$2:$CL$2,0)),",","."))</f>
        <v>NULL</v>
      </c>
      <c r="E2646">
        <v>1</v>
      </c>
    </row>
    <row r="2647" spans="1:5" x14ac:dyDescent="0.25">
      <c r="A2647">
        <v>2018</v>
      </c>
      <c r="B2647">
        <v>45</v>
      </c>
      <c r="C2647" t="s">
        <v>85</v>
      </c>
      <c r="D2647" t="str">
        <f ca="1">IF(OFFSET(calculations!$AG$2,MATCH(data!A2647&amp;"|"&amp;data!C2647,calculations!$A$3:$A$168,0),MATCH(data!B2647,calculations!$AH$2:$CL$2,0))="","NULL",SUBSTITUTE(OFFSET(calculations!$AG$2,MATCH(data!A2647&amp;"|"&amp;data!C2647,calculations!$A$3:$A$168,0),MATCH(data!B2647,calculations!$AH$2:$CL$2,0)),",","."))</f>
        <v>NULL</v>
      </c>
      <c r="E2647">
        <v>1</v>
      </c>
    </row>
    <row r="2648" spans="1:5" x14ac:dyDescent="0.25">
      <c r="A2648">
        <v>2018</v>
      </c>
      <c r="B2648">
        <v>45</v>
      </c>
      <c r="C2648" t="s">
        <v>86</v>
      </c>
      <c r="D2648" t="str">
        <f ca="1">IF(OFFSET(calculations!$AG$2,MATCH(data!A2648&amp;"|"&amp;data!C2648,calculations!$A$3:$A$168,0),MATCH(data!B2648,calculations!$AH$2:$CL$2,0))="","NULL",SUBSTITUTE(OFFSET(calculations!$AG$2,MATCH(data!A2648&amp;"|"&amp;data!C2648,calculations!$A$3:$A$168,0),MATCH(data!B2648,calculations!$AH$2:$CL$2,0)),",","."))</f>
        <v>NULL</v>
      </c>
      <c r="E2648">
        <v>1</v>
      </c>
    </row>
    <row r="2649" spans="1:5" x14ac:dyDescent="0.25">
      <c r="A2649">
        <v>2018</v>
      </c>
      <c r="B2649">
        <v>45</v>
      </c>
      <c r="C2649" t="s">
        <v>87</v>
      </c>
      <c r="D2649" t="str">
        <f ca="1">IF(OFFSET(calculations!$AG$2,MATCH(data!A2649&amp;"|"&amp;data!C2649,calculations!$A$3:$A$168,0),MATCH(data!B2649,calculations!$AH$2:$CL$2,0))="","NULL",SUBSTITUTE(OFFSET(calculations!$AG$2,MATCH(data!A2649&amp;"|"&amp;data!C2649,calculations!$A$3:$A$168,0),MATCH(data!B2649,calculations!$AH$2:$CL$2,0)),",","."))</f>
        <v>547295</v>
      </c>
      <c r="E2649">
        <v>1</v>
      </c>
    </row>
    <row r="2650" spans="1:5" x14ac:dyDescent="0.25">
      <c r="A2650">
        <v>2018</v>
      </c>
      <c r="B2650">
        <v>45</v>
      </c>
      <c r="C2650" t="s">
        <v>88</v>
      </c>
      <c r="D2650" t="str">
        <f ca="1">IF(OFFSET(calculations!$AG$2,MATCH(data!A2650&amp;"|"&amp;data!C2650,calculations!$A$3:$A$168,0),MATCH(data!B2650,calculations!$AH$2:$CL$2,0))="","NULL",SUBSTITUTE(OFFSET(calculations!$AG$2,MATCH(data!A2650&amp;"|"&amp;data!C2650,calculations!$A$3:$A$168,0),MATCH(data!B2650,calculations!$AH$2:$CL$2,0)),",","."))</f>
        <v>NULL</v>
      </c>
      <c r="E2650">
        <v>1</v>
      </c>
    </row>
    <row r="2651" spans="1:5" x14ac:dyDescent="0.25">
      <c r="A2651">
        <v>2018</v>
      </c>
      <c r="B2651">
        <v>45</v>
      </c>
      <c r="C2651" t="s">
        <v>89</v>
      </c>
      <c r="D2651" t="str">
        <f ca="1">IF(OFFSET(calculations!$AG$2,MATCH(data!A2651&amp;"|"&amp;data!C2651,calculations!$A$3:$A$168,0),MATCH(data!B2651,calculations!$AH$2:$CL$2,0))="","NULL",SUBSTITUTE(OFFSET(calculations!$AG$2,MATCH(data!A2651&amp;"|"&amp;data!C2651,calculations!$A$3:$A$168,0),MATCH(data!B2651,calculations!$AH$2:$CL$2,0)),",","."))</f>
        <v>NULL</v>
      </c>
      <c r="E2651">
        <v>1</v>
      </c>
    </row>
    <row r="2652" spans="1:5" x14ac:dyDescent="0.25">
      <c r="A2652">
        <v>2018</v>
      </c>
      <c r="B2652">
        <v>45</v>
      </c>
      <c r="C2652" t="s">
        <v>90</v>
      </c>
      <c r="D2652" t="str">
        <f ca="1">IF(OFFSET(calculations!$AG$2,MATCH(data!A2652&amp;"|"&amp;data!C2652,calculations!$A$3:$A$168,0),MATCH(data!B2652,calculations!$AH$2:$CL$2,0))="","NULL",SUBSTITUTE(OFFSET(calculations!$AG$2,MATCH(data!A2652&amp;"|"&amp;data!C2652,calculations!$A$3:$A$168,0),MATCH(data!B2652,calculations!$AH$2:$CL$2,0)),",","."))</f>
        <v>NULL</v>
      </c>
      <c r="E2652">
        <v>1</v>
      </c>
    </row>
    <row r="2653" spans="1:5" x14ac:dyDescent="0.25">
      <c r="A2653">
        <v>2018</v>
      </c>
      <c r="B2653">
        <v>45</v>
      </c>
      <c r="C2653" t="s">
        <v>91</v>
      </c>
      <c r="D2653" t="str">
        <f ca="1">IF(OFFSET(calculations!$AG$2,MATCH(data!A2653&amp;"|"&amp;data!C2653,calculations!$A$3:$A$168,0),MATCH(data!B2653,calculations!$AH$2:$CL$2,0))="","NULL",SUBSTITUTE(OFFSET(calculations!$AG$2,MATCH(data!A2653&amp;"|"&amp;data!C2653,calculations!$A$3:$A$168,0),MATCH(data!B2653,calculations!$AH$2:$CL$2,0)),",","."))</f>
        <v>NULL</v>
      </c>
      <c r="E2653">
        <v>1</v>
      </c>
    </row>
    <row r="2654" spans="1:5" x14ac:dyDescent="0.25">
      <c r="A2654">
        <v>2018</v>
      </c>
      <c r="B2654">
        <v>45</v>
      </c>
      <c r="C2654" t="s">
        <v>92</v>
      </c>
      <c r="D2654" t="str">
        <f ca="1">IF(OFFSET(calculations!$AG$2,MATCH(data!A2654&amp;"|"&amp;data!C2654,calculations!$A$3:$A$168,0),MATCH(data!B2654,calculations!$AH$2:$CL$2,0))="","NULL",SUBSTITUTE(OFFSET(calculations!$AG$2,MATCH(data!A2654&amp;"|"&amp;data!C2654,calculations!$A$3:$A$168,0),MATCH(data!B2654,calculations!$AH$2:$CL$2,0)),",","."))</f>
        <v>NULL</v>
      </c>
      <c r="E2654">
        <v>1</v>
      </c>
    </row>
    <row r="2655" spans="1:5" x14ac:dyDescent="0.25">
      <c r="A2655">
        <v>2018</v>
      </c>
      <c r="B2655">
        <v>45</v>
      </c>
      <c r="C2655" t="s">
        <v>93</v>
      </c>
      <c r="D2655" t="str">
        <f ca="1">IF(OFFSET(calculations!$AG$2,MATCH(data!A2655&amp;"|"&amp;data!C2655,calculations!$A$3:$A$168,0),MATCH(data!B2655,calculations!$AH$2:$CL$2,0))="","NULL",SUBSTITUTE(OFFSET(calculations!$AG$2,MATCH(data!A2655&amp;"|"&amp;data!C2655,calculations!$A$3:$A$168,0),MATCH(data!B2655,calculations!$AH$2:$CL$2,0)),",","."))</f>
        <v>NULL</v>
      </c>
      <c r="E2655">
        <v>1</v>
      </c>
    </row>
    <row r="2656" spans="1:5" x14ac:dyDescent="0.25">
      <c r="A2656">
        <v>2018</v>
      </c>
      <c r="B2656">
        <v>45</v>
      </c>
      <c r="C2656" t="s">
        <v>94</v>
      </c>
      <c r="D2656" t="str">
        <f ca="1">IF(OFFSET(calculations!$AG$2,MATCH(data!A2656&amp;"|"&amp;data!C2656,calculations!$A$3:$A$168,0),MATCH(data!B2656,calculations!$AH$2:$CL$2,0))="","NULL",SUBSTITUTE(OFFSET(calculations!$AG$2,MATCH(data!A2656&amp;"|"&amp;data!C2656,calculations!$A$3:$A$168,0),MATCH(data!B2656,calculations!$AH$2:$CL$2,0)),",","."))</f>
        <v>NULL</v>
      </c>
      <c r="E2656">
        <v>1</v>
      </c>
    </row>
    <row r="2657" spans="1:5" x14ac:dyDescent="0.25">
      <c r="A2657">
        <v>2018</v>
      </c>
      <c r="B2657">
        <v>45</v>
      </c>
      <c r="C2657" t="s">
        <v>95</v>
      </c>
      <c r="D2657" t="str">
        <f ca="1">IF(OFFSET(calculations!$AG$2,MATCH(data!A2657&amp;"|"&amp;data!C2657,calculations!$A$3:$A$168,0),MATCH(data!B2657,calculations!$AH$2:$CL$2,0))="","NULL",SUBSTITUTE(OFFSET(calculations!$AG$2,MATCH(data!A2657&amp;"|"&amp;data!C2657,calculations!$A$3:$A$168,0),MATCH(data!B2657,calculations!$AH$2:$CL$2,0)),",","."))</f>
        <v>219949</v>
      </c>
      <c r="E2657">
        <v>1</v>
      </c>
    </row>
    <row r="2658" spans="1:5" x14ac:dyDescent="0.25">
      <c r="A2658">
        <v>2018</v>
      </c>
      <c r="B2658">
        <v>45</v>
      </c>
      <c r="C2658" t="s">
        <v>96</v>
      </c>
      <c r="D2658" t="str">
        <f ca="1">IF(OFFSET(calculations!$AG$2,MATCH(data!A2658&amp;"|"&amp;data!C2658,calculations!$A$3:$A$168,0),MATCH(data!B2658,calculations!$AH$2:$CL$2,0))="","NULL",SUBSTITUTE(OFFSET(calculations!$AG$2,MATCH(data!A2658&amp;"|"&amp;data!C2658,calculations!$A$3:$A$168,0),MATCH(data!B2658,calculations!$AH$2:$CL$2,0)),",","."))</f>
        <v>1179770</v>
      </c>
      <c r="E2658">
        <v>1</v>
      </c>
    </row>
    <row r="2659" spans="1:5" x14ac:dyDescent="0.25">
      <c r="A2659">
        <v>2018</v>
      </c>
      <c r="B2659">
        <v>45</v>
      </c>
      <c r="C2659" t="s">
        <v>97</v>
      </c>
      <c r="D2659" t="str">
        <f ca="1">IF(OFFSET(calculations!$AG$2,MATCH(data!A2659&amp;"|"&amp;data!C2659,calculations!$A$3:$A$168,0),MATCH(data!B2659,calculations!$AH$2:$CL$2,0))="","NULL",SUBSTITUTE(OFFSET(calculations!$AG$2,MATCH(data!A2659&amp;"|"&amp;data!C2659,calculations!$A$3:$A$168,0),MATCH(data!B2659,calculations!$AH$2:$CL$2,0)),",","."))</f>
        <v>661172</v>
      </c>
      <c r="E2659">
        <v>1</v>
      </c>
    </row>
    <row r="2660" spans="1:5" x14ac:dyDescent="0.25">
      <c r="A2660">
        <v>2018</v>
      </c>
      <c r="B2660">
        <v>45</v>
      </c>
      <c r="C2660" t="s">
        <v>98</v>
      </c>
      <c r="D2660" t="str">
        <f ca="1">IF(OFFSET(calculations!$AG$2,MATCH(data!A2660&amp;"|"&amp;data!C2660,calculations!$A$3:$A$168,0),MATCH(data!B2660,calculations!$AH$2:$CL$2,0))="","NULL",SUBSTITUTE(OFFSET(calculations!$AG$2,MATCH(data!A2660&amp;"|"&amp;data!C2660,calculations!$A$3:$A$168,0),MATCH(data!B2660,calculations!$AH$2:$CL$2,0)),",","."))</f>
        <v>518598</v>
      </c>
      <c r="E2660">
        <v>1</v>
      </c>
    </row>
    <row r="2661" spans="1:5" x14ac:dyDescent="0.25">
      <c r="A2661">
        <v>2018</v>
      </c>
      <c r="B2661">
        <v>45</v>
      </c>
      <c r="C2661" t="s">
        <v>99</v>
      </c>
      <c r="D2661" t="str">
        <f ca="1">IF(OFFSET(calculations!$AG$2,MATCH(data!A2661&amp;"|"&amp;data!C2661,calculations!$A$3:$A$168,0),MATCH(data!B2661,calculations!$AH$2:$CL$2,0))="","NULL",SUBSTITUTE(OFFSET(calculations!$AG$2,MATCH(data!A2661&amp;"|"&amp;data!C2661,calculations!$A$3:$A$168,0),MATCH(data!B2661,calculations!$AH$2:$CL$2,0)),",","."))</f>
        <v>518598</v>
      </c>
      <c r="E2661">
        <v>1</v>
      </c>
    </row>
    <row r="2662" spans="1:5" x14ac:dyDescent="0.25">
      <c r="A2662">
        <v>2018</v>
      </c>
      <c r="B2662">
        <v>45</v>
      </c>
      <c r="C2662" t="s">
        <v>100</v>
      </c>
      <c r="D2662" t="str">
        <f ca="1">IF(OFFSET(calculations!$AG$2,MATCH(data!A2662&amp;"|"&amp;data!C2662,calculations!$A$3:$A$168,0),MATCH(data!B2662,calculations!$AH$2:$CL$2,0))="","NULL",SUBSTITUTE(OFFSET(calculations!$AG$2,MATCH(data!A2662&amp;"|"&amp;data!C2662,calculations!$A$3:$A$168,0),MATCH(data!B2662,calculations!$AH$2:$CL$2,0)),",","."))</f>
        <v>5281</v>
      </c>
      <c r="E2662">
        <v>1</v>
      </c>
    </row>
    <row r="2663" spans="1:5" x14ac:dyDescent="0.25">
      <c r="A2663">
        <v>2018</v>
      </c>
      <c r="B2663">
        <v>45</v>
      </c>
      <c r="C2663" t="s">
        <v>101</v>
      </c>
      <c r="D2663" t="str">
        <f ca="1">IF(OFFSET(calculations!$AG$2,MATCH(data!A2663&amp;"|"&amp;data!C2663,calculations!$A$3:$A$168,0),MATCH(data!B2663,calculations!$AH$2:$CL$2,0))="","NULL",SUBSTITUTE(OFFSET(calculations!$AG$2,MATCH(data!A2663&amp;"|"&amp;data!C2663,calculations!$A$3:$A$168,0),MATCH(data!B2663,calculations!$AH$2:$CL$2,0)),",","."))</f>
        <v>NULL</v>
      </c>
      <c r="E2663">
        <v>1</v>
      </c>
    </row>
    <row r="2664" spans="1:5" x14ac:dyDescent="0.25">
      <c r="A2664">
        <v>2018</v>
      </c>
      <c r="B2664">
        <v>45</v>
      </c>
      <c r="C2664" t="s">
        <v>102</v>
      </c>
      <c r="D2664" t="str">
        <f ca="1">IF(OFFSET(calculations!$AG$2,MATCH(data!A2664&amp;"|"&amp;data!C2664,calculations!$A$3:$A$168,0),MATCH(data!B2664,calculations!$AH$2:$CL$2,0))="","NULL",SUBSTITUTE(OFFSET(calculations!$AG$2,MATCH(data!A2664&amp;"|"&amp;data!C2664,calculations!$A$3:$A$168,0),MATCH(data!B2664,calculations!$AH$2:$CL$2,0)),",","."))</f>
        <v>302260</v>
      </c>
      <c r="E2664">
        <v>1</v>
      </c>
    </row>
    <row r="2665" spans="1:5" x14ac:dyDescent="0.25">
      <c r="A2665">
        <v>2018</v>
      </c>
      <c r="B2665">
        <v>45</v>
      </c>
      <c r="C2665" t="s">
        <v>103</v>
      </c>
      <c r="D2665" t="str">
        <f ca="1">IF(OFFSET(calculations!$AG$2,MATCH(data!A2665&amp;"|"&amp;data!C2665,calculations!$A$3:$A$168,0),MATCH(data!B2665,calculations!$AH$2:$CL$2,0))="","NULL",SUBSTITUTE(OFFSET(calculations!$AG$2,MATCH(data!A2665&amp;"|"&amp;data!C2665,calculations!$A$3:$A$168,0),MATCH(data!B2665,calculations!$AH$2:$CL$2,0)),",","."))</f>
        <v>1670</v>
      </c>
      <c r="E2665">
        <v>1</v>
      </c>
    </row>
    <row r="2666" spans="1:5" x14ac:dyDescent="0.25">
      <c r="A2666">
        <v>2018</v>
      </c>
      <c r="B2666">
        <v>45</v>
      </c>
      <c r="C2666" t="s">
        <v>104</v>
      </c>
      <c r="D2666" t="str">
        <f ca="1">IF(OFFSET(calculations!$AG$2,MATCH(data!A2666&amp;"|"&amp;data!C2666,calculations!$A$3:$A$168,0),MATCH(data!B2666,calculations!$AH$2:$CL$2,0))="","NULL",SUBSTITUTE(OFFSET(calculations!$AG$2,MATCH(data!A2666&amp;"|"&amp;data!C2666,calculations!$A$3:$A$168,0),MATCH(data!B2666,calculations!$AH$2:$CL$2,0)),",","."))</f>
        <v>219949</v>
      </c>
      <c r="E2666">
        <v>1</v>
      </c>
    </row>
    <row r="2667" spans="1:5" x14ac:dyDescent="0.25">
      <c r="A2667">
        <v>2018</v>
      </c>
      <c r="B2667">
        <v>45</v>
      </c>
      <c r="C2667" t="s">
        <v>105</v>
      </c>
      <c r="D2667" t="str">
        <f ca="1">IF(OFFSET(calculations!$AG$2,MATCH(data!A2667&amp;"|"&amp;data!C2667,calculations!$A$3:$A$168,0),MATCH(data!B2667,calculations!$AH$2:$CL$2,0))="","NULL",SUBSTITUTE(OFFSET(calculations!$AG$2,MATCH(data!A2667&amp;"|"&amp;data!C2667,calculations!$A$3:$A$168,0),MATCH(data!B2667,calculations!$AH$2:$CL$2,0)),",","."))</f>
        <v>219949</v>
      </c>
      <c r="E2667">
        <v>1</v>
      </c>
    </row>
    <row r="2668" spans="1:5" x14ac:dyDescent="0.25">
      <c r="A2668">
        <v>2018</v>
      </c>
      <c r="B2668">
        <v>45</v>
      </c>
      <c r="C2668" t="s">
        <v>106</v>
      </c>
      <c r="D2668" t="str">
        <f ca="1">IF(OFFSET(calculations!$AG$2,MATCH(data!A2668&amp;"|"&amp;data!C2668,calculations!$A$3:$A$168,0),MATCH(data!B2668,calculations!$AH$2:$CL$2,0))="","NULL",SUBSTITUTE(OFFSET(calculations!$AG$2,MATCH(data!A2668&amp;"|"&amp;data!C2668,calculations!$A$3:$A$168,0),MATCH(data!B2668,calculations!$AH$2:$CL$2,0)),",","."))</f>
        <v>NULL</v>
      </c>
      <c r="E2668">
        <v>1</v>
      </c>
    </row>
    <row r="2669" spans="1:5" x14ac:dyDescent="0.25">
      <c r="A2669">
        <v>2018</v>
      </c>
      <c r="B2669">
        <v>45</v>
      </c>
      <c r="C2669" t="s">
        <v>107</v>
      </c>
      <c r="D2669" t="str">
        <f ca="1">IF(OFFSET(calculations!$AG$2,MATCH(data!A2669&amp;"|"&amp;data!C2669,calculations!$A$3:$A$168,0),MATCH(data!B2669,calculations!$AH$2:$CL$2,0))="","NULL",SUBSTITUTE(OFFSET(calculations!$AG$2,MATCH(data!A2669&amp;"|"&amp;data!C2669,calculations!$A$3:$A$168,0),MATCH(data!B2669,calculations!$AH$2:$CL$2,0)),",","."))</f>
        <v>NULL</v>
      </c>
      <c r="E2669">
        <v>1</v>
      </c>
    </row>
    <row r="2670" spans="1:5" x14ac:dyDescent="0.25">
      <c r="A2670">
        <v>2018</v>
      </c>
      <c r="B2670">
        <v>45</v>
      </c>
      <c r="C2670" t="s">
        <v>108</v>
      </c>
      <c r="D2670" t="str">
        <f ca="1">IF(OFFSET(calculations!$AG$2,MATCH(data!A2670&amp;"|"&amp;data!C2670,calculations!$A$3:$A$168,0),MATCH(data!B2670,calculations!$AH$2:$CL$2,0))="","NULL",SUBSTITUTE(OFFSET(calculations!$AG$2,MATCH(data!A2670&amp;"|"&amp;data!C2670,calculations!$A$3:$A$168,0),MATCH(data!B2670,calculations!$AH$2:$CL$2,0)),",","."))</f>
        <v>NULL</v>
      </c>
      <c r="E2670">
        <v>1</v>
      </c>
    </row>
    <row r="2671" spans="1:5" x14ac:dyDescent="0.25">
      <c r="A2671">
        <v>2018</v>
      </c>
      <c r="B2671">
        <v>45</v>
      </c>
      <c r="C2671" t="s">
        <v>109</v>
      </c>
      <c r="D2671" t="str">
        <f ca="1">IF(OFFSET(calculations!$AG$2,MATCH(data!A2671&amp;"|"&amp;data!C2671,calculations!$A$3:$A$168,0),MATCH(data!B2671,calculations!$AH$2:$CL$2,0))="","NULL",SUBSTITUTE(OFFSET(calculations!$AG$2,MATCH(data!A2671&amp;"|"&amp;data!C2671,calculations!$A$3:$A$168,0),MATCH(data!B2671,calculations!$AH$2:$CL$2,0)),",","."))</f>
        <v>219949</v>
      </c>
      <c r="E2671">
        <v>1</v>
      </c>
    </row>
    <row r="2672" spans="1:5" x14ac:dyDescent="0.25">
      <c r="A2672">
        <v>2018</v>
      </c>
      <c r="B2672">
        <v>45</v>
      </c>
      <c r="C2672" t="s">
        <v>110</v>
      </c>
      <c r="D2672" t="str">
        <f ca="1">IF(OFFSET(calculations!$AG$2,MATCH(data!A2672&amp;"|"&amp;data!C2672,calculations!$A$3:$A$168,0),MATCH(data!B2672,calculations!$AH$2:$CL$2,0))="","NULL",SUBSTITUTE(OFFSET(calculations!$AG$2,MATCH(data!A2672&amp;"|"&amp;data!C2672,calculations!$A$3:$A$168,0),MATCH(data!B2672,calculations!$AH$2:$CL$2,0)),",","."))</f>
        <v>NULL</v>
      </c>
      <c r="E2672">
        <v>1</v>
      </c>
    </row>
    <row r="2673" spans="1:5" x14ac:dyDescent="0.25">
      <c r="A2673">
        <v>2018</v>
      </c>
      <c r="B2673">
        <v>45</v>
      </c>
      <c r="C2673" t="s">
        <v>111</v>
      </c>
      <c r="D2673" t="str">
        <f ca="1">IF(OFFSET(calculations!$AG$2,MATCH(data!A2673&amp;"|"&amp;data!C2673,calculations!$A$3:$A$168,0),MATCH(data!B2673,calculations!$AH$2:$CL$2,0))="","NULL",SUBSTITUTE(OFFSET(calculations!$AG$2,MATCH(data!A2673&amp;"|"&amp;data!C2673,calculations!$A$3:$A$168,0),MATCH(data!B2673,calculations!$AH$2:$CL$2,0)),",","."))</f>
        <v>996158</v>
      </c>
      <c r="E2673">
        <v>1</v>
      </c>
    </row>
    <row r="2674" spans="1:5" x14ac:dyDescent="0.25">
      <c r="A2674">
        <v>2018</v>
      </c>
      <c r="B2674">
        <v>45</v>
      </c>
      <c r="C2674" t="s">
        <v>112</v>
      </c>
      <c r="D2674" t="str">
        <f ca="1">IF(OFFSET(calculations!$AG$2,MATCH(data!A2674&amp;"|"&amp;data!C2674,calculations!$A$3:$A$168,0),MATCH(data!B2674,calculations!$AH$2:$CL$2,0))="","NULL",SUBSTITUTE(OFFSET(calculations!$AG$2,MATCH(data!A2674&amp;"|"&amp;data!C2674,calculations!$A$3:$A$168,0),MATCH(data!B2674,calculations!$AH$2:$CL$2,0)),",","."))</f>
        <v>65905</v>
      </c>
      <c r="E2674">
        <v>1</v>
      </c>
    </row>
    <row r="2675" spans="1:5" x14ac:dyDescent="0.25">
      <c r="A2675">
        <v>2018</v>
      </c>
      <c r="B2675">
        <v>45</v>
      </c>
      <c r="C2675" t="s">
        <v>113</v>
      </c>
      <c r="D2675" t="str">
        <f ca="1">IF(OFFSET(calculations!$AG$2,MATCH(data!A2675&amp;"|"&amp;data!C2675,calculations!$A$3:$A$168,0),MATCH(data!B2675,calculations!$AH$2:$CL$2,0))="","NULL",SUBSTITUTE(OFFSET(calculations!$AG$2,MATCH(data!A2675&amp;"|"&amp;data!C2675,calculations!$A$3:$A$168,0),MATCH(data!B2675,calculations!$AH$2:$CL$2,0)),",","."))</f>
        <v>NULL</v>
      </c>
      <c r="E2675">
        <v>1</v>
      </c>
    </row>
    <row r="2676" spans="1:5" x14ac:dyDescent="0.25">
      <c r="A2676">
        <v>2018</v>
      </c>
      <c r="B2676">
        <v>45</v>
      </c>
      <c r="C2676" t="s">
        <v>114</v>
      </c>
      <c r="D2676" t="str">
        <f ca="1">IF(OFFSET(calculations!$AG$2,MATCH(data!A2676&amp;"|"&amp;data!C2676,calculations!$A$3:$A$168,0),MATCH(data!B2676,calculations!$AH$2:$CL$2,0))="","NULL",SUBSTITUTE(OFFSET(calculations!$AG$2,MATCH(data!A2676&amp;"|"&amp;data!C2676,calculations!$A$3:$A$168,0),MATCH(data!B2676,calculations!$AH$2:$CL$2,0)),",","."))</f>
        <v>NULL</v>
      </c>
      <c r="E2676">
        <v>1</v>
      </c>
    </row>
    <row r="2677" spans="1:5" x14ac:dyDescent="0.25">
      <c r="A2677">
        <v>2018</v>
      </c>
      <c r="B2677">
        <v>45</v>
      </c>
      <c r="C2677" t="s">
        <v>115</v>
      </c>
      <c r="D2677" t="str">
        <f ca="1">IF(OFFSET(calculations!$AG$2,MATCH(data!A2677&amp;"|"&amp;data!C2677,calculations!$A$3:$A$168,0),MATCH(data!B2677,calculations!$AH$2:$CL$2,0))="","NULL",SUBSTITUTE(OFFSET(calculations!$AG$2,MATCH(data!A2677&amp;"|"&amp;data!C2677,calculations!$A$3:$A$168,0),MATCH(data!B2677,calculations!$AH$2:$CL$2,0)),",","."))</f>
        <v>NULL</v>
      </c>
      <c r="E2677">
        <v>1</v>
      </c>
    </row>
    <row r="2678" spans="1:5" x14ac:dyDescent="0.25">
      <c r="A2678">
        <v>2018</v>
      </c>
      <c r="B2678">
        <v>45</v>
      </c>
      <c r="C2678" t="s">
        <v>116</v>
      </c>
      <c r="D2678" t="str">
        <f ca="1">IF(OFFSET(calculations!$AG$2,MATCH(data!A2678&amp;"|"&amp;data!C2678,calculations!$A$3:$A$168,0),MATCH(data!B2678,calculations!$AH$2:$CL$2,0))="","NULL",SUBSTITUTE(OFFSET(calculations!$AG$2,MATCH(data!A2678&amp;"|"&amp;data!C2678,calculations!$A$3:$A$168,0),MATCH(data!B2678,calculations!$AH$2:$CL$2,0)),",","."))</f>
        <v>1873</v>
      </c>
      <c r="E2678">
        <v>1</v>
      </c>
    </row>
    <row r="2679" spans="1:5" x14ac:dyDescent="0.25">
      <c r="A2679">
        <v>2018</v>
      </c>
      <c r="B2679">
        <v>45</v>
      </c>
      <c r="C2679" t="s">
        <v>117</v>
      </c>
      <c r="D2679" t="str">
        <f ca="1">IF(OFFSET(calculations!$AG$2,MATCH(data!A2679&amp;"|"&amp;data!C2679,calculations!$A$3:$A$168,0),MATCH(data!B2679,calculations!$AH$2:$CL$2,0))="","NULL",SUBSTITUTE(OFFSET(calculations!$AG$2,MATCH(data!A2679&amp;"|"&amp;data!C2679,calculations!$A$3:$A$168,0),MATCH(data!B2679,calculations!$AH$2:$CL$2,0)),",","."))</f>
        <v>638</v>
      </c>
      <c r="E2679">
        <v>1</v>
      </c>
    </row>
    <row r="2680" spans="1:5" x14ac:dyDescent="0.25">
      <c r="A2680">
        <v>2018</v>
      </c>
      <c r="B2680">
        <v>45</v>
      </c>
      <c r="C2680" t="s">
        <v>118</v>
      </c>
      <c r="D2680" t="str">
        <f ca="1">IF(OFFSET(calculations!$AG$2,MATCH(data!A2680&amp;"|"&amp;data!C2680,calculations!$A$3:$A$168,0),MATCH(data!B2680,calculations!$AH$2:$CL$2,0))="","NULL",SUBSTITUTE(OFFSET(calculations!$AG$2,MATCH(data!A2680&amp;"|"&amp;data!C2680,calculations!$A$3:$A$168,0),MATCH(data!B2680,calculations!$AH$2:$CL$2,0)),",","."))</f>
        <v>NULL</v>
      </c>
      <c r="E2680">
        <v>1</v>
      </c>
    </row>
    <row r="2681" spans="1:5" x14ac:dyDescent="0.25">
      <c r="A2681">
        <v>2018</v>
      </c>
      <c r="B2681">
        <v>45</v>
      </c>
      <c r="C2681" t="s">
        <v>119</v>
      </c>
      <c r="D2681" t="str">
        <f ca="1">IF(OFFSET(calculations!$AG$2,MATCH(data!A2681&amp;"|"&amp;data!C2681,calculations!$A$3:$A$168,0),MATCH(data!B2681,calculations!$AH$2:$CL$2,0))="","NULL",SUBSTITUTE(OFFSET(calculations!$AG$2,MATCH(data!A2681&amp;"|"&amp;data!C2681,calculations!$A$3:$A$168,0),MATCH(data!B2681,calculations!$AH$2:$CL$2,0)),",","."))</f>
        <v>60271</v>
      </c>
      <c r="E2681">
        <v>1</v>
      </c>
    </row>
    <row r="2682" spans="1:5" x14ac:dyDescent="0.25">
      <c r="A2682">
        <v>2018</v>
      </c>
      <c r="B2682">
        <v>45</v>
      </c>
      <c r="C2682" t="s">
        <v>120</v>
      </c>
      <c r="D2682" t="str">
        <f ca="1">IF(OFFSET(calculations!$AG$2,MATCH(data!A2682&amp;"|"&amp;data!C2682,calculations!$A$3:$A$168,0),MATCH(data!B2682,calculations!$AH$2:$CL$2,0))="","NULL",SUBSTITUTE(OFFSET(calculations!$AG$2,MATCH(data!A2682&amp;"|"&amp;data!C2682,calculations!$A$3:$A$168,0),MATCH(data!B2682,calculations!$AH$2:$CL$2,0)),",","."))</f>
        <v>0</v>
      </c>
      <c r="E2682">
        <v>1</v>
      </c>
    </row>
    <row r="2683" spans="1:5" x14ac:dyDescent="0.25">
      <c r="A2683">
        <v>2018</v>
      </c>
      <c r="B2683">
        <v>45</v>
      </c>
      <c r="C2683" t="s">
        <v>121</v>
      </c>
      <c r="D2683" t="str">
        <f ca="1">IF(OFFSET(calculations!$AG$2,MATCH(data!A2683&amp;"|"&amp;data!C2683,calculations!$A$3:$A$168,0),MATCH(data!B2683,calculations!$AH$2:$CL$2,0))="","NULL",SUBSTITUTE(OFFSET(calculations!$AG$2,MATCH(data!A2683&amp;"|"&amp;data!C2683,calculations!$A$3:$A$168,0),MATCH(data!B2683,calculations!$AH$2:$CL$2,0)),",","."))</f>
        <v>0</v>
      </c>
      <c r="E2683">
        <v>1</v>
      </c>
    </row>
    <row r="2684" spans="1:5" x14ac:dyDescent="0.25">
      <c r="A2684">
        <v>2018</v>
      </c>
      <c r="B2684">
        <v>45</v>
      </c>
      <c r="C2684" t="s">
        <v>122</v>
      </c>
      <c r="D2684" t="str">
        <f ca="1">IF(OFFSET(calculations!$AG$2,MATCH(data!A2684&amp;"|"&amp;data!C2684,calculations!$A$3:$A$168,0),MATCH(data!B2684,calculations!$AH$2:$CL$2,0))="","NULL",SUBSTITUTE(OFFSET(calculations!$AG$2,MATCH(data!A2684&amp;"|"&amp;data!C2684,calculations!$A$3:$A$168,0),MATCH(data!B2684,calculations!$AH$2:$CL$2,0)),",","."))</f>
        <v>NULL</v>
      </c>
      <c r="E2684">
        <v>1</v>
      </c>
    </row>
    <row r="2685" spans="1:5" x14ac:dyDescent="0.25">
      <c r="A2685">
        <v>2018</v>
      </c>
      <c r="B2685">
        <v>45</v>
      </c>
      <c r="C2685" t="s">
        <v>123</v>
      </c>
      <c r="D2685" t="str">
        <f ca="1">IF(OFFSET(calculations!$AG$2,MATCH(data!A2685&amp;"|"&amp;data!C2685,calculations!$A$3:$A$168,0),MATCH(data!B2685,calculations!$AH$2:$CL$2,0))="","NULL",SUBSTITUTE(OFFSET(calculations!$AG$2,MATCH(data!A2685&amp;"|"&amp;data!C2685,calculations!$A$3:$A$168,0),MATCH(data!B2685,calculations!$AH$2:$CL$2,0)),",","."))</f>
        <v>NULL</v>
      </c>
      <c r="E2685">
        <v>1</v>
      </c>
    </row>
    <row r="2686" spans="1:5" x14ac:dyDescent="0.25">
      <c r="A2686">
        <v>2018</v>
      </c>
      <c r="B2686">
        <v>45</v>
      </c>
      <c r="C2686" t="s">
        <v>124</v>
      </c>
      <c r="D2686" t="str">
        <f ca="1">IF(OFFSET(calculations!$AG$2,MATCH(data!A2686&amp;"|"&amp;data!C2686,calculations!$A$3:$A$168,0),MATCH(data!B2686,calculations!$AH$2:$CL$2,0))="","NULL",SUBSTITUTE(OFFSET(calculations!$AG$2,MATCH(data!A2686&amp;"|"&amp;data!C2686,calculations!$A$3:$A$168,0),MATCH(data!B2686,calculations!$AH$2:$CL$2,0)),",","."))</f>
        <v>NULL</v>
      </c>
      <c r="E2686">
        <v>1</v>
      </c>
    </row>
    <row r="2687" spans="1:5" x14ac:dyDescent="0.25">
      <c r="A2687">
        <v>2018</v>
      </c>
      <c r="B2687">
        <v>45</v>
      </c>
      <c r="C2687" t="s">
        <v>125</v>
      </c>
      <c r="D2687" t="str">
        <f ca="1">IF(OFFSET(calculations!$AG$2,MATCH(data!A2687&amp;"|"&amp;data!C2687,calculations!$A$3:$A$168,0),MATCH(data!B2687,calculations!$AH$2:$CL$2,0))="","NULL",SUBSTITUTE(OFFSET(calculations!$AG$2,MATCH(data!A2687&amp;"|"&amp;data!C2687,calculations!$A$3:$A$168,0),MATCH(data!B2687,calculations!$AH$2:$CL$2,0)),",","."))</f>
        <v>NULL</v>
      </c>
      <c r="E2687">
        <v>1</v>
      </c>
    </row>
    <row r="2688" spans="1:5" x14ac:dyDescent="0.25">
      <c r="A2688">
        <v>2018</v>
      </c>
      <c r="B2688">
        <v>45</v>
      </c>
      <c r="C2688" t="s">
        <v>126</v>
      </c>
      <c r="D2688" t="str">
        <f ca="1">IF(OFFSET(calculations!$AG$2,MATCH(data!A2688&amp;"|"&amp;data!C2688,calculations!$A$3:$A$168,0),MATCH(data!B2688,calculations!$AH$2:$CL$2,0))="","NULL",SUBSTITUTE(OFFSET(calculations!$AG$2,MATCH(data!A2688&amp;"|"&amp;data!C2688,calculations!$A$3:$A$168,0),MATCH(data!B2688,calculations!$AH$2:$CL$2,0)),",","."))</f>
        <v>3123</v>
      </c>
      <c r="E2688">
        <v>1</v>
      </c>
    </row>
    <row r="2689" spans="1:5" x14ac:dyDescent="0.25">
      <c r="A2689">
        <v>2018</v>
      </c>
      <c r="B2689">
        <v>45</v>
      </c>
      <c r="C2689" t="s">
        <v>62</v>
      </c>
      <c r="D2689" t="str">
        <f ca="1">IF(OFFSET(calculations!$AG$2,MATCH(data!A2689&amp;"|"&amp;data!C2689,calculations!$A$3:$A$168,0),MATCH(data!B2689,calculations!$AH$2:$CL$2,0))="","NULL",SUBSTITUTE(OFFSET(calculations!$AG$2,MATCH(data!A2689&amp;"|"&amp;data!C2689,calculations!$A$3:$A$168,0),MATCH(data!B2689,calculations!$AH$2:$CL$2,0)),",","."))</f>
        <v>918768</v>
      </c>
      <c r="E2689">
        <v>1</v>
      </c>
    </row>
    <row r="2690" spans="1:5" x14ac:dyDescent="0.25">
      <c r="A2690">
        <v>2018</v>
      </c>
      <c r="B2690">
        <v>45</v>
      </c>
      <c r="C2690" t="s">
        <v>127</v>
      </c>
      <c r="D2690" t="str">
        <f ca="1">IF(OFFSET(calculations!$AG$2,MATCH(data!A2690&amp;"|"&amp;data!C2690,calculations!$A$3:$A$168,0),MATCH(data!B2690,calculations!$AH$2:$CL$2,0))="","NULL",SUBSTITUTE(OFFSET(calculations!$AG$2,MATCH(data!A2690&amp;"|"&amp;data!C2690,calculations!$A$3:$A$168,0),MATCH(data!B2690,calculations!$AH$2:$CL$2,0)),",","."))</f>
        <v>672215</v>
      </c>
      <c r="E2690">
        <v>1</v>
      </c>
    </row>
    <row r="2691" spans="1:5" x14ac:dyDescent="0.25">
      <c r="A2691">
        <v>2018</v>
      </c>
      <c r="B2691">
        <v>45</v>
      </c>
      <c r="C2691" t="s">
        <v>128</v>
      </c>
      <c r="D2691" t="str">
        <f ca="1">IF(OFFSET(calculations!$AG$2,MATCH(data!A2691&amp;"|"&amp;data!C2691,calculations!$A$3:$A$168,0),MATCH(data!B2691,calculations!$AH$2:$CL$2,0))="","NULL",SUBSTITUTE(OFFSET(calculations!$AG$2,MATCH(data!A2691&amp;"|"&amp;data!C2691,calculations!$A$3:$A$168,0),MATCH(data!B2691,calculations!$AH$2:$CL$2,0)),",","."))</f>
        <v>NULL</v>
      </c>
      <c r="E2691">
        <v>1</v>
      </c>
    </row>
    <row r="2692" spans="1:5" x14ac:dyDescent="0.25">
      <c r="A2692">
        <v>2018</v>
      </c>
      <c r="B2692">
        <v>45</v>
      </c>
      <c r="C2692" t="s">
        <v>129</v>
      </c>
      <c r="D2692" t="str">
        <f ca="1">IF(OFFSET(calculations!$AG$2,MATCH(data!A2692&amp;"|"&amp;data!C2692,calculations!$A$3:$A$168,0),MATCH(data!B2692,calculations!$AH$2:$CL$2,0))="","NULL",SUBSTITUTE(OFFSET(calculations!$AG$2,MATCH(data!A2692&amp;"|"&amp;data!C2692,calculations!$A$3:$A$168,0),MATCH(data!B2692,calculations!$AH$2:$CL$2,0)),",","."))</f>
        <v>11228</v>
      </c>
      <c r="E2692">
        <v>1</v>
      </c>
    </row>
    <row r="2693" spans="1:5" x14ac:dyDescent="0.25">
      <c r="A2693">
        <v>2018</v>
      </c>
      <c r="B2693">
        <v>45</v>
      </c>
      <c r="C2693" t="s">
        <v>130</v>
      </c>
      <c r="D2693" t="str">
        <f ca="1">IF(OFFSET(calculations!$AG$2,MATCH(data!A2693&amp;"|"&amp;data!C2693,calculations!$A$3:$A$168,0),MATCH(data!B2693,calculations!$AH$2:$CL$2,0))="","NULL",SUBSTITUTE(OFFSET(calculations!$AG$2,MATCH(data!A2693&amp;"|"&amp;data!C2693,calculations!$A$3:$A$168,0),MATCH(data!B2693,calculations!$AH$2:$CL$2,0)),",","."))</f>
        <v>NULL</v>
      </c>
      <c r="E2693">
        <v>1</v>
      </c>
    </row>
    <row r="2694" spans="1:5" x14ac:dyDescent="0.25">
      <c r="A2694">
        <v>2018</v>
      </c>
      <c r="B2694">
        <v>45</v>
      </c>
      <c r="C2694" t="s">
        <v>131</v>
      </c>
      <c r="D2694" t="str">
        <f ca="1">IF(OFFSET(calculations!$AG$2,MATCH(data!A2694&amp;"|"&amp;data!C2694,calculations!$A$3:$A$168,0),MATCH(data!B2694,calculations!$AH$2:$CL$2,0))="","NULL",SUBSTITUTE(OFFSET(calculations!$AG$2,MATCH(data!A2694&amp;"|"&amp;data!C2694,calculations!$A$3:$A$168,0),MATCH(data!B2694,calculations!$AH$2:$CL$2,0)),",","."))</f>
        <v>NULL</v>
      </c>
      <c r="E2694">
        <v>1</v>
      </c>
    </row>
    <row r="2695" spans="1:5" x14ac:dyDescent="0.25">
      <c r="A2695">
        <v>2018</v>
      </c>
      <c r="B2695">
        <v>45</v>
      </c>
      <c r="C2695" t="s">
        <v>132</v>
      </c>
      <c r="D2695" t="str">
        <f ca="1">IF(OFFSET(calculations!$AG$2,MATCH(data!A2695&amp;"|"&amp;data!C2695,calculations!$A$3:$A$168,0),MATCH(data!B2695,calculations!$AH$2:$CL$2,0))="","NULL",SUBSTITUTE(OFFSET(calculations!$AG$2,MATCH(data!A2695&amp;"|"&amp;data!C2695,calculations!$A$3:$A$168,0),MATCH(data!B2695,calculations!$AH$2:$CL$2,0)),",","."))</f>
        <v>NULL</v>
      </c>
      <c r="E2695">
        <v>1</v>
      </c>
    </row>
    <row r="2696" spans="1:5" x14ac:dyDescent="0.25">
      <c r="A2696">
        <v>2018</v>
      </c>
      <c r="B2696">
        <v>45</v>
      </c>
      <c r="C2696" t="s">
        <v>133</v>
      </c>
      <c r="D2696" t="str">
        <f ca="1">IF(OFFSET(calculations!$AG$2,MATCH(data!A2696&amp;"|"&amp;data!C2696,calculations!$A$3:$A$168,0),MATCH(data!B2696,calculations!$AH$2:$CL$2,0))="","NULL",SUBSTITUTE(OFFSET(calculations!$AG$2,MATCH(data!A2696&amp;"|"&amp;data!C2696,calculations!$A$3:$A$168,0),MATCH(data!B2696,calculations!$AH$2:$CL$2,0)),",","."))</f>
        <v>15376</v>
      </c>
      <c r="E2696">
        <v>1</v>
      </c>
    </row>
    <row r="2697" spans="1:5" x14ac:dyDescent="0.25">
      <c r="A2697">
        <v>2018</v>
      </c>
      <c r="B2697">
        <v>45</v>
      </c>
      <c r="C2697" t="s">
        <v>134</v>
      </c>
      <c r="D2697" t="str">
        <f ca="1">IF(OFFSET(calculations!$AG$2,MATCH(data!A2697&amp;"|"&amp;data!C2697,calculations!$A$3:$A$168,0),MATCH(data!B2697,calculations!$AH$2:$CL$2,0))="","NULL",SUBSTITUTE(OFFSET(calculations!$AG$2,MATCH(data!A2697&amp;"|"&amp;data!C2697,calculations!$A$3:$A$168,0),MATCH(data!B2697,calculations!$AH$2:$CL$2,0)),",","."))</f>
        <v>NULL</v>
      </c>
      <c r="E2697">
        <v>1</v>
      </c>
    </row>
    <row r="2698" spans="1:5" x14ac:dyDescent="0.25">
      <c r="A2698">
        <v>2018</v>
      </c>
      <c r="B2698">
        <v>45</v>
      </c>
      <c r="C2698" t="s">
        <v>135</v>
      </c>
      <c r="D2698" t="str">
        <f ca="1">IF(OFFSET(calculations!$AG$2,MATCH(data!A2698&amp;"|"&amp;data!C2698,calculations!$A$3:$A$168,0),MATCH(data!B2698,calculations!$AH$2:$CL$2,0))="","NULL",SUBSTITUTE(OFFSET(calculations!$AG$2,MATCH(data!A2698&amp;"|"&amp;data!C2698,calculations!$A$3:$A$168,0),MATCH(data!B2698,calculations!$AH$2:$CL$2,0)),",","."))</f>
        <v>NULL</v>
      </c>
      <c r="E2698">
        <v>1</v>
      </c>
    </row>
    <row r="2699" spans="1:5" x14ac:dyDescent="0.25">
      <c r="A2699">
        <v>2018</v>
      </c>
      <c r="B2699">
        <v>45</v>
      </c>
      <c r="C2699" t="s">
        <v>136</v>
      </c>
      <c r="D2699" t="str">
        <f ca="1">IF(OFFSET(calculations!$AG$2,MATCH(data!A2699&amp;"|"&amp;data!C2699,calculations!$A$3:$A$168,0),MATCH(data!B2699,calculations!$AH$2:$CL$2,0))="","NULL",SUBSTITUTE(OFFSET(calculations!$AG$2,MATCH(data!A2699&amp;"|"&amp;data!C2699,calculations!$A$3:$A$168,0),MATCH(data!B2699,calculations!$AH$2:$CL$2,0)),",","."))</f>
        <v>219949</v>
      </c>
      <c r="E2699">
        <v>1</v>
      </c>
    </row>
    <row r="2700" spans="1:5" x14ac:dyDescent="0.25">
      <c r="A2700">
        <v>2018</v>
      </c>
      <c r="B2700">
        <v>45</v>
      </c>
      <c r="C2700" t="s">
        <v>137</v>
      </c>
      <c r="D2700" t="str">
        <f ca="1">IF(OFFSET(calculations!$AG$2,MATCH(data!A2700&amp;"|"&amp;data!C2700,calculations!$A$3:$A$168,0),MATCH(data!B2700,calculations!$AH$2:$CL$2,0))="","NULL",SUBSTITUTE(OFFSET(calculations!$AG$2,MATCH(data!A2700&amp;"|"&amp;data!C2700,calculations!$A$3:$A$168,0),MATCH(data!B2700,calculations!$AH$2:$CL$2,0)),",","."))</f>
        <v>NULL</v>
      </c>
      <c r="E2700">
        <v>1</v>
      </c>
    </row>
    <row r="2701" spans="1:5" x14ac:dyDescent="0.25">
      <c r="A2701">
        <v>2018</v>
      </c>
      <c r="B2701">
        <v>45</v>
      </c>
      <c r="C2701" t="s">
        <v>138</v>
      </c>
      <c r="D2701" t="str">
        <f ca="1">IF(OFFSET(calculations!$AG$2,MATCH(data!A2701&amp;"|"&amp;data!C2701,calculations!$A$3:$A$168,0),MATCH(data!B2701,calculations!$AH$2:$CL$2,0))="","NULL",SUBSTITUTE(OFFSET(calculations!$AG$2,MATCH(data!A2701&amp;"|"&amp;data!C2701,calculations!$A$3:$A$168,0),MATCH(data!B2701,calculations!$AH$2:$CL$2,0)),",","."))</f>
        <v>11485</v>
      </c>
      <c r="E2701">
        <v>1</v>
      </c>
    </row>
    <row r="2702" spans="1:5" x14ac:dyDescent="0.25">
      <c r="A2702">
        <v>2018</v>
      </c>
      <c r="B2702">
        <v>45</v>
      </c>
      <c r="C2702" t="s">
        <v>139</v>
      </c>
      <c r="D2702" t="str">
        <f ca="1">IF(OFFSET(calculations!$AG$2,MATCH(data!A2702&amp;"|"&amp;data!C2702,calculations!$A$3:$A$168,0),MATCH(data!B2702,calculations!$AH$2:$CL$2,0))="","NULL",SUBSTITUTE(OFFSET(calculations!$AG$2,MATCH(data!A2702&amp;"|"&amp;data!C2702,calculations!$A$3:$A$168,0),MATCH(data!B2702,calculations!$AH$2:$CL$2,0)),",","."))</f>
        <v>NULL</v>
      </c>
      <c r="E2702">
        <v>1</v>
      </c>
    </row>
    <row r="2703" spans="1:5" x14ac:dyDescent="0.25">
      <c r="A2703">
        <v>2018</v>
      </c>
      <c r="B2703">
        <v>45</v>
      </c>
      <c r="C2703" t="s">
        <v>140</v>
      </c>
      <c r="D2703" t="str">
        <f ca="1">IF(OFFSET(calculations!$AG$2,MATCH(data!A2703&amp;"|"&amp;data!C2703,calculations!$A$3:$A$168,0),MATCH(data!B2703,calculations!$AH$2:$CL$2,0))="","NULL",SUBSTITUTE(OFFSET(calculations!$AG$2,MATCH(data!A2703&amp;"|"&amp;data!C2703,calculations!$A$3:$A$168,0),MATCH(data!B2703,calculations!$AH$2:$CL$2,0)),",","."))</f>
        <v>NULL</v>
      </c>
      <c r="E2703">
        <v>1</v>
      </c>
    </row>
    <row r="2704" spans="1:5" x14ac:dyDescent="0.25">
      <c r="A2704">
        <v>2018</v>
      </c>
      <c r="B2704">
        <v>45</v>
      </c>
      <c r="C2704" t="s">
        <v>141</v>
      </c>
      <c r="D2704" t="str">
        <f ca="1">IF(OFFSET(calculations!$AG$2,MATCH(data!A2704&amp;"|"&amp;data!C2704,calculations!$A$3:$A$168,0),MATCH(data!B2704,calculations!$AH$2:$CL$2,0))="","NULL",SUBSTITUTE(OFFSET(calculations!$AG$2,MATCH(data!A2704&amp;"|"&amp;data!C2704,calculations!$A$3:$A$168,0),MATCH(data!B2704,calculations!$AH$2:$CL$2,0)),",","."))</f>
        <v>NULL</v>
      </c>
      <c r="E2704">
        <v>1</v>
      </c>
    </row>
    <row r="2705" spans="1:5" x14ac:dyDescent="0.25">
      <c r="A2705">
        <v>2018</v>
      </c>
      <c r="B2705">
        <v>45</v>
      </c>
      <c r="C2705" t="s">
        <v>142</v>
      </c>
      <c r="D2705" t="str">
        <f ca="1">IF(OFFSET(calculations!$AG$2,MATCH(data!A2705&amp;"|"&amp;data!C2705,calculations!$A$3:$A$168,0),MATCH(data!B2705,calculations!$AH$2:$CL$2,0))="","NULL",SUBSTITUTE(OFFSET(calculations!$AG$2,MATCH(data!A2705&amp;"|"&amp;data!C2705,calculations!$A$3:$A$168,0),MATCH(data!B2705,calculations!$AH$2:$CL$2,0)),",","."))</f>
        <v>NULL</v>
      </c>
      <c r="E2705">
        <v>1</v>
      </c>
    </row>
    <row r="2706" spans="1:5" x14ac:dyDescent="0.25">
      <c r="A2706">
        <v>2018</v>
      </c>
      <c r="B2706">
        <v>45</v>
      </c>
      <c r="C2706" t="s">
        <v>143</v>
      </c>
      <c r="D2706" t="str">
        <f ca="1">IF(OFFSET(calculations!$AG$2,MATCH(data!A2706&amp;"|"&amp;data!C2706,calculations!$A$3:$A$168,0),MATCH(data!B2706,calculations!$AH$2:$CL$2,0))="","NULL",SUBSTITUTE(OFFSET(calculations!$AG$2,MATCH(data!A2706&amp;"|"&amp;data!C2706,calculations!$A$3:$A$168,0),MATCH(data!B2706,calculations!$AH$2:$CL$2,0)),",","."))</f>
        <v>11485</v>
      </c>
      <c r="E2706">
        <v>1</v>
      </c>
    </row>
    <row r="2707" spans="1:5" x14ac:dyDescent="0.25">
      <c r="A2707">
        <v>2018</v>
      </c>
      <c r="B2707">
        <v>45</v>
      </c>
      <c r="C2707" t="s">
        <v>58</v>
      </c>
      <c r="D2707" t="str">
        <f ca="1">IF(OFFSET(calculations!$AG$2,MATCH(data!A2707&amp;"|"&amp;data!C2707,calculations!$A$3:$A$168,0),MATCH(data!B2707,calculations!$AH$2:$CL$2,0))="","NULL",SUBSTITUTE(OFFSET(calculations!$AG$2,MATCH(data!A2707&amp;"|"&amp;data!C2707,calculations!$A$3:$A$168,0),MATCH(data!B2707,calculations!$AH$2:$CL$2,0)),",","."))</f>
        <v>NULL</v>
      </c>
      <c r="E2707">
        <v>1</v>
      </c>
    </row>
    <row r="2708" spans="1:5" x14ac:dyDescent="0.25">
      <c r="A2708">
        <v>2018</v>
      </c>
      <c r="B2708">
        <v>46</v>
      </c>
      <c r="C2708" t="s">
        <v>68</v>
      </c>
      <c r="D2708" t="str">
        <f ca="1">IF(OFFSET(calculations!$AG$2,MATCH(data!A2708&amp;"|"&amp;data!C2708,calculations!$A$3:$A$168,0),MATCH(data!B2708,calculations!$AH$2:$CL$2,0))="","NULL",SUBSTITUTE(OFFSET(calculations!$AG$2,MATCH(data!A2708&amp;"|"&amp;data!C2708,calculations!$A$3:$A$168,0),MATCH(data!B2708,calculations!$AH$2:$CL$2,0)),",","."))</f>
        <v>622061</v>
      </c>
      <c r="E2708">
        <v>1</v>
      </c>
    </row>
    <row r="2709" spans="1:5" x14ac:dyDescent="0.25">
      <c r="A2709">
        <v>2018</v>
      </c>
      <c r="B2709">
        <v>46</v>
      </c>
      <c r="C2709" t="s">
        <v>49</v>
      </c>
      <c r="D2709" t="str">
        <f ca="1">IF(OFFSET(calculations!$AG$2,MATCH(data!A2709&amp;"|"&amp;data!C2709,calculations!$A$3:$A$168,0),MATCH(data!B2709,calculations!$AH$2:$CL$2,0))="","NULL",SUBSTITUTE(OFFSET(calculations!$AG$2,MATCH(data!A2709&amp;"|"&amp;data!C2709,calculations!$A$3:$A$168,0),MATCH(data!B2709,calculations!$AH$2:$CL$2,0)),",","."))</f>
        <v>338477</v>
      </c>
      <c r="E2709">
        <v>1</v>
      </c>
    </row>
    <row r="2710" spans="1:5" x14ac:dyDescent="0.25">
      <c r="A2710">
        <v>2018</v>
      </c>
      <c r="B2710">
        <v>46</v>
      </c>
      <c r="C2710" t="s">
        <v>69</v>
      </c>
      <c r="D2710" t="str">
        <f ca="1">IF(OFFSET(calculations!$AG$2,MATCH(data!A2710&amp;"|"&amp;data!C2710,calculations!$A$3:$A$168,0),MATCH(data!B2710,calculations!$AH$2:$CL$2,0))="","NULL",SUBSTITUTE(OFFSET(calculations!$AG$2,MATCH(data!A2710&amp;"|"&amp;data!C2710,calculations!$A$3:$A$168,0),MATCH(data!B2710,calculations!$AH$2:$CL$2,0)),",","."))</f>
        <v>NULL</v>
      </c>
      <c r="E2710">
        <v>1</v>
      </c>
    </row>
    <row r="2711" spans="1:5" x14ac:dyDescent="0.25">
      <c r="A2711">
        <v>2018</v>
      </c>
      <c r="B2711">
        <v>46</v>
      </c>
      <c r="C2711" t="s">
        <v>70</v>
      </c>
      <c r="D2711" t="str">
        <f ca="1">IF(OFFSET(calculations!$AG$2,MATCH(data!A2711&amp;"|"&amp;data!C2711,calculations!$A$3:$A$168,0),MATCH(data!B2711,calculations!$AH$2:$CL$2,0))="","NULL",SUBSTITUTE(OFFSET(calculations!$AG$2,MATCH(data!A2711&amp;"|"&amp;data!C2711,calculations!$A$3:$A$168,0),MATCH(data!B2711,calculations!$AH$2:$CL$2,0)),",","."))</f>
        <v>NULL</v>
      </c>
      <c r="E2711">
        <v>1</v>
      </c>
    </row>
    <row r="2712" spans="1:5" x14ac:dyDescent="0.25">
      <c r="A2712">
        <v>2018</v>
      </c>
      <c r="B2712">
        <v>46</v>
      </c>
      <c r="C2712" t="s">
        <v>71</v>
      </c>
      <c r="D2712" t="str">
        <f ca="1">IF(OFFSET(calculations!$AG$2,MATCH(data!A2712&amp;"|"&amp;data!C2712,calculations!$A$3:$A$168,0),MATCH(data!B2712,calculations!$AH$2:$CL$2,0))="","NULL",SUBSTITUTE(OFFSET(calculations!$AG$2,MATCH(data!A2712&amp;"|"&amp;data!C2712,calculations!$A$3:$A$168,0),MATCH(data!B2712,calculations!$AH$2:$CL$2,0)),",","."))</f>
        <v>265313</v>
      </c>
      <c r="E2712">
        <v>1</v>
      </c>
    </row>
    <row r="2713" spans="1:5" x14ac:dyDescent="0.25">
      <c r="A2713">
        <v>2018</v>
      </c>
      <c r="B2713">
        <v>46</v>
      </c>
      <c r="C2713" t="s">
        <v>72</v>
      </c>
      <c r="D2713" t="str">
        <f ca="1">IF(OFFSET(calculations!$AG$2,MATCH(data!A2713&amp;"|"&amp;data!C2713,calculations!$A$3:$A$168,0),MATCH(data!B2713,calculations!$AH$2:$CL$2,0))="","NULL",SUBSTITUTE(OFFSET(calculations!$AG$2,MATCH(data!A2713&amp;"|"&amp;data!C2713,calculations!$A$3:$A$168,0),MATCH(data!B2713,calculations!$AH$2:$CL$2,0)),",","."))</f>
        <v>NULL</v>
      </c>
      <c r="E2713">
        <v>1</v>
      </c>
    </row>
    <row r="2714" spans="1:5" x14ac:dyDescent="0.25">
      <c r="A2714">
        <v>2018</v>
      </c>
      <c r="B2714">
        <v>46</v>
      </c>
      <c r="C2714" t="s">
        <v>73</v>
      </c>
      <c r="D2714" t="str">
        <f ca="1">IF(OFFSET(calculations!$AG$2,MATCH(data!A2714&amp;"|"&amp;data!C2714,calculations!$A$3:$A$168,0),MATCH(data!B2714,calculations!$AH$2:$CL$2,0))="","NULL",SUBSTITUTE(OFFSET(calculations!$AG$2,MATCH(data!A2714&amp;"|"&amp;data!C2714,calculations!$A$3:$A$168,0),MATCH(data!B2714,calculations!$AH$2:$CL$2,0)),",","."))</f>
        <v>41995</v>
      </c>
      <c r="E2714">
        <v>1</v>
      </c>
    </row>
    <row r="2715" spans="1:5" x14ac:dyDescent="0.25">
      <c r="A2715">
        <v>2018</v>
      </c>
      <c r="B2715">
        <v>46</v>
      </c>
      <c r="C2715" t="s">
        <v>74</v>
      </c>
      <c r="D2715" t="str">
        <f ca="1">IF(OFFSET(calculations!$AG$2,MATCH(data!A2715&amp;"|"&amp;data!C2715,calculations!$A$3:$A$168,0),MATCH(data!B2715,calculations!$AH$2:$CL$2,0))="","NULL",SUBSTITUTE(OFFSET(calculations!$AG$2,MATCH(data!A2715&amp;"|"&amp;data!C2715,calculations!$A$3:$A$168,0),MATCH(data!B2715,calculations!$AH$2:$CL$2,0)),",","."))</f>
        <v>NULL</v>
      </c>
      <c r="E2715">
        <v>1</v>
      </c>
    </row>
    <row r="2716" spans="1:5" x14ac:dyDescent="0.25">
      <c r="A2716">
        <v>2018</v>
      </c>
      <c r="B2716">
        <v>46</v>
      </c>
      <c r="C2716" t="s">
        <v>75</v>
      </c>
      <c r="D2716" t="str">
        <f ca="1">IF(OFFSET(calculations!$AG$2,MATCH(data!A2716&amp;"|"&amp;data!C2716,calculations!$A$3:$A$168,0),MATCH(data!B2716,calculations!$AH$2:$CL$2,0))="","NULL",SUBSTITUTE(OFFSET(calculations!$AG$2,MATCH(data!A2716&amp;"|"&amp;data!C2716,calculations!$A$3:$A$168,0),MATCH(data!B2716,calculations!$AH$2:$CL$2,0)),",","."))</f>
        <v>NULL</v>
      </c>
      <c r="E2716">
        <v>1</v>
      </c>
    </row>
    <row r="2717" spans="1:5" x14ac:dyDescent="0.25">
      <c r="A2717">
        <v>2018</v>
      </c>
      <c r="B2717">
        <v>46</v>
      </c>
      <c r="C2717" t="s">
        <v>76</v>
      </c>
      <c r="D2717" t="str">
        <f ca="1">IF(OFFSET(calculations!$AG$2,MATCH(data!A2717&amp;"|"&amp;data!C2717,calculations!$A$3:$A$168,0),MATCH(data!B2717,calculations!$AH$2:$CL$2,0))="","NULL",SUBSTITUTE(OFFSET(calculations!$AG$2,MATCH(data!A2717&amp;"|"&amp;data!C2717,calculations!$A$3:$A$168,0),MATCH(data!B2717,calculations!$AH$2:$CL$2,0)),",","."))</f>
        <v>25523</v>
      </c>
      <c r="E2717">
        <v>1</v>
      </c>
    </row>
    <row r="2718" spans="1:5" x14ac:dyDescent="0.25">
      <c r="A2718">
        <v>2018</v>
      </c>
      <c r="B2718">
        <v>46</v>
      </c>
      <c r="C2718" t="s">
        <v>77</v>
      </c>
      <c r="D2718" t="str">
        <f ca="1">IF(OFFSET(calculations!$AG$2,MATCH(data!A2718&amp;"|"&amp;data!C2718,calculations!$A$3:$A$168,0),MATCH(data!B2718,calculations!$AH$2:$CL$2,0))="","NULL",SUBSTITUTE(OFFSET(calculations!$AG$2,MATCH(data!A2718&amp;"|"&amp;data!C2718,calculations!$A$3:$A$168,0),MATCH(data!B2718,calculations!$AH$2:$CL$2,0)),",","."))</f>
        <v>NULL</v>
      </c>
      <c r="E2718">
        <v>1</v>
      </c>
    </row>
    <row r="2719" spans="1:5" x14ac:dyDescent="0.25">
      <c r="A2719">
        <v>2018</v>
      </c>
      <c r="B2719">
        <v>46</v>
      </c>
      <c r="C2719" t="s">
        <v>78</v>
      </c>
      <c r="D2719" t="str">
        <f ca="1">IF(OFFSET(calculations!$AG$2,MATCH(data!A2719&amp;"|"&amp;data!C2719,calculations!$A$3:$A$168,0),MATCH(data!B2719,calculations!$AH$2:$CL$2,0))="","NULL",SUBSTITUTE(OFFSET(calculations!$AG$2,MATCH(data!A2719&amp;"|"&amp;data!C2719,calculations!$A$3:$A$168,0),MATCH(data!B2719,calculations!$AH$2:$CL$2,0)),",","."))</f>
        <v>NULL</v>
      </c>
      <c r="E2719">
        <v>1</v>
      </c>
    </row>
    <row r="2720" spans="1:5" x14ac:dyDescent="0.25">
      <c r="A2720">
        <v>2018</v>
      </c>
      <c r="B2720">
        <v>46</v>
      </c>
      <c r="C2720" t="s">
        <v>79</v>
      </c>
      <c r="D2720" t="str">
        <f ca="1">IF(OFFSET(calculations!$AG$2,MATCH(data!A2720&amp;"|"&amp;data!C2720,calculations!$A$3:$A$168,0),MATCH(data!B2720,calculations!$AH$2:$CL$2,0))="","NULL",SUBSTITUTE(OFFSET(calculations!$AG$2,MATCH(data!A2720&amp;"|"&amp;data!C2720,calculations!$A$3:$A$168,0),MATCH(data!B2720,calculations!$AH$2:$CL$2,0)),",","."))</f>
        <v>5409</v>
      </c>
      <c r="E2720">
        <v>1</v>
      </c>
    </row>
    <row r="2721" spans="1:5" x14ac:dyDescent="0.25">
      <c r="A2721">
        <v>2018</v>
      </c>
      <c r="B2721">
        <v>46</v>
      </c>
      <c r="C2721" t="s">
        <v>80</v>
      </c>
      <c r="D2721" t="str">
        <f ca="1">IF(OFFSET(calculations!$AG$2,MATCH(data!A2721&amp;"|"&amp;data!C2721,calculations!$A$3:$A$168,0),MATCH(data!B2721,calculations!$AH$2:$CL$2,0))="","NULL",SUBSTITUTE(OFFSET(calculations!$AG$2,MATCH(data!A2721&amp;"|"&amp;data!C2721,calculations!$A$3:$A$168,0),MATCH(data!B2721,calculations!$AH$2:$CL$2,0)),",","."))</f>
        <v>NULL</v>
      </c>
      <c r="E2721">
        <v>1</v>
      </c>
    </row>
    <row r="2722" spans="1:5" x14ac:dyDescent="0.25">
      <c r="A2722">
        <v>2018</v>
      </c>
      <c r="B2722">
        <v>46</v>
      </c>
      <c r="C2722" t="s">
        <v>44</v>
      </c>
      <c r="D2722" t="str">
        <f ca="1">IF(OFFSET(calculations!$AG$2,MATCH(data!A2722&amp;"|"&amp;data!C2722,calculations!$A$3:$A$168,0),MATCH(data!B2722,calculations!$AH$2:$CL$2,0))="","NULL",SUBSTITUTE(OFFSET(calculations!$AG$2,MATCH(data!A2722&amp;"|"&amp;data!C2722,calculations!$A$3:$A$168,0),MATCH(data!B2722,calculations!$AH$2:$CL$2,0)),",","."))</f>
        <v>NULL</v>
      </c>
      <c r="E2722">
        <v>1</v>
      </c>
    </row>
    <row r="2723" spans="1:5" x14ac:dyDescent="0.25">
      <c r="A2723">
        <v>2018</v>
      </c>
      <c r="B2723">
        <v>46</v>
      </c>
      <c r="C2723" t="s">
        <v>51</v>
      </c>
      <c r="D2723" t="str">
        <f ca="1">IF(OFFSET(calculations!$AG$2,MATCH(data!A2723&amp;"|"&amp;data!C2723,calculations!$A$3:$A$168,0),MATCH(data!B2723,calculations!$AH$2:$CL$2,0))="","NULL",SUBSTITUTE(OFFSET(calculations!$AG$2,MATCH(data!A2723&amp;"|"&amp;data!C2723,calculations!$A$3:$A$168,0),MATCH(data!B2723,calculations!$AH$2:$CL$2,0)),",","."))</f>
        <v>NULL</v>
      </c>
      <c r="E2723">
        <v>1</v>
      </c>
    </row>
    <row r="2724" spans="1:5" x14ac:dyDescent="0.25">
      <c r="A2724">
        <v>2018</v>
      </c>
      <c r="B2724">
        <v>46</v>
      </c>
      <c r="C2724" t="s">
        <v>55</v>
      </c>
      <c r="D2724" t="str">
        <f ca="1">IF(OFFSET(calculations!$AG$2,MATCH(data!A2724&amp;"|"&amp;data!C2724,calculations!$A$3:$A$168,0),MATCH(data!B2724,calculations!$AH$2:$CL$2,0))="","NULL",SUBSTITUTE(OFFSET(calculations!$AG$2,MATCH(data!A2724&amp;"|"&amp;data!C2724,calculations!$A$3:$A$168,0),MATCH(data!B2724,calculations!$AH$2:$CL$2,0)),",","."))</f>
        <v>NULL</v>
      </c>
      <c r="E2724">
        <v>1</v>
      </c>
    </row>
    <row r="2725" spans="1:5" x14ac:dyDescent="0.25">
      <c r="A2725">
        <v>2018</v>
      </c>
      <c r="B2725">
        <v>46</v>
      </c>
      <c r="C2725" t="s">
        <v>81</v>
      </c>
      <c r="D2725" t="str">
        <f ca="1">IF(OFFSET(calculations!$AG$2,MATCH(data!A2725&amp;"|"&amp;data!C2725,calculations!$A$3:$A$168,0),MATCH(data!B2725,calculations!$AH$2:$CL$2,0))="","NULL",SUBSTITUTE(OFFSET(calculations!$AG$2,MATCH(data!A2725&amp;"|"&amp;data!C2725,calculations!$A$3:$A$168,0),MATCH(data!B2725,calculations!$AH$2:$CL$2,0)),",","."))</f>
        <v>237</v>
      </c>
      <c r="E2725">
        <v>1</v>
      </c>
    </row>
    <row r="2726" spans="1:5" x14ac:dyDescent="0.25">
      <c r="A2726">
        <v>2018</v>
      </c>
      <c r="B2726">
        <v>46</v>
      </c>
      <c r="C2726" t="s">
        <v>82</v>
      </c>
      <c r="D2726" t="str">
        <f ca="1">IF(OFFSET(calculations!$AG$2,MATCH(data!A2726&amp;"|"&amp;data!C2726,calculations!$A$3:$A$168,0),MATCH(data!B2726,calculations!$AH$2:$CL$2,0))="","NULL",SUBSTITUTE(OFFSET(calculations!$AG$2,MATCH(data!A2726&amp;"|"&amp;data!C2726,calculations!$A$3:$A$168,0),MATCH(data!B2726,calculations!$AH$2:$CL$2,0)),",","."))</f>
        <v>283584</v>
      </c>
      <c r="E2726">
        <v>1</v>
      </c>
    </row>
    <row r="2727" spans="1:5" x14ac:dyDescent="0.25">
      <c r="A2727">
        <v>2018</v>
      </c>
      <c r="B2727">
        <v>46</v>
      </c>
      <c r="C2727" t="s">
        <v>83</v>
      </c>
      <c r="D2727" t="str">
        <f ca="1">IF(OFFSET(calculations!$AG$2,MATCH(data!A2727&amp;"|"&amp;data!C2727,calculations!$A$3:$A$168,0),MATCH(data!B2727,calculations!$AH$2:$CL$2,0))="","NULL",SUBSTITUTE(OFFSET(calculations!$AG$2,MATCH(data!A2727&amp;"|"&amp;data!C2727,calculations!$A$3:$A$168,0),MATCH(data!B2727,calculations!$AH$2:$CL$2,0)),",","."))</f>
        <v>NULL</v>
      </c>
      <c r="E2727">
        <v>1</v>
      </c>
    </row>
    <row r="2728" spans="1:5" x14ac:dyDescent="0.25">
      <c r="A2728">
        <v>2018</v>
      </c>
      <c r="B2728">
        <v>46</v>
      </c>
      <c r="C2728" t="s">
        <v>84</v>
      </c>
      <c r="D2728" t="str">
        <f ca="1">IF(OFFSET(calculations!$AG$2,MATCH(data!A2728&amp;"|"&amp;data!C2728,calculations!$A$3:$A$168,0),MATCH(data!B2728,calculations!$AH$2:$CL$2,0))="","NULL",SUBSTITUTE(OFFSET(calculations!$AG$2,MATCH(data!A2728&amp;"|"&amp;data!C2728,calculations!$A$3:$A$168,0),MATCH(data!B2728,calculations!$AH$2:$CL$2,0)),",","."))</f>
        <v>NULL</v>
      </c>
      <c r="E2728">
        <v>1</v>
      </c>
    </row>
    <row r="2729" spans="1:5" x14ac:dyDescent="0.25">
      <c r="A2729">
        <v>2018</v>
      </c>
      <c r="B2729">
        <v>46</v>
      </c>
      <c r="C2729" t="s">
        <v>85</v>
      </c>
      <c r="D2729" t="str">
        <f ca="1">IF(OFFSET(calculations!$AG$2,MATCH(data!A2729&amp;"|"&amp;data!C2729,calculations!$A$3:$A$168,0),MATCH(data!B2729,calculations!$AH$2:$CL$2,0))="","NULL",SUBSTITUTE(OFFSET(calculations!$AG$2,MATCH(data!A2729&amp;"|"&amp;data!C2729,calculations!$A$3:$A$168,0),MATCH(data!B2729,calculations!$AH$2:$CL$2,0)),",","."))</f>
        <v>NULL</v>
      </c>
      <c r="E2729">
        <v>1</v>
      </c>
    </row>
    <row r="2730" spans="1:5" x14ac:dyDescent="0.25">
      <c r="A2730">
        <v>2018</v>
      </c>
      <c r="B2730">
        <v>46</v>
      </c>
      <c r="C2730" t="s">
        <v>86</v>
      </c>
      <c r="D2730" t="str">
        <f ca="1">IF(OFFSET(calculations!$AG$2,MATCH(data!A2730&amp;"|"&amp;data!C2730,calculations!$A$3:$A$168,0),MATCH(data!B2730,calculations!$AH$2:$CL$2,0))="","NULL",SUBSTITUTE(OFFSET(calculations!$AG$2,MATCH(data!A2730&amp;"|"&amp;data!C2730,calculations!$A$3:$A$168,0),MATCH(data!B2730,calculations!$AH$2:$CL$2,0)),",","."))</f>
        <v>NULL</v>
      </c>
      <c r="E2730">
        <v>1</v>
      </c>
    </row>
    <row r="2731" spans="1:5" x14ac:dyDescent="0.25">
      <c r="A2731">
        <v>2018</v>
      </c>
      <c r="B2731">
        <v>46</v>
      </c>
      <c r="C2731" t="s">
        <v>87</v>
      </c>
      <c r="D2731" t="str">
        <f ca="1">IF(OFFSET(calculations!$AG$2,MATCH(data!A2731&amp;"|"&amp;data!C2731,calculations!$A$3:$A$168,0),MATCH(data!B2731,calculations!$AH$2:$CL$2,0))="","NULL",SUBSTITUTE(OFFSET(calculations!$AG$2,MATCH(data!A2731&amp;"|"&amp;data!C2731,calculations!$A$3:$A$168,0),MATCH(data!B2731,calculations!$AH$2:$CL$2,0)),",","."))</f>
        <v>283584</v>
      </c>
      <c r="E2731">
        <v>1</v>
      </c>
    </row>
    <row r="2732" spans="1:5" x14ac:dyDescent="0.25">
      <c r="A2732">
        <v>2018</v>
      </c>
      <c r="B2732">
        <v>46</v>
      </c>
      <c r="C2732" t="s">
        <v>88</v>
      </c>
      <c r="D2732" t="str">
        <f ca="1">IF(OFFSET(calculations!$AG$2,MATCH(data!A2732&amp;"|"&amp;data!C2732,calculations!$A$3:$A$168,0),MATCH(data!B2732,calculations!$AH$2:$CL$2,0))="","NULL",SUBSTITUTE(OFFSET(calculations!$AG$2,MATCH(data!A2732&amp;"|"&amp;data!C2732,calculations!$A$3:$A$168,0),MATCH(data!B2732,calculations!$AH$2:$CL$2,0)),",","."))</f>
        <v>NULL</v>
      </c>
      <c r="E2732">
        <v>1</v>
      </c>
    </row>
    <row r="2733" spans="1:5" x14ac:dyDescent="0.25">
      <c r="A2733">
        <v>2018</v>
      </c>
      <c r="B2733">
        <v>46</v>
      </c>
      <c r="C2733" t="s">
        <v>89</v>
      </c>
      <c r="D2733" t="str">
        <f ca="1">IF(OFFSET(calculations!$AG$2,MATCH(data!A2733&amp;"|"&amp;data!C2733,calculations!$A$3:$A$168,0),MATCH(data!B2733,calculations!$AH$2:$CL$2,0))="","NULL",SUBSTITUTE(OFFSET(calculations!$AG$2,MATCH(data!A2733&amp;"|"&amp;data!C2733,calculations!$A$3:$A$168,0),MATCH(data!B2733,calculations!$AH$2:$CL$2,0)),",","."))</f>
        <v>NULL</v>
      </c>
      <c r="E2733">
        <v>1</v>
      </c>
    </row>
    <row r="2734" spans="1:5" x14ac:dyDescent="0.25">
      <c r="A2734">
        <v>2018</v>
      </c>
      <c r="B2734">
        <v>46</v>
      </c>
      <c r="C2734" t="s">
        <v>90</v>
      </c>
      <c r="D2734" t="str">
        <f ca="1">IF(OFFSET(calculations!$AG$2,MATCH(data!A2734&amp;"|"&amp;data!C2734,calculations!$A$3:$A$168,0),MATCH(data!B2734,calculations!$AH$2:$CL$2,0))="","NULL",SUBSTITUTE(OFFSET(calculations!$AG$2,MATCH(data!A2734&amp;"|"&amp;data!C2734,calculations!$A$3:$A$168,0),MATCH(data!B2734,calculations!$AH$2:$CL$2,0)),",","."))</f>
        <v>NULL</v>
      </c>
      <c r="E2734">
        <v>1</v>
      </c>
    </row>
    <row r="2735" spans="1:5" x14ac:dyDescent="0.25">
      <c r="A2735">
        <v>2018</v>
      </c>
      <c r="B2735">
        <v>46</v>
      </c>
      <c r="C2735" t="s">
        <v>91</v>
      </c>
      <c r="D2735" t="str">
        <f ca="1">IF(OFFSET(calculations!$AG$2,MATCH(data!A2735&amp;"|"&amp;data!C2735,calculations!$A$3:$A$168,0),MATCH(data!B2735,calculations!$AH$2:$CL$2,0))="","NULL",SUBSTITUTE(OFFSET(calculations!$AG$2,MATCH(data!A2735&amp;"|"&amp;data!C2735,calculations!$A$3:$A$168,0),MATCH(data!B2735,calculations!$AH$2:$CL$2,0)),",","."))</f>
        <v>NULL</v>
      </c>
      <c r="E2735">
        <v>1</v>
      </c>
    </row>
    <row r="2736" spans="1:5" x14ac:dyDescent="0.25">
      <c r="A2736">
        <v>2018</v>
      </c>
      <c r="B2736">
        <v>46</v>
      </c>
      <c r="C2736" t="s">
        <v>92</v>
      </c>
      <c r="D2736" t="str">
        <f ca="1">IF(OFFSET(calculations!$AG$2,MATCH(data!A2736&amp;"|"&amp;data!C2736,calculations!$A$3:$A$168,0),MATCH(data!B2736,calculations!$AH$2:$CL$2,0))="","NULL",SUBSTITUTE(OFFSET(calculations!$AG$2,MATCH(data!A2736&amp;"|"&amp;data!C2736,calculations!$A$3:$A$168,0),MATCH(data!B2736,calculations!$AH$2:$CL$2,0)),",","."))</f>
        <v>NULL</v>
      </c>
      <c r="E2736">
        <v>1</v>
      </c>
    </row>
    <row r="2737" spans="1:5" x14ac:dyDescent="0.25">
      <c r="A2737">
        <v>2018</v>
      </c>
      <c r="B2737">
        <v>46</v>
      </c>
      <c r="C2737" t="s">
        <v>93</v>
      </c>
      <c r="D2737" t="str">
        <f ca="1">IF(OFFSET(calculations!$AG$2,MATCH(data!A2737&amp;"|"&amp;data!C2737,calculations!$A$3:$A$168,0),MATCH(data!B2737,calculations!$AH$2:$CL$2,0))="","NULL",SUBSTITUTE(OFFSET(calculations!$AG$2,MATCH(data!A2737&amp;"|"&amp;data!C2737,calculations!$A$3:$A$168,0),MATCH(data!B2737,calculations!$AH$2:$CL$2,0)),",","."))</f>
        <v>NULL</v>
      </c>
      <c r="E2737">
        <v>1</v>
      </c>
    </row>
    <row r="2738" spans="1:5" x14ac:dyDescent="0.25">
      <c r="A2738">
        <v>2018</v>
      </c>
      <c r="B2738">
        <v>46</v>
      </c>
      <c r="C2738" t="s">
        <v>94</v>
      </c>
      <c r="D2738" t="str">
        <f ca="1">IF(OFFSET(calculations!$AG$2,MATCH(data!A2738&amp;"|"&amp;data!C2738,calculations!$A$3:$A$168,0),MATCH(data!B2738,calculations!$AH$2:$CL$2,0))="","NULL",SUBSTITUTE(OFFSET(calculations!$AG$2,MATCH(data!A2738&amp;"|"&amp;data!C2738,calculations!$A$3:$A$168,0),MATCH(data!B2738,calculations!$AH$2:$CL$2,0)),",","."))</f>
        <v>NULL</v>
      </c>
      <c r="E2738">
        <v>1</v>
      </c>
    </row>
    <row r="2739" spans="1:5" x14ac:dyDescent="0.25">
      <c r="A2739">
        <v>2018</v>
      </c>
      <c r="B2739">
        <v>46</v>
      </c>
      <c r="C2739" t="s">
        <v>95</v>
      </c>
      <c r="D2739" t="str">
        <f ca="1">IF(OFFSET(calculations!$AG$2,MATCH(data!A2739&amp;"|"&amp;data!C2739,calculations!$A$3:$A$168,0),MATCH(data!B2739,calculations!$AH$2:$CL$2,0))="","NULL",SUBSTITUTE(OFFSET(calculations!$AG$2,MATCH(data!A2739&amp;"|"&amp;data!C2739,calculations!$A$3:$A$168,0),MATCH(data!B2739,calculations!$AH$2:$CL$2,0)),",","."))</f>
        <v>38135</v>
      </c>
      <c r="E2739">
        <v>1</v>
      </c>
    </row>
    <row r="2740" spans="1:5" x14ac:dyDescent="0.25">
      <c r="A2740">
        <v>2018</v>
      </c>
      <c r="B2740">
        <v>46</v>
      </c>
      <c r="C2740" t="s">
        <v>96</v>
      </c>
      <c r="D2740" t="str">
        <f ca="1">IF(OFFSET(calculations!$AG$2,MATCH(data!A2740&amp;"|"&amp;data!C2740,calculations!$A$3:$A$168,0),MATCH(data!B2740,calculations!$AH$2:$CL$2,0))="","NULL",SUBSTITUTE(OFFSET(calculations!$AG$2,MATCH(data!A2740&amp;"|"&amp;data!C2740,calculations!$A$3:$A$168,0),MATCH(data!B2740,calculations!$AH$2:$CL$2,0)),",","."))</f>
        <v>24454</v>
      </c>
      <c r="E2740">
        <v>1</v>
      </c>
    </row>
    <row r="2741" spans="1:5" x14ac:dyDescent="0.25">
      <c r="A2741">
        <v>2018</v>
      </c>
      <c r="B2741">
        <v>46</v>
      </c>
      <c r="C2741" t="s">
        <v>97</v>
      </c>
      <c r="D2741" t="str">
        <f ca="1">IF(OFFSET(calculations!$AG$2,MATCH(data!A2741&amp;"|"&amp;data!C2741,calculations!$A$3:$A$168,0),MATCH(data!B2741,calculations!$AH$2:$CL$2,0))="","NULL",SUBSTITUTE(OFFSET(calculations!$AG$2,MATCH(data!A2741&amp;"|"&amp;data!C2741,calculations!$A$3:$A$168,0),MATCH(data!B2741,calculations!$AH$2:$CL$2,0)),",","."))</f>
        <v>1650</v>
      </c>
      <c r="E2741">
        <v>1</v>
      </c>
    </row>
    <row r="2742" spans="1:5" x14ac:dyDescent="0.25">
      <c r="A2742">
        <v>2018</v>
      </c>
      <c r="B2742">
        <v>46</v>
      </c>
      <c r="C2742" t="s">
        <v>98</v>
      </c>
      <c r="D2742" t="str">
        <f ca="1">IF(OFFSET(calculations!$AG$2,MATCH(data!A2742&amp;"|"&amp;data!C2742,calculations!$A$3:$A$168,0),MATCH(data!B2742,calculations!$AH$2:$CL$2,0))="","NULL",SUBSTITUTE(OFFSET(calculations!$AG$2,MATCH(data!A2742&amp;"|"&amp;data!C2742,calculations!$A$3:$A$168,0),MATCH(data!B2742,calculations!$AH$2:$CL$2,0)),",","."))</f>
        <v>22804</v>
      </c>
      <c r="E2742">
        <v>1</v>
      </c>
    </row>
    <row r="2743" spans="1:5" x14ac:dyDescent="0.25">
      <c r="A2743">
        <v>2018</v>
      </c>
      <c r="B2743">
        <v>46</v>
      </c>
      <c r="C2743" t="s">
        <v>99</v>
      </c>
      <c r="D2743" t="str">
        <f ca="1">IF(OFFSET(calculations!$AG$2,MATCH(data!A2743&amp;"|"&amp;data!C2743,calculations!$A$3:$A$168,0),MATCH(data!B2743,calculations!$AH$2:$CL$2,0))="","NULL",SUBSTITUTE(OFFSET(calculations!$AG$2,MATCH(data!A2743&amp;"|"&amp;data!C2743,calculations!$A$3:$A$168,0),MATCH(data!B2743,calculations!$AH$2:$CL$2,0)),",","."))</f>
        <v>22804</v>
      </c>
      <c r="E2743">
        <v>1</v>
      </c>
    </row>
    <row r="2744" spans="1:5" x14ac:dyDescent="0.25">
      <c r="A2744">
        <v>2018</v>
      </c>
      <c r="B2744">
        <v>46</v>
      </c>
      <c r="C2744" t="s">
        <v>100</v>
      </c>
      <c r="D2744" t="str">
        <f ca="1">IF(OFFSET(calculations!$AG$2,MATCH(data!A2744&amp;"|"&amp;data!C2744,calculations!$A$3:$A$168,0),MATCH(data!B2744,calculations!$AH$2:$CL$2,0))="","NULL",SUBSTITUTE(OFFSET(calculations!$AG$2,MATCH(data!A2744&amp;"|"&amp;data!C2744,calculations!$A$3:$A$168,0),MATCH(data!B2744,calculations!$AH$2:$CL$2,0)),",","."))</f>
        <v>386761</v>
      </c>
      <c r="E2744">
        <v>1</v>
      </c>
    </row>
    <row r="2745" spans="1:5" x14ac:dyDescent="0.25">
      <c r="A2745">
        <v>2018</v>
      </c>
      <c r="B2745">
        <v>46</v>
      </c>
      <c r="C2745" t="s">
        <v>101</v>
      </c>
      <c r="D2745" t="str">
        <f ca="1">IF(OFFSET(calculations!$AG$2,MATCH(data!A2745&amp;"|"&amp;data!C2745,calculations!$A$3:$A$168,0),MATCH(data!B2745,calculations!$AH$2:$CL$2,0))="","NULL",SUBSTITUTE(OFFSET(calculations!$AG$2,MATCH(data!A2745&amp;"|"&amp;data!C2745,calculations!$A$3:$A$168,0),MATCH(data!B2745,calculations!$AH$2:$CL$2,0)),",","."))</f>
        <v>NULL</v>
      </c>
      <c r="E2745">
        <v>1</v>
      </c>
    </row>
    <row r="2746" spans="1:5" x14ac:dyDescent="0.25">
      <c r="A2746">
        <v>2018</v>
      </c>
      <c r="B2746">
        <v>46</v>
      </c>
      <c r="C2746" t="s">
        <v>102</v>
      </c>
      <c r="D2746" t="str">
        <f ca="1">IF(OFFSET(calculations!$AG$2,MATCH(data!A2746&amp;"|"&amp;data!C2746,calculations!$A$3:$A$168,0),MATCH(data!B2746,calculations!$AH$2:$CL$2,0))="","NULL",SUBSTITUTE(OFFSET(calculations!$AG$2,MATCH(data!A2746&amp;"|"&amp;data!C2746,calculations!$A$3:$A$168,0),MATCH(data!B2746,calculations!$AH$2:$CL$2,0)),",","."))</f>
        <v>365491</v>
      </c>
      <c r="E2746">
        <v>1</v>
      </c>
    </row>
    <row r="2747" spans="1:5" x14ac:dyDescent="0.25">
      <c r="A2747">
        <v>2018</v>
      </c>
      <c r="B2747">
        <v>46</v>
      </c>
      <c r="C2747" t="s">
        <v>103</v>
      </c>
      <c r="D2747" t="str">
        <f ca="1">IF(OFFSET(calculations!$AG$2,MATCH(data!A2747&amp;"|"&amp;data!C2747,calculations!$A$3:$A$168,0),MATCH(data!B2747,calculations!$AH$2:$CL$2,0))="","NULL",SUBSTITUTE(OFFSET(calculations!$AG$2,MATCH(data!A2747&amp;"|"&amp;data!C2747,calculations!$A$3:$A$168,0),MATCH(data!B2747,calculations!$AH$2:$CL$2,0)),",","."))</f>
        <v>967</v>
      </c>
      <c r="E2747">
        <v>1</v>
      </c>
    </row>
    <row r="2748" spans="1:5" x14ac:dyDescent="0.25">
      <c r="A2748">
        <v>2018</v>
      </c>
      <c r="B2748">
        <v>46</v>
      </c>
      <c r="C2748" t="s">
        <v>104</v>
      </c>
      <c r="D2748" t="str">
        <f ca="1">IF(OFFSET(calculations!$AG$2,MATCH(data!A2748&amp;"|"&amp;data!C2748,calculations!$A$3:$A$168,0),MATCH(data!B2748,calculations!$AH$2:$CL$2,0))="","NULL",SUBSTITUTE(OFFSET(calculations!$AG$2,MATCH(data!A2748&amp;"|"&amp;data!C2748,calculations!$A$3:$A$168,0),MATCH(data!B2748,calculations!$AH$2:$CL$2,0)),",","."))</f>
        <v>43107</v>
      </c>
      <c r="E2748">
        <v>1</v>
      </c>
    </row>
    <row r="2749" spans="1:5" x14ac:dyDescent="0.25">
      <c r="A2749">
        <v>2018</v>
      </c>
      <c r="B2749">
        <v>46</v>
      </c>
      <c r="C2749" t="s">
        <v>105</v>
      </c>
      <c r="D2749" t="str">
        <f ca="1">IF(OFFSET(calculations!$AG$2,MATCH(data!A2749&amp;"|"&amp;data!C2749,calculations!$A$3:$A$168,0),MATCH(data!B2749,calculations!$AH$2:$CL$2,0))="","NULL",SUBSTITUTE(OFFSET(calculations!$AG$2,MATCH(data!A2749&amp;"|"&amp;data!C2749,calculations!$A$3:$A$168,0),MATCH(data!B2749,calculations!$AH$2:$CL$2,0)),",","."))</f>
        <v>43107</v>
      </c>
      <c r="E2749">
        <v>1</v>
      </c>
    </row>
    <row r="2750" spans="1:5" x14ac:dyDescent="0.25">
      <c r="A2750">
        <v>2018</v>
      </c>
      <c r="B2750">
        <v>46</v>
      </c>
      <c r="C2750" t="s">
        <v>106</v>
      </c>
      <c r="D2750" t="str">
        <f ca="1">IF(OFFSET(calculations!$AG$2,MATCH(data!A2750&amp;"|"&amp;data!C2750,calculations!$A$3:$A$168,0),MATCH(data!B2750,calculations!$AH$2:$CL$2,0))="","NULL",SUBSTITUTE(OFFSET(calculations!$AG$2,MATCH(data!A2750&amp;"|"&amp;data!C2750,calculations!$A$3:$A$168,0),MATCH(data!B2750,calculations!$AH$2:$CL$2,0)),",","."))</f>
        <v>NULL</v>
      </c>
      <c r="E2750">
        <v>1</v>
      </c>
    </row>
    <row r="2751" spans="1:5" x14ac:dyDescent="0.25">
      <c r="A2751">
        <v>2018</v>
      </c>
      <c r="B2751">
        <v>46</v>
      </c>
      <c r="C2751" t="s">
        <v>107</v>
      </c>
      <c r="D2751" t="str">
        <f ca="1">IF(OFFSET(calculations!$AG$2,MATCH(data!A2751&amp;"|"&amp;data!C2751,calculations!$A$3:$A$168,0),MATCH(data!B2751,calculations!$AH$2:$CL$2,0))="","NULL",SUBSTITUTE(OFFSET(calculations!$AG$2,MATCH(data!A2751&amp;"|"&amp;data!C2751,calculations!$A$3:$A$168,0),MATCH(data!B2751,calculations!$AH$2:$CL$2,0)),",","."))</f>
        <v>NULL</v>
      </c>
      <c r="E2751">
        <v>1</v>
      </c>
    </row>
    <row r="2752" spans="1:5" x14ac:dyDescent="0.25">
      <c r="A2752">
        <v>2018</v>
      </c>
      <c r="B2752">
        <v>46</v>
      </c>
      <c r="C2752" t="s">
        <v>108</v>
      </c>
      <c r="D2752" t="str">
        <f ca="1">IF(OFFSET(calculations!$AG$2,MATCH(data!A2752&amp;"|"&amp;data!C2752,calculations!$A$3:$A$168,0),MATCH(data!B2752,calculations!$AH$2:$CL$2,0))="","NULL",SUBSTITUTE(OFFSET(calculations!$AG$2,MATCH(data!A2752&amp;"|"&amp;data!C2752,calculations!$A$3:$A$168,0),MATCH(data!B2752,calculations!$AH$2:$CL$2,0)),",","."))</f>
        <v>NULL</v>
      </c>
      <c r="E2752">
        <v>1</v>
      </c>
    </row>
    <row r="2753" spans="1:5" x14ac:dyDescent="0.25">
      <c r="A2753">
        <v>2018</v>
      </c>
      <c r="B2753">
        <v>46</v>
      </c>
      <c r="C2753" t="s">
        <v>109</v>
      </c>
      <c r="D2753" t="str">
        <f ca="1">IF(OFFSET(calculations!$AG$2,MATCH(data!A2753&amp;"|"&amp;data!C2753,calculations!$A$3:$A$168,0),MATCH(data!B2753,calculations!$AH$2:$CL$2,0))="","NULL",SUBSTITUTE(OFFSET(calculations!$AG$2,MATCH(data!A2753&amp;"|"&amp;data!C2753,calculations!$A$3:$A$168,0),MATCH(data!B2753,calculations!$AH$2:$CL$2,0)),",","."))</f>
        <v>43107</v>
      </c>
      <c r="E2753">
        <v>1</v>
      </c>
    </row>
    <row r="2754" spans="1:5" x14ac:dyDescent="0.25">
      <c r="A2754">
        <v>2018</v>
      </c>
      <c r="B2754">
        <v>46</v>
      </c>
      <c r="C2754" t="s">
        <v>110</v>
      </c>
      <c r="D2754" t="str">
        <f ca="1">IF(OFFSET(calculations!$AG$2,MATCH(data!A2754&amp;"|"&amp;data!C2754,calculations!$A$3:$A$168,0),MATCH(data!B2754,calculations!$AH$2:$CL$2,0))="","NULL",SUBSTITUTE(OFFSET(calculations!$AG$2,MATCH(data!A2754&amp;"|"&amp;data!C2754,calculations!$A$3:$A$168,0),MATCH(data!B2754,calculations!$AH$2:$CL$2,0)),",","."))</f>
        <v>4972</v>
      </c>
      <c r="E2754">
        <v>1</v>
      </c>
    </row>
    <row r="2755" spans="1:5" x14ac:dyDescent="0.25">
      <c r="A2755">
        <v>2018</v>
      </c>
      <c r="B2755">
        <v>46</v>
      </c>
      <c r="C2755" t="s">
        <v>111</v>
      </c>
      <c r="D2755" t="str">
        <f ca="1">IF(OFFSET(calculations!$AG$2,MATCH(data!A2755&amp;"|"&amp;data!C2755,calculations!$A$3:$A$168,0),MATCH(data!B2755,calculations!$AH$2:$CL$2,0))="","NULL",SUBSTITUTE(OFFSET(calculations!$AG$2,MATCH(data!A2755&amp;"|"&amp;data!C2755,calculations!$A$3:$A$168,0),MATCH(data!B2755,calculations!$AH$2:$CL$2,0)),",","."))</f>
        <v>622061</v>
      </c>
      <c r="E2755">
        <v>1</v>
      </c>
    </row>
    <row r="2756" spans="1:5" x14ac:dyDescent="0.25">
      <c r="A2756">
        <v>2018</v>
      </c>
      <c r="B2756">
        <v>46</v>
      </c>
      <c r="C2756" t="s">
        <v>112</v>
      </c>
      <c r="D2756" t="str">
        <f ca="1">IF(OFFSET(calculations!$AG$2,MATCH(data!A2756&amp;"|"&amp;data!C2756,calculations!$A$3:$A$168,0),MATCH(data!B2756,calculations!$AH$2:$CL$2,0))="","NULL",SUBSTITUTE(OFFSET(calculations!$AG$2,MATCH(data!A2756&amp;"|"&amp;data!C2756,calculations!$A$3:$A$168,0),MATCH(data!B2756,calculations!$AH$2:$CL$2,0)),",","."))</f>
        <v>193969</v>
      </c>
      <c r="E2756">
        <v>1</v>
      </c>
    </row>
    <row r="2757" spans="1:5" x14ac:dyDescent="0.25">
      <c r="A2757">
        <v>2018</v>
      </c>
      <c r="B2757">
        <v>46</v>
      </c>
      <c r="C2757" t="s">
        <v>113</v>
      </c>
      <c r="D2757" t="str">
        <f ca="1">IF(OFFSET(calculations!$AG$2,MATCH(data!A2757&amp;"|"&amp;data!C2757,calculations!$A$3:$A$168,0),MATCH(data!B2757,calculations!$AH$2:$CL$2,0))="","NULL",SUBSTITUTE(OFFSET(calculations!$AG$2,MATCH(data!A2757&amp;"|"&amp;data!C2757,calculations!$A$3:$A$168,0),MATCH(data!B2757,calculations!$AH$2:$CL$2,0)),",","."))</f>
        <v>NULL</v>
      </c>
      <c r="E2757">
        <v>1</v>
      </c>
    </row>
    <row r="2758" spans="1:5" x14ac:dyDescent="0.25">
      <c r="A2758">
        <v>2018</v>
      </c>
      <c r="B2758">
        <v>46</v>
      </c>
      <c r="C2758" t="s">
        <v>114</v>
      </c>
      <c r="D2758" t="str">
        <f ca="1">IF(OFFSET(calculations!$AG$2,MATCH(data!A2758&amp;"|"&amp;data!C2758,calculations!$A$3:$A$168,0),MATCH(data!B2758,calculations!$AH$2:$CL$2,0))="","NULL",SUBSTITUTE(OFFSET(calculations!$AG$2,MATCH(data!A2758&amp;"|"&amp;data!C2758,calculations!$A$3:$A$168,0),MATCH(data!B2758,calculations!$AH$2:$CL$2,0)),",","."))</f>
        <v>NULL</v>
      </c>
      <c r="E2758">
        <v>1</v>
      </c>
    </row>
    <row r="2759" spans="1:5" x14ac:dyDescent="0.25">
      <c r="A2759">
        <v>2018</v>
      </c>
      <c r="B2759">
        <v>46</v>
      </c>
      <c r="C2759" t="s">
        <v>115</v>
      </c>
      <c r="D2759" t="str">
        <f ca="1">IF(OFFSET(calculations!$AG$2,MATCH(data!A2759&amp;"|"&amp;data!C2759,calculations!$A$3:$A$168,0),MATCH(data!B2759,calculations!$AH$2:$CL$2,0))="","NULL",SUBSTITUTE(OFFSET(calculations!$AG$2,MATCH(data!A2759&amp;"|"&amp;data!C2759,calculations!$A$3:$A$168,0),MATCH(data!B2759,calculations!$AH$2:$CL$2,0)),",","."))</f>
        <v>NULL</v>
      </c>
      <c r="E2759">
        <v>1</v>
      </c>
    </row>
    <row r="2760" spans="1:5" x14ac:dyDescent="0.25">
      <c r="A2760">
        <v>2018</v>
      </c>
      <c r="B2760">
        <v>46</v>
      </c>
      <c r="C2760" t="s">
        <v>116</v>
      </c>
      <c r="D2760" t="str">
        <f ca="1">IF(OFFSET(calculations!$AG$2,MATCH(data!A2760&amp;"|"&amp;data!C2760,calculations!$A$3:$A$168,0),MATCH(data!B2760,calculations!$AH$2:$CL$2,0))="","NULL",SUBSTITUTE(OFFSET(calculations!$AG$2,MATCH(data!A2760&amp;"|"&amp;data!C2760,calculations!$A$3:$A$168,0),MATCH(data!B2760,calculations!$AH$2:$CL$2,0)),",","."))</f>
        <v>43976</v>
      </c>
      <c r="E2760">
        <v>1</v>
      </c>
    </row>
    <row r="2761" spans="1:5" x14ac:dyDescent="0.25">
      <c r="A2761">
        <v>2018</v>
      </c>
      <c r="B2761">
        <v>46</v>
      </c>
      <c r="C2761" t="s">
        <v>117</v>
      </c>
      <c r="D2761" t="str">
        <f ca="1">IF(OFFSET(calculations!$AG$2,MATCH(data!A2761&amp;"|"&amp;data!C2761,calculations!$A$3:$A$168,0),MATCH(data!B2761,calculations!$AH$2:$CL$2,0))="","NULL",SUBSTITUTE(OFFSET(calculations!$AG$2,MATCH(data!A2761&amp;"|"&amp;data!C2761,calculations!$A$3:$A$168,0),MATCH(data!B2761,calculations!$AH$2:$CL$2,0)),",","."))</f>
        <v>NULL</v>
      </c>
      <c r="E2761">
        <v>1</v>
      </c>
    </row>
    <row r="2762" spans="1:5" x14ac:dyDescent="0.25">
      <c r="A2762">
        <v>2018</v>
      </c>
      <c r="B2762">
        <v>46</v>
      </c>
      <c r="C2762" t="s">
        <v>118</v>
      </c>
      <c r="D2762" t="str">
        <f ca="1">IF(OFFSET(calculations!$AG$2,MATCH(data!A2762&amp;"|"&amp;data!C2762,calculations!$A$3:$A$168,0),MATCH(data!B2762,calculations!$AH$2:$CL$2,0))="","NULL",SUBSTITUTE(OFFSET(calculations!$AG$2,MATCH(data!A2762&amp;"|"&amp;data!C2762,calculations!$A$3:$A$168,0),MATCH(data!B2762,calculations!$AH$2:$CL$2,0)),",","."))</f>
        <v>0</v>
      </c>
      <c r="E2762">
        <v>1</v>
      </c>
    </row>
    <row r="2763" spans="1:5" x14ac:dyDescent="0.25">
      <c r="A2763">
        <v>2018</v>
      </c>
      <c r="B2763">
        <v>46</v>
      </c>
      <c r="C2763" t="s">
        <v>119</v>
      </c>
      <c r="D2763" t="str">
        <f ca="1">IF(OFFSET(calculations!$AG$2,MATCH(data!A2763&amp;"|"&amp;data!C2763,calculations!$A$3:$A$168,0),MATCH(data!B2763,calculations!$AH$2:$CL$2,0))="","NULL",SUBSTITUTE(OFFSET(calculations!$AG$2,MATCH(data!A2763&amp;"|"&amp;data!C2763,calculations!$A$3:$A$168,0),MATCH(data!B2763,calculations!$AH$2:$CL$2,0)),",","."))</f>
        <v>119213</v>
      </c>
      <c r="E2763">
        <v>1</v>
      </c>
    </row>
    <row r="2764" spans="1:5" x14ac:dyDescent="0.25">
      <c r="A2764">
        <v>2018</v>
      </c>
      <c r="B2764">
        <v>46</v>
      </c>
      <c r="C2764" t="s">
        <v>120</v>
      </c>
      <c r="D2764" t="str">
        <f ca="1">IF(OFFSET(calculations!$AG$2,MATCH(data!A2764&amp;"|"&amp;data!C2764,calculations!$A$3:$A$168,0),MATCH(data!B2764,calculations!$AH$2:$CL$2,0))="","NULL",SUBSTITUTE(OFFSET(calculations!$AG$2,MATCH(data!A2764&amp;"|"&amp;data!C2764,calculations!$A$3:$A$168,0),MATCH(data!B2764,calculations!$AH$2:$CL$2,0)),",","."))</f>
        <v>0</v>
      </c>
      <c r="E2764">
        <v>1</v>
      </c>
    </row>
    <row r="2765" spans="1:5" x14ac:dyDescent="0.25">
      <c r="A2765">
        <v>2018</v>
      </c>
      <c r="B2765">
        <v>46</v>
      </c>
      <c r="C2765" t="s">
        <v>121</v>
      </c>
      <c r="D2765" t="str">
        <f ca="1">IF(OFFSET(calculations!$AG$2,MATCH(data!A2765&amp;"|"&amp;data!C2765,calculations!$A$3:$A$168,0),MATCH(data!B2765,calculations!$AH$2:$CL$2,0))="","NULL",SUBSTITUTE(OFFSET(calculations!$AG$2,MATCH(data!A2765&amp;"|"&amp;data!C2765,calculations!$A$3:$A$168,0),MATCH(data!B2765,calculations!$AH$2:$CL$2,0)),",","."))</f>
        <v>21939</v>
      </c>
      <c r="E2765">
        <v>1</v>
      </c>
    </row>
    <row r="2766" spans="1:5" x14ac:dyDescent="0.25">
      <c r="A2766">
        <v>2018</v>
      </c>
      <c r="B2766">
        <v>46</v>
      </c>
      <c r="C2766" t="s">
        <v>122</v>
      </c>
      <c r="D2766" t="str">
        <f ca="1">IF(OFFSET(calculations!$AG$2,MATCH(data!A2766&amp;"|"&amp;data!C2766,calculations!$A$3:$A$168,0),MATCH(data!B2766,calculations!$AH$2:$CL$2,0))="","NULL",SUBSTITUTE(OFFSET(calculations!$AG$2,MATCH(data!A2766&amp;"|"&amp;data!C2766,calculations!$A$3:$A$168,0),MATCH(data!B2766,calculations!$AH$2:$CL$2,0)),",","."))</f>
        <v>NULL</v>
      </c>
      <c r="E2766">
        <v>1</v>
      </c>
    </row>
    <row r="2767" spans="1:5" x14ac:dyDescent="0.25">
      <c r="A2767">
        <v>2018</v>
      </c>
      <c r="B2767">
        <v>46</v>
      </c>
      <c r="C2767" t="s">
        <v>123</v>
      </c>
      <c r="D2767" t="str">
        <f ca="1">IF(OFFSET(calculations!$AG$2,MATCH(data!A2767&amp;"|"&amp;data!C2767,calculations!$A$3:$A$168,0),MATCH(data!B2767,calculations!$AH$2:$CL$2,0))="","NULL",SUBSTITUTE(OFFSET(calculations!$AG$2,MATCH(data!A2767&amp;"|"&amp;data!C2767,calculations!$A$3:$A$168,0),MATCH(data!B2767,calculations!$AH$2:$CL$2,0)),",","."))</f>
        <v>NULL</v>
      </c>
      <c r="E2767">
        <v>1</v>
      </c>
    </row>
    <row r="2768" spans="1:5" x14ac:dyDescent="0.25">
      <c r="A2768">
        <v>2018</v>
      </c>
      <c r="B2768">
        <v>46</v>
      </c>
      <c r="C2768" t="s">
        <v>124</v>
      </c>
      <c r="D2768" t="str">
        <f ca="1">IF(OFFSET(calculations!$AG$2,MATCH(data!A2768&amp;"|"&amp;data!C2768,calculations!$A$3:$A$168,0),MATCH(data!B2768,calculations!$AH$2:$CL$2,0))="","NULL",SUBSTITUTE(OFFSET(calculations!$AG$2,MATCH(data!A2768&amp;"|"&amp;data!C2768,calculations!$A$3:$A$168,0),MATCH(data!B2768,calculations!$AH$2:$CL$2,0)),",","."))</f>
        <v>NULL</v>
      </c>
      <c r="E2768">
        <v>1</v>
      </c>
    </row>
    <row r="2769" spans="1:5" x14ac:dyDescent="0.25">
      <c r="A2769">
        <v>2018</v>
      </c>
      <c r="B2769">
        <v>46</v>
      </c>
      <c r="C2769" t="s">
        <v>125</v>
      </c>
      <c r="D2769" t="str">
        <f ca="1">IF(OFFSET(calculations!$AG$2,MATCH(data!A2769&amp;"|"&amp;data!C2769,calculations!$A$3:$A$168,0),MATCH(data!B2769,calculations!$AH$2:$CL$2,0))="","NULL",SUBSTITUTE(OFFSET(calculations!$AG$2,MATCH(data!A2769&amp;"|"&amp;data!C2769,calculations!$A$3:$A$168,0),MATCH(data!B2769,calculations!$AH$2:$CL$2,0)),",","."))</f>
        <v>NULL</v>
      </c>
      <c r="E2769">
        <v>1</v>
      </c>
    </row>
    <row r="2770" spans="1:5" x14ac:dyDescent="0.25">
      <c r="A2770">
        <v>2018</v>
      </c>
      <c r="B2770">
        <v>46</v>
      </c>
      <c r="C2770" t="s">
        <v>126</v>
      </c>
      <c r="D2770" t="str">
        <f ca="1">IF(OFFSET(calculations!$AG$2,MATCH(data!A2770&amp;"|"&amp;data!C2770,calculations!$A$3:$A$168,0),MATCH(data!B2770,calculations!$AH$2:$CL$2,0))="","NULL",SUBSTITUTE(OFFSET(calculations!$AG$2,MATCH(data!A2770&amp;"|"&amp;data!C2770,calculations!$A$3:$A$168,0),MATCH(data!B2770,calculations!$AH$2:$CL$2,0)),",","."))</f>
        <v>8841</v>
      </c>
      <c r="E2770">
        <v>1</v>
      </c>
    </row>
    <row r="2771" spans="1:5" x14ac:dyDescent="0.25">
      <c r="A2771">
        <v>2018</v>
      </c>
      <c r="B2771">
        <v>46</v>
      </c>
      <c r="C2771" t="s">
        <v>62</v>
      </c>
      <c r="D2771" t="str">
        <f ca="1">IF(OFFSET(calculations!$AG$2,MATCH(data!A2771&amp;"|"&amp;data!C2771,calculations!$A$3:$A$168,0),MATCH(data!B2771,calculations!$AH$2:$CL$2,0))="","NULL",SUBSTITUTE(OFFSET(calculations!$AG$2,MATCH(data!A2771&amp;"|"&amp;data!C2771,calculations!$A$3:$A$168,0),MATCH(data!B2771,calculations!$AH$2:$CL$2,0)),",","."))</f>
        <v>428092</v>
      </c>
      <c r="E2771">
        <v>1</v>
      </c>
    </row>
    <row r="2772" spans="1:5" x14ac:dyDescent="0.25">
      <c r="A2772">
        <v>2018</v>
      </c>
      <c r="B2772">
        <v>46</v>
      </c>
      <c r="C2772" t="s">
        <v>127</v>
      </c>
      <c r="D2772" t="str">
        <f ca="1">IF(OFFSET(calculations!$AG$2,MATCH(data!A2772&amp;"|"&amp;data!C2772,calculations!$A$3:$A$168,0),MATCH(data!B2772,calculations!$AH$2:$CL$2,0))="","NULL",SUBSTITUTE(OFFSET(calculations!$AG$2,MATCH(data!A2772&amp;"|"&amp;data!C2772,calculations!$A$3:$A$168,0),MATCH(data!B2772,calculations!$AH$2:$CL$2,0)),",","."))</f>
        <v>515785</v>
      </c>
      <c r="E2772">
        <v>1</v>
      </c>
    </row>
    <row r="2773" spans="1:5" x14ac:dyDescent="0.25">
      <c r="A2773">
        <v>2018</v>
      </c>
      <c r="B2773">
        <v>46</v>
      </c>
      <c r="C2773" t="s">
        <v>128</v>
      </c>
      <c r="D2773" t="str">
        <f ca="1">IF(OFFSET(calculations!$AG$2,MATCH(data!A2773&amp;"|"&amp;data!C2773,calculations!$A$3:$A$168,0),MATCH(data!B2773,calculations!$AH$2:$CL$2,0))="","NULL",SUBSTITUTE(OFFSET(calculations!$AG$2,MATCH(data!A2773&amp;"|"&amp;data!C2773,calculations!$A$3:$A$168,0),MATCH(data!B2773,calculations!$AH$2:$CL$2,0)),",","."))</f>
        <v>NULL</v>
      </c>
      <c r="E2773">
        <v>1</v>
      </c>
    </row>
    <row r="2774" spans="1:5" x14ac:dyDescent="0.25">
      <c r="A2774">
        <v>2018</v>
      </c>
      <c r="B2774">
        <v>46</v>
      </c>
      <c r="C2774" t="s">
        <v>129</v>
      </c>
      <c r="D2774" t="str">
        <f ca="1">IF(OFFSET(calculations!$AG$2,MATCH(data!A2774&amp;"|"&amp;data!C2774,calculations!$A$3:$A$168,0),MATCH(data!B2774,calculations!$AH$2:$CL$2,0))="","NULL",SUBSTITUTE(OFFSET(calculations!$AG$2,MATCH(data!A2774&amp;"|"&amp;data!C2774,calculations!$A$3:$A$168,0),MATCH(data!B2774,calculations!$AH$2:$CL$2,0)),",","."))</f>
        <v>NULL</v>
      </c>
      <c r="E2774">
        <v>1</v>
      </c>
    </row>
    <row r="2775" spans="1:5" x14ac:dyDescent="0.25">
      <c r="A2775">
        <v>2018</v>
      </c>
      <c r="B2775">
        <v>46</v>
      </c>
      <c r="C2775" t="s">
        <v>130</v>
      </c>
      <c r="D2775" t="str">
        <f ca="1">IF(OFFSET(calculations!$AG$2,MATCH(data!A2775&amp;"|"&amp;data!C2775,calculations!$A$3:$A$168,0),MATCH(data!B2775,calculations!$AH$2:$CL$2,0))="","NULL",SUBSTITUTE(OFFSET(calculations!$AG$2,MATCH(data!A2775&amp;"|"&amp;data!C2775,calculations!$A$3:$A$168,0),MATCH(data!B2775,calculations!$AH$2:$CL$2,0)),",","."))</f>
        <v>NULL</v>
      </c>
      <c r="E2775">
        <v>1</v>
      </c>
    </row>
    <row r="2776" spans="1:5" x14ac:dyDescent="0.25">
      <c r="A2776">
        <v>2018</v>
      </c>
      <c r="B2776">
        <v>46</v>
      </c>
      <c r="C2776" t="s">
        <v>131</v>
      </c>
      <c r="D2776" t="str">
        <f ca="1">IF(OFFSET(calculations!$AG$2,MATCH(data!A2776&amp;"|"&amp;data!C2776,calculations!$A$3:$A$168,0),MATCH(data!B2776,calculations!$AH$2:$CL$2,0))="","NULL",SUBSTITUTE(OFFSET(calculations!$AG$2,MATCH(data!A2776&amp;"|"&amp;data!C2776,calculations!$A$3:$A$168,0),MATCH(data!B2776,calculations!$AH$2:$CL$2,0)),",","."))</f>
        <v>NULL</v>
      </c>
      <c r="E2776">
        <v>1</v>
      </c>
    </row>
    <row r="2777" spans="1:5" x14ac:dyDescent="0.25">
      <c r="A2777">
        <v>2018</v>
      </c>
      <c r="B2777">
        <v>46</v>
      </c>
      <c r="C2777" t="s">
        <v>132</v>
      </c>
      <c r="D2777" t="str">
        <f ca="1">IF(OFFSET(calculations!$AG$2,MATCH(data!A2777&amp;"|"&amp;data!C2777,calculations!$A$3:$A$168,0),MATCH(data!B2777,calculations!$AH$2:$CL$2,0))="","NULL",SUBSTITUTE(OFFSET(calculations!$AG$2,MATCH(data!A2777&amp;"|"&amp;data!C2777,calculations!$A$3:$A$168,0),MATCH(data!B2777,calculations!$AH$2:$CL$2,0)),",","."))</f>
        <v>8158</v>
      </c>
      <c r="E2777">
        <v>1</v>
      </c>
    </row>
    <row r="2778" spans="1:5" x14ac:dyDescent="0.25">
      <c r="A2778">
        <v>2018</v>
      </c>
      <c r="B2778">
        <v>46</v>
      </c>
      <c r="C2778" t="s">
        <v>133</v>
      </c>
      <c r="D2778" t="str">
        <f ca="1">IF(OFFSET(calculations!$AG$2,MATCH(data!A2778&amp;"|"&amp;data!C2778,calculations!$A$3:$A$168,0),MATCH(data!B2778,calculations!$AH$2:$CL$2,0))="","NULL",SUBSTITUTE(OFFSET(calculations!$AG$2,MATCH(data!A2778&amp;"|"&amp;data!C2778,calculations!$A$3:$A$168,0),MATCH(data!B2778,calculations!$AH$2:$CL$2,0)),",","."))</f>
        <v>-133986</v>
      </c>
      <c r="E2778">
        <v>1</v>
      </c>
    </row>
    <row r="2779" spans="1:5" x14ac:dyDescent="0.25">
      <c r="A2779">
        <v>2018</v>
      </c>
      <c r="B2779">
        <v>46</v>
      </c>
      <c r="C2779" t="s">
        <v>134</v>
      </c>
      <c r="D2779" t="str">
        <f ca="1">IF(OFFSET(calculations!$AG$2,MATCH(data!A2779&amp;"|"&amp;data!C2779,calculations!$A$3:$A$168,0),MATCH(data!B2779,calculations!$AH$2:$CL$2,0))="","NULL",SUBSTITUTE(OFFSET(calculations!$AG$2,MATCH(data!A2779&amp;"|"&amp;data!C2779,calculations!$A$3:$A$168,0),MATCH(data!B2779,calculations!$AH$2:$CL$2,0)),",","."))</f>
        <v>NULL</v>
      </c>
      <c r="E2779">
        <v>1</v>
      </c>
    </row>
    <row r="2780" spans="1:5" x14ac:dyDescent="0.25">
      <c r="A2780">
        <v>2018</v>
      </c>
      <c r="B2780">
        <v>46</v>
      </c>
      <c r="C2780" t="s">
        <v>135</v>
      </c>
      <c r="D2780" t="str">
        <f ca="1">IF(OFFSET(calculations!$AG$2,MATCH(data!A2780&amp;"|"&amp;data!C2780,calculations!$A$3:$A$168,0),MATCH(data!B2780,calculations!$AH$2:$CL$2,0))="","NULL",SUBSTITUTE(OFFSET(calculations!$AG$2,MATCH(data!A2780&amp;"|"&amp;data!C2780,calculations!$A$3:$A$168,0),MATCH(data!B2780,calculations!$AH$2:$CL$2,0)),",","."))</f>
        <v>NULL</v>
      </c>
      <c r="E2780">
        <v>1</v>
      </c>
    </row>
    <row r="2781" spans="1:5" x14ac:dyDescent="0.25">
      <c r="A2781">
        <v>2018</v>
      </c>
      <c r="B2781">
        <v>46</v>
      </c>
      <c r="C2781" t="s">
        <v>136</v>
      </c>
      <c r="D2781" t="str">
        <f ca="1">IF(OFFSET(calculations!$AG$2,MATCH(data!A2781&amp;"|"&amp;data!C2781,calculations!$A$3:$A$168,0),MATCH(data!B2781,calculations!$AH$2:$CL$2,0))="","NULL",SUBSTITUTE(OFFSET(calculations!$AG$2,MATCH(data!A2781&amp;"|"&amp;data!C2781,calculations!$A$3:$A$168,0),MATCH(data!B2781,calculations!$AH$2:$CL$2,0)),",","."))</f>
        <v>38135</v>
      </c>
      <c r="E2781">
        <v>1</v>
      </c>
    </row>
    <row r="2782" spans="1:5" x14ac:dyDescent="0.25">
      <c r="A2782">
        <v>2018</v>
      </c>
      <c r="B2782">
        <v>46</v>
      </c>
      <c r="C2782" t="s">
        <v>137</v>
      </c>
      <c r="D2782" t="str">
        <f ca="1">IF(OFFSET(calculations!$AG$2,MATCH(data!A2782&amp;"|"&amp;data!C2782,calculations!$A$3:$A$168,0),MATCH(data!B2782,calculations!$AH$2:$CL$2,0))="","NULL",SUBSTITUTE(OFFSET(calculations!$AG$2,MATCH(data!A2782&amp;"|"&amp;data!C2782,calculations!$A$3:$A$168,0),MATCH(data!B2782,calculations!$AH$2:$CL$2,0)),",","."))</f>
        <v>NULL</v>
      </c>
      <c r="E2782">
        <v>1</v>
      </c>
    </row>
    <row r="2783" spans="1:5" x14ac:dyDescent="0.25">
      <c r="A2783">
        <v>2018</v>
      </c>
      <c r="B2783">
        <v>46</v>
      </c>
      <c r="C2783" t="s">
        <v>138</v>
      </c>
      <c r="D2783" t="str">
        <f ca="1">IF(OFFSET(calculations!$AG$2,MATCH(data!A2783&amp;"|"&amp;data!C2783,calculations!$A$3:$A$168,0),MATCH(data!B2783,calculations!$AH$2:$CL$2,0))="","NULL",SUBSTITUTE(OFFSET(calculations!$AG$2,MATCH(data!A2783&amp;"|"&amp;data!C2783,calculations!$A$3:$A$168,0),MATCH(data!B2783,calculations!$AH$2:$CL$2,0)),",","."))</f>
        <v>NULL</v>
      </c>
      <c r="E2783">
        <v>1</v>
      </c>
    </row>
    <row r="2784" spans="1:5" x14ac:dyDescent="0.25">
      <c r="A2784">
        <v>2018</v>
      </c>
      <c r="B2784">
        <v>46</v>
      </c>
      <c r="C2784" t="s">
        <v>139</v>
      </c>
      <c r="D2784" t="str">
        <f ca="1">IF(OFFSET(calculations!$AG$2,MATCH(data!A2784&amp;"|"&amp;data!C2784,calculations!$A$3:$A$168,0),MATCH(data!B2784,calculations!$AH$2:$CL$2,0))="","NULL",SUBSTITUTE(OFFSET(calculations!$AG$2,MATCH(data!A2784&amp;"|"&amp;data!C2784,calculations!$A$3:$A$168,0),MATCH(data!B2784,calculations!$AH$2:$CL$2,0)),",","."))</f>
        <v>NULL</v>
      </c>
      <c r="E2784">
        <v>1</v>
      </c>
    </row>
    <row r="2785" spans="1:5" x14ac:dyDescent="0.25">
      <c r="A2785">
        <v>2018</v>
      </c>
      <c r="B2785">
        <v>46</v>
      </c>
      <c r="C2785" t="s">
        <v>140</v>
      </c>
      <c r="D2785" t="str">
        <f ca="1">IF(OFFSET(calculations!$AG$2,MATCH(data!A2785&amp;"|"&amp;data!C2785,calculations!$A$3:$A$168,0),MATCH(data!B2785,calculations!$AH$2:$CL$2,0))="","NULL",SUBSTITUTE(OFFSET(calculations!$AG$2,MATCH(data!A2785&amp;"|"&amp;data!C2785,calculations!$A$3:$A$168,0),MATCH(data!B2785,calculations!$AH$2:$CL$2,0)),",","."))</f>
        <v>NULL</v>
      </c>
      <c r="E2785">
        <v>1</v>
      </c>
    </row>
    <row r="2786" spans="1:5" x14ac:dyDescent="0.25">
      <c r="A2786">
        <v>2018</v>
      </c>
      <c r="B2786">
        <v>46</v>
      </c>
      <c r="C2786" t="s">
        <v>141</v>
      </c>
      <c r="D2786" t="str">
        <f ca="1">IF(OFFSET(calculations!$AG$2,MATCH(data!A2786&amp;"|"&amp;data!C2786,calculations!$A$3:$A$168,0),MATCH(data!B2786,calculations!$AH$2:$CL$2,0))="","NULL",SUBSTITUTE(OFFSET(calculations!$AG$2,MATCH(data!A2786&amp;"|"&amp;data!C2786,calculations!$A$3:$A$168,0),MATCH(data!B2786,calculations!$AH$2:$CL$2,0)),",","."))</f>
        <v>NULL</v>
      </c>
      <c r="E2786">
        <v>1</v>
      </c>
    </row>
    <row r="2787" spans="1:5" x14ac:dyDescent="0.25">
      <c r="A2787">
        <v>2018</v>
      </c>
      <c r="B2787">
        <v>46</v>
      </c>
      <c r="C2787" t="s">
        <v>142</v>
      </c>
      <c r="D2787" t="str">
        <f ca="1">IF(OFFSET(calculations!$AG$2,MATCH(data!A2787&amp;"|"&amp;data!C2787,calculations!$A$3:$A$168,0),MATCH(data!B2787,calculations!$AH$2:$CL$2,0))="","NULL",SUBSTITUTE(OFFSET(calculations!$AG$2,MATCH(data!A2787&amp;"|"&amp;data!C2787,calculations!$A$3:$A$168,0),MATCH(data!B2787,calculations!$AH$2:$CL$2,0)),",","."))</f>
        <v>NULL</v>
      </c>
      <c r="E2787">
        <v>1</v>
      </c>
    </row>
    <row r="2788" spans="1:5" x14ac:dyDescent="0.25">
      <c r="A2788">
        <v>2018</v>
      </c>
      <c r="B2788">
        <v>46</v>
      </c>
      <c r="C2788" t="s">
        <v>143</v>
      </c>
      <c r="D2788" t="str">
        <f ca="1">IF(OFFSET(calculations!$AG$2,MATCH(data!A2788&amp;"|"&amp;data!C2788,calculations!$A$3:$A$168,0),MATCH(data!B2788,calculations!$AH$2:$CL$2,0))="","NULL",SUBSTITUTE(OFFSET(calculations!$AG$2,MATCH(data!A2788&amp;"|"&amp;data!C2788,calculations!$A$3:$A$168,0),MATCH(data!B2788,calculations!$AH$2:$CL$2,0)),",","."))</f>
        <v>NULL</v>
      </c>
      <c r="E2788">
        <v>1</v>
      </c>
    </row>
    <row r="2789" spans="1:5" x14ac:dyDescent="0.25">
      <c r="A2789">
        <v>2018</v>
      </c>
      <c r="B2789">
        <v>46</v>
      </c>
      <c r="C2789" t="s">
        <v>58</v>
      </c>
      <c r="D2789" t="str">
        <f ca="1">IF(OFFSET(calculations!$AG$2,MATCH(data!A2789&amp;"|"&amp;data!C2789,calculations!$A$3:$A$168,0),MATCH(data!B2789,calculations!$AH$2:$CL$2,0))="","NULL",SUBSTITUTE(OFFSET(calculations!$AG$2,MATCH(data!A2789&amp;"|"&amp;data!C2789,calculations!$A$3:$A$168,0),MATCH(data!B2789,calculations!$AH$2:$CL$2,0)),",","."))</f>
        <v>NULL</v>
      </c>
      <c r="E2789">
        <v>1</v>
      </c>
    </row>
    <row r="2790" spans="1:5" x14ac:dyDescent="0.25">
      <c r="A2790">
        <v>2018</v>
      </c>
      <c r="B2790">
        <v>47</v>
      </c>
      <c r="C2790" t="s">
        <v>68</v>
      </c>
      <c r="D2790" t="str">
        <f ca="1">IF(OFFSET(calculations!$AG$2,MATCH(data!A2790&amp;"|"&amp;data!C2790,calculations!$A$3:$A$168,0),MATCH(data!B2790,calculations!$AH$2:$CL$2,0))="","NULL",SUBSTITUTE(OFFSET(calculations!$AG$2,MATCH(data!A2790&amp;"|"&amp;data!C2790,calculations!$A$3:$A$168,0),MATCH(data!B2790,calculations!$AH$2:$CL$2,0)),",","."))</f>
        <v>586095</v>
      </c>
      <c r="E2790">
        <v>1</v>
      </c>
    </row>
    <row r="2791" spans="1:5" x14ac:dyDescent="0.25">
      <c r="A2791">
        <v>2018</v>
      </c>
      <c r="B2791">
        <v>47</v>
      </c>
      <c r="C2791" t="s">
        <v>49</v>
      </c>
      <c r="D2791" t="str">
        <f ca="1">IF(OFFSET(calculations!$AG$2,MATCH(data!A2791&amp;"|"&amp;data!C2791,calculations!$A$3:$A$168,0),MATCH(data!B2791,calculations!$AH$2:$CL$2,0))="","NULL",SUBSTITUTE(OFFSET(calculations!$AG$2,MATCH(data!A2791&amp;"|"&amp;data!C2791,calculations!$A$3:$A$168,0),MATCH(data!B2791,calculations!$AH$2:$CL$2,0)),",","."))</f>
        <v>544186</v>
      </c>
      <c r="E2791">
        <v>1</v>
      </c>
    </row>
    <row r="2792" spans="1:5" x14ac:dyDescent="0.25">
      <c r="A2792">
        <v>2018</v>
      </c>
      <c r="B2792">
        <v>47</v>
      </c>
      <c r="C2792" t="s">
        <v>69</v>
      </c>
      <c r="D2792" t="str">
        <f ca="1">IF(OFFSET(calculations!$AG$2,MATCH(data!A2792&amp;"|"&amp;data!C2792,calculations!$A$3:$A$168,0),MATCH(data!B2792,calculations!$AH$2:$CL$2,0))="","NULL",SUBSTITUTE(OFFSET(calculations!$AG$2,MATCH(data!A2792&amp;"|"&amp;data!C2792,calculations!$A$3:$A$168,0),MATCH(data!B2792,calculations!$AH$2:$CL$2,0)),",","."))</f>
        <v>29081</v>
      </c>
      <c r="E2792">
        <v>1</v>
      </c>
    </row>
    <row r="2793" spans="1:5" x14ac:dyDescent="0.25">
      <c r="A2793">
        <v>2018</v>
      </c>
      <c r="B2793">
        <v>47</v>
      </c>
      <c r="C2793" t="s">
        <v>70</v>
      </c>
      <c r="D2793" t="str">
        <f ca="1">IF(OFFSET(calculations!$AG$2,MATCH(data!A2793&amp;"|"&amp;data!C2793,calculations!$A$3:$A$168,0),MATCH(data!B2793,calculations!$AH$2:$CL$2,0))="","NULL",SUBSTITUTE(OFFSET(calculations!$AG$2,MATCH(data!A2793&amp;"|"&amp;data!C2793,calculations!$A$3:$A$168,0),MATCH(data!B2793,calculations!$AH$2:$CL$2,0)),",","."))</f>
        <v>0</v>
      </c>
      <c r="E2793">
        <v>1</v>
      </c>
    </row>
    <row r="2794" spans="1:5" x14ac:dyDescent="0.25">
      <c r="A2794">
        <v>2018</v>
      </c>
      <c r="B2794">
        <v>47</v>
      </c>
      <c r="C2794" t="s">
        <v>71</v>
      </c>
      <c r="D2794" t="str">
        <f ca="1">IF(OFFSET(calculations!$AG$2,MATCH(data!A2794&amp;"|"&amp;data!C2794,calculations!$A$3:$A$168,0),MATCH(data!B2794,calculations!$AH$2:$CL$2,0))="","NULL",SUBSTITUTE(OFFSET(calculations!$AG$2,MATCH(data!A2794&amp;"|"&amp;data!C2794,calculations!$A$3:$A$168,0),MATCH(data!B2794,calculations!$AH$2:$CL$2,0)),",","."))</f>
        <v>343125</v>
      </c>
      <c r="E2794">
        <v>1</v>
      </c>
    </row>
    <row r="2795" spans="1:5" x14ac:dyDescent="0.25">
      <c r="A2795">
        <v>2018</v>
      </c>
      <c r="B2795">
        <v>47</v>
      </c>
      <c r="C2795" t="s">
        <v>72</v>
      </c>
      <c r="D2795" t="str">
        <f ca="1">IF(OFFSET(calculations!$AG$2,MATCH(data!A2795&amp;"|"&amp;data!C2795,calculations!$A$3:$A$168,0),MATCH(data!B2795,calculations!$AH$2:$CL$2,0))="","NULL",SUBSTITUTE(OFFSET(calculations!$AG$2,MATCH(data!A2795&amp;"|"&amp;data!C2795,calculations!$A$3:$A$168,0),MATCH(data!B2795,calculations!$AH$2:$CL$2,0)),",","."))</f>
        <v>NULL</v>
      </c>
      <c r="E2795">
        <v>1</v>
      </c>
    </row>
    <row r="2796" spans="1:5" x14ac:dyDescent="0.25">
      <c r="A2796">
        <v>2018</v>
      </c>
      <c r="B2796">
        <v>47</v>
      </c>
      <c r="C2796" t="s">
        <v>73</v>
      </c>
      <c r="D2796" t="str">
        <f ca="1">IF(OFFSET(calculations!$AG$2,MATCH(data!A2796&amp;"|"&amp;data!C2796,calculations!$A$3:$A$168,0),MATCH(data!B2796,calculations!$AH$2:$CL$2,0))="","NULL",SUBSTITUTE(OFFSET(calculations!$AG$2,MATCH(data!A2796&amp;"|"&amp;data!C2796,calculations!$A$3:$A$168,0),MATCH(data!B2796,calculations!$AH$2:$CL$2,0)),",","."))</f>
        <v>128</v>
      </c>
      <c r="E2796">
        <v>1</v>
      </c>
    </row>
    <row r="2797" spans="1:5" x14ac:dyDescent="0.25">
      <c r="A2797">
        <v>2018</v>
      </c>
      <c r="B2797">
        <v>47</v>
      </c>
      <c r="C2797" t="s">
        <v>74</v>
      </c>
      <c r="D2797" t="str">
        <f ca="1">IF(OFFSET(calculations!$AG$2,MATCH(data!A2797&amp;"|"&amp;data!C2797,calculations!$A$3:$A$168,0),MATCH(data!B2797,calculations!$AH$2:$CL$2,0))="","NULL",SUBSTITUTE(OFFSET(calculations!$AG$2,MATCH(data!A2797&amp;"|"&amp;data!C2797,calculations!$A$3:$A$168,0),MATCH(data!B2797,calculations!$AH$2:$CL$2,0)),",","."))</f>
        <v>NULL</v>
      </c>
      <c r="E2797">
        <v>1</v>
      </c>
    </row>
    <row r="2798" spans="1:5" x14ac:dyDescent="0.25">
      <c r="A2798">
        <v>2018</v>
      </c>
      <c r="B2798">
        <v>47</v>
      </c>
      <c r="C2798" t="s">
        <v>75</v>
      </c>
      <c r="D2798" t="str">
        <f ca="1">IF(OFFSET(calculations!$AG$2,MATCH(data!A2798&amp;"|"&amp;data!C2798,calculations!$A$3:$A$168,0),MATCH(data!B2798,calculations!$AH$2:$CL$2,0))="","NULL",SUBSTITUTE(OFFSET(calculations!$AG$2,MATCH(data!A2798&amp;"|"&amp;data!C2798,calculations!$A$3:$A$168,0),MATCH(data!B2798,calculations!$AH$2:$CL$2,0)),",","."))</f>
        <v>89</v>
      </c>
      <c r="E2798">
        <v>1</v>
      </c>
    </row>
    <row r="2799" spans="1:5" x14ac:dyDescent="0.25">
      <c r="A2799">
        <v>2018</v>
      </c>
      <c r="B2799">
        <v>47</v>
      </c>
      <c r="C2799" t="s">
        <v>76</v>
      </c>
      <c r="D2799" t="str">
        <f ca="1">IF(OFFSET(calculations!$AG$2,MATCH(data!A2799&amp;"|"&amp;data!C2799,calculations!$A$3:$A$168,0),MATCH(data!B2799,calculations!$AH$2:$CL$2,0))="","NULL",SUBSTITUTE(OFFSET(calculations!$AG$2,MATCH(data!A2799&amp;"|"&amp;data!C2799,calculations!$A$3:$A$168,0),MATCH(data!B2799,calculations!$AH$2:$CL$2,0)),",","."))</f>
        <v>NULL</v>
      </c>
      <c r="E2799">
        <v>1</v>
      </c>
    </row>
    <row r="2800" spans="1:5" x14ac:dyDescent="0.25">
      <c r="A2800">
        <v>2018</v>
      </c>
      <c r="B2800">
        <v>47</v>
      </c>
      <c r="C2800" t="s">
        <v>77</v>
      </c>
      <c r="D2800" t="str">
        <f ca="1">IF(OFFSET(calculations!$AG$2,MATCH(data!A2800&amp;"|"&amp;data!C2800,calculations!$A$3:$A$168,0),MATCH(data!B2800,calculations!$AH$2:$CL$2,0))="","NULL",SUBSTITUTE(OFFSET(calculations!$AG$2,MATCH(data!A2800&amp;"|"&amp;data!C2800,calculations!$A$3:$A$168,0),MATCH(data!B2800,calculations!$AH$2:$CL$2,0)),",","."))</f>
        <v>7382</v>
      </c>
      <c r="E2800">
        <v>1</v>
      </c>
    </row>
    <row r="2801" spans="1:5" x14ac:dyDescent="0.25">
      <c r="A2801">
        <v>2018</v>
      </c>
      <c r="B2801">
        <v>47</v>
      </c>
      <c r="C2801" t="s">
        <v>78</v>
      </c>
      <c r="D2801" t="str">
        <f ca="1">IF(OFFSET(calculations!$AG$2,MATCH(data!A2801&amp;"|"&amp;data!C2801,calculations!$A$3:$A$168,0),MATCH(data!B2801,calculations!$AH$2:$CL$2,0))="","NULL",SUBSTITUTE(OFFSET(calculations!$AG$2,MATCH(data!A2801&amp;"|"&amp;data!C2801,calculations!$A$3:$A$168,0),MATCH(data!B2801,calculations!$AH$2:$CL$2,0)),",","."))</f>
        <v>6266</v>
      </c>
      <c r="E2801">
        <v>1</v>
      </c>
    </row>
    <row r="2802" spans="1:5" x14ac:dyDescent="0.25">
      <c r="A2802">
        <v>2018</v>
      </c>
      <c r="B2802">
        <v>47</v>
      </c>
      <c r="C2802" t="s">
        <v>79</v>
      </c>
      <c r="D2802" t="str">
        <f ca="1">IF(OFFSET(calculations!$AG$2,MATCH(data!A2802&amp;"|"&amp;data!C2802,calculations!$A$3:$A$168,0),MATCH(data!B2802,calculations!$AH$2:$CL$2,0))="","NULL",SUBSTITUTE(OFFSET(calculations!$AG$2,MATCH(data!A2802&amp;"|"&amp;data!C2802,calculations!$A$3:$A$168,0),MATCH(data!B2802,calculations!$AH$2:$CL$2,0)),",","."))</f>
        <v>157701</v>
      </c>
      <c r="E2802">
        <v>1</v>
      </c>
    </row>
    <row r="2803" spans="1:5" x14ac:dyDescent="0.25">
      <c r="A2803">
        <v>2018</v>
      </c>
      <c r="B2803">
        <v>47</v>
      </c>
      <c r="C2803" t="s">
        <v>80</v>
      </c>
      <c r="D2803" t="str">
        <f ca="1">IF(OFFSET(calculations!$AG$2,MATCH(data!A2803&amp;"|"&amp;data!C2803,calculations!$A$3:$A$168,0),MATCH(data!B2803,calculations!$AH$2:$CL$2,0))="","NULL",SUBSTITUTE(OFFSET(calculations!$AG$2,MATCH(data!A2803&amp;"|"&amp;data!C2803,calculations!$A$3:$A$168,0),MATCH(data!B2803,calculations!$AH$2:$CL$2,0)),",","."))</f>
        <v>NULL</v>
      </c>
      <c r="E2803">
        <v>1</v>
      </c>
    </row>
    <row r="2804" spans="1:5" x14ac:dyDescent="0.25">
      <c r="A2804">
        <v>2018</v>
      </c>
      <c r="B2804">
        <v>47</v>
      </c>
      <c r="C2804" t="s">
        <v>44</v>
      </c>
      <c r="D2804" t="str">
        <f ca="1">IF(OFFSET(calculations!$AG$2,MATCH(data!A2804&amp;"|"&amp;data!C2804,calculations!$A$3:$A$168,0),MATCH(data!B2804,calculations!$AH$2:$CL$2,0))="","NULL",SUBSTITUTE(OFFSET(calculations!$AG$2,MATCH(data!A2804&amp;"|"&amp;data!C2804,calculations!$A$3:$A$168,0),MATCH(data!B2804,calculations!$AH$2:$CL$2,0)),",","."))</f>
        <v>NULL</v>
      </c>
      <c r="E2804">
        <v>1</v>
      </c>
    </row>
    <row r="2805" spans="1:5" x14ac:dyDescent="0.25">
      <c r="A2805">
        <v>2018</v>
      </c>
      <c r="B2805">
        <v>47</v>
      </c>
      <c r="C2805" t="s">
        <v>51</v>
      </c>
      <c r="D2805" t="str">
        <f ca="1">IF(OFFSET(calculations!$AG$2,MATCH(data!A2805&amp;"|"&amp;data!C2805,calculations!$A$3:$A$168,0),MATCH(data!B2805,calculations!$AH$2:$CL$2,0))="","NULL",SUBSTITUTE(OFFSET(calculations!$AG$2,MATCH(data!A2805&amp;"|"&amp;data!C2805,calculations!$A$3:$A$168,0),MATCH(data!B2805,calculations!$AH$2:$CL$2,0)),",","."))</f>
        <v>NULL</v>
      </c>
      <c r="E2805">
        <v>1</v>
      </c>
    </row>
    <row r="2806" spans="1:5" x14ac:dyDescent="0.25">
      <c r="A2806">
        <v>2018</v>
      </c>
      <c r="B2806">
        <v>47</v>
      </c>
      <c r="C2806" t="s">
        <v>55</v>
      </c>
      <c r="D2806" t="str">
        <f ca="1">IF(OFFSET(calculations!$AG$2,MATCH(data!A2806&amp;"|"&amp;data!C2806,calculations!$A$3:$A$168,0),MATCH(data!B2806,calculations!$AH$2:$CL$2,0))="","NULL",SUBSTITUTE(OFFSET(calculations!$AG$2,MATCH(data!A2806&amp;"|"&amp;data!C2806,calculations!$A$3:$A$168,0),MATCH(data!B2806,calculations!$AH$2:$CL$2,0)),",","."))</f>
        <v>NULL</v>
      </c>
      <c r="E2806">
        <v>1</v>
      </c>
    </row>
    <row r="2807" spans="1:5" x14ac:dyDescent="0.25">
      <c r="A2807">
        <v>2018</v>
      </c>
      <c r="B2807">
        <v>47</v>
      </c>
      <c r="C2807" t="s">
        <v>81</v>
      </c>
      <c r="D2807" t="str">
        <f ca="1">IF(OFFSET(calculations!$AG$2,MATCH(data!A2807&amp;"|"&amp;data!C2807,calculations!$A$3:$A$168,0),MATCH(data!B2807,calculations!$AH$2:$CL$2,0))="","NULL",SUBSTITUTE(OFFSET(calculations!$AG$2,MATCH(data!A2807&amp;"|"&amp;data!C2807,calculations!$A$3:$A$168,0),MATCH(data!B2807,calculations!$AH$2:$CL$2,0)),",","."))</f>
        <v>414</v>
      </c>
      <c r="E2807">
        <v>1</v>
      </c>
    </row>
    <row r="2808" spans="1:5" x14ac:dyDescent="0.25">
      <c r="A2808">
        <v>2018</v>
      </c>
      <c r="B2808">
        <v>47</v>
      </c>
      <c r="C2808" t="s">
        <v>82</v>
      </c>
      <c r="D2808" t="str">
        <f ca="1">IF(OFFSET(calculations!$AG$2,MATCH(data!A2808&amp;"|"&amp;data!C2808,calculations!$A$3:$A$168,0),MATCH(data!B2808,calculations!$AH$2:$CL$2,0))="","NULL",SUBSTITUTE(OFFSET(calculations!$AG$2,MATCH(data!A2808&amp;"|"&amp;data!C2808,calculations!$A$3:$A$168,0),MATCH(data!B2808,calculations!$AH$2:$CL$2,0)),",","."))</f>
        <v>41909</v>
      </c>
      <c r="E2808">
        <v>1</v>
      </c>
    </row>
    <row r="2809" spans="1:5" x14ac:dyDescent="0.25">
      <c r="A2809">
        <v>2018</v>
      </c>
      <c r="B2809">
        <v>47</v>
      </c>
      <c r="C2809" t="s">
        <v>83</v>
      </c>
      <c r="D2809" t="str">
        <f ca="1">IF(OFFSET(calculations!$AG$2,MATCH(data!A2809&amp;"|"&amp;data!C2809,calculations!$A$3:$A$168,0),MATCH(data!B2809,calculations!$AH$2:$CL$2,0))="","NULL",SUBSTITUTE(OFFSET(calculations!$AG$2,MATCH(data!A2809&amp;"|"&amp;data!C2809,calculations!$A$3:$A$168,0),MATCH(data!B2809,calculations!$AH$2:$CL$2,0)),",","."))</f>
        <v>NULL</v>
      </c>
      <c r="E2809">
        <v>1</v>
      </c>
    </row>
    <row r="2810" spans="1:5" x14ac:dyDescent="0.25">
      <c r="A2810">
        <v>2018</v>
      </c>
      <c r="B2810">
        <v>47</v>
      </c>
      <c r="C2810" t="s">
        <v>84</v>
      </c>
      <c r="D2810" t="str">
        <f ca="1">IF(OFFSET(calculations!$AG$2,MATCH(data!A2810&amp;"|"&amp;data!C2810,calculations!$A$3:$A$168,0),MATCH(data!B2810,calculations!$AH$2:$CL$2,0))="","NULL",SUBSTITUTE(OFFSET(calculations!$AG$2,MATCH(data!A2810&amp;"|"&amp;data!C2810,calculations!$A$3:$A$168,0),MATCH(data!B2810,calculations!$AH$2:$CL$2,0)),",","."))</f>
        <v>NULL</v>
      </c>
      <c r="E2810">
        <v>1</v>
      </c>
    </row>
    <row r="2811" spans="1:5" x14ac:dyDescent="0.25">
      <c r="A2811">
        <v>2018</v>
      </c>
      <c r="B2811">
        <v>47</v>
      </c>
      <c r="C2811" t="s">
        <v>85</v>
      </c>
      <c r="D2811" t="str">
        <f ca="1">IF(OFFSET(calculations!$AG$2,MATCH(data!A2811&amp;"|"&amp;data!C2811,calculations!$A$3:$A$168,0),MATCH(data!B2811,calculations!$AH$2:$CL$2,0))="","NULL",SUBSTITUTE(OFFSET(calculations!$AG$2,MATCH(data!A2811&amp;"|"&amp;data!C2811,calculations!$A$3:$A$168,0),MATCH(data!B2811,calculations!$AH$2:$CL$2,0)),",","."))</f>
        <v>NULL</v>
      </c>
      <c r="E2811">
        <v>1</v>
      </c>
    </row>
    <row r="2812" spans="1:5" x14ac:dyDescent="0.25">
      <c r="A2812">
        <v>2018</v>
      </c>
      <c r="B2812">
        <v>47</v>
      </c>
      <c r="C2812" t="s">
        <v>86</v>
      </c>
      <c r="D2812" t="str">
        <f ca="1">IF(OFFSET(calculations!$AG$2,MATCH(data!A2812&amp;"|"&amp;data!C2812,calculations!$A$3:$A$168,0),MATCH(data!B2812,calculations!$AH$2:$CL$2,0))="","NULL",SUBSTITUTE(OFFSET(calculations!$AG$2,MATCH(data!A2812&amp;"|"&amp;data!C2812,calculations!$A$3:$A$168,0),MATCH(data!B2812,calculations!$AH$2:$CL$2,0)),",","."))</f>
        <v>NULL</v>
      </c>
      <c r="E2812">
        <v>1</v>
      </c>
    </row>
    <row r="2813" spans="1:5" x14ac:dyDescent="0.25">
      <c r="A2813">
        <v>2018</v>
      </c>
      <c r="B2813">
        <v>47</v>
      </c>
      <c r="C2813" t="s">
        <v>87</v>
      </c>
      <c r="D2813" t="str">
        <f ca="1">IF(OFFSET(calculations!$AG$2,MATCH(data!A2813&amp;"|"&amp;data!C2813,calculations!$A$3:$A$168,0),MATCH(data!B2813,calculations!$AH$2:$CL$2,0))="","NULL",SUBSTITUTE(OFFSET(calculations!$AG$2,MATCH(data!A2813&amp;"|"&amp;data!C2813,calculations!$A$3:$A$168,0),MATCH(data!B2813,calculations!$AH$2:$CL$2,0)),",","."))</f>
        <v>41909</v>
      </c>
      <c r="E2813">
        <v>1</v>
      </c>
    </row>
    <row r="2814" spans="1:5" x14ac:dyDescent="0.25">
      <c r="A2814">
        <v>2018</v>
      </c>
      <c r="B2814">
        <v>47</v>
      </c>
      <c r="C2814" t="s">
        <v>88</v>
      </c>
      <c r="D2814" t="str">
        <f ca="1">IF(OFFSET(calculations!$AG$2,MATCH(data!A2814&amp;"|"&amp;data!C2814,calculations!$A$3:$A$168,0),MATCH(data!B2814,calculations!$AH$2:$CL$2,0))="","NULL",SUBSTITUTE(OFFSET(calculations!$AG$2,MATCH(data!A2814&amp;"|"&amp;data!C2814,calculations!$A$3:$A$168,0),MATCH(data!B2814,calculations!$AH$2:$CL$2,0)),",","."))</f>
        <v>NULL</v>
      </c>
      <c r="E2814">
        <v>1</v>
      </c>
    </row>
    <row r="2815" spans="1:5" x14ac:dyDescent="0.25">
      <c r="A2815">
        <v>2018</v>
      </c>
      <c r="B2815">
        <v>47</v>
      </c>
      <c r="C2815" t="s">
        <v>89</v>
      </c>
      <c r="D2815" t="str">
        <f ca="1">IF(OFFSET(calculations!$AG$2,MATCH(data!A2815&amp;"|"&amp;data!C2815,calculations!$A$3:$A$168,0),MATCH(data!B2815,calculations!$AH$2:$CL$2,0))="","NULL",SUBSTITUTE(OFFSET(calculations!$AG$2,MATCH(data!A2815&amp;"|"&amp;data!C2815,calculations!$A$3:$A$168,0),MATCH(data!B2815,calculations!$AH$2:$CL$2,0)),",","."))</f>
        <v>NULL</v>
      </c>
      <c r="E2815">
        <v>1</v>
      </c>
    </row>
    <row r="2816" spans="1:5" x14ac:dyDescent="0.25">
      <c r="A2816">
        <v>2018</v>
      </c>
      <c r="B2816">
        <v>47</v>
      </c>
      <c r="C2816" t="s">
        <v>90</v>
      </c>
      <c r="D2816" t="str">
        <f ca="1">IF(OFFSET(calculations!$AG$2,MATCH(data!A2816&amp;"|"&amp;data!C2816,calculations!$A$3:$A$168,0),MATCH(data!B2816,calculations!$AH$2:$CL$2,0))="","NULL",SUBSTITUTE(OFFSET(calculations!$AG$2,MATCH(data!A2816&amp;"|"&amp;data!C2816,calculations!$A$3:$A$168,0),MATCH(data!B2816,calculations!$AH$2:$CL$2,0)),",","."))</f>
        <v>NULL</v>
      </c>
      <c r="E2816">
        <v>1</v>
      </c>
    </row>
    <row r="2817" spans="1:5" x14ac:dyDescent="0.25">
      <c r="A2817">
        <v>2018</v>
      </c>
      <c r="B2817">
        <v>47</v>
      </c>
      <c r="C2817" t="s">
        <v>91</v>
      </c>
      <c r="D2817" t="str">
        <f ca="1">IF(OFFSET(calculations!$AG$2,MATCH(data!A2817&amp;"|"&amp;data!C2817,calculations!$A$3:$A$168,0),MATCH(data!B2817,calculations!$AH$2:$CL$2,0))="","NULL",SUBSTITUTE(OFFSET(calculations!$AG$2,MATCH(data!A2817&amp;"|"&amp;data!C2817,calculations!$A$3:$A$168,0),MATCH(data!B2817,calculations!$AH$2:$CL$2,0)),",","."))</f>
        <v>NULL</v>
      </c>
      <c r="E2817">
        <v>1</v>
      </c>
    </row>
    <row r="2818" spans="1:5" x14ac:dyDescent="0.25">
      <c r="A2818">
        <v>2018</v>
      </c>
      <c r="B2818">
        <v>47</v>
      </c>
      <c r="C2818" t="s">
        <v>92</v>
      </c>
      <c r="D2818" t="str">
        <f ca="1">IF(OFFSET(calculations!$AG$2,MATCH(data!A2818&amp;"|"&amp;data!C2818,calculations!$A$3:$A$168,0),MATCH(data!B2818,calculations!$AH$2:$CL$2,0))="","NULL",SUBSTITUTE(OFFSET(calculations!$AG$2,MATCH(data!A2818&amp;"|"&amp;data!C2818,calculations!$A$3:$A$168,0),MATCH(data!B2818,calculations!$AH$2:$CL$2,0)),",","."))</f>
        <v>NULL</v>
      </c>
      <c r="E2818">
        <v>1</v>
      </c>
    </row>
    <row r="2819" spans="1:5" x14ac:dyDescent="0.25">
      <c r="A2819">
        <v>2018</v>
      </c>
      <c r="B2819">
        <v>47</v>
      </c>
      <c r="C2819" t="s">
        <v>93</v>
      </c>
      <c r="D2819" t="str">
        <f ca="1">IF(OFFSET(calculations!$AG$2,MATCH(data!A2819&amp;"|"&amp;data!C2819,calculations!$A$3:$A$168,0),MATCH(data!B2819,calculations!$AH$2:$CL$2,0))="","NULL",SUBSTITUTE(OFFSET(calculations!$AG$2,MATCH(data!A2819&amp;"|"&amp;data!C2819,calculations!$A$3:$A$168,0),MATCH(data!B2819,calculations!$AH$2:$CL$2,0)),",","."))</f>
        <v>NULL</v>
      </c>
      <c r="E2819">
        <v>1</v>
      </c>
    </row>
    <row r="2820" spans="1:5" x14ac:dyDescent="0.25">
      <c r="A2820">
        <v>2018</v>
      </c>
      <c r="B2820">
        <v>47</v>
      </c>
      <c r="C2820" t="s">
        <v>94</v>
      </c>
      <c r="D2820" t="str">
        <f ca="1">IF(OFFSET(calculations!$AG$2,MATCH(data!A2820&amp;"|"&amp;data!C2820,calculations!$A$3:$A$168,0),MATCH(data!B2820,calculations!$AH$2:$CL$2,0))="","NULL",SUBSTITUTE(OFFSET(calculations!$AG$2,MATCH(data!A2820&amp;"|"&amp;data!C2820,calculations!$A$3:$A$168,0),MATCH(data!B2820,calculations!$AH$2:$CL$2,0)),",","."))</f>
        <v>NULL</v>
      </c>
      <c r="E2820">
        <v>1</v>
      </c>
    </row>
    <row r="2821" spans="1:5" x14ac:dyDescent="0.25">
      <c r="A2821">
        <v>2018</v>
      </c>
      <c r="B2821">
        <v>47</v>
      </c>
      <c r="C2821" t="s">
        <v>95</v>
      </c>
      <c r="D2821" t="str">
        <f ca="1">IF(OFFSET(calculations!$AG$2,MATCH(data!A2821&amp;"|"&amp;data!C2821,calculations!$A$3:$A$168,0),MATCH(data!B2821,calculations!$AH$2:$CL$2,0))="","NULL",SUBSTITUTE(OFFSET(calculations!$AG$2,MATCH(data!A2821&amp;"|"&amp;data!C2821,calculations!$A$3:$A$168,0),MATCH(data!B2821,calculations!$AH$2:$CL$2,0)),",","."))</f>
        <v>5323</v>
      </c>
      <c r="E2821">
        <v>1</v>
      </c>
    </row>
    <row r="2822" spans="1:5" x14ac:dyDescent="0.25">
      <c r="A2822">
        <v>2018</v>
      </c>
      <c r="B2822">
        <v>47</v>
      </c>
      <c r="C2822" t="s">
        <v>96</v>
      </c>
      <c r="D2822" t="str">
        <f ca="1">IF(OFFSET(calculations!$AG$2,MATCH(data!A2822&amp;"|"&amp;data!C2822,calculations!$A$3:$A$168,0),MATCH(data!B2822,calculations!$AH$2:$CL$2,0))="","NULL",SUBSTITUTE(OFFSET(calculations!$AG$2,MATCH(data!A2822&amp;"|"&amp;data!C2822,calculations!$A$3:$A$168,0),MATCH(data!B2822,calculations!$AH$2:$CL$2,0)),",","."))</f>
        <v>531702</v>
      </c>
      <c r="E2822">
        <v>1</v>
      </c>
    </row>
    <row r="2823" spans="1:5" x14ac:dyDescent="0.25">
      <c r="A2823">
        <v>2018</v>
      </c>
      <c r="B2823">
        <v>47</v>
      </c>
      <c r="C2823" t="s">
        <v>97</v>
      </c>
      <c r="D2823" t="str">
        <f ca="1">IF(OFFSET(calculations!$AG$2,MATCH(data!A2823&amp;"|"&amp;data!C2823,calculations!$A$3:$A$168,0),MATCH(data!B2823,calculations!$AH$2:$CL$2,0))="","NULL",SUBSTITUTE(OFFSET(calculations!$AG$2,MATCH(data!A2823&amp;"|"&amp;data!C2823,calculations!$A$3:$A$168,0),MATCH(data!B2823,calculations!$AH$2:$CL$2,0)),",","."))</f>
        <v>394625</v>
      </c>
      <c r="E2823">
        <v>1</v>
      </c>
    </row>
    <row r="2824" spans="1:5" x14ac:dyDescent="0.25">
      <c r="A2824">
        <v>2018</v>
      </c>
      <c r="B2824">
        <v>47</v>
      </c>
      <c r="C2824" t="s">
        <v>98</v>
      </c>
      <c r="D2824" t="str">
        <f ca="1">IF(OFFSET(calculations!$AG$2,MATCH(data!A2824&amp;"|"&amp;data!C2824,calculations!$A$3:$A$168,0),MATCH(data!B2824,calculations!$AH$2:$CL$2,0))="","NULL",SUBSTITUTE(OFFSET(calculations!$AG$2,MATCH(data!A2824&amp;"|"&amp;data!C2824,calculations!$A$3:$A$168,0),MATCH(data!B2824,calculations!$AH$2:$CL$2,0)),",","."))</f>
        <v>137077</v>
      </c>
      <c r="E2824">
        <v>1</v>
      </c>
    </row>
    <row r="2825" spans="1:5" x14ac:dyDescent="0.25">
      <c r="A2825">
        <v>2018</v>
      </c>
      <c r="B2825">
        <v>47</v>
      </c>
      <c r="C2825" t="s">
        <v>99</v>
      </c>
      <c r="D2825" t="str">
        <f ca="1">IF(OFFSET(calculations!$AG$2,MATCH(data!A2825&amp;"|"&amp;data!C2825,calculations!$A$3:$A$168,0),MATCH(data!B2825,calculations!$AH$2:$CL$2,0))="","NULL",SUBSTITUTE(OFFSET(calculations!$AG$2,MATCH(data!A2825&amp;"|"&amp;data!C2825,calculations!$A$3:$A$168,0),MATCH(data!B2825,calculations!$AH$2:$CL$2,0)),",","."))</f>
        <v>137077</v>
      </c>
      <c r="E2825">
        <v>1</v>
      </c>
    </row>
    <row r="2826" spans="1:5" x14ac:dyDescent="0.25">
      <c r="A2826">
        <v>2018</v>
      </c>
      <c r="B2826">
        <v>47</v>
      </c>
      <c r="C2826" t="s">
        <v>100</v>
      </c>
      <c r="D2826" t="str">
        <f ca="1">IF(OFFSET(calculations!$AG$2,MATCH(data!A2826&amp;"|"&amp;data!C2826,calculations!$A$3:$A$168,0),MATCH(data!B2826,calculations!$AH$2:$CL$2,0))="","NULL",SUBSTITUTE(OFFSET(calculations!$AG$2,MATCH(data!A2826&amp;"|"&amp;data!C2826,calculations!$A$3:$A$168,0),MATCH(data!B2826,calculations!$AH$2:$CL$2,0)),",","."))</f>
        <v>91372</v>
      </c>
      <c r="E2826">
        <v>1</v>
      </c>
    </row>
    <row r="2827" spans="1:5" x14ac:dyDescent="0.25">
      <c r="A2827">
        <v>2018</v>
      </c>
      <c r="B2827">
        <v>47</v>
      </c>
      <c r="C2827" t="s">
        <v>101</v>
      </c>
      <c r="D2827" t="str">
        <f ca="1">IF(OFFSET(calculations!$AG$2,MATCH(data!A2827&amp;"|"&amp;data!C2827,calculations!$A$3:$A$168,0),MATCH(data!B2827,calculations!$AH$2:$CL$2,0))="","NULL",SUBSTITUTE(OFFSET(calculations!$AG$2,MATCH(data!A2827&amp;"|"&amp;data!C2827,calculations!$A$3:$A$168,0),MATCH(data!B2827,calculations!$AH$2:$CL$2,0)),",","."))</f>
        <v>NULL</v>
      </c>
      <c r="E2827">
        <v>1</v>
      </c>
    </row>
    <row r="2828" spans="1:5" x14ac:dyDescent="0.25">
      <c r="A2828">
        <v>2018</v>
      </c>
      <c r="B2828">
        <v>47</v>
      </c>
      <c r="C2828" t="s">
        <v>102</v>
      </c>
      <c r="D2828" t="str">
        <f ca="1">IF(OFFSET(calculations!$AG$2,MATCH(data!A2828&amp;"|"&amp;data!C2828,calculations!$A$3:$A$168,0),MATCH(data!B2828,calculations!$AH$2:$CL$2,0))="","NULL",SUBSTITUTE(OFFSET(calculations!$AG$2,MATCH(data!A2828&amp;"|"&amp;data!C2828,calculations!$A$3:$A$168,0),MATCH(data!B2828,calculations!$AH$2:$CL$2,0)),",","."))</f>
        <v>183202</v>
      </c>
      <c r="E2828">
        <v>1</v>
      </c>
    </row>
    <row r="2829" spans="1:5" x14ac:dyDescent="0.25">
      <c r="A2829">
        <v>2018</v>
      </c>
      <c r="B2829">
        <v>47</v>
      </c>
      <c r="C2829" t="s">
        <v>103</v>
      </c>
      <c r="D2829" t="str">
        <f ca="1">IF(OFFSET(calculations!$AG$2,MATCH(data!A2829&amp;"|"&amp;data!C2829,calculations!$A$3:$A$168,0),MATCH(data!B2829,calculations!$AH$2:$CL$2,0))="","NULL",SUBSTITUTE(OFFSET(calculations!$AG$2,MATCH(data!A2829&amp;"|"&amp;data!C2829,calculations!$A$3:$A$168,0),MATCH(data!B2829,calculations!$AH$2:$CL$2,0)),",","."))</f>
        <v>29719</v>
      </c>
      <c r="E2829">
        <v>1</v>
      </c>
    </row>
    <row r="2830" spans="1:5" x14ac:dyDescent="0.25">
      <c r="A2830">
        <v>2018</v>
      </c>
      <c r="B2830">
        <v>47</v>
      </c>
      <c r="C2830" t="s">
        <v>104</v>
      </c>
      <c r="D2830" t="str">
        <f ca="1">IF(OFFSET(calculations!$AG$2,MATCH(data!A2830&amp;"|"&amp;data!C2830,calculations!$A$3:$A$168,0),MATCH(data!B2830,calculations!$AH$2:$CL$2,0))="","NULL",SUBSTITUTE(OFFSET(calculations!$AG$2,MATCH(data!A2830&amp;"|"&amp;data!C2830,calculations!$A$3:$A$168,0),MATCH(data!B2830,calculations!$AH$2:$CL$2,0)),",","."))</f>
        <v>15528</v>
      </c>
      <c r="E2830">
        <v>1</v>
      </c>
    </row>
    <row r="2831" spans="1:5" x14ac:dyDescent="0.25">
      <c r="A2831">
        <v>2018</v>
      </c>
      <c r="B2831">
        <v>47</v>
      </c>
      <c r="C2831" t="s">
        <v>105</v>
      </c>
      <c r="D2831" t="str">
        <f ca="1">IF(OFFSET(calculations!$AG$2,MATCH(data!A2831&amp;"|"&amp;data!C2831,calculations!$A$3:$A$168,0),MATCH(data!B2831,calculations!$AH$2:$CL$2,0))="","NULL",SUBSTITUTE(OFFSET(calculations!$AG$2,MATCH(data!A2831&amp;"|"&amp;data!C2831,calculations!$A$3:$A$168,0),MATCH(data!B2831,calculations!$AH$2:$CL$2,0)),",","."))</f>
        <v>15528</v>
      </c>
      <c r="E2831">
        <v>1</v>
      </c>
    </row>
    <row r="2832" spans="1:5" x14ac:dyDescent="0.25">
      <c r="A2832">
        <v>2018</v>
      </c>
      <c r="B2832">
        <v>47</v>
      </c>
      <c r="C2832" t="s">
        <v>106</v>
      </c>
      <c r="D2832" t="str">
        <f ca="1">IF(OFFSET(calculations!$AG$2,MATCH(data!A2832&amp;"|"&amp;data!C2832,calculations!$A$3:$A$168,0),MATCH(data!B2832,calculations!$AH$2:$CL$2,0))="","NULL",SUBSTITUTE(OFFSET(calculations!$AG$2,MATCH(data!A2832&amp;"|"&amp;data!C2832,calculations!$A$3:$A$168,0),MATCH(data!B2832,calculations!$AH$2:$CL$2,0)),",","."))</f>
        <v>NULL</v>
      </c>
      <c r="E2832">
        <v>1</v>
      </c>
    </row>
    <row r="2833" spans="1:5" x14ac:dyDescent="0.25">
      <c r="A2833">
        <v>2018</v>
      </c>
      <c r="B2833">
        <v>47</v>
      </c>
      <c r="C2833" t="s">
        <v>107</v>
      </c>
      <c r="D2833" t="str">
        <f ca="1">IF(OFFSET(calculations!$AG$2,MATCH(data!A2833&amp;"|"&amp;data!C2833,calculations!$A$3:$A$168,0),MATCH(data!B2833,calculations!$AH$2:$CL$2,0))="","NULL",SUBSTITUTE(OFFSET(calculations!$AG$2,MATCH(data!A2833&amp;"|"&amp;data!C2833,calculations!$A$3:$A$168,0),MATCH(data!B2833,calculations!$AH$2:$CL$2,0)),",","."))</f>
        <v>NULL</v>
      </c>
      <c r="E2833">
        <v>1</v>
      </c>
    </row>
    <row r="2834" spans="1:5" x14ac:dyDescent="0.25">
      <c r="A2834">
        <v>2018</v>
      </c>
      <c r="B2834">
        <v>47</v>
      </c>
      <c r="C2834" t="s">
        <v>108</v>
      </c>
      <c r="D2834" t="str">
        <f ca="1">IF(OFFSET(calculations!$AG$2,MATCH(data!A2834&amp;"|"&amp;data!C2834,calculations!$A$3:$A$168,0),MATCH(data!B2834,calculations!$AH$2:$CL$2,0))="","NULL",SUBSTITUTE(OFFSET(calculations!$AG$2,MATCH(data!A2834&amp;"|"&amp;data!C2834,calculations!$A$3:$A$168,0),MATCH(data!B2834,calculations!$AH$2:$CL$2,0)),",","."))</f>
        <v>14718</v>
      </c>
      <c r="E2834">
        <v>1</v>
      </c>
    </row>
    <row r="2835" spans="1:5" x14ac:dyDescent="0.25">
      <c r="A2835">
        <v>2018</v>
      </c>
      <c r="B2835">
        <v>47</v>
      </c>
      <c r="C2835" t="s">
        <v>109</v>
      </c>
      <c r="D2835" t="str">
        <f ca="1">IF(OFFSET(calculations!$AG$2,MATCH(data!A2835&amp;"|"&amp;data!C2835,calculations!$A$3:$A$168,0),MATCH(data!B2835,calculations!$AH$2:$CL$2,0))="","NULL",SUBSTITUTE(OFFSET(calculations!$AG$2,MATCH(data!A2835&amp;"|"&amp;data!C2835,calculations!$A$3:$A$168,0),MATCH(data!B2835,calculations!$AH$2:$CL$2,0)),",","."))</f>
        <v>30246</v>
      </c>
      <c r="E2835">
        <v>1</v>
      </c>
    </row>
    <row r="2836" spans="1:5" x14ac:dyDescent="0.25">
      <c r="A2836">
        <v>2018</v>
      </c>
      <c r="B2836">
        <v>47</v>
      </c>
      <c r="C2836" t="s">
        <v>110</v>
      </c>
      <c r="D2836" t="str">
        <f ca="1">IF(OFFSET(calculations!$AG$2,MATCH(data!A2836&amp;"|"&amp;data!C2836,calculations!$A$3:$A$168,0),MATCH(data!B2836,calculations!$AH$2:$CL$2,0))="","NULL",SUBSTITUTE(OFFSET(calculations!$AG$2,MATCH(data!A2836&amp;"|"&amp;data!C2836,calculations!$A$3:$A$168,0),MATCH(data!B2836,calculations!$AH$2:$CL$2,0)),",","."))</f>
        <v>24923</v>
      </c>
      <c r="E2836">
        <v>1</v>
      </c>
    </row>
    <row r="2837" spans="1:5" x14ac:dyDescent="0.25">
      <c r="A2837">
        <v>2018</v>
      </c>
      <c r="B2837">
        <v>47</v>
      </c>
      <c r="C2837" t="s">
        <v>111</v>
      </c>
      <c r="D2837" t="str">
        <f ca="1">IF(OFFSET(calculations!$AG$2,MATCH(data!A2837&amp;"|"&amp;data!C2837,calculations!$A$3:$A$168,0),MATCH(data!B2837,calculations!$AH$2:$CL$2,0))="","NULL",SUBSTITUTE(OFFSET(calculations!$AG$2,MATCH(data!A2837&amp;"|"&amp;data!C2837,calculations!$A$3:$A$168,0),MATCH(data!B2837,calculations!$AH$2:$CL$2,0)),",","."))</f>
        <v>586095</v>
      </c>
      <c r="E2837">
        <v>1</v>
      </c>
    </row>
    <row r="2838" spans="1:5" x14ac:dyDescent="0.25">
      <c r="A2838">
        <v>2018</v>
      </c>
      <c r="B2838">
        <v>47</v>
      </c>
      <c r="C2838" t="s">
        <v>112</v>
      </c>
      <c r="D2838" t="str">
        <f ca="1">IF(OFFSET(calculations!$AG$2,MATCH(data!A2838&amp;"|"&amp;data!C2838,calculations!$A$3:$A$168,0),MATCH(data!B2838,calculations!$AH$2:$CL$2,0))="","NULL",SUBSTITUTE(OFFSET(calculations!$AG$2,MATCH(data!A2838&amp;"|"&amp;data!C2838,calculations!$A$3:$A$168,0),MATCH(data!B2838,calculations!$AH$2:$CL$2,0)),",","."))</f>
        <v>372412</v>
      </c>
      <c r="E2838">
        <v>1</v>
      </c>
    </row>
    <row r="2839" spans="1:5" x14ac:dyDescent="0.25">
      <c r="A2839">
        <v>2018</v>
      </c>
      <c r="B2839">
        <v>47</v>
      </c>
      <c r="C2839" t="s">
        <v>113</v>
      </c>
      <c r="D2839" t="str">
        <f ca="1">IF(OFFSET(calculations!$AG$2,MATCH(data!A2839&amp;"|"&amp;data!C2839,calculations!$A$3:$A$168,0),MATCH(data!B2839,calculations!$AH$2:$CL$2,0))="","NULL",SUBSTITUTE(OFFSET(calculations!$AG$2,MATCH(data!A2839&amp;"|"&amp;data!C2839,calculations!$A$3:$A$168,0),MATCH(data!B2839,calculations!$AH$2:$CL$2,0)),",","."))</f>
        <v>NULL</v>
      </c>
      <c r="E2839">
        <v>1</v>
      </c>
    </row>
    <row r="2840" spans="1:5" x14ac:dyDescent="0.25">
      <c r="A2840">
        <v>2018</v>
      </c>
      <c r="B2840">
        <v>47</v>
      </c>
      <c r="C2840" t="s">
        <v>114</v>
      </c>
      <c r="D2840" t="str">
        <f ca="1">IF(OFFSET(calculations!$AG$2,MATCH(data!A2840&amp;"|"&amp;data!C2840,calculations!$A$3:$A$168,0),MATCH(data!B2840,calculations!$AH$2:$CL$2,0))="","NULL",SUBSTITUTE(OFFSET(calculations!$AG$2,MATCH(data!A2840&amp;"|"&amp;data!C2840,calculations!$A$3:$A$168,0),MATCH(data!B2840,calculations!$AH$2:$CL$2,0)),",","."))</f>
        <v>NULL</v>
      </c>
      <c r="E2840">
        <v>1</v>
      </c>
    </row>
    <row r="2841" spans="1:5" x14ac:dyDescent="0.25">
      <c r="A2841">
        <v>2018</v>
      </c>
      <c r="B2841">
        <v>47</v>
      </c>
      <c r="C2841" t="s">
        <v>115</v>
      </c>
      <c r="D2841" t="str">
        <f ca="1">IF(OFFSET(calculations!$AG$2,MATCH(data!A2841&amp;"|"&amp;data!C2841,calculations!$A$3:$A$168,0),MATCH(data!B2841,calculations!$AH$2:$CL$2,0))="","NULL",SUBSTITUTE(OFFSET(calculations!$AG$2,MATCH(data!A2841&amp;"|"&amp;data!C2841,calculations!$A$3:$A$168,0),MATCH(data!B2841,calculations!$AH$2:$CL$2,0)),",","."))</f>
        <v>NULL</v>
      </c>
      <c r="E2841">
        <v>1</v>
      </c>
    </row>
    <row r="2842" spans="1:5" x14ac:dyDescent="0.25">
      <c r="A2842">
        <v>2018</v>
      </c>
      <c r="B2842">
        <v>47</v>
      </c>
      <c r="C2842" t="s">
        <v>116</v>
      </c>
      <c r="D2842" t="str">
        <f ca="1">IF(OFFSET(calculations!$AG$2,MATCH(data!A2842&amp;"|"&amp;data!C2842,calculations!$A$3:$A$168,0),MATCH(data!B2842,calculations!$AH$2:$CL$2,0))="","NULL",SUBSTITUTE(OFFSET(calculations!$AG$2,MATCH(data!A2842&amp;"|"&amp;data!C2842,calculations!$A$3:$A$168,0),MATCH(data!B2842,calculations!$AH$2:$CL$2,0)),",","."))</f>
        <v>196100</v>
      </c>
      <c r="E2842">
        <v>1</v>
      </c>
    </row>
    <row r="2843" spans="1:5" x14ac:dyDescent="0.25">
      <c r="A2843">
        <v>2018</v>
      </c>
      <c r="B2843">
        <v>47</v>
      </c>
      <c r="C2843" t="s">
        <v>117</v>
      </c>
      <c r="D2843" t="str">
        <f ca="1">IF(OFFSET(calculations!$AG$2,MATCH(data!A2843&amp;"|"&amp;data!C2843,calculations!$A$3:$A$168,0),MATCH(data!B2843,calculations!$AH$2:$CL$2,0))="","NULL",SUBSTITUTE(OFFSET(calculations!$AG$2,MATCH(data!A2843&amp;"|"&amp;data!C2843,calculations!$A$3:$A$168,0),MATCH(data!B2843,calculations!$AH$2:$CL$2,0)),",","."))</f>
        <v>NULL</v>
      </c>
      <c r="E2843">
        <v>1</v>
      </c>
    </row>
    <row r="2844" spans="1:5" x14ac:dyDescent="0.25">
      <c r="A2844">
        <v>2018</v>
      </c>
      <c r="B2844">
        <v>47</v>
      </c>
      <c r="C2844" t="s">
        <v>118</v>
      </c>
      <c r="D2844" t="str">
        <f ca="1">IF(OFFSET(calculations!$AG$2,MATCH(data!A2844&amp;"|"&amp;data!C2844,calculations!$A$3:$A$168,0),MATCH(data!B2844,calculations!$AH$2:$CL$2,0))="","NULL",SUBSTITUTE(OFFSET(calculations!$AG$2,MATCH(data!A2844&amp;"|"&amp;data!C2844,calculations!$A$3:$A$168,0),MATCH(data!B2844,calculations!$AH$2:$CL$2,0)),",","."))</f>
        <v>200</v>
      </c>
      <c r="E2844">
        <v>1</v>
      </c>
    </row>
    <row r="2845" spans="1:5" x14ac:dyDescent="0.25">
      <c r="A2845">
        <v>2018</v>
      </c>
      <c r="B2845">
        <v>47</v>
      </c>
      <c r="C2845" t="s">
        <v>119</v>
      </c>
      <c r="D2845" t="str">
        <f ca="1">IF(OFFSET(calculations!$AG$2,MATCH(data!A2845&amp;"|"&amp;data!C2845,calculations!$A$3:$A$168,0),MATCH(data!B2845,calculations!$AH$2:$CL$2,0))="","NULL",SUBSTITUTE(OFFSET(calculations!$AG$2,MATCH(data!A2845&amp;"|"&amp;data!C2845,calculations!$A$3:$A$168,0),MATCH(data!B2845,calculations!$AH$2:$CL$2,0)),",","."))</f>
        <v>112591</v>
      </c>
      <c r="E2845">
        <v>1</v>
      </c>
    </row>
    <row r="2846" spans="1:5" x14ac:dyDescent="0.25">
      <c r="A2846">
        <v>2018</v>
      </c>
      <c r="B2846">
        <v>47</v>
      </c>
      <c r="C2846" t="s">
        <v>120</v>
      </c>
      <c r="D2846" t="str">
        <f ca="1">IF(OFFSET(calculations!$AG$2,MATCH(data!A2846&amp;"|"&amp;data!C2846,calculations!$A$3:$A$168,0),MATCH(data!B2846,calculations!$AH$2:$CL$2,0))="","NULL",SUBSTITUTE(OFFSET(calculations!$AG$2,MATCH(data!A2846&amp;"|"&amp;data!C2846,calculations!$A$3:$A$168,0),MATCH(data!B2846,calculations!$AH$2:$CL$2,0)),",","."))</f>
        <v>5717</v>
      </c>
      <c r="E2846">
        <v>1</v>
      </c>
    </row>
    <row r="2847" spans="1:5" x14ac:dyDescent="0.25">
      <c r="A2847">
        <v>2018</v>
      </c>
      <c r="B2847">
        <v>47</v>
      </c>
      <c r="C2847" t="s">
        <v>121</v>
      </c>
      <c r="D2847" t="str">
        <f ca="1">IF(OFFSET(calculations!$AG$2,MATCH(data!A2847&amp;"|"&amp;data!C2847,calculations!$A$3:$A$168,0),MATCH(data!B2847,calculations!$AH$2:$CL$2,0))="","NULL",SUBSTITUTE(OFFSET(calculations!$AG$2,MATCH(data!A2847&amp;"|"&amp;data!C2847,calculations!$A$3:$A$168,0),MATCH(data!B2847,calculations!$AH$2:$CL$2,0)),",","."))</f>
        <v>22294</v>
      </c>
      <c r="E2847">
        <v>1</v>
      </c>
    </row>
    <row r="2848" spans="1:5" x14ac:dyDescent="0.25">
      <c r="A2848">
        <v>2018</v>
      </c>
      <c r="B2848">
        <v>47</v>
      </c>
      <c r="C2848" t="s">
        <v>122</v>
      </c>
      <c r="D2848" t="str">
        <f ca="1">IF(OFFSET(calculations!$AG$2,MATCH(data!A2848&amp;"|"&amp;data!C2848,calculations!$A$3:$A$168,0),MATCH(data!B2848,calculations!$AH$2:$CL$2,0))="","NULL",SUBSTITUTE(OFFSET(calculations!$AG$2,MATCH(data!A2848&amp;"|"&amp;data!C2848,calculations!$A$3:$A$168,0),MATCH(data!B2848,calculations!$AH$2:$CL$2,0)),",","."))</f>
        <v>NULL</v>
      </c>
      <c r="E2848">
        <v>1</v>
      </c>
    </row>
    <row r="2849" spans="1:5" x14ac:dyDescent="0.25">
      <c r="A2849">
        <v>2018</v>
      </c>
      <c r="B2849">
        <v>47</v>
      </c>
      <c r="C2849" t="s">
        <v>123</v>
      </c>
      <c r="D2849" t="str">
        <f ca="1">IF(OFFSET(calculations!$AG$2,MATCH(data!A2849&amp;"|"&amp;data!C2849,calculations!$A$3:$A$168,0),MATCH(data!B2849,calculations!$AH$2:$CL$2,0))="","NULL",SUBSTITUTE(OFFSET(calculations!$AG$2,MATCH(data!A2849&amp;"|"&amp;data!C2849,calculations!$A$3:$A$168,0),MATCH(data!B2849,calculations!$AH$2:$CL$2,0)),",","."))</f>
        <v>NULL</v>
      </c>
      <c r="E2849">
        <v>1</v>
      </c>
    </row>
    <row r="2850" spans="1:5" x14ac:dyDescent="0.25">
      <c r="A2850">
        <v>2018</v>
      </c>
      <c r="B2850">
        <v>47</v>
      </c>
      <c r="C2850" t="s">
        <v>124</v>
      </c>
      <c r="D2850" t="str">
        <f ca="1">IF(OFFSET(calculations!$AG$2,MATCH(data!A2850&amp;"|"&amp;data!C2850,calculations!$A$3:$A$168,0),MATCH(data!B2850,calculations!$AH$2:$CL$2,0))="","NULL",SUBSTITUTE(OFFSET(calculations!$AG$2,MATCH(data!A2850&amp;"|"&amp;data!C2850,calculations!$A$3:$A$168,0),MATCH(data!B2850,calculations!$AH$2:$CL$2,0)),",","."))</f>
        <v>0</v>
      </c>
      <c r="E2850">
        <v>1</v>
      </c>
    </row>
    <row r="2851" spans="1:5" x14ac:dyDescent="0.25">
      <c r="A2851">
        <v>2018</v>
      </c>
      <c r="B2851">
        <v>47</v>
      </c>
      <c r="C2851" t="s">
        <v>125</v>
      </c>
      <c r="D2851" t="str">
        <f ca="1">IF(OFFSET(calculations!$AG$2,MATCH(data!A2851&amp;"|"&amp;data!C2851,calculations!$A$3:$A$168,0),MATCH(data!B2851,calculations!$AH$2:$CL$2,0))="","NULL",SUBSTITUTE(OFFSET(calculations!$AG$2,MATCH(data!A2851&amp;"|"&amp;data!C2851,calculations!$A$3:$A$168,0),MATCH(data!B2851,calculations!$AH$2:$CL$2,0)),",","."))</f>
        <v>NULL</v>
      </c>
      <c r="E2851">
        <v>1</v>
      </c>
    </row>
    <row r="2852" spans="1:5" x14ac:dyDescent="0.25">
      <c r="A2852">
        <v>2018</v>
      </c>
      <c r="B2852">
        <v>47</v>
      </c>
      <c r="C2852" t="s">
        <v>126</v>
      </c>
      <c r="D2852" t="str">
        <f ca="1">IF(OFFSET(calculations!$AG$2,MATCH(data!A2852&amp;"|"&amp;data!C2852,calculations!$A$3:$A$168,0),MATCH(data!B2852,calculations!$AH$2:$CL$2,0))="","NULL",SUBSTITUTE(OFFSET(calculations!$AG$2,MATCH(data!A2852&amp;"|"&amp;data!C2852,calculations!$A$3:$A$168,0),MATCH(data!B2852,calculations!$AH$2:$CL$2,0)),",","."))</f>
        <v>35510</v>
      </c>
      <c r="E2852">
        <v>1</v>
      </c>
    </row>
    <row r="2853" spans="1:5" x14ac:dyDescent="0.25">
      <c r="A2853">
        <v>2018</v>
      </c>
      <c r="B2853">
        <v>47</v>
      </c>
      <c r="C2853" t="s">
        <v>62</v>
      </c>
      <c r="D2853" t="str">
        <f ca="1">IF(OFFSET(calculations!$AG$2,MATCH(data!A2853&amp;"|"&amp;data!C2853,calculations!$A$3:$A$168,0),MATCH(data!B2853,calculations!$AH$2:$CL$2,0))="","NULL",SUBSTITUTE(OFFSET(calculations!$AG$2,MATCH(data!A2853&amp;"|"&amp;data!C2853,calculations!$A$3:$A$168,0),MATCH(data!B2853,calculations!$AH$2:$CL$2,0)),",","."))</f>
        <v>213683</v>
      </c>
      <c r="E2853">
        <v>1</v>
      </c>
    </row>
    <row r="2854" spans="1:5" x14ac:dyDescent="0.25">
      <c r="A2854">
        <v>2018</v>
      </c>
      <c r="B2854">
        <v>47</v>
      </c>
      <c r="C2854" t="s">
        <v>127</v>
      </c>
      <c r="D2854" t="str">
        <f ca="1">IF(OFFSET(calculations!$AG$2,MATCH(data!A2854&amp;"|"&amp;data!C2854,calculations!$A$3:$A$168,0),MATCH(data!B2854,calculations!$AH$2:$CL$2,0))="","NULL",SUBSTITUTE(OFFSET(calculations!$AG$2,MATCH(data!A2854&amp;"|"&amp;data!C2854,calculations!$A$3:$A$168,0),MATCH(data!B2854,calculations!$AH$2:$CL$2,0)),",","."))</f>
        <v>7385411</v>
      </c>
      <c r="E2854">
        <v>1</v>
      </c>
    </row>
    <row r="2855" spans="1:5" x14ac:dyDescent="0.25">
      <c r="A2855">
        <v>2018</v>
      </c>
      <c r="B2855">
        <v>47</v>
      </c>
      <c r="C2855" t="s">
        <v>128</v>
      </c>
      <c r="D2855" t="str">
        <f ca="1">IF(OFFSET(calculations!$AG$2,MATCH(data!A2855&amp;"|"&amp;data!C2855,calculations!$A$3:$A$168,0),MATCH(data!B2855,calculations!$AH$2:$CL$2,0))="","NULL",SUBSTITUTE(OFFSET(calculations!$AG$2,MATCH(data!A2855&amp;"|"&amp;data!C2855,calculations!$A$3:$A$168,0),MATCH(data!B2855,calculations!$AH$2:$CL$2,0)),",","."))</f>
        <v>NULL</v>
      </c>
      <c r="E2855">
        <v>1</v>
      </c>
    </row>
    <row r="2856" spans="1:5" x14ac:dyDescent="0.25">
      <c r="A2856">
        <v>2018</v>
      </c>
      <c r="B2856">
        <v>47</v>
      </c>
      <c r="C2856" t="s">
        <v>129</v>
      </c>
      <c r="D2856" t="str">
        <f ca="1">IF(OFFSET(calculations!$AG$2,MATCH(data!A2856&amp;"|"&amp;data!C2856,calculations!$A$3:$A$168,0),MATCH(data!B2856,calculations!$AH$2:$CL$2,0))="","NULL",SUBSTITUTE(OFFSET(calculations!$AG$2,MATCH(data!A2856&amp;"|"&amp;data!C2856,calculations!$A$3:$A$168,0),MATCH(data!B2856,calculations!$AH$2:$CL$2,0)),",","."))</f>
        <v>NULL</v>
      </c>
      <c r="E2856">
        <v>1</v>
      </c>
    </row>
    <row r="2857" spans="1:5" x14ac:dyDescent="0.25">
      <c r="A2857">
        <v>2018</v>
      </c>
      <c r="B2857">
        <v>47</v>
      </c>
      <c r="C2857" t="s">
        <v>130</v>
      </c>
      <c r="D2857" t="str">
        <f ca="1">IF(OFFSET(calculations!$AG$2,MATCH(data!A2857&amp;"|"&amp;data!C2857,calculations!$A$3:$A$168,0),MATCH(data!B2857,calculations!$AH$2:$CL$2,0))="","NULL",SUBSTITUTE(OFFSET(calculations!$AG$2,MATCH(data!A2857&amp;"|"&amp;data!C2857,calculations!$A$3:$A$168,0),MATCH(data!B2857,calculations!$AH$2:$CL$2,0)),",","."))</f>
        <v>NULL</v>
      </c>
      <c r="E2857">
        <v>1</v>
      </c>
    </row>
    <row r="2858" spans="1:5" x14ac:dyDescent="0.25">
      <c r="A2858">
        <v>2018</v>
      </c>
      <c r="B2858">
        <v>47</v>
      </c>
      <c r="C2858" t="s">
        <v>131</v>
      </c>
      <c r="D2858" t="str">
        <f ca="1">IF(OFFSET(calculations!$AG$2,MATCH(data!A2858&amp;"|"&amp;data!C2858,calculations!$A$3:$A$168,0),MATCH(data!B2858,calculations!$AH$2:$CL$2,0))="","NULL",SUBSTITUTE(OFFSET(calculations!$AG$2,MATCH(data!A2858&amp;"|"&amp;data!C2858,calculations!$A$3:$A$168,0),MATCH(data!B2858,calculations!$AH$2:$CL$2,0)),",","."))</f>
        <v>NULL</v>
      </c>
      <c r="E2858">
        <v>1</v>
      </c>
    </row>
    <row r="2859" spans="1:5" x14ac:dyDescent="0.25">
      <c r="A2859">
        <v>2018</v>
      </c>
      <c r="B2859">
        <v>47</v>
      </c>
      <c r="C2859" t="s">
        <v>132</v>
      </c>
      <c r="D2859" t="str">
        <f ca="1">IF(OFFSET(calculations!$AG$2,MATCH(data!A2859&amp;"|"&amp;data!C2859,calculations!$A$3:$A$168,0),MATCH(data!B2859,calculations!$AH$2:$CL$2,0))="","NULL",SUBSTITUTE(OFFSET(calculations!$AG$2,MATCH(data!A2859&amp;"|"&amp;data!C2859,calculations!$A$3:$A$168,0),MATCH(data!B2859,calculations!$AH$2:$CL$2,0)),",","."))</f>
        <v>NULL</v>
      </c>
      <c r="E2859">
        <v>1</v>
      </c>
    </row>
    <row r="2860" spans="1:5" x14ac:dyDescent="0.25">
      <c r="A2860">
        <v>2018</v>
      </c>
      <c r="B2860">
        <v>47</v>
      </c>
      <c r="C2860" t="s">
        <v>133</v>
      </c>
      <c r="D2860" t="str">
        <f ca="1">IF(OFFSET(calculations!$AG$2,MATCH(data!A2860&amp;"|"&amp;data!C2860,calculations!$A$3:$A$168,0),MATCH(data!B2860,calculations!$AH$2:$CL$2,0))="","NULL",SUBSTITUTE(OFFSET(calculations!$AG$2,MATCH(data!A2860&amp;"|"&amp;data!C2860,calculations!$A$3:$A$168,0),MATCH(data!B2860,calculations!$AH$2:$CL$2,0)),",","."))</f>
        <v>-7177051</v>
      </c>
      <c r="E2860">
        <v>1</v>
      </c>
    </row>
    <row r="2861" spans="1:5" x14ac:dyDescent="0.25">
      <c r="A2861">
        <v>2018</v>
      </c>
      <c r="B2861">
        <v>47</v>
      </c>
      <c r="C2861" t="s">
        <v>134</v>
      </c>
      <c r="D2861" t="str">
        <f ca="1">IF(OFFSET(calculations!$AG$2,MATCH(data!A2861&amp;"|"&amp;data!C2861,calculations!$A$3:$A$168,0),MATCH(data!B2861,calculations!$AH$2:$CL$2,0))="","NULL",SUBSTITUTE(OFFSET(calculations!$AG$2,MATCH(data!A2861&amp;"|"&amp;data!C2861,calculations!$A$3:$A$168,0),MATCH(data!B2861,calculations!$AH$2:$CL$2,0)),",","."))</f>
        <v>NULL</v>
      </c>
      <c r="E2861">
        <v>1</v>
      </c>
    </row>
    <row r="2862" spans="1:5" x14ac:dyDescent="0.25">
      <c r="A2862">
        <v>2018</v>
      </c>
      <c r="B2862">
        <v>47</v>
      </c>
      <c r="C2862" t="s">
        <v>135</v>
      </c>
      <c r="D2862" t="str">
        <f ca="1">IF(OFFSET(calculations!$AG$2,MATCH(data!A2862&amp;"|"&amp;data!C2862,calculations!$A$3:$A$168,0),MATCH(data!B2862,calculations!$AH$2:$CL$2,0))="","NULL",SUBSTITUTE(OFFSET(calculations!$AG$2,MATCH(data!A2862&amp;"|"&amp;data!C2862,calculations!$A$3:$A$168,0),MATCH(data!B2862,calculations!$AH$2:$CL$2,0)),",","."))</f>
        <v>NULL</v>
      </c>
      <c r="E2862">
        <v>1</v>
      </c>
    </row>
    <row r="2863" spans="1:5" x14ac:dyDescent="0.25">
      <c r="A2863">
        <v>2018</v>
      </c>
      <c r="B2863">
        <v>47</v>
      </c>
      <c r="C2863" t="s">
        <v>136</v>
      </c>
      <c r="D2863" t="str">
        <f ca="1">IF(OFFSET(calculations!$AG$2,MATCH(data!A2863&amp;"|"&amp;data!C2863,calculations!$A$3:$A$168,0),MATCH(data!B2863,calculations!$AH$2:$CL$2,0))="","NULL",SUBSTITUTE(OFFSET(calculations!$AG$2,MATCH(data!A2863&amp;"|"&amp;data!C2863,calculations!$A$3:$A$168,0),MATCH(data!B2863,calculations!$AH$2:$CL$2,0)),",","."))</f>
        <v>5323</v>
      </c>
      <c r="E2863">
        <v>1</v>
      </c>
    </row>
    <row r="2864" spans="1:5" x14ac:dyDescent="0.25">
      <c r="A2864">
        <v>2018</v>
      </c>
      <c r="B2864">
        <v>47</v>
      </c>
      <c r="C2864" t="s">
        <v>137</v>
      </c>
      <c r="D2864" t="str">
        <f ca="1">IF(OFFSET(calculations!$AG$2,MATCH(data!A2864&amp;"|"&amp;data!C2864,calculations!$A$3:$A$168,0),MATCH(data!B2864,calculations!$AH$2:$CL$2,0))="","NULL",SUBSTITUTE(OFFSET(calculations!$AG$2,MATCH(data!A2864&amp;"|"&amp;data!C2864,calculations!$A$3:$A$168,0),MATCH(data!B2864,calculations!$AH$2:$CL$2,0)),",","."))</f>
        <v>NULL</v>
      </c>
      <c r="E2864">
        <v>1</v>
      </c>
    </row>
    <row r="2865" spans="1:5" x14ac:dyDescent="0.25">
      <c r="A2865">
        <v>2018</v>
      </c>
      <c r="B2865">
        <v>47</v>
      </c>
      <c r="C2865" t="s">
        <v>138</v>
      </c>
      <c r="D2865" t="str">
        <f ca="1">IF(OFFSET(calculations!$AG$2,MATCH(data!A2865&amp;"|"&amp;data!C2865,calculations!$A$3:$A$168,0),MATCH(data!B2865,calculations!$AH$2:$CL$2,0))="","NULL",SUBSTITUTE(OFFSET(calculations!$AG$2,MATCH(data!A2865&amp;"|"&amp;data!C2865,calculations!$A$3:$A$168,0),MATCH(data!B2865,calculations!$AH$2:$CL$2,0)),",","."))</f>
        <v>NULL</v>
      </c>
      <c r="E2865">
        <v>1</v>
      </c>
    </row>
    <row r="2866" spans="1:5" x14ac:dyDescent="0.25">
      <c r="A2866">
        <v>2018</v>
      </c>
      <c r="B2866">
        <v>47</v>
      </c>
      <c r="C2866" t="s">
        <v>139</v>
      </c>
      <c r="D2866" t="str">
        <f ca="1">IF(OFFSET(calculations!$AG$2,MATCH(data!A2866&amp;"|"&amp;data!C2866,calculations!$A$3:$A$168,0),MATCH(data!B2866,calculations!$AH$2:$CL$2,0))="","NULL",SUBSTITUTE(OFFSET(calculations!$AG$2,MATCH(data!A2866&amp;"|"&amp;data!C2866,calculations!$A$3:$A$168,0),MATCH(data!B2866,calculations!$AH$2:$CL$2,0)),",","."))</f>
        <v>NULL</v>
      </c>
      <c r="E2866">
        <v>1</v>
      </c>
    </row>
    <row r="2867" spans="1:5" x14ac:dyDescent="0.25">
      <c r="A2867">
        <v>2018</v>
      </c>
      <c r="B2867">
        <v>47</v>
      </c>
      <c r="C2867" t="s">
        <v>140</v>
      </c>
      <c r="D2867" t="str">
        <f ca="1">IF(OFFSET(calculations!$AG$2,MATCH(data!A2867&amp;"|"&amp;data!C2867,calculations!$A$3:$A$168,0),MATCH(data!B2867,calculations!$AH$2:$CL$2,0))="","NULL",SUBSTITUTE(OFFSET(calculations!$AG$2,MATCH(data!A2867&amp;"|"&amp;data!C2867,calculations!$A$3:$A$168,0),MATCH(data!B2867,calculations!$AH$2:$CL$2,0)),",","."))</f>
        <v>NULL</v>
      </c>
      <c r="E2867">
        <v>1</v>
      </c>
    </row>
    <row r="2868" spans="1:5" x14ac:dyDescent="0.25">
      <c r="A2868">
        <v>2018</v>
      </c>
      <c r="B2868">
        <v>47</v>
      </c>
      <c r="C2868" t="s">
        <v>141</v>
      </c>
      <c r="D2868" t="str">
        <f ca="1">IF(OFFSET(calculations!$AG$2,MATCH(data!A2868&amp;"|"&amp;data!C2868,calculations!$A$3:$A$168,0),MATCH(data!B2868,calculations!$AH$2:$CL$2,0))="","NULL",SUBSTITUTE(OFFSET(calculations!$AG$2,MATCH(data!A2868&amp;"|"&amp;data!C2868,calculations!$A$3:$A$168,0),MATCH(data!B2868,calculations!$AH$2:$CL$2,0)),",","."))</f>
        <v>NULL</v>
      </c>
      <c r="E2868">
        <v>1</v>
      </c>
    </row>
    <row r="2869" spans="1:5" x14ac:dyDescent="0.25">
      <c r="A2869">
        <v>2018</v>
      </c>
      <c r="B2869">
        <v>47</v>
      </c>
      <c r="C2869" t="s">
        <v>142</v>
      </c>
      <c r="D2869" t="str">
        <f ca="1">IF(OFFSET(calculations!$AG$2,MATCH(data!A2869&amp;"|"&amp;data!C2869,calculations!$A$3:$A$168,0),MATCH(data!B2869,calculations!$AH$2:$CL$2,0))="","NULL",SUBSTITUTE(OFFSET(calculations!$AG$2,MATCH(data!A2869&amp;"|"&amp;data!C2869,calculations!$A$3:$A$168,0),MATCH(data!B2869,calculations!$AH$2:$CL$2,0)),",","."))</f>
        <v>NULL</v>
      </c>
      <c r="E2869">
        <v>1</v>
      </c>
    </row>
    <row r="2870" spans="1:5" x14ac:dyDescent="0.25">
      <c r="A2870">
        <v>2018</v>
      </c>
      <c r="B2870">
        <v>47</v>
      </c>
      <c r="C2870" t="s">
        <v>143</v>
      </c>
      <c r="D2870" t="str">
        <f ca="1">IF(OFFSET(calculations!$AG$2,MATCH(data!A2870&amp;"|"&amp;data!C2870,calculations!$A$3:$A$168,0),MATCH(data!B2870,calculations!$AH$2:$CL$2,0))="","NULL",SUBSTITUTE(OFFSET(calculations!$AG$2,MATCH(data!A2870&amp;"|"&amp;data!C2870,calculations!$A$3:$A$168,0),MATCH(data!B2870,calculations!$AH$2:$CL$2,0)),",","."))</f>
        <v>NULL</v>
      </c>
      <c r="E2870">
        <v>1</v>
      </c>
    </row>
    <row r="2871" spans="1:5" x14ac:dyDescent="0.25">
      <c r="A2871">
        <v>2018</v>
      </c>
      <c r="B2871">
        <v>47</v>
      </c>
      <c r="C2871" t="s">
        <v>58</v>
      </c>
      <c r="D2871" t="str">
        <f ca="1">IF(OFFSET(calculations!$AG$2,MATCH(data!A2871&amp;"|"&amp;data!C2871,calculations!$A$3:$A$168,0),MATCH(data!B2871,calculations!$AH$2:$CL$2,0))="","NULL",SUBSTITUTE(OFFSET(calculations!$AG$2,MATCH(data!A2871&amp;"|"&amp;data!C2871,calculations!$A$3:$A$168,0),MATCH(data!B2871,calculations!$AH$2:$CL$2,0)),",","."))</f>
        <v>NULL</v>
      </c>
      <c r="E2871">
        <v>1</v>
      </c>
    </row>
    <row r="2872" spans="1:5" x14ac:dyDescent="0.25">
      <c r="A2872">
        <v>2018</v>
      </c>
      <c r="B2872">
        <v>48</v>
      </c>
      <c r="C2872" t="s">
        <v>68</v>
      </c>
      <c r="D2872" t="str">
        <f ca="1">IF(OFFSET(calculations!$AG$2,MATCH(data!A2872&amp;"|"&amp;data!C2872,calculations!$A$3:$A$168,0),MATCH(data!B2872,calculations!$AH$2:$CL$2,0))="","NULL",SUBSTITUTE(OFFSET(calculations!$AG$2,MATCH(data!A2872&amp;"|"&amp;data!C2872,calculations!$A$3:$A$168,0),MATCH(data!B2872,calculations!$AH$2:$CL$2,0)),",","."))</f>
        <v>42841609</v>
      </c>
      <c r="E2872">
        <v>1</v>
      </c>
    </row>
    <row r="2873" spans="1:5" x14ac:dyDescent="0.25">
      <c r="A2873">
        <v>2018</v>
      </c>
      <c r="B2873">
        <v>48</v>
      </c>
      <c r="C2873" t="s">
        <v>49</v>
      </c>
      <c r="D2873" t="str">
        <f ca="1">IF(OFFSET(calculations!$AG$2,MATCH(data!A2873&amp;"|"&amp;data!C2873,calculations!$A$3:$A$168,0),MATCH(data!B2873,calculations!$AH$2:$CL$2,0))="","NULL",SUBSTITUTE(OFFSET(calculations!$AG$2,MATCH(data!A2873&amp;"|"&amp;data!C2873,calculations!$A$3:$A$168,0),MATCH(data!B2873,calculations!$AH$2:$CL$2,0)),",","."))</f>
        <v>7857874</v>
      </c>
      <c r="E2873">
        <v>1</v>
      </c>
    </row>
    <row r="2874" spans="1:5" x14ac:dyDescent="0.25">
      <c r="A2874">
        <v>2018</v>
      </c>
      <c r="B2874">
        <v>48</v>
      </c>
      <c r="C2874" t="s">
        <v>69</v>
      </c>
      <c r="D2874" t="str">
        <f ca="1">IF(OFFSET(calculations!$AG$2,MATCH(data!A2874&amp;"|"&amp;data!C2874,calculations!$A$3:$A$168,0),MATCH(data!B2874,calculations!$AH$2:$CL$2,0))="","NULL",SUBSTITUTE(OFFSET(calculations!$AG$2,MATCH(data!A2874&amp;"|"&amp;data!C2874,calculations!$A$3:$A$168,0),MATCH(data!B2874,calculations!$AH$2:$CL$2,0)),",","."))</f>
        <v>747738</v>
      </c>
      <c r="E2874">
        <v>1</v>
      </c>
    </row>
    <row r="2875" spans="1:5" x14ac:dyDescent="0.25">
      <c r="A2875">
        <v>2018</v>
      </c>
      <c r="B2875">
        <v>48</v>
      </c>
      <c r="C2875" t="s">
        <v>70</v>
      </c>
      <c r="D2875" t="str">
        <f ca="1">IF(OFFSET(calculations!$AG$2,MATCH(data!A2875&amp;"|"&amp;data!C2875,calculations!$A$3:$A$168,0),MATCH(data!B2875,calculations!$AH$2:$CL$2,0))="","NULL",SUBSTITUTE(OFFSET(calculations!$AG$2,MATCH(data!A2875&amp;"|"&amp;data!C2875,calculations!$A$3:$A$168,0),MATCH(data!B2875,calculations!$AH$2:$CL$2,0)),",","."))</f>
        <v>911926</v>
      </c>
      <c r="E2875">
        <v>1</v>
      </c>
    </row>
    <row r="2876" spans="1:5" x14ac:dyDescent="0.25">
      <c r="A2876">
        <v>2018</v>
      </c>
      <c r="B2876">
        <v>48</v>
      </c>
      <c r="C2876" t="s">
        <v>71</v>
      </c>
      <c r="D2876" t="str">
        <f ca="1">IF(OFFSET(calculations!$AG$2,MATCH(data!A2876&amp;"|"&amp;data!C2876,calculations!$A$3:$A$168,0),MATCH(data!B2876,calculations!$AH$2:$CL$2,0))="","NULL",SUBSTITUTE(OFFSET(calculations!$AG$2,MATCH(data!A2876&amp;"|"&amp;data!C2876,calculations!$A$3:$A$168,0),MATCH(data!B2876,calculations!$AH$2:$CL$2,0)),",","."))</f>
        <v>NULL</v>
      </c>
      <c r="E2876">
        <v>1</v>
      </c>
    </row>
    <row r="2877" spans="1:5" x14ac:dyDescent="0.25">
      <c r="A2877">
        <v>2018</v>
      </c>
      <c r="B2877">
        <v>48</v>
      </c>
      <c r="C2877" t="s">
        <v>72</v>
      </c>
      <c r="D2877" t="str">
        <f ca="1">IF(OFFSET(calculations!$AG$2,MATCH(data!A2877&amp;"|"&amp;data!C2877,calculations!$A$3:$A$168,0),MATCH(data!B2877,calculations!$AH$2:$CL$2,0))="","NULL",SUBSTITUTE(OFFSET(calculations!$AG$2,MATCH(data!A2877&amp;"|"&amp;data!C2877,calculations!$A$3:$A$168,0),MATCH(data!B2877,calculations!$AH$2:$CL$2,0)),",","."))</f>
        <v>NULL</v>
      </c>
      <c r="E2877">
        <v>1</v>
      </c>
    </row>
    <row r="2878" spans="1:5" x14ac:dyDescent="0.25">
      <c r="A2878">
        <v>2018</v>
      </c>
      <c r="B2878">
        <v>48</v>
      </c>
      <c r="C2878" t="s">
        <v>73</v>
      </c>
      <c r="D2878" t="str">
        <f ca="1">IF(OFFSET(calculations!$AG$2,MATCH(data!A2878&amp;"|"&amp;data!C2878,calculations!$A$3:$A$168,0),MATCH(data!B2878,calculations!$AH$2:$CL$2,0))="","NULL",SUBSTITUTE(OFFSET(calculations!$AG$2,MATCH(data!A2878&amp;"|"&amp;data!C2878,calculations!$A$3:$A$168,0),MATCH(data!B2878,calculations!$AH$2:$CL$2,0)),",","."))</f>
        <v>1974820</v>
      </c>
      <c r="E2878">
        <v>1</v>
      </c>
    </row>
    <row r="2879" spans="1:5" x14ac:dyDescent="0.25">
      <c r="A2879">
        <v>2018</v>
      </c>
      <c r="B2879">
        <v>48</v>
      </c>
      <c r="C2879" t="s">
        <v>74</v>
      </c>
      <c r="D2879" t="str">
        <f ca="1">IF(OFFSET(calculations!$AG$2,MATCH(data!A2879&amp;"|"&amp;data!C2879,calculations!$A$3:$A$168,0),MATCH(data!B2879,calculations!$AH$2:$CL$2,0))="","NULL",SUBSTITUTE(OFFSET(calculations!$AG$2,MATCH(data!A2879&amp;"|"&amp;data!C2879,calculations!$A$3:$A$168,0),MATCH(data!B2879,calculations!$AH$2:$CL$2,0)),",","."))</f>
        <v>NULL</v>
      </c>
      <c r="E2879">
        <v>1</v>
      </c>
    </row>
    <row r="2880" spans="1:5" x14ac:dyDescent="0.25">
      <c r="A2880">
        <v>2018</v>
      </c>
      <c r="B2880">
        <v>48</v>
      </c>
      <c r="C2880" t="s">
        <v>75</v>
      </c>
      <c r="D2880" t="str">
        <f ca="1">IF(OFFSET(calculations!$AG$2,MATCH(data!A2880&amp;"|"&amp;data!C2880,calculations!$A$3:$A$168,0),MATCH(data!B2880,calculations!$AH$2:$CL$2,0))="","NULL",SUBSTITUTE(OFFSET(calculations!$AG$2,MATCH(data!A2880&amp;"|"&amp;data!C2880,calculations!$A$3:$A$168,0),MATCH(data!B2880,calculations!$AH$2:$CL$2,0)),",","."))</f>
        <v>290314</v>
      </c>
      <c r="E2880">
        <v>1</v>
      </c>
    </row>
    <row r="2881" spans="1:5" x14ac:dyDescent="0.25">
      <c r="A2881">
        <v>2018</v>
      </c>
      <c r="B2881">
        <v>48</v>
      </c>
      <c r="C2881" t="s">
        <v>76</v>
      </c>
      <c r="D2881" t="str">
        <f ca="1">IF(OFFSET(calculations!$AG$2,MATCH(data!A2881&amp;"|"&amp;data!C2881,calculations!$A$3:$A$168,0),MATCH(data!B2881,calculations!$AH$2:$CL$2,0))="","NULL",SUBSTITUTE(OFFSET(calculations!$AG$2,MATCH(data!A2881&amp;"|"&amp;data!C2881,calculations!$A$3:$A$168,0),MATCH(data!B2881,calculations!$AH$2:$CL$2,0)),",","."))</f>
        <v>757267</v>
      </c>
      <c r="E2881">
        <v>1</v>
      </c>
    </row>
    <row r="2882" spans="1:5" x14ac:dyDescent="0.25">
      <c r="A2882">
        <v>2018</v>
      </c>
      <c r="B2882">
        <v>48</v>
      </c>
      <c r="C2882" t="s">
        <v>77</v>
      </c>
      <c r="D2882" t="str">
        <f ca="1">IF(OFFSET(calculations!$AG$2,MATCH(data!A2882&amp;"|"&amp;data!C2882,calculations!$A$3:$A$168,0),MATCH(data!B2882,calculations!$AH$2:$CL$2,0))="","NULL",SUBSTITUTE(OFFSET(calculations!$AG$2,MATCH(data!A2882&amp;"|"&amp;data!C2882,calculations!$A$3:$A$168,0),MATCH(data!B2882,calculations!$AH$2:$CL$2,0)),",","."))</f>
        <v>239208</v>
      </c>
      <c r="E2882">
        <v>1</v>
      </c>
    </row>
    <row r="2883" spans="1:5" x14ac:dyDescent="0.25">
      <c r="A2883">
        <v>2018</v>
      </c>
      <c r="B2883">
        <v>48</v>
      </c>
      <c r="C2883" t="s">
        <v>78</v>
      </c>
      <c r="D2883" t="str">
        <f ca="1">IF(OFFSET(calculations!$AG$2,MATCH(data!A2883&amp;"|"&amp;data!C2883,calculations!$A$3:$A$168,0),MATCH(data!B2883,calculations!$AH$2:$CL$2,0))="","NULL",SUBSTITUTE(OFFSET(calculations!$AG$2,MATCH(data!A2883&amp;"|"&amp;data!C2883,calculations!$A$3:$A$168,0),MATCH(data!B2883,calculations!$AH$2:$CL$2,0)),",","."))</f>
        <v>280529</v>
      </c>
      <c r="E2883">
        <v>1</v>
      </c>
    </row>
    <row r="2884" spans="1:5" x14ac:dyDescent="0.25">
      <c r="A2884">
        <v>2018</v>
      </c>
      <c r="B2884">
        <v>48</v>
      </c>
      <c r="C2884" t="s">
        <v>79</v>
      </c>
      <c r="D2884" t="str">
        <f ca="1">IF(OFFSET(calculations!$AG$2,MATCH(data!A2884&amp;"|"&amp;data!C2884,calculations!$A$3:$A$168,0),MATCH(data!B2884,calculations!$AH$2:$CL$2,0))="","NULL",SUBSTITUTE(OFFSET(calculations!$AG$2,MATCH(data!A2884&amp;"|"&amp;data!C2884,calculations!$A$3:$A$168,0),MATCH(data!B2884,calculations!$AH$2:$CL$2,0)),",","."))</f>
        <v>2336617</v>
      </c>
      <c r="E2884">
        <v>1</v>
      </c>
    </row>
    <row r="2885" spans="1:5" x14ac:dyDescent="0.25">
      <c r="A2885">
        <v>2018</v>
      </c>
      <c r="B2885">
        <v>48</v>
      </c>
      <c r="C2885" t="s">
        <v>80</v>
      </c>
      <c r="D2885" t="str">
        <f ca="1">IF(OFFSET(calculations!$AG$2,MATCH(data!A2885&amp;"|"&amp;data!C2885,calculations!$A$3:$A$168,0),MATCH(data!B2885,calculations!$AH$2:$CL$2,0))="","NULL",SUBSTITUTE(OFFSET(calculations!$AG$2,MATCH(data!A2885&amp;"|"&amp;data!C2885,calculations!$A$3:$A$168,0),MATCH(data!B2885,calculations!$AH$2:$CL$2,0)),",","."))</f>
        <v>NULL</v>
      </c>
      <c r="E2885">
        <v>1</v>
      </c>
    </row>
    <row r="2886" spans="1:5" x14ac:dyDescent="0.25">
      <c r="A2886">
        <v>2018</v>
      </c>
      <c r="B2886">
        <v>48</v>
      </c>
      <c r="C2886" t="s">
        <v>44</v>
      </c>
      <c r="D2886" t="str">
        <f ca="1">IF(OFFSET(calculations!$AG$2,MATCH(data!A2886&amp;"|"&amp;data!C2886,calculations!$A$3:$A$168,0),MATCH(data!B2886,calculations!$AH$2:$CL$2,0))="","NULL",SUBSTITUTE(OFFSET(calculations!$AG$2,MATCH(data!A2886&amp;"|"&amp;data!C2886,calculations!$A$3:$A$168,0),MATCH(data!B2886,calculations!$AH$2:$CL$2,0)),",","."))</f>
        <v>NULL</v>
      </c>
      <c r="E2886">
        <v>1</v>
      </c>
    </row>
    <row r="2887" spans="1:5" x14ac:dyDescent="0.25">
      <c r="A2887">
        <v>2018</v>
      </c>
      <c r="B2887">
        <v>48</v>
      </c>
      <c r="C2887" t="s">
        <v>51</v>
      </c>
      <c r="D2887" t="str">
        <f ca="1">IF(OFFSET(calculations!$AG$2,MATCH(data!A2887&amp;"|"&amp;data!C2887,calculations!$A$3:$A$168,0),MATCH(data!B2887,calculations!$AH$2:$CL$2,0))="","NULL",SUBSTITUTE(OFFSET(calculations!$AG$2,MATCH(data!A2887&amp;"|"&amp;data!C2887,calculations!$A$3:$A$168,0),MATCH(data!B2887,calculations!$AH$2:$CL$2,0)),",","."))</f>
        <v>51201</v>
      </c>
      <c r="E2887">
        <v>1</v>
      </c>
    </row>
    <row r="2888" spans="1:5" x14ac:dyDescent="0.25">
      <c r="A2888">
        <v>2018</v>
      </c>
      <c r="B2888">
        <v>48</v>
      </c>
      <c r="C2888" t="s">
        <v>55</v>
      </c>
      <c r="D2888" t="str">
        <f ca="1">IF(OFFSET(calculations!$AG$2,MATCH(data!A2888&amp;"|"&amp;data!C2888,calculations!$A$3:$A$168,0),MATCH(data!B2888,calculations!$AH$2:$CL$2,0))="","NULL",SUBSTITUTE(OFFSET(calculations!$AG$2,MATCH(data!A2888&amp;"|"&amp;data!C2888,calculations!$A$3:$A$168,0),MATCH(data!B2888,calculations!$AH$2:$CL$2,0)),",","."))</f>
        <v>NULL</v>
      </c>
      <c r="E2888">
        <v>1</v>
      </c>
    </row>
    <row r="2889" spans="1:5" x14ac:dyDescent="0.25">
      <c r="A2889">
        <v>2018</v>
      </c>
      <c r="B2889">
        <v>48</v>
      </c>
      <c r="C2889" t="s">
        <v>81</v>
      </c>
      <c r="D2889" t="str">
        <f ca="1">IF(OFFSET(calculations!$AG$2,MATCH(data!A2889&amp;"|"&amp;data!C2889,calculations!$A$3:$A$168,0),MATCH(data!B2889,calculations!$AH$2:$CL$2,0))="","NULL",SUBSTITUTE(OFFSET(calculations!$AG$2,MATCH(data!A2889&amp;"|"&amp;data!C2889,calculations!$A$3:$A$168,0),MATCH(data!B2889,calculations!$AH$2:$CL$2,0)),",","."))</f>
        <v>268254</v>
      </c>
      <c r="E2889">
        <v>1</v>
      </c>
    </row>
    <row r="2890" spans="1:5" x14ac:dyDescent="0.25">
      <c r="A2890">
        <v>2018</v>
      </c>
      <c r="B2890">
        <v>48</v>
      </c>
      <c r="C2890" t="s">
        <v>82</v>
      </c>
      <c r="D2890" t="str">
        <f ca="1">IF(OFFSET(calculations!$AG$2,MATCH(data!A2890&amp;"|"&amp;data!C2890,calculations!$A$3:$A$168,0),MATCH(data!B2890,calculations!$AH$2:$CL$2,0))="","NULL",SUBSTITUTE(OFFSET(calculations!$AG$2,MATCH(data!A2890&amp;"|"&amp;data!C2890,calculations!$A$3:$A$168,0),MATCH(data!B2890,calculations!$AH$2:$CL$2,0)),",","."))</f>
        <v>34983735</v>
      </c>
      <c r="E2890">
        <v>1</v>
      </c>
    </row>
    <row r="2891" spans="1:5" x14ac:dyDescent="0.25">
      <c r="A2891">
        <v>2018</v>
      </c>
      <c r="B2891">
        <v>48</v>
      </c>
      <c r="C2891" t="s">
        <v>83</v>
      </c>
      <c r="D2891" t="str">
        <f ca="1">IF(OFFSET(calculations!$AG$2,MATCH(data!A2891&amp;"|"&amp;data!C2891,calculations!$A$3:$A$168,0),MATCH(data!B2891,calculations!$AH$2:$CL$2,0))="","NULL",SUBSTITUTE(OFFSET(calculations!$AG$2,MATCH(data!A2891&amp;"|"&amp;data!C2891,calculations!$A$3:$A$168,0),MATCH(data!B2891,calculations!$AH$2:$CL$2,0)),",","."))</f>
        <v>739579</v>
      </c>
      <c r="E2891">
        <v>1</v>
      </c>
    </row>
    <row r="2892" spans="1:5" x14ac:dyDescent="0.25">
      <c r="A2892">
        <v>2018</v>
      </c>
      <c r="B2892">
        <v>48</v>
      </c>
      <c r="C2892" t="s">
        <v>84</v>
      </c>
      <c r="D2892" t="str">
        <f ca="1">IF(OFFSET(calculations!$AG$2,MATCH(data!A2892&amp;"|"&amp;data!C2892,calculations!$A$3:$A$168,0),MATCH(data!B2892,calculations!$AH$2:$CL$2,0))="","NULL",SUBSTITUTE(OFFSET(calculations!$AG$2,MATCH(data!A2892&amp;"|"&amp;data!C2892,calculations!$A$3:$A$168,0),MATCH(data!B2892,calculations!$AH$2:$CL$2,0)),",","."))</f>
        <v>1062939</v>
      </c>
      <c r="E2892">
        <v>1</v>
      </c>
    </row>
    <row r="2893" spans="1:5" x14ac:dyDescent="0.25">
      <c r="A2893">
        <v>2018</v>
      </c>
      <c r="B2893">
        <v>48</v>
      </c>
      <c r="C2893" t="s">
        <v>85</v>
      </c>
      <c r="D2893" t="str">
        <f ca="1">IF(OFFSET(calculations!$AG$2,MATCH(data!A2893&amp;"|"&amp;data!C2893,calculations!$A$3:$A$168,0),MATCH(data!B2893,calculations!$AH$2:$CL$2,0))="","NULL",SUBSTITUTE(OFFSET(calculations!$AG$2,MATCH(data!A2893&amp;"|"&amp;data!C2893,calculations!$A$3:$A$168,0),MATCH(data!B2893,calculations!$AH$2:$CL$2,0)),",","."))</f>
        <v>NULL</v>
      </c>
      <c r="E2893">
        <v>1</v>
      </c>
    </row>
    <row r="2894" spans="1:5" x14ac:dyDescent="0.25">
      <c r="A2894">
        <v>2018</v>
      </c>
      <c r="B2894">
        <v>48</v>
      </c>
      <c r="C2894" t="s">
        <v>86</v>
      </c>
      <c r="D2894" t="str">
        <f ca="1">IF(OFFSET(calculations!$AG$2,MATCH(data!A2894&amp;"|"&amp;data!C2894,calculations!$A$3:$A$168,0),MATCH(data!B2894,calculations!$AH$2:$CL$2,0))="","NULL",SUBSTITUTE(OFFSET(calculations!$AG$2,MATCH(data!A2894&amp;"|"&amp;data!C2894,calculations!$A$3:$A$168,0),MATCH(data!B2894,calculations!$AH$2:$CL$2,0)),",","."))</f>
        <v>NULL</v>
      </c>
      <c r="E2894">
        <v>1</v>
      </c>
    </row>
    <row r="2895" spans="1:5" x14ac:dyDescent="0.25">
      <c r="A2895">
        <v>2018</v>
      </c>
      <c r="B2895">
        <v>48</v>
      </c>
      <c r="C2895" t="s">
        <v>87</v>
      </c>
      <c r="D2895" t="str">
        <f ca="1">IF(OFFSET(calculations!$AG$2,MATCH(data!A2895&amp;"|"&amp;data!C2895,calculations!$A$3:$A$168,0),MATCH(data!B2895,calculations!$AH$2:$CL$2,0))="","NULL",SUBSTITUTE(OFFSET(calculations!$AG$2,MATCH(data!A2895&amp;"|"&amp;data!C2895,calculations!$A$3:$A$168,0),MATCH(data!B2895,calculations!$AH$2:$CL$2,0)),",","."))</f>
        <v>32848160</v>
      </c>
      <c r="E2895">
        <v>1</v>
      </c>
    </row>
    <row r="2896" spans="1:5" x14ac:dyDescent="0.25">
      <c r="A2896">
        <v>2018</v>
      </c>
      <c r="B2896">
        <v>48</v>
      </c>
      <c r="C2896" t="s">
        <v>88</v>
      </c>
      <c r="D2896" t="str">
        <f ca="1">IF(OFFSET(calculations!$AG$2,MATCH(data!A2896&amp;"|"&amp;data!C2896,calculations!$A$3:$A$168,0),MATCH(data!B2896,calculations!$AH$2:$CL$2,0))="","NULL",SUBSTITUTE(OFFSET(calculations!$AG$2,MATCH(data!A2896&amp;"|"&amp;data!C2896,calculations!$A$3:$A$168,0),MATCH(data!B2896,calculations!$AH$2:$CL$2,0)),",","."))</f>
        <v>NULL</v>
      </c>
      <c r="E2896">
        <v>1</v>
      </c>
    </row>
    <row r="2897" spans="1:5" x14ac:dyDescent="0.25">
      <c r="A2897">
        <v>2018</v>
      </c>
      <c r="B2897">
        <v>48</v>
      </c>
      <c r="C2897" t="s">
        <v>89</v>
      </c>
      <c r="D2897" t="str">
        <f ca="1">IF(OFFSET(calculations!$AG$2,MATCH(data!A2897&amp;"|"&amp;data!C2897,calculations!$A$3:$A$168,0),MATCH(data!B2897,calculations!$AH$2:$CL$2,0))="","NULL",SUBSTITUTE(OFFSET(calculations!$AG$2,MATCH(data!A2897&amp;"|"&amp;data!C2897,calculations!$A$3:$A$168,0),MATCH(data!B2897,calculations!$AH$2:$CL$2,0)),",","."))</f>
        <v>36600</v>
      </c>
      <c r="E2897">
        <v>1</v>
      </c>
    </row>
    <row r="2898" spans="1:5" x14ac:dyDescent="0.25">
      <c r="A2898">
        <v>2018</v>
      </c>
      <c r="B2898">
        <v>48</v>
      </c>
      <c r="C2898" t="s">
        <v>90</v>
      </c>
      <c r="D2898" t="str">
        <f ca="1">IF(OFFSET(calculations!$AG$2,MATCH(data!A2898&amp;"|"&amp;data!C2898,calculations!$A$3:$A$168,0),MATCH(data!B2898,calculations!$AH$2:$CL$2,0))="","NULL",SUBSTITUTE(OFFSET(calculations!$AG$2,MATCH(data!A2898&amp;"|"&amp;data!C2898,calculations!$A$3:$A$168,0),MATCH(data!B2898,calculations!$AH$2:$CL$2,0)),",","."))</f>
        <v>NULL</v>
      </c>
      <c r="E2898">
        <v>1</v>
      </c>
    </row>
    <row r="2899" spans="1:5" x14ac:dyDescent="0.25">
      <c r="A2899">
        <v>2018</v>
      </c>
      <c r="B2899">
        <v>48</v>
      </c>
      <c r="C2899" t="s">
        <v>91</v>
      </c>
      <c r="D2899" t="str">
        <f ca="1">IF(OFFSET(calculations!$AG$2,MATCH(data!A2899&amp;"|"&amp;data!C2899,calculations!$A$3:$A$168,0),MATCH(data!B2899,calculations!$AH$2:$CL$2,0))="","NULL",SUBSTITUTE(OFFSET(calculations!$AG$2,MATCH(data!A2899&amp;"|"&amp;data!C2899,calculations!$A$3:$A$168,0),MATCH(data!B2899,calculations!$AH$2:$CL$2,0)),",","."))</f>
        <v>NULL</v>
      </c>
      <c r="E2899">
        <v>1</v>
      </c>
    </row>
    <row r="2900" spans="1:5" x14ac:dyDescent="0.25">
      <c r="A2900">
        <v>2018</v>
      </c>
      <c r="B2900">
        <v>48</v>
      </c>
      <c r="C2900" t="s">
        <v>92</v>
      </c>
      <c r="D2900" t="str">
        <f ca="1">IF(OFFSET(calculations!$AG$2,MATCH(data!A2900&amp;"|"&amp;data!C2900,calculations!$A$3:$A$168,0),MATCH(data!B2900,calculations!$AH$2:$CL$2,0))="","NULL",SUBSTITUTE(OFFSET(calculations!$AG$2,MATCH(data!A2900&amp;"|"&amp;data!C2900,calculations!$A$3:$A$168,0),MATCH(data!B2900,calculations!$AH$2:$CL$2,0)),",","."))</f>
        <v>NULL</v>
      </c>
      <c r="E2900">
        <v>1</v>
      </c>
    </row>
    <row r="2901" spans="1:5" x14ac:dyDescent="0.25">
      <c r="A2901">
        <v>2018</v>
      </c>
      <c r="B2901">
        <v>48</v>
      </c>
      <c r="C2901" t="s">
        <v>93</v>
      </c>
      <c r="D2901" t="str">
        <f ca="1">IF(OFFSET(calculations!$AG$2,MATCH(data!A2901&amp;"|"&amp;data!C2901,calculations!$A$3:$A$168,0),MATCH(data!B2901,calculations!$AH$2:$CL$2,0))="","NULL",SUBSTITUTE(OFFSET(calculations!$AG$2,MATCH(data!A2901&amp;"|"&amp;data!C2901,calculations!$A$3:$A$168,0),MATCH(data!B2901,calculations!$AH$2:$CL$2,0)),",","."))</f>
        <v>212591</v>
      </c>
      <c r="E2901">
        <v>1</v>
      </c>
    </row>
    <row r="2902" spans="1:5" x14ac:dyDescent="0.25">
      <c r="A2902">
        <v>2018</v>
      </c>
      <c r="B2902">
        <v>48</v>
      </c>
      <c r="C2902" t="s">
        <v>94</v>
      </c>
      <c r="D2902" t="str">
        <f ca="1">IF(OFFSET(calculations!$AG$2,MATCH(data!A2902&amp;"|"&amp;data!C2902,calculations!$A$3:$A$168,0),MATCH(data!B2902,calculations!$AH$2:$CL$2,0))="","NULL",SUBSTITUTE(OFFSET(calculations!$AG$2,MATCH(data!A2902&amp;"|"&amp;data!C2902,calculations!$A$3:$A$168,0),MATCH(data!B2902,calculations!$AH$2:$CL$2,0)),",","."))</f>
        <v>83866</v>
      </c>
      <c r="E2902">
        <v>1</v>
      </c>
    </row>
    <row r="2903" spans="1:5" x14ac:dyDescent="0.25">
      <c r="A2903">
        <v>2018</v>
      </c>
      <c r="B2903">
        <v>48</v>
      </c>
      <c r="C2903" t="s">
        <v>95</v>
      </c>
      <c r="D2903" t="str">
        <f ca="1">IF(OFFSET(calculations!$AG$2,MATCH(data!A2903&amp;"|"&amp;data!C2903,calculations!$A$3:$A$168,0),MATCH(data!B2903,calculations!$AH$2:$CL$2,0))="","NULL",SUBSTITUTE(OFFSET(calculations!$AG$2,MATCH(data!A2903&amp;"|"&amp;data!C2903,calculations!$A$3:$A$168,0),MATCH(data!B2903,calculations!$AH$2:$CL$2,0)),",","."))</f>
        <v>2315296</v>
      </c>
      <c r="E2903">
        <v>1</v>
      </c>
    </row>
    <row r="2904" spans="1:5" x14ac:dyDescent="0.25">
      <c r="A2904">
        <v>2018</v>
      </c>
      <c r="B2904">
        <v>48</v>
      </c>
      <c r="C2904" t="s">
        <v>96</v>
      </c>
      <c r="D2904" t="str">
        <f ca="1">IF(OFFSET(calculations!$AG$2,MATCH(data!A2904&amp;"|"&amp;data!C2904,calculations!$A$3:$A$168,0),MATCH(data!B2904,calculations!$AH$2:$CL$2,0))="","NULL",SUBSTITUTE(OFFSET(calculations!$AG$2,MATCH(data!A2904&amp;"|"&amp;data!C2904,calculations!$A$3:$A$168,0),MATCH(data!B2904,calculations!$AH$2:$CL$2,0)),",","."))</f>
        <v>33810792</v>
      </c>
      <c r="E2904">
        <v>1</v>
      </c>
    </row>
    <row r="2905" spans="1:5" x14ac:dyDescent="0.25">
      <c r="A2905">
        <v>2018</v>
      </c>
      <c r="B2905">
        <v>48</v>
      </c>
      <c r="C2905" t="s">
        <v>97</v>
      </c>
      <c r="D2905" t="str">
        <f ca="1">IF(OFFSET(calculations!$AG$2,MATCH(data!A2905&amp;"|"&amp;data!C2905,calculations!$A$3:$A$168,0),MATCH(data!B2905,calculations!$AH$2:$CL$2,0))="","NULL",SUBSTITUTE(OFFSET(calculations!$AG$2,MATCH(data!A2905&amp;"|"&amp;data!C2905,calculations!$A$3:$A$168,0),MATCH(data!B2905,calculations!$AH$2:$CL$2,0)),",","."))</f>
        <v>22371517</v>
      </c>
      <c r="E2905">
        <v>1</v>
      </c>
    </row>
    <row r="2906" spans="1:5" x14ac:dyDescent="0.25">
      <c r="A2906">
        <v>2018</v>
      </c>
      <c r="B2906">
        <v>48</v>
      </c>
      <c r="C2906" t="s">
        <v>98</v>
      </c>
      <c r="D2906" t="str">
        <f ca="1">IF(OFFSET(calculations!$AG$2,MATCH(data!A2906&amp;"|"&amp;data!C2906,calculations!$A$3:$A$168,0),MATCH(data!B2906,calculations!$AH$2:$CL$2,0))="","NULL",SUBSTITUTE(OFFSET(calculations!$AG$2,MATCH(data!A2906&amp;"|"&amp;data!C2906,calculations!$A$3:$A$168,0),MATCH(data!B2906,calculations!$AH$2:$CL$2,0)),",","."))</f>
        <v>11439275</v>
      </c>
      <c r="E2906">
        <v>1</v>
      </c>
    </row>
    <row r="2907" spans="1:5" x14ac:dyDescent="0.25">
      <c r="A2907">
        <v>2018</v>
      </c>
      <c r="B2907">
        <v>48</v>
      </c>
      <c r="C2907" t="s">
        <v>99</v>
      </c>
      <c r="D2907" t="str">
        <f ca="1">IF(OFFSET(calculations!$AG$2,MATCH(data!A2907&amp;"|"&amp;data!C2907,calculations!$A$3:$A$168,0),MATCH(data!B2907,calculations!$AH$2:$CL$2,0))="","NULL",SUBSTITUTE(OFFSET(calculations!$AG$2,MATCH(data!A2907&amp;"|"&amp;data!C2907,calculations!$A$3:$A$168,0),MATCH(data!B2907,calculations!$AH$2:$CL$2,0)),",","."))</f>
        <v>11439275</v>
      </c>
      <c r="E2907">
        <v>1</v>
      </c>
    </row>
    <row r="2908" spans="1:5" x14ac:dyDescent="0.25">
      <c r="A2908">
        <v>2018</v>
      </c>
      <c r="B2908">
        <v>48</v>
      </c>
      <c r="C2908" t="s">
        <v>100</v>
      </c>
      <c r="D2908" t="str">
        <f ca="1">IF(OFFSET(calculations!$AG$2,MATCH(data!A2908&amp;"|"&amp;data!C2908,calculations!$A$3:$A$168,0),MATCH(data!B2908,calculations!$AH$2:$CL$2,0))="","NULL",SUBSTITUTE(OFFSET(calculations!$AG$2,MATCH(data!A2908&amp;"|"&amp;data!C2908,calculations!$A$3:$A$168,0),MATCH(data!B2908,calculations!$AH$2:$CL$2,0)),",","."))</f>
        <v>300451</v>
      </c>
      <c r="E2908">
        <v>1</v>
      </c>
    </row>
    <row r="2909" spans="1:5" x14ac:dyDescent="0.25">
      <c r="A2909">
        <v>2018</v>
      </c>
      <c r="B2909">
        <v>48</v>
      </c>
      <c r="C2909" t="s">
        <v>101</v>
      </c>
      <c r="D2909" t="str">
        <f ca="1">IF(OFFSET(calculations!$AG$2,MATCH(data!A2909&amp;"|"&amp;data!C2909,calculations!$A$3:$A$168,0),MATCH(data!B2909,calculations!$AH$2:$CL$2,0))="","NULL",SUBSTITUTE(OFFSET(calculations!$AG$2,MATCH(data!A2909&amp;"|"&amp;data!C2909,calculations!$A$3:$A$168,0),MATCH(data!B2909,calculations!$AH$2:$CL$2,0)),",","."))</f>
        <v>451316</v>
      </c>
      <c r="E2909">
        <v>1</v>
      </c>
    </row>
    <row r="2910" spans="1:5" x14ac:dyDescent="0.25">
      <c r="A2910">
        <v>2018</v>
      </c>
      <c r="B2910">
        <v>48</v>
      </c>
      <c r="C2910" t="s">
        <v>102</v>
      </c>
      <c r="D2910" t="str">
        <f ca="1">IF(OFFSET(calculations!$AG$2,MATCH(data!A2910&amp;"|"&amp;data!C2910,calculations!$A$3:$A$168,0),MATCH(data!B2910,calculations!$AH$2:$CL$2,0))="","NULL",SUBSTITUTE(OFFSET(calculations!$AG$2,MATCH(data!A2910&amp;"|"&amp;data!C2910,calculations!$A$3:$A$168,0),MATCH(data!B2910,calculations!$AH$2:$CL$2,0)),",","."))</f>
        <v>7869057</v>
      </c>
      <c r="E2910">
        <v>1</v>
      </c>
    </row>
    <row r="2911" spans="1:5" x14ac:dyDescent="0.25">
      <c r="A2911">
        <v>2018</v>
      </c>
      <c r="B2911">
        <v>48</v>
      </c>
      <c r="C2911" t="s">
        <v>103</v>
      </c>
      <c r="D2911" t="str">
        <f ca="1">IF(OFFSET(calculations!$AG$2,MATCH(data!A2911&amp;"|"&amp;data!C2911,calculations!$A$3:$A$168,0),MATCH(data!B2911,calculations!$AH$2:$CL$2,0))="","NULL",SUBSTITUTE(OFFSET(calculations!$AG$2,MATCH(data!A2911&amp;"|"&amp;data!C2911,calculations!$A$3:$A$168,0),MATCH(data!B2911,calculations!$AH$2:$CL$2,0)),",","."))</f>
        <v>680326</v>
      </c>
      <c r="E2911">
        <v>1</v>
      </c>
    </row>
    <row r="2912" spans="1:5" x14ac:dyDescent="0.25">
      <c r="A2912">
        <v>2018</v>
      </c>
      <c r="B2912">
        <v>48</v>
      </c>
      <c r="C2912" t="s">
        <v>104</v>
      </c>
      <c r="D2912" t="str">
        <f ca="1">IF(OFFSET(calculations!$AG$2,MATCH(data!A2912&amp;"|"&amp;data!C2912,calculations!$A$3:$A$168,0),MATCH(data!B2912,calculations!$AH$2:$CL$2,0))="","NULL",SUBSTITUTE(OFFSET(calculations!$AG$2,MATCH(data!A2912&amp;"|"&amp;data!C2912,calculations!$A$3:$A$168,0),MATCH(data!B2912,calculations!$AH$2:$CL$2,0)),",","."))</f>
        <v>2739027</v>
      </c>
      <c r="E2912">
        <v>1</v>
      </c>
    </row>
    <row r="2913" spans="1:5" x14ac:dyDescent="0.25">
      <c r="A2913">
        <v>2018</v>
      </c>
      <c r="B2913">
        <v>48</v>
      </c>
      <c r="C2913" t="s">
        <v>105</v>
      </c>
      <c r="D2913" t="str">
        <f ca="1">IF(OFFSET(calculations!$AG$2,MATCH(data!A2913&amp;"|"&amp;data!C2913,calculations!$A$3:$A$168,0),MATCH(data!B2913,calculations!$AH$2:$CL$2,0))="","NULL",SUBSTITUTE(OFFSET(calculations!$AG$2,MATCH(data!A2913&amp;"|"&amp;data!C2913,calculations!$A$3:$A$168,0),MATCH(data!B2913,calculations!$AH$2:$CL$2,0)),",","."))</f>
        <v>2739027</v>
      </c>
      <c r="E2913">
        <v>1</v>
      </c>
    </row>
    <row r="2914" spans="1:5" x14ac:dyDescent="0.25">
      <c r="A2914">
        <v>2018</v>
      </c>
      <c r="B2914">
        <v>48</v>
      </c>
      <c r="C2914" t="s">
        <v>106</v>
      </c>
      <c r="D2914" t="str">
        <f ca="1">IF(OFFSET(calculations!$AG$2,MATCH(data!A2914&amp;"|"&amp;data!C2914,calculations!$A$3:$A$168,0),MATCH(data!B2914,calculations!$AH$2:$CL$2,0))="","NULL",SUBSTITUTE(OFFSET(calculations!$AG$2,MATCH(data!A2914&amp;"|"&amp;data!C2914,calculations!$A$3:$A$168,0),MATCH(data!B2914,calculations!$AH$2:$CL$2,0)),",","."))</f>
        <v>NULL</v>
      </c>
      <c r="E2914">
        <v>1</v>
      </c>
    </row>
    <row r="2915" spans="1:5" x14ac:dyDescent="0.25">
      <c r="A2915">
        <v>2018</v>
      </c>
      <c r="B2915">
        <v>48</v>
      </c>
      <c r="C2915" t="s">
        <v>107</v>
      </c>
      <c r="D2915" t="str">
        <f ca="1">IF(OFFSET(calculations!$AG$2,MATCH(data!A2915&amp;"|"&amp;data!C2915,calculations!$A$3:$A$168,0),MATCH(data!B2915,calculations!$AH$2:$CL$2,0))="","NULL",SUBSTITUTE(OFFSET(calculations!$AG$2,MATCH(data!A2915&amp;"|"&amp;data!C2915,calculations!$A$3:$A$168,0),MATCH(data!B2915,calculations!$AH$2:$CL$2,0)),",","."))</f>
        <v>NULL</v>
      </c>
      <c r="E2915">
        <v>1</v>
      </c>
    </row>
    <row r="2916" spans="1:5" x14ac:dyDescent="0.25">
      <c r="A2916">
        <v>2018</v>
      </c>
      <c r="B2916">
        <v>48</v>
      </c>
      <c r="C2916" t="s">
        <v>108</v>
      </c>
      <c r="D2916" t="str">
        <f ca="1">IF(OFFSET(calculations!$AG$2,MATCH(data!A2916&amp;"|"&amp;data!C2916,calculations!$A$3:$A$168,0),MATCH(data!B2916,calculations!$AH$2:$CL$2,0))="","NULL",SUBSTITUTE(OFFSET(calculations!$AG$2,MATCH(data!A2916&amp;"|"&amp;data!C2916,calculations!$A$3:$A$168,0),MATCH(data!B2916,calculations!$AH$2:$CL$2,0)),",","."))</f>
        <v>-14665</v>
      </c>
      <c r="E2916">
        <v>1</v>
      </c>
    </row>
    <row r="2917" spans="1:5" x14ac:dyDescent="0.25">
      <c r="A2917">
        <v>2018</v>
      </c>
      <c r="B2917">
        <v>48</v>
      </c>
      <c r="C2917" t="s">
        <v>109</v>
      </c>
      <c r="D2917" t="str">
        <f ca="1">IF(OFFSET(calculations!$AG$2,MATCH(data!A2917&amp;"|"&amp;data!C2917,calculations!$A$3:$A$168,0),MATCH(data!B2917,calculations!$AH$2:$CL$2,0))="","NULL",SUBSTITUTE(OFFSET(calculations!$AG$2,MATCH(data!A2917&amp;"|"&amp;data!C2917,calculations!$A$3:$A$168,0),MATCH(data!B2917,calculations!$AH$2:$CL$2,0)),",","."))</f>
        <v>2724362</v>
      </c>
      <c r="E2917">
        <v>1</v>
      </c>
    </row>
    <row r="2918" spans="1:5" x14ac:dyDescent="0.25">
      <c r="A2918">
        <v>2018</v>
      </c>
      <c r="B2918">
        <v>48</v>
      </c>
      <c r="C2918" t="s">
        <v>110</v>
      </c>
      <c r="D2918" t="str">
        <f ca="1">IF(OFFSET(calculations!$AG$2,MATCH(data!A2918&amp;"|"&amp;data!C2918,calculations!$A$3:$A$168,0),MATCH(data!B2918,calculations!$AH$2:$CL$2,0))="","NULL",SUBSTITUTE(OFFSET(calculations!$AG$2,MATCH(data!A2918&amp;"|"&amp;data!C2918,calculations!$A$3:$A$168,0),MATCH(data!B2918,calculations!$AH$2:$CL$2,0)),",","."))</f>
        <v>409066</v>
      </c>
      <c r="E2918">
        <v>1</v>
      </c>
    </row>
    <row r="2919" spans="1:5" x14ac:dyDescent="0.25">
      <c r="A2919">
        <v>2018</v>
      </c>
      <c r="B2919">
        <v>48</v>
      </c>
      <c r="C2919" t="s">
        <v>111</v>
      </c>
      <c r="D2919" t="str">
        <f ca="1">IF(OFFSET(calculations!$AG$2,MATCH(data!A2919&amp;"|"&amp;data!C2919,calculations!$A$3:$A$168,0),MATCH(data!B2919,calculations!$AH$2:$CL$2,0))="","NULL",SUBSTITUTE(OFFSET(calculations!$AG$2,MATCH(data!A2919&amp;"|"&amp;data!C2919,calculations!$A$3:$A$168,0),MATCH(data!B2919,calculations!$AH$2:$CL$2,0)),",","."))</f>
        <v>42841609</v>
      </c>
      <c r="E2919">
        <v>1</v>
      </c>
    </row>
    <row r="2920" spans="1:5" x14ac:dyDescent="0.25">
      <c r="A2920">
        <v>2018</v>
      </c>
      <c r="B2920">
        <v>48</v>
      </c>
      <c r="C2920" t="s">
        <v>112</v>
      </c>
      <c r="D2920" t="str">
        <f ca="1">IF(OFFSET(calculations!$AG$2,MATCH(data!A2920&amp;"|"&amp;data!C2920,calculations!$A$3:$A$168,0),MATCH(data!B2920,calculations!$AH$2:$CL$2,0))="","NULL",SUBSTITUTE(OFFSET(calculations!$AG$2,MATCH(data!A2920&amp;"|"&amp;data!C2920,calculations!$A$3:$A$168,0),MATCH(data!B2920,calculations!$AH$2:$CL$2,0)),",","."))</f>
        <v>6310669</v>
      </c>
      <c r="E2920">
        <v>1</v>
      </c>
    </row>
    <row r="2921" spans="1:5" x14ac:dyDescent="0.25">
      <c r="A2921">
        <v>2018</v>
      </c>
      <c r="B2921">
        <v>48</v>
      </c>
      <c r="C2921" t="s">
        <v>113</v>
      </c>
      <c r="D2921" t="str">
        <f ca="1">IF(OFFSET(calculations!$AG$2,MATCH(data!A2921&amp;"|"&amp;data!C2921,calculations!$A$3:$A$168,0),MATCH(data!B2921,calculations!$AH$2:$CL$2,0))="","NULL",SUBSTITUTE(OFFSET(calculations!$AG$2,MATCH(data!A2921&amp;"|"&amp;data!C2921,calculations!$A$3:$A$168,0),MATCH(data!B2921,calculations!$AH$2:$CL$2,0)),",","."))</f>
        <v>NULL</v>
      </c>
      <c r="E2921">
        <v>1</v>
      </c>
    </row>
    <row r="2922" spans="1:5" x14ac:dyDescent="0.25">
      <c r="A2922">
        <v>2018</v>
      </c>
      <c r="B2922">
        <v>48</v>
      </c>
      <c r="C2922" t="s">
        <v>114</v>
      </c>
      <c r="D2922" t="str">
        <f ca="1">IF(OFFSET(calculations!$AG$2,MATCH(data!A2922&amp;"|"&amp;data!C2922,calculations!$A$3:$A$168,0),MATCH(data!B2922,calculations!$AH$2:$CL$2,0))="","NULL",SUBSTITUTE(OFFSET(calculations!$AG$2,MATCH(data!A2922&amp;"|"&amp;data!C2922,calculations!$A$3:$A$168,0),MATCH(data!B2922,calculations!$AH$2:$CL$2,0)),",","."))</f>
        <v>NULL</v>
      </c>
      <c r="E2922">
        <v>1</v>
      </c>
    </row>
    <row r="2923" spans="1:5" x14ac:dyDescent="0.25">
      <c r="A2923">
        <v>2018</v>
      </c>
      <c r="B2923">
        <v>48</v>
      </c>
      <c r="C2923" t="s">
        <v>115</v>
      </c>
      <c r="D2923" t="str">
        <f ca="1">IF(OFFSET(calculations!$AG$2,MATCH(data!A2923&amp;"|"&amp;data!C2923,calculations!$A$3:$A$168,0),MATCH(data!B2923,calculations!$AH$2:$CL$2,0))="","NULL",SUBSTITUTE(OFFSET(calculations!$AG$2,MATCH(data!A2923&amp;"|"&amp;data!C2923,calculations!$A$3:$A$168,0),MATCH(data!B2923,calculations!$AH$2:$CL$2,0)),",","."))</f>
        <v>NULL</v>
      </c>
      <c r="E2923">
        <v>1</v>
      </c>
    </row>
    <row r="2924" spans="1:5" x14ac:dyDescent="0.25">
      <c r="A2924">
        <v>2018</v>
      </c>
      <c r="B2924">
        <v>48</v>
      </c>
      <c r="C2924" t="s">
        <v>116</v>
      </c>
      <c r="D2924" t="str">
        <f ca="1">IF(OFFSET(calculations!$AG$2,MATCH(data!A2924&amp;"|"&amp;data!C2924,calculations!$A$3:$A$168,0),MATCH(data!B2924,calculations!$AH$2:$CL$2,0))="","NULL",SUBSTITUTE(OFFSET(calculations!$AG$2,MATCH(data!A2924&amp;"|"&amp;data!C2924,calculations!$A$3:$A$168,0),MATCH(data!B2924,calculations!$AH$2:$CL$2,0)),",","."))</f>
        <v>523207</v>
      </c>
      <c r="E2924">
        <v>1</v>
      </c>
    </row>
    <row r="2925" spans="1:5" x14ac:dyDescent="0.25">
      <c r="A2925">
        <v>2018</v>
      </c>
      <c r="B2925">
        <v>48</v>
      </c>
      <c r="C2925" t="s">
        <v>117</v>
      </c>
      <c r="D2925" t="str">
        <f ca="1">IF(OFFSET(calculations!$AG$2,MATCH(data!A2925&amp;"|"&amp;data!C2925,calculations!$A$3:$A$168,0),MATCH(data!B2925,calculations!$AH$2:$CL$2,0))="","NULL",SUBSTITUTE(OFFSET(calculations!$AG$2,MATCH(data!A2925&amp;"|"&amp;data!C2925,calculations!$A$3:$A$168,0),MATCH(data!B2925,calculations!$AH$2:$CL$2,0)),",","."))</f>
        <v>NULL</v>
      </c>
      <c r="E2925">
        <v>1</v>
      </c>
    </row>
    <row r="2926" spans="1:5" x14ac:dyDescent="0.25">
      <c r="A2926">
        <v>2018</v>
      </c>
      <c r="B2926">
        <v>48</v>
      </c>
      <c r="C2926" t="s">
        <v>118</v>
      </c>
      <c r="D2926" t="str">
        <f ca="1">IF(OFFSET(calculations!$AG$2,MATCH(data!A2926&amp;"|"&amp;data!C2926,calculations!$A$3:$A$168,0),MATCH(data!B2926,calculations!$AH$2:$CL$2,0))="","NULL",SUBSTITUTE(OFFSET(calculations!$AG$2,MATCH(data!A2926&amp;"|"&amp;data!C2926,calculations!$A$3:$A$168,0),MATCH(data!B2926,calculations!$AH$2:$CL$2,0)),",","."))</f>
        <v>3837950</v>
      </c>
      <c r="E2926">
        <v>1</v>
      </c>
    </row>
    <row r="2927" spans="1:5" x14ac:dyDescent="0.25">
      <c r="A2927">
        <v>2018</v>
      </c>
      <c r="B2927">
        <v>48</v>
      </c>
      <c r="C2927" t="s">
        <v>119</v>
      </c>
      <c r="D2927" t="str">
        <f ca="1">IF(OFFSET(calculations!$AG$2,MATCH(data!A2927&amp;"|"&amp;data!C2927,calculations!$A$3:$A$168,0),MATCH(data!B2927,calculations!$AH$2:$CL$2,0))="","NULL",SUBSTITUTE(OFFSET(calculations!$AG$2,MATCH(data!A2927&amp;"|"&amp;data!C2927,calculations!$A$3:$A$168,0),MATCH(data!B2927,calculations!$AH$2:$CL$2,0)),",","."))</f>
        <v>1221872</v>
      </c>
      <c r="E2927">
        <v>1</v>
      </c>
    </row>
    <row r="2928" spans="1:5" x14ac:dyDescent="0.25">
      <c r="A2928">
        <v>2018</v>
      </c>
      <c r="B2928">
        <v>48</v>
      </c>
      <c r="C2928" t="s">
        <v>120</v>
      </c>
      <c r="D2928" t="str">
        <f ca="1">IF(OFFSET(calculations!$AG$2,MATCH(data!A2928&amp;"|"&amp;data!C2928,calculations!$A$3:$A$168,0),MATCH(data!B2928,calculations!$AH$2:$CL$2,0))="","NULL",SUBSTITUTE(OFFSET(calculations!$AG$2,MATCH(data!A2928&amp;"|"&amp;data!C2928,calculations!$A$3:$A$168,0),MATCH(data!B2928,calculations!$AH$2:$CL$2,0)),",","."))</f>
        <v>304417</v>
      </c>
      <c r="E2928">
        <v>1</v>
      </c>
    </row>
    <row r="2929" spans="1:5" x14ac:dyDescent="0.25">
      <c r="A2929">
        <v>2018</v>
      </c>
      <c r="B2929">
        <v>48</v>
      </c>
      <c r="C2929" t="s">
        <v>121</v>
      </c>
      <c r="D2929" t="str">
        <f ca="1">IF(OFFSET(calculations!$AG$2,MATCH(data!A2929&amp;"|"&amp;data!C2929,calculations!$A$3:$A$168,0),MATCH(data!B2929,calculations!$AH$2:$CL$2,0))="","NULL",SUBSTITUTE(OFFSET(calculations!$AG$2,MATCH(data!A2929&amp;"|"&amp;data!C2929,calculations!$A$3:$A$168,0),MATCH(data!B2929,calculations!$AH$2:$CL$2,0)),",","."))</f>
        <v>319256</v>
      </c>
      <c r="E2929">
        <v>1</v>
      </c>
    </row>
    <row r="2930" spans="1:5" x14ac:dyDescent="0.25">
      <c r="A2930">
        <v>2018</v>
      </c>
      <c r="B2930">
        <v>48</v>
      </c>
      <c r="C2930" t="s">
        <v>122</v>
      </c>
      <c r="D2930" t="str">
        <f ca="1">IF(OFFSET(calculations!$AG$2,MATCH(data!A2930&amp;"|"&amp;data!C2930,calculations!$A$3:$A$168,0),MATCH(data!B2930,calculations!$AH$2:$CL$2,0))="","NULL",SUBSTITUTE(OFFSET(calculations!$AG$2,MATCH(data!A2930&amp;"|"&amp;data!C2930,calculations!$A$3:$A$168,0),MATCH(data!B2930,calculations!$AH$2:$CL$2,0)),",","."))</f>
        <v>NULL</v>
      </c>
      <c r="E2930">
        <v>1</v>
      </c>
    </row>
    <row r="2931" spans="1:5" x14ac:dyDescent="0.25">
      <c r="A2931">
        <v>2018</v>
      </c>
      <c r="B2931">
        <v>48</v>
      </c>
      <c r="C2931" t="s">
        <v>123</v>
      </c>
      <c r="D2931" t="str">
        <f ca="1">IF(OFFSET(calculations!$AG$2,MATCH(data!A2931&amp;"|"&amp;data!C2931,calculations!$A$3:$A$168,0),MATCH(data!B2931,calculations!$AH$2:$CL$2,0))="","NULL",SUBSTITUTE(OFFSET(calculations!$AG$2,MATCH(data!A2931&amp;"|"&amp;data!C2931,calculations!$A$3:$A$168,0),MATCH(data!B2931,calculations!$AH$2:$CL$2,0)),",","."))</f>
        <v>NULL</v>
      </c>
      <c r="E2931">
        <v>1</v>
      </c>
    </row>
    <row r="2932" spans="1:5" x14ac:dyDescent="0.25">
      <c r="A2932">
        <v>2018</v>
      </c>
      <c r="B2932">
        <v>48</v>
      </c>
      <c r="C2932" t="s">
        <v>124</v>
      </c>
      <c r="D2932" t="str">
        <f ca="1">IF(OFFSET(calculations!$AG$2,MATCH(data!A2932&amp;"|"&amp;data!C2932,calculations!$A$3:$A$168,0),MATCH(data!B2932,calculations!$AH$2:$CL$2,0))="","NULL",SUBSTITUTE(OFFSET(calculations!$AG$2,MATCH(data!A2932&amp;"|"&amp;data!C2932,calculations!$A$3:$A$168,0),MATCH(data!B2932,calculations!$AH$2:$CL$2,0)),",","."))</f>
        <v>NULL</v>
      </c>
      <c r="E2932">
        <v>1</v>
      </c>
    </row>
    <row r="2933" spans="1:5" x14ac:dyDescent="0.25">
      <c r="A2933">
        <v>2018</v>
      </c>
      <c r="B2933">
        <v>48</v>
      </c>
      <c r="C2933" t="s">
        <v>125</v>
      </c>
      <c r="D2933" t="str">
        <f ca="1">IF(OFFSET(calculations!$AG$2,MATCH(data!A2933&amp;"|"&amp;data!C2933,calculations!$A$3:$A$168,0),MATCH(data!B2933,calculations!$AH$2:$CL$2,0))="","NULL",SUBSTITUTE(OFFSET(calculations!$AG$2,MATCH(data!A2933&amp;"|"&amp;data!C2933,calculations!$A$3:$A$168,0),MATCH(data!B2933,calculations!$AH$2:$CL$2,0)),",","."))</f>
        <v>NULL</v>
      </c>
      <c r="E2933">
        <v>1</v>
      </c>
    </row>
    <row r="2934" spans="1:5" x14ac:dyDescent="0.25">
      <c r="A2934">
        <v>2018</v>
      </c>
      <c r="B2934">
        <v>48</v>
      </c>
      <c r="C2934" t="s">
        <v>126</v>
      </c>
      <c r="D2934" t="str">
        <f ca="1">IF(OFFSET(calculations!$AG$2,MATCH(data!A2934&amp;"|"&amp;data!C2934,calculations!$A$3:$A$168,0),MATCH(data!B2934,calculations!$AH$2:$CL$2,0))="","NULL",SUBSTITUTE(OFFSET(calculations!$AG$2,MATCH(data!A2934&amp;"|"&amp;data!C2934,calculations!$A$3:$A$168,0),MATCH(data!B2934,calculations!$AH$2:$CL$2,0)),",","."))</f>
        <v>103967</v>
      </c>
      <c r="E2934">
        <v>1</v>
      </c>
    </row>
    <row r="2935" spans="1:5" x14ac:dyDescent="0.25">
      <c r="A2935">
        <v>2018</v>
      </c>
      <c r="B2935">
        <v>48</v>
      </c>
      <c r="C2935" t="s">
        <v>62</v>
      </c>
      <c r="D2935" t="str">
        <f ca="1">IF(OFFSET(calculations!$AG$2,MATCH(data!A2935&amp;"|"&amp;data!C2935,calculations!$A$3:$A$168,0),MATCH(data!B2935,calculations!$AH$2:$CL$2,0))="","NULL",SUBSTITUTE(OFFSET(calculations!$AG$2,MATCH(data!A2935&amp;"|"&amp;data!C2935,calculations!$A$3:$A$168,0),MATCH(data!B2935,calculations!$AH$2:$CL$2,0)),",","."))</f>
        <v>36492117</v>
      </c>
      <c r="E2935">
        <v>1</v>
      </c>
    </row>
    <row r="2936" spans="1:5" x14ac:dyDescent="0.25">
      <c r="A2936">
        <v>2018</v>
      </c>
      <c r="B2936">
        <v>48</v>
      </c>
      <c r="C2936" t="s">
        <v>127</v>
      </c>
      <c r="D2936" t="str">
        <f ca="1">IF(OFFSET(calculations!$AG$2,MATCH(data!A2936&amp;"|"&amp;data!C2936,calculations!$A$3:$A$168,0),MATCH(data!B2936,calculations!$AH$2:$CL$2,0))="","NULL",SUBSTITUTE(OFFSET(calculations!$AG$2,MATCH(data!A2936&amp;"|"&amp;data!C2936,calculations!$A$3:$A$168,0),MATCH(data!B2936,calculations!$AH$2:$CL$2,0)),",","."))</f>
        <v>20837001</v>
      </c>
      <c r="E2936">
        <v>1</v>
      </c>
    </row>
    <row r="2937" spans="1:5" x14ac:dyDescent="0.25">
      <c r="A2937">
        <v>2018</v>
      </c>
      <c r="B2937">
        <v>48</v>
      </c>
      <c r="C2937" t="s">
        <v>128</v>
      </c>
      <c r="D2937" t="str">
        <f ca="1">IF(OFFSET(calculations!$AG$2,MATCH(data!A2937&amp;"|"&amp;data!C2937,calculations!$A$3:$A$168,0),MATCH(data!B2937,calculations!$AH$2:$CL$2,0))="","NULL",SUBSTITUTE(OFFSET(calculations!$AG$2,MATCH(data!A2937&amp;"|"&amp;data!C2937,calculations!$A$3:$A$168,0),MATCH(data!B2937,calculations!$AH$2:$CL$2,0)),",","."))</f>
        <v>NULL</v>
      </c>
      <c r="E2937">
        <v>1</v>
      </c>
    </row>
    <row r="2938" spans="1:5" x14ac:dyDescent="0.25">
      <c r="A2938">
        <v>2018</v>
      </c>
      <c r="B2938">
        <v>48</v>
      </c>
      <c r="C2938" t="s">
        <v>129</v>
      </c>
      <c r="D2938" t="str">
        <f ca="1">IF(OFFSET(calculations!$AG$2,MATCH(data!A2938&amp;"|"&amp;data!C2938,calculations!$A$3:$A$168,0),MATCH(data!B2938,calculations!$AH$2:$CL$2,0))="","NULL",SUBSTITUTE(OFFSET(calculations!$AG$2,MATCH(data!A2938&amp;"|"&amp;data!C2938,calculations!$A$3:$A$168,0),MATCH(data!B2938,calculations!$AH$2:$CL$2,0)),",","."))</f>
        <v>10200508</v>
      </c>
      <c r="E2938">
        <v>1</v>
      </c>
    </row>
    <row r="2939" spans="1:5" x14ac:dyDescent="0.25">
      <c r="A2939">
        <v>2018</v>
      </c>
      <c r="B2939">
        <v>48</v>
      </c>
      <c r="C2939" t="s">
        <v>130</v>
      </c>
      <c r="D2939" t="str">
        <f ca="1">IF(OFFSET(calculations!$AG$2,MATCH(data!A2939&amp;"|"&amp;data!C2939,calculations!$A$3:$A$168,0),MATCH(data!B2939,calculations!$AH$2:$CL$2,0))="","NULL",SUBSTITUTE(OFFSET(calculations!$AG$2,MATCH(data!A2939&amp;"|"&amp;data!C2939,calculations!$A$3:$A$168,0),MATCH(data!B2939,calculations!$AH$2:$CL$2,0)),",","."))</f>
        <v>NULL</v>
      </c>
      <c r="E2939">
        <v>1</v>
      </c>
    </row>
    <row r="2940" spans="1:5" x14ac:dyDescent="0.25">
      <c r="A2940">
        <v>2018</v>
      </c>
      <c r="B2940">
        <v>48</v>
      </c>
      <c r="C2940" t="s">
        <v>131</v>
      </c>
      <c r="D2940" t="str">
        <f ca="1">IF(OFFSET(calculations!$AG$2,MATCH(data!A2940&amp;"|"&amp;data!C2940,calculations!$A$3:$A$168,0),MATCH(data!B2940,calculations!$AH$2:$CL$2,0))="","NULL",SUBSTITUTE(OFFSET(calculations!$AG$2,MATCH(data!A2940&amp;"|"&amp;data!C2940,calculations!$A$3:$A$168,0),MATCH(data!B2940,calculations!$AH$2:$CL$2,0)),",","."))</f>
        <v>NULL</v>
      </c>
      <c r="E2940">
        <v>1</v>
      </c>
    </row>
    <row r="2941" spans="1:5" x14ac:dyDescent="0.25">
      <c r="A2941">
        <v>2018</v>
      </c>
      <c r="B2941">
        <v>48</v>
      </c>
      <c r="C2941" t="s">
        <v>132</v>
      </c>
      <c r="D2941" t="str">
        <f ca="1">IF(OFFSET(calculations!$AG$2,MATCH(data!A2941&amp;"|"&amp;data!C2941,calculations!$A$3:$A$168,0),MATCH(data!B2941,calculations!$AH$2:$CL$2,0))="","NULL",SUBSTITUTE(OFFSET(calculations!$AG$2,MATCH(data!A2941&amp;"|"&amp;data!C2941,calculations!$A$3:$A$168,0),MATCH(data!B2941,calculations!$AH$2:$CL$2,0)),",","."))</f>
        <v>-17535</v>
      </c>
      <c r="E2941">
        <v>1</v>
      </c>
    </row>
    <row r="2942" spans="1:5" x14ac:dyDescent="0.25">
      <c r="A2942">
        <v>2018</v>
      </c>
      <c r="B2942">
        <v>48</v>
      </c>
      <c r="C2942" t="s">
        <v>133</v>
      </c>
      <c r="D2942" t="str">
        <f ca="1">IF(OFFSET(calculations!$AG$2,MATCH(data!A2942&amp;"|"&amp;data!C2942,calculations!$A$3:$A$168,0),MATCH(data!B2942,calculations!$AH$2:$CL$2,0))="","NULL",SUBSTITUTE(OFFSET(calculations!$AG$2,MATCH(data!A2942&amp;"|"&amp;data!C2942,calculations!$A$3:$A$168,0),MATCH(data!B2942,calculations!$AH$2:$CL$2,0)),",","."))</f>
        <v>-10447856</v>
      </c>
      <c r="E2942">
        <v>1</v>
      </c>
    </row>
    <row r="2943" spans="1:5" x14ac:dyDescent="0.25">
      <c r="A2943">
        <v>2018</v>
      </c>
      <c r="B2943">
        <v>48</v>
      </c>
      <c r="C2943" t="s">
        <v>134</v>
      </c>
      <c r="D2943" t="str">
        <f ca="1">IF(OFFSET(calculations!$AG$2,MATCH(data!A2943&amp;"|"&amp;data!C2943,calculations!$A$3:$A$168,0),MATCH(data!B2943,calculations!$AH$2:$CL$2,0))="","NULL",SUBSTITUTE(OFFSET(calculations!$AG$2,MATCH(data!A2943&amp;"|"&amp;data!C2943,calculations!$A$3:$A$168,0),MATCH(data!B2943,calculations!$AH$2:$CL$2,0)),",","."))</f>
        <v>NULL</v>
      </c>
      <c r="E2943">
        <v>1</v>
      </c>
    </row>
    <row r="2944" spans="1:5" x14ac:dyDescent="0.25">
      <c r="A2944">
        <v>2018</v>
      </c>
      <c r="B2944">
        <v>48</v>
      </c>
      <c r="C2944" t="s">
        <v>135</v>
      </c>
      <c r="D2944" t="str">
        <f ca="1">IF(OFFSET(calculations!$AG$2,MATCH(data!A2944&amp;"|"&amp;data!C2944,calculations!$A$3:$A$168,0),MATCH(data!B2944,calculations!$AH$2:$CL$2,0))="","NULL",SUBSTITUTE(OFFSET(calculations!$AG$2,MATCH(data!A2944&amp;"|"&amp;data!C2944,calculations!$A$3:$A$168,0),MATCH(data!B2944,calculations!$AH$2:$CL$2,0)),",","."))</f>
        <v>NULL</v>
      </c>
      <c r="E2944">
        <v>1</v>
      </c>
    </row>
    <row r="2945" spans="1:5" x14ac:dyDescent="0.25">
      <c r="A2945">
        <v>2018</v>
      </c>
      <c r="B2945">
        <v>48</v>
      </c>
      <c r="C2945" t="s">
        <v>136</v>
      </c>
      <c r="D2945" t="str">
        <f ca="1">IF(OFFSET(calculations!$AG$2,MATCH(data!A2945&amp;"|"&amp;data!C2945,calculations!$A$3:$A$168,0),MATCH(data!B2945,calculations!$AH$2:$CL$2,0))="","NULL",SUBSTITUTE(OFFSET(calculations!$AG$2,MATCH(data!A2945&amp;"|"&amp;data!C2945,calculations!$A$3:$A$168,0),MATCH(data!B2945,calculations!$AH$2:$CL$2,0)),",","."))</f>
        <v>2315296</v>
      </c>
      <c r="E2945">
        <v>1</v>
      </c>
    </row>
    <row r="2946" spans="1:5" x14ac:dyDescent="0.25">
      <c r="A2946">
        <v>2018</v>
      </c>
      <c r="B2946">
        <v>48</v>
      </c>
      <c r="C2946" t="s">
        <v>137</v>
      </c>
      <c r="D2946" t="str">
        <f ca="1">IF(OFFSET(calculations!$AG$2,MATCH(data!A2946&amp;"|"&amp;data!C2946,calculations!$A$3:$A$168,0),MATCH(data!B2946,calculations!$AH$2:$CL$2,0))="","NULL",SUBSTITUTE(OFFSET(calculations!$AG$2,MATCH(data!A2946&amp;"|"&amp;data!C2946,calculations!$A$3:$A$168,0),MATCH(data!B2946,calculations!$AH$2:$CL$2,0)),",","."))</f>
        <v>NULL</v>
      </c>
      <c r="E2946">
        <v>1</v>
      </c>
    </row>
    <row r="2947" spans="1:5" x14ac:dyDescent="0.25">
      <c r="A2947">
        <v>2018</v>
      </c>
      <c r="B2947">
        <v>48</v>
      </c>
      <c r="C2947" t="s">
        <v>138</v>
      </c>
      <c r="D2947" t="str">
        <f ca="1">IF(OFFSET(calculations!$AG$2,MATCH(data!A2947&amp;"|"&amp;data!C2947,calculations!$A$3:$A$168,0),MATCH(data!B2947,calculations!$AH$2:$CL$2,0))="","NULL",SUBSTITUTE(OFFSET(calculations!$AG$2,MATCH(data!A2947&amp;"|"&amp;data!C2947,calculations!$A$3:$A$168,0),MATCH(data!B2947,calculations!$AH$2:$CL$2,0)),",","."))</f>
        <v>38823</v>
      </c>
      <c r="E2947">
        <v>1</v>
      </c>
    </row>
    <row r="2948" spans="1:5" x14ac:dyDescent="0.25">
      <c r="A2948">
        <v>2018</v>
      </c>
      <c r="B2948">
        <v>48</v>
      </c>
      <c r="C2948" t="s">
        <v>139</v>
      </c>
      <c r="D2948" t="str">
        <f ca="1">IF(OFFSET(calculations!$AG$2,MATCH(data!A2948&amp;"|"&amp;data!C2948,calculations!$A$3:$A$168,0),MATCH(data!B2948,calculations!$AH$2:$CL$2,0))="","NULL",SUBSTITUTE(OFFSET(calculations!$AG$2,MATCH(data!A2948&amp;"|"&amp;data!C2948,calculations!$A$3:$A$168,0),MATCH(data!B2948,calculations!$AH$2:$CL$2,0)),",","."))</f>
        <v>NULL</v>
      </c>
      <c r="E2948">
        <v>1</v>
      </c>
    </row>
    <row r="2949" spans="1:5" x14ac:dyDescent="0.25">
      <c r="A2949">
        <v>2018</v>
      </c>
      <c r="B2949">
        <v>48</v>
      </c>
      <c r="C2949" t="s">
        <v>140</v>
      </c>
      <c r="D2949" t="str">
        <f ca="1">IF(OFFSET(calculations!$AG$2,MATCH(data!A2949&amp;"|"&amp;data!C2949,calculations!$A$3:$A$168,0),MATCH(data!B2949,calculations!$AH$2:$CL$2,0))="","NULL",SUBSTITUTE(OFFSET(calculations!$AG$2,MATCH(data!A2949&amp;"|"&amp;data!C2949,calculations!$A$3:$A$168,0),MATCH(data!B2949,calculations!$AH$2:$CL$2,0)),",","."))</f>
        <v>NULL</v>
      </c>
      <c r="E2949">
        <v>1</v>
      </c>
    </row>
    <row r="2950" spans="1:5" x14ac:dyDescent="0.25">
      <c r="A2950">
        <v>2018</v>
      </c>
      <c r="B2950">
        <v>48</v>
      </c>
      <c r="C2950" t="s">
        <v>141</v>
      </c>
      <c r="D2950" t="str">
        <f ca="1">IF(OFFSET(calculations!$AG$2,MATCH(data!A2950&amp;"|"&amp;data!C2950,calculations!$A$3:$A$168,0),MATCH(data!B2950,calculations!$AH$2:$CL$2,0))="","NULL",SUBSTITUTE(OFFSET(calculations!$AG$2,MATCH(data!A2950&amp;"|"&amp;data!C2950,calculations!$A$3:$A$168,0),MATCH(data!B2950,calculations!$AH$2:$CL$2,0)),",","."))</f>
        <v>NULL</v>
      </c>
      <c r="E2950">
        <v>1</v>
      </c>
    </row>
    <row r="2951" spans="1:5" x14ac:dyDescent="0.25">
      <c r="A2951">
        <v>2018</v>
      </c>
      <c r="B2951">
        <v>48</v>
      </c>
      <c r="C2951" t="s">
        <v>142</v>
      </c>
      <c r="D2951" t="str">
        <f ca="1">IF(OFFSET(calculations!$AG$2,MATCH(data!A2951&amp;"|"&amp;data!C2951,calculations!$A$3:$A$168,0),MATCH(data!B2951,calculations!$AH$2:$CL$2,0))="","NULL",SUBSTITUTE(OFFSET(calculations!$AG$2,MATCH(data!A2951&amp;"|"&amp;data!C2951,calculations!$A$3:$A$168,0),MATCH(data!B2951,calculations!$AH$2:$CL$2,0)),",","."))</f>
        <v>NULL</v>
      </c>
      <c r="E2951">
        <v>1</v>
      </c>
    </row>
    <row r="2952" spans="1:5" x14ac:dyDescent="0.25">
      <c r="A2952">
        <v>2018</v>
      </c>
      <c r="B2952">
        <v>48</v>
      </c>
      <c r="C2952" t="s">
        <v>143</v>
      </c>
      <c r="D2952" t="str">
        <f ca="1">IF(OFFSET(calculations!$AG$2,MATCH(data!A2952&amp;"|"&amp;data!C2952,calculations!$A$3:$A$168,0),MATCH(data!B2952,calculations!$AH$2:$CL$2,0))="","NULL",SUBSTITUTE(OFFSET(calculations!$AG$2,MATCH(data!A2952&amp;"|"&amp;data!C2952,calculations!$A$3:$A$168,0),MATCH(data!B2952,calculations!$AH$2:$CL$2,0)),",","."))</f>
        <v>38823</v>
      </c>
      <c r="E2952">
        <v>1</v>
      </c>
    </row>
    <row r="2953" spans="1:5" x14ac:dyDescent="0.25">
      <c r="A2953">
        <v>2018</v>
      </c>
      <c r="B2953">
        <v>48</v>
      </c>
      <c r="C2953" t="s">
        <v>58</v>
      </c>
      <c r="D2953" t="str">
        <f ca="1">IF(OFFSET(calculations!$AG$2,MATCH(data!A2953&amp;"|"&amp;data!C2953,calculations!$A$3:$A$168,0),MATCH(data!B2953,calculations!$AH$2:$CL$2,0))="","NULL",SUBSTITUTE(OFFSET(calculations!$AG$2,MATCH(data!A2953&amp;"|"&amp;data!C2953,calculations!$A$3:$A$168,0),MATCH(data!B2953,calculations!$AH$2:$CL$2,0)),",","."))</f>
        <v>13604703</v>
      </c>
      <c r="E2953">
        <v>1</v>
      </c>
    </row>
    <row r="2954" spans="1:5" x14ac:dyDescent="0.25">
      <c r="A2954">
        <v>2018</v>
      </c>
      <c r="B2954">
        <v>49</v>
      </c>
      <c r="C2954" t="s">
        <v>68</v>
      </c>
      <c r="D2954" t="str">
        <f ca="1">IF(OFFSET(calculations!$AG$2,MATCH(data!A2954&amp;"|"&amp;data!C2954,calculations!$A$3:$A$168,0),MATCH(data!B2954,calculations!$AH$2:$CL$2,0))="","NULL",SUBSTITUTE(OFFSET(calculations!$AG$2,MATCH(data!A2954&amp;"|"&amp;data!C2954,calculations!$A$3:$A$168,0),MATCH(data!B2954,calculations!$AH$2:$CL$2,0)),",","."))</f>
        <v>28964150</v>
      </c>
      <c r="E2954">
        <v>1</v>
      </c>
    </row>
    <row r="2955" spans="1:5" x14ac:dyDescent="0.25">
      <c r="A2955">
        <v>2018</v>
      </c>
      <c r="B2955">
        <v>49</v>
      </c>
      <c r="C2955" t="s">
        <v>49</v>
      </c>
      <c r="D2955" t="str">
        <f ca="1">IF(OFFSET(calculations!$AG$2,MATCH(data!A2955&amp;"|"&amp;data!C2955,calculations!$A$3:$A$168,0),MATCH(data!B2955,calculations!$AH$2:$CL$2,0))="","NULL",SUBSTITUTE(OFFSET(calculations!$AG$2,MATCH(data!A2955&amp;"|"&amp;data!C2955,calculations!$A$3:$A$168,0),MATCH(data!B2955,calculations!$AH$2:$CL$2,0)),",","."))</f>
        <v>250161</v>
      </c>
      <c r="E2955">
        <v>1</v>
      </c>
    </row>
    <row r="2956" spans="1:5" x14ac:dyDescent="0.25">
      <c r="A2956">
        <v>2018</v>
      </c>
      <c r="B2956">
        <v>49</v>
      </c>
      <c r="C2956" t="s">
        <v>69</v>
      </c>
      <c r="D2956" t="str">
        <f ca="1">IF(OFFSET(calculations!$AG$2,MATCH(data!A2956&amp;"|"&amp;data!C2956,calculations!$A$3:$A$168,0),MATCH(data!B2956,calculations!$AH$2:$CL$2,0))="","NULL",SUBSTITUTE(OFFSET(calculations!$AG$2,MATCH(data!A2956&amp;"|"&amp;data!C2956,calculations!$A$3:$A$168,0),MATCH(data!B2956,calculations!$AH$2:$CL$2,0)),",","."))</f>
        <v>20194</v>
      </c>
      <c r="E2956">
        <v>1</v>
      </c>
    </row>
    <row r="2957" spans="1:5" x14ac:dyDescent="0.25">
      <c r="A2957">
        <v>2018</v>
      </c>
      <c r="B2957">
        <v>49</v>
      </c>
      <c r="C2957" t="s">
        <v>70</v>
      </c>
      <c r="D2957" t="str">
        <f ca="1">IF(OFFSET(calculations!$AG$2,MATCH(data!A2957&amp;"|"&amp;data!C2957,calculations!$A$3:$A$168,0),MATCH(data!B2957,calculations!$AH$2:$CL$2,0))="","NULL",SUBSTITUTE(OFFSET(calculations!$AG$2,MATCH(data!A2957&amp;"|"&amp;data!C2957,calculations!$A$3:$A$168,0),MATCH(data!B2957,calculations!$AH$2:$CL$2,0)),",","."))</f>
        <v>7637</v>
      </c>
      <c r="E2957">
        <v>1</v>
      </c>
    </row>
    <row r="2958" spans="1:5" x14ac:dyDescent="0.25">
      <c r="A2958">
        <v>2018</v>
      </c>
      <c r="B2958">
        <v>49</v>
      </c>
      <c r="C2958" t="s">
        <v>71</v>
      </c>
      <c r="D2958" t="str">
        <f ca="1">IF(OFFSET(calculations!$AG$2,MATCH(data!A2958&amp;"|"&amp;data!C2958,calculations!$A$3:$A$168,0),MATCH(data!B2958,calculations!$AH$2:$CL$2,0))="","NULL",SUBSTITUTE(OFFSET(calculations!$AG$2,MATCH(data!A2958&amp;"|"&amp;data!C2958,calculations!$A$3:$A$168,0),MATCH(data!B2958,calculations!$AH$2:$CL$2,0)),",","."))</f>
        <v>NULL</v>
      </c>
      <c r="E2958">
        <v>1</v>
      </c>
    </row>
    <row r="2959" spans="1:5" x14ac:dyDescent="0.25">
      <c r="A2959">
        <v>2018</v>
      </c>
      <c r="B2959">
        <v>49</v>
      </c>
      <c r="C2959" t="s">
        <v>72</v>
      </c>
      <c r="D2959" t="str">
        <f ca="1">IF(OFFSET(calculations!$AG$2,MATCH(data!A2959&amp;"|"&amp;data!C2959,calculations!$A$3:$A$168,0),MATCH(data!B2959,calculations!$AH$2:$CL$2,0))="","NULL",SUBSTITUTE(OFFSET(calculations!$AG$2,MATCH(data!A2959&amp;"|"&amp;data!C2959,calculations!$A$3:$A$168,0),MATCH(data!B2959,calculations!$AH$2:$CL$2,0)),",","."))</f>
        <v>NULL</v>
      </c>
      <c r="E2959">
        <v>1</v>
      </c>
    </row>
    <row r="2960" spans="1:5" x14ac:dyDescent="0.25">
      <c r="A2960">
        <v>2018</v>
      </c>
      <c r="B2960">
        <v>49</v>
      </c>
      <c r="C2960" t="s">
        <v>73</v>
      </c>
      <c r="D2960" t="str">
        <f ca="1">IF(OFFSET(calculations!$AG$2,MATCH(data!A2960&amp;"|"&amp;data!C2960,calculations!$A$3:$A$168,0),MATCH(data!B2960,calculations!$AH$2:$CL$2,0))="","NULL",SUBSTITUTE(OFFSET(calculations!$AG$2,MATCH(data!A2960&amp;"|"&amp;data!C2960,calculations!$A$3:$A$168,0),MATCH(data!B2960,calculations!$AH$2:$CL$2,0)),",","."))</f>
        <v>NULL</v>
      </c>
      <c r="E2960">
        <v>1</v>
      </c>
    </row>
    <row r="2961" spans="1:5" x14ac:dyDescent="0.25">
      <c r="A2961">
        <v>2018</v>
      </c>
      <c r="B2961">
        <v>49</v>
      </c>
      <c r="C2961" t="s">
        <v>74</v>
      </c>
      <c r="D2961" t="str">
        <f ca="1">IF(OFFSET(calculations!$AG$2,MATCH(data!A2961&amp;"|"&amp;data!C2961,calculations!$A$3:$A$168,0),MATCH(data!B2961,calculations!$AH$2:$CL$2,0))="","NULL",SUBSTITUTE(OFFSET(calculations!$AG$2,MATCH(data!A2961&amp;"|"&amp;data!C2961,calculations!$A$3:$A$168,0),MATCH(data!B2961,calculations!$AH$2:$CL$2,0)),",","."))</f>
        <v>NULL</v>
      </c>
      <c r="E2961">
        <v>1</v>
      </c>
    </row>
    <row r="2962" spans="1:5" x14ac:dyDescent="0.25">
      <c r="A2962">
        <v>2018</v>
      </c>
      <c r="B2962">
        <v>49</v>
      </c>
      <c r="C2962" t="s">
        <v>75</v>
      </c>
      <c r="D2962" t="str">
        <f ca="1">IF(OFFSET(calculations!$AG$2,MATCH(data!A2962&amp;"|"&amp;data!C2962,calculations!$A$3:$A$168,0),MATCH(data!B2962,calculations!$AH$2:$CL$2,0))="","NULL",SUBSTITUTE(OFFSET(calculations!$AG$2,MATCH(data!A2962&amp;"|"&amp;data!C2962,calculations!$A$3:$A$168,0),MATCH(data!B2962,calculations!$AH$2:$CL$2,0)),",","."))</f>
        <v>NULL</v>
      </c>
      <c r="E2962">
        <v>1</v>
      </c>
    </row>
    <row r="2963" spans="1:5" x14ac:dyDescent="0.25">
      <c r="A2963">
        <v>2018</v>
      </c>
      <c r="B2963">
        <v>49</v>
      </c>
      <c r="C2963" t="s">
        <v>76</v>
      </c>
      <c r="D2963" t="str">
        <f ca="1">IF(OFFSET(calculations!$AG$2,MATCH(data!A2963&amp;"|"&amp;data!C2963,calculations!$A$3:$A$168,0),MATCH(data!B2963,calculations!$AH$2:$CL$2,0))="","NULL",SUBSTITUTE(OFFSET(calculations!$AG$2,MATCH(data!A2963&amp;"|"&amp;data!C2963,calculations!$A$3:$A$168,0),MATCH(data!B2963,calculations!$AH$2:$CL$2,0)),",","."))</f>
        <v>0</v>
      </c>
      <c r="E2963">
        <v>1</v>
      </c>
    </row>
    <row r="2964" spans="1:5" x14ac:dyDescent="0.25">
      <c r="A2964">
        <v>2018</v>
      </c>
      <c r="B2964">
        <v>49</v>
      </c>
      <c r="C2964" t="s">
        <v>77</v>
      </c>
      <c r="D2964" t="str">
        <f ca="1">IF(OFFSET(calculations!$AG$2,MATCH(data!A2964&amp;"|"&amp;data!C2964,calculations!$A$3:$A$168,0),MATCH(data!B2964,calculations!$AH$2:$CL$2,0))="","NULL",SUBSTITUTE(OFFSET(calculations!$AG$2,MATCH(data!A2964&amp;"|"&amp;data!C2964,calculations!$A$3:$A$168,0),MATCH(data!B2964,calculations!$AH$2:$CL$2,0)),",","."))</f>
        <v>1533</v>
      </c>
      <c r="E2964">
        <v>1</v>
      </c>
    </row>
    <row r="2965" spans="1:5" x14ac:dyDescent="0.25">
      <c r="A2965">
        <v>2018</v>
      </c>
      <c r="B2965">
        <v>49</v>
      </c>
      <c r="C2965" t="s">
        <v>78</v>
      </c>
      <c r="D2965" t="str">
        <f ca="1">IF(OFFSET(calculations!$AG$2,MATCH(data!A2965&amp;"|"&amp;data!C2965,calculations!$A$3:$A$168,0),MATCH(data!B2965,calculations!$AH$2:$CL$2,0))="","NULL",SUBSTITUTE(OFFSET(calculations!$AG$2,MATCH(data!A2965&amp;"|"&amp;data!C2965,calculations!$A$3:$A$168,0),MATCH(data!B2965,calculations!$AH$2:$CL$2,0)),",","."))</f>
        <v>213655</v>
      </c>
      <c r="E2965">
        <v>1</v>
      </c>
    </row>
    <row r="2966" spans="1:5" x14ac:dyDescent="0.25">
      <c r="A2966">
        <v>2018</v>
      </c>
      <c r="B2966">
        <v>49</v>
      </c>
      <c r="C2966" t="s">
        <v>79</v>
      </c>
      <c r="D2966" t="str">
        <f ca="1">IF(OFFSET(calculations!$AG$2,MATCH(data!A2966&amp;"|"&amp;data!C2966,calculations!$A$3:$A$168,0),MATCH(data!B2966,calculations!$AH$2:$CL$2,0))="","NULL",SUBSTITUTE(OFFSET(calculations!$AG$2,MATCH(data!A2966&amp;"|"&amp;data!C2966,calculations!$A$3:$A$168,0),MATCH(data!B2966,calculations!$AH$2:$CL$2,0)),",","."))</f>
        <v>7142</v>
      </c>
      <c r="E2966">
        <v>1</v>
      </c>
    </row>
    <row r="2967" spans="1:5" x14ac:dyDescent="0.25">
      <c r="A2967">
        <v>2018</v>
      </c>
      <c r="B2967">
        <v>49</v>
      </c>
      <c r="C2967" t="s">
        <v>80</v>
      </c>
      <c r="D2967" t="str">
        <f ca="1">IF(OFFSET(calculations!$AG$2,MATCH(data!A2967&amp;"|"&amp;data!C2967,calculations!$A$3:$A$168,0),MATCH(data!B2967,calculations!$AH$2:$CL$2,0))="","NULL",SUBSTITUTE(OFFSET(calculations!$AG$2,MATCH(data!A2967&amp;"|"&amp;data!C2967,calculations!$A$3:$A$168,0),MATCH(data!B2967,calculations!$AH$2:$CL$2,0)),",","."))</f>
        <v>NULL</v>
      </c>
      <c r="E2967">
        <v>1</v>
      </c>
    </row>
    <row r="2968" spans="1:5" x14ac:dyDescent="0.25">
      <c r="A2968">
        <v>2018</v>
      </c>
      <c r="B2968">
        <v>49</v>
      </c>
      <c r="C2968" t="s">
        <v>44</v>
      </c>
      <c r="D2968" t="str">
        <f ca="1">IF(OFFSET(calculations!$AG$2,MATCH(data!A2968&amp;"|"&amp;data!C2968,calculations!$A$3:$A$168,0),MATCH(data!B2968,calculations!$AH$2:$CL$2,0))="","NULL",SUBSTITUTE(OFFSET(calculations!$AG$2,MATCH(data!A2968&amp;"|"&amp;data!C2968,calculations!$A$3:$A$168,0),MATCH(data!B2968,calculations!$AH$2:$CL$2,0)),",","."))</f>
        <v>NULL</v>
      </c>
      <c r="E2968">
        <v>1</v>
      </c>
    </row>
    <row r="2969" spans="1:5" x14ac:dyDescent="0.25">
      <c r="A2969">
        <v>2018</v>
      </c>
      <c r="B2969">
        <v>49</v>
      </c>
      <c r="C2969" t="s">
        <v>51</v>
      </c>
      <c r="D2969" t="str">
        <f ca="1">IF(OFFSET(calculations!$AG$2,MATCH(data!A2969&amp;"|"&amp;data!C2969,calculations!$A$3:$A$168,0),MATCH(data!B2969,calculations!$AH$2:$CL$2,0))="","NULL",SUBSTITUTE(OFFSET(calculations!$AG$2,MATCH(data!A2969&amp;"|"&amp;data!C2969,calculations!$A$3:$A$168,0),MATCH(data!B2969,calculations!$AH$2:$CL$2,0)),",","."))</f>
        <v>NULL</v>
      </c>
      <c r="E2969">
        <v>1</v>
      </c>
    </row>
    <row r="2970" spans="1:5" x14ac:dyDescent="0.25">
      <c r="A2970">
        <v>2018</v>
      </c>
      <c r="B2970">
        <v>49</v>
      </c>
      <c r="C2970" t="s">
        <v>55</v>
      </c>
      <c r="D2970" t="str">
        <f ca="1">IF(OFFSET(calculations!$AG$2,MATCH(data!A2970&amp;"|"&amp;data!C2970,calculations!$A$3:$A$168,0),MATCH(data!B2970,calculations!$AH$2:$CL$2,0))="","NULL",SUBSTITUTE(OFFSET(calculations!$AG$2,MATCH(data!A2970&amp;"|"&amp;data!C2970,calculations!$A$3:$A$168,0),MATCH(data!B2970,calculations!$AH$2:$CL$2,0)),",","."))</f>
        <v>NULL</v>
      </c>
      <c r="E2970">
        <v>1</v>
      </c>
    </row>
    <row r="2971" spans="1:5" x14ac:dyDescent="0.25">
      <c r="A2971">
        <v>2018</v>
      </c>
      <c r="B2971">
        <v>49</v>
      </c>
      <c r="C2971" t="s">
        <v>81</v>
      </c>
      <c r="D2971" t="str">
        <f ca="1">IF(OFFSET(calculations!$AG$2,MATCH(data!A2971&amp;"|"&amp;data!C2971,calculations!$A$3:$A$168,0),MATCH(data!B2971,calculations!$AH$2:$CL$2,0))="","NULL",SUBSTITUTE(OFFSET(calculations!$AG$2,MATCH(data!A2971&amp;"|"&amp;data!C2971,calculations!$A$3:$A$168,0),MATCH(data!B2971,calculations!$AH$2:$CL$2,0)),",","."))</f>
        <v>0</v>
      </c>
      <c r="E2971">
        <v>1</v>
      </c>
    </row>
    <row r="2972" spans="1:5" x14ac:dyDescent="0.25">
      <c r="A2972">
        <v>2018</v>
      </c>
      <c r="B2972">
        <v>49</v>
      </c>
      <c r="C2972" t="s">
        <v>82</v>
      </c>
      <c r="D2972" t="str">
        <f ca="1">IF(OFFSET(calculations!$AG$2,MATCH(data!A2972&amp;"|"&amp;data!C2972,calculations!$A$3:$A$168,0),MATCH(data!B2972,calculations!$AH$2:$CL$2,0))="","NULL",SUBSTITUTE(OFFSET(calculations!$AG$2,MATCH(data!A2972&amp;"|"&amp;data!C2972,calculations!$A$3:$A$168,0),MATCH(data!B2972,calculations!$AH$2:$CL$2,0)),",","."))</f>
        <v>28713989</v>
      </c>
      <c r="E2972">
        <v>1</v>
      </c>
    </row>
    <row r="2973" spans="1:5" x14ac:dyDescent="0.25">
      <c r="A2973">
        <v>2018</v>
      </c>
      <c r="B2973">
        <v>49</v>
      </c>
      <c r="C2973" t="s">
        <v>83</v>
      </c>
      <c r="D2973" t="str">
        <f ca="1">IF(OFFSET(calculations!$AG$2,MATCH(data!A2973&amp;"|"&amp;data!C2973,calculations!$A$3:$A$168,0),MATCH(data!B2973,calculations!$AH$2:$CL$2,0))="","NULL",SUBSTITUTE(OFFSET(calculations!$AG$2,MATCH(data!A2973&amp;"|"&amp;data!C2973,calculations!$A$3:$A$168,0),MATCH(data!B2973,calculations!$AH$2:$CL$2,0)),",","."))</f>
        <v>1958</v>
      </c>
      <c r="E2973">
        <v>1</v>
      </c>
    </row>
    <row r="2974" spans="1:5" x14ac:dyDescent="0.25">
      <c r="A2974">
        <v>2018</v>
      </c>
      <c r="B2974">
        <v>49</v>
      </c>
      <c r="C2974" t="s">
        <v>84</v>
      </c>
      <c r="D2974" t="str">
        <f ca="1">IF(OFFSET(calculations!$AG$2,MATCH(data!A2974&amp;"|"&amp;data!C2974,calculations!$A$3:$A$168,0),MATCH(data!B2974,calculations!$AH$2:$CL$2,0))="","NULL",SUBSTITUTE(OFFSET(calculations!$AG$2,MATCH(data!A2974&amp;"|"&amp;data!C2974,calculations!$A$3:$A$168,0),MATCH(data!B2974,calculations!$AH$2:$CL$2,0)),",","."))</f>
        <v>NULL</v>
      </c>
      <c r="E2974">
        <v>1</v>
      </c>
    </row>
    <row r="2975" spans="1:5" x14ac:dyDescent="0.25">
      <c r="A2975">
        <v>2018</v>
      </c>
      <c r="B2975">
        <v>49</v>
      </c>
      <c r="C2975" t="s">
        <v>85</v>
      </c>
      <c r="D2975" t="str">
        <f ca="1">IF(OFFSET(calculations!$AG$2,MATCH(data!A2975&amp;"|"&amp;data!C2975,calculations!$A$3:$A$168,0),MATCH(data!B2975,calculations!$AH$2:$CL$2,0))="","NULL",SUBSTITUTE(OFFSET(calculations!$AG$2,MATCH(data!A2975&amp;"|"&amp;data!C2975,calculations!$A$3:$A$168,0),MATCH(data!B2975,calculations!$AH$2:$CL$2,0)),",","."))</f>
        <v>NULL</v>
      </c>
      <c r="E2975">
        <v>1</v>
      </c>
    </row>
    <row r="2976" spans="1:5" x14ac:dyDescent="0.25">
      <c r="A2976">
        <v>2018</v>
      </c>
      <c r="B2976">
        <v>49</v>
      </c>
      <c r="C2976" t="s">
        <v>86</v>
      </c>
      <c r="D2976" t="str">
        <f ca="1">IF(OFFSET(calculations!$AG$2,MATCH(data!A2976&amp;"|"&amp;data!C2976,calculations!$A$3:$A$168,0),MATCH(data!B2976,calculations!$AH$2:$CL$2,0))="","NULL",SUBSTITUTE(OFFSET(calculations!$AG$2,MATCH(data!A2976&amp;"|"&amp;data!C2976,calculations!$A$3:$A$168,0),MATCH(data!B2976,calculations!$AH$2:$CL$2,0)),",","."))</f>
        <v>25479100</v>
      </c>
      <c r="E2976">
        <v>1</v>
      </c>
    </row>
    <row r="2977" spans="1:5" x14ac:dyDescent="0.25">
      <c r="A2977">
        <v>2018</v>
      </c>
      <c r="B2977">
        <v>49</v>
      </c>
      <c r="C2977" t="s">
        <v>87</v>
      </c>
      <c r="D2977" t="str">
        <f ca="1">IF(OFFSET(calculations!$AG$2,MATCH(data!A2977&amp;"|"&amp;data!C2977,calculations!$A$3:$A$168,0),MATCH(data!B2977,calculations!$AH$2:$CL$2,0))="","NULL",SUBSTITUTE(OFFSET(calculations!$AG$2,MATCH(data!A2977&amp;"|"&amp;data!C2977,calculations!$A$3:$A$168,0),MATCH(data!B2977,calculations!$AH$2:$CL$2,0)),",","."))</f>
        <v>3179331</v>
      </c>
      <c r="E2977">
        <v>1</v>
      </c>
    </row>
    <row r="2978" spans="1:5" x14ac:dyDescent="0.25">
      <c r="A2978">
        <v>2018</v>
      </c>
      <c r="B2978">
        <v>49</v>
      </c>
      <c r="C2978" t="s">
        <v>88</v>
      </c>
      <c r="D2978" t="str">
        <f ca="1">IF(OFFSET(calculations!$AG$2,MATCH(data!A2978&amp;"|"&amp;data!C2978,calculations!$A$3:$A$168,0),MATCH(data!B2978,calculations!$AH$2:$CL$2,0))="","NULL",SUBSTITUTE(OFFSET(calculations!$AG$2,MATCH(data!A2978&amp;"|"&amp;data!C2978,calculations!$A$3:$A$168,0),MATCH(data!B2978,calculations!$AH$2:$CL$2,0)),",","."))</f>
        <v>NULL</v>
      </c>
      <c r="E2978">
        <v>1</v>
      </c>
    </row>
    <row r="2979" spans="1:5" x14ac:dyDescent="0.25">
      <c r="A2979">
        <v>2018</v>
      </c>
      <c r="B2979">
        <v>49</v>
      </c>
      <c r="C2979" t="s">
        <v>89</v>
      </c>
      <c r="D2979" t="str">
        <f ca="1">IF(OFFSET(calculations!$AG$2,MATCH(data!A2979&amp;"|"&amp;data!C2979,calculations!$A$3:$A$168,0),MATCH(data!B2979,calculations!$AH$2:$CL$2,0))="","NULL",SUBSTITUTE(OFFSET(calculations!$AG$2,MATCH(data!A2979&amp;"|"&amp;data!C2979,calculations!$A$3:$A$168,0),MATCH(data!B2979,calculations!$AH$2:$CL$2,0)),",","."))</f>
        <v>53600</v>
      </c>
      <c r="E2979">
        <v>1</v>
      </c>
    </row>
    <row r="2980" spans="1:5" x14ac:dyDescent="0.25">
      <c r="A2980">
        <v>2018</v>
      </c>
      <c r="B2980">
        <v>49</v>
      </c>
      <c r="C2980" t="s">
        <v>90</v>
      </c>
      <c r="D2980" t="str">
        <f ca="1">IF(OFFSET(calculations!$AG$2,MATCH(data!A2980&amp;"|"&amp;data!C2980,calculations!$A$3:$A$168,0),MATCH(data!B2980,calculations!$AH$2:$CL$2,0))="","NULL",SUBSTITUTE(OFFSET(calculations!$AG$2,MATCH(data!A2980&amp;"|"&amp;data!C2980,calculations!$A$3:$A$168,0),MATCH(data!B2980,calculations!$AH$2:$CL$2,0)),",","."))</f>
        <v>NULL</v>
      </c>
      <c r="E2980">
        <v>1</v>
      </c>
    </row>
    <row r="2981" spans="1:5" x14ac:dyDescent="0.25">
      <c r="A2981">
        <v>2018</v>
      </c>
      <c r="B2981">
        <v>49</v>
      </c>
      <c r="C2981" t="s">
        <v>91</v>
      </c>
      <c r="D2981" t="str">
        <f ca="1">IF(OFFSET(calculations!$AG$2,MATCH(data!A2981&amp;"|"&amp;data!C2981,calculations!$A$3:$A$168,0),MATCH(data!B2981,calculations!$AH$2:$CL$2,0))="","NULL",SUBSTITUTE(OFFSET(calculations!$AG$2,MATCH(data!A2981&amp;"|"&amp;data!C2981,calculations!$A$3:$A$168,0),MATCH(data!B2981,calculations!$AH$2:$CL$2,0)),",","."))</f>
        <v>NULL</v>
      </c>
      <c r="E2981">
        <v>1</v>
      </c>
    </row>
    <row r="2982" spans="1:5" x14ac:dyDescent="0.25">
      <c r="A2982">
        <v>2018</v>
      </c>
      <c r="B2982">
        <v>49</v>
      </c>
      <c r="C2982" t="s">
        <v>92</v>
      </c>
      <c r="D2982" t="str">
        <f ca="1">IF(OFFSET(calculations!$AG$2,MATCH(data!A2982&amp;"|"&amp;data!C2982,calculations!$A$3:$A$168,0),MATCH(data!B2982,calculations!$AH$2:$CL$2,0))="","NULL",SUBSTITUTE(OFFSET(calculations!$AG$2,MATCH(data!A2982&amp;"|"&amp;data!C2982,calculations!$A$3:$A$168,0),MATCH(data!B2982,calculations!$AH$2:$CL$2,0)),",","."))</f>
        <v>NULL</v>
      </c>
      <c r="E2982">
        <v>1</v>
      </c>
    </row>
    <row r="2983" spans="1:5" x14ac:dyDescent="0.25">
      <c r="A2983">
        <v>2018</v>
      </c>
      <c r="B2983">
        <v>49</v>
      </c>
      <c r="C2983" t="s">
        <v>93</v>
      </c>
      <c r="D2983" t="str">
        <f ca="1">IF(OFFSET(calculations!$AG$2,MATCH(data!A2983&amp;"|"&amp;data!C2983,calculations!$A$3:$A$168,0),MATCH(data!B2983,calculations!$AH$2:$CL$2,0))="","NULL",SUBSTITUTE(OFFSET(calculations!$AG$2,MATCH(data!A2983&amp;"|"&amp;data!C2983,calculations!$A$3:$A$168,0),MATCH(data!B2983,calculations!$AH$2:$CL$2,0)),",","."))</f>
        <v>0</v>
      </c>
      <c r="E2983">
        <v>1</v>
      </c>
    </row>
    <row r="2984" spans="1:5" x14ac:dyDescent="0.25">
      <c r="A2984">
        <v>2018</v>
      </c>
      <c r="B2984">
        <v>49</v>
      </c>
      <c r="C2984" t="s">
        <v>94</v>
      </c>
      <c r="D2984" t="str">
        <f ca="1">IF(OFFSET(calculations!$AG$2,MATCH(data!A2984&amp;"|"&amp;data!C2984,calculations!$A$3:$A$168,0),MATCH(data!B2984,calculations!$AH$2:$CL$2,0))="","NULL",SUBSTITUTE(OFFSET(calculations!$AG$2,MATCH(data!A2984&amp;"|"&amp;data!C2984,calculations!$A$3:$A$168,0),MATCH(data!B2984,calculations!$AH$2:$CL$2,0)),",","."))</f>
        <v>NULL</v>
      </c>
      <c r="E2984">
        <v>1</v>
      </c>
    </row>
    <row r="2985" spans="1:5" x14ac:dyDescent="0.25">
      <c r="A2985">
        <v>2018</v>
      </c>
      <c r="B2985">
        <v>49</v>
      </c>
      <c r="C2985" t="s">
        <v>95</v>
      </c>
      <c r="D2985" t="str">
        <f ca="1">IF(OFFSET(calculations!$AG$2,MATCH(data!A2985&amp;"|"&amp;data!C2985,calculations!$A$3:$A$168,0),MATCH(data!B2985,calculations!$AH$2:$CL$2,0))="","NULL",SUBSTITUTE(OFFSET(calculations!$AG$2,MATCH(data!A2985&amp;"|"&amp;data!C2985,calculations!$A$3:$A$168,0),MATCH(data!B2985,calculations!$AH$2:$CL$2,0)),",","."))</f>
        <v>-79473</v>
      </c>
      <c r="E2985">
        <v>1</v>
      </c>
    </row>
    <row r="2986" spans="1:5" x14ac:dyDescent="0.25">
      <c r="A2986">
        <v>2018</v>
      </c>
      <c r="B2986">
        <v>49</v>
      </c>
      <c r="C2986" t="s">
        <v>96</v>
      </c>
      <c r="D2986" t="str">
        <f ca="1">IF(OFFSET(calculations!$AG$2,MATCH(data!A2986&amp;"|"&amp;data!C2986,calculations!$A$3:$A$168,0),MATCH(data!B2986,calculations!$AH$2:$CL$2,0))="","NULL",SUBSTITUTE(OFFSET(calculations!$AG$2,MATCH(data!A2986&amp;"|"&amp;data!C2986,calculations!$A$3:$A$168,0),MATCH(data!B2986,calculations!$AH$2:$CL$2,0)),",","."))</f>
        <v>719031</v>
      </c>
      <c r="E2986">
        <v>1</v>
      </c>
    </row>
    <row r="2987" spans="1:5" x14ac:dyDescent="0.25">
      <c r="A2987">
        <v>2018</v>
      </c>
      <c r="B2987">
        <v>49</v>
      </c>
      <c r="C2987" t="s">
        <v>97</v>
      </c>
      <c r="D2987" t="str">
        <f ca="1">IF(OFFSET(calculations!$AG$2,MATCH(data!A2987&amp;"|"&amp;data!C2987,calculations!$A$3:$A$168,0),MATCH(data!B2987,calculations!$AH$2:$CL$2,0))="","NULL",SUBSTITUTE(OFFSET(calculations!$AG$2,MATCH(data!A2987&amp;"|"&amp;data!C2987,calculations!$A$3:$A$168,0),MATCH(data!B2987,calculations!$AH$2:$CL$2,0)),",","."))</f>
        <v>46800</v>
      </c>
      <c r="E2987">
        <v>1</v>
      </c>
    </row>
    <row r="2988" spans="1:5" x14ac:dyDescent="0.25">
      <c r="A2988">
        <v>2018</v>
      </c>
      <c r="B2988">
        <v>49</v>
      </c>
      <c r="C2988" t="s">
        <v>98</v>
      </c>
      <c r="D2988" t="str">
        <f ca="1">IF(OFFSET(calculations!$AG$2,MATCH(data!A2988&amp;"|"&amp;data!C2988,calculations!$A$3:$A$168,0),MATCH(data!B2988,calculations!$AH$2:$CL$2,0))="","NULL",SUBSTITUTE(OFFSET(calculations!$AG$2,MATCH(data!A2988&amp;"|"&amp;data!C2988,calculations!$A$3:$A$168,0),MATCH(data!B2988,calculations!$AH$2:$CL$2,0)),",","."))</f>
        <v>672231</v>
      </c>
      <c r="E2988">
        <v>1</v>
      </c>
    </row>
    <row r="2989" spans="1:5" x14ac:dyDescent="0.25">
      <c r="A2989">
        <v>2018</v>
      </c>
      <c r="B2989">
        <v>49</v>
      </c>
      <c r="C2989" t="s">
        <v>99</v>
      </c>
      <c r="D2989" t="str">
        <f ca="1">IF(OFFSET(calculations!$AG$2,MATCH(data!A2989&amp;"|"&amp;data!C2989,calculations!$A$3:$A$168,0),MATCH(data!B2989,calculations!$AH$2:$CL$2,0))="","NULL",SUBSTITUTE(OFFSET(calculations!$AG$2,MATCH(data!A2989&amp;"|"&amp;data!C2989,calculations!$A$3:$A$168,0),MATCH(data!B2989,calculations!$AH$2:$CL$2,0)),",","."))</f>
        <v>672231</v>
      </c>
      <c r="E2989">
        <v>1</v>
      </c>
    </row>
    <row r="2990" spans="1:5" x14ac:dyDescent="0.25">
      <c r="A2990">
        <v>2018</v>
      </c>
      <c r="B2990">
        <v>49</v>
      </c>
      <c r="C2990" t="s">
        <v>100</v>
      </c>
      <c r="D2990" t="str">
        <f ca="1">IF(OFFSET(calculations!$AG$2,MATCH(data!A2990&amp;"|"&amp;data!C2990,calculations!$A$3:$A$168,0),MATCH(data!B2990,calculations!$AH$2:$CL$2,0))="","NULL",SUBSTITUTE(OFFSET(calculations!$AG$2,MATCH(data!A2990&amp;"|"&amp;data!C2990,calculations!$A$3:$A$168,0),MATCH(data!B2990,calculations!$AH$2:$CL$2,0)),",","."))</f>
        <v>427226</v>
      </c>
      <c r="E2990">
        <v>1</v>
      </c>
    </row>
    <row r="2991" spans="1:5" x14ac:dyDescent="0.25">
      <c r="A2991">
        <v>2018</v>
      </c>
      <c r="B2991">
        <v>49</v>
      </c>
      <c r="C2991" t="s">
        <v>101</v>
      </c>
      <c r="D2991" t="str">
        <f ca="1">IF(OFFSET(calculations!$AG$2,MATCH(data!A2991&amp;"|"&amp;data!C2991,calculations!$A$3:$A$168,0),MATCH(data!B2991,calculations!$AH$2:$CL$2,0))="","NULL",SUBSTITUTE(OFFSET(calculations!$AG$2,MATCH(data!A2991&amp;"|"&amp;data!C2991,calculations!$A$3:$A$168,0),MATCH(data!B2991,calculations!$AH$2:$CL$2,0)),",","."))</f>
        <v>NULL</v>
      </c>
      <c r="E2991">
        <v>1</v>
      </c>
    </row>
    <row r="2992" spans="1:5" x14ac:dyDescent="0.25">
      <c r="A2992">
        <v>2018</v>
      </c>
      <c r="B2992">
        <v>49</v>
      </c>
      <c r="C2992" t="s">
        <v>102</v>
      </c>
      <c r="D2992" t="str">
        <f ca="1">IF(OFFSET(calculations!$AG$2,MATCH(data!A2992&amp;"|"&amp;data!C2992,calculations!$A$3:$A$168,0),MATCH(data!B2992,calculations!$AH$2:$CL$2,0))="","NULL",SUBSTITUTE(OFFSET(calculations!$AG$2,MATCH(data!A2992&amp;"|"&amp;data!C2992,calculations!$A$3:$A$168,0),MATCH(data!B2992,calculations!$AH$2:$CL$2,0)),",","."))</f>
        <v>1178930</v>
      </c>
      <c r="E2992">
        <v>1</v>
      </c>
    </row>
    <row r="2993" spans="1:5" x14ac:dyDescent="0.25">
      <c r="A2993">
        <v>2018</v>
      </c>
      <c r="B2993">
        <v>49</v>
      </c>
      <c r="C2993" t="s">
        <v>103</v>
      </c>
      <c r="D2993" t="str">
        <f ca="1">IF(OFFSET(calculations!$AG$2,MATCH(data!A2993&amp;"|"&amp;data!C2993,calculations!$A$3:$A$168,0),MATCH(data!B2993,calculations!$AH$2:$CL$2,0))="","NULL",SUBSTITUTE(OFFSET(calculations!$AG$2,MATCH(data!A2993&amp;"|"&amp;data!C2993,calculations!$A$3:$A$168,0),MATCH(data!B2993,calculations!$AH$2:$CL$2,0)),",","."))</f>
        <v>NULL</v>
      </c>
      <c r="E2993">
        <v>1</v>
      </c>
    </row>
    <row r="2994" spans="1:5" x14ac:dyDescent="0.25">
      <c r="A2994">
        <v>2018</v>
      </c>
      <c r="B2994">
        <v>49</v>
      </c>
      <c r="C2994" t="s">
        <v>104</v>
      </c>
      <c r="D2994" t="str">
        <f ca="1">IF(OFFSET(calculations!$AG$2,MATCH(data!A2994&amp;"|"&amp;data!C2994,calculations!$A$3:$A$168,0),MATCH(data!B2994,calculations!$AH$2:$CL$2,0))="","NULL",SUBSTITUTE(OFFSET(calculations!$AG$2,MATCH(data!A2994&amp;"|"&amp;data!C2994,calculations!$A$3:$A$168,0),MATCH(data!B2994,calculations!$AH$2:$CL$2,0)),",","."))</f>
        <v>-79473</v>
      </c>
      <c r="E2994">
        <v>1</v>
      </c>
    </row>
    <row r="2995" spans="1:5" x14ac:dyDescent="0.25">
      <c r="A2995">
        <v>2018</v>
      </c>
      <c r="B2995">
        <v>49</v>
      </c>
      <c r="C2995" t="s">
        <v>105</v>
      </c>
      <c r="D2995" t="str">
        <f ca="1">IF(OFFSET(calculations!$AG$2,MATCH(data!A2995&amp;"|"&amp;data!C2995,calculations!$A$3:$A$168,0),MATCH(data!B2995,calculations!$AH$2:$CL$2,0))="","NULL",SUBSTITUTE(OFFSET(calculations!$AG$2,MATCH(data!A2995&amp;"|"&amp;data!C2995,calculations!$A$3:$A$168,0),MATCH(data!B2995,calculations!$AH$2:$CL$2,0)),",","."))</f>
        <v>-79473</v>
      </c>
      <c r="E2995">
        <v>1</v>
      </c>
    </row>
    <row r="2996" spans="1:5" x14ac:dyDescent="0.25">
      <c r="A2996">
        <v>2018</v>
      </c>
      <c r="B2996">
        <v>49</v>
      </c>
      <c r="C2996" t="s">
        <v>106</v>
      </c>
      <c r="D2996" t="str">
        <f ca="1">IF(OFFSET(calculations!$AG$2,MATCH(data!A2996&amp;"|"&amp;data!C2996,calculations!$A$3:$A$168,0),MATCH(data!B2996,calculations!$AH$2:$CL$2,0))="","NULL",SUBSTITUTE(OFFSET(calculations!$AG$2,MATCH(data!A2996&amp;"|"&amp;data!C2996,calculations!$A$3:$A$168,0),MATCH(data!B2996,calculations!$AH$2:$CL$2,0)),",","."))</f>
        <v>NULL</v>
      </c>
      <c r="E2996">
        <v>1</v>
      </c>
    </row>
    <row r="2997" spans="1:5" x14ac:dyDescent="0.25">
      <c r="A2997">
        <v>2018</v>
      </c>
      <c r="B2997">
        <v>49</v>
      </c>
      <c r="C2997" t="s">
        <v>107</v>
      </c>
      <c r="D2997" t="str">
        <f ca="1">IF(OFFSET(calculations!$AG$2,MATCH(data!A2997&amp;"|"&amp;data!C2997,calculations!$A$3:$A$168,0),MATCH(data!B2997,calculations!$AH$2:$CL$2,0))="","NULL",SUBSTITUTE(OFFSET(calculations!$AG$2,MATCH(data!A2997&amp;"|"&amp;data!C2997,calculations!$A$3:$A$168,0),MATCH(data!B2997,calculations!$AH$2:$CL$2,0)),",","."))</f>
        <v>NULL</v>
      </c>
      <c r="E2997">
        <v>1</v>
      </c>
    </row>
    <row r="2998" spans="1:5" x14ac:dyDescent="0.25">
      <c r="A2998">
        <v>2018</v>
      </c>
      <c r="B2998">
        <v>49</v>
      </c>
      <c r="C2998" t="s">
        <v>108</v>
      </c>
      <c r="D2998" t="str">
        <f ca="1">IF(OFFSET(calculations!$AG$2,MATCH(data!A2998&amp;"|"&amp;data!C2998,calculations!$A$3:$A$168,0),MATCH(data!B2998,calculations!$AH$2:$CL$2,0))="","NULL",SUBSTITUTE(OFFSET(calculations!$AG$2,MATCH(data!A2998&amp;"|"&amp;data!C2998,calculations!$A$3:$A$168,0),MATCH(data!B2998,calculations!$AH$2:$CL$2,0)),",","."))</f>
        <v>NULL</v>
      </c>
      <c r="E2998">
        <v>1</v>
      </c>
    </row>
    <row r="2999" spans="1:5" x14ac:dyDescent="0.25">
      <c r="A2999">
        <v>2018</v>
      </c>
      <c r="B2999">
        <v>49</v>
      </c>
      <c r="C2999" t="s">
        <v>109</v>
      </c>
      <c r="D2999" t="str">
        <f ca="1">IF(OFFSET(calculations!$AG$2,MATCH(data!A2999&amp;"|"&amp;data!C2999,calculations!$A$3:$A$168,0),MATCH(data!B2999,calculations!$AH$2:$CL$2,0))="","NULL",SUBSTITUTE(OFFSET(calculations!$AG$2,MATCH(data!A2999&amp;"|"&amp;data!C2999,calculations!$A$3:$A$168,0),MATCH(data!B2999,calculations!$AH$2:$CL$2,0)),",","."))</f>
        <v>-79473</v>
      </c>
      <c r="E2999">
        <v>1</v>
      </c>
    </row>
    <row r="3000" spans="1:5" x14ac:dyDescent="0.25">
      <c r="A3000">
        <v>2018</v>
      </c>
      <c r="B3000">
        <v>49</v>
      </c>
      <c r="C3000" t="s">
        <v>110</v>
      </c>
      <c r="D3000" t="str">
        <f ca="1">IF(OFFSET(calculations!$AG$2,MATCH(data!A3000&amp;"|"&amp;data!C3000,calculations!$A$3:$A$168,0),MATCH(data!B3000,calculations!$AH$2:$CL$2,0))="","NULL",SUBSTITUTE(OFFSET(calculations!$AG$2,MATCH(data!A3000&amp;"|"&amp;data!C3000,calculations!$A$3:$A$168,0),MATCH(data!B3000,calculations!$AH$2:$CL$2,0)),",","."))</f>
        <v>NULL</v>
      </c>
      <c r="E3000">
        <v>1</v>
      </c>
    </row>
    <row r="3001" spans="1:5" x14ac:dyDescent="0.25">
      <c r="A3001">
        <v>2018</v>
      </c>
      <c r="B3001">
        <v>49</v>
      </c>
      <c r="C3001" t="s">
        <v>111</v>
      </c>
      <c r="D3001" t="str">
        <f ca="1">IF(OFFSET(calculations!$AG$2,MATCH(data!A3001&amp;"|"&amp;data!C3001,calculations!$A$3:$A$168,0),MATCH(data!B3001,calculations!$AH$2:$CL$2,0))="","NULL",SUBSTITUTE(OFFSET(calculations!$AG$2,MATCH(data!A3001&amp;"|"&amp;data!C3001,calculations!$A$3:$A$168,0),MATCH(data!B3001,calculations!$AH$2:$CL$2,0)),",","."))</f>
        <v>28964150</v>
      </c>
      <c r="E3001">
        <v>1</v>
      </c>
    </row>
    <row r="3002" spans="1:5" x14ac:dyDescent="0.25">
      <c r="A3002">
        <v>2018</v>
      </c>
      <c r="B3002">
        <v>49</v>
      </c>
      <c r="C3002" t="s">
        <v>112</v>
      </c>
      <c r="D3002" t="str">
        <f ca="1">IF(OFFSET(calculations!$AG$2,MATCH(data!A3002&amp;"|"&amp;data!C3002,calculations!$A$3:$A$168,0),MATCH(data!B3002,calculations!$AH$2:$CL$2,0))="","NULL",SUBSTITUTE(OFFSET(calculations!$AG$2,MATCH(data!A3002&amp;"|"&amp;data!C3002,calculations!$A$3:$A$168,0),MATCH(data!B3002,calculations!$AH$2:$CL$2,0)),",","."))</f>
        <v>2182138</v>
      </c>
      <c r="E3002">
        <v>1</v>
      </c>
    </row>
    <row r="3003" spans="1:5" x14ac:dyDescent="0.25">
      <c r="A3003">
        <v>2018</v>
      </c>
      <c r="B3003">
        <v>49</v>
      </c>
      <c r="C3003" t="s">
        <v>113</v>
      </c>
      <c r="D3003" t="str">
        <f ca="1">IF(OFFSET(calculations!$AG$2,MATCH(data!A3003&amp;"|"&amp;data!C3003,calculations!$A$3:$A$168,0),MATCH(data!B3003,calculations!$AH$2:$CL$2,0))="","NULL",SUBSTITUTE(OFFSET(calculations!$AG$2,MATCH(data!A3003&amp;"|"&amp;data!C3003,calculations!$A$3:$A$168,0),MATCH(data!B3003,calculations!$AH$2:$CL$2,0)),",","."))</f>
        <v>NULL</v>
      </c>
      <c r="E3003">
        <v>1</v>
      </c>
    </row>
    <row r="3004" spans="1:5" x14ac:dyDescent="0.25">
      <c r="A3004">
        <v>2018</v>
      </c>
      <c r="B3004">
        <v>49</v>
      </c>
      <c r="C3004" t="s">
        <v>114</v>
      </c>
      <c r="D3004" t="str">
        <f ca="1">IF(OFFSET(calculations!$AG$2,MATCH(data!A3004&amp;"|"&amp;data!C3004,calculations!$A$3:$A$168,0),MATCH(data!B3004,calculations!$AH$2:$CL$2,0))="","NULL",SUBSTITUTE(OFFSET(calculations!$AG$2,MATCH(data!A3004&amp;"|"&amp;data!C3004,calculations!$A$3:$A$168,0),MATCH(data!B3004,calculations!$AH$2:$CL$2,0)),",","."))</f>
        <v>NULL</v>
      </c>
      <c r="E3004">
        <v>1</v>
      </c>
    </row>
    <row r="3005" spans="1:5" x14ac:dyDescent="0.25">
      <c r="A3005">
        <v>2018</v>
      </c>
      <c r="B3005">
        <v>49</v>
      </c>
      <c r="C3005" t="s">
        <v>115</v>
      </c>
      <c r="D3005" t="str">
        <f ca="1">IF(OFFSET(calculations!$AG$2,MATCH(data!A3005&amp;"|"&amp;data!C3005,calculations!$A$3:$A$168,0),MATCH(data!B3005,calculations!$AH$2:$CL$2,0))="","NULL",SUBSTITUTE(OFFSET(calculations!$AG$2,MATCH(data!A3005&amp;"|"&amp;data!C3005,calculations!$A$3:$A$168,0),MATCH(data!B3005,calculations!$AH$2:$CL$2,0)),",","."))</f>
        <v>NULL</v>
      </c>
      <c r="E3005">
        <v>1</v>
      </c>
    </row>
    <row r="3006" spans="1:5" x14ac:dyDescent="0.25">
      <c r="A3006">
        <v>2018</v>
      </c>
      <c r="B3006">
        <v>49</v>
      </c>
      <c r="C3006" t="s">
        <v>116</v>
      </c>
      <c r="D3006" t="str">
        <f ca="1">IF(OFFSET(calculations!$AG$2,MATCH(data!A3006&amp;"|"&amp;data!C3006,calculations!$A$3:$A$168,0),MATCH(data!B3006,calculations!$AH$2:$CL$2,0))="","NULL",SUBSTITUTE(OFFSET(calculations!$AG$2,MATCH(data!A3006&amp;"|"&amp;data!C3006,calculations!$A$3:$A$168,0),MATCH(data!B3006,calculations!$AH$2:$CL$2,0)),",","."))</f>
        <v>NULL</v>
      </c>
      <c r="E3006">
        <v>1</v>
      </c>
    </row>
    <row r="3007" spans="1:5" x14ac:dyDescent="0.25">
      <c r="A3007">
        <v>2018</v>
      </c>
      <c r="B3007">
        <v>49</v>
      </c>
      <c r="C3007" t="s">
        <v>117</v>
      </c>
      <c r="D3007" t="str">
        <f ca="1">IF(OFFSET(calculations!$AG$2,MATCH(data!A3007&amp;"|"&amp;data!C3007,calculations!$A$3:$A$168,0),MATCH(data!B3007,calculations!$AH$2:$CL$2,0))="","NULL",SUBSTITUTE(OFFSET(calculations!$AG$2,MATCH(data!A3007&amp;"|"&amp;data!C3007,calculations!$A$3:$A$168,0),MATCH(data!B3007,calculations!$AH$2:$CL$2,0)),",","."))</f>
        <v>NULL</v>
      </c>
      <c r="E3007">
        <v>1</v>
      </c>
    </row>
    <row r="3008" spans="1:5" x14ac:dyDescent="0.25">
      <c r="A3008">
        <v>2018</v>
      </c>
      <c r="B3008">
        <v>49</v>
      </c>
      <c r="C3008" t="s">
        <v>118</v>
      </c>
      <c r="D3008" t="str">
        <f ca="1">IF(OFFSET(calculations!$AG$2,MATCH(data!A3008&amp;"|"&amp;data!C3008,calculations!$A$3:$A$168,0),MATCH(data!B3008,calculations!$AH$2:$CL$2,0))="","NULL",SUBSTITUTE(OFFSET(calculations!$AG$2,MATCH(data!A3008&amp;"|"&amp;data!C3008,calculations!$A$3:$A$168,0),MATCH(data!B3008,calculations!$AH$2:$CL$2,0)),",","."))</f>
        <v>NULL</v>
      </c>
      <c r="E3008">
        <v>1</v>
      </c>
    </row>
    <row r="3009" spans="1:5" x14ac:dyDescent="0.25">
      <c r="A3009">
        <v>2018</v>
      </c>
      <c r="B3009">
        <v>49</v>
      </c>
      <c r="C3009" t="s">
        <v>119</v>
      </c>
      <c r="D3009" t="str">
        <f ca="1">IF(OFFSET(calculations!$AG$2,MATCH(data!A3009&amp;"|"&amp;data!C3009,calculations!$A$3:$A$168,0),MATCH(data!B3009,calculations!$AH$2:$CL$2,0))="","NULL",SUBSTITUTE(OFFSET(calculations!$AG$2,MATCH(data!A3009&amp;"|"&amp;data!C3009,calculations!$A$3:$A$168,0),MATCH(data!B3009,calculations!$AH$2:$CL$2,0)),",","."))</f>
        <v>1167381</v>
      </c>
      <c r="E3009">
        <v>1</v>
      </c>
    </row>
    <row r="3010" spans="1:5" x14ac:dyDescent="0.25">
      <c r="A3010">
        <v>2018</v>
      </c>
      <c r="B3010">
        <v>49</v>
      </c>
      <c r="C3010" t="s">
        <v>120</v>
      </c>
      <c r="D3010" t="str">
        <f ca="1">IF(OFFSET(calculations!$AG$2,MATCH(data!A3010&amp;"|"&amp;data!C3010,calculations!$A$3:$A$168,0),MATCH(data!B3010,calculations!$AH$2:$CL$2,0))="","NULL",SUBSTITUTE(OFFSET(calculations!$AG$2,MATCH(data!A3010&amp;"|"&amp;data!C3010,calculations!$A$3:$A$168,0),MATCH(data!B3010,calculations!$AH$2:$CL$2,0)),",","."))</f>
        <v>635291</v>
      </c>
      <c r="E3010">
        <v>1</v>
      </c>
    </row>
    <row r="3011" spans="1:5" x14ac:dyDescent="0.25">
      <c r="A3011">
        <v>2018</v>
      </c>
      <c r="B3011">
        <v>49</v>
      </c>
      <c r="C3011" t="s">
        <v>121</v>
      </c>
      <c r="D3011" t="str">
        <f ca="1">IF(OFFSET(calculations!$AG$2,MATCH(data!A3011&amp;"|"&amp;data!C3011,calculations!$A$3:$A$168,0),MATCH(data!B3011,calculations!$AH$2:$CL$2,0))="","NULL",SUBSTITUTE(OFFSET(calculations!$AG$2,MATCH(data!A3011&amp;"|"&amp;data!C3011,calculations!$A$3:$A$168,0),MATCH(data!B3011,calculations!$AH$2:$CL$2,0)),",","."))</f>
        <v>201373</v>
      </c>
      <c r="E3011">
        <v>1</v>
      </c>
    </row>
    <row r="3012" spans="1:5" x14ac:dyDescent="0.25">
      <c r="A3012">
        <v>2018</v>
      </c>
      <c r="B3012">
        <v>49</v>
      </c>
      <c r="C3012" t="s">
        <v>122</v>
      </c>
      <c r="D3012" t="str">
        <f ca="1">IF(OFFSET(calculations!$AG$2,MATCH(data!A3012&amp;"|"&amp;data!C3012,calculations!$A$3:$A$168,0),MATCH(data!B3012,calculations!$AH$2:$CL$2,0))="","NULL",SUBSTITUTE(OFFSET(calculations!$AG$2,MATCH(data!A3012&amp;"|"&amp;data!C3012,calculations!$A$3:$A$168,0),MATCH(data!B3012,calculations!$AH$2:$CL$2,0)),",","."))</f>
        <v>NULL</v>
      </c>
      <c r="E3012">
        <v>1</v>
      </c>
    </row>
    <row r="3013" spans="1:5" x14ac:dyDescent="0.25">
      <c r="A3013">
        <v>2018</v>
      </c>
      <c r="B3013">
        <v>49</v>
      </c>
      <c r="C3013" t="s">
        <v>123</v>
      </c>
      <c r="D3013" t="str">
        <f ca="1">IF(OFFSET(calculations!$AG$2,MATCH(data!A3013&amp;"|"&amp;data!C3013,calculations!$A$3:$A$168,0),MATCH(data!B3013,calculations!$AH$2:$CL$2,0))="","NULL",SUBSTITUTE(OFFSET(calculations!$AG$2,MATCH(data!A3013&amp;"|"&amp;data!C3013,calculations!$A$3:$A$168,0),MATCH(data!B3013,calculations!$AH$2:$CL$2,0)),",","."))</f>
        <v>NULL</v>
      </c>
      <c r="E3013">
        <v>1</v>
      </c>
    </row>
    <row r="3014" spans="1:5" x14ac:dyDescent="0.25">
      <c r="A3014">
        <v>2018</v>
      </c>
      <c r="B3014">
        <v>49</v>
      </c>
      <c r="C3014" t="s">
        <v>124</v>
      </c>
      <c r="D3014" t="str">
        <f ca="1">IF(OFFSET(calculations!$AG$2,MATCH(data!A3014&amp;"|"&amp;data!C3014,calculations!$A$3:$A$168,0),MATCH(data!B3014,calculations!$AH$2:$CL$2,0))="","NULL",SUBSTITUTE(OFFSET(calculations!$AG$2,MATCH(data!A3014&amp;"|"&amp;data!C3014,calculations!$A$3:$A$168,0),MATCH(data!B3014,calculations!$AH$2:$CL$2,0)),",","."))</f>
        <v>NULL</v>
      </c>
      <c r="E3014">
        <v>1</v>
      </c>
    </row>
    <row r="3015" spans="1:5" x14ac:dyDescent="0.25">
      <c r="A3015">
        <v>2018</v>
      </c>
      <c r="B3015">
        <v>49</v>
      </c>
      <c r="C3015" t="s">
        <v>125</v>
      </c>
      <c r="D3015" t="str">
        <f ca="1">IF(OFFSET(calculations!$AG$2,MATCH(data!A3015&amp;"|"&amp;data!C3015,calculations!$A$3:$A$168,0),MATCH(data!B3015,calculations!$AH$2:$CL$2,0))="","NULL",SUBSTITUTE(OFFSET(calculations!$AG$2,MATCH(data!A3015&amp;"|"&amp;data!C3015,calculations!$A$3:$A$168,0),MATCH(data!B3015,calculations!$AH$2:$CL$2,0)),",","."))</f>
        <v>NULL</v>
      </c>
      <c r="E3015">
        <v>1</v>
      </c>
    </row>
    <row r="3016" spans="1:5" x14ac:dyDescent="0.25">
      <c r="A3016">
        <v>2018</v>
      </c>
      <c r="B3016">
        <v>49</v>
      </c>
      <c r="C3016" t="s">
        <v>126</v>
      </c>
      <c r="D3016" t="str">
        <f ca="1">IF(OFFSET(calculations!$AG$2,MATCH(data!A3016&amp;"|"&amp;data!C3016,calculations!$A$3:$A$168,0),MATCH(data!B3016,calculations!$AH$2:$CL$2,0))="","NULL",SUBSTITUTE(OFFSET(calculations!$AG$2,MATCH(data!A3016&amp;"|"&amp;data!C3016,calculations!$A$3:$A$168,0),MATCH(data!B3016,calculations!$AH$2:$CL$2,0)),",","."))</f>
        <v>178093</v>
      </c>
      <c r="E3016">
        <v>1</v>
      </c>
    </row>
    <row r="3017" spans="1:5" x14ac:dyDescent="0.25">
      <c r="A3017">
        <v>2018</v>
      </c>
      <c r="B3017">
        <v>49</v>
      </c>
      <c r="C3017" t="s">
        <v>62</v>
      </c>
      <c r="D3017" t="str">
        <f ca="1">IF(OFFSET(calculations!$AG$2,MATCH(data!A3017&amp;"|"&amp;data!C3017,calculations!$A$3:$A$168,0),MATCH(data!B3017,calculations!$AH$2:$CL$2,0))="","NULL",SUBSTITUTE(OFFSET(calculations!$AG$2,MATCH(data!A3017&amp;"|"&amp;data!C3017,calculations!$A$3:$A$168,0),MATCH(data!B3017,calculations!$AH$2:$CL$2,0)),",","."))</f>
        <v>26621532</v>
      </c>
      <c r="E3017">
        <v>1</v>
      </c>
    </row>
    <row r="3018" spans="1:5" x14ac:dyDescent="0.25">
      <c r="A3018">
        <v>2018</v>
      </c>
      <c r="B3018">
        <v>49</v>
      </c>
      <c r="C3018" t="s">
        <v>127</v>
      </c>
      <c r="D3018" t="str">
        <f ca="1">IF(OFFSET(calculations!$AG$2,MATCH(data!A3018&amp;"|"&amp;data!C3018,calculations!$A$3:$A$168,0),MATCH(data!B3018,calculations!$AH$2:$CL$2,0))="","NULL",SUBSTITUTE(OFFSET(calculations!$AG$2,MATCH(data!A3018&amp;"|"&amp;data!C3018,calculations!$A$3:$A$168,0),MATCH(data!B3018,calculations!$AH$2:$CL$2,0)),",","."))</f>
        <v>3093700</v>
      </c>
      <c r="E3018">
        <v>1</v>
      </c>
    </row>
    <row r="3019" spans="1:5" x14ac:dyDescent="0.25">
      <c r="A3019">
        <v>2018</v>
      </c>
      <c r="B3019">
        <v>49</v>
      </c>
      <c r="C3019" t="s">
        <v>128</v>
      </c>
      <c r="D3019" t="str">
        <f ca="1">IF(OFFSET(calculations!$AG$2,MATCH(data!A3019&amp;"|"&amp;data!C3019,calculations!$A$3:$A$168,0),MATCH(data!B3019,calculations!$AH$2:$CL$2,0))="","NULL",SUBSTITUTE(OFFSET(calculations!$AG$2,MATCH(data!A3019&amp;"|"&amp;data!C3019,calculations!$A$3:$A$168,0),MATCH(data!B3019,calculations!$AH$2:$CL$2,0)),",","."))</f>
        <v>NULL</v>
      </c>
      <c r="E3019">
        <v>1</v>
      </c>
    </row>
    <row r="3020" spans="1:5" x14ac:dyDescent="0.25">
      <c r="A3020">
        <v>2018</v>
      </c>
      <c r="B3020">
        <v>49</v>
      </c>
      <c r="C3020" t="s">
        <v>129</v>
      </c>
      <c r="D3020" t="str">
        <f ca="1">IF(OFFSET(calculations!$AG$2,MATCH(data!A3020&amp;"|"&amp;data!C3020,calculations!$A$3:$A$168,0),MATCH(data!B3020,calculations!$AH$2:$CL$2,0))="","NULL",SUBSTITUTE(OFFSET(calculations!$AG$2,MATCH(data!A3020&amp;"|"&amp;data!C3020,calculations!$A$3:$A$168,0),MATCH(data!B3020,calculations!$AH$2:$CL$2,0)),",","."))</f>
        <v>NULL</v>
      </c>
      <c r="E3020">
        <v>1</v>
      </c>
    </row>
    <row r="3021" spans="1:5" x14ac:dyDescent="0.25">
      <c r="A3021">
        <v>2018</v>
      </c>
      <c r="B3021">
        <v>49</v>
      </c>
      <c r="C3021" t="s">
        <v>130</v>
      </c>
      <c r="D3021" t="str">
        <f ca="1">IF(OFFSET(calculations!$AG$2,MATCH(data!A3021&amp;"|"&amp;data!C3021,calculations!$A$3:$A$168,0),MATCH(data!B3021,calculations!$AH$2:$CL$2,0))="","NULL",SUBSTITUTE(OFFSET(calculations!$AG$2,MATCH(data!A3021&amp;"|"&amp;data!C3021,calculations!$A$3:$A$168,0),MATCH(data!B3021,calculations!$AH$2:$CL$2,0)),",","."))</f>
        <v>NULL</v>
      </c>
      <c r="E3021">
        <v>1</v>
      </c>
    </row>
    <row r="3022" spans="1:5" x14ac:dyDescent="0.25">
      <c r="A3022">
        <v>2018</v>
      </c>
      <c r="B3022">
        <v>49</v>
      </c>
      <c r="C3022" t="s">
        <v>131</v>
      </c>
      <c r="D3022" t="str">
        <f ca="1">IF(OFFSET(calculations!$AG$2,MATCH(data!A3022&amp;"|"&amp;data!C3022,calculations!$A$3:$A$168,0),MATCH(data!B3022,calculations!$AH$2:$CL$2,0))="","NULL",SUBSTITUTE(OFFSET(calculations!$AG$2,MATCH(data!A3022&amp;"|"&amp;data!C3022,calculations!$A$3:$A$168,0),MATCH(data!B3022,calculations!$AH$2:$CL$2,0)),",","."))</f>
        <v>NULL</v>
      </c>
      <c r="E3022">
        <v>1</v>
      </c>
    </row>
    <row r="3023" spans="1:5" x14ac:dyDescent="0.25">
      <c r="A3023">
        <v>2018</v>
      </c>
      <c r="B3023">
        <v>49</v>
      </c>
      <c r="C3023" t="s">
        <v>132</v>
      </c>
      <c r="D3023" t="str">
        <f ca="1">IF(OFFSET(calculations!$AG$2,MATCH(data!A3023&amp;"|"&amp;data!C3023,calculations!$A$3:$A$168,0),MATCH(data!B3023,calculations!$AH$2:$CL$2,0))="","NULL",SUBSTITUTE(OFFSET(calculations!$AG$2,MATCH(data!A3023&amp;"|"&amp;data!C3023,calculations!$A$3:$A$168,0),MATCH(data!B3023,calculations!$AH$2:$CL$2,0)),",","."))</f>
        <v>NULL</v>
      </c>
      <c r="E3023">
        <v>1</v>
      </c>
    </row>
    <row r="3024" spans="1:5" x14ac:dyDescent="0.25">
      <c r="A3024">
        <v>2018</v>
      </c>
      <c r="B3024">
        <v>49</v>
      </c>
      <c r="C3024" t="s">
        <v>133</v>
      </c>
      <c r="D3024" t="str">
        <f ca="1">IF(OFFSET(calculations!$AG$2,MATCH(data!A3024&amp;"|"&amp;data!C3024,calculations!$A$3:$A$168,0),MATCH(data!B3024,calculations!$AH$2:$CL$2,0))="","NULL",SUBSTITUTE(OFFSET(calculations!$AG$2,MATCH(data!A3024&amp;"|"&amp;data!C3024,calculations!$A$3:$A$168,0),MATCH(data!B3024,calculations!$AH$2:$CL$2,0)),",","."))</f>
        <v>-1871795</v>
      </c>
      <c r="E3024">
        <v>1</v>
      </c>
    </row>
    <row r="3025" spans="1:5" x14ac:dyDescent="0.25">
      <c r="A3025">
        <v>2018</v>
      </c>
      <c r="B3025">
        <v>49</v>
      </c>
      <c r="C3025" t="s">
        <v>134</v>
      </c>
      <c r="D3025" t="str">
        <f ca="1">IF(OFFSET(calculations!$AG$2,MATCH(data!A3025&amp;"|"&amp;data!C3025,calculations!$A$3:$A$168,0),MATCH(data!B3025,calculations!$AH$2:$CL$2,0))="","NULL",SUBSTITUTE(OFFSET(calculations!$AG$2,MATCH(data!A3025&amp;"|"&amp;data!C3025,calculations!$A$3:$A$168,0),MATCH(data!B3025,calculations!$AH$2:$CL$2,0)),",","."))</f>
        <v>NULL</v>
      </c>
      <c r="E3025">
        <v>1</v>
      </c>
    </row>
    <row r="3026" spans="1:5" x14ac:dyDescent="0.25">
      <c r="A3026">
        <v>2018</v>
      </c>
      <c r="B3026">
        <v>49</v>
      </c>
      <c r="C3026" t="s">
        <v>135</v>
      </c>
      <c r="D3026" t="str">
        <f ca="1">IF(OFFSET(calculations!$AG$2,MATCH(data!A3026&amp;"|"&amp;data!C3026,calculations!$A$3:$A$168,0),MATCH(data!B3026,calculations!$AH$2:$CL$2,0))="","NULL",SUBSTITUTE(OFFSET(calculations!$AG$2,MATCH(data!A3026&amp;"|"&amp;data!C3026,calculations!$A$3:$A$168,0),MATCH(data!B3026,calculations!$AH$2:$CL$2,0)),",","."))</f>
        <v>NULL</v>
      </c>
      <c r="E3026">
        <v>1</v>
      </c>
    </row>
    <row r="3027" spans="1:5" x14ac:dyDescent="0.25">
      <c r="A3027">
        <v>2018</v>
      </c>
      <c r="B3027">
        <v>49</v>
      </c>
      <c r="C3027" t="s">
        <v>136</v>
      </c>
      <c r="D3027" t="str">
        <f ca="1">IF(OFFSET(calculations!$AG$2,MATCH(data!A3027&amp;"|"&amp;data!C3027,calculations!$A$3:$A$168,0),MATCH(data!B3027,calculations!$AH$2:$CL$2,0))="","NULL",SUBSTITUTE(OFFSET(calculations!$AG$2,MATCH(data!A3027&amp;"|"&amp;data!C3027,calculations!$A$3:$A$168,0),MATCH(data!B3027,calculations!$AH$2:$CL$2,0)),",","."))</f>
        <v>-79473</v>
      </c>
      <c r="E3027">
        <v>1</v>
      </c>
    </row>
    <row r="3028" spans="1:5" x14ac:dyDescent="0.25">
      <c r="A3028">
        <v>2018</v>
      </c>
      <c r="B3028">
        <v>49</v>
      </c>
      <c r="C3028" t="s">
        <v>137</v>
      </c>
      <c r="D3028" t="str">
        <f ca="1">IF(OFFSET(calculations!$AG$2,MATCH(data!A3028&amp;"|"&amp;data!C3028,calculations!$A$3:$A$168,0),MATCH(data!B3028,calculations!$AH$2:$CL$2,0))="","NULL",SUBSTITUTE(OFFSET(calculations!$AG$2,MATCH(data!A3028&amp;"|"&amp;data!C3028,calculations!$A$3:$A$168,0),MATCH(data!B3028,calculations!$AH$2:$CL$2,0)),",","."))</f>
        <v>NULL</v>
      </c>
      <c r="E3028">
        <v>1</v>
      </c>
    </row>
    <row r="3029" spans="1:5" x14ac:dyDescent="0.25">
      <c r="A3029">
        <v>2018</v>
      </c>
      <c r="B3029">
        <v>49</v>
      </c>
      <c r="C3029" t="s">
        <v>138</v>
      </c>
      <c r="D3029" t="str">
        <f ca="1">IF(OFFSET(calculations!$AG$2,MATCH(data!A3029&amp;"|"&amp;data!C3029,calculations!$A$3:$A$168,0),MATCH(data!B3029,calculations!$AH$2:$CL$2,0))="","NULL",SUBSTITUTE(OFFSET(calculations!$AG$2,MATCH(data!A3029&amp;"|"&amp;data!C3029,calculations!$A$3:$A$168,0),MATCH(data!B3029,calculations!$AH$2:$CL$2,0)),",","."))</f>
        <v>160480</v>
      </c>
      <c r="E3029">
        <v>1</v>
      </c>
    </row>
    <row r="3030" spans="1:5" x14ac:dyDescent="0.25">
      <c r="A3030">
        <v>2018</v>
      </c>
      <c r="B3030">
        <v>49</v>
      </c>
      <c r="C3030" t="s">
        <v>139</v>
      </c>
      <c r="D3030" t="str">
        <f ca="1">IF(OFFSET(calculations!$AG$2,MATCH(data!A3030&amp;"|"&amp;data!C3030,calculations!$A$3:$A$168,0),MATCH(data!B3030,calculations!$AH$2:$CL$2,0))="","NULL",SUBSTITUTE(OFFSET(calculations!$AG$2,MATCH(data!A3030&amp;"|"&amp;data!C3030,calculations!$A$3:$A$168,0),MATCH(data!B3030,calculations!$AH$2:$CL$2,0)),",","."))</f>
        <v>NULL</v>
      </c>
      <c r="E3030">
        <v>1</v>
      </c>
    </row>
    <row r="3031" spans="1:5" x14ac:dyDescent="0.25">
      <c r="A3031">
        <v>2018</v>
      </c>
      <c r="B3031">
        <v>49</v>
      </c>
      <c r="C3031" t="s">
        <v>140</v>
      </c>
      <c r="D3031" t="str">
        <f ca="1">IF(OFFSET(calculations!$AG$2,MATCH(data!A3031&amp;"|"&amp;data!C3031,calculations!$A$3:$A$168,0),MATCH(data!B3031,calculations!$AH$2:$CL$2,0))="","NULL",SUBSTITUTE(OFFSET(calculations!$AG$2,MATCH(data!A3031&amp;"|"&amp;data!C3031,calculations!$A$3:$A$168,0),MATCH(data!B3031,calculations!$AH$2:$CL$2,0)),",","."))</f>
        <v>NULL</v>
      </c>
      <c r="E3031">
        <v>1</v>
      </c>
    </row>
    <row r="3032" spans="1:5" x14ac:dyDescent="0.25">
      <c r="A3032">
        <v>2018</v>
      </c>
      <c r="B3032">
        <v>49</v>
      </c>
      <c r="C3032" t="s">
        <v>141</v>
      </c>
      <c r="D3032" t="str">
        <f ca="1">IF(OFFSET(calculations!$AG$2,MATCH(data!A3032&amp;"|"&amp;data!C3032,calculations!$A$3:$A$168,0),MATCH(data!B3032,calculations!$AH$2:$CL$2,0))="","NULL",SUBSTITUTE(OFFSET(calculations!$AG$2,MATCH(data!A3032&amp;"|"&amp;data!C3032,calculations!$A$3:$A$168,0),MATCH(data!B3032,calculations!$AH$2:$CL$2,0)),",","."))</f>
        <v>NULL</v>
      </c>
      <c r="E3032">
        <v>1</v>
      </c>
    </row>
    <row r="3033" spans="1:5" x14ac:dyDescent="0.25">
      <c r="A3033">
        <v>2018</v>
      </c>
      <c r="B3033">
        <v>49</v>
      </c>
      <c r="C3033" t="s">
        <v>142</v>
      </c>
      <c r="D3033" t="str">
        <f ca="1">IF(OFFSET(calculations!$AG$2,MATCH(data!A3033&amp;"|"&amp;data!C3033,calculations!$A$3:$A$168,0),MATCH(data!B3033,calculations!$AH$2:$CL$2,0))="","NULL",SUBSTITUTE(OFFSET(calculations!$AG$2,MATCH(data!A3033&amp;"|"&amp;data!C3033,calculations!$A$3:$A$168,0),MATCH(data!B3033,calculations!$AH$2:$CL$2,0)),",","."))</f>
        <v>NULL</v>
      </c>
      <c r="E3033">
        <v>1</v>
      </c>
    </row>
    <row r="3034" spans="1:5" x14ac:dyDescent="0.25">
      <c r="A3034">
        <v>2018</v>
      </c>
      <c r="B3034">
        <v>49</v>
      </c>
      <c r="C3034" t="s">
        <v>143</v>
      </c>
      <c r="D3034" t="str">
        <f ca="1">IF(OFFSET(calculations!$AG$2,MATCH(data!A3034&amp;"|"&amp;data!C3034,calculations!$A$3:$A$168,0),MATCH(data!B3034,calculations!$AH$2:$CL$2,0))="","NULL",SUBSTITUTE(OFFSET(calculations!$AG$2,MATCH(data!A3034&amp;"|"&amp;data!C3034,calculations!$A$3:$A$168,0),MATCH(data!B3034,calculations!$AH$2:$CL$2,0)),",","."))</f>
        <v>160480</v>
      </c>
      <c r="E3034">
        <v>1</v>
      </c>
    </row>
    <row r="3035" spans="1:5" x14ac:dyDescent="0.25">
      <c r="A3035">
        <v>2018</v>
      </c>
      <c r="B3035">
        <v>49</v>
      </c>
      <c r="C3035" t="s">
        <v>58</v>
      </c>
      <c r="D3035" t="str">
        <f ca="1">IF(OFFSET(calculations!$AG$2,MATCH(data!A3035&amp;"|"&amp;data!C3035,calculations!$A$3:$A$168,0),MATCH(data!B3035,calculations!$AH$2:$CL$2,0))="","NULL",SUBSTITUTE(OFFSET(calculations!$AG$2,MATCH(data!A3035&amp;"|"&amp;data!C3035,calculations!$A$3:$A$168,0),MATCH(data!B3035,calculations!$AH$2:$CL$2,0)),",","."))</f>
        <v>25479100</v>
      </c>
      <c r="E3035">
        <v>1</v>
      </c>
    </row>
    <row r="3036" spans="1:5" x14ac:dyDescent="0.25">
      <c r="A3036">
        <v>2018</v>
      </c>
      <c r="B3036">
        <v>50</v>
      </c>
      <c r="C3036" t="s">
        <v>68</v>
      </c>
      <c r="D3036" t="str">
        <f ca="1">IF(OFFSET(calculations!$AG$2,MATCH(data!A3036&amp;"|"&amp;data!C3036,calculations!$A$3:$A$168,0),MATCH(data!B3036,calculations!$AH$2:$CL$2,0))="","NULL",SUBSTITUTE(OFFSET(calculations!$AG$2,MATCH(data!A3036&amp;"|"&amp;data!C3036,calculations!$A$3:$A$168,0),MATCH(data!B3036,calculations!$AH$2:$CL$2,0)),",","."))</f>
        <v>73301455</v>
      </c>
      <c r="E3036">
        <v>1</v>
      </c>
    </row>
    <row r="3037" spans="1:5" x14ac:dyDescent="0.25">
      <c r="A3037">
        <v>2018</v>
      </c>
      <c r="B3037">
        <v>50</v>
      </c>
      <c r="C3037" t="s">
        <v>49</v>
      </c>
      <c r="D3037" t="str">
        <f ca="1">IF(OFFSET(calculations!$AG$2,MATCH(data!A3037&amp;"|"&amp;data!C3037,calculations!$A$3:$A$168,0),MATCH(data!B3037,calculations!$AH$2:$CL$2,0))="","NULL",SUBSTITUTE(OFFSET(calculations!$AG$2,MATCH(data!A3037&amp;"|"&amp;data!C3037,calculations!$A$3:$A$168,0),MATCH(data!B3037,calculations!$AH$2:$CL$2,0)),",","."))</f>
        <v>45358332</v>
      </c>
      <c r="E3037">
        <v>1</v>
      </c>
    </row>
    <row r="3038" spans="1:5" x14ac:dyDescent="0.25">
      <c r="A3038">
        <v>2018</v>
      </c>
      <c r="B3038">
        <v>50</v>
      </c>
      <c r="C3038" t="s">
        <v>69</v>
      </c>
      <c r="D3038" t="str">
        <f ca="1">IF(OFFSET(calculations!$AG$2,MATCH(data!A3038&amp;"|"&amp;data!C3038,calculations!$A$3:$A$168,0),MATCH(data!B3038,calculations!$AH$2:$CL$2,0))="","NULL",SUBSTITUTE(OFFSET(calculations!$AG$2,MATCH(data!A3038&amp;"|"&amp;data!C3038,calculations!$A$3:$A$168,0),MATCH(data!B3038,calculations!$AH$2:$CL$2,0)),",","."))</f>
        <v>8288878</v>
      </c>
      <c r="E3038">
        <v>1</v>
      </c>
    </row>
    <row r="3039" spans="1:5" x14ac:dyDescent="0.25">
      <c r="A3039">
        <v>2018</v>
      </c>
      <c r="B3039">
        <v>50</v>
      </c>
      <c r="C3039" t="s">
        <v>70</v>
      </c>
      <c r="D3039" t="str">
        <f ca="1">IF(OFFSET(calculations!$AG$2,MATCH(data!A3039&amp;"|"&amp;data!C3039,calculations!$A$3:$A$168,0),MATCH(data!B3039,calculations!$AH$2:$CL$2,0))="","NULL",SUBSTITUTE(OFFSET(calculations!$AG$2,MATCH(data!A3039&amp;"|"&amp;data!C3039,calculations!$A$3:$A$168,0),MATCH(data!B3039,calculations!$AH$2:$CL$2,0)),",","."))</f>
        <v>61804</v>
      </c>
      <c r="E3039">
        <v>1</v>
      </c>
    </row>
    <row r="3040" spans="1:5" x14ac:dyDescent="0.25">
      <c r="A3040">
        <v>2018</v>
      </c>
      <c r="B3040">
        <v>50</v>
      </c>
      <c r="C3040" t="s">
        <v>71</v>
      </c>
      <c r="D3040" t="str">
        <f ca="1">IF(OFFSET(calculations!$AG$2,MATCH(data!A3040&amp;"|"&amp;data!C3040,calculations!$A$3:$A$168,0),MATCH(data!B3040,calculations!$AH$2:$CL$2,0))="","NULL",SUBSTITUTE(OFFSET(calculations!$AG$2,MATCH(data!A3040&amp;"|"&amp;data!C3040,calculations!$A$3:$A$168,0),MATCH(data!B3040,calculations!$AH$2:$CL$2,0)),",","."))</f>
        <v>8820091</v>
      </c>
      <c r="E3040">
        <v>1</v>
      </c>
    </row>
    <row r="3041" spans="1:5" x14ac:dyDescent="0.25">
      <c r="A3041">
        <v>2018</v>
      </c>
      <c r="B3041">
        <v>50</v>
      </c>
      <c r="C3041" t="s">
        <v>72</v>
      </c>
      <c r="D3041" t="str">
        <f ca="1">IF(OFFSET(calculations!$AG$2,MATCH(data!A3041&amp;"|"&amp;data!C3041,calculations!$A$3:$A$168,0),MATCH(data!B3041,calculations!$AH$2:$CL$2,0))="","NULL",SUBSTITUTE(OFFSET(calculations!$AG$2,MATCH(data!A3041&amp;"|"&amp;data!C3041,calculations!$A$3:$A$168,0),MATCH(data!B3041,calculations!$AH$2:$CL$2,0)),",","."))</f>
        <v>7375</v>
      </c>
      <c r="E3041">
        <v>1</v>
      </c>
    </row>
    <row r="3042" spans="1:5" x14ac:dyDescent="0.25">
      <c r="A3042">
        <v>2018</v>
      </c>
      <c r="B3042">
        <v>50</v>
      </c>
      <c r="C3042" t="s">
        <v>73</v>
      </c>
      <c r="D3042" t="str">
        <f ca="1">IF(OFFSET(calculations!$AG$2,MATCH(data!A3042&amp;"|"&amp;data!C3042,calculations!$A$3:$A$168,0),MATCH(data!B3042,calculations!$AH$2:$CL$2,0))="","NULL",SUBSTITUTE(OFFSET(calculations!$AG$2,MATCH(data!A3042&amp;"|"&amp;data!C3042,calculations!$A$3:$A$168,0),MATCH(data!B3042,calculations!$AH$2:$CL$2,0)),",","."))</f>
        <v>17918995</v>
      </c>
      <c r="E3042">
        <v>1</v>
      </c>
    </row>
    <row r="3043" spans="1:5" x14ac:dyDescent="0.25">
      <c r="A3043">
        <v>2018</v>
      </c>
      <c r="B3043">
        <v>50</v>
      </c>
      <c r="C3043" t="s">
        <v>74</v>
      </c>
      <c r="D3043" t="str">
        <f ca="1">IF(OFFSET(calculations!$AG$2,MATCH(data!A3043&amp;"|"&amp;data!C3043,calculations!$A$3:$A$168,0),MATCH(data!B3043,calculations!$AH$2:$CL$2,0))="","NULL",SUBSTITUTE(OFFSET(calculations!$AG$2,MATCH(data!A3043&amp;"|"&amp;data!C3043,calculations!$A$3:$A$168,0),MATCH(data!B3043,calculations!$AH$2:$CL$2,0)),",","."))</f>
        <v>NULL</v>
      </c>
      <c r="E3043">
        <v>1</v>
      </c>
    </row>
    <row r="3044" spans="1:5" x14ac:dyDescent="0.25">
      <c r="A3044">
        <v>2018</v>
      </c>
      <c r="B3044">
        <v>50</v>
      </c>
      <c r="C3044" t="s">
        <v>75</v>
      </c>
      <c r="D3044" t="str">
        <f ca="1">IF(OFFSET(calculations!$AG$2,MATCH(data!A3044&amp;"|"&amp;data!C3044,calculations!$A$3:$A$168,0),MATCH(data!B3044,calculations!$AH$2:$CL$2,0))="","NULL",SUBSTITUTE(OFFSET(calculations!$AG$2,MATCH(data!A3044&amp;"|"&amp;data!C3044,calculations!$A$3:$A$168,0),MATCH(data!B3044,calculations!$AH$2:$CL$2,0)),",","."))</f>
        <v>2160924</v>
      </c>
      <c r="E3044">
        <v>1</v>
      </c>
    </row>
    <row r="3045" spans="1:5" x14ac:dyDescent="0.25">
      <c r="A3045">
        <v>2018</v>
      </c>
      <c r="B3045">
        <v>50</v>
      </c>
      <c r="C3045" t="s">
        <v>76</v>
      </c>
      <c r="D3045" t="str">
        <f ca="1">IF(OFFSET(calculations!$AG$2,MATCH(data!A3045&amp;"|"&amp;data!C3045,calculations!$A$3:$A$168,0),MATCH(data!B3045,calculations!$AH$2:$CL$2,0))="","NULL",SUBSTITUTE(OFFSET(calculations!$AG$2,MATCH(data!A3045&amp;"|"&amp;data!C3045,calculations!$A$3:$A$168,0),MATCH(data!B3045,calculations!$AH$2:$CL$2,0)),",","."))</f>
        <v>134569</v>
      </c>
      <c r="E3045">
        <v>1</v>
      </c>
    </row>
    <row r="3046" spans="1:5" x14ac:dyDescent="0.25">
      <c r="A3046">
        <v>2018</v>
      </c>
      <c r="B3046">
        <v>50</v>
      </c>
      <c r="C3046" t="s">
        <v>77</v>
      </c>
      <c r="D3046" t="str">
        <f ca="1">IF(OFFSET(calculations!$AG$2,MATCH(data!A3046&amp;"|"&amp;data!C3046,calculations!$A$3:$A$168,0),MATCH(data!B3046,calculations!$AH$2:$CL$2,0))="","NULL",SUBSTITUTE(OFFSET(calculations!$AG$2,MATCH(data!A3046&amp;"|"&amp;data!C3046,calculations!$A$3:$A$168,0),MATCH(data!B3046,calculations!$AH$2:$CL$2,0)),",","."))</f>
        <v>228721</v>
      </c>
      <c r="E3046">
        <v>1</v>
      </c>
    </row>
    <row r="3047" spans="1:5" x14ac:dyDescent="0.25">
      <c r="A3047">
        <v>2018</v>
      </c>
      <c r="B3047">
        <v>50</v>
      </c>
      <c r="C3047" t="s">
        <v>78</v>
      </c>
      <c r="D3047" t="str">
        <f ca="1">IF(OFFSET(calculations!$AG$2,MATCH(data!A3047&amp;"|"&amp;data!C3047,calculations!$A$3:$A$168,0),MATCH(data!B3047,calculations!$AH$2:$CL$2,0))="","NULL",SUBSTITUTE(OFFSET(calculations!$AG$2,MATCH(data!A3047&amp;"|"&amp;data!C3047,calculations!$A$3:$A$168,0),MATCH(data!B3047,calculations!$AH$2:$CL$2,0)),",","."))</f>
        <v>1828651</v>
      </c>
      <c r="E3047">
        <v>1</v>
      </c>
    </row>
    <row r="3048" spans="1:5" x14ac:dyDescent="0.25">
      <c r="A3048">
        <v>2018</v>
      </c>
      <c r="B3048">
        <v>50</v>
      </c>
      <c r="C3048" t="s">
        <v>79</v>
      </c>
      <c r="D3048" t="str">
        <f ca="1">IF(OFFSET(calculations!$AG$2,MATCH(data!A3048&amp;"|"&amp;data!C3048,calculations!$A$3:$A$168,0),MATCH(data!B3048,calculations!$AH$2:$CL$2,0))="","NULL",SUBSTITUTE(OFFSET(calculations!$AG$2,MATCH(data!A3048&amp;"|"&amp;data!C3048,calculations!$A$3:$A$168,0),MATCH(data!B3048,calculations!$AH$2:$CL$2,0)),",","."))</f>
        <v>5033080</v>
      </c>
      <c r="E3048">
        <v>1</v>
      </c>
    </row>
    <row r="3049" spans="1:5" x14ac:dyDescent="0.25">
      <c r="A3049">
        <v>2018</v>
      </c>
      <c r="B3049">
        <v>50</v>
      </c>
      <c r="C3049" t="s">
        <v>80</v>
      </c>
      <c r="D3049" t="str">
        <f ca="1">IF(OFFSET(calculations!$AG$2,MATCH(data!A3049&amp;"|"&amp;data!C3049,calculations!$A$3:$A$168,0),MATCH(data!B3049,calculations!$AH$2:$CL$2,0))="","NULL",SUBSTITUTE(OFFSET(calculations!$AG$2,MATCH(data!A3049&amp;"|"&amp;data!C3049,calculations!$A$3:$A$168,0),MATCH(data!B3049,calculations!$AH$2:$CL$2,0)),",","."))</f>
        <v>NULL</v>
      </c>
      <c r="E3049">
        <v>1</v>
      </c>
    </row>
    <row r="3050" spans="1:5" x14ac:dyDescent="0.25">
      <c r="A3050">
        <v>2018</v>
      </c>
      <c r="B3050">
        <v>50</v>
      </c>
      <c r="C3050" t="s">
        <v>44</v>
      </c>
      <c r="D3050" t="str">
        <f ca="1">IF(OFFSET(calculations!$AG$2,MATCH(data!A3050&amp;"|"&amp;data!C3050,calculations!$A$3:$A$168,0),MATCH(data!B3050,calculations!$AH$2:$CL$2,0))="","NULL",SUBSTITUTE(OFFSET(calculations!$AG$2,MATCH(data!A3050&amp;"|"&amp;data!C3050,calculations!$A$3:$A$168,0),MATCH(data!B3050,calculations!$AH$2:$CL$2,0)),",","."))</f>
        <v>NULL</v>
      </c>
      <c r="E3050">
        <v>1</v>
      </c>
    </row>
    <row r="3051" spans="1:5" x14ac:dyDescent="0.25">
      <c r="A3051">
        <v>2018</v>
      </c>
      <c r="B3051">
        <v>50</v>
      </c>
      <c r="C3051" t="s">
        <v>51</v>
      </c>
      <c r="D3051" t="str">
        <f ca="1">IF(OFFSET(calculations!$AG$2,MATCH(data!A3051&amp;"|"&amp;data!C3051,calculations!$A$3:$A$168,0),MATCH(data!B3051,calculations!$AH$2:$CL$2,0))="","NULL",SUBSTITUTE(OFFSET(calculations!$AG$2,MATCH(data!A3051&amp;"|"&amp;data!C3051,calculations!$A$3:$A$168,0),MATCH(data!B3051,calculations!$AH$2:$CL$2,0)),",","."))</f>
        <v>107305</v>
      </c>
      <c r="E3051">
        <v>1</v>
      </c>
    </row>
    <row r="3052" spans="1:5" x14ac:dyDescent="0.25">
      <c r="A3052">
        <v>2018</v>
      </c>
      <c r="B3052">
        <v>50</v>
      </c>
      <c r="C3052" t="s">
        <v>55</v>
      </c>
      <c r="D3052" t="str">
        <f ca="1">IF(OFFSET(calculations!$AG$2,MATCH(data!A3052&amp;"|"&amp;data!C3052,calculations!$A$3:$A$168,0),MATCH(data!B3052,calculations!$AH$2:$CL$2,0))="","NULL",SUBSTITUTE(OFFSET(calculations!$AG$2,MATCH(data!A3052&amp;"|"&amp;data!C3052,calculations!$A$3:$A$168,0),MATCH(data!B3052,calculations!$AH$2:$CL$2,0)),",","."))</f>
        <v>NULL</v>
      </c>
      <c r="E3052">
        <v>1</v>
      </c>
    </row>
    <row r="3053" spans="1:5" x14ac:dyDescent="0.25">
      <c r="A3053">
        <v>2018</v>
      </c>
      <c r="B3053">
        <v>50</v>
      </c>
      <c r="C3053" t="s">
        <v>81</v>
      </c>
      <c r="D3053" t="str">
        <f ca="1">IF(OFFSET(calculations!$AG$2,MATCH(data!A3053&amp;"|"&amp;data!C3053,calculations!$A$3:$A$168,0),MATCH(data!B3053,calculations!$AH$2:$CL$2,0))="","NULL",SUBSTITUTE(OFFSET(calculations!$AG$2,MATCH(data!A3053&amp;"|"&amp;data!C3053,calculations!$A$3:$A$168,0),MATCH(data!B3053,calculations!$AH$2:$CL$2,0)),",","."))</f>
        <v>767939</v>
      </c>
      <c r="E3053">
        <v>1</v>
      </c>
    </row>
    <row r="3054" spans="1:5" x14ac:dyDescent="0.25">
      <c r="A3054">
        <v>2018</v>
      </c>
      <c r="B3054">
        <v>50</v>
      </c>
      <c r="C3054" t="s">
        <v>82</v>
      </c>
      <c r="D3054" t="str">
        <f ca="1">IF(OFFSET(calculations!$AG$2,MATCH(data!A3054&amp;"|"&amp;data!C3054,calculations!$A$3:$A$168,0),MATCH(data!B3054,calculations!$AH$2:$CL$2,0))="","NULL",SUBSTITUTE(OFFSET(calculations!$AG$2,MATCH(data!A3054&amp;"|"&amp;data!C3054,calculations!$A$3:$A$168,0),MATCH(data!B3054,calculations!$AH$2:$CL$2,0)),",","."))</f>
        <v>27943123</v>
      </c>
      <c r="E3054">
        <v>1</v>
      </c>
    </row>
    <row r="3055" spans="1:5" x14ac:dyDescent="0.25">
      <c r="A3055">
        <v>2018</v>
      </c>
      <c r="B3055">
        <v>50</v>
      </c>
      <c r="C3055" t="s">
        <v>83</v>
      </c>
      <c r="D3055" t="str">
        <f ca="1">IF(OFFSET(calculations!$AG$2,MATCH(data!A3055&amp;"|"&amp;data!C3055,calculations!$A$3:$A$168,0),MATCH(data!B3055,calculations!$AH$2:$CL$2,0))="","NULL",SUBSTITUTE(OFFSET(calculations!$AG$2,MATCH(data!A3055&amp;"|"&amp;data!C3055,calculations!$A$3:$A$168,0),MATCH(data!B3055,calculations!$AH$2:$CL$2,0)),",","."))</f>
        <v>119545</v>
      </c>
      <c r="E3055">
        <v>1</v>
      </c>
    </row>
    <row r="3056" spans="1:5" x14ac:dyDescent="0.25">
      <c r="A3056">
        <v>2018</v>
      </c>
      <c r="B3056">
        <v>50</v>
      </c>
      <c r="C3056" t="s">
        <v>84</v>
      </c>
      <c r="D3056" t="str">
        <f ca="1">IF(OFFSET(calculations!$AG$2,MATCH(data!A3056&amp;"|"&amp;data!C3056,calculations!$A$3:$A$168,0),MATCH(data!B3056,calculations!$AH$2:$CL$2,0))="","NULL",SUBSTITUTE(OFFSET(calculations!$AG$2,MATCH(data!A3056&amp;"|"&amp;data!C3056,calculations!$A$3:$A$168,0),MATCH(data!B3056,calculations!$AH$2:$CL$2,0)),",","."))</f>
        <v>30500</v>
      </c>
      <c r="E3056">
        <v>1</v>
      </c>
    </row>
    <row r="3057" spans="1:5" x14ac:dyDescent="0.25">
      <c r="A3057">
        <v>2018</v>
      </c>
      <c r="B3057">
        <v>50</v>
      </c>
      <c r="C3057" t="s">
        <v>85</v>
      </c>
      <c r="D3057" t="str">
        <f ca="1">IF(OFFSET(calculations!$AG$2,MATCH(data!A3057&amp;"|"&amp;data!C3057,calculations!$A$3:$A$168,0),MATCH(data!B3057,calculations!$AH$2:$CL$2,0))="","NULL",SUBSTITUTE(OFFSET(calculations!$AG$2,MATCH(data!A3057&amp;"|"&amp;data!C3057,calculations!$A$3:$A$168,0),MATCH(data!B3057,calculations!$AH$2:$CL$2,0)),",","."))</f>
        <v>NULL</v>
      </c>
      <c r="E3057">
        <v>1</v>
      </c>
    </row>
    <row r="3058" spans="1:5" x14ac:dyDescent="0.25">
      <c r="A3058">
        <v>2018</v>
      </c>
      <c r="B3058">
        <v>50</v>
      </c>
      <c r="C3058" t="s">
        <v>86</v>
      </c>
      <c r="D3058" t="str">
        <f ca="1">IF(OFFSET(calculations!$AG$2,MATCH(data!A3058&amp;"|"&amp;data!C3058,calculations!$A$3:$A$168,0),MATCH(data!B3058,calculations!$AH$2:$CL$2,0))="","NULL",SUBSTITUTE(OFFSET(calculations!$AG$2,MATCH(data!A3058&amp;"|"&amp;data!C3058,calculations!$A$3:$A$168,0),MATCH(data!B3058,calculations!$AH$2:$CL$2,0)),",","."))</f>
        <v>NULL</v>
      </c>
      <c r="E3058">
        <v>1</v>
      </c>
    </row>
    <row r="3059" spans="1:5" x14ac:dyDescent="0.25">
      <c r="A3059">
        <v>2018</v>
      </c>
      <c r="B3059">
        <v>50</v>
      </c>
      <c r="C3059" t="s">
        <v>87</v>
      </c>
      <c r="D3059" t="str">
        <f ca="1">IF(OFFSET(calculations!$AG$2,MATCH(data!A3059&amp;"|"&amp;data!C3059,calculations!$A$3:$A$168,0),MATCH(data!B3059,calculations!$AH$2:$CL$2,0))="","NULL",SUBSTITUTE(OFFSET(calculations!$AG$2,MATCH(data!A3059&amp;"|"&amp;data!C3059,calculations!$A$3:$A$168,0),MATCH(data!B3059,calculations!$AH$2:$CL$2,0)),",","."))</f>
        <v>27793078</v>
      </c>
      <c r="E3059">
        <v>1</v>
      </c>
    </row>
    <row r="3060" spans="1:5" x14ac:dyDescent="0.25">
      <c r="A3060">
        <v>2018</v>
      </c>
      <c r="B3060">
        <v>50</v>
      </c>
      <c r="C3060" t="s">
        <v>88</v>
      </c>
      <c r="D3060" t="str">
        <f ca="1">IF(OFFSET(calculations!$AG$2,MATCH(data!A3060&amp;"|"&amp;data!C3060,calculations!$A$3:$A$168,0),MATCH(data!B3060,calculations!$AH$2:$CL$2,0))="","NULL",SUBSTITUTE(OFFSET(calculations!$AG$2,MATCH(data!A3060&amp;"|"&amp;data!C3060,calculations!$A$3:$A$168,0),MATCH(data!B3060,calculations!$AH$2:$CL$2,0)),",","."))</f>
        <v>NULL</v>
      </c>
      <c r="E3060">
        <v>1</v>
      </c>
    </row>
    <row r="3061" spans="1:5" x14ac:dyDescent="0.25">
      <c r="A3061">
        <v>2018</v>
      </c>
      <c r="B3061">
        <v>50</v>
      </c>
      <c r="C3061" t="s">
        <v>89</v>
      </c>
      <c r="D3061" t="str">
        <f ca="1">IF(OFFSET(calculations!$AG$2,MATCH(data!A3061&amp;"|"&amp;data!C3061,calculations!$A$3:$A$168,0),MATCH(data!B3061,calculations!$AH$2:$CL$2,0))="","NULL",SUBSTITUTE(OFFSET(calculations!$AG$2,MATCH(data!A3061&amp;"|"&amp;data!C3061,calculations!$A$3:$A$168,0),MATCH(data!B3061,calculations!$AH$2:$CL$2,0)),",","."))</f>
        <v>NULL</v>
      </c>
      <c r="E3061">
        <v>1</v>
      </c>
    </row>
    <row r="3062" spans="1:5" x14ac:dyDescent="0.25">
      <c r="A3062">
        <v>2018</v>
      </c>
      <c r="B3062">
        <v>50</v>
      </c>
      <c r="C3062" t="s">
        <v>90</v>
      </c>
      <c r="D3062" t="str">
        <f ca="1">IF(OFFSET(calculations!$AG$2,MATCH(data!A3062&amp;"|"&amp;data!C3062,calculations!$A$3:$A$168,0),MATCH(data!B3062,calculations!$AH$2:$CL$2,0))="","NULL",SUBSTITUTE(OFFSET(calculations!$AG$2,MATCH(data!A3062&amp;"|"&amp;data!C3062,calculations!$A$3:$A$168,0),MATCH(data!B3062,calculations!$AH$2:$CL$2,0)),",","."))</f>
        <v>NULL</v>
      </c>
      <c r="E3062">
        <v>1</v>
      </c>
    </row>
    <row r="3063" spans="1:5" x14ac:dyDescent="0.25">
      <c r="A3063">
        <v>2018</v>
      </c>
      <c r="B3063">
        <v>50</v>
      </c>
      <c r="C3063" t="s">
        <v>91</v>
      </c>
      <c r="D3063" t="str">
        <f ca="1">IF(OFFSET(calculations!$AG$2,MATCH(data!A3063&amp;"|"&amp;data!C3063,calculations!$A$3:$A$168,0),MATCH(data!B3063,calculations!$AH$2:$CL$2,0))="","NULL",SUBSTITUTE(OFFSET(calculations!$AG$2,MATCH(data!A3063&amp;"|"&amp;data!C3063,calculations!$A$3:$A$168,0),MATCH(data!B3063,calculations!$AH$2:$CL$2,0)),",","."))</f>
        <v>NULL</v>
      </c>
      <c r="E3063">
        <v>1</v>
      </c>
    </row>
    <row r="3064" spans="1:5" x14ac:dyDescent="0.25">
      <c r="A3064">
        <v>2018</v>
      </c>
      <c r="B3064">
        <v>50</v>
      </c>
      <c r="C3064" t="s">
        <v>92</v>
      </c>
      <c r="D3064" t="str">
        <f ca="1">IF(OFFSET(calculations!$AG$2,MATCH(data!A3064&amp;"|"&amp;data!C3064,calculations!$A$3:$A$168,0),MATCH(data!B3064,calculations!$AH$2:$CL$2,0))="","NULL",SUBSTITUTE(OFFSET(calculations!$AG$2,MATCH(data!A3064&amp;"|"&amp;data!C3064,calculations!$A$3:$A$168,0),MATCH(data!B3064,calculations!$AH$2:$CL$2,0)),",","."))</f>
        <v>NULL</v>
      </c>
      <c r="E3064">
        <v>1</v>
      </c>
    </row>
    <row r="3065" spans="1:5" x14ac:dyDescent="0.25">
      <c r="A3065">
        <v>2018</v>
      </c>
      <c r="B3065">
        <v>50</v>
      </c>
      <c r="C3065" t="s">
        <v>93</v>
      </c>
      <c r="D3065" t="str">
        <f ca="1">IF(OFFSET(calculations!$AG$2,MATCH(data!A3065&amp;"|"&amp;data!C3065,calculations!$A$3:$A$168,0),MATCH(data!B3065,calculations!$AH$2:$CL$2,0))="","NULL",SUBSTITUTE(OFFSET(calculations!$AG$2,MATCH(data!A3065&amp;"|"&amp;data!C3065,calculations!$A$3:$A$168,0),MATCH(data!B3065,calculations!$AH$2:$CL$2,0)),",","."))</f>
        <v>NULL</v>
      </c>
      <c r="E3065">
        <v>1</v>
      </c>
    </row>
    <row r="3066" spans="1:5" x14ac:dyDescent="0.25">
      <c r="A3066">
        <v>2018</v>
      </c>
      <c r="B3066">
        <v>50</v>
      </c>
      <c r="C3066" t="s">
        <v>94</v>
      </c>
      <c r="D3066" t="str">
        <f ca="1">IF(OFFSET(calculations!$AG$2,MATCH(data!A3066&amp;"|"&amp;data!C3066,calculations!$A$3:$A$168,0),MATCH(data!B3066,calculations!$AH$2:$CL$2,0))="","NULL",SUBSTITUTE(OFFSET(calculations!$AG$2,MATCH(data!A3066&amp;"|"&amp;data!C3066,calculations!$A$3:$A$168,0),MATCH(data!B3066,calculations!$AH$2:$CL$2,0)),",","."))</f>
        <v>NULL</v>
      </c>
      <c r="E3066">
        <v>1</v>
      </c>
    </row>
    <row r="3067" spans="1:5" x14ac:dyDescent="0.25">
      <c r="A3067">
        <v>2018</v>
      </c>
      <c r="B3067">
        <v>50</v>
      </c>
      <c r="C3067" t="s">
        <v>95</v>
      </c>
      <c r="D3067" t="str">
        <f ca="1">IF(OFFSET(calculations!$AG$2,MATCH(data!A3067&amp;"|"&amp;data!C3067,calculations!$A$3:$A$168,0),MATCH(data!B3067,calculations!$AH$2:$CL$2,0))="","NULL",SUBSTITUTE(OFFSET(calculations!$AG$2,MATCH(data!A3067&amp;"|"&amp;data!C3067,calculations!$A$3:$A$168,0),MATCH(data!B3067,calculations!$AH$2:$CL$2,0)),",","."))</f>
        <v>608183</v>
      </c>
      <c r="E3067">
        <v>1</v>
      </c>
    </row>
    <row r="3068" spans="1:5" x14ac:dyDescent="0.25">
      <c r="A3068">
        <v>2018</v>
      </c>
      <c r="B3068">
        <v>50</v>
      </c>
      <c r="C3068" t="s">
        <v>96</v>
      </c>
      <c r="D3068" t="str">
        <f ca="1">IF(OFFSET(calculations!$AG$2,MATCH(data!A3068&amp;"|"&amp;data!C3068,calculations!$A$3:$A$168,0),MATCH(data!B3068,calculations!$AH$2:$CL$2,0))="","NULL",SUBSTITUTE(OFFSET(calculations!$AG$2,MATCH(data!A3068&amp;"|"&amp;data!C3068,calculations!$A$3:$A$168,0),MATCH(data!B3068,calculations!$AH$2:$CL$2,0)),",","."))</f>
        <v>110725372</v>
      </c>
      <c r="E3068">
        <v>1</v>
      </c>
    </row>
    <row r="3069" spans="1:5" x14ac:dyDescent="0.25">
      <c r="A3069">
        <v>2018</v>
      </c>
      <c r="B3069">
        <v>50</v>
      </c>
      <c r="C3069" t="s">
        <v>97</v>
      </c>
      <c r="D3069" t="str">
        <f ca="1">IF(OFFSET(calculations!$AG$2,MATCH(data!A3069&amp;"|"&amp;data!C3069,calculations!$A$3:$A$168,0),MATCH(data!B3069,calculations!$AH$2:$CL$2,0))="","NULL",SUBSTITUTE(OFFSET(calculations!$AG$2,MATCH(data!A3069&amp;"|"&amp;data!C3069,calculations!$A$3:$A$168,0),MATCH(data!B3069,calculations!$AH$2:$CL$2,0)),",","."))</f>
        <v>104728072</v>
      </c>
      <c r="E3069">
        <v>1</v>
      </c>
    </row>
    <row r="3070" spans="1:5" x14ac:dyDescent="0.25">
      <c r="A3070">
        <v>2018</v>
      </c>
      <c r="B3070">
        <v>50</v>
      </c>
      <c r="C3070" t="s">
        <v>98</v>
      </c>
      <c r="D3070" t="str">
        <f ca="1">IF(OFFSET(calculations!$AG$2,MATCH(data!A3070&amp;"|"&amp;data!C3070,calculations!$A$3:$A$168,0),MATCH(data!B3070,calculations!$AH$2:$CL$2,0))="","NULL",SUBSTITUTE(OFFSET(calculations!$AG$2,MATCH(data!A3070&amp;"|"&amp;data!C3070,calculations!$A$3:$A$168,0),MATCH(data!B3070,calculations!$AH$2:$CL$2,0)),",","."))</f>
        <v>5997300</v>
      </c>
      <c r="E3070">
        <v>1</v>
      </c>
    </row>
    <row r="3071" spans="1:5" x14ac:dyDescent="0.25">
      <c r="A3071">
        <v>2018</v>
      </c>
      <c r="B3071">
        <v>50</v>
      </c>
      <c r="C3071" t="s">
        <v>99</v>
      </c>
      <c r="D3071" t="str">
        <f ca="1">IF(OFFSET(calculations!$AG$2,MATCH(data!A3071&amp;"|"&amp;data!C3071,calculations!$A$3:$A$168,0),MATCH(data!B3071,calculations!$AH$2:$CL$2,0))="","NULL",SUBSTITUTE(OFFSET(calculations!$AG$2,MATCH(data!A3071&amp;"|"&amp;data!C3071,calculations!$A$3:$A$168,0),MATCH(data!B3071,calculations!$AH$2:$CL$2,0)),",","."))</f>
        <v>5997300</v>
      </c>
      <c r="E3071">
        <v>1</v>
      </c>
    </row>
    <row r="3072" spans="1:5" x14ac:dyDescent="0.25">
      <c r="A3072">
        <v>2018</v>
      </c>
      <c r="B3072">
        <v>50</v>
      </c>
      <c r="C3072" t="s">
        <v>100</v>
      </c>
      <c r="D3072" t="str">
        <f ca="1">IF(OFFSET(calculations!$AG$2,MATCH(data!A3072&amp;"|"&amp;data!C3072,calculations!$A$3:$A$168,0),MATCH(data!B3072,calculations!$AH$2:$CL$2,0))="","NULL",SUBSTITUTE(OFFSET(calculations!$AG$2,MATCH(data!A3072&amp;"|"&amp;data!C3072,calculations!$A$3:$A$168,0),MATCH(data!B3072,calculations!$AH$2:$CL$2,0)),",","."))</f>
        <v>6101172</v>
      </c>
      <c r="E3072">
        <v>1</v>
      </c>
    </row>
    <row r="3073" spans="1:5" x14ac:dyDescent="0.25">
      <c r="A3073">
        <v>2018</v>
      </c>
      <c r="B3073">
        <v>50</v>
      </c>
      <c r="C3073" t="s">
        <v>101</v>
      </c>
      <c r="D3073" t="str">
        <f ca="1">IF(OFFSET(calculations!$AG$2,MATCH(data!A3073&amp;"|"&amp;data!C3073,calculations!$A$3:$A$168,0),MATCH(data!B3073,calculations!$AH$2:$CL$2,0))="","NULL",SUBSTITUTE(OFFSET(calculations!$AG$2,MATCH(data!A3073&amp;"|"&amp;data!C3073,calculations!$A$3:$A$168,0),MATCH(data!B3073,calculations!$AH$2:$CL$2,0)),",","."))</f>
        <v>NULL</v>
      </c>
      <c r="E3073">
        <v>1</v>
      </c>
    </row>
    <row r="3074" spans="1:5" x14ac:dyDescent="0.25">
      <c r="A3074">
        <v>2018</v>
      </c>
      <c r="B3074">
        <v>50</v>
      </c>
      <c r="C3074" t="s">
        <v>102</v>
      </c>
      <c r="D3074" t="str">
        <f ca="1">IF(OFFSET(calculations!$AG$2,MATCH(data!A3074&amp;"|"&amp;data!C3074,calculations!$A$3:$A$168,0),MATCH(data!B3074,calculations!$AH$2:$CL$2,0))="","NULL",SUBSTITUTE(OFFSET(calculations!$AG$2,MATCH(data!A3074&amp;"|"&amp;data!C3074,calculations!$A$3:$A$168,0),MATCH(data!B3074,calculations!$AH$2:$CL$2,0)),",","."))</f>
        <v>5163627</v>
      </c>
      <c r="E3074">
        <v>1</v>
      </c>
    </row>
    <row r="3075" spans="1:5" x14ac:dyDescent="0.25">
      <c r="A3075">
        <v>2018</v>
      </c>
      <c r="B3075">
        <v>50</v>
      </c>
      <c r="C3075" t="s">
        <v>103</v>
      </c>
      <c r="D3075" t="str">
        <f ca="1">IF(OFFSET(calculations!$AG$2,MATCH(data!A3075&amp;"|"&amp;data!C3075,calculations!$A$3:$A$168,0),MATCH(data!B3075,calculations!$AH$2:$CL$2,0))="","NULL",SUBSTITUTE(OFFSET(calculations!$AG$2,MATCH(data!A3075&amp;"|"&amp;data!C3075,calculations!$A$3:$A$168,0),MATCH(data!B3075,calculations!$AH$2:$CL$2,0)),",","."))</f>
        <v>5796295</v>
      </c>
      <c r="E3075">
        <v>1</v>
      </c>
    </row>
    <row r="3076" spans="1:5" x14ac:dyDescent="0.25">
      <c r="A3076">
        <v>2018</v>
      </c>
      <c r="B3076">
        <v>50</v>
      </c>
      <c r="C3076" t="s">
        <v>104</v>
      </c>
      <c r="D3076" t="str">
        <f ca="1">IF(OFFSET(calculations!$AG$2,MATCH(data!A3076&amp;"|"&amp;data!C3076,calculations!$A$3:$A$168,0),MATCH(data!B3076,calculations!$AH$2:$CL$2,0))="","NULL",SUBSTITUTE(OFFSET(calculations!$AG$2,MATCH(data!A3076&amp;"|"&amp;data!C3076,calculations!$A$3:$A$168,0),MATCH(data!B3076,calculations!$AH$2:$CL$2,0)),",","."))</f>
        <v>1138550</v>
      </c>
      <c r="E3076">
        <v>1</v>
      </c>
    </row>
    <row r="3077" spans="1:5" x14ac:dyDescent="0.25">
      <c r="A3077">
        <v>2018</v>
      </c>
      <c r="B3077">
        <v>50</v>
      </c>
      <c r="C3077" t="s">
        <v>105</v>
      </c>
      <c r="D3077" t="str">
        <f ca="1">IF(OFFSET(calculations!$AG$2,MATCH(data!A3077&amp;"|"&amp;data!C3077,calculations!$A$3:$A$168,0),MATCH(data!B3077,calculations!$AH$2:$CL$2,0))="","NULL",SUBSTITUTE(OFFSET(calculations!$AG$2,MATCH(data!A3077&amp;"|"&amp;data!C3077,calculations!$A$3:$A$168,0),MATCH(data!B3077,calculations!$AH$2:$CL$2,0)),",","."))</f>
        <v>1138550</v>
      </c>
      <c r="E3077">
        <v>1</v>
      </c>
    </row>
    <row r="3078" spans="1:5" x14ac:dyDescent="0.25">
      <c r="A3078">
        <v>2018</v>
      </c>
      <c r="B3078">
        <v>50</v>
      </c>
      <c r="C3078" t="s">
        <v>106</v>
      </c>
      <c r="D3078" t="str">
        <f ca="1">IF(OFFSET(calculations!$AG$2,MATCH(data!A3078&amp;"|"&amp;data!C3078,calculations!$A$3:$A$168,0),MATCH(data!B3078,calculations!$AH$2:$CL$2,0))="","NULL",SUBSTITUTE(OFFSET(calculations!$AG$2,MATCH(data!A3078&amp;"|"&amp;data!C3078,calculations!$A$3:$A$168,0),MATCH(data!B3078,calculations!$AH$2:$CL$2,0)),",","."))</f>
        <v>NULL</v>
      </c>
      <c r="E3078">
        <v>1</v>
      </c>
    </row>
    <row r="3079" spans="1:5" x14ac:dyDescent="0.25">
      <c r="A3079">
        <v>2018</v>
      </c>
      <c r="B3079">
        <v>50</v>
      </c>
      <c r="C3079" t="s">
        <v>107</v>
      </c>
      <c r="D3079" t="str">
        <f ca="1">IF(OFFSET(calculations!$AG$2,MATCH(data!A3079&amp;"|"&amp;data!C3079,calculations!$A$3:$A$168,0),MATCH(data!B3079,calculations!$AH$2:$CL$2,0))="","NULL",SUBSTITUTE(OFFSET(calculations!$AG$2,MATCH(data!A3079&amp;"|"&amp;data!C3079,calculations!$A$3:$A$168,0),MATCH(data!B3079,calculations!$AH$2:$CL$2,0)),",","."))</f>
        <v>NULL</v>
      </c>
      <c r="E3079">
        <v>1</v>
      </c>
    </row>
    <row r="3080" spans="1:5" x14ac:dyDescent="0.25">
      <c r="A3080">
        <v>2018</v>
      </c>
      <c r="B3080">
        <v>50</v>
      </c>
      <c r="C3080" t="s">
        <v>108</v>
      </c>
      <c r="D3080" t="str">
        <f ca="1">IF(OFFSET(calculations!$AG$2,MATCH(data!A3080&amp;"|"&amp;data!C3080,calculations!$A$3:$A$168,0),MATCH(data!B3080,calculations!$AH$2:$CL$2,0))="","NULL",SUBSTITUTE(OFFSET(calculations!$AG$2,MATCH(data!A3080&amp;"|"&amp;data!C3080,calculations!$A$3:$A$168,0),MATCH(data!B3080,calculations!$AH$2:$CL$2,0)),",","."))</f>
        <v>-25791</v>
      </c>
      <c r="E3080">
        <v>1</v>
      </c>
    </row>
    <row r="3081" spans="1:5" x14ac:dyDescent="0.25">
      <c r="A3081">
        <v>2018</v>
      </c>
      <c r="B3081">
        <v>50</v>
      </c>
      <c r="C3081" t="s">
        <v>109</v>
      </c>
      <c r="D3081" t="str">
        <f ca="1">IF(OFFSET(calculations!$AG$2,MATCH(data!A3081&amp;"|"&amp;data!C3081,calculations!$A$3:$A$168,0),MATCH(data!B3081,calculations!$AH$2:$CL$2,0))="","NULL",SUBSTITUTE(OFFSET(calculations!$AG$2,MATCH(data!A3081&amp;"|"&amp;data!C3081,calculations!$A$3:$A$168,0),MATCH(data!B3081,calculations!$AH$2:$CL$2,0)),",","."))</f>
        <v>1112759</v>
      </c>
      <c r="E3081">
        <v>1</v>
      </c>
    </row>
    <row r="3082" spans="1:5" x14ac:dyDescent="0.25">
      <c r="A3082">
        <v>2018</v>
      </c>
      <c r="B3082">
        <v>50</v>
      </c>
      <c r="C3082" t="s">
        <v>110</v>
      </c>
      <c r="D3082" t="str">
        <f ca="1">IF(OFFSET(calculations!$AG$2,MATCH(data!A3082&amp;"|"&amp;data!C3082,calculations!$A$3:$A$168,0),MATCH(data!B3082,calculations!$AH$2:$CL$2,0))="","NULL",SUBSTITUTE(OFFSET(calculations!$AG$2,MATCH(data!A3082&amp;"|"&amp;data!C3082,calculations!$A$3:$A$168,0),MATCH(data!B3082,calculations!$AH$2:$CL$2,0)),",","."))</f>
        <v>504576</v>
      </c>
      <c r="E3082">
        <v>1</v>
      </c>
    </row>
    <row r="3083" spans="1:5" x14ac:dyDescent="0.25">
      <c r="A3083">
        <v>2018</v>
      </c>
      <c r="B3083">
        <v>50</v>
      </c>
      <c r="C3083" t="s">
        <v>111</v>
      </c>
      <c r="D3083" t="str">
        <f ca="1">IF(OFFSET(calculations!$AG$2,MATCH(data!A3083&amp;"|"&amp;data!C3083,calculations!$A$3:$A$168,0),MATCH(data!B3083,calculations!$AH$2:$CL$2,0))="","NULL",SUBSTITUTE(OFFSET(calculations!$AG$2,MATCH(data!A3083&amp;"|"&amp;data!C3083,calculations!$A$3:$A$168,0),MATCH(data!B3083,calculations!$AH$2:$CL$2,0)),",","."))</f>
        <v>73301455</v>
      </c>
      <c r="E3083">
        <v>1</v>
      </c>
    </row>
    <row r="3084" spans="1:5" x14ac:dyDescent="0.25">
      <c r="A3084">
        <v>2018</v>
      </c>
      <c r="B3084">
        <v>50</v>
      </c>
      <c r="C3084" t="s">
        <v>112</v>
      </c>
      <c r="D3084" t="str">
        <f ca="1">IF(OFFSET(calculations!$AG$2,MATCH(data!A3084&amp;"|"&amp;data!C3084,calculations!$A$3:$A$168,0),MATCH(data!B3084,calculations!$AH$2:$CL$2,0))="","NULL",SUBSTITUTE(OFFSET(calculations!$AG$2,MATCH(data!A3084&amp;"|"&amp;data!C3084,calculations!$A$3:$A$168,0),MATCH(data!B3084,calculations!$AH$2:$CL$2,0)),",","."))</f>
        <v>27594142</v>
      </c>
      <c r="E3084">
        <v>1</v>
      </c>
    </row>
    <row r="3085" spans="1:5" x14ac:dyDescent="0.25">
      <c r="A3085">
        <v>2018</v>
      </c>
      <c r="B3085">
        <v>50</v>
      </c>
      <c r="C3085" t="s">
        <v>113</v>
      </c>
      <c r="D3085" t="str">
        <f ca="1">IF(OFFSET(calculations!$AG$2,MATCH(data!A3085&amp;"|"&amp;data!C3085,calculations!$A$3:$A$168,0),MATCH(data!B3085,calculations!$AH$2:$CL$2,0))="","NULL",SUBSTITUTE(OFFSET(calculations!$AG$2,MATCH(data!A3085&amp;"|"&amp;data!C3085,calculations!$A$3:$A$168,0),MATCH(data!B3085,calculations!$AH$2:$CL$2,0)),",","."))</f>
        <v>NULL</v>
      </c>
      <c r="E3085">
        <v>1</v>
      </c>
    </row>
    <row r="3086" spans="1:5" x14ac:dyDescent="0.25">
      <c r="A3086">
        <v>2018</v>
      </c>
      <c r="B3086">
        <v>50</v>
      </c>
      <c r="C3086" t="s">
        <v>114</v>
      </c>
      <c r="D3086" t="str">
        <f ca="1">IF(OFFSET(calculations!$AG$2,MATCH(data!A3086&amp;"|"&amp;data!C3086,calculations!$A$3:$A$168,0),MATCH(data!B3086,calculations!$AH$2:$CL$2,0))="","NULL",SUBSTITUTE(OFFSET(calculations!$AG$2,MATCH(data!A3086&amp;"|"&amp;data!C3086,calculations!$A$3:$A$168,0),MATCH(data!B3086,calculations!$AH$2:$CL$2,0)),",","."))</f>
        <v>NULL</v>
      </c>
      <c r="E3086">
        <v>1</v>
      </c>
    </row>
    <row r="3087" spans="1:5" x14ac:dyDescent="0.25">
      <c r="A3087">
        <v>2018</v>
      </c>
      <c r="B3087">
        <v>50</v>
      </c>
      <c r="C3087" t="s">
        <v>115</v>
      </c>
      <c r="D3087" t="str">
        <f ca="1">IF(OFFSET(calculations!$AG$2,MATCH(data!A3087&amp;"|"&amp;data!C3087,calculations!$A$3:$A$168,0),MATCH(data!B3087,calculations!$AH$2:$CL$2,0))="","NULL",SUBSTITUTE(OFFSET(calculations!$AG$2,MATCH(data!A3087&amp;"|"&amp;data!C3087,calculations!$A$3:$A$168,0),MATCH(data!B3087,calculations!$AH$2:$CL$2,0)),",","."))</f>
        <v>NULL</v>
      </c>
      <c r="E3087">
        <v>1</v>
      </c>
    </row>
    <row r="3088" spans="1:5" x14ac:dyDescent="0.25">
      <c r="A3088">
        <v>2018</v>
      </c>
      <c r="B3088">
        <v>50</v>
      </c>
      <c r="C3088" t="s">
        <v>116</v>
      </c>
      <c r="D3088" t="str">
        <f ca="1">IF(OFFSET(calculations!$AG$2,MATCH(data!A3088&amp;"|"&amp;data!C3088,calculations!$A$3:$A$168,0),MATCH(data!B3088,calculations!$AH$2:$CL$2,0))="","NULL",SUBSTITUTE(OFFSET(calculations!$AG$2,MATCH(data!A3088&amp;"|"&amp;data!C3088,calculations!$A$3:$A$168,0),MATCH(data!B3088,calculations!$AH$2:$CL$2,0)),",","."))</f>
        <v>20595558</v>
      </c>
      <c r="E3088">
        <v>1</v>
      </c>
    </row>
    <row r="3089" spans="1:5" x14ac:dyDescent="0.25">
      <c r="A3089">
        <v>2018</v>
      </c>
      <c r="B3089">
        <v>50</v>
      </c>
      <c r="C3089" t="s">
        <v>117</v>
      </c>
      <c r="D3089" t="str">
        <f ca="1">IF(OFFSET(calculations!$AG$2,MATCH(data!A3089&amp;"|"&amp;data!C3089,calculations!$A$3:$A$168,0),MATCH(data!B3089,calculations!$AH$2:$CL$2,0))="","NULL",SUBSTITUTE(OFFSET(calculations!$AG$2,MATCH(data!A3089&amp;"|"&amp;data!C3089,calculations!$A$3:$A$168,0),MATCH(data!B3089,calculations!$AH$2:$CL$2,0)),",","."))</f>
        <v>NULL</v>
      </c>
      <c r="E3089">
        <v>1</v>
      </c>
    </row>
    <row r="3090" spans="1:5" x14ac:dyDescent="0.25">
      <c r="A3090">
        <v>2018</v>
      </c>
      <c r="B3090">
        <v>50</v>
      </c>
      <c r="C3090" t="s">
        <v>118</v>
      </c>
      <c r="D3090" t="str">
        <f ca="1">IF(OFFSET(calculations!$AG$2,MATCH(data!A3090&amp;"|"&amp;data!C3090,calculations!$A$3:$A$168,0),MATCH(data!B3090,calculations!$AH$2:$CL$2,0))="","NULL",SUBSTITUTE(OFFSET(calculations!$AG$2,MATCH(data!A3090&amp;"|"&amp;data!C3090,calculations!$A$3:$A$168,0),MATCH(data!B3090,calculations!$AH$2:$CL$2,0)),",","."))</f>
        <v>19736</v>
      </c>
      <c r="E3090">
        <v>1</v>
      </c>
    </row>
    <row r="3091" spans="1:5" x14ac:dyDescent="0.25">
      <c r="A3091">
        <v>2018</v>
      </c>
      <c r="B3091">
        <v>50</v>
      </c>
      <c r="C3091" t="s">
        <v>119</v>
      </c>
      <c r="D3091" t="str">
        <f ca="1">IF(OFFSET(calculations!$AG$2,MATCH(data!A3091&amp;"|"&amp;data!C3091,calculations!$A$3:$A$168,0),MATCH(data!B3091,calculations!$AH$2:$CL$2,0))="","NULL",SUBSTITUTE(OFFSET(calculations!$AG$2,MATCH(data!A3091&amp;"|"&amp;data!C3091,calculations!$A$3:$A$168,0),MATCH(data!B3091,calculations!$AH$2:$CL$2,0)),",","."))</f>
        <v>1937375</v>
      </c>
      <c r="E3091">
        <v>1</v>
      </c>
    </row>
    <row r="3092" spans="1:5" x14ac:dyDescent="0.25">
      <c r="A3092">
        <v>2018</v>
      </c>
      <c r="B3092">
        <v>50</v>
      </c>
      <c r="C3092" t="s">
        <v>120</v>
      </c>
      <c r="D3092" t="str">
        <f ca="1">IF(OFFSET(calculations!$AG$2,MATCH(data!A3092&amp;"|"&amp;data!C3092,calculations!$A$3:$A$168,0),MATCH(data!B3092,calculations!$AH$2:$CL$2,0))="","NULL",SUBSTITUTE(OFFSET(calculations!$AG$2,MATCH(data!A3092&amp;"|"&amp;data!C3092,calculations!$A$3:$A$168,0),MATCH(data!B3092,calculations!$AH$2:$CL$2,0)),",","."))</f>
        <v>31457</v>
      </c>
      <c r="E3092">
        <v>1</v>
      </c>
    </row>
    <row r="3093" spans="1:5" x14ac:dyDescent="0.25">
      <c r="A3093">
        <v>2018</v>
      </c>
      <c r="B3093">
        <v>50</v>
      </c>
      <c r="C3093" t="s">
        <v>121</v>
      </c>
      <c r="D3093" t="str">
        <f ca="1">IF(OFFSET(calculations!$AG$2,MATCH(data!A3093&amp;"|"&amp;data!C3093,calculations!$A$3:$A$168,0),MATCH(data!B3093,calculations!$AH$2:$CL$2,0))="","NULL",SUBSTITUTE(OFFSET(calculations!$AG$2,MATCH(data!A3093&amp;"|"&amp;data!C3093,calculations!$A$3:$A$168,0),MATCH(data!B3093,calculations!$AH$2:$CL$2,0)),",","."))</f>
        <v>3845822</v>
      </c>
      <c r="E3093">
        <v>1</v>
      </c>
    </row>
    <row r="3094" spans="1:5" x14ac:dyDescent="0.25">
      <c r="A3094">
        <v>2018</v>
      </c>
      <c r="B3094">
        <v>50</v>
      </c>
      <c r="C3094" t="s">
        <v>122</v>
      </c>
      <c r="D3094" t="str">
        <f ca="1">IF(OFFSET(calculations!$AG$2,MATCH(data!A3094&amp;"|"&amp;data!C3094,calculations!$A$3:$A$168,0),MATCH(data!B3094,calculations!$AH$2:$CL$2,0))="","NULL",SUBSTITUTE(OFFSET(calculations!$AG$2,MATCH(data!A3094&amp;"|"&amp;data!C3094,calculations!$A$3:$A$168,0),MATCH(data!B3094,calculations!$AH$2:$CL$2,0)),",","."))</f>
        <v>NULL</v>
      </c>
      <c r="E3094">
        <v>1</v>
      </c>
    </row>
    <row r="3095" spans="1:5" x14ac:dyDescent="0.25">
      <c r="A3095">
        <v>2018</v>
      </c>
      <c r="B3095">
        <v>50</v>
      </c>
      <c r="C3095" t="s">
        <v>123</v>
      </c>
      <c r="D3095" t="str">
        <f ca="1">IF(OFFSET(calculations!$AG$2,MATCH(data!A3095&amp;"|"&amp;data!C3095,calculations!$A$3:$A$168,0),MATCH(data!B3095,calculations!$AH$2:$CL$2,0))="","NULL",SUBSTITUTE(OFFSET(calculations!$AG$2,MATCH(data!A3095&amp;"|"&amp;data!C3095,calculations!$A$3:$A$168,0),MATCH(data!B3095,calculations!$AH$2:$CL$2,0)),",","."))</f>
        <v>1456</v>
      </c>
      <c r="E3095">
        <v>1</v>
      </c>
    </row>
    <row r="3096" spans="1:5" x14ac:dyDescent="0.25">
      <c r="A3096">
        <v>2018</v>
      </c>
      <c r="B3096">
        <v>50</v>
      </c>
      <c r="C3096" t="s">
        <v>124</v>
      </c>
      <c r="D3096" t="str">
        <f ca="1">IF(OFFSET(calculations!$AG$2,MATCH(data!A3096&amp;"|"&amp;data!C3096,calculations!$A$3:$A$168,0),MATCH(data!B3096,calculations!$AH$2:$CL$2,0))="","NULL",SUBSTITUTE(OFFSET(calculations!$AG$2,MATCH(data!A3096&amp;"|"&amp;data!C3096,calculations!$A$3:$A$168,0),MATCH(data!B3096,calculations!$AH$2:$CL$2,0)),",","."))</f>
        <v>NULL</v>
      </c>
      <c r="E3096">
        <v>1</v>
      </c>
    </row>
    <row r="3097" spans="1:5" x14ac:dyDescent="0.25">
      <c r="A3097">
        <v>2018</v>
      </c>
      <c r="B3097">
        <v>50</v>
      </c>
      <c r="C3097" t="s">
        <v>125</v>
      </c>
      <c r="D3097" t="str">
        <f ca="1">IF(OFFSET(calculations!$AG$2,MATCH(data!A3097&amp;"|"&amp;data!C3097,calculations!$A$3:$A$168,0),MATCH(data!B3097,calculations!$AH$2:$CL$2,0))="","NULL",SUBSTITUTE(OFFSET(calculations!$AG$2,MATCH(data!A3097&amp;"|"&amp;data!C3097,calculations!$A$3:$A$168,0),MATCH(data!B3097,calculations!$AH$2:$CL$2,0)),",","."))</f>
        <v>860499</v>
      </c>
      <c r="E3097">
        <v>1</v>
      </c>
    </row>
    <row r="3098" spans="1:5" x14ac:dyDescent="0.25">
      <c r="A3098">
        <v>2018</v>
      </c>
      <c r="B3098">
        <v>50</v>
      </c>
      <c r="C3098" t="s">
        <v>126</v>
      </c>
      <c r="D3098" t="str">
        <f ca="1">IF(OFFSET(calculations!$AG$2,MATCH(data!A3098&amp;"|"&amp;data!C3098,calculations!$A$3:$A$168,0),MATCH(data!B3098,calculations!$AH$2:$CL$2,0))="","NULL",SUBSTITUTE(OFFSET(calculations!$AG$2,MATCH(data!A3098&amp;"|"&amp;data!C3098,calculations!$A$3:$A$168,0),MATCH(data!B3098,calculations!$AH$2:$CL$2,0)),",","."))</f>
        <v>302239</v>
      </c>
      <c r="E3098">
        <v>1</v>
      </c>
    </row>
    <row r="3099" spans="1:5" x14ac:dyDescent="0.25">
      <c r="A3099">
        <v>2018</v>
      </c>
      <c r="B3099">
        <v>50</v>
      </c>
      <c r="C3099" t="s">
        <v>62</v>
      </c>
      <c r="D3099" t="str">
        <f ca="1">IF(OFFSET(calculations!$AG$2,MATCH(data!A3099&amp;"|"&amp;data!C3099,calculations!$A$3:$A$168,0),MATCH(data!B3099,calculations!$AH$2:$CL$2,0))="","NULL",SUBSTITUTE(OFFSET(calculations!$AG$2,MATCH(data!A3099&amp;"|"&amp;data!C3099,calculations!$A$3:$A$168,0),MATCH(data!B3099,calculations!$AH$2:$CL$2,0)),",","."))</f>
        <v>45707313</v>
      </c>
      <c r="E3099">
        <v>1</v>
      </c>
    </row>
    <row r="3100" spans="1:5" x14ac:dyDescent="0.25">
      <c r="A3100">
        <v>2018</v>
      </c>
      <c r="B3100">
        <v>50</v>
      </c>
      <c r="C3100" t="s">
        <v>127</v>
      </c>
      <c r="D3100" t="str">
        <f ca="1">IF(OFFSET(calculations!$AG$2,MATCH(data!A3100&amp;"|"&amp;data!C3100,calculations!$A$3:$A$168,0),MATCH(data!B3100,calculations!$AH$2:$CL$2,0))="","NULL",SUBSTITUTE(OFFSET(calculations!$AG$2,MATCH(data!A3100&amp;"|"&amp;data!C3100,calculations!$A$3:$A$168,0),MATCH(data!B3100,calculations!$AH$2:$CL$2,0)),",","."))</f>
        <v>37794395</v>
      </c>
      <c r="E3100">
        <v>1</v>
      </c>
    </row>
    <row r="3101" spans="1:5" x14ac:dyDescent="0.25">
      <c r="A3101">
        <v>2018</v>
      </c>
      <c r="B3101">
        <v>50</v>
      </c>
      <c r="C3101" t="s">
        <v>128</v>
      </c>
      <c r="D3101" t="str">
        <f ca="1">IF(OFFSET(calculations!$AG$2,MATCH(data!A3101&amp;"|"&amp;data!C3101,calculations!$A$3:$A$168,0),MATCH(data!B3101,calculations!$AH$2:$CL$2,0))="","NULL",SUBSTITUTE(OFFSET(calculations!$AG$2,MATCH(data!A3101&amp;"|"&amp;data!C3101,calculations!$A$3:$A$168,0),MATCH(data!B3101,calculations!$AH$2:$CL$2,0)),",","."))</f>
        <v>NULL</v>
      </c>
      <c r="E3101">
        <v>1</v>
      </c>
    </row>
    <row r="3102" spans="1:5" x14ac:dyDescent="0.25">
      <c r="A3102">
        <v>2018</v>
      </c>
      <c r="B3102">
        <v>50</v>
      </c>
      <c r="C3102" t="s">
        <v>129</v>
      </c>
      <c r="D3102" t="str">
        <f ca="1">IF(OFFSET(calculations!$AG$2,MATCH(data!A3102&amp;"|"&amp;data!C3102,calculations!$A$3:$A$168,0),MATCH(data!B3102,calculations!$AH$2:$CL$2,0))="","NULL",SUBSTITUTE(OFFSET(calculations!$AG$2,MATCH(data!A3102&amp;"|"&amp;data!C3102,calculations!$A$3:$A$168,0),MATCH(data!B3102,calculations!$AH$2:$CL$2,0)),",","."))</f>
        <v>3014353</v>
      </c>
      <c r="E3102">
        <v>1</v>
      </c>
    </row>
    <row r="3103" spans="1:5" x14ac:dyDescent="0.25">
      <c r="A3103">
        <v>2018</v>
      </c>
      <c r="B3103">
        <v>50</v>
      </c>
      <c r="C3103" t="s">
        <v>130</v>
      </c>
      <c r="D3103" t="str">
        <f ca="1">IF(OFFSET(calculations!$AG$2,MATCH(data!A3103&amp;"|"&amp;data!C3103,calculations!$A$3:$A$168,0),MATCH(data!B3103,calculations!$AH$2:$CL$2,0))="","NULL",SUBSTITUTE(OFFSET(calculations!$AG$2,MATCH(data!A3103&amp;"|"&amp;data!C3103,calculations!$A$3:$A$168,0),MATCH(data!B3103,calculations!$AH$2:$CL$2,0)),",","."))</f>
        <v>NULL</v>
      </c>
      <c r="E3103">
        <v>1</v>
      </c>
    </row>
    <row r="3104" spans="1:5" x14ac:dyDescent="0.25">
      <c r="A3104">
        <v>2018</v>
      </c>
      <c r="B3104">
        <v>50</v>
      </c>
      <c r="C3104" t="s">
        <v>131</v>
      </c>
      <c r="D3104" t="str">
        <f ca="1">IF(OFFSET(calculations!$AG$2,MATCH(data!A3104&amp;"|"&amp;data!C3104,calculations!$A$3:$A$168,0),MATCH(data!B3104,calculations!$AH$2:$CL$2,0))="","NULL",SUBSTITUTE(OFFSET(calculations!$AG$2,MATCH(data!A3104&amp;"|"&amp;data!C3104,calculations!$A$3:$A$168,0),MATCH(data!B3104,calculations!$AH$2:$CL$2,0)),",","."))</f>
        <v>NULL</v>
      </c>
      <c r="E3104">
        <v>1</v>
      </c>
    </row>
    <row r="3105" spans="1:5" x14ac:dyDescent="0.25">
      <c r="A3105">
        <v>2018</v>
      </c>
      <c r="B3105">
        <v>50</v>
      </c>
      <c r="C3105" t="s">
        <v>132</v>
      </c>
      <c r="D3105" t="str">
        <f ca="1">IF(OFFSET(calculations!$AG$2,MATCH(data!A3105&amp;"|"&amp;data!C3105,calculations!$A$3:$A$168,0),MATCH(data!B3105,calculations!$AH$2:$CL$2,0))="","NULL",SUBSTITUTE(OFFSET(calculations!$AG$2,MATCH(data!A3105&amp;"|"&amp;data!C3105,calculations!$A$3:$A$168,0),MATCH(data!B3105,calculations!$AH$2:$CL$2,0)),",","."))</f>
        <v>325391</v>
      </c>
      <c r="E3105">
        <v>1</v>
      </c>
    </row>
    <row r="3106" spans="1:5" x14ac:dyDescent="0.25">
      <c r="A3106">
        <v>2018</v>
      </c>
      <c r="B3106">
        <v>50</v>
      </c>
      <c r="C3106" t="s">
        <v>133</v>
      </c>
      <c r="D3106" t="str">
        <f ca="1">IF(OFFSET(calculations!$AG$2,MATCH(data!A3106&amp;"|"&amp;data!C3106,calculations!$A$3:$A$168,0),MATCH(data!B3106,calculations!$AH$2:$CL$2,0))="","NULL",SUBSTITUTE(OFFSET(calculations!$AG$2,MATCH(data!A3106&amp;"|"&amp;data!C3106,calculations!$A$3:$A$168,0),MATCH(data!B3106,calculations!$AH$2:$CL$2,0)),",","."))</f>
        <v>-2144349</v>
      </c>
      <c r="E3106">
        <v>1</v>
      </c>
    </row>
    <row r="3107" spans="1:5" x14ac:dyDescent="0.25">
      <c r="A3107">
        <v>2018</v>
      </c>
      <c r="B3107">
        <v>50</v>
      </c>
      <c r="C3107" t="s">
        <v>134</v>
      </c>
      <c r="D3107" t="str">
        <f ca="1">IF(OFFSET(calculations!$AG$2,MATCH(data!A3107&amp;"|"&amp;data!C3107,calculations!$A$3:$A$168,0),MATCH(data!B3107,calculations!$AH$2:$CL$2,0))="","NULL",SUBSTITUTE(OFFSET(calculations!$AG$2,MATCH(data!A3107&amp;"|"&amp;data!C3107,calculations!$A$3:$A$168,0),MATCH(data!B3107,calculations!$AH$2:$CL$2,0)),",","."))</f>
        <v>NULL</v>
      </c>
      <c r="E3107">
        <v>1</v>
      </c>
    </row>
    <row r="3108" spans="1:5" x14ac:dyDescent="0.25">
      <c r="A3108">
        <v>2018</v>
      </c>
      <c r="B3108">
        <v>50</v>
      </c>
      <c r="C3108" t="s">
        <v>135</v>
      </c>
      <c r="D3108" t="str">
        <f ca="1">IF(OFFSET(calculations!$AG$2,MATCH(data!A3108&amp;"|"&amp;data!C3108,calculations!$A$3:$A$168,0),MATCH(data!B3108,calculations!$AH$2:$CL$2,0))="","NULL",SUBSTITUTE(OFFSET(calculations!$AG$2,MATCH(data!A3108&amp;"|"&amp;data!C3108,calculations!$A$3:$A$168,0),MATCH(data!B3108,calculations!$AH$2:$CL$2,0)),",","."))</f>
        <v>NULL</v>
      </c>
      <c r="E3108">
        <v>1</v>
      </c>
    </row>
    <row r="3109" spans="1:5" x14ac:dyDescent="0.25">
      <c r="A3109">
        <v>2018</v>
      </c>
      <c r="B3109">
        <v>50</v>
      </c>
      <c r="C3109" t="s">
        <v>136</v>
      </c>
      <c r="D3109" t="str">
        <f ca="1">IF(OFFSET(calculations!$AG$2,MATCH(data!A3109&amp;"|"&amp;data!C3109,calculations!$A$3:$A$168,0),MATCH(data!B3109,calculations!$AH$2:$CL$2,0))="","NULL",SUBSTITUTE(OFFSET(calculations!$AG$2,MATCH(data!A3109&amp;"|"&amp;data!C3109,calculations!$A$3:$A$168,0),MATCH(data!B3109,calculations!$AH$2:$CL$2,0)),",","."))</f>
        <v>608183</v>
      </c>
      <c r="E3109">
        <v>1</v>
      </c>
    </row>
    <row r="3110" spans="1:5" x14ac:dyDescent="0.25">
      <c r="A3110">
        <v>2018</v>
      </c>
      <c r="B3110">
        <v>50</v>
      </c>
      <c r="C3110" t="s">
        <v>137</v>
      </c>
      <c r="D3110" t="str">
        <f ca="1">IF(OFFSET(calculations!$AG$2,MATCH(data!A3110&amp;"|"&amp;data!C3110,calculations!$A$3:$A$168,0),MATCH(data!B3110,calculations!$AH$2:$CL$2,0))="","NULL",SUBSTITUTE(OFFSET(calculations!$AG$2,MATCH(data!A3110&amp;"|"&amp;data!C3110,calculations!$A$3:$A$168,0),MATCH(data!B3110,calculations!$AH$2:$CL$2,0)),",","."))</f>
        <v>NULL</v>
      </c>
      <c r="E3110">
        <v>1</v>
      </c>
    </row>
    <row r="3111" spans="1:5" x14ac:dyDescent="0.25">
      <c r="A3111">
        <v>2018</v>
      </c>
      <c r="B3111">
        <v>50</v>
      </c>
      <c r="C3111" t="s">
        <v>138</v>
      </c>
      <c r="D3111" t="str">
        <f ca="1">IF(OFFSET(calculations!$AG$2,MATCH(data!A3111&amp;"|"&amp;data!C3111,calculations!$A$3:$A$168,0),MATCH(data!B3111,calculations!$AH$2:$CL$2,0))="","NULL",SUBSTITUTE(OFFSET(calculations!$AG$2,MATCH(data!A3111&amp;"|"&amp;data!C3111,calculations!$A$3:$A$168,0),MATCH(data!B3111,calculations!$AH$2:$CL$2,0)),",","."))</f>
        <v>NULL</v>
      </c>
      <c r="E3111">
        <v>1</v>
      </c>
    </row>
    <row r="3112" spans="1:5" x14ac:dyDescent="0.25">
      <c r="A3112">
        <v>2018</v>
      </c>
      <c r="B3112">
        <v>50</v>
      </c>
      <c r="C3112" t="s">
        <v>139</v>
      </c>
      <c r="D3112" t="str">
        <f ca="1">IF(OFFSET(calculations!$AG$2,MATCH(data!A3112&amp;"|"&amp;data!C3112,calculations!$A$3:$A$168,0),MATCH(data!B3112,calculations!$AH$2:$CL$2,0))="","NULL",SUBSTITUTE(OFFSET(calculations!$AG$2,MATCH(data!A3112&amp;"|"&amp;data!C3112,calculations!$A$3:$A$168,0),MATCH(data!B3112,calculations!$AH$2:$CL$2,0)),",","."))</f>
        <v>NULL</v>
      </c>
      <c r="E3112">
        <v>1</v>
      </c>
    </row>
    <row r="3113" spans="1:5" x14ac:dyDescent="0.25">
      <c r="A3113">
        <v>2018</v>
      </c>
      <c r="B3113">
        <v>50</v>
      </c>
      <c r="C3113" t="s">
        <v>140</v>
      </c>
      <c r="D3113" t="str">
        <f ca="1">IF(OFFSET(calculations!$AG$2,MATCH(data!A3113&amp;"|"&amp;data!C3113,calculations!$A$3:$A$168,0),MATCH(data!B3113,calculations!$AH$2:$CL$2,0))="","NULL",SUBSTITUTE(OFFSET(calculations!$AG$2,MATCH(data!A3113&amp;"|"&amp;data!C3113,calculations!$A$3:$A$168,0),MATCH(data!B3113,calculations!$AH$2:$CL$2,0)),",","."))</f>
        <v>NULL</v>
      </c>
      <c r="E3113">
        <v>1</v>
      </c>
    </row>
    <row r="3114" spans="1:5" x14ac:dyDescent="0.25">
      <c r="A3114">
        <v>2018</v>
      </c>
      <c r="B3114">
        <v>50</v>
      </c>
      <c r="C3114" t="s">
        <v>141</v>
      </c>
      <c r="D3114" t="str">
        <f ca="1">IF(OFFSET(calculations!$AG$2,MATCH(data!A3114&amp;"|"&amp;data!C3114,calculations!$A$3:$A$168,0),MATCH(data!B3114,calculations!$AH$2:$CL$2,0))="","NULL",SUBSTITUTE(OFFSET(calculations!$AG$2,MATCH(data!A3114&amp;"|"&amp;data!C3114,calculations!$A$3:$A$168,0),MATCH(data!B3114,calculations!$AH$2:$CL$2,0)),",","."))</f>
        <v>NULL</v>
      </c>
      <c r="E3114">
        <v>1</v>
      </c>
    </row>
    <row r="3115" spans="1:5" x14ac:dyDescent="0.25">
      <c r="A3115">
        <v>2018</v>
      </c>
      <c r="B3115">
        <v>50</v>
      </c>
      <c r="C3115" t="s">
        <v>142</v>
      </c>
      <c r="D3115" t="str">
        <f ca="1">IF(OFFSET(calculations!$AG$2,MATCH(data!A3115&amp;"|"&amp;data!C3115,calculations!$A$3:$A$168,0),MATCH(data!B3115,calculations!$AH$2:$CL$2,0))="","NULL",SUBSTITUTE(OFFSET(calculations!$AG$2,MATCH(data!A3115&amp;"|"&amp;data!C3115,calculations!$A$3:$A$168,0),MATCH(data!B3115,calculations!$AH$2:$CL$2,0)),",","."))</f>
        <v>NULL</v>
      </c>
      <c r="E3115">
        <v>1</v>
      </c>
    </row>
    <row r="3116" spans="1:5" x14ac:dyDescent="0.25">
      <c r="A3116">
        <v>2018</v>
      </c>
      <c r="B3116">
        <v>50</v>
      </c>
      <c r="C3116" t="s">
        <v>143</v>
      </c>
      <c r="D3116" t="str">
        <f ca="1">IF(OFFSET(calculations!$AG$2,MATCH(data!A3116&amp;"|"&amp;data!C3116,calculations!$A$3:$A$168,0),MATCH(data!B3116,calculations!$AH$2:$CL$2,0))="","NULL",SUBSTITUTE(OFFSET(calculations!$AG$2,MATCH(data!A3116&amp;"|"&amp;data!C3116,calculations!$A$3:$A$168,0),MATCH(data!B3116,calculations!$AH$2:$CL$2,0)),",","."))</f>
        <v>NULL</v>
      </c>
      <c r="E3116">
        <v>1</v>
      </c>
    </row>
    <row r="3117" spans="1:5" x14ac:dyDescent="0.25">
      <c r="A3117">
        <v>2018</v>
      </c>
      <c r="B3117">
        <v>50</v>
      </c>
      <c r="C3117" t="s">
        <v>58</v>
      </c>
      <c r="D3117" t="str">
        <f ca="1">IF(OFFSET(calculations!$AG$2,MATCH(data!A3117&amp;"|"&amp;data!C3117,calculations!$A$3:$A$168,0),MATCH(data!B3117,calculations!$AH$2:$CL$2,0))="","NULL",SUBSTITUTE(OFFSET(calculations!$AG$2,MATCH(data!A3117&amp;"|"&amp;data!C3117,calculations!$A$3:$A$168,0),MATCH(data!B3117,calculations!$AH$2:$CL$2,0)),",","."))</f>
        <v>6109340</v>
      </c>
      <c r="E3117">
        <v>1</v>
      </c>
    </row>
    <row r="3118" spans="1:5" x14ac:dyDescent="0.25">
      <c r="A3118">
        <v>2018</v>
      </c>
      <c r="B3118">
        <v>52</v>
      </c>
      <c r="C3118" t="s">
        <v>68</v>
      </c>
      <c r="D3118" t="str">
        <f ca="1">IF(OFFSET(calculations!$AG$2,MATCH(data!A3118&amp;"|"&amp;data!C3118,calculations!$A$3:$A$168,0),MATCH(data!B3118,calculations!$AH$2:$CL$2,0))="","NULL",SUBSTITUTE(OFFSET(calculations!$AG$2,MATCH(data!A3118&amp;"|"&amp;data!C3118,calculations!$A$3:$A$168,0),MATCH(data!B3118,calculations!$AH$2:$CL$2,0)),",","."))</f>
        <v>154459263</v>
      </c>
      <c r="E3118">
        <v>1</v>
      </c>
    </row>
    <row r="3119" spans="1:5" x14ac:dyDescent="0.25">
      <c r="A3119">
        <v>2018</v>
      </c>
      <c r="B3119">
        <v>52</v>
      </c>
      <c r="C3119" t="s">
        <v>49</v>
      </c>
      <c r="D3119" t="str">
        <f ca="1">IF(OFFSET(calculations!$AG$2,MATCH(data!A3119&amp;"|"&amp;data!C3119,calculations!$A$3:$A$168,0),MATCH(data!B3119,calculations!$AH$2:$CL$2,0))="","NULL",SUBSTITUTE(OFFSET(calculations!$AG$2,MATCH(data!A3119&amp;"|"&amp;data!C3119,calculations!$A$3:$A$168,0),MATCH(data!B3119,calculations!$AH$2:$CL$2,0)),",","."))</f>
        <v>49930280</v>
      </c>
      <c r="E3119">
        <v>1</v>
      </c>
    </row>
    <row r="3120" spans="1:5" x14ac:dyDescent="0.25">
      <c r="A3120">
        <v>2018</v>
      </c>
      <c r="B3120">
        <v>52</v>
      </c>
      <c r="C3120" t="s">
        <v>69</v>
      </c>
      <c r="D3120" t="str">
        <f ca="1">IF(OFFSET(calculations!$AG$2,MATCH(data!A3120&amp;"|"&amp;data!C3120,calculations!$A$3:$A$168,0),MATCH(data!B3120,calculations!$AH$2:$CL$2,0))="","NULL",SUBSTITUTE(OFFSET(calculations!$AG$2,MATCH(data!A3120&amp;"|"&amp;data!C3120,calculations!$A$3:$A$168,0),MATCH(data!B3120,calculations!$AH$2:$CL$2,0)),",","."))</f>
        <v>4920064</v>
      </c>
      <c r="E3120">
        <v>1</v>
      </c>
    </row>
    <row r="3121" spans="1:5" x14ac:dyDescent="0.25">
      <c r="A3121">
        <v>2018</v>
      </c>
      <c r="B3121">
        <v>52</v>
      </c>
      <c r="C3121" t="s">
        <v>70</v>
      </c>
      <c r="D3121" t="str">
        <f ca="1">IF(OFFSET(calculations!$AG$2,MATCH(data!A3121&amp;"|"&amp;data!C3121,calculations!$A$3:$A$168,0),MATCH(data!B3121,calculations!$AH$2:$CL$2,0))="","NULL",SUBSTITUTE(OFFSET(calculations!$AG$2,MATCH(data!A3121&amp;"|"&amp;data!C3121,calculations!$A$3:$A$168,0),MATCH(data!B3121,calculations!$AH$2:$CL$2,0)),",","."))</f>
        <v>894708</v>
      </c>
      <c r="E3121">
        <v>1</v>
      </c>
    </row>
    <row r="3122" spans="1:5" x14ac:dyDescent="0.25">
      <c r="A3122">
        <v>2018</v>
      </c>
      <c r="B3122">
        <v>52</v>
      </c>
      <c r="C3122" t="s">
        <v>71</v>
      </c>
      <c r="D3122" t="str">
        <f ca="1">IF(OFFSET(calculations!$AG$2,MATCH(data!A3122&amp;"|"&amp;data!C3122,calculations!$A$3:$A$168,0),MATCH(data!B3122,calculations!$AH$2:$CL$2,0))="","NULL",SUBSTITUTE(OFFSET(calculations!$AG$2,MATCH(data!A3122&amp;"|"&amp;data!C3122,calculations!$A$3:$A$168,0),MATCH(data!B3122,calculations!$AH$2:$CL$2,0)),",","."))</f>
        <v>NULL</v>
      </c>
      <c r="E3122">
        <v>1</v>
      </c>
    </row>
    <row r="3123" spans="1:5" x14ac:dyDescent="0.25">
      <c r="A3123">
        <v>2018</v>
      </c>
      <c r="B3123">
        <v>52</v>
      </c>
      <c r="C3123" t="s">
        <v>72</v>
      </c>
      <c r="D3123" t="str">
        <f ca="1">IF(OFFSET(calculations!$AG$2,MATCH(data!A3123&amp;"|"&amp;data!C3123,calculations!$A$3:$A$168,0),MATCH(data!B3123,calculations!$AH$2:$CL$2,0))="","NULL",SUBSTITUTE(OFFSET(calculations!$AG$2,MATCH(data!A3123&amp;"|"&amp;data!C3123,calculations!$A$3:$A$168,0),MATCH(data!B3123,calculations!$AH$2:$CL$2,0)),",","."))</f>
        <v>11406</v>
      </c>
      <c r="E3123">
        <v>1</v>
      </c>
    </row>
    <row r="3124" spans="1:5" x14ac:dyDescent="0.25">
      <c r="A3124">
        <v>2018</v>
      </c>
      <c r="B3124">
        <v>52</v>
      </c>
      <c r="C3124" t="s">
        <v>73</v>
      </c>
      <c r="D3124" t="str">
        <f ca="1">IF(OFFSET(calculations!$AG$2,MATCH(data!A3124&amp;"|"&amp;data!C3124,calculations!$A$3:$A$168,0),MATCH(data!B3124,calculations!$AH$2:$CL$2,0))="","NULL",SUBSTITUTE(OFFSET(calculations!$AG$2,MATCH(data!A3124&amp;"|"&amp;data!C3124,calculations!$A$3:$A$168,0),MATCH(data!B3124,calculations!$AH$2:$CL$2,0)),",","."))</f>
        <v>21931889</v>
      </c>
      <c r="E3124">
        <v>1</v>
      </c>
    </row>
    <row r="3125" spans="1:5" x14ac:dyDescent="0.25">
      <c r="A3125">
        <v>2018</v>
      </c>
      <c r="B3125">
        <v>52</v>
      </c>
      <c r="C3125" t="s">
        <v>74</v>
      </c>
      <c r="D3125" t="str">
        <f ca="1">IF(OFFSET(calculations!$AG$2,MATCH(data!A3125&amp;"|"&amp;data!C3125,calculations!$A$3:$A$168,0),MATCH(data!B3125,calculations!$AH$2:$CL$2,0))="","NULL",SUBSTITUTE(OFFSET(calculations!$AG$2,MATCH(data!A3125&amp;"|"&amp;data!C3125,calculations!$A$3:$A$168,0),MATCH(data!B3125,calculations!$AH$2:$CL$2,0)),",","."))</f>
        <v>NULL</v>
      </c>
      <c r="E3125">
        <v>1</v>
      </c>
    </row>
    <row r="3126" spans="1:5" x14ac:dyDescent="0.25">
      <c r="A3126">
        <v>2018</v>
      </c>
      <c r="B3126">
        <v>52</v>
      </c>
      <c r="C3126" t="s">
        <v>75</v>
      </c>
      <c r="D3126" t="str">
        <f ca="1">IF(OFFSET(calculations!$AG$2,MATCH(data!A3126&amp;"|"&amp;data!C3126,calculations!$A$3:$A$168,0),MATCH(data!B3126,calculations!$AH$2:$CL$2,0))="","NULL",SUBSTITUTE(OFFSET(calculations!$AG$2,MATCH(data!A3126&amp;"|"&amp;data!C3126,calculations!$A$3:$A$168,0),MATCH(data!B3126,calculations!$AH$2:$CL$2,0)),",","."))</f>
        <v>670449</v>
      </c>
      <c r="E3126">
        <v>1</v>
      </c>
    </row>
    <row r="3127" spans="1:5" x14ac:dyDescent="0.25">
      <c r="A3127">
        <v>2018</v>
      </c>
      <c r="B3127">
        <v>52</v>
      </c>
      <c r="C3127" t="s">
        <v>76</v>
      </c>
      <c r="D3127" t="str">
        <f ca="1">IF(OFFSET(calculations!$AG$2,MATCH(data!A3127&amp;"|"&amp;data!C3127,calculations!$A$3:$A$168,0),MATCH(data!B3127,calculations!$AH$2:$CL$2,0))="","NULL",SUBSTITUTE(OFFSET(calculations!$AG$2,MATCH(data!A3127&amp;"|"&amp;data!C3127,calculations!$A$3:$A$168,0),MATCH(data!B3127,calculations!$AH$2:$CL$2,0)),",","."))</f>
        <v>153905</v>
      </c>
      <c r="E3127">
        <v>1</v>
      </c>
    </row>
    <row r="3128" spans="1:5" x14ac:dyDescent="0.25">
      <c r="A3128">
        <v>2018</v>
      </c>
      <c r="B3128">
        <v>52</v>
      </c>
      <c r="C3128" t="s">
        <v>77</v>
      </c>
      <c r="D3128" t="str">
        <f ca="1">IF(OFFSET(calculations!$AG$2,MATCH(data!A3128&amp;"|"&amp;data!C3128,calculations!$A$3:$A$168,0),MATCH(data!B3128,calculations!$AH$2:$CL$2,0))="","NULL",SUBSTITUTE(OFFSET(calculations!$AG$2,MATCH(data!A3128&amp;"|"&amp;data!C3128,calculations!$A$3:$A$168,0),MATCH(data!B3128,calculations!$AH$2:$CL$2,0)),",","."))</f>
        <v>NULL</v>
      </c>
      <c r="E3128">
        <v>1</v>
      </c>
    </row>
    <row r="3129" spans="1:5" x14ac:dyDescent="0.25">
      <c r="A3129">
        <v>2018</v>
      </c>
      <c r="B3129">
        <v>52</v>
      </c>
      <c r="C3129" t="s">
        <v>78</v>
      </c>
      <c r="D3129" t="str">
        <f ca="1">IF(OFFSET(calculations!$AG$2,MATCH(data!A3129&amp;"|"&amp;data!C3129,calculations!$A$3:$A$168,0),MATCH(data!B3129,calculations!$AH$2:$CL$2,0))="","NULL",SUBSTITUTE(OFFSET(calculations!$AG$2,MATCH(data!A3129&amp;"|"&amp;data!C3129,calculations!$A$3:$A$168,0),MATCH(data!B3129,calculations!$AH$2:$CL$2,0)),",","."))</f>
        <v>3761613</v>
      </c>
      <c r="E3129">
        <v>1</v>
      </c>
    </row>
    <row r="3130" spans="1:5" x14ac:dyDescent="0.25">
      <c r="A3130">
        <v>2018</v>
      </c>
      <c r="B3130">
        <v>52</v>
      </c>
      <c r="C3130" t="s">
        <v>79</v>
      </c>
      <c r="D3130" t="str">
        <f ca="1">IF(OFFSET(calculations!$AG$2,MATCH(data!A3130&amp;"|"&amp;data!C3130,calculations!$A$3:$A$168,0),MATCH(data!B3130,calculations!$AH$2:$CL$2,0))="","NULL",SUBSTITUTE(OFFSET(calculations!$AG$2,MATCH(data!A3130&amp;"|"&amp;data!C3130,calculations!$A$3:$A$168,0),MATCH(data!B3130,calculations!$AH$2:$CL$2,0)),",","."))</f>
        <v>17456850</v>
      </c>
      <c r="E3130">
        <v>1</v>
      </c>
    </row>
    <row r="3131" spans="1:5" x14ac:dyDescent="0.25">
      <c r="A3131">
        <v>2018</v>
      </c>
      <c r="B3131">
        <v>52</v>
      </c>
      <c r="C3131" t="s">
        <v>80</v>
      </c>
      <c r="D3131" t="str">
        <f ca="1">IF(OFFSET(calculations!$AG$2,MATCH(data!A3131&amp;"|"&amp;data!C3131,calculations!$A$3:$A$168,0),MATCH(data!B3131,calculations!$AH$2:$CL$2,0))="","NULL",SUBSTITUTE(OFFSET(calculations!$AG$2,MATCH(data!A3131&amp;"|"&amp;data!C3131,calculations!$A$3:$A$168,0),MATCH(data!B3131,calculations!$AH$2:$CL$2,0)),",","."))</f>
        <v>NULL</v>
      </c>
      <c r="E3131">
        <v>1</v>
      </c>
    </row>
    <row r="3132" spans="1:5" x14ac:dyDescent="0.25">
      <c r="A3132">
        <v>2018</v>
      </c>
      <c r="B3132">
        <v>52</v>
      </c>
      <c r="C3132" t="s">
        <v>44</v>
      </c>
      <c r="D3132" t="str">
        <f ca="1">IF(OFFSET(calculations!$AG$2,MATCH(data!A3132&amp;"|"&amp;data!C3132,calculations!$A$3:$A$168,0),MATCH(data!B3132,calculations!$AH$2:$CL$2,0))="","NULL",SUBSTITUTE(OFFSET(calculations!$AG$2,MATCH(data!A3132&amp;"|"&amp;data!C3132,calculations!$A$3:$A$168,0),MATCH(data!B3132,calculations!$AH$2:$CL$2,0)),",","."))</f>
        <v>NULL</v>
      </c>
      <c r="E3132">
        <v>1</v>
      </c>
    </row>
    <row r="3133" spans="1:5" x14ac:dyDescent="0.25">
      <c r="A3133">
        <v>2018</v>
      </c>
      <c r="B3133">
        <v>52</v>
      </c>
      <c r="C3133" t="s">
        <v>51</v>
      </c>
      <c r="D3133" t="str">
        <f ca="1">IF(OFFSET(calculations!$AG$2,MATCH(data!A3133&amp;"|"&amp;data!C3133,calculations!$A$3:$A$168,0),MATCH(data!B3133,calculations!$AH$2:$CL$2,0))="","NULL",SUBSTITUTE(OFFSET(calculations!$AG$2,MATCH(data!A3133&amp;"|"&amp;data!C3133,calculations!$A$3:$A$168,0),MATCH(data!B3133,calculations!$AH$2:$CL$2,0)),",","."))</f>
        <v>NULL</v>
      </c>
      <c r="E3133">
        <v>1</v>
      </c>
    </row>
    <row r="3134" spans="1:5" x14ac:dyDescent="0.25">
      <c r="A3134">
        <v>2018</v>
      </c>
      <c r="B3134">
        <v>52</v>
      </c>
      <c r="C3134" t="s">
        <v>55</v>
      </c>
      <c r="D3134" t="str">
        <f ca="1">IF(OFFSET(calculations!$AG$2,MATCH(data!A3134&amp;"|"&amp;data!C3134,calculations!$A$3:$A$168,0),MATCH(data!B3134,calculations!$AH$2:$CL$2,0))="","NULL",SUBSTITUTE(OFFSET(calculations!$AG$2,MATCH(data!A3134&amp;"|"&amp;data!C3134,calculations!$A$3:$A$168,0),MATCH(data!B3134,calculations!$AH$2:$CL$2,0)),",","."))</f>
        <v>NULL</v>
      </c>
      <c r="E3134">
        <v>1</v>
      </c>
    </row>
    <row r="3135" spans="1:5" x14ac:dyDescent="0.25">
      <c r="A3135">
        <v>2018</v>
      </c>
      <c r="B3135">
        <v>52</v>
      </c>
      <c r="C3135" t="s">
        <v>81</v>
      </c>
      <c r="D3135" t="str">
        <f ca="1">IF(OFFSET(calculations!$AG$2,MATCH(data!A3135&amp;"|"&amp;data!C3135,calculations!$A$3:$A$168,0),MATCH(data!B3135,calculations!$AH$2:$CL$2,0))="","NULL",SUBSTITUTE(OFFSET(calculations!$AG$2,MATCH(data!A3135&amp;"|"&amp;data!C3135,calculations!$A$3:$A$168,0),MATCH(data!B3135,calculations!$AH$2:$CL$2,0)),",","."))</f>
        <v>129396</v>
      </c>
      <c r="E3135">
        <v>1</v>
      </c>
    </row>
    <row r="3136" spans="1:5" x14ac:dyDescent="0.25">
      <c r="A3136">
        <v>2018</v>
      </c>
      <c r="B3136">
        <v>52</v>
      </c>
      <c r="C3136" t="s">
        <v>82</v>
      </c>
      <c r="D3136" t="str">
        <f ca="1">IF(OFFSET(calculations!$AG$2,MATCH(data!A3136&amp;"|"&amp;data!C3136,calculations!$A$3:$A$168,0),MATCH(data!B3136,calculations!$AH$2:$CL$2,0))="","NULL",SUBSTITUTE(OFFSET(calculations!$AG$2,MATCH(data!A3136&amp;"|"&amp;data!C3136,calculations!$A$3:$A$168,0),MATCH(data!B3136,calculations!$AH$2:$CL$2,0)),",","."))</f>
        <v>104528983</v>
      </c>
      <c r="E3136">
        <v>1</v>
      </c>
    </row>
    <row r="3137" spans="1:5" x14ac:dyDescent="0.25">
      <c r="A3137">
        <v>2018</v>
      </c>
      <c r="B3137">
        <v>52</v>
      </c>
      <c r="C3137" t="s">
        <v>83</v>
      </c>
      <c r="D3137" t="str">
        <f ca="1">IF(OFFSET(calculations!$AG$2,MATCH(data!A3137&amp;"|"&amp;data!C3137,calculations!$A$3:$A$168,0),MATCH(data!B3137,calculations!$AH$2:$CL$2,0))="","NULL",SUBSTITUTE(OFFSET(calculations!$AG$2,MATCH(data!A3137&amp;"|"&amp;data!C3137,calculations!$A$3:$A$168,0),MATCH(data!B3137,calculations!$AH$2:$CL$2,0)),",","."))</f>
        <v>34362</v>
      </c>
      <c r="E3137">
        <v>1</v>
      </c>
    </row>
    <row r="3138" spans="1:5" x14ac:dyDescent="0.25">
      <c r="A3138">
        <v>2018</v>
      </c>
      <c r="B3138">
        <v>52</v>
      </c>
      <c r="C3138" t="s">
        <v>84</v>
      </c>
      <c r="D3138" t="str">
        <f ca="1">IF(OFFSET(calculations!$AG$2,MATCH(data!A3138&amp;"|"&amp;data!C3138,calculations!$A$3:$A$168,0),MATCH(data!B3138,calculations!$AH$2:$CL$2,0))="","NULL",SUBSTITUTE(OFFSET(calculations!$AG$2,MATCH(data!A3138&amp;"|"&amp;data!C3138,calculations!$A$3:$A$168,0),MATCH(data!B3138,calculations!$AH$2:$CL$2,0)),",","."))</f>
        <v>14451393</v>
      </c>
      <c r="E3138">
        <v>1</v>
      </c>
    </row>
    <row r="3139" spans="1:5" x14ac:dyDescent="0.25">
      <c r="A3139">
        <v>2018</v>
      </c>
      <c r="B3139">
        <v>52</v>
      </c>
      <c r="C3139" t="s">
        <v>85</v>
      </c>
      <c r="D3139" t="str">
        <f ca="1">IF(OFFSET(calculations!$AG$2,MATCH(data!A3139&amp;"|"&amp;data!C3139,calculations!$A$3:$A$168,0),MATCH(data!B3139,calculations!$AH$2:$CL$2,0))="","NULL",SUBSTITUTE(OFFSET(calculations!$AG$2,MATCH(data!A3139&amp;"|"&amp;data!C3139,calculations!$A$3:$A$168,0),MATCH(data!B3139,calculations!$AH$2:$CL$2,0)),",","."))</f>
        <v>NULL</v>
      </c>
      <c r="E3139">
        <v>1</v>
      </c>
    </row>
    <row r="3140" spans="1:5" x14ac:dyDescent="0.25">
      <c r="A3140">
        <v>2018</v>
      </c>
      <c r="B3140">
        <v>52</v>
      </c>
      <c r="C3140" t="s">
        <v>86</v>
      </c>
      <c r="D3140" t="str">
        <f ca="1">IF(OFFSET(calculations!$AG$2,MATCH(data!A3140&amp;"|"&amp;data!C3140,calculations!$A$3:$A$168,0),MATCH(data!B3140,calculations!$AH$2:$CL$2,0))="","NULL",SUBSTITUTE(OFFSET(calculations!$AG$2,MATCH(data!A3140&amp;"|"&amp;data!C3140,calculations!$A$3:$A$168,0),MATCH(data!B3140,calculations!$AH$2:$CL$2,0)),",","."))</f>
        <v>118754</v>
      </c>
      <c r="E3140">
        <v>1</v>
      </c>
    </row>
    <row r="3141" spans="1:5" x14ac:dyDescent="0.25">
      <c r="A3141">
        <v>2018</v>
      </c>
      <c r="B3141">
        <v>52</v>
      </c>
      <c r="C3141" t="s">
        <v>87</v>
      </c>
      <c r="D3141" t="str">
        <f ca="1">IF(OFFSET(calculations!$AG$2,MATCH(data!A3141&amp;"|"&amp;data!C3141,calculations!$A$3:$A$168,0),MATCH(data!B3141,calculations!$AH$2:$CL$2,0))="","NULL",SUBSTITUTE(OFFSET(calculations!$AG$2,MATCH(data!A3141&amp;"|"&amp;data!C3141,calculations!$A$3:$A$168,0),MATCH(data!B3141,calculations!$AH$2:$CL$2,0)),",","."))</f>
        <v>87403120</v>
      </c>
      <c r="E3141">
        <v>1</v>
      </c>
    </row>
    <row r="3142" spans="1:5" x14ac:dyDescent="0.25">
      <c r="A3142">
        <v>2018</v>
      </c>
      <c r="B3142">
        <v>52</v>
      </c>
      <c r="C3142" t="s">
        <v>88</v>
      </c>
      <c r="D3142" t="str">
        <f ca="1">IF(OFFSET(calculations!$AG$2,MATCH(data!A3142&amp;"|"&amp;data!C3142,calculations!$A$3:$A$168,0),MATCH(data!B3142,calculations!$AH$2:$CL$2,0))="","NULL",SUBSTITUTE(OFFSET(calculations!$AG$2,MATCH(data!A3142&amp;"|"&amp;data!C3142,calculations!$A$3:$A$168,0),MATCH(data!B3142,calculations!$AH$2:$CL$2,0)),",","."))</f>
        <v>NULL</v>
      </c>
      <c r="E3142">
        <v>1</v>
      </c>
    </row>
    <row r="3143" spans="1:5" x14ac:dyDescent="0.25">
      <c r="A3143">
        <v>2018</v>
      </c>
      <c r="B3143">
        <v>52</v>
      </c>
      <c r="C3143" t="s">
        <v>89</v>
      </c>
      <c r="D3143" t="str">
        <f ca="1">IF(OFFSET(calculations!$AG$2,MATCH(data!A3143&amp;"|"&amp;data!C3143,calculations!$A$3:$A$168,0),MATCH(data!B3143,calculations!$AH$2:$CL$2,0))="","NULL",SUBSTITUTE(OFFSET(calculations!$AG$2,MATCH(data!A3143&amp;"|"&amp;data!C3143,calculations!$A$3:$A$168,0),MATCH(data!B3143,calculations!$AH$2:$CL$2,0)),",","."))</f>
        <v>1480000</v>
      </c>
      <c r="E3143">
        <v>1</v>
      </c>
    </row>
    <row r="3144" spans="1:5" x14ac:dyDescent="0.25">
      <c r="A3144">
        <v>2018</v>
      </c>
      <c r="B3144">
        <v>52</v>
      </c>
      <c r="C3144" t="s">
        <v>90</v>
      </c>
      <c r="D3144" t="str">
        <f ca="1">IF(OFFSET(calculations!$AG$2,MATCH(data!A3144&amp;"|"&amp;data!C3144,calculations!$A$3:$A$168,0),MATCH(data!B3144,calculations!$AH$2:$CL$2,0))="","NULL",SUBSTITUTE(OFFSET(calculations!$AG$2,MATCH(data!A3144&amp;"|"&amp;data!C3144,calculations!$A$3:$A$168,0),MATCH(data!B3144,calculations!$AH$2:$CL$2,0)),",","."))</f>
        <v>NULL</v>
      </c>
      <c r="E3144">
        <v>1</v>
      </c>
    </row>
    <row r="3145" spans="1:5" x14ac:dyDescent="0.25">
      <c r="A3145">
        <v>2018</v>
      </c>
      <c r="B3145">
        <v>52</v>
      </c>
      <c r="C3145" t="s">
        <v>91</v>
      </c>
      <c r="D3145" t="str">
        <f ca="1">IF(OFFSET(calculations!$AG$2,MATCH(data!A3145&amp;"|"&amp;data!C3145,calculations!$A$3:$A$168,0),MATCH(data!B3145,calculations!$AH$2:$CL$2,0))="","NULL",SUBSTITUTE(OFFSET(calculations!$AG$2,MATCH(data!A3145&amp;"|"&amp;data!C3145,calculations!$A$3:$A$168,0),MATCH(data!B3145,calculations!$AH$2:$CL$2,0)),",","."))</f>
        <v>NULL</v>
      </c>
      <c r="E3145">
        <v>1</v>
      </c>
    </row>
    <row r="3146" spans="1:5" x14ac:dyDescent="0.25">
      <c r="A3146">
        <v>2018</v>
      </c>
      <c r="B3146">
        <v>52</v>
      </c>
      <c r="C3146" t="s">
        <v>92</v>
      </c>
      <c r="D3146" t="str">
        <f ca="1">IF(OFFSET(calculations!$AG$2,MATCH(data!A3146&amp;"|"&amp;data!C3146,calculations!$A$3:$A$168,0),MATCH(data!B3146,calculations!$AH$2:$CL$2,0))="","NULL",SUBSTITUTE(OFFSET(calculations!$AG$2,MATCH(data!A3146&amp;"|"&amp;data!C3146,calculations!$A$3:$A$168,0),MATCH(data!B3146,calculations!$AH$2:$CL$2,0)),",","."))</f>
        <v>937307</v>
      </c>
      <c r="E3146">
        <v>1</v>
      </c>
    </row>
    <row r="3147" spans="1:5" x14ac:dyDescent="0.25">
      <c r="A3147">
        <v>2018</v>
      </c>
      <c r="B3147">
        <v>52</v>
      </c>
      <c r="C3147" t="s">
        <v>93</v>
      </c>
      <c r="D3147" t="str">
        <f ca="1">IF(OFFSET(calculations!$AG$2,MATCH(data!A3147&amp;"|"&amp;data!C3147,calculations!$A$3:$A$168,0),MATCH(data!B3147,calculations!$AH$2:$CL$2,0))="","NULL",SUBSTITUTE(OFFSET(calculations!$AG$2,MATCH(data!A3147&amp;"|"&amp;data!C3147,calculations!$A$3:$A$168,0),MATCH(data!B3147,calculations!$AH$2:$CL$2,0)),",","."))</f>
        <v>NULL</v>
      </c>
      <c r="E3147">
        <v>1</v>
      </c>
    </row>
    <row r="3148" spans="1:5" x14ac:dyDescent="0.25">
      <c r="A3148">
        <v>2018</v>
      </c>
      <c r="B3148">
        <v>52</v>
      </c>
      <c r="C3148" t="s">
        <v>94</v>
      </c>
      <c r="D3148" t="str">
        <f ca="1">IF(OFFSET(calculations!$AG$2,MATCH(data!A3148&amp;"|"&amp;data!C3148,calculations!$A$3:$A$168,0),MATCH(data!B3148,calculations!$AH$2:$CL$2,0))="","NULL",SUBSTITUTE(OFFSET(calculations!$AG$2,MATCH(data!A3148&amp;"|"&amp;data!C3148,calculations!$A$3:$A$168,0),MATCH(data!B3148,calculations!$AH$2:$CL$2,0)),",","."))</f>
        <v>104047</v>
      </c>
      <c r="E3148">
        <v>1</v>
      </c>
    </row>
    <row r="3149" spans="1:5" x14ac:dyDescent="0.25">
      <c r="A3149">
        <v>2018</v>
      </c>
      <c r="B3149">
        <v>52</v>
      </c>
      <c r="C3149" t="s">
        <v>95</v>
      </c>
      <c r="D3149" t="str">
        <f ca="1">IF(OFFSET(calculations!$AG$2,MATCH(data!A3149&amp;"|"&amp;data!C3149,calculations!$A$3:$A$168,0),MATCH(data!B3149,calculations!$AH$2:$CL$2,0))="","NULL",SUBSTITUTE(OFFSET(calculations!$AG$2,MATCH(data!A3149&amp;"|"&amp;data!C3149,calculations!$A$3:$A$168,0),MATCH(data!B3149,calculations!$AH$2:$CL$2,0)),",","."))</f>
        <v>5779400</v>
      </c>
      <c r="E3149">
        <v>1</v>
      </c>
    </row>
    <row r="3150" spans="1:5" x14ac:dyDescent="0.25">
      <c r="A3150">
        <v>2018</v>
      </c>
      <c r="B3150">
        <v>52</v>
      </c>
      <c r="C3150" t="s">
        <v>96</v>
      </c>
      <c r="D3150" t="str">
        <f ca="1">IF(OFFSET(calculations!$AG$2,MATCH(data!A3150&amp;"|"&amp;data!C3150,calculations!$A$3:$A$168,0),MATCH(data!B3150,calculations!$AH$2:$CL$2,0))="","NULL",SUBSTITUTE(OFFSET(calculations!$AG$2,MATCH(data!A3150&amp;"|"&amp;data!C3150,calculations!$A$3:$A$168,0),MATCH(data!B3150,calculations!$AH$2:$CL$2,0)),",","."))</f>
        <v>60837300</v>
      </c>
      <c r="E3150">
        <v>1</v>
      </c>
    </row>
    <row r="3151" spans="1:5" x14ac:dyDescent="0.25">
      <c r="A3151">
        <v>2018</v>
      </c>
      <c r="B3151">
        <v>52</v>
      </c>
      <c r="C3151" t="s">
        <v>97</v>
      </c>
      <c r="D3151" t="str">
        <f ca="1">IF(OFFSET(calculations!$AG$2,MATCH(data!A3151&amp;"|"&amp;data!C3151,calculations!$A$3:$A$168,0),MATCH(data!B3151,calculations!$AH$2:$CL$2,0))="","NULL",SUBSTITUTE(OFFSET(calculations!$AG$2,MATCH(data!A3151&amp;"|"&amp;data!C3151,calculations!$A$3:$A$168,0),MATCH(data!B3151,calculations!$AH$2:$CL$2,0)),",","."))</f>
        <v>46057318</v>
      </c>
      <c r="E3151">
        <v>1</v>
      </c>
    </row>
    <row r="3152" spans="1:5" x14ac:dyDescent="0.25">
      <c r="A3152">
        <v>2018</v>
      </c>
      <c r="B3152">
        <v>52</v>
      </c>
      <c r="C3152" t="s">
        <v>98</v>
      </c>
      <c r="D3152" t="str">
        <f ca="1">IF(OFFSET(calculations!$AG$2,MATCH(data!A3152&amp;"|"&amp;data!C3152,calculations!$A$3:$A$168,0),MATCH(data!B3152,calculations!$AH$2:$CL$2,0))="","NULL",SUBSTITUTE(OFFSET(calculations!$AG$2,MATCH(data!A3152&amp;"|"&amp;data!C3152,calculations!$A$3:$A$168,0),MATCH(data!B3152,calculations!$AH$2:$CL$2,0)),",","."))</f>
        <v>14779982</v>
      </c>
      <c r="E3152">
        <v>1</v>
      </c>
    </row>
    <row r="3153" spans="1:5" x14ac:dyDescent="0.25">
      <c r="A3153">
        <v>2018</v>
      </c>
      <c r="B3153">
        <v>52</v>
      </c>
      <c r="C3153" t="s">
        <v>99</v>
      </c>
      <c r="D3153" t="str">
        <f ca="1">IF(OFFSET(calculations!$AG$2,MATCH(data!A3153&amp;"|"&amp;data!C3153,calculations!$A$3:$A$168,0),MATCH(data!B3153,calculations!$AH$2:$CL$2,0))="","NULL",SUBSTITUTE(OFFSET(calculations!$AG$2,MATCH(data!A3153&amp;"|"&amp;data!C3153,calculations!$A$3:$A$168,0),MATCH(data!B3153,calculations!$AH$2:$CL$2,0)),",","."))</f>
        <v>14779982</v>
      </c>
      <c r="E3153">
        <v>1</v>
      </c>
    </row>
    <row r="3154" spans="1:5" x14ac:dyDescent="0.25">
      <c r="A3154">
        <v>2018</v>
      </c>
      <c r="B3154">
        <v>52</v>
      </c>
      <c r="C3154" t="s">
        <v>100</v>
      </c>
      <c r="D3154" t="str">
        <f ca="1">IF(OFFSET(calculations!$AG$2,MATCH(data!A3154&amp;"|"&amp;data!C3154,calculations!$A$3:$A$168,0),MATCH(data!B3154,calculations!$AH$2:$CL$2,0))="","NULL",SUBSTITUTE(OFFSET(calculations!$AG$2,MATCH(data!A3154&amp;"|"&amp;data!C3154,calculations!$A$3:$A$168,0),MATCH(data!B3154,calculations!$AH$2:$CL$2,0)),",","."))</f>
        <v>1505889</v>
      </c>
      <c r="E3154">
        <v>1</v>
      </c>
    </row>
    <row r="3155" spans="1:5" x14ac:dyDescent="0.25">
      <c r="A3155">
        <v>2018</v>
      </c>
      <c r="B3155">
        <v>52</v>
      </c>
      <c r="C3155" t="s">
        <v>101</v>
      </c>
      <c r="D3155" t="str">
        <f ca="1">IF(OFFSET(calculations!$AG$2,MATCH(data!A3155&amp;"|"&amp;data!C3155,calculations!$A$3:$A$168,0),MATCH(data!B3155,calculations!$AH$2:$CL$2,0))="","NULL",SUBSTITUTE(OFFSET(calculations!$AG$2,MATCH(data!A3155&amp;"|"&amp;data!C3155,calculations!$A$3:$A$168,0),MATCH(data!B3155,calculations!$AH$2:$CL$2,0)),",","."))</f>
        <v>362237</v>
      </c>
      <c r="E3155">
        <v>1</v>
      </c>
    </row>
    <row r="3156" spans="1:5" x14ac:dyDescent="0.25">
      <c r="A3156">
        <v>2018</v>
      </c>
      <c r="B3156">
        <v>52</v>
      </c>
      <c r="C3156" t="s">
        <v>102</v>
      </c>
      <c r="D3156" t="str">
        <f ca="1">IF(OFFSET(calculations!$AG$2,MATCH(data!A3156&amp;"|"&amp;data!C3156,calculations!$A$3:$A$168,0),MATCH(data!B3156,calculations!$AH$2:$CL$2,0))="","NULL",SUBSTITUTE(OFFSET(calculations!$AG$2,MATCH(data!A3156&amp;"|"&amp;data!C3156,calculations!$A$3:$A$168,0),MATCH(data!B3156,calculations!$AH$2:$CL$2,0)),",","."))</f>
        <v>8515856</v>
      </c>
      <c r="E3156">
        <v>1</v>
      </c>
    </row>
    <row r="3157" spans="1:5" x14ac:dyDescent="0.25">
      <c r="A3157">
        <v>2018</v>
      </c>
      <c r="B3157">
        <v>52</v>
      </c>
      <c r="C3157" t="s">
        <v>103</v>
      </c>
      <c r="D3157" t="str">
        <f ca="1">IF(OFFSET(calculations!$AG$2,MATCH(data!A3157&amp;"|"&amp;data!C3157,calculations!$A$3:$A$168,0),MATCH(data!B3157,calculations!$AH$2:$CL$2,0))="","NULL",SUBSTITUTE(OFFSET(calculations!$AG$2,MATCH(data!A3157&amp;"|"&amp;data!C3157,calculations!$A$3:$A$168,0),MATCH(data!B3157,calculations!$AH$2:$CL$2,0)),",","."))</f>
        <v>1688753</v>
      </c>
      <c r="E3157">
        <v>1</v>
      </c>
    </row>
    <row r="3158" spans="1:5" x14ac:dyDescent="0.25">
      <c r="A3158">
        <v>2018</v>
      </c>
      <c r="B3158">
        <v>52</v>
      </c>
      <c r="C3158" t="s">
        <v>104</v>
      </c>
      <c r="D3158" t="str">
        <f ca="1">IF(OFFSET(calculations!$AG$2,MATCH(data!A3158&amp;"|"&amp;data!C3158,calculations!$A$3:$A$168,0),MATCH(data!B3158,calculations!$AH$2:$CL$2,0))="","NULL",SUBSTITUTE(OFFSET(calculations!$AG$2,MATCH(data!A3158&amp;"|"&amp;data!C3158,calculations!$A$3:$A$168,0),MATCH(data!B3158,calculations!$AH$2:$CL$2,0)),",","."))</f>
        <v>5719025</v>
      </c>
      <c r="E3158">
        <v>1</v>
      </c>
    </row>
    <row r="3159" spans="1:5" x14ac:dyDescent="0.25">
      <c r="A3159">
        <v>2018</v>
      </c>
      <c r="B3159">
        <v>52</v>
      </c>
      <c r="C3159" t="s">
        <v>105</v>
      </c>
      <c r="D3159" t="str">
        <f ca="1">IF(OFFSET(calculations!$AG$2,MATCH(data!A3159&amp;"|"&amp;data!C3159,calculations!$A$3:$A$168,0),MATCH(data!B3159,calculations!$AH$2:$CL$2,0))="","NULL",SUBSTITUTE(OFFSET(calculations!$AG$2,MATCH(data!A3159&amp;"|"&amp;data!C3159,calculations!$A$3:$A$168,0),MATCH(data!B3159,calculations!$AH$2:$CL$2,0)),",","."))</f>
        <v>5719025</v>
      </c>
      <c r="E3159">
        <v>1</v>
      </c>
    </row>
    <row r="3160" spans="1:5" x14ac:dyDescent="0.25">
      <c r="A3160">
        <v>2018</v>
      </c>
      <c r="B3160">
        <v>52</v>
      </c>
      <c r="C3160" t="s">
        <v>106</v>
      </c>
      <c r="D3160" t="str">
        <f ca="1">IF(OFFSET(calculations!$AG$2,MATCH(data!A3160&amp;"|"&amp;data!C3160,calculations!$A$3:$A$168,0),MATCH(data!B3160,calculations!$AH$2:$CL$2,0))="","NULL",SUBSTITUTE(OFFSET(calculations!$AG$2,MATCH(data!A3160&amp;"|"&amp;data!C3160,calculations!$A$3:$A$168,0),MATCH(data!B3160,calculations!$AH$2:$CL$2,0)),",","."))</f>
        <v>NULL</v>
      </c>
      <c r="E3160">
        <v>1</v>
      </c>
    </row>
    <row r="3161" spans="1:5" x14ac:dyDescent="0.25">
      <c r="A3161">
        <v>2018</v>
      </c>
      <c r="B3161">
        <v>52</v>
      </c>
      <c r="C3161" t="s">
        <v>107</v>
      </c>
      <c r="D3161" t="str">
        <f ca="1">IF(OFFSET(calculations!$AG$2,MATCH(data!A3161&amp;"|"&amp;data!C3161,calculations!$A$3:$A$168,0),MATCH(data!B3161,calculations!$AH$2:$CL$2,0))="","NULL",SUBSTITUTE(OFFSET(calculations!$AG$2,MATCH(data!A3161&amp;"|"&amp;data!C3161,calculations!$A$3:$A$168,0),MATCH(data!B3161,calculations!$AH$2:$CL$2,0)),",","."))</f>
        <v>NULL</v>
      </c>
      <c r="E3161">
        <v>1</v>
      </c>
    </row>
    <row r="3162" spans="1:5" x14ac:dyDescent="0.25">
      <c r="A3162">
        <v>2018</v>
      </c>
      <c r="B3162">
        <v>52</v>
      </c>
      <c r="C3162" t="s">
        <v>108</v>
      </c>
      <c r="D3162" t="str">
        <f ca="1">IF(OFFSET(calculations!$AG$2,MATCH(data!A3162&amp;"|"&amp;data!C3162,calculations!$A$3:$A$168,0),MATCH(data!B3162,calculations!$AH$2:$CL$2,0))="","NULL",SUBSTITUTE(OFFSET(calculations!$AG$2,MATCH(data!A3162&amp;"|"&amp;data!C3162,calculations!$A$3:$A$168,0),MATCH(data!B3162,calculations!$AH$2:$CL$2,0)),",","."))</f>
        <v>766343</v>
      </c>
      <c r="E3162">
        <v>1</v>
      </c>
    </row>
    <row r="3163" spans="1:5" x14ac:dyDescent="0.25">
      <c r="A3163">
        <v>2018</v>
      </c>
      <c r="B3163">
        <v>52</v>
      </c>
      <c r="C3163" t="s">
        <v>109</v>
      </c>
      <c r="D3163" t="str">
        <f ca="1">IF(OFFSET(calculations!$AG$2,MATCH(data!A3163&amp;"|"&amp;data!C3163,calculations!$A$3:$A$168,0),MATCH(data!B3163,calculations!$AH$2:$CL$2,0))="","NULL",SUBSTITUTE(OFFSET(calculations!$AG$2,MATCH(data!A3163&amp;"|"&amp;data!C3163,calculations!$A$3:$A$168,0),MATCH(data!B3163,calculations!$AH$2:$CL$2,0)),",","."))</f>
        <v>6485368</v>
      </c>
      <c r="E3163">
        <v>1</v>
      </c>
    </row>
    <row r="3164" spans="1:5" x14ac:dyDescent="0.25">
      <c r="A3164">
        <v>2018</v>
      </c>
      <c r="B3164">
        <v>52</v>
      </c>
      <c r="C3164" t="s">
        <v>110</v>
      </c>
      <c r="D3164" t="str">
        <f ca="1">IF(OFFSET(calculations!$AG$2,MATCH(data!A3164&amp;"|"&amp;data!C3164,calculations!$A$3:$A$168,0),MATCH(data!B3164,calculations!$AH$2:$CL$2,0))="","NULL",SUBSTITUTE(OFFSET(calculations!$AG$2,MATCH(data!A3164&amp;"|"&amp;data!C3164,calculations!$A$3:$A$168,0),MATCH(data!B3164,calculations!$AH$2:$CL$2,0)),",","."))</f>
        <v>705968</v>
      </c>
      <c r="E3164">
        <v>1</v>
      </c>
    </row>
    <row r="3165" spans="1:5" x14ac:dyDescent="0.25">
      <c r="A3165">
        <v>2018</v>
      </c>
      <c r="B3165">
        <v>52</v>
      </c>
      <c r="C3165" t="s">
        <v>111</v>
      </c>
      <c r="D3165" t="str">
        <f ca="1">IF(OFFSET(calculations!$AG$2,MATCH(data!A3165&amp;"|"&amp;data!C3165,calculations!$A$3:$A$168,0),MATCH(data!B3165,calculations!$AH$2:$CL$2,0))="","NULL",SUBSTITUTE(OFFSET(calculations!$AG$2,MATCH(data!A3165&amp;"|"&amp;data!C3165,calculations!$A$3:$A$168,0),MATCH(data!B3165,calculations!$AH$2:$CL$2,0)),",","."))</f>
        <v>154459263</v>
      </c>
      <c r="E3165">
        <v>1</v>
      </c>
    </row>
    <row r="3166" spans="1:5" x14ac:dyDescent="0.25">
      <c r="A3166">
        <v>2018</v>
      </c>
      <c r="B3166">
        <v>52</v>
      </c>
      <c r="C3166" t="s">
        <v>112</v>
      </c>
      <c r="D3166" t="str">
        <f ca="1">IF(OFFSET(calculations!$AG$2,MATCH(data!A3166&amp;"|"&amp;data!C3166,calculations!$A$3:$A$168,0),MATCH(data!B3166,calculations!$AH$2:$CL$2,0))="","NULL",SUBSTITUTE(OFFSET(calculations!$AG$2,MATCH(data!A3166&amp;"|"&amp;data!C3166,calculations!$A$3:$A$168,0),MATCH(data!B3166,calculations!$AH$2:$CL$2,0)),",","."))</f>
        <v>1297829</v>
      </c>
      <c r="E3166">
        <v>1</v>
      </c>
    </row>
    <row r="3167" spans="1:5" x14ac:dyDescent="0.25">
      <c r="A3167">
        <v>2018</v>
      </c>
      <c r="B3167">
        <v>52</v>
      </c>
      <c r="C3167" t="s">
        <v>113</v>
      </c>
      <c r="D3167" t="str">
        <f ca="1">IF(OFFSET(calculations!$AG$2,MATCH(data!A3167&amp;"|"&amp;data!C3167,calculations!$A$3:$A$168,0),MATCH(data!B3167,calculations!$AH$2:$CL$2,0))="","NULL",SUBSTITUTE(OFFSET(calculations!$AG$2,MATCH(data!A3167&amp;"|"&amp;data!C3167,calculations!$A$3:$A$168,0),MATCH(data!B3167,calculations!$AH$2:$CL$2,0)),",","."))</f>
        <v>NULL</v>
      </c>
      <c r="E3167">
        <v>1</v>
      </c>
    </row>
    <row r="3168" spans="1:5" x14ac:dyDescent="0.25">
      <c r="A3168">
        <v>2018</v>
      </c>
      <c r="B3168">
        <v>52</v>
      </c>
      <c r="C3168" t="s">
        <v>114</v>
      </c>
      <c r="D3168" t="str">
        <f ca="1">IF(OFFSET(calculations!$AG$2,MATCH(data!A3168&amp;"|"&amp;data!C3168,calculations!$A$3:$A$168,0),MATCH(data!B3168,calculations!$AH$2:$CL$2,0))="","NULL",SUBSTITUTE(OFFSET(calculations!$AG$2,MATCH(data!A3168&amp;"|"&amp;data!C3168,calculations!$A$3:$A$168,0),MATCH(data!B3168,calculations!$AH$2:$CL$2,0)),",","."))</f>
        <v>NULL</v>
      </c>
      <c r="E3168">
        <v>1</v>
      </c>
    </row>
    <row r="3169" spans="1:5" x14ac:dyDescent="0.25">
      <c r="A3169">
        <v>2018</v>
      </c>
      <c r="B3169">
        <v>52</v>
      </c>
      <c r="C3169" t="s">
        <v>115</v>
      </c>
      <c r="D3169" t="str">
        <f ca="1">IF(OFFSET(calculations!$AG$2,MATCH(data!A3169&amp;"|"&amp;data!C3169,calculations!$A$3:$A$168,0),MATCH(data!B3169,calculations!$AH$2:$CL$2,0))="","NULL",SUBSTITUTE(OFFSET(calculations!$AG$2,MATCH(data!A3169&amp;"|"&amp;data!C3169,calculations!$A$3:$A$168,0),MATCH(data!B3169,calculations!$AH$2:$CL$2,0)),",","."))</f>
        <v>NULL</v>
      </c>
      <c r="E3169">
        <v>1</v>
      </c>
    </row>
    <row r="3170" spans="1:5" x14ac:dyDescent="0.25">
      <c r="A3170">
        <v>2018</v>
      </c>
      <c r="B3170">
        <v>52</v>
      </c>
      <c r="C3170" t="s">
        <v>116</v>
      </c>
      <c r="D3170" t="str">
        <f ca="1">IF(OFFSET(calculations!$AG$2,MATCH(data!A3170&amp;"|"&amp;data!C3170,calculations!$A$3:$A$168,0),MATCH(data!B3170,calculations!$AH$2:$CL$2,0))="","NULL",SUBSTITUTE(OFFSET(calculations!$AG$2,MATCH(data!A3170&amp;"|"&amp;data!C3170,calculations!$A$3:$A$168,0),MATCH(data!B3170,calculations!$AH$2:$CL$2,0)),",","."))</f>
        <v>68538</v>
      </c>
      <c r="E3170">
        <v>1</v>
      </c>
    </row>
    <row r="3171" spans="1:5" x14ac:dyDescent="0.25">
      <c r="A3171">
        <v>2018</v>
      </c>
      <c r="B3171">
        <v>52</v>
      </c>
      <c r="C3171" t="s">
        <v>117</v>
      </c>
      <c r="D3171" t="str">
        <f ca="1">IF(OFFSET(calculations!$AG$2,MATCH(data!A3171&amp;"|"&amp;data!C3171,calculations!$A$3:$A$168,0),MATCH(data!B3171,calculations!$AH$2:$CL$2,0))="","NULL",SUBSTITUTE(OFFSET(calculations!$AG$2,MATCH(data!A3171&amp;"|"&amp;data!C3171,calculations!$A$3:$A$168,0),MATCH(data!B3171,calculations!$AH$2:$CL$2,0)),",","."))</f>
        <v>NULL</v>
      </c>
      <c r="E3171">
        <v>1</v>
      </c>
    </row>
    <row r="3172" spans="1:5" x14ac:dyDescent="0.25">
      <c r="A3172">
        <v>2018</v>
      </c>
      <c r="B3172">
        <v>52</v>
      </c>
      <c r="C3172" t="s">
        <v>118</v>
      </c>
      <c r="D3172" t="str">
        <f ca="1">IF(OFFSET(calculations!$AG$2,MATCH(data!A3172&amp;"|"&amp;data!C3172,calculations!$A$3:$A$168,0),MATCH(data!B3172,calculations!$AH$2:$CL$2,0))="","NULL",SUBSTITUTE(OFFSET(calculations!$AG$2,MATCH(data!A3172&amp;"|"&amp;data!C3172,calculations!$A$3:$A$168,0),MATCH(data!B3172,calculations!$AH$2:$CL$2,0)),",","."))</f>
        <v>38644</v>
      </c>
      <c r="E3172">
        <v>1</v>
      </c>
    </row>
    <row r="3173" spans="1:5" x14ac:dyDescent="0.25">
      <c r="A3173">
        <v>2018</v>
      </c>
      <c r="B3173">
        <v>52</v>
      </c>
      <c r="C3173" t="s">
        <v>119</v>
      </c>
      <c r="D3173" t="str">
        <f ca="1">IF(OFFSET(calculations!$AG$2,MATCH(data!A3173&amp;"|"&amp;data!C3173,calculations!$A$3:$A$168,0),MATCH(data!B3173,calculations!$AH$2:$CL$2,0))="","NULL",SUBSTITUTE(OFFSET(calculations!$AG$2,MATCH(data!A3173&amp;"|"&amp;data!C3173,calculations!$A$3:$A$168,0),MATCH(data!B3173,calculations!$AH$2:$CL$2,0)),",","."))</f>
        <v>1751</v>
      </c>
      <c r="E3173">
        <v>1</v>
      </c>
    </row>
    <row r="3174" spans="1:5" x14ac:dyDescent="0.25">
      <c r="A3174">
        <v>2018</v>
      </c>
      <c r="B3174">
        <v>52</v>
      </c>
      <c r="C3174" t="s">
        <v>120</v>
      </c>
      <c r="D3174" t="str">
        <f ca="1">IF(OFFSET(calculations!$AG$2,MATCH(data!A3174&amp;"|"&amp;data!C3174,calculations!$A$3:$A$168,0),MATCH(data!B3174,calculations!$AH$2:$CL$2,0))="","NULL",SUBSTITUTE(OFFSET(calculations!$AG$2,MATCH(data!A3174&amp;"|"&amp;data!C3174,calculations!$A$3:$A$168,0),MATCH(data!B3174,calculations!$AH$2:$CL$2,0)),",","."))</f>
        <v>NULL</v>
      </c>
      <c r="E3174">
        <v>1</v>
      </c>
    </row>
    <row r="3175" spans="1:5" x14ac:dyDescent="0.25">
      <c r="A3175">
        <v>2018</v>
      </c>
      <c r="B3175">
        <v>52</v>
      </c>
      <c r="C3175" t="s">
        <v>121</v>
      </c>
      <c r="D3175" t="str">
        <f ca="1">IF(OFFSET(calculations!$AG$2,MATCH(data!A3175&amp;"|"&amp;data!C3175,calculations!$A$3:$A$168,0),MATCH(data!B3175,calculations!$AH$2:$CL$2,0))="","NULL",SUBSTITUTE(OFFSET(calculations!$AG$2,MATCH(data!A3175&amp;"|"&amp;data!C3175,calculations!$A$3:$A$168,0),MATCH(data!B3175,calculations!$AH$2:$CL$2,0)),",","."))</f>
        <v>157619</v>
      </c>
      <c r="E3175">
        <v>1</v>
      </c>
    </row>
    <row r="3176" spans="1:5" x14ac:dyDescent="0.25">
      <c r="A3176">
        <v>2018</v>
      </c>
      <c r="B3176">
        <v>52</v>
      </c>
      <c r="C3176" t="s">
        <v>122</v>
      </c>
      <c r="D3176" t="str">
        <f ca="1">IF(OFFSET(calculations!$AG$2,MATCH(data!A3176&amp;"|"&amp;data!C3176,calculations!$A$3:$A$168,0),MATCH(data!B3176,calculations!$AH$2:$CL$2,0))="","NULL",SUBSTITUTE(OFFSET(calculations!$AG$2,MATCH(data!A3176&amp;"|"&amp;data!C3176,calculations!$A$3:$A$168,0),MATCH(data!B3176,calculations!$AH$2:$CL$2,0)),",","."))</f>
        <v>NULL</v>
      </c>
      <c r="E3176">
        <v>1</v>
      </c>
    </row>
    <row r="3177" spans="1:5" x14ac:dyDescent="0.25">
      <c r="A3177">
        <v>2018</v>
      </c>
      <c r="B3177">
        <v>52</v>
      </c>
      <c r="C3177" t="s">
        <v>123</v>
      </c>
      <c r="D3177" t="str">
        <f ca="1">IF(OFFSET(calculations!$AG$2,MATCH(data!A3177&amp;"|"&amp;data!C3177,calculations!$A$3:$A$168,0),MATCH(data!B3177,calculations!$AH$2:$CL$2,0))="","NULL",SUBSTITUTE(OFFSET(calculations!$AG$2,MATCH(data!A3177&amp;"|"&amp;data!C3177,calculations!$A$3:$A$168,0),MATCH(data!B3177,calculations!$AH$2:$CL$2,0)),",","."))</f>
        <v>NULL</v>
      </c>
      <c r="E3177">
        <v>1</v>
      </c>
    </row>
    <row r="3178" spans="1:5" x14ac:dyDescent="0.25">
      <c r="A3178">
        <v>2018</v>
      </c>
      <c r="B3178">
        <v>52</v>
      </c>
      <c r="C3178" t="s">
        <v>124</v>
      </c>
      <c r="D3178" t="str">
        <f ca="1">IF(OFFSET(calculations!$AG$2,MATCH(data!A3178&amp;"|"&amp;data!C3178,calculations!$A$3:$A$168,0),MATCH(data!B3178,calculations!$AH$2:$CL$2,0))="","NULL",SUBSTITUTE(OFFSET(calculations!$AG$2,MATCH(data!A3178&amp;"|"&amp;data!C3178,calculations!$A$3:$A$168,0),MATCH(data!B3178,calculations!$AH$2:$CL$2,0)),",","."))</f>
        <v>NULL</v>
      </c>
      <c r="E3178">
        <v>1</v>
      </c>
    </row>
    <row r="3179" spans="1:5" x14ac:dyDescent="0.25">
      <c r="A3179">
        <v>2018</v>
      </c>
      <c r="B3179">
        <v>52</v>
      </c>
      <c r="C3179" t="s">
        <v>125</v>
      </c>
      <c r="D3179" t="str">
        <f ca="1">IF(OFFSET(calculations!$AG$2,MATCH(data!A3179&amp;"|"&amp;data!C3179,calculations!$A$3:$A$168,0),MATCH(data!B3179,calculations!$AH$2:$CL$2,0))="","NULL",SUBSTITUTE(OFFSET(calculations!$AG$2,MATCH(data!A3179&amp;"|"&amp;data!C3179,calculations!$A$3:$A$168,0),MATCH(data!B3179,calculations!$AH$2:$CL$2,0)),",","."))</f>
        <v>NULL</v>
      </c>
      <c r="E3179">
        <v>1</v>
      </c>
    </row>
    <row r="3180" spans="1:5" x14ac:dyDescent="0.25">
      <c r="A3180">
        <v>2018</v>
      </c>
      <c r="B3180">
        <v>52</v>
      </c>
      <c r="C3180" t="s">
        <v>126</v>
      </c>
      <c r="D3180" t="str">
        <f ca="1">IF(OFFSET(calculations!$AG$2,MATCH(data!A3180&amp;"|"&amp;data!C3180,calculations!$A$3:$A$168,0),MATCH(data!B3180,calculations!$AH$2:$CL$2,0))="","NULL",SUBSTITUTE(OFFSET(calculations!$AG$2,MATCH(data!A3180&amp;"|"&amp;data!C3180,calculations!$A$3:$A$168,0),MATCH(data!B3180,calculations!$AH$2:$CL$2,0)),",","."))</f>
        <v>1031277</v>
      </c>
      <c r="E3180">
        <v>1</v>
      </c>
    </row>
    <row r="3181" spans="1:5" x14ac:dyDescent="0.25">
      <c r="A3181">
        <v>2018</v>
      </c>
      <c r="B3181">
        <v>52</v>
      </c>
      <c r="C3181" t="s">
        <v>62</v>
      </c>
      <c r="D3181" t="str">
        <f ca="1">IF(OFFSET(calculations!$AG$2,MATCH(data!A3181&amp;"|"&amp;data!C3181,calculations!$A$3:$A$168,0),MATCH(data!B3181,calculations!$AH$2:$CL$2,0))="","NULL",SUBSTITUTE(OFFSET(calculations!$AG$2,MATCH(data!A3181&amp;"|"&amp;data!C3181,calculations!$A$3:$A$168,0),MATCH(data!B3181,calculations!$AH$2:$CL$2,0)),",","."))</f>
        <v>153040140</v>
      </c>
      <c r="E3181">
        <v>1</v>
      </c>
    </row>
    <row r="3182" spans="1:5" x14ac:dyDescent="0.25">
      <c r="A3182">
        <v>2018</v>
      </c>
      <c r="B3182">
        <v>52</v>
      </c>
      <c r="C3182" t="s">
        <v>127</v>
      </c>
      <c r="D3182" t="str">
        <f ca="1">IF(OFFSET(calculations!$AG$2,MATCH(data!A3182&amp;"|"&amp;data!C3182,calculations!$A$3:$A$168,0),MATCH(data!B3182,calculations!$AH$2:$CL$2,0))="","NULL",SUBSTITUTE(OFFSET(calculations!$AG$2,MATCH(data!A3182&amp;"|"&amp;data!C3182,calculations!$A$3:$A$168,0),MATCH(data!B3182,calculations!$AH$2:$CL$2,0)),",","."))</f>
        <v>108757907</v>
      </c>
      <c r="E3182">
        <v>1</v>
      </c>
    </row>
    <row r="3183" spans="1:5" x14ac:dyDescent="0.25">
      <c r="A3183">
        <v>2018</v>
      </c>
      <c r="B3183">
        <v>52</v>
      </c>
      <c r="C3183" t="s">
        <v>128</v>
      </c>
      <c r="D3183" t="str">
        <f ca="1">IF(OFFSET(calculations!$AG$2,MATCH(data!A3183&amp;"|"&amp;data!C3183,calculations!$A$3:$A$168,0),MATCH(data!B3183,calculations!$AH$2:$CL$2,0))="","NULL",SUBSTITUTE(OFFSET(calculations!$AG$2,MATCH(data!A3183&amp;"|"&amp;data!C3183,calculations!$A$3:$A$168,0),MATCH(data!B3183,calculations!$AH$2:$CL$2,0)),",","."))</f>
        <v>NULL</v>
      </c>
      <c r="E3183">
        <v>1</v>
      </c>
    </row>
    <row r="3184" spans="1:5" x14ac:dyDescent="0.25">
      <c r="A3184">
        <v>2018</v>
      </c>
      <c r="B3184">
        <v>52</v>
      </c>
      <c r="C3184" t="s">
        <v>129</v>
      </c>
      <c r="D3184" t="str">
        <f ca="1">IF(OFFSET(calculations!$AG$2,MATCH(data!A3184&amp;"|"&amp;data!C3184,calculations!$A$3:$A$168,0),MATCH(data!B3184,calculations!$AH$2:$CL$2,0))="","NULL",SUBSTITUTE(OFFSET(calculations!$AG$2,MATCH(data!A3184&amp;"|"&amp;data!C3184,calculations!$A$3:$A$168,0),MATCH(data!B3184,calculations!$AH$2:$CL$2,0)),",","."))</f>
        <v>38502833</v>
      </c>
      <c r="E3184">
        <v>1</v>
      </c>
    </row>
    <row r="3185" spans="1:5" x14ac:dyDescent="0.25">
      <c r="A3185">
        <v>2018</v>
      </c>
      <c r="B3185">
        <v>52</v>
      </c>
      <c r="C3185" t="s">
        <v>130</v>
      </c>
      <c r="D3185" t="str">
        <f ca="1">IF(OFFSET(calculations!$AG$2,MATCH(data!A3185&amp;"|"&amp;data!C3185,calculations!$A$3:$A$168,0),MATCH(data!B3185,calculations!$AH$2:$CL$2,0))="","NULL",SUBSTITUTE(OFFSET(calculations!$AG$2,MATCH(data!A3185&amp;"|"&amp;data!C3185,calculations!$A$3:$A$168,0),MATCH(data!B3185,calculations!$AH$2:$CL$2,0)),",","."))</f>
        <v>NULL</v>
      </c>
      <c r="E3185">
        <v>1</v>
      </c>
    </row>
    <row r="3186" spans="1:5" x14ac:dyDescent="0.25">
      <c r="A3186">
        <v>2018</v>
      </c>
      <c r="B3186">
        <v>52</v>
      </c>
      <c r="C3186" t="s">
        <v>131</v>
      </c>
      <c r="D3186" t="str">
        <f ca="1">IF(OFFSET(calculations!$AG$2,MATCH(data!A3186&amp;"|"&amp;data!C3186,calculations!$A$3:$A$168,0),MATCH(data!B3186,calculations!$AH$2:$CL$2,0))="","NULL",SUBSTITUTE(OFFSET(calculations!$AG$2,MATCH(data!A3186&amp;"|"&amp;data!C3186,calculations!$A$3:$A$168,0),MATCH(data!B3186,calculations!$AH$2:$CL$2,0)),",","."))</f>
        <v>NULL</v>
      </c>
      <c r="E3186">
        <v>1</v>
      </c>
    </row>
    <row r="3187" spans="1:5" x14ac:dyDescent="0.25">
      <c r="A3187">
        <v>2018</v>
      </c>
      <c r="B3187">
        <v>52</v>
      </c>
      <c r="C3187" t="s">
        <v>132</v>
      </c>
      <c r="D3187" t="str">
        <f ca="1">IF(OFFSET(calculations!$AG$2,MATCH(data!A3187&amp;"|"&amp;data!C3187,calculations!$A$3:$A$168,0),MATCH(data!B3187,calculations!$AH$2:$CL$2,0))="","NULL",SUBSTITUTE(OFFSET(calculations!$AG$2,MATCH(data!A3187&amp;"|"&amp;data!C3187,calculations!$A$3:$A$168,0),MATCH(data!B3187,calculations!$AH$2:$CL$2,0)),",","."))</f>
        <v>NULL</v>
      </c>
      <c r="E3187">
        <v>1</v>
      </c>
    </row>
    <row r="3188" spans="1:5" x14ac:dyDescent="0.25">
      <c r="A3188">
        <v>2018</v>
      </c>
      <c r="B3188">
        <v>52</v>
      </c>
      <c r="C3188" t="s">
        <v>133</v>
      </c>
      <c r="D3188" t="str">
        <f ca="1">IF(OFFSET(calculations!$AG$2,MATCH(data!A3188&amp;"|"&amp;data!C3188,calculations!$A$3:$A$168,0),MATCH(data!B3188,calculations!$AH$2:$CL$2,0))="","NULL",SUBSTITUTE(OFFSET(calculations!$AG$2,MATCH(data!A3188&amp;"|"&amp;data!C3188,calculations!$A$3:$A$168,0),MATCH(data!B3188,calculations!$AH$2:$CL$2,0)),",","."))</f>
        <v>0</v>
      </c>
      <c r="E3188">
        <v>1</v>
      </c>
    </row>
    <row r="3189" spans="1:5" x14ac:dyDescent="0.25">
      <c r="A3189">
        <v>2018</v>
      </c>
      <c r="B3189">
        <v>52</v>
      </c>
      <c r="C3189" t="s">
        <v>134</v>
      </c>
      <c r="D3189" t="str">
        <f ca="1">IF(OFFSET(calculations!$AG$2,MATCH(data!A3189&amp;"|"&amp;data!C3189,calculations!$A$3:$A$168,0),MATCH(data!B3189,calculations!$AH$2:$CL$2,0))="","NULL",SUBSTITUTE(OFFSET(calculations!$AG$2,MATCH(data!A3189&amp;"|"&amp;data!C3189,calculations!$A$3:$A$168,0),MATCH(data!B3189,calculations!$AH$2:$CL$2,0)),",","."))</f>
        <v>NULL</v>
      </c>
      <c r="E3189">
        <v>1</v>
      </c>
    </row>
    <row r="3190" spans="1:5" x14ac:dyDescent="0.25">
      <c r="A3190">
        <v>2018</v>
      </c>
      <c r="B3190">
        <v>52</v>
      </c>
      <c r="C3190" t="s">
        <v>135</v>
      </c>
      <c r="D3190" t="str">
        <f ca="1">IF(OFFSET(calculations!$AG$2,MATCH(data!A3190&amp;"|"&amp;data!C3190,calculations!$A$3:$A$168,0),MATCH(data!B3190,calculations!$AH$2:$CL$2,0))="","NULL",SUBSTITUTE(OFFSET(calculations!$AG$2,MATCH(data!A3190&amp;"|"&amp;data!C3190,calculations!$A$3:$A$168,0),MATCH(data!B3190,calculations!$AH$2:$CL$2,0)),",","."))</f>
        <v>NULL</v>
      </c>
      <c r="E3190">
        <v>1</v>
      </c>
    </row>
    <row r="3191" spans="1:5" x14ac:dyDescent="0.25">
      <c r="A3191">
        <v>2018</v>
      </c>
      <c r="B3191">
        <v>52</v>
      </c>
      <c r="C3191" t="s">
        <v>136</v>
      </c>
      <c r="D3191" t="str">
        <f ca="1">IF(OFFSET(calculations!$AG$2,MATCH(data!A3191&amp;"|"&amp;data!C3191,calculations!$A$3:$A$168,0),MATCH(data!B3191,calculations!$AH$2:$CL$2,0))="","NULL",SUBSTITUTE(OFFSET(calculations!$AG$2,MATCH(data!A3191&amp;"|"&amp;data!C3191,calculations!$A$3:$A$168,0),MATCH(data!B3191,calculations!$AH$2:$CL$2,0)),",","."))</f>
        <v>5779400</v>
      </c>
      <c r="E3191">
        <v>1</v>
      </c>
    </row>
    <row r="3192" spans="1:5" x14ac:dyDescent="0.25">
      <c r="A3192">
        <v>2018</v>
      </c>
      <c r="B3192">
        <v>52</v>
      </c>
      <c r="C3192" t="s">
        <v>137</v>
      </c>
      <c r="D3192" t="str">
        <f ca="1">IF(OFFSET(calculations!$AG$2,MATCH(data!A3192&amp;"|"&amp;data!C3192,calculations!$A$3:$A$168,0),MATCH(data!B3192,calculations!$AH$2:$CL$2,0))="","NULL",SUBSTITUTE(OFFSET(calculations!$AG$2,MATCH(data!A3192&amp;"|"&amp;data!C3192,calculations!$A$3:$A$168,0),MATCH(data!B3192,calculations!$AH$2:$CL$2,0)),",","."))</f>
        <v>NULL</v>
      </c>
      <c r="E3192">
        <v>1</v>
      </c>
    </row>
    <row r="3193" spans="1:5" x14ac:dyDescent="0.25">
      <c r="A3193">
        <v>2018</v>
      </c>
      <c r="B3193">
        <v>52</v>
      </c>
      <c r="C3193" t="s">
        <v>138</v>
      </c>
      <c r="D3193" t="str">
        <f ca="1">IF(OFFSET(calculations!$AG$2,MATCH(data!A3193&amp;"|"&amp;data!C3193,calculations!$A$3:$A$168,0),MATCH(data!B3193,calculations!$AH$2:$CL$2,0))="","NULL",SUBSTITUTE(OFFSET(calculations!$AG$2,MATCH(data!A3193&amp;"|"&amp;data!C3193,calculations!$A$3:$A$168,0),MATCH(data!B3193,calculations!$AH$2:$CL$2,0)),",","."))</f>
        <v>121294</v>
      </c>
      <c r="E3193">
        <v>1</v>
      </c>
    </row>
    <row r="3194" spans="1:5" x14ac:dyDescent="0.25">
      <c r="A3194">
        <v>2018</v>
      </c>
      <c r="B3194">
        <v>52</v>
      </c>
      <c r="C3194" t="s">
        <v>139</v>
      </c>
      <c r="D3194" t="str">
        <f ca="1">IF(OFFSET(calculations!$AG$2,MATCH(data!A3194&amp;"|"&amp;data!C3194,calculations!$A$3:$A$168,0),MATCH(data!B3194,calculations!$AH$2:$CL$2,0))="","NULL",SUBSTITUTE(OFFSET(calculations!$AG$2,MATCH(data!A3194&amp;"|"&amp;data!C3194,calculations!$A$3:$A$168,0),MATCH(data!B3194,calculations!$AH$2:$CL$2,0)),",","."))</f>
        <v>NULL</v>
      </c>
      <c r="E3194">
        <v>1</v>
      </c>
    </row>
    <row r="3195" spans="1:5" x14ac:dyDescent="0.25">
      <c r="A3195">
        <v>2018</v>
      </c>
      <c r="B3195">
        <v>52</v>
      </c>
      <c r="C3195" t="s">
        <v>140</v>
      </c>
      <c r="D3195" t="str">
        <f ca="1">IF(OFFSET(calculations!$AG$2,MATCH(data!A3195&amp;"|"&amp;data!C3195,calculations!$A$3:$A$168,0),MATCH(data!B3195,calculations!$AH$2:$CL$2,0))="","NULL",SUBSTITUTE(OFFSET(calculations!$AG$2,MATCH(data!A3195&amp;"|"&amp;data!C3195,calculations!$A$3:$A$168,0),MATCH(data!B3195,calculations!$AH$2:$CL$2,0)),",","."))</f>
        <v>NULL</v>
      </c>
      <c r="E3195">
        <v>1</v>
      </c>
    </row>
    <row r="3196" spans="1:5" x14ac:dyDescent="0.25">
      <c r="A3196">
        <v>2018</v>
      </c>
      <c r="B3196">
        <v>52</v>
      </c>
      <c r="C3196" t="s">
        <v>141</v>
      </c>
      <c r="D3196" t="str">
        <f ca="1">IF(OFFSET(calculations!$AG$2,MATCH(data!A3196&amp;"|"&amp;data!C3196,calculations!$A$3:$A$168,0),MATCH(data!B3196,calculations!$AH$2:$CL$2,0))="","NULL",SUBSTITUTE(OFFSET(calculations!$AG$2,MATCH(data!A3196&amp;"|"&amp;data!C3196,calculations!$A$3:$A$168,0),MATCH(data!B3196,calculations!$AH$2:$CL$2,0)),",","."))</f>
        <v>NULL</v>
      </c>
      <c r="E3196">
        <v>1</v>
      </c>
    </row>
    <row r="3197" spans="1:5" x14ac:dyDescent="0.25">
      <c r="A3197">
        <v>2018</v>
      </c>
      <c r="B3197">
        <v>52</v>
      </c>
      <c r="C3197" t="s">
        <v>142</v>
      </c>
      <c r="D3197" t="str">
        <f ca="1">IF(OFFSET(calculations!$AG$2,MATCH(data!A3197&amp;"|"&amp;data!C3197,calculations!$A$3:$A$168,0),MATCH(data!B3197,calculations!$AH$2:$CL$2,0))="","NULL",SUBSTITUTE(OFFSET(calculations!$AG$2,MATCH(data!A3197&amp;"|"&amp;data!C3197,calculations!$A$3:$A$168,0),MATCH(data!B3197,calculations!$AH$2:$CL$2,0)),",","."))</f>
        <v>118754</v>
      </c>
      <c r="E3197">
        <v>1</v>
      </c>
    </row>
    <row r="3198" spans="1:5" x14ac:dyDescent="0.25">
      <c r="A3198">
        <v>2018</v>
      </c>
      <c r="B3198">
        <v>52</v>
      </c>
      <c r="C3198" t="s">
        <v>143</v>
      </c>
      <c r="D3198" t="str">
        <f ca="1">IF(OFFSET(calculations!$AG$2,MATCH(data!A3198&amp;"|"&amp;data!C3198,calculations!$A$3:$A$168,0),MATCH(data!B3198,calculations!$AH$2:$CL$2,0))="","NULL",SUBSTITUTE(OFFSET(calculations!$AG$2,MATCH(data!A3198&amp;"|"&amp;data!C3198,calculations!$A$3:$A$168,0),MATCH(data!B3198,calculations!$AH$2:$CL$2,0)),",","."))</f>
        <v>2540</v>
      </c>
      <c r="E3198">
        <v>1</v>
      </c>
    </row>
    <row r="3199" spans="1:5" x14ac:dyDescent="0.25">
      <c r="A3199">
        <v>2018</v>
      </c>
      <c r="B3199">
        <v>52</v>
      </c>
      <c r="C3199" t="s">
        <v>58</v>
      </c>
      <c r="D3199" t="str">
        <f ca="1">IF(OFFSET(calculations!$AG$2,MATCH(data!A3199&amp;"|"&amp;data!C3199,calculations!$A$3:$A$168,0),MATCH(data!B3199,calculations!$AH$2:$CL$2,0))="","NULL",SUBSTITUTE(OFFSET(calculations!$AG$2,MATCH(data!A3199&amp;"|"&amp;data!C3199,calculations!$A$3:$A$168,0),MATCH(data!B3199,calculations!$AH$2:$CL$2,0)),",","."))</f>
        <v>NULL</v>
      </c>
      <c r="E3199">
        <v>1</v>
      </c>
    </row>
    <row r="3200" spans="1:5" x14ac:dyDescent="0.25">
      <c r="A3200">
        <v>2018</v>
      </c>
      <c r="B3200">
        <v>53</v>
      </c>
      <c r="C3200" t="s">
        <v>68</v>
      </c>
      <c r="D3200" t="str">
        <f ca="1">IF(OFFSET(calculations!$AG$2,MATCH(data!A3200&amp;"|"&amp;data!C3200,calculations!$A$3:$A$168,0),MATCH(data!B3200,calculations!$AH$2:$CL$2,0))="","NULL",SUBSTITUTE(OFFSET(calculations!$AG$2,MATCH(data!A3200&amp;"|"&amp;data!C3200,calculations!$A$3:$A$168,0),MATCH(data!B3200,calculations!$AH$2:$CL$2,0)),",","."))</f>
        <v>5690969</v>
      </c>
      <c r="E3200">
        <v>1</v>
      </c>
    </row>
    <row r="3201" spans="1:5" x14ac:dyDescent="0.25">
      <c r="A3201">
        <v>2018</v>
      </c>
      <c r="B3201">
        <v>53</v>
      </c>
      <c r="C3201" t="s">
        <v>49</v>
      </c>
      <c r="D3201" t="str">
        <f ca="1">IF(OFFSET(calculations!$AG$2,MATCH(data!A3201&amp;"|"&amp;data!C3201,calculations!$A$3:$A$168,0),MATCH(data!B3201,calculations!$AH$2:$CL$2,0))="","NULL",SUBSTITUTE(OFFSET(calculations!$AG$2,MATCH(data!A3201&amp;"|"&amp;data!C3201,calculations!$A$3:$A$168,0),MATCH(data!B3201,calculations!$AH$2:$CL$2,0)),",","."))</f>
        <v>5243755</v>
      </c>
      <c r="E3201">
        <v>1</v>
      </c>
    </row>
    <row r="3202" spans="1:5" x14ac:dyDescent="0.25">
      <c r="A3202">
        <v>2018</v>
      </c>
      <c r="B3202">
        <v>53</v>
      </c>
      <c r="C3202" t="s">
        <v>69</v>
      </c>
      <c r="D3202" t="str">
        <f ca="1">IF(OFFSET(calculations!$AG$2,MATCH(data!A3202&amp;"|"&amp;data!C3202,calculations!$A$3:$A$168,0),MATCH(data!B3202,calculations!$AH$2:$CL$2,0))="","NULL",SUBSTITUTE(OFFSET(calculations!$AG$2,MATCH(data!A3202&amp;"|"&amp;data!C3202,calculations!$A$3:$A$168,0),MATCH(data!B3202,calculations!$AH$2:$CL$2,0)),",","."))</f>
        <v>16042</v>
      </c>
      <c r="E3202">
        <v>1</v>
      </c>
    </row>
    <row r="3203" spans="1:5" x14ac:dyDescent="0.25">
      <c r="A3203">
        <v>2018</v>
      </c>
      <c r="B3203">
        <v>53</v>
      </c>
      <c r="C3203" t="s">
        <v>70</v>
      </c>
      <c r="D3203" t="str">
        <f ca="1">IF(OFFSET(calculations!$AG$2,MATCH(data!A3203&amp;"|"&amp;data!C3203,calculations!$A$3:$A$168,0),MATCH(data!B3203,calculations!$AH$2:$CL$2,0))="","NULL",SUBSTITUTE(OFFSET(calculations!$AG$2,MATCH(data!A3203&amp;"|"&amp;data!C3203,calculations!$A$3:$A$168,0),MATCH(data!B3203,calculations!$AH$2:$CL$2,0)),",","."))</f>
        <v>286067</v>
      </c>
      <c r="E3203">
        <v>1</v>
      </c>
    </row>
    <row r="3204" spans="1:5" x14ac:dyDescent="0.25">
      <c r="A3204">
        <v>2018</v>
      </c>
      <c r="B3204">
        <v>53</v>
      </c>
      <c r="C3204" t="s">
        <v>71</v>
      </c>
      <c r="D3204" t="str">
        <f ca="1">IF(OFFSET(calculations!$AG$2,MATCH(data!A3204&amp;"|"&amp;data!C3204,calculations!$A$3:$A$168,0),MATCH(data!B3204,calculations!$AH$2:$CL$2,0))="","NULL",SUBSTITUTE(OFFSET(calculations!$AG$2,MATCH(data!A3204&amp;"|"&amp;data!C3204,calculations!$A$3:$A$168,0),MATCH(data!B3204,calculations!$AH$2:$CL$2,0)),",","."))</f>
        <v>NULL</v>
      </c>
      <c r="E3204">
        <v>1</v>
      </c>
    </row>
    <row r="3205" spans="1:5" x14ac:dyDescent="0.25">
      <c r="A3205">
        <v>2018</v>
      </c>
      <c r="B3205">
        <v>53</v>
      </c>
      <c r="C3205" t="s">
        <v>72</v>
      </c>
      <c r="D3205" t="str">
        <f ca="1">IF(OFFSET(calculations!$AG$2,MATCH(data!A3205&amp;"|"&amp;data!C3205,calculations!$A$3:$A$168,0),MATCH(data!B3205,calculations!$AH$2:$CL$2,0))="","NULL",SUBSTITUTE(OFFSET(calculations!$AG$2,MATCH(data!A3205&amp;"|"&amp;data!C3205,calculations!$A$3:$A$168,0),MATCH(data!B3205,calculations!$AH$2:$CL$2,0)),",","."))</f>
        <v>NULL</v>
      </c>
      <c r="E3205">
        <v>1</v>
      </c>
    </row>
    <row r="3206" spans="1:5" x14ac:dyDescent="0.25">
      <c r="A3206">
        <v>2018</v>
      </c>
      <c r="B3206">
        <v>53</v>
      </c>
      <c r="C3206" t="s">
        <v>73</v>
      </c>
      <c r="D3206" t="str">
        <f ca="1">IF(OFFSET(calculations!$AG$2,MATCH(data!A3206&amp;"|"&amp;data!C3206,calculations!$A$3:$A$168,0),MATCH(data!B3206,calculations!$AH$2:$CL$2,0))="","NULL",SUBSTITUTE(OFFSET(calculations!$AG$2,MATCH(data!A3206&amp;"|"&amp;data!C3206,calculations!$A$3:$A$168,0),MATCH(data!B3206,calculations!$AH$2:$CL$2,0)),",","."))</f>
        <v>3486520</v>
      </c>
      <c r="E3206">
        <v>1</v>
      </c>
    </row>
    <row r="3207" spans="1:5" x14ac:dyDescent="0.25">
      <c r="A3207">
        <v>2018</v>
      </c>
      <c r="B3207">
        <v>53</v>
      </c>
      <c r="C3207" t="s">
        <v>74</v>
      </c>
      <c r="D3207" t="str">
        <f ca="1">IF(OFFSET(calculations!$AG$2,MATCH(data!A3207&amp;"|"&amp;data!C3207,calculations!$A$3:$A$168,0),MATCH(data!B3207,calculations!$AH$2:$CL$2,0))="","NULL",SUBSTITUTE(OFFSET(calculations!$AG$2,MATCH(data!A3207&amp;"|"&amp;data!C3207,calculations!$A$3:$A$168,0),MATCH(data!B3207,calculations!$AH$2:$CL$2,0)),",","."))</f>
        <v>NULL</v>
      </c>
      <c r="E3207">
        <v>1</v>
      </c>
    </row>
    <row r="3208" spans="1:5" x14ac:dyDescent="0.25">
      <c r="A3208">
        <v>2018</v>
      </c>
      <c r="B3208">
        <v>53</v>
      </c>
      <c r="C3208" t="s">
        <v>75</v>
      </c>
      <c r="D3208" t="str">
        <f ca="1">IF(OFFSET(calculations!$AG$2,MATCH(data!A3208&amp;"|"&amp;data!C3208,calculations!$A$3:$A$168,0),MATCH(data!B3208,calculations!$AH$2:$CL$2,0))="","NULL",SUBSTITUTE(OFFSET(calculations!$AG$2,MATCH(data!A3208&amp;"|"&amp;data!C3208,calculations!$A$3:$A$168,0),MATCH(data!B3208,calculations!$AH$2:$CL$2,0)),",","."))</f>
        <v>18431</v>
      </c>
      <c r="E3208">
        <v>1</v>
      </c>
    </row>
    <row r="3209" spans="1:5" x14ac:dyDescent="0.25">
      <c r="A3209">
        <v>2018</v>
      </c>
      <c r="B3209">
        <v>53</v>
      </c>
      <c r="C3209" t="s">
        <v>76</v>
      </c>
      <c r="D3209" t="str">
        <f ca="1">IF(OFFSET(calculations!$AG$2,MATCH(data!A3209&amp;"|"&amp;data!C3209,calculations!$A$3:$A$168,0),MATCH(data!B3209,calculations!$AH$2:$CL$2,0))="","NULL",SUBSTITUTE(OFFSET(calculations!$AG$2,MATCH(data!A3209&amp;"|"&amp;data!C3209,calculations!$A$3:$A$168,0),MATCH(data!B3209,calculations!$AH$2:$CL$2,0)),",","."))</f>
        <v>NULL</v>
      </c>
      <c r="E3209">
        <v>1</v>
      </c>
    </row>
    <row r="3210" spans="1:5" x14ac:dyDescent="0.25">
      <c r="A3210">
        <v>2018</v>
      </c>
      <c r="B3210">
        <v>53</v>
      </c>
      <c r="C3210" t="s">
        <v>77</v>
      </c>
      <c r="D3210" t="str">
        <f ca="1">IF(OFFSET(calculations!$AG$2,MATCH(data!A3210&amp;"|"&amp;data!C3210,calculations!$A$3:$A$168,0),MATCH(data!B3210,calculations!$AH$2:$CL$2,0))="","NULL",SUBSTITUTE(OFFSET(calculations!$AG$2,MATCH(data!A3210&amp;"|"&amp;data!C3210,calculations!$A$3:$A$168,0),MATCH(data!B3210,calculations!$AH$2:$CL$2,0)),",","."))</f>
        <v>96273</v>
      </c>
      <c r="E3210">
        <v>1</v>
      </c>
    </row>
    <row r="3211" spans="1:5" x14ac:dyDescent="0.25">
      <c r="A3211">
        <v>2018</v>
      </c>
      <c r="B3211">
        <v>53</v>
      </c>
      <c r="C3211" t="s">
        <v>78</v>
      </c>
      <c r="D3211" t="str">
        <f ca="1">IF(OFFSET(calculations!$AG$2,MATCH(data!A3211&amp;"|"&amp;data!C3211,calculations!$A$3:$A$168,0),MATCH(data!B3211,calculations!$AH$2:$CL$2,0))="","NULL",SUBSTITUTE(OFFSET(calculations!$AG$2,MATCH(data!A3211&amp;"|"&amp;data!C3211,calculations!$A$3:$A$168,0),MATCH(data!B3211,calculations!$AH$2:$CL$2,0)),",","."))</f>
        <v>82749</v>
      </c>
      <c r="E3211">
        <v>1</v>
      </c>
    </row>
    <row r="3212" spans="1:5" x14ac:dyDescent="0.25">
      <c r="A3212">
        <v>2018</v>
      </c>
      <c r="B3212">
        <v>53</v>
      </c>
      <c r="C3212" t="s">
        <v>79</v>
      </c>
      <c r="D3212" t="str">
        <f ca="1">IF(OFFSET(calculations!$AG$2,MATCH(data!A3212&amp;"|"&amp;data!C3212,calculations!$A$3:$A$168,0),MATCH(data!B3212,calculations!$AH$2:$CL$2,0))="","NULL",SUBSTITUTE(OFFSET(calculations!$AG$2,MATCH(data!A3212&amp;"|"&amp;data!C3212,calculations!$A$3:$A$168,0),MATCH(data!B3212,calculations!$AH$2:$CL$2,0)),",","."))</f>
        <v>1032907</v>
      </c>
      <c r="E3212">
        <v>1</v>
      </c>
    </row>
    <row r="3213" spans="1:5" x14ac:dyDescent="0.25">
      <c r="A3213">
        <v>2018</v>
      </c>
      <c r="B3213">
        <v>53</v>
      </c>
      <c r="C3213" t="s">
        <v>80</v>
      </c>
      <c r="D3213" t="str">
        <f ca="1">IF(OFFSET(calculations!$AG$2,MATCH(data!A3213&amp;"|"&amp;data!C3213,calculations!$A$3:$A$168,0),MATCH(data!B3213,calculations!$AH$2:$CL$2,0))="","NULL",SUBSTITUTE(OFFSET(calculations!$AG$2,MATCH(data!A3213&amp;"|"&amp;data!C3213,calculations!$A$3:$A$168,0),MATCH(data!B3213,calculations!$AH$2:$CL$2,0)),",","."))</f>
        <v>NULL</v>
      </c>
      <c r="E3213">
        <v>1</v>
      </c>
    </row>
    <row r="3214" spans="1:5" x14ac:dyDescent="0.25">
      <c r="A3214">
        <v>2018</v>
      </c>
      <c r="B3214">
        <v>53</v>
      </c>
      <c r="C3214" t="s">
        <v>44</v>
      </c>
      <c r="D3214" t="str">
        <f ca="1">IF(OFFSET(calculations!$AG$2,MATCH(data!A3214&amp;"|"&amp;data!C3214,calculations!$A$3:$A$168,0),MATCH(data!B3214,calculations!$AH$2:$CL$2,0))="","NULL",SUBSTITUTE(OFFSET(calculations!$AG$2,MATCH(data!A3214&amp;"|"&amp;data!C3214,calculations!$A$3:$A$168,0),MATCH(data!B3214,calculations!$AH$2:$CL$2,0)),",","."))</f>
        <v>NULL</v>
      </c>
      <c r="E3214">
        <v>1</v>
      </c>
    </row>
    <row r="3215" spans="1:5" x14ac:dyDescent="0.25">
      <c r="A3215">
        <v>2018</v>
      </c>
      <c r="B3215">
        <v>53</v>
      </c>
      <c r="C3215" t="s">
        <v>51</v>
      </c>
      <c r="D3215" t="str">
        <f ca="1">IF(OFFSET(calculations!$AG$2,MATCH(data!A3215&amp;"|"&amp;data!C3215,calculations!$A$3:$A$168,0),MATCH(data!B3215,calculations!$AH$2:$CL$2,0))="","NULL",SUBSTITUTE(OFFSET(calculations!$AG$2,MATCH(data!A3215&amp;"|"&amp;data!C3215,calculations!$A$3:$A$168,0),MATCH(data!B3215,calculations!$AH$2:$CL$2,0)),",","."))</f>
        <v>145188</v>
      </c>
      <c r="E3215">
        <v>1</v>
      </c>
    </row>
    <row r="3216" spans="1:5" x14ac:dyDescent="0.25">
      <c r="A3216">
        <v>2018</v>
      </c>
      <c r="B3216">
        <v>53</v>
      </c>
      <c r="C3216" t="s">
        <v>55</v>
      </c>
      <c r="D3216" t="str">
        <f ca="1">IF(OFFSET(calculations!$AG$2,MATCH(data!A3216&amp;"|"&amp;data!C3216,calculations!$A$3:$A$168,0),MATCH(data!B3216,calculations!$AH$2:$CL$2,0))="","NULL",SUBSTITUTE(OFFSET(calculations!$AG$2,MATCH(data!A3216&amp;"|"&amp;data!C3216,calculations!$A$3:$A$168,0),MATCH(data!B3216,calculations!$AH$2:$CL$2,0)),",","."))</f>
        <v>NULL</v>
      </c>
      <c r="E3216">
        <v>1</v>
      </c>
    </row>
    <row r="3217" spans="1:5" x14ac:dyDescent="0.25">
      <c r="A3217">
        <v>2018</v>
      </c>
      <c r="B3217">
        <v>53</v>
      </c>
      <c r="C3217" t="s">
        <v>81</v>
      </c>
      <c r="D3217" t="str">
        <f ca="1">IF(OFFSET(calculations!$AG$2,MATCH(data!A3217&amp;"|"&amp;data!C3217,calculations!$A$3:$A$168,0),MATCH(data!B3217,calculations!$AH$2:$CL$2,0))="","NULL",SUBSTITUTE(OFFSET(calculations!$AG$2,MATCH(data!A3217&amp;"|"&amp;data!C3217,calculations!$A$3:$A$168,0),MATCH(data!B3217,calculations!$AH$2:$CL$2,0)),",","."))</f>
        <v>79578</v>
      </c>
      <c r="E3217">
        <v>1</v>
      </c>
    </row>
    <row r="3218" spans="1:5" x14ac:dyDescent="0.25">
      <c r="A3218">
        <v>2018</v>
      </c>
      <c r="B3218">
        <v>53</v>
      </c>
      <c r="C3218" t="s">
        <v>82</v>
      </c>
      <c r="D3218" t="str">
        <f ca="1">IF(OFFSET(calculations!$AG$2,MATCH(data!A3218&amp;"|"&amp;data!C3218,calculations!$A$3:$A$168,0),MATCH(data!B3218,calculations!$AH$2:$CL$2,0))="","NULL",SUBSTITUTE(OFFSET(calculations!$AG$2,MATCH(data!A3218&amp;"|"&amp;data!C3218,calculations!$A$3:$A$168,0),MATCH(data!B3218,calculations!$AH$2:$CL$2,0)),",","."))</f>
        <v>447214</v>
      </c>
      <c r="E3218">
        <v>1</v>
      </c>
    </row>
    <row r="3219" spans="1:5" x14ac:dyDescent="0.25">
      <c r="A3219">
        <v>2018</v>
      </c>
      <c r="B3219">
        <v>53</v>
      </c>
      <c r="C3219" t="s">
        <v>83</v>
      </c>
      <c r="D3219" t="str">
        <f ca="1">IF(OFFSET(calculations!$AG$2,MATCH(data!A3219&amp;"|"&amp;data!C3219,calculations!$A$3:$A$168,0),MATCH(data!B3219,calculations!$AH$2:$CL$2,0))="","NULL",SUBSTITUTE(OFFSET(calculations!$AG$2,MATCH(data!A3219&amp;"|"&amp;data!C3219,calculations!$A$3:$A$168,0),MATCH(data!B3219,calculations!$AH$2:$CL$2,0)),",","."))</f>
        <v>9036</v>
      </c>
      <c r="E3219">
        <v>1</v>
      </c>
    </row>
    <row r="3220" spans="1:5" x14ac:dyDescent="0.25">
      <c r="A3220">
        <v>2018</v>
      </c>
      <c r="B3220">
        <v>53</v>
      </c>
      <c r="C3220" t="s">
        <v>84</v>
      </c>
      <c r="D3220" t="str">
        <f ca="1">IF(OFFSET(calculations!$AG$2,MATCH(data!A3220&amp;"|"&amp;data!C3220,calculations!$A$3:$A$168,0),MATCH(data!B3220,calculations!$AH$2:$CL$2,0))="","NULL",SUBSTITUTE(OFFSET(calculations!$AG$2,MATCH(data!A3220&amp;"|"&amp;data!C3220,calculations!$A$3:$A$168,0),MATCH(data!B3220,calculations!$AH$2:$CL$2,0)),",","."))</f>
        <v>NULL</v>
      </c>
      <c r="E3220">
        <v>1</v>
      </c>
    </row>
    <row r="3221" spans="1:5" x14ac:dyDescent="0.25">
      <c r="A3221">
        <v>2018</v>
      </c>
      <c r="B3221">
        <v>53</v>
      </c>
      <c r="C3221" t="s">
        <v>85</v>
      </c>
      <c r="D3221" t="str">
        <f ca="1">IF(OFFSET(calculations!$AG$2,MATCH(data!A3221&amp;"|"&amp;data!C3221,calculations!$A$3:$A$168,0),MATCH(data!B3221,calculations!$AH$2:$CL$2,0))="","NULL",SUBSTITUTE(OFFSET(calculations!$AG$2,MATCH(data!A3221&amp;"|"&amp;data!C3221,calculations!$A$3:$A$168,0),MATCH(data!B3221,calculations!$AH$2:$CL$2,0)),",","."))</f>
        <v>NULL</v>
      </c>
      <c r="E3221">
        <v>1</v>
      </c>
    </row>
    <row r="3222" spans="1:5" x14ac:dyDescent="0.25">
      <c r="A3222">
        <v>2018</v>
      </c>
      <c r="B3222">
        <v>53</v>
      </c>
      <c r="C3222" t="s">
        <v>86</v>
      </c>
      <c r="D3222" t="str">
        <f ca="1">IF(OFFSET(calculations!$AG$2,MATCH(data!A3222&amp;"|"&amp;data!C3222,calculations!$A$3:$A$168,0),MATCH(data!B3222,calculations!$AH$2:$CL$2,0))="","NULL",SUBSTITUTE(OFFSET(calculations!$AG$2,MATCH(data!A3222&amp;"|"&amp;data!C3222,calculations!$A$3:$A$168,0),MATCH(data!B3222,calculations!$AH$2:$CL$2,0)),",","."))</f>
        <v>NULL</v>
      </c>
      <c r="E3222">
        <v>1</v>
      </c>
    </row>
    <row r="3223" spans="1:5" x14ac:dyDescent="0.25">
      <c r="A3223">
        <v>2018</v>
      </c>
      <c r="B3223">
        <v>53</v>
      </c>
      <c r="C3223" t="s">
        <v>87</v>
      </c>
      <c r="D3223" t="str">
        <f ca="1">IF(OFFSET(calculations!$AG$2,MATCH(data!A3223&amp;"|"&amp;data!C3223,calculations!$A$3:$A$168,0),MATCH(data!B3223,calculations!$AH$2:$CL$2,0))="","NULL",SUBSTITUTE(OFFSET(calculations!$AG$2,MATCH(data!A3223&amp;"|"&amp;data!C3223,calculations!$A$3:$A$168,0),MATCH(data!B3223,calculations!$AH$2:$CL$2,0)),",","."))</f>
        <v>437908</v>
      </c>
      <c r="E3223">
        <v>1</v>
      </c>
    </row>
    <row r="3224" spans="1:5" x14ac:dyDescent="0.25">
      <c r="A3224">
        <v>2018</v>
      </c>
      <c r="B3224">
        <v>53</v>
      </c>
      <c r="C3224" t="s">
        <v>88</v>
      </c>
      <c r="D3224" t="str">
        <f ca="1">IF(OFFSET(calculations!$AG$2,MATCH(data!A3224&amp;"|"&amp;data!C3224,calculations!$A$3:$A$168,0),MATCH(data!B3224,calculations!$AH$2:$CL$2,0))="","NULL",SUBSTITUTE(OFFSET(calculations!$AG$2,MATCH(data!A3224&amp;"|"&amp;data!C3224,calculations!$A$3:$A$168,0),MATCH(data!B3224,calculations!$AH$2:$CL$2,0)),",","."))</f>
        <v>NULL</v>
      </c>
      <c r="E3224">
        <v>1</v>
      </c>
    </row>
    <row r="3225" spans="1:5" x14ac:dyDescent="0.25">
      <c r="A3225">
        <v>2018</v>
      </c>
      <c r="B3225">
        <v>53</v>
      </c>
      <c r="C3225" t="s">
        <v>89</v>
      </c>
      <c r="D3225" t="str">
        <f ca="1">IF(OFFSET(calculations!$AG$2,MATCH(data!A3225&amp;"|"&amp;data!C3225,calculations!$A$3:$A$168,0),MATCH(data!B3225,calculations!$AH$2:$CL$2,0))="","NULL",SUBSTITUTE(OFFSET(calculations!$AG$2,MATCH(data!A3225&amp;"|"&amp;data!C3225,calculations!$A$3:$A$168,0),MATCH(data!B3225,calculations!$AH$2:$CL$2,0)),",","."))</f>
        <v>270</v>
      </c>
      <c r="E3225">
        <v>1</v>
      </c>
    </row>
    <row r="3226" spans="1:5" x14ac:dyDescent="0.25">
      <c r="A3226">
        <v>2018</v>
      </c>
      <c r="B3226">
        <v>53</v>
      </c>
      <c r="C3226" t="s">
        <v>90</v>
      </c>
      <c r="D3226" t="str">
        <f ca="1">IF(OFFSET(calculations!$AG$2,MATCH(data!A3226&amp;"|"&amp;data!C3226,calculations!$A$3:$A$168,0),MATCH(data!B3226,calculations!$AH$2:$CL$2,0))="","NULL",SUBSTITUTE(OFFSET(calculations!$AG$2,MATCH(data!A3226&amp;"|"&amp;data!C3226,calculations!$A$3:$A$168,0),MATCH(data!B3226,calculations!$AH$2:$CL$2,0)),",","."))</f>
        <v>NULL</v>
      </c>
      <c r="E3226">
        <v>1</v>
      </c>
    </row>
    <row r="3227" spans="1:5" x14ac:dyDescent="0.25">
      <c r="A3227">
        <v>2018</v>
      </c>
      <c r="B3227">
        <v>53</v>
      </c>
      <c r="C3227" t="s">
        <v>91</v>
      </c>
      <c r="D3227" t="str">
        <f ca="1">IF(OFFSET(calculations!$AG$2,MATCH(data!A3227&amp;"|"&amp;data!C3227,calculations!$A$3:$A$168,0),MATCH(data!B3227,calculations!$AH$2:$CL$2,0))="","NULL",SUBSTITUTE(OFFSET(calculations!$AG$2,MATCH(data!A3227&amp;"|"&amp;data!C3227,calculations!$A$3:$A$168,0),MATCH(data!B3227,calculations!$AH$2:$CL$2,0)),",","."))</f>
        <v>NULL</v>
      </c>
      <c r="E3227">
        <v>1</v>
      </c>
    </row>
    <row r="3228" spans="1:5" x14ac:dyDescent="0.25">
      <c r="A3228">
        <v>2018</v>
      </c>
      <c r="B3228">
        <v>53</v>
      </c>
      <c r="C3228" t="s">
        <v>92</v>
      </c>
      <c r="D3228" t="str">
        <f ca="1">IF(OFFSET(calculations!$AG$2,MATCH(data!A3228&amp;"|"&amp;data!C3228,calculations!$A$3:$A$168,0),MATCH(data!B3228,calculations!$AH$2:$CL$2,0))="","NULL",SUBSTITUTE(OFFSET(calculations!$AG$2,MATCH(data!A3228&amp;"|"&amp;data!C3228,calculations!$A$3:$A$168,0),MATCH(data!B3228,calculations!$AH$2:$CL$2,0)),",","."))</f>
        <v>NULL</v>
      </c>
      <c r="E3228">
        <v>1</v>
      </c>
    </row>
    <row r="3229" spans="1:5" x14ac:dyDescent="0.25">
      <c r="A3229">
        <v>2018</v>
      </c>
      <c r="B3229">
        <v>53</v>
      </c>
      <c r="C3229" t="s">
        <v>93</v>
      </c>
      <c r="D3229" t="str">
        <f ca="1">IF(OFFSET(calculations!$AG$2,MATCH(data!A3229&amp;"|"&amp;data!C3229,calculations!$A$3:$A$168,0),MATCH(data!B3229,calculations!$AH$2:$CL$2,0))="","NULL",SUBSTITUTE(OFFSET(calculations!$AG$2,MATCH(data!A3229&amp;"|"&amp;data!C3229,calculations!$A$3:$A$168,0),MATCH(data!B3229,calculations!$AH$2:$CL$2,0)),",","."))</f>
        <v>NULL</v>
      </c>
      <c r="E3229">
        <v>1</v>
      </c>
    </row>
    <row r="3230" spans="1:5" x14ac:dyDescent="0.25">
      <c r="A3230">
        <v>2018</v>
      </c>
      <c r="B3230">
        <v>53</v>
      </c>
      <c r="C3230" t="s">
        <v>94</v>
      </c>
      <c r="D3230" t="str">
        <f ca="1">IF(OFFSET(calculations!$AG$2,MATCH(data!A3230&amp;"|"&amp;data!C3230,calculations!$A$3:$A$168,0),MATCH(data!B3230,calculations!$AH$2:$CL$2,0))="","NULL",SUBSTITUTE(OFFSET(calculations!$AG$2,MATCH(data!A3230&amp;"|"&amp;data!C3230,calculations!$A$3:$A$168,0),MATCH(data!B3230,calculations!$AH$2:$CL$2,0)),",","."))</f>
        <v>NULL</v>
      </c>
      <c r="E3230">
        <v>1</v>
      </c>
    </row>
    <row r="3231" spans="1:5" x14ac:dyDescent="0.25">
      <c r="A3231">
        <v>2018</v>
      </c>
      <c r="B3231">
        <v>53</v>
      </c>
      <c r="C3231" t="s">
        <v>95</v>
      </c>
      <c r="D3231" t="str">
        <f ca="1">IF(OFFSET(calculations!$AG$2,MATCH(data!A3231&amp;"|"&amp;data!C3231,calculations!$A$3:$A$168,0),MATCH(data!B3231,calculations!$AH$2:$CL$2,0))="","NULL",SUBSTITUTE(OFFSET(calculations!$AG$2,MATCH(data!A3231&amp;"|"&amp;data!C3231,calculations!$A$3:$A$168,0),MATCH(data!B3231,calculations!$AH$2:$CL$2,0)),",","."))</f>
        <v>763838</v>
      </c>
      <c r="E3231">
        <v>1</v>
      </c>
    </row>
    <row r="3232" spans="1:5" x14ac:dyDescent="0.25">
      <c r="A3232">
        <v>2018</v>
      </c>
      <c r="B3232">
        <v>53</v>
      </c>
      <c r="C3232" t="s">
        <v>96</v>
      </c>
      <c r="D3232" t="str">
        <f ca="1">IF(OFFSET(calculations!$AG$2,MATCH(data!A3232&amp;"|"&amp;data!C3232,calculations!$A$3:$A$168,0),MATCH(data!B3232,calculations!$AH$2:$CL$2,0))="","NULL",SUBSTITUTE(OFFSET(calculations!$AG$2,MATCH(data!A3232&amp;"|"&amp;data!C3232,calculations!$A$3:$A$168,0),MATCH(data!B3232,calculations!$AH$2:$CL$2,0)),",","."))</f>
        <v>20153783</v>
      </c>
      <c r="E3232">
        <v>1</v>
      </c>
    </row>
    <row r="3233" spans="1:5" x14ac:dyDescent="0.25">
      <c r="A3233">
        <v>2018</v>
      </c>
      <c r="B3233">
        <v>53</v>
      </c>
      <c r="C3233" t="s">
        <v>97</v>
      </c>
      <c r="D3233" t="str">
        <f ca="1">IF(OFFSET(calculations!$AG$2,MATCH(data!A3233&amp;"|"&amp;data!C3233,calculations!$A$3:$A$168,0),MATCH(data!B3233,calculations!$AH$2:$CL$2,0))="","NULL",SUBSTITUTE(OFFSET(calculations!$AG$2,MATCH(data!A3233&amp;"|"&amp;data!C3233,calculations!$A$3:$A$168,0),MATCH(data!B3233,calculations!$AH$2:$CL$2,0)),",","."))</f>
        <v>15498996</v>
      </c>
      <c r="E3233">
        <v>1</v>
      </c>
    </row>
    <row r="3234" spans="1:5" x14ac:dyDescent="0.25">
      <c r="A3234">
        <v>2018</v>
      </c>
      <c r="B3234">
        <v>53</v>
      </c>
      <c r="C3234" t="s">
        <v>98</v>
      </c>
      <c r="D3234" t="str">
        <f ca="1">IF(OFFSET(calculations!$AG$2,MATCH(data!A3234&amp;"|"&amp;data!C3234,calculations!$A$3:$A$168,0),MATCH(data!B3234,calculations!$AH$2:$CL$2,0))="","NULL",SUBSTITUTE(OFFSET(calculations!$AG$2,MATCH(data!A3234&amp;"|"&amp;data!C3234,calculations!$A$3:$A$168,0),MATCH(data!B3234,calculations!$AH$2:$CL$2,0)),",","."))</f>
        <v>4654787</v>
      </c>
      <c r="E3234">
        <v>1</v>
      </c>
    </row>
    <row r="3235" spans="1:5" x14ac:dyDescent="0.25">
      <c r="A3235">
        <v>2018</v>
      </c>
      <c r="B3235">
        <v>53</v>
      </c>
      <c r="C3235" t="s">
        <v>99</v>
      </c>
      <c r="D3235" t="str">
        <f ca="1">IF(OFFSET(calculations!$AG$2,MATCH(data!A3235&amp;"|"&amp;data!C3235,calculations!$A$3:$A$168,0),MATCH(data!B3235,calculations!$AH$2:$CL$2,0))="","NULL",SUBSTITUTE(OFFSET(calculations!$AG$2,MATCH(data!A3235&amp;"|"&amp;data!C3235,calculations!$A$3:$A$168,0),MATCH(data!B3235,calculations!$AH$2:$CL$2,0)),",","."))</f>
        <v>4654787</v>
      </c>
      <c r="E3235">
        <v>1</v>
      </c>
    </row>
    <row r="3236" spans="1:5" x14ac:dyDescent="0.25">
      <c r="A3236">
        <v>2018</v>
      </c>
      <c r="B3236">
        <v>53</v>
      </c>
      <c r="C3236" t="s">
        <v>100</v>
      </c>
      <c r="D3236" t="str">
        <f ca="1">IF(OFFSET(calculations!$AG$2,MATCH(data!A3236&amp;"|"&amp;data!C3236,calculations!$A$3:$A$168,0),MATCH(data!B3236,calculations!$AH$2:$CL$2,0))="","NULL",SUBSTITUTE(OFFSET(calculations!$AG$2,MATCH(data!A3236&amp;"|"&amp;data!C3236,calculations!$A$3:$A$168,0),MATCH(data!B3236,calculations!$AH$2:$CL$2,0)),",","."))</f>
        <v>234490</v>
      </c>
      <c r="E3236">
        <v>1</v>
      </c>
    </row>
    <row r="3237" spans="1:5" x14ac:dyDescent="0.25">
      <c r="A3237">
        <v>2018</v>
      </c>
      <c r="B3237">
        <v>53</v>
      </c>
      <c r="C3237" t="s">
        <v>101</v>
      </c>
      <c r="D3237" t="str">
        <f ca="1">IF(OFFSET(calculations!$AG$2,MATCH(data!A3237&amp;"|"&amp;data!C3237,calculations!$A$3:$A$168,0),MATCH(data!B3237,calculations!$AH$2:$CL$2,0))="","NULL",SUBSTITUTE(OFFSET(calculations!$AG$2,MATCH(data!A3237&amp;"|"&amp;data!C3237,calculations!$A$3:$A$168,0),MATCH(data!B3237,calculations!$AH$2:$CL$2,0)),",","."))</f>
        <v>NULL</v>
      </c>
      <c r="E3237">
        <v>1</v>
      </c>
    </row>
    <row r="3238" spans="1:5" x14ac:dyDescent="0.25">
      <c r="A3238">
        <v>2018</v>
      </c>
      <c r="B3238">
        <v>53</v>
      </c>
      <c r="C3238" t="s">
        <v>102</v>
      </c>
      <c r="D3238" t="str">
        <f ca="1">IF(OFFSET(calculations!$AG$2,MATCH(data!A3238&amp;"|"&amp;data!C3238,calculations!$A$3:$A$168,0),MATCH(data!B3238,calculations!$AH$2:$CL$2,0))="","NULL",SUBSTITUTE(OFFSET(calculations!$AG$2,MATCH(data!A3238&amp;"|"&amp;data!C3238,calculations!$A$3:$A$168,0),MATCH(data!B3238,calculations!$AH$2:$CL$2,0)),",","."))</f>
        <v>4015305</v>
      </c>
      <c r="E3238">
        <v>1</v>
      </c>
    </row>
    <row r="3239" spans="1:5" x14ac:dyDescent="0.25">
      <c r="A3239">
        <v>2018</v>
      </c>
      <c r="B3239">
        <v>53</v>
      </c>
      <c r="C3239" t="s">
        <v>103</v>
      </c>
      <c r="D3239" t="str">
        <f ca="1">IF(OFFSET(calculations!$AG$2,MATCH(data!A3239&amp;"|"&amp;data!C3239,calculations!$A$3:$A$168,0),MATCH(data!B3239,calculations!$AH$2:$CL$2,0))="","NULL",SUBSTITUTE(OFFSET(calculations!$AG$2,MATCH(data!A3239&amp;"|"&amp;data!C3239,calculations!$A$3:$A$168,0),MATCH(data!B3239,calculations!$AH$2:$CL$2,0)),",","."))</f>
        <v>462</v>
      </c>
      <c r="E3239">
        <v>1</v>
      </c>
    </row>
    <row r="3240" spans="1:5" x14ac:dyDescent="0.25">
      <c r="A3240">
        <v>2018</v>
      </c>
      <c r="B3240">
        <v>53</v>
      </c>
      <c r="C3240" t="s">
        <v>104</v>
      </c>
      <c r="D3240" t="str">
        <f ca="1">IF(OFFSET(calculations!$AG$2,MATCH(data!A3240&amp;"|"&amp;data!C3240,calculations!$A$3:$A$168,0),MATCH(data!B3240,calculations!$AH$2:$CL$2,0))="","NULL",SUBSTITUTE(OFFSET(calculations!$AG$2,MATCH(data!A3240&amp;"|"&amp;data!C3240,calculations!$A$3:$A$168,0),MATCH(data!B3240,calculations!$AH$2:$CL$2,0)),",","."))</f>
        <v>873510</v>
      </c>
      <c r="E3240">
        <v>1</v>
      </c>
    </row>
    <row r="3241" spans="1:5" x14ac:dyDescent="0.25">
      <c r="A3241">
        <v>2018</v>
      </c>
      <c r="B3241">
        <v>53</v>
      </c>
      <c r="C3241" t="s">
        <v>105</v>
      </c>
      <c r="D3241" t="str">
        <f ca="1">IF(OFFSET(calculations!$AG$2,MATCH(data!A3241&amp;"|"&amp;data!C3241,calculations!$A$3:$A$168,0),MATCH(data!B3241,calculations!$AH$2:$CL$2,0))="","NULL",SUBSTITUTE(OFFSET(calculations!$AG$2,MATCH(data!A3241&amp;"|"&amp;data!C3241,calculations!$A$3:$A$168,0),MATCH(data!B3241,calculations!$AH$2:$CL$2,0)),",","."))</f>
        <v>873510</v>
      </c>
      <c r="E3241">
        <v>1</v>
      </c>
    </row>
    <row r="3242" spans="1:5" x14ac:dyDescent="0.25">
      <c r="A3242">
        <v>2018</v>
      </c>
      <c r="B3242">
        <v>53</v>
      </c>
      <c r="C3242" t="s">
        <v>106</v>
      </c>
      <c r="D3242" t="str">
        <f ca="1">IF(OFFSET(calculations!$AG$2,MATCH(data!A3242&amp;"|"&amp;data!C3242,calculations!$A$3:$A$168,0),MATCH(data!B3242,calculations!$AH$2:$CL$2,0))="","NULL",SUBSTITUTE(OFFSET(calculations!$AG$2,MATCH(data!A3242&amp;"|"&amp;data!C3242,calculations!$A$3:$A$168,0),MATCH(data!B3242,calculations!$AH$2:$CL$2,0)),",","."))</f>
        <v>NULL</v>
      </c>
      <c r="E3242">
        <v>1</v>
      </c>
    </row>
    <row r="3243" spans="1:5" x14ac:dyDescent="0.25">
      <c r="A3243">
        <v>2018</v>
      </c>
      <c r="B3243">
        <v>53</v>
      </c>
      <c r="C3243" t="s">
        <v>107</v>
      </c>
      <c r="D3243" t="str">
        <f ca="1">IF(OFFSET(calculations!$AG$2,MATCH(data!A3243&amp;"|"&amp;data!C3243,calculations!$A$3:$A$168,0),MATCH(data!B3243,calculations!$AH$2:$CL$2,0))="","NULL",SUBSTITUTE(OFFSET(calculations!$AG$2,MATCH(data!A3243&amp;"|"&amp;data!C3243,calculations!$A$3:$A$168,0),MATCH(data!B3243,calculations!$AH$2:$CL$2,0)),",","."))</f>
        <v>NULL</v>
      </c>
      <c r="E3243">
        <v>1</v>
      </c>
    </row>
    <row r="3244" spans="1:5" x14ac:dyDescent="0.25">
      <c r="A3244">
        <v>2018</v>
      </c>
      <c r="B3244">
        <v>53</v>
      </c>
      <c r="C3244" t="s">
        <v>108</v>
      </c>
      <c r="D3244" t="str">
        <f ca="1">IF(OFFSET(calculations!$AG$2,MATCH(data!A3244&amp;"|"&amp;data!C3244,calculations!$A$3:$A$168,0),MATCH(data!B3244,calculations!$AH$2:$CL$2,0))="","NULL",SUBSTITUTE(OFFSET(calculations!$AG$2,MATCH(data!A3244&amp;"|"&amp;data!C3244,calculations!$A$3:$A$168,0),MATCH(data!B3244,calculations!$AH$2:$CL$2,0)),",","."))</f>
        <v>48434</v>
      </c>
      <c r="E3244">
        <v>1</v>
      </c>
    </row>
    <row r="3245" spans="1:5" x14ac:dyDescent="0.25">
      <c r="A3245">
        <v>2018</v>
      </c>
      <c r="B3245">
        <v>53</v>
      </c>
      <c r="C3245" t="s">
        <v>109</v>
      </c>
      <c r="D3245" t="str">
        <f ca="1">IF(OFFSET(calculations!$AG$2,MATCH(data!A3245&amp;"|"&amp;data!C3245,calculations!$A$3:$A$168,0),MATCH(data!B3245,calculations!$AH$2:$CL$2,0))="","NULL",SUBSTITUTE(OFFSET(calculations!$AG$2,MATCH(data!A3245&amp;"|"&amp;data!C3245,calculations!$A$3:$A$168,0),MATCH(data!B3245,calculations!$AH$2:$CL$2,0)),",","."))</f>
        <v>921944</v>
      </c>
      <c r="E3245">
        <v>1</v>
      </c>
    </row>
    <row r="3246" spans="1:5" x14ac:dyDescent="0.25">
      <c r="A3246">
        <v>2018</v>
      </c>
      <c r="B3246">
        <v>53</v>
      </c>
      <c r="C3246" t="s">
        <v>110</v>
      </c>
      <c r="D3246" t="str">
        <f ca="1">IF(OFFSET(calculations!$AG$2,MATCH(data!A3246&amp;"|"&amp;data!C3246,calculations!$A$3:$A$168,0),MATCH(data!B3246,calculations!$AH$2:$CL$2,0))="","NULL",SUBSTITUTE(OFFSET(calculations!$AG$2,MATCH(data!A3246&amp;"|"&amp;data!C3246,calculations!$A$3:$A$168,0),MATCH(data!B3246,calculations!$AH$2:$CL$2,0)),",","."))</f>
        <v>158106</v>
      </c>
      <c r="E3246">
        <v>1</v>
      </c>
    </row>
    <row r="3247" spans="1:5" x14ac:dyDescent="0.25">
      <c r="A3247">
        <v>2018</v>
      </c>
      <c r="B3247">
        <v>53</v>
      </c>
      <c r="C3247" t="s">
        <v>111</v>
      </c>
      <c r="D3247" t="str">
        <f ca="1">IF(OFFSET(calculations!$AG$2,MATCH(data!A3247&amp;"|"&amp;data!C3247,calculations!$A$3:$A$168,0),MATCH(data!B3247,calculations!$AH$2:$CL$2,0))="","NULL",SUBSTITUTE(OFFSET(calculations!$AG$2,MATCH(data!A3247&amp;"|"&amp;data!C3247,calculations!$A$3:$A$168,0),MATCH(data!B3247,calculations!$AH$2:$CL$2,0)),",","."))</f>
        <v>5690969</v>
      </c>
      <c r="E3247">
        <v>1</v>
      </c>
    </row>
    <row r="3248" spans="1:5" x14ac:dyDescent="0.25">
      <c r="A3248">
        <v>2018</v>
      </c>
      <c r="B3248">
        <v>53</v>
      </c>
      <c r="C3248" t="s">
        <v>112</v>
      </c>
      <c r="D3248" t="str">
        <f ca="1">IF(OFFSET(calculations!$AG$2,MATCH(data!A3248&amp;"|"&amp;data!C3248,calculations!$A$3:$A$168,0),MATCH(data!B3248,calculations!$AH$2:$CL$2,0))="","NULL",SUBSTITUTE(OFFSET(calculations!$AG$2,MATCH(data!A3248&amp;"|"&amp;data!C3248,calculations!$A$3:$A$168,0),MATCH(data!B3248,calculations!$AH$2:$CL$2,0)),",","."))</f>
        <v>2289010</v>
      </c>
      <c r="E3248">
        <v>1</v>
      </c>
    </row>
    <row r="3249" spans="1:5" x14ac:dyDescent="0.25">
      <c r="A3249">
        <v>2018</v>
      </c>
      <c r="B3249">
        <v>53</v>
      </c>
      <c r="C3249" t="s">
        <v>113</v>
      </c>
      <c r="D3249" t="str">
        <f ca="1">IF(OFFSET(calculations!$AG$2,MATCH(data!A3249&amp;"|"&amp;data!C3249,calculations!$A$3:$A$168,0),MATCH(data!B3249,calculations!$AH$2:$CL$2,0))="","NULL",SUBSTITUTE(OFFSET(calculations!$AG$2,MATCH(data!A3249&amp;"|"&amp;data!C3249,calculations!$A$3:$A$168,0),MATCH(data!B3249,calculations!$AH$2:$CL$2,0)),",","."))</f>
        <v>NULL</v>
      </c>
      <c r="E3249">
        <v>1</v>
      </c>
    </row>
    <row r="3250" spans="1:5" x14ac:dyDescent="0.25">
      <c r="A3250">
        <v>2018</v>
      </c>
      <c r="B3250">
        <v>53</v>
      </c>
      <c r="C3250" t="s">
        <v>114</v>
      </c>
      <c r="D3250" t="str">
        <f ca="1">IF(OFFSET(calculations!$AG$2,MATCH(data!A3250&amp;"|"&amp;data!C3250,calculations!$A$3:$A$168,0),MATCH(data!B3250,calculations!$AH$2:$CL$2,0))="","NULL",SUBSTITUTE(OFFSET(calculations!$AG$2,MATCH(data!A3250&amp;"|"&amp;data!C3250,calculations!$A$3:$A$168,0),MATCH(data!B3250,calculations!$AH$2:$CL$2,0)),",","."))</f>
        <v>NULL</v>
      </c>
      <c r="E3250">
        <v>1</v>
      </c>
    </row>
    <row r="3251" spans="1:5" x14ac:dyDescent="0.25">
      <c r="A3251">
        <v>2018</v>
      </c>
      <c r="B3251">
        <v>53</v>
      </c>
      <c r="C3251" t="s">
        <v>115</v>
      </c>
      <c r="D3251" t="str">
        <f ca="1">IF(OFFSET(calculations!$AG$2,MATCH(data!A3251&amp;"|"&amp;data!C3251,calculations!$A$3:$A$168,0),MATCH(data!B3251,calculations!$AH$2:$CL$2,0))="","NULL",SUBSTITUTE(OFFSET(calculations!$AG$2,MATCH(data!A3251&amp;"|"&amp;data!C3251,calculations!$A$3:$A$168,0),MATCH(data!B3251,calculations!$AH$2:$CL$2,0)),",","."))</f>
        <v>NULL</v>
      </c>
      <c r="E3251">
        <v>1</v>
      </c>
    </row>
    <row r="3252" spans="1:5" x14ac:dyDescent="0.25">
      <c r="A3252">
        <v>2018</v>
      </c>
      <c r="B3252">
        <v>53</v>
      </c>
      <c r="C3252" t="s">
        <v>116</v>
      </c>
      <c r="D3252" t="str">
        <f ca="1">IF(OFFSET(calculations!$AG$2,MATCH(data!A3252&amp;"|"&amp;data!C3252,calculations!$A$3:$A$168,0),MATCH(data!B3252,calculations!$AH$2:$CL$2,0))="","NULL",SUBSTITUTE(OFFSET(calculations!$AG$2,MATCH(data!A3252&amp;"|"&amp;data!C3252,calculations!$A$3:$A$168,0),MATCH(data!B3252,calculations!$AH$2:$CL$2,0)),",","."))</f>
        <v>10319</v>
      </c>
      <c r="E3252">
        <v>1</v>
      </c>
    </row>
    <row r="3253" spans="1:5" x14ac:dyDescent="0.25">
      <c r="A3253">
        <v>2018</v>
      </c>
      <c r="B3253">
        <v>53</v>
      </c>
      <c r="C3253" t="s">
        <v>117</v>
      </c>
      <c r="D3253" t="str">
        <f ca="1">IF(OFFSET(calculations!$AG$2,MATCH(data!A3253&amp;"|"&amp;data!C3253,calculations!$A$3:$A$168,0),MATCH(data!B3253,calculations!$AH$2:$CL$2,0))="","NULL",SUBSTITUTE(OFFSET(calculations!$AG$2,MATCH(data!A3253&amp;"|"&amp;data!C3253,calculations!$A$3:$A$168,0),MATCH(data!B3253,calculations!$AH$2:$CL$2,0)),",","."))</f>
        <v>NULL</v>
      </c>
      <c r="E3253">
        <v>1</v>
      </c>
    </row>
    <row r="3254" spans="1:5" x14ac:dyDescent="0.25">
      <c r="A3254">
        <v>2018</v>
      </c>
      <c r="B3254">
        <v>53</v>
      </c>
      <c r="C3254" t="s">
        <v>118</v>
      </c>
      <c r="D3254" t="str">
        <f ca="1">IF(OFFSET(calculations!$AG$2,MATCH(data!A3254&amp;"|"&amp;data!C3254,calculations!$A$3:$A$168,0),MATCH(data!B3254,calculations!$AH$2:$CL$2,0))="","NULL",SUBSTITUTE(OFFSET(calculations!$AG$2,MATCH(data!A3254&amp;"|"&amp;data!C3254,calculations!$A$3:$A$168,0),MATCH(data!B3254,calculations!$AH$2:$CL$2,0)),",","."))</f>
        <v>NULL</v>
      </c>
      <c r="E3254">
        <v>1</v>
      </c>
    </row>
    <row r="3255" spans="1:5" x14ac:dyDescent="0.25">
      <c r="A3255">
        <v>2018</v>
      </c>
      <c r="B3255">
        <v>53</v>
      </c>
      <c r="C3255" t="s">
        <v>119</v>
      </c>
      <c r="D3255" t="str">
        <f ca="1">IF(OFFSET(calculations!$AG$2,MATCH(data!A3255&amp;"|"&amp;data!C3255,calculations!$A$3:$A$168,0),MATCH(data!B3255,calculations!$AH$2:$CL$2,0))="","NULL",SUBSTITUTE(OFFSET(calculations!$AG$2,MATCH(data!A3255&amp;"|"&amp;data!C3255,calculations!$A$3:$A$168,0),MATCH(data!B3255,calculations!$AH$2:$CL$2,0)),",","."))</f>
        <v>1338309</v>
      </c>
      <c r="E3255">
        <v>1</v>
      </c>
    </row>
    <row r="3256" spans="1:5" x14ac:dyDescent="0.25">
      <c r="A3256">
        <v>2018</v>
      </c>
      <c r="B3256">
        <v>53</v>
      </c>
      <c r="C3256" t="s">
        <v>120</v>
      </c>
      <c r="D3256" t="str">
        <f ca="1">IF(OFFSET(calculations!$AG$2,MATCH(data!A3256&amp;"|"&amp;data!C3256,calculations!$A$3:$A$168,0),MATCH(data!B3256,calculations!$AH$2:$CL$2,0))="","NULL",SUBSTITUTE(OFFSET(calculations!$AG$2,MATCH(data!A3256&amp;"|"&amp;data!C3256,calculations!$A$3:$A$168,0),MATCH(data!B3256,calculations!$AH$2:$CL$2,0)),",","."))</f>
        <v>414388</v>
      </c>
      <c r="E3256">
        <v>1</v>
      </c>
    </row>
    <row r="3257" spans="1:5" x14ac:dyDescent="0.25">
      <c r="A3257">
        <v>2018</v>
      </c>
      <c r="B3257">
        <v>53</v>
      </c>
      <c r="C3257" t="s">
        <v>121</v>
      </c>
      <c r="D3257" t="str">
        <f ca="1">IF(OFFSET(calculations!$AG$2,MATCH(data!A3257&amp;"|"&amp;data!C3257,calculations!$A$3:$A$168,0),MATCH(data!B3257,calculations!$AH$2:$CL$2,0))="","NULL",SUBSTITUTE(OFFSET(calculations!$AG$2,MATCH(data!A3257&amp;"|"&amp;data!C3257,calculations!$A$3:$A$168,0),MATCH(data!B3257,calculations!$AH$2:$CL$2,0)),",","."))</f>
        <v>448252</v>
      </c>
      <c r="E3257">
        <v>1</v>
      </c>
    </row>
    <row r="3258" spans="1:5" x14ac:dyDescent="0.25">
      <c r="A3258">
        <v>2018</v>
      </c>
      <c r="B3258">
        <v>53</v>
      </c>
      <c r="C3258" t="s">
        <v>122</v>
      </c>
      <c r="D3258" t="str">
        <f ca="1">IF(OFFSET(calculations!$AG$2,MATCH(data!A3258&amp;"|"&amp;data!C3258,calculations!$A$3:$A$168,0),MATCH(data!B3258,calculations!$AH$2:$CL$2,0))="","NULL",SUBSTITUTE(OFFSET(calculations!$AG$2,MATCH(data!A3258&amp;"|"&amp;data!C3258,calculations!$A$3:$A$168,0),MATCH(data!B3258,calculations!$AH$2:$CL$2,0)),",","."))</f>
        <v>NULL</v>
      </c>
      <c r="E3258">
        <v>1</v>
      </c>
    </row>
    <row r="3259" spans="1:5" x14ac:dyDescent="0.25">
      <c r="A3259">
        <v>2018</v>
      </c>
      <c r="B3259">
        <v>53</v>
      </c>
      <c r="C3259" t="s">
        <v>123</v>
      </c>
      <c r="D3259" t="str">
        <f ca="1">IF(OFFSET(calculations!$AG$2,MATCH(data!A3259&amp;"|"&amp;data!C3259,calculations!$A$3:$A$168,0),MATCH(data!B3259,calculations!$AH$2:$CL$2,0))="","NULL",SUBSTITUTE(OFFSET(calculations!$AG$2,MATCH(data!A3259&amp;"|"&amp;data!C3259,calculations!$A$3:$A$168,0),MATCH(data!B3259,calculations!$AH$2:$CL$2,0)),",","."))</f>
        <v>NULL</v>
      </c>
      <c r="E3259">
        <v>1</v>
      </c>
    </row>
    <row r="3260" spans="1:5" x14ac:dyDescent="0.25">
      <c r="A3260">
        <v>2018</v>
      </c>
      <c r="B3260">
        <v>53</v>
      </c>
      <c r="C3260" t="s">
        <v>124</v>
      </c>
      <c r="D3260" t="str">
        <f ca="1">IF(OFFSET(calculations!$AG$2,MATCH(data!A3260&amp;"|"&amp;data!C3260,calculations!$A$3:$A$168,0),MATCH(data!B3260,calculations!$AH$2:$CL$2,0))="","NULL",SUBSTITUTE(OFFSET(calculations!$AG$2,MATCH(data!A3260&amp;"|"&amp;data!C3260,calculations!$A$3:$A$168,0),MATCH(data!B3260,calculations!$AH$2:$CL$2,0)),",","."))</f>
        <v>NULL</v>
      </c>
      <c r="E3260">
        <v>1</v>
      </c>
    </row>
    <row r="3261" spans="1:5" x14ac:dyDescent="0.25">
      <c r="A3261">
        <v>2018</v>
      </c>
      <c r="B3261">
        <v>53</v>
      </c>
      <c r="C3261" t="s">
        <v>125</v>
      </c>
      <c r="D3261" t="str">
        <f ca="1">IF(OFFSET(calculations!$AG$2,MATCH(data!A3261&amp;"|"&amp;data!C3261,calculations!$A$3:$A$168,0),MATCH(data!B3261,calculations!$AH$2:$CL$2,0))="","NULL",SUBSTITUTE(OFFSET(calculations!$AG$2,MATCH(data!A3261&amp;"|"&amp;data!C3261,calculations!$A$3:$A$168,0),MATCH(data!B3261,calculations!$AH$2:$CL$2,0)),",","."))</f>
        <v>NULL</v>
      </c>
      <c r="E3261">
        <v>1</v>
      </c>
    </row>
    <row r="3262" spans="1:5" x14ac:dyDescent="0.25">
      <c r="A3262">
        <v>2018</v>
      </c>
      <c r="B3262">
        <v>53</v>
      </c>
      <c r="C3262" t="s">
        <v>126</v>
      </c>
      <c r="D3262" t="str">
        <f ca="1">IF(OFFSET(calculations!$AG$2,MATCH(data!A3262&amp;"|"&amp;data!C3262,calculations!$A$3:$A$168,0),MATCH(data!B3262,calculations!$AH$2:$CL$2,0))="","NULL",SUBSTITUTE(OFFSET(calculations!$AG$2,MATCH(data!A3262&amp;"|"&amp;data!C3262,calculations!$A$3:$A$168,0),MATCH(data!B3262,calculations!$AH$2:$CL$2,0)),",","."))</f>
        <v>77742</v>
      </c>
      <c r="E3262">
        <v>1</v>
      </c>
    </row>
    <row r="3263" spans="1:5" x14ac:dyDescent="0.25">
      <c r="A3263">
        <v>2018</v>
      </c>
      <c r="B3263">
        <v>53</v>
      </c>
      <c r="C3263" t="s">
        <v>62</v>
      </c>
      <c r="D3263" t="str">
        <f ca="1">IF(OFFSET(calculations!$AG$2,MATCH(data!A3263&amp;"|"&amp;data!C3263,calculations!$A$3:$A$168,0),MATCH(data!B3263,calculations!$AH$2:$CL$2,0))="","NULL",SUBSTITUTE(OFFSET(calculations!$AG$2,MATCH(data!A3263&amp;"|"&amp;data!C3263,calculations!$A$3:$A$168,0),MATCH(data!B3263,calculations!$AH$2:$CL$2,0)),",","."))</f>
        <v>3401959</v>
      </c>
      <c r="E3263">
        <v>1</v>
      </c>
    </row>
    <row r="3264" spans="1:5" x14ac:dyDescent="0.25">
      <c r="A3264">
        <v>2018</v>
      </c>
      <c r="B3264">
        <v>53</v>
      </c>
      <c r="C3264" t="s">
        <v>127</v>
      </c>
      <c r="D3264" t="str">
        <f ca="1">IF(OFFSET(calculations!$AG$2,MATCH(data!A3264&amp;"|"&amp;data!C3264,calculations!$A$3:$A$168,0),MATCH(data!B3264,calculations!$AH$2:$CL$2,0))="","NULL",SUBSTITUTE(OFFSET(calculations!$AG$2,MATCH(data!A3264&amp;"|"&amp;data!C3264,calculations!$A$3:$A$168,0),MATCH(data!B3264,calculations!$AH$2:$CL$2,0)),",","."))</f>
        <v>167146</v>
      </c>
      <c r="E3264">
        <v>1</v>
      </c>
    </row>
    <row r="3265" spans="1:5" x14ac:dyDescent="0.25">
      <c r="A3265">
        <v>2018</v>
      </c>
      <c r="B3265">
        <v>53</v>
      </c>
      <c r="C3265" t="s">
        <v>128</v>
      </c>
      <c r="D3265" t="str">
        <f ca="1">IF(OFFSET(calculations!$AG$2,MATCH(data!A3265&amp;"|"&amp;data!C3265,calculations!$A$3:$A$168,0),MATCH(data!B3265,calculations!$AH$2:$CL$2,0))="","NULL",SUBSTITUTE(OFFSET(calculations!$AG$2,MATCH(data!A3265&amp;"|"&amp;data!C3265,calculations!$A$3:$A$168,0),MATCH(data!B3265,calculations!$AH$2:$CL$2,0)),",","."))</f>
        <v>NULL</v>
      </c>
      <c r="E3265">
        <v>1</v>
      </c>
    </row>
    <row r="3266" spans="1:5" x14ac:dyDescent="0.25">
      <c r="A3266">
        <v>2018</v>
      </c>
      <c r="B3266">
        <v>53</v>
      </c>
      <c r="C3266" t="s">
        <v>129</v>
      </c>
      <c r="D3266" t="str">
        <f ca="1">IF(OFFSET(calculations!$AG$2,MATCH(data!A3266&amp;"|"&amp;data!C3266,calculations!$A$3:$A$168,0),MATCH(data!B3266,calculations!$AH$2:$CL$2,0))="","NULL",SUBSTITUTE(OFFSET(calculations!$AG$2,MATCH(data!A3266&amp;"|"&amp;data!C3266,calculations!$A$3:$A$168,0),MATCH(data!B3266,calculations!$AH$2:$CL$2,0)),",","."))</f>
        <v>2470975</v>
      </c>
      <c r="E3266">
        <v>1</v>
      </c>
    </row>
    <row r="3267" spans="1:5" x14ac:dyDescent="0.25">
      <c r="A3267">
        <v>2018</v>
      </c>
      <c r="B3267">
        <v>53</v>
      </c>
      <c r="C3267" t="s">
        <v>130</v>
      </c>
      <c r="D3267" t="str">
        <f ca="1">IF(OFFSET(calculations!$AG$2,MATCH(data!A3267&amp;"|"&amp;data!C3267,calculations!$A$3:$A$168,0),MATCH(data!B3267,calculations!$AH$2:$CL$2,0))="","NULL",SUBSTITUTE(OFFSET(calculations!$AG$2,MATCH(data!A3267&amp;"|"&amp;data!C3267,calculations!$A$3:$A$168,0),MATCH(data!B3267,calculations!$AH$2:$CL$2,0)),",","."))</f>
        <v>NULL</v>
      </c>
      <c r="E3267">
        <v>1</v>
      </c>
    </row>
    <row r="3268" spans="1:5" x14ac:dyDescent="0.25">
      <c r="A3268">
        <v>2018</v>
      </c>
      <c r="B3268">
        <v>53</v>
      </c>
      <c r="C3268" t="s">
        <v>131</v>
      </c>
      <c r="D3268" t="str">
        <f ca="1">IF(OFFSET(calculations!$AG$2,MATCH(data!A3268&amp;"|"&amp;data!C3268,calculations!$A$3:$A$168,0),MATCH(data!B3268,calculations!$AH$2:$CL$2,0))="","NULL",SUBSTITUTE(OFFSET(calculations!$AG$2,MATCH(data!A3268&amp;"|"&amp;data!C3268,calculations!$A$3:$A$168,0),MATCH(data!B3268,calculations!$AH$2:$CL$2,0)),",","."))</f>
        <v>NULL</v>
      </c>
      <c r="E3268">
        <v>1</v>
      </c>
    </row>
    <row r="3269" spans="1:5" x14ac:dyDescent="0.25">
      <c r="A3269">
        <v>2018</v>
      </c>
      <c r="B3269">
        <v>53</v>
      </c>
      <c r="C3269" t="s">
        <v>132</v>
      </c>
      <c r="D3269" t="str">
        <f ca="1">IF(OFFSET(calculations!$AG$2,MATCH(data!A3269&amp;"|"&amp;data!C3269,calculations!$A$3:$A$168,0),MATCH(data!B3269,calculations!$AH$2:$CL$2,0))="","NULL",SUBSTITUTE(OFFSET(calculations!$AG$2,MATCH(data!A3269&amp;"|"&amp;data!C3269,calculations!$A$3:$A$168,0),MATCH(data!B3269,calculations!$AH$2:$CL$2,0)),",","."))</f>
        <v>NULL</v>
      </c>
      <c r="E3269">
        <v>1</v>
      </c>
    </row>
    <row r="3270" spans="1:5" x14ac:dyDescent="0.25">
      <c r="A3270">
        <v>2018</v>
      </c>
      <c r="B3270">
        <v>53</v>
      </c>
      <c r="C3270" t="s">
        <v>133</v>
      </c>
      <c r="D3270" t="str">
        <f ca="1">IF(OFFSET(calculations!$AG$2,MATCH(data!A3270&amp;"|"&amp;data!C3270,calculations!$A$3:$A$168,0),MATCH(data!B3270,calculations!$AH$2:$CL$2,0))="","NULL",SUBSTITUTE(OFFSET(calculations!$AG$2,MATCH(data!A3270&amp;"|"&amp;data!C3270,calculations!$A$3:$A$168,0),MATCH(data!B3270,calculations!$AH$2:$CL$2,0)),",","."))</f>
        <v>0</v>
      </c>
      <c r="E3270">
        <v>1</v>
      </c>
    </row>
    <row r="3271" spans="1:5" x14ac:dyDescent="0.25">
      <c r="A3271">
        <v>2018</v>
      </c>
      <c r="B3271">
        <v>53</v>
      </c>
      <c r="C3271" t="s">
        <v>134</v>
      </c>
      <c r="D3271" t="str">
        <f ca="1">IF(OFFSET(calculations!$AG$2,MATCH(data!A3271&amp;"|"&amp;data!C3271,calculations!$A$3:$A$168,0),MATCH(data!B3271,calculations!$AH$2:$CL$2,0))="","NULL",SUBSTITUTE(OFFSET(calculations!$AG$2,MATCH(data!A3271&amp;"|"&amp;data!C3271,calculations!$A$3:$A$168,0),MATCH(data!B3271,calculations!$AH$2:$CL$2,0)),",","."))</f>
        <v>NULL</v>
      </c>
      <c r="E3271">
        <v>1</v>
      </c>
    </row>
    <row r="3272" spans="1:5" x14ac:dyDescent="0.25">
      <c r="A3272">
        <v>2018</v>
      </c>
      <c r="B3272">
        <v>53</v>
      </c>
      <c r="C3272" t="s">
        <v>135</v>
      </c>
      <c r="D3272" t="str">
        <f ca="1">IF(OFFSET(calculations!$AG$2,MATCH(data!A3272&amp;"|"&amp;data!C3272,calculations!$A$3:$A$168,0),MATCH(data!B3272,calculations!$AH$2:$CL$2,0))="","NULL",SUBSTITUTE(OFFSET(calculations!$AG$2,MATCH(data!A3272&amp;"|"&amp;data!C3272,calculations!$A$3:$A$168,0),MATCH(data!B3272,calculations!$AH$2:$CL$2,0)),",","."))</f>
        <v>NULL</v>
      </c>
      <c r="E3272">
        <v>1</v>
      </c>
    </row>
    <row r="3273" spans="1:5" x14ac:dyDescent="0.25">
      <c r="A3273">
        <v>2018</v>
      </c>
      <c r="B3273">
        <v>53</v>
      </c>
      <c r="C3273" t="s">
        <v>136</v>
      </c>
      <c r="D3273" t="str">
        <f ca="1">IF(OFFSET(calculations!$AG$2,MATCH(data!A3273&amp;"|"&amp;data!C3273,calculations!$A$3:$A$168,0),MATCH(data!B3273,calculations!$AH$2:$CL$2,0))="","NULL",SUBSTITUTE(OFFSET(calculations!$AG$2,MATCH(data!A3273&amp;"|"&amp;data!C3273,calculations!$A$3:$A$168,0),MATCH(data!B3273,calculations!$AH$2:$CL$2,0)),",","."))</f>
        <v>763838</v>
      </c>
      <c r="E3273">
        <v>1</v>
      </c>
    </row>
    <row r="3274" spans="1:5" x14ac:dyDescent="0.25">
      <c r="A3274">
        <v>2018</v>
      </c>
      <c r="B3274">
        <v>53</v>
      </c>
      <c r="C3274" t="s">
        <v>137</v>
      </c>
      <c r="D3274" t="str">
        <f ca="1">IF(OFFSET(calculations!$AG$2,MATCH(data!A3274&amp;"|"&amp;data!C3274,calculations!$A$3:$A$168,0),MATCH(data!B3274,calculations!$AH$2:$CL$2,0))="","NULL",SUBSTITUTE(OFFSET(calculations!$AG$2,MATCH(data!A3274&amp;"|"&amp;data!C3274,calculations!$A$3:$A$168,0),MATCH(data!B3274,calculations!$AH$2:$CL$2,0)),",","."))</f>
        <v>NULL</v>
      </c>
      <c r="E3274">
        <v>1</v>
      </c>
    </row>
    <row r="3275" spans="1:5" x14ac:dyDescent="0.25">
      <c r="A3275">
        <v>2018</v>
      </c>
      <c r="B3275">
        <v>53</v>
      </c>
      <c r="C3275" t="s">
        <v>138</v>
      </c>
      <c r="D3275" t="str">
        <f ca="1">IF(OFFSET(calculations!$AG$2,MATCH(data!A3275&amp;"|"&amp;data!C3275,calculations!$A$3:$A$168,0),MATCH(data!B3275,calculations!$AH$2:$CL$2,0))="","NULL",SUBSTITUTE(OFFSET(calculations!$AG$2,MATCH(data!A3275&amp;"|"&amp;data!C3275,calculations!$A$3:$A$168,0),MATCH(data!B3275,calculations!$AH$2:$CL$2,0)),",","."))</f>
        <v>NULL</v>
      </c>
      <c r="E3275">
        <v>1</v>
      </c>
    </row>
    <row r="3276" spans="1:5" x14ac:dyDescent="0.25">
      <c r="A3276">
        <v>2018</v>
      </c>
      <c r="B3276">
        <v>53</v>
      </c>
      <c r="C3276" t="s">
        <v>139</v>
      </c>
      <c r="D3276" t="str">
        <f ca="1">IF(OFFSET(calculations!$AG$2,MATCH(data!A3276&amp;"|"&amp;data!C3276,calculations!$A$3:$A$168,0),MATCH(data!B3276,calculations!$AH$2:$CL$2,0))="","NULL",SUBSTITUTE(OFFSET(calculations!$AG$2,MATCH(data!A3276&amp;"|"&amp;data!C3276,calculations!$A$3:$A$168,0),MATCH(data!B3276,calculations!$AH$2:$CL$2,0)),",","."))</f>
        <v>NULL</v>
      </c>
      <c r="E3276">
        <v>1</v>
      </c>
    </row>
    <row r="3277" spans="1:5" x14ac:dyDescent="0.25">
      <c r="A3277">
        <v>2018</v>
      </c>
      <c r="B3277">
        <v>53</v>
      </c>
      <c r="C3277" t="s">
        <v>140</v>
      </c>
      <c r="D3277" t="str">
        <f ca="1">IF(OFFSET(calculations!$AG$2,MATCH(data!A3277&amp;"|"&amp;data!C3277,calculations!$A$3:$A$168,0),MATCH(data!B3277,calculations!$AH$2:$CL$2,0))="","NULL",SUBSTITUTE(OFFSET(calculations!$AG$2,MATCH(data!A3277&amp;"|"&amp;data!C3277,calculations!$A$3:$A$168,0),MATCH(data!B3277,calculations!$AH$2:$CL$2,0)),",","."))</f>
        <v>NULL</v>
      </c>
      <c r="E3277">
        <v>1</v>
      </c>
    </row>
    <row r="3278" spans="1:5" x14ac:dyDescent="0.25">
      <c r="A3278">
        <v>2018</v>
      </c>
      <c r="B3278">
        <v>53</v>
      </c>
      <c r="C3278" t="s">
        <v>141</v>
      </c>
      <c r="D3278" t="str">
        <f ca="1">IF(OFFSET(calculations!$AG$2,MATCH(data!A3278&amp;"|"&amp;data!C3278,calculations!$A$3:$A$168,0),MATCH(data!B3278,calculations!$AH$2:$CL$2,0))="","NULL",SUBSTITUTE(OFFSET(calculations!$AG$2,MATCH(data!A3278&amp;"|"&amp;data!C3278,calculations!$A$3:$A$168,0),MATCH(data!B3278,calculations!$AH$2:$CL$2,0)),",","."))</f>
        <v>NULL</v>
      </c>
      <c r="E3278">
        <v>1</v>
      </c>
    </row>
    <row r="3279" spans="1:5" x14ac:dyDescent="0.25">
      <c r="A3279">
        <v>2018</v>
      </c>
      <c r="B3279">
        <v>53</v>
      </c>
      <c r="C3279" t="s">
        <v>142</v>
      </c>
      <c r="D3279" t="str">
        <f ca="1">IF(OFFSET(calculations!$AG$2,MATCH(data!A3279&amp;"|"&amp;data!C3279,calculations!$A$3:$A$168,0),MATCH(data!B3279,calculations!$AH$2:$CL$2,0))="","NULL",SUBSTITUTE(OFFSET(calculations!$AG$2,MATCH(data!A3279&amp;"|"&amp;data!C3279,calculations!$A$3:$A$168,0),MATCH(data!B3279,calculations!$AH$2:$CL$2,0)),",","."))</f>
        <v>NULL</v>
      </c>
      <c r="E3279">
        <v>1</v>
      </c>
    </row>
    <row r="3280" spans="1:5" x14ac:dyDescent="0.25">
      <c r="A3280">
        <v>2018</v>
      </c>
      <c r="B3280">
        <v>53</v>
      </c>
      <c r="C3280" t="s">
        <v>143</v>
      </c>
      <c r="D3280" t="str">
        <f ca="1">IF(OFFSET(calculations!$AG$2,MATCH(data!A3280&amp;"|"&amp;data!C3280,calculations!$A$3:$A$168,0),MATCH(data!B3280,calculations!$AH$2:$CL$2,0))="","NULL",SUBSTITUTE(OFFSET(calculations!$AG$2,MATCH(data!A3280&amp;"|"&amp;data!C3280,calculations!$A$3:$A$168,0),MATCH(data!B3280,calculations!$AH$2:$CL$2,0)),",","."))</f>
        <v>NULL</v>
      </c>
      <c r="E3280">
        <v>1</v>
      </c>
    </row>
    <row r="3281" spans="1:5" x14ac:dyDescent="0.25">
      <c r="A3281">
        <v>2018</v>
      </c>
      <c r="B3281">
        <v>53</v>
      </c>
      <c r="C3281" t="s">
        <v>58</v>
      </c>
      <c r="D3281" t="str">
        <f ca="1">IF(OFFSET(calculations!$AG$2,MATCH(data!A3281&amp;"|"&amp;data!C3281,calculations!$A$3:$A$168,0),MATCH(data!B3281,calculations!$AH$2:$CL$2,0))="","NULL",SUBSTITUTE(OFFSET(calculations!$AG$2,MATCH(data!A3281&amp;"|"&amp;data!C3281,calculations!$A$3:$A$168,0),MATCH(data!B3281,calculations!$AH$2:$CL$2,0)),",","."))</f>
        <v>NULL</v>
      </c>
      <c r="E3281">
        <v>1</v>
      </c>
    </row>
    <row r="3282" spans="1:5" x14ac:dyDescent="0.25">
      <c r="A3282">
        <v>2018</v>
      </c>
      <c r="B3282">
        <v>54</v>
      </c>
      <c r="C3282" t="s">
        <v>68</v>
      </c>
      <c r="D3282" t="str">
        <f ca="1">IF(OFFSET(calculations!$AG$2,MATCH(data!A3282&amp;"|"&amp;data!C3282,calculations!$A$3:$A$168,0),MATCH(data!B3282,calculations!$AH$2:$CL$2,0))="","NULL",SUBSTITUTE(OFFSET(calculations!$AG$2,MATCH(data!A3282&amp;"|"&amp;data!C3282,calculations!$A$3:$A$168,0),MATCH(data!B3282,calculations!$AH$2:$CL$2,0)),",","."))</f>
        <v>58893525</v>
      </c>
      <c r="E3282">
        <v>1</v>
      </c>
    </row>
    <row r="3283" spans="1:5" x14ac:dyDescent="0.25">
      <c r="A3283">
        <v>2018</v>
      </c>
      <c r="B3283">
        <v>54</v>
      </c>
      <c r="C3283" t="s">
        <v>49</v>
      </c>
      <c r="D3283" t="str">
        <f ca="1">IF(OFFSET(calculations!$AG$2,MATCH(data!A3283&amp;"|"&amp;data!C3283,calculations!$A$3:$A$168,0),MATCH(data!B3283,calculations!$AH$2:$CL$2,0))="","NULL",SUBSTITUTE(OFFSET(calculations!$AG$2,MATCH(data!A3283&amp;"|"&amp;data!C3283,calculations!$A$3:$A$168,0),MATCH(data!B3283,calculations!$AH$2:$CL$2,0)),",","."))</f>
        <v>56227735</v>
      </c>
      <c r="E3283">
        <v>1</v>
      </c>
    </row>
    <row r="3284" spans="1:5" x14ac:dyDescent="0.25">
      <c r="A3284">
        <v>2018</v>
      </c>
      <c r="B3284">
        <v>54</v>
      </c>
      <c r="C3284" t="s">
        <v>69</v>
      </c>
      <c r="D3284" t="str">
        <f ca="1">IF(OFFSET(calculations!$AG$2,MATCH(data!A3284&amp;"|"&amp;data!C3284,calculations!$A$3:$A$168,0),MATCH(data!B3284,calculations!$AH$2:$CL$2,0))="","NULL",SUBSTITUTE(OFFSET(calculations!$AG$2,MATCH(data!A3284&amp;"|"&amp;data!C3284,calculations!$A$3:$A$168,0),MATCH(data!B3284,calculations!$AH$2:$CL$2,0)),",","."))</f>
        <v>724017</v>
      </c>
      <c r="E3284">
        <v>1</v>
      </c>
    </row>
    <row r="3285" spans="1:5" x14ac:dyDescent="0.25">
      <c r="A3285">
        <v>2018</v>
      </c>
      <c r="B3285">
        <v>54</v>
      </c>
      <c r="C3285" t="s">
        <v>70</v>
      </c>
      <c r="D3285" t="str">
        <f ca="1">IF(OFFSET(calculations!$AG$2,MATCH(data!A3285&amp;"|"&amp;data!C3285,calculations!$A$3:$A$168,0),MATCH(data!B3285,calculations!$AH$2:$CL$2,0))="","NULL",SUBSTITUTE(OFFSET(calculations!$AG$2,MATCH(data!A3285&amp;"|"&amp;data!C3285,calculations!$A$3:$A$168,0),MATCH(data!B3285,calculations!$AH$2:$CL$2,0)),",","."))</f>
        <v>332624</v>
      </c>
      <c r="E3285">
        <v>1</v>
      </c>
    </row>
    <row r="3286" spans="1:5" x14ac:dyDescent="0.25">
      <c r="A3286">
        <v>2018</v>
      </c>
      <c r="B3286">
        <v>54</v>
      </c>
      <c r="C3286" t="s">
        <v>71</v>
      </c>
      <c r="D3286" t="str">
        <f ca="1">IF(OFFSET(calculations!$AG$2,MATCH(data!A3286&amp;"|"&amp;data!C3286,calculations!$A$3:$A$168,0),MATCH(data!B3286,calculations!$AH$2:$CL$2,0))="","NULL",SUBSTITUTE(OFFSET(calculations!$AG$2,MATCH(data!A3286&amp;"|"&amp;data!C3286,calculations!$A$3:$A$168,0),MATCH(data!B3286,calculations!$AH$2:$CL$2,0)),",","."))</f>
        <v>616631</v>
      </c>
      <c r="E3286">
        <v>1</v>
      </c>
    </row>
    <row r="3287" spans="1:5" x14ac:dyDescent="0.25">
      <c r="A3287">
        <v>2018</v>
      </c>
      <c r="B3287">
        <v>54</v>
      </c>
      <c r="C3287" t="s">
        <v>72</v>
      </c>
      <c r="D3287" t="str">
        <f ca="1">IF(OFFSET(calculations!$AG$2,MATCH(data!A3287&amp;"|"&amp;data!C3287,calculations!$A$3:$A$168,0),MATCH(data!B3287,calculations!$AH$2:$CL$2,0))="","NULL",SUBSTITUTE(OFFSET(calculations!$AG$2,MATCH(data!A3287&amp;"|"&amp;data!C3287,calculations!$A$3:$A$168,0),MATCH(data!B3287,calculations!$AH$2:$CL$2,0)),",","."))</f>
        <v>535722</v>
      </c>
      <c r="E3287">
        <v>1</v>
      </c>
    </row>
    <row r="3288" spans="1:5" x14ac:dyDescent="0.25">
      <c r="A3288">
        <v>2018</v>
      </c>
      <c r="B3288">
        <v>54</v>
      </c>
      <c r="C3288" t="s">
        <v>73</v>
      </c>
      <c r="D3288" t="str">
        <f ca="1">IF(OFFSET(calculations!$AG$2,MATCH(data!A3288&amp;"|"&amp;data!C3288,calculations!$A$3:$A$168,0),MATCH(data!B3288,calculations!$AH$2:$CL$2,0))="","NULL",SUBSTITUTE(OFFSET(calculations!$AG$2,MATCH(data!A3288&amp;"|"&amp;data!C3288,calculations!$A$3:$A$168,0),MATCH(data!B3288,calculations!$AH$2:$CL$2,0)),",","."))</f>
        <v>2466178</v>
      </c>
      <c r="E3288">
        <v>1</v>
      </c>
    </row>
    <row r="3289" spans="1:5" x14ac:dyDescent="0.25">
      <c r="A3289">
        <v>2018</v>
      </c>
      <c r="B3289">
        <v>54</v>
      </c>
      <c r="C3289" t="s">
        <v>74</v>
      </c>
      <c r="D3289" t="str">
        <f ca="1">IF(OFFSET(calculations!$AG$2,MATCH(data!A3289&amp;"|"&amp;data!C3289,calculations!$A$3:$A$168,0),MATCH(data!B3289,calculations!$AH$2:$CL$2,0))="","NULL",SUBSTITUTE(OFFSET(calculations!$AG$2,MATCH(data!A3289&amp;"|"&amp;data!C3289,calculations!$A$3:$A$168,0),MATCH(data!B3289,calculations!$AH$2:$CL$2,0)),",","."))</f>
        <v>NULL</v>
      </c>
      <c r="E3289">
        <v>1</v>
      </c>
    </row>
    <row r="3290" spans="1:5" x14ac:dyDescent="0.25">
      <c r="A3290">
        <v>2018</v>
      </c>
      <c r="B3290">
        <v>54</v>
      </c>
      <c r="C3290" t="s">
        <v>75</v>
      </c>
      <c r="D3290" t="str">
        <f ca="1">IF(OFFSET(calculations!$AG$2,MATCH(data!A3290&amp;"|"&amp;data!C3290,calculations!$A$3:$A$168,0),MATCH(data!B3290,calculations!$AH$2:$CL$2,0))="","NULL",SUBSTITUTE(OFFSET(calculations!$AG$2,MATCH(data!A3290&amp;"|"&amp;data!C3290,calculations!$A$3:$A$168,0),MATCH(data!B3290,calculations!$AH$2:$CL$2,0)),",","."))</f>
        <v>50357</v>
      </c>
      <c r="E3290">
        <v>1</v>
      </c>
    </row>
    <row r="3291" spans="1:5" x14ac:dyDescent="0.25">
      <c r="A3291">
        <v>2018</v>
      </c>
      <c r="B3291">
        <v>54</v>
      </c>
      <c r="C3291" t="s">
        <v>76</v>
      </c>
      <c r="D3291" t="str">
        <f ca="1">IF(OFFSET(calculations!$AG$2,MATCH(data!A3291&amp;"|"&amp;data!C3291,calculations!$A$3:$A$168,0),MATCH(data!B3291,calculations!$AH$2:$CL$2,0))="","NULL",SUBSTITUTE(OFFSET(calculations!$AG$2,MATCH(data!A3291&amp;"|"&amp;data!C3291,calculations!$A$3:$A$168,0),MATCH(data!B3291,calculations!$AH$2:$CL$2,0)),",","."))</f>
        <v>33367</v>
      </c>
      <c r="E3291">
        <v>1</v>
      </c>
    </row>
    <row r="3292" spans="1:5" x14ac:dyDescent="0.25">
      <c r="A3292">
        <v>2018</v>
      </c>
      <c r="B3292">
        <v>54</v>
      </c>
      <c r="C3292" t="s">
        <v>77</v>
      </c>
      <c r="D3292" t="str">
        <f ca="1">IF(OFFSET(calculations!$AG$2,MATCH(data!A3292&amp;"|"&amp;data!C3292,calculations!$A$3:$A$168,0),MATCH(data!B3292,calculations!$AH$2:$CL$2,0))="","NULL",SUBSTITUTE(OFFSET(calculations!$AG$2,MATCH(data!A3292&amp;"|"&amp;data!C3292,calculations!$A$3:$A$168,0),MATCH(data!B3292,calculations!$AH$2:$CL$2,0)),",","."))</f>
        <v>58368</v>
      </c>
      <c r="E3292">
        <v>1</v>
      </c>
    </row>
    <row r="3293" spans="1:5" x14ac:dyDescent="0.25">
      <c r="A3293">
        <v>2018</v>
      </c>
      <c r="B3293">
        <v>54</v>
      </c>
      <c r="C3293" t="s">
        <v>78</v>
      </c>
      <c r="D3293" t="str">
        <f ca="1">IF(OFFSET(calculations!$AG$2,MATCH(data!A3293&amp;"|"&amp;data!C3293,calculations!$A$3:$A$168,0),MATCH(data!B3293,calculations!$AH$2:$CL$2,0))="","NULL",SUBSTITUTE(OFFSET(calculations!$AG$2,MATCH(data!A3293&amp;"|"&amp;data!C3293,calculations!$A$3:$A$168,0),MATCH(data!B3293,calculations!$AH$2:$CL$2,0)),",","."))</f>
        <v>432968</v>
      </c>
      <c r="E3293">
        <v>1</v>
      </c>
    </row>
    <row r="3294" spans="1:5" x14ac:dyDescent="0.25">
      <c r="A3294">
        <v>2018</v>
      </c>
      <c r="B3294">
        <v>54</v>
      </c>
      <c r="C3294" t="s">
        <v>79</v>
      </c>
      <c r="D3294" t="str">
        <f ca="1">IF(OFFSET(calculations!$AG$2,MATCH(data!A3294&amp;"|"&amp;data!C3294,calculations!$A$3:$A$168,0),MATCH(data!B3294,calculations!$AH$2:$CL$2,0))="","NULL",SUBSTITUTE(OFFSET(calculations!$AG$2,MATCH(data!A3294&amp;"|"&amp;data!C3294,calculations!$A$3:$A$168,0),MATCH(data!B3294,calculations!$AH$2:$CL$2,0)),",","."))</f>
        <v>4396094</v>
      </c>
      <c r="E3294">
        <v>1</v>
      </c>
    </row>
    <row r="3295" spans="1:5" x14ac:dyDescent="0.25">
      <c r="A3295">
        <v>2018</v>
      </c>
      <c r="B3295">
        <v>54</v>
      </c>
      <c r="C3295" t="s">
        <v>80</v>
      </c>
      <c r="D3295" t="str">
        <f ca="1">IF(OFFSET(calculations!$AG$2,MATCH(data!A3295&amp;"|"&amp;data!C3295,calculations!$A$3:$A$168,0),MATCH(data!B3295,calculations!$AH$2:$CL$2,0))="","NULL",SUBSTITUTE(OFFSET(calculations!$AG$2,MATCH(data!A3295&amp;"|"&amp;data!C3295,calculations!$A$3:$A$168,0),MATCH(data!B3295,calculations!$AH$2:$CL$2,0)),",","."))</f>
        <v>46364291</v>
      </c>
      <c r="E3295">
        <v>1</v>
      </c>
    </row>
    <row r="3296" spans="1:5" x14ac:dyDescent="0.25">
      <c r="A3296">
        <v>2018</v>
      </c>
      <c r="B3296">
        <v>54</v>
      </c>
      <c r="C3296" t="s">
        <v>44</v>
      </c>
      <c r="D3296" t="str">
        <f ca="1">IF(OFFSET(calculations!$AG$2,MATCH(data!A3296&amp;"|"&amp;data!C3296,calculations!$A$3:$A$168,0),MATCH(data!B3296,calculations!$AH$2:$CL$2,0))="","NULL",SUBSTITUTE(OFFSET(calculations!$AG$2,MATCH(data!A3296&amp;"|"&amp;data!C3296,calculations!$A$3:$A$168,0),MATCH(data!B3296,calculations!$AH$2:$CL$2,0)),",","."))</f>
        <v>NULL</v>
      </c>
      <c r="E3296">
        <v>1</v>
      </c>
    </row>
    <row r="3297" spans="1:5" x14ac:dyDescent="0.25">
      <c r="A3297">
        <v>2018</v>
      </c>
      <c r="B3297">
        <v>54</v>
      </c>
      <c r="C3297" t="s">
        <v>51</v>
      </c>
      <c r="D3297" t="str">
        <f ca="1">IF(OFFSET(calculations!$AG$2,MATCH(data!A3297&amp;"|"&amp;data!C3297,calculations!$A$3:$A$168,0),MATCH(data!B3297,calculations!$AH$2:$CL$2,0))="","NULL",SUBSTITUTE(OFFSET(calculations!$AG$2,MATCH(data!A3297&amp;"|"&amp;data!C3297,calculations!$A$3:$A$168,0),MATCH(data!B3297,calculations!$AH$2:$CL$2,0)),",","."))</f>
        <v>NULL</v>
      </c>
      <c r="E3297">
        <v>1</v>
      </c>
    </row>
    <row r="3298" spans="1:5" x14ac:dyDescent="0.25">
      <c r="A3298">
        <v>2018</v>
      </c>
      <c r="B3298">
        <v>54</v>
      </c>
      <c r="C3298" t="s">
        <v>55</v>
      </c>
      <c r="D3298" t="str">
        <f ca="1">IF(OFFSET(calculations!$AG$2,MATCH(data!A3298&amp;"|"&amp;data!C3298,calculations!$A$3:$A$168,0),MATCH(data!B3298,calculations!$AH$2:$CL$2,0))="","NULL",SUBSTITUTE(OFFSET(calculations!$AG$2,MATCH(data!A3298&amp;"|"&amp;data!C3298,calculations!$A$3:$A$168,0),MATCH(data!B3298,calculations!$AH$2:$CL$2,0)),",","."))</f>
        <v>NULL</v>
      </c>
      <c r="E3298">
        <v>1</v>
      </c>
    </row>
    <row r="3299" spans="1:5" x14ac:dyDescent="0.25">
      <c r="A3299">
        <v>2018</v>
      </c>
      <c r="B3299">
        <v>54</v>
      </c>
      <c r="C3299" t="s">
        <v>81</v>
      </c>
      <c r="D3299" t="str">
        <f ca="1">IF(OFFSET(calculations!$AG$2,MATCH(data!A3299&amp;"|"&amp;data!C3299,calculations!$A$3:$A$168,0),MATCH(data!B3299,calculations!$AH$2:$CL$2,0))="","NULL",SUBSTITUTE(OFFSET(calculations!$AG$2,MATCH(data!A3299&amp;"|"&amp;data!C3299,calculations!$A$3:$A$168,0),MATCH(data!B3299,calculations!$AH$2:$CL$2,0)),",","."))</f>
        <v>217118</v>
      </c>
      <c r="E3299">
        <v>1</v>
      </c>
    </row>
    <row r="3300" spans="1:5" x14ac:dyDescent="0.25">
      <c r="A3300">
        <v>2018</v>
      </c>
      <c r="B3300">
        <v>54</v>
      </c>
      <c r="C3300" t="s">
        <v>82</v>
      </c>
      <c r="D3300" t="str">
        <f ca="1">IF(OFFSET(calculations!$AG$2,MATCH(data!A3300&amp;"|"&amp;data!C3300,calculations!$A$3:$A$168,0),MATCH(data!B3300,calculations!$AH$2:$CL$2,0))="","NULL",SUBSTITUTE(OFFSET(calculations!$AG$2,MATCH(data!A3300&amp;"|"&amp;data!C3300,calculations!$A$3:$A$168,0),MATCH(data!B3300,calculations!$AH$2:$CL$2,0)),",","."))</f>
        <v>2665790</v>
      </c>
      <c r="E3300">
        <v>1</v>
      </c>
    </row>
    <row r="3301" spans="1:5" x14ac:dyDescent="0.25">
      <c r="A3301">
        <v>2018</v>
      </c>
      <c r="B3301">
        <v>54</v>
      </c>
      <c r="C3301" t="s">
        <v>83</v>
      </c>
      <c r="D3301" t="str">
        <f ca="1">IF(OFFSET(calculations!$AG$2,MATCH(data!A3301&amp;"|"&amp;data!C3301,calculations!$A$3:$A$168,0),MATCH(data!B3301,calculations!$AH$2:$CL$2,0))="","NULL",SUBSTITUTE(OFFSET(calculations!$AG$2,MATCH(data!A3301&amp;"|"&amp;data!C3301,calculations!$A$3:$A$168,0),MATCH(data!B3301,calculations!$AH$2:$CL$2,0)),",","."))</f>
        <v>4211</v>
      </c>
      <c r="E3301">
        <v>1</v>
      </c>
    </row>
    <row r="3302" spans="1:5" x14ac:dyDescent="0.25">
      <c r="A3302">
        <v>2018</v>
      </c>
      <c r="B3302">
        <v>54</v>
      </c>
      <c r="C3302" t="s">
        <v>84</v>
      </c>
      <c r="D3302" t="str">
        <f ca="1">IF(OFFSET(calculations!$AG$2,MATCH(data!A3302&amp;"|"&amp;data!C3302,calculations!$A$3:$A$168,0),MATCH(data!B3302,calculations!$AH$2:$CL$2,0))="","NULL",SUBSTITUTE(OFFSET(calculations!$AG$2,MATCH(data!A3302&amp;"|"&amp;data!C3302,calculations!$A$3:$A$168,0),MATCH(data!B3302,calculations!$AH$2:$CL$2,0)),",","."))</f>
        <v>NULL</v>
      </c>
      <c r="E3302">
        <v>1</v>
      </c>
    </row>
    <row r="3303" spans="1:5" x14ac:dyDescent="0.25">
      <c r="A3303">
        <v>2018</v>
      </c>
      <c r="B3303">
        <v>54</v>
      </c>
      <c r="C3303" t="s">
        <v>85</v>
      </c>
      <c r="D3303" t="str">
        <f ca="1">IF(OFFSET(calculations!$AG$2,MATCH(data!A3303&amp;"|"&amp;data!C3303,calculations!$A$3:$A$168,0),MATCH(data!B3303,calculations!$AH$2:$CL$2,0))="","NULL",SUBSTITUTE(OFFSET(calculations!$AG$2,MATCH(data!A3303&amp;"|"&amp;data!C3303,calculations!$A$3:$A$168,0),MATCH(data!B3303,calculations!$AH$2:$CL$2,0)),",","."))</f>
        <v>NULL</v>
      </c>
      <c r="E3303">
        <v>1</v>
      </c>
    </row>
    <row r="3304" spans="1:5" x14ac:dyDescent="0.25">
      <c r="A3304">
        <v>2018</v>
      </c>
      <c r="B3304">
        <v>54</v>
      </c>
      <c r="C3304" t="s">
        <v>86</v>
      </c>
      <c r="D3304" t="str">
        <f ca="1">IF(OFFSET(calculations!$AG$2,MATCH(data!A3304&amp;"|"&amp;data!C3304,calculations!$A$3:$A$168,0),MATCH(data!B3304,calculations!$AH$2:$CL$2,0))="","NULL",SUBSTITUTE(OFFSET(calculations!$AG$2,MATCH(data!A3304&amp;"|"&amp;data!C3304,calculations!$A$3:$A$168,0),MATCH(data!B3304,calculations!$AH$2:$CL$2,0)),",","."))</f>
        <v>NULL</v>
      </c>
      <c r="E3304">
        <v>1</v>
      </c>
    </row>
    <row r="3305" spans="1:5" x14ac:dyDescent="0.25">
      <c r="A3305">
        <v>2018</v>
      </c>
      <c r="B3305">
        <v>54</v>
      </c>
      <c r="C3305" t="s">
        <v>87</v>
      </c>
      <c r="D3305" t="str">
        <f ca="1">IF(OFFSET(calculations!$AG$2,MATCH(data!A3305&amp;"|"&amp;data!C3305,calculations!$A$3:$A$168,0),MATCH(data!B3305,calculations!$AH$2:$CL$2,0))="","NULL",SUBSTITUTE(OFFSET(calculations!$AG$2,MATCH(data!A3305&amp;"|"&amp;data!C3305,calculations!$A$3:$A$168,0),MATCH(data!B3305,calculations!$AH$2:$CL$2,0)),",","."))</f>
        <v>2661579</v>
      </c>
      <c r="E3305">
        <v>1</v>
      </c>
    </row>
    <row r="3306" spans="1:5" x14ac:dyDescent="0.25">
      <c r="A3306">
        <v>2018</v>
      </c>
      <c r="B3306">
        <v>54</v>
      </c>
      <c r="C3306" t="s">
        <v>88</v>
      </c>
      <c r="D3306" t="str">
        <f ca="1">IF(OFFSET(calculations!$AG$2,MATCH(data!A3306&amp;"|"&amp;data!C3306,calculations!$A$3:$A$168,0),MATCH(data!B3306,calculations!$AH$2:$CL$2,0))="","NULL",SUBSTITUTE(OFFSET(calculations!$AG$2,MATCH(data!A3306&amp;"|"&amp;data!C3306,calculations!$A$3:$A$168,0),MATCH(data!B3306,calculations!$AH$2:$CL$2,0)),",","."))</f>
        <v>NULL</v>
      </c>
      <c r="E3306">
        <v>1</v>
      </c>
    </row>
    <row r="3307" spans="1:5" x14ac:dyDescent="0.25">
      <c r="A3307">
        <v>2018</v>
      </c>
      <c r="B3307">
        <v>54</v>
      </c>
      <c r="C3307" t="s">
        <v>89</v>
      </c>
      <c r="D3307" t="str">
        <f ca="1">IF(OFFSET(calculations!$AG$2,MATCH(data!A3307&amp;"|"&amp;data!C3307,calculations!$A$3:$A$168,0),MATCH(data!B3307,calculations!$AH$2:$CL$2,0))="","NULL",SUBSTITUTE(OFFSET(calculations!$AG$2,MATCH(data!A3307&amp;"|"&amp;data!C3307,calculations!$A$3:$A$168,0),MATCH(data!B3307,calculations!$AH$2:$CL$2,0)),",","."))</f>
        <v>NULL</v>
      </c>
      <c r="E3307">
        <v>1</v>
      </c>
    </row>
    <row r="3308" spans="1:5" x14ac:dyDescent="0.25">
      <c r="A3308">
        <v>2018</v>
      </c>
      <c r="B3308">
        <v>54</v>
      </c>
      <c r="C3308" t="s">
        <v>90</v>
      </c>
      <c r="D3308" t="str">
        <f ca="1">IF(OFFSET(calculations!$AG$2,MATCH(data!A3308&amp;"|"&amp;data!C3308,calculations!$A$3:$A$168,0),MATCH(data!B3308,calculations!$AH$2:$CL$2,0))="","NULL",SUBSTITUTE(OFFSET(calculations!$AG$2,MATCH(data!A3308&amp;"|"&amp;data!C3308,calculations!$A$3:$A$168,0),MATCH(data!B3308,calculations!$AH$2:$CL$2,0)),",","."))</f>
        <v>NULL</v>
      </c>
      <c r="E3308">
        <v>1</v>
      </c>
    </row>
    <row r="3309" spans="1:5" x14ac:dyDescent="0.25">
      <c r="A3309">
        <v>2018</v>
      </c>
      <c r="B3309">
        <v>54</v>
      </c>
      <c r="C3309" t="s">
        <v>91</v>
      </c>
      <c r="D3309" t="str">
        <f ca="1">IF(OFFSET(calculations!$AG$2,MATCH(data!A3309&amp;"|"&amp;data!C3309,calculations!$A$3:$A$168,0),MATCH(data!B3309,calculations!$AH$2:$CL$2,0))="","NULL",SUBSTITUTE(OFFSET(calculations!$AG$2,MATCH(data!A3309&amp;"|"&amp;data!C3309,calculations!$A$3:$A$168,0),MATCH(data!B3309,calculations!$AH$2:$CL$2,0)),",","."))</f>
        <v>NULL</v>
      </c>
      <c r="E3309">
        <v>1</v>
      </c>
    </row>
    <row r="3310" spans="1:5" x14ac:dyDescent="0.25">
      <c r="A3310">
        <v>2018</v>
      </c>
      <c r="B3310">
        <v>54</v>
      </c>
      <c r="C3310" t="s">
        <v>92</v>
      </c>
      <c r="D3310" t="str">
        <f ca="1">IF(OFFSET(calculations!$AG$2,MATCH(data!A3310&amp;"|"&amp;data!C3310,calculations!$A$3:$A$168,0),MATCH(data!B3310,calculations!$AH$2:$CL$2,0))="","NULL",SUBSTITUTE(OFFSET(calculations!$AG$2,MATCH(data!A3310&amp;"|"&amp;data!C3310,calculations!$A$3:$A$168,0),MATCH(data!B3310,calculations!$AH$2:$CL$2,0)),",","."))</f>
        <v>NULL</v>
      </c>
      <c r="E3310">
        <v>1</v>
      </c>
    </row>
    <row r="3311" spans="1:5" x14ac:dyDescent="0.25">
      <c r="A3311">
        <v>2018</v>
      </c>
      <c r="B3311">
        <v>54</v>
      </c>
      <c r="C3311" t="s">
        <v>93</v>
      </c>
      <c r="D3311" t="str">
        <f ca="1">IF(OFFSET(calculations!$AG$2,MATCH(data!A3311&amp;"|"&amp;data!C3311,calculations!$A$3:$A$168,0),MATCH(data!B3311,calculations!$AH$2:$CL$2,0))="","NULL",SUBSTITUTE(OFFSET(calculations!$AG$2,MATCH(data!A3311&amp;"|"&amp;data!C3311,calculations!$A$3:$A$168,0),MATCH(data!B3311,calculations!$AH$2:$CL$2,0)),",","."))</f>
        <v>NULL</v>
      </c>
      <c r="E3311">
        <v>1</v>
      </c>
    </row>
    <row r="3312" spans="1:5" x14ac:dyDescent="0.25">
      <c r="A3312">
        <v>2018</v>
      </c>
      <c r="B3312">
        <v>54</v>
      </c>
      <c r="C3312" t="s">
        <v>94</v>
      </c>
      <c r="D3312" t="str">
        <f ca="1">IF(OFFSET(calculations!$AG$2,MATCH(data!A3312&amp;"|"&amp;data!C3312,calculations!$A$3:$A$168,0),MATCH(data!B3312,calculations!$AH$2:$CL$2,0))="","NULL",SUBSTITUTE(OFFSET(calculations!$AG$2,MATCH(data!A3312&amp;"|"&amp;data!C3312,calculations!$A$3:$A$168,0),MATCH(data!B3312,calculations!$AH$2:$CL$2,0)),",","."))</f>
        <v>NULL</v>
      </c>
      <c r="E3312">
        <v>1</v>
      </c>
    </row>
    <row r="3313" spans="1:5" x14ac:dyDescent="0.25">
      <c r="A3313">
        <v>2018</v>
      </c>
      <c r="B3313">
        <v>54</v>
      </c>
      <c r="C3313" t="s">
        <v>95</v>
      </c>
      <c r="D3313" t="str">
        <f ca="1">IF(OFFSET(calculations!$AG$2,MATCH(data!A3313&amp;"|"&amp;data!C3313,calculations!$A$3:$A$168,0),MATCH(data!B3313,calculations!$AH$2:$CL$2,0))="","NULL",SUBSTITUTE(OFFSET(calculations!$AG$2,MATCH(data!A3313&amp;"|"&amp;data!C3313,calculations!$A$3:$A$168,0),MATCH(data!B3313,calculations!$AH$2:$CL$2,0)),",","."))</f>
        <v>4294734</v>
      </c>
      <c r="E3313">
        <v>1</v>
      </c>
    </row>
    <row r="3314" spans="1:5" x14ac:dyDescent="0.25">
      <c r="A3314">
        <v>2018</v>
      </c>
      <c r="B3314">
        <v>54</v>
      </c>
      <c r="C3314" t="s">
        <v>96</v>
      </c>
      <c r="D3314" t="str">
        <f ca="1">IF(OFFSET(calculations!$AG$2,MATCH(data!A3314&amp;"|"&amp;data!C3314,calculations!$A$3:$A$168,0),MATCH(data!B3314,calculations!$AH$2:$CL$2,0))="","NULL",SUBSTITUTE(OFFSET(calculations!$AG$2,MATCH(data!A3314&amp;"|"&amp;data!C3314,calculations!$A$3:$A$168,0),MATCH(data!B3314,calculations!$AH$2:$CL$2,0)),",","."))</f>
        <v>20821235</v>
      </c>
      <c r="E3314">
        <v>1</v>
      </c>
    </row>
    <row r="3315" spans="1:5" x14ac:dyDescent="0.25">
      <c r="A3315">
        <v>2018</v>
      </c>
      <c r="B3315">
        <v>54</v>
      </c>
      <c r="C3315" t="s">
        <v>97</v>
      </c>
      <c r="D3315" t="str">
        <f ca="1">IF(OFFSET(calculations!$AG$2,MATCH(data!A3315&amp;"|"&amp;data!C3315,calculations!$A$3:$A$168,0),MATCH(data!B3315,calculations!$AH$2:$CL$2,0))="","NULL",SUBSTITUTE(OFFSET(calculations!$AG$2,MATCH(data!A3315&amp;"|"&amp;data!C3315,calculations!$A$3:$A$168,0),MATCH(data!B3315,calculations!$AH$2:$CL$2,0)),",","."))</f>
        <v>13521388</v>
      </c>
      <c r="E3315">
        <v>1</v>
      </c>
    </row>
    <row r="3316" spans="1:5" x14ac:dyDescent="0.25">
      <c r="A3316">
        <v>2018</v>
      </c>
      <c r="B3316">
        <v>54</v>
      </c>
      <c r="C3316" t="s">
        <v>98</v>
      </c>
      <c r="D3316" t="str">
        <f ca="1">IF(OFFSET(calculations!$AG$2,MATCH(data!A3316&amp;"|"&amp;data!C3316,calculations!$A$3:$A$168,0),MATCH(data!B3316,calculations!$AH$2:$CL$2,0))="","NULL",SUBSTITUTE(OFFSET(calculations!$AG$2,MATCH(data!A3316&amp;"|"&amp;data!C3316,calculations!$A$3:$A$168,0),MATCH(data!B3316,calculations!$AH$2:$CL$2,0)),",","."))</f>
        <v>7299847</v>
      </c>
      <c r="E3316">
        <v>1</v>
      </c>
    </row>
    <row r="3317" spans="1:5" x14ac:dyDescent="0.25">
      <c r="A3317">
        <v>2018</v>
      </c>
      <c r="B3317">
        <v>54</v>
      </c>
      <c r="C3317" t="s">
        <v>99</v>
      </c>
      <c r="D3317" t="str">
        <f ca="1">IF(OFFSET(calculations!$AG$2,MATCH(data!A3317&amp;"|"&amp;data!C3317,calculations!$A$3:$A$168,0),MATCH(data!B3317,calculations!$AH$2:$CL$2,0))="","NULL",SUBSTITUTE(OFFSET(calculations!$AG$2,MATCH(data!A3317&amp;"|"&amp;data!C3317,calculations!$A$3:$A$168,0),MATCH(data!B3317,calculations!$AH$2:$CL$2,0)),",","."))</f>
        <v>7299847</v>
      </c>
      <c r="E3317">
        <v>1</v>
      </c>
    </row>
    <row r="3318" spans="1:5" x14ac:dyDescent="0.25">
      <c r="A3318">
        <v>2018</v>
      </c>
      <c r="B3318">
        <v>54</v>
      </c>
      <c r="C3318" t="s">
        <v>100</v>
      </c>
      <c r="D3318" t="str">
        <f ca="1">IF(OFFSET(calculations!$AG$2,MATCH(data!A3318&amp;"|"&amp;data!C3318,calculations!$A$3:$A$168,0),MATCH(data!B3318,calculations!$AH$2:$CL$2,0))="","NULL",SUBSTITUTE(OFFSET(calculations!$AG$2,MATCH(data!A3318&amp;"|"&amp;data!C3318,calculations!$A$3:$A$168,0),MATCH(data!B3318,calculations!$AH$2:$CL$2,0)),",","."))</f>
        <v>81478</v>
      </c>
      <c r="E3318">
        <v>1</v>
      </c>
    </row>
    <row r="3319" spans="1:5" x14ac:dyDescent="0.25">
      <c r="A3319">
        <v>2018</v>
      </c>
      <c r="B3319">
        <v>54</v>
      </c>
      <c r="C3319" t="s">
        <v>101</v>
      </c>
      <c r="D3319" t="str">
        <f ca="1">IF(OFFSET(calculations!$AG$2,MATCH(data!A3319&amp;"|"&amp;data!C3319,calculations!$A$3:$A$168,0),MATCH(data!B3319,calculations!$AH$2:$CL$2,0))="","NULL",SUBSTITUTE(OFFSET(calculations!$AG$2,MATCH(data!A3319&amp;"|"&amp;data!C3319,calculations!$A$3:$A$168,0),MATCH(data!B3319,calculations!$AH$2:$CL$2,0)),",","."))</f>
        <v>8453</v>
      </c>
      <c r="E3319">
        <v>1</v>
      </c>
    </row>
    <row r="3320" spans="1:5" x14ac:dyDescent="0.25">
      <c r="A3320">
        <v>2018</v>
      </c>
      <c r="B3320">
        <v>54</v>
      </c>
      <c r="C3320" t="s">
        <v>102</v>
      </c>
      <c r="D3320" t="str">
        <f ca="1">IF(OFFSET(calculations!$AG$2,MATCH(data!A3320&amp;"|"&amp;data!C3320,calculations!$A$3:$A$168,0),MATCH(data!B3320,calculations!$AH$2:$CL$2,0))="","NULL",SUBSTITUTE(OFFSET(calculations!$AG$2,MATCH(data!A3320&amp;"|"&amp;data!C3320,calculations!$A$3:$A$168,0),MATCH(data!B3320,calculations!$AH$2:$CL$2,0)),",","."))</f>
        <v>4828606</v>
      </c>
      <c r="E3320">
        <v>1</v>
      </c>
    </row>
    <row r="3321" spans="1:5" x14ac:dyDescent="0.25">
      <c r="A3321">
        <v>2018</v>
      </c>
      <c r="B3321">
        <v>54</v>
      </c>
      <c r="C3321" t="s">
        <v>103</v>
      </c>
      <c r="D3321" t="str">
        <f ca="1">IF(OFFSET(calculations!$AG$2,MATCH(data!A3321&amp;"|"&amp;data!C3321,calculations!$A$3:$A$168,0),MATCH(data!B3321,calculations!$AH$2:$CL$2,0))="","NULL",SUBSTITUTE(OFFSET(calculations!$AG$2,MATCH(data!A3321&amp;"|"&amp;data!C3321,calculations!$A$3:$A$168,0),MATCH(data!B3321,calculations!$AH$2:$CL$2,0)),",","."))</f>
        <v>36467</v>
      </c>
      <c r="E3321">
        <v>1</v>
      </c>
    </row>
    <row r="3322" spans="1:5" x14ac:dyDescent="0.25">
      <c r="A3322">
        <v>2018</v>
      </c>
      <c r="B3322">
        <v>54</v>
      </c>
      <c r="C3322" t="s">
        <v>104</v>
      </c>
      <c r="D3322" t="str">
        <f ca="1">IF(OFFSET(calculations!$AG$2,MATCH(data!A3322&amp;"|"&amp;data!C3322,calculations!$A$3:$A$168,0),MATCH(data!B3322,calculations!$AH$2:$CL$2,0))="","NULL",SUBSTITUTE(OFFSET(calculations!$AG$2,MATCH(data!A3322&amp;"|"&amp;data!C3322,calculations!$A$3:$A$168,0),MATCH(data!B3322,calculations!$AH$2:$CL$2,0)),",","."))</f>
        <v>2507799</v>
      </c>
      <c r="E3322">
        <v>1</v>
      </c>
    </row>
    <row r="3323" spans="1:5" x14ac:dyDescent="0.25">
      <c r="A3323">
        <v>2018</v>
      </c>
      <c r="B3323">
        <v>54</v>
      </c>
      <c r="C3323" t="s">
        <v>105</v>
      </c>
      <c r="D3323" t="str">
        <f ca="1">IF(OFFSET(calculations!$AG$2,MATCH(data!A3323&amp;"|"&amp;data!C3323,calculations!$A$3:$A$168,0),MATCH(data!B3323,calculations!$AH$2:$CL$2,0))="","NULL",SUBSTITUTE(OFFSET(calculations!$AG$2,MATCH(data!A3323&amp;"|"&amp;data!C3323,calculations!$A$3:$A$168,0),MATCH(data!B3323,calculations!$AH$2:$CL$2,0)),",","."))</f>
        <v>2507799</v>
      </c>
      <c r="E3323">
        <v>1</v>
      </c>
    </row>
    <row r="3324" spans="1:5" x14ac:dyDescent="0.25">
      <c r="A3324">
        <v>2018</v>
      </c>
      <c r="B3324">
        <v>54</v>
      </c>
      <c r="C3324" t="s">
        <v>106</v>
      </c>
      <c r="D3324" t="str">
        <f ca="1">IF(OFFSET(calculations!$AG$2,MATCH(data!A3324&amp;"|"&amp;data!C3324,calculations!$A$3:$A$168,0),MATCH(data!B3324,calculations!$AH$2:$CL$2,0))="","NULL",SUBSTITUTE(OFFSET(calculations!$AG$2,MATCH(data!A3324&amp;"|"&amp;data!C3324,calculations!$A$3:$A$168,0),MATCH(data!B3324,calculations!$AH$2:$CL$2,0)),",","."))</f>
        <v>NULL</v>
      </c>
      <c r="E3324">
        <v>1</v>
      </c>
    </row>
    <row r="3325" spans="1:5" x14ac:dyDescent="0.25">
      <c r="A3325">
        <v>2018</v>
      </c>
      <c r="B3325">
        <v>54</v>
      </c>
      <c r="C3325" t="s">
        <v>107</v>
      </c>
      <c r="D3325" t="str">
        <f ca="1">IF(OFFSET(calculations!$AG$2,MATCH(data!A3325&amp;"|"&amp;data!C3325,calculations!$A$3:$A$168,0),MATCH(data!B3325,calculations!$AH$2:$CL$2,0))="","NULL",SUBSTITUTE(OFFSET(calculations!$AG$2,MATCH(data!A3325&amp;"|"&amp;data!C3325,calculations!$A$3:$A$168,0),MATCH(data!B3325,calculations!$AH$2:$CL$2,0)),",","."))</f>
        <v>NULL</v>
      </c>
      <c r="E3325">
        <v>1</v>
      </c>
    </row>
    <row r="3326" spans="1:5" x14ac:dyDescent="0.25">
      <c r="A3326">
        <v>2018</v>
      </c>
      <c r="B3326">
        <v>54</v>
      </c>
      <c r="C3326" t="s">
        <v>108</v>
      </c>
      <c r="D3326" t="str">
        <f ca="1">IF(OFFSET(calculations!$AG$2,MATCH(data!A3326&amp;"|"&amp;data!C3326,calculations!$A$3:$A$168,0),MATCH(data!B3326,calculations!$AH$2:$CL$2,0))="","NULL",SUBSTITUTE(OFFSET(calculations!$AG$2,MATCH(data!A3326&amp;"|"&amp;data!C3326,calculations!$A$3:$A$168,0),MATCH(data!B3326,calculations!$AH$2:$CL$2,0)),",","."))</f>
        <v>2409817</v>
      </c>
      <c r="E3326">
        <v>1</v>
      </c>
    </row>
    <row r="3327" spans="1:5" x14ac:dyDescent="0.25">
      <c r="A3327">
        <v>2018</v>
      </c>
      <c r="B3327">
        <v>54</v>
      </c>
      <c r="C3327" t="s">
        <v>109</v>
      </c>
      <c r="D3327" t="str">
        <f ca="1">IF(OFFSET(calculations!$AG$2,MATCH(data!A3327&amp;"|"&amp;data!C3327,calculations!$A$3:$A$168,0),MATCH(data!B3327,calculations!$AH$2:$CL$2,0))="","NULL",SUBSTITUTE(OFFSET(calculations!$AG$2,MATCH(data!A3327&amp;"|"&amp;data!C3327,calculations!$A$3:$A$168,0),MATCH(data!B3327,calculations!$AH$2:$CL$2,0)),",","."))</f>
        <v>4917616</v>
      </c>
      <c r="E3327">
        <v>1</v>
      </c>
    </row>
    <row r="3328" spans="1:5" x14ac:dyDescent="0.25">
      <c r="A3328">
        <v>2018</v>
      </c>
      <c r="B3328">
        <v>54</v>
      </c>
      <c r="C3328" t="s">
        <v>110</v>
      </c>
      <c r="D3328" t="str">
        <f ca="1">IF(OFFSET(calculations!$AG$2,MATCH(data!A3328&amp;"|"&amp;data!C3328,calculations!$A$3:$A$168,0),MATCH(data!B3328,calculations!$AH$2:$CL$2,0))="","NULL",SUBSTITUTE(OFFSET(calculations!$AG$2,MATCH(data!A3328&amp;"|"&amp;data!C3328,calculations!$A$3:$A$168,0),MATCH(data!B3328,calculations!$AH$2:$CL$2,0)),",","."))</f>
        <v>622882</v>
      </c>
      <c r="E3328">
        <v>1</v>
      </c>
    </row>
    <row r="3329" spans="1:5" x14ac:dyDescent="0.25">
      <c r="A3329">
        <v>2018</v>
      </c>
      <c r="B3329">
        <v>54</v>
      </c>
      <c r="C3329" t="s">
        <v>111</v>
      </c>
      <c r="D3329" t="str">
        <f ca="1">IF(OFFSET(calculations!$AG$2,MATCH(data!A3329&amp;"|"&amp;data!C3329,calculations!$A$3:$A$168,0),MATCH(data!B3329,calculations!$AH$2:$CL$2,0))="","NULL",SUBSTITUTE(OFFSET(calculations!$AG$2,MATCH(data!A3329&amp;"|"&amp;data!C3329,calculations!$A$3:$A$168,0),MATCH(data!B3329,calculations!$AH$2:$CL$2,0)),",","."))</f>
        <v>58893525</v>
      </c>
      <c r="E3329">
        <v>1</v>
      </c>
    </row>
    <row r="3330" spans="1:5" x14ac:dyDescent="0.25">
      <c r="A3330">
        <v>2018</v>
      </c>
      <c r="B3330">
        <v>54</v>
      </c>
      <c r="C3330" t="s">
        <v>112</v>
      </c>
      <c r="D3330" t="str">
        <f ca="1">IF(OFFSET(calculations!$AG$2,MATCH(data!A3330&amp;"|"&amp;data!C3330,calculations!$A$3:$A$168,0),MATCH(data!B3330,calculations!$AH$2:$CL$2,0))="","NULL",SUBSTITUTE(OFFSET(calculations!$AG$2,MATCH(data!A3330&amp;"|"&amp;data!C3330,calculations!$A$3:$A$168,0),MATCH(data!B3330,calculations!$AH$2:$CL$2,0)),",","."))</f>
        <v>2350275</v>
      </c>
      <c r="E3330">
        <v>1</v>
      </c>
    </row>
    <row r="3331" spans="1:5" x14ac:dyDescent="0.25">
      <c r="A3331">
        <v>2018</v>
      </c>
      <c r="B3331">
        <v>54</v>
      </c>
      <c r="C3331" t="s">
        <v>113</v>
      </c>
      <c r="D3331" t="str">
        <f ca="1">IF(OFFSET(calculations!$AG$2,MATCH(data!A3331&amp;"|"&amp;data!C3331,calculations!$A$3:$A$168,0),MATCH(data!B3331,calculations!$AH$2:$CL$2,0))="","NULL",SUBSTITUTE(OFFSET(calculations!$AG$2,MATCH(data!A3331&amp;"|"&amp;data!C3331,calculations!$A$3:$A$168,0),MATCH(data!B3331,calculations!$AH$2:$CL$2,0)),",","."))</f>
        <v>NULL</v>
      </c>
      <c r="E3331">
        <v>1</v>
      </c>
    </row>
    <row r="3332" spans="1:5" x14ac:dyDescent="0.25">
      <c r="A3332">
        <v>2018</v>
      </c>
      <c r="B3332">
        <v>54</v>
      </c>
      <c r="C3332" t="s">
        <v>114</v>
      </c>
      <c r="D3332" t="str">
        <f ca="1">IF(OFFSET(calculations!$AG$2,MATCH(data!A3332&amp;"|"&amp;data!C3332,calculations!$A$3:$A$168,0),MATCH(data!B3332,calculations!$AH$2:$CL$2,0))="","NULL",SUBSTITUTE(OFFSET(calculations!$AG$2,MATCH(data!A3332&amp;"|"&amp;data!C3332,calculations!$A$3:$A$168,0),MATCH(data!B3332,calculations!$AH$2:$CL$2,0)),",","."))</f>
        <v>NULL</v>
      </c>
      <c r="E3332">
        <v>1</v>
      </c>
    </row>
    <row r="3333" spans="1:5" x14ac:dyDescent="0.25">
      <c r="A3333">
        <v>2018</v>
      </c>
      <c r="B3333">
        <v>54</v>
      </c>
      <c r="C3333" t="s">
        <v>115</v>
      </c>
      <c r="D3333" t="str">
        <f ca="1">IF(OFFSET(calculations!$AG$2,MATCH(data!A3333&amp;"|"&amp;data!C3333,calculations!$A$3:$A$168,0),MATCH(data!B3333,calculations!$AH$2:$CL$2,0))="","NULL",SUBSTITUTE(OFFSET(calculations!$AG$2,MATCH(data!A3333&amp;"|"&amp;data!C3333,calculations!$A$3:$A$168,0),MATCH(data!B3333,calculations!$AH$2:$CL$2,0)),",","."))</f>
        <v>NULL</v>
      </c>
      <c r="E3333">
        <v>1</v>
      </c>
    </row>
    <row r="3334" spans="1:5" x14ac:dyDescent="0.25">
      <c r="A3334">
        <v>2018</v>
      </c>
      <c r="B3334">
        <v>54</v>
      </c>
      <c r="C3334" t="s">
        <v>116</v>
      </c>
      <c r="D3334" t="str">
        <f ca="1">IF(OFFSET(calculations!$AG$2,MATCH(data!A3334&amp;"|"&amp;data!C3334,calculations!$A$3:$A$168,0),MATCH(data!B3334,calculations!$AH$2:$CL$2,0))="","NULL",SUBSTITUTE(OFFSET(calculations!$AG$2,MATCH(data!A3334&amp;"|"&amp;data!C3334,calculations!$A$3:$A$168,0),MATCH(data!B3334,calculations!$AH$2:$CL$2,0)),",","."))</f>
        <v>44746</v>
      </c>
      <c r="E3334">
        <v>1</v>
      </c>
    </row>
    <row r="3335" spans="1:5" x14ac:dyDescent="0.25">
      <c r="A3335">
        <v>2018</v>
      </c>
      <c r="B3335">
        <v>54</v>
      </c>
      <c r="C3335" t="s">
        <v>117</v>
      </c>
      <c r="D3335" t="str">
        <f ca="1">IF(OFFSET(calculations!$AG$2,MATCH(data!A3335&amp;"|"&amp;data!C3335,calculations!$A$3:$A$168,0),MATCH(data!B3335,calculations!$AH$2:$CL$2,0))="","NULL",SUBSTITUTE(OFFSET(calculations!$AG$2,MATCH(data!A3335&amp;"|"&amp;data!C3335,calculations!$A$3:$A$168,0),MATCH(data!B3335,calculations!$AH$2:$CL$2,0)),",","."))</f>
        <v>NULL</v>
      </c>
      <c r="E3335">
        <v>1</v>
      </c>
    </row>
    <row r="3336" spans="1:5" x14ac:dyDescent="0.25">
      <c r="A3336">
        <v>2018</v>
      </c>
      <c r="B3336">
        <v>54</v>
      </c>
      <c r="C3336" t="s">
        <v>118</v>
      </c>
      <c r="D3336" t="str">
        <f ca="1">IF(OFFSET(calculations!$AG$2,MATCH(data!A3336&amp;"|"&amp;data!C3336,calculations!$A$3:$A$168,0),MATCH(data!B3336,calculations!$AH$2:$CL$2,0))="","NULL",SUBSTITUTE(OFFSET(calculations!$AG$2,MATCH(data!A3336&amp;"|"&amp;data!C3336,calculations!$A$3:$A$168,0),MATCH(data!B3336,calculations!$AH$2:$CL$2,0)),",","."))</f>
        <v>468842</v>
      </c>
      <c r="E3336">
        <v>1</v>
      </c>
    </row>
    <row r="3337" spans="1:5" x14ac:dyDescent="0.25">
      <c r="A3337">
        <v>2018</v>
      </c>
      <c r="B3337">
        <v>54</v>
      </c>
      <c r="C3337" t="s">
        <v>119</v>
      </c>
      <c r="D3337" t="str">
        <f ca="1">IF(OFFSET(calculations!$AG$2,MATCH(data!A3337&amp;"|"&amp;data!C3337,calculations!$A$3:$A$168,0),MATCH(data!B3337,calculations!$AH$2:$CL$2,0))="","NULL",SUBSTITUTE(OFFSET(calculations!$AG$2,MATCH(data!A3337&amp;"|"&amp;data!C3337,calculations!$A$3:$A$168,0),MATCH(data!B3337,calculations!$AH$2:$CL$2,0)),",","."))</f>
        <v>985113</v>
      </c>
      <c r="E3337">
        <v>1</v>
      </c>
    </row>
    <row r="3338" spans="1:5" x14ac:dyDescent="0.25">
      <c r="A3338">
        <v>2018</v>
      </c>
      <c r="B3338">
        <v>54</v>
      </c>
      <c r="C3338" t="s">
        <v>120</v>
      </c>
      <c r="D3338" t="str">
        <f ca="1">IF(OFFSET(calculations!$AG$2,MATCH(data!A3338&amp;"|"&amp;data!C3338,calculations!$A$3:$A$168,0),MATCH(data!B3338,calculations!$AH$2:$CL$2,0))="","NULL",SUBSTITUTE(OFFSET(calculations!$AG$2,MATCH(data!A3338&amp;"|"&amp;data!C3338,calculations!$A$3:$A$168,0),MATCH(data!B3338,calculations!$AH$2:$CL$2,0)),",","."))</f>
        <v>227374</v>
      </c>
      <c r="E3338">
        <v>1</v>
      </c>
    </row>
    <row r="3339" spans="1:5" x14ac:dyDescent="0.25">
      <c r="A3339">
        <v>2018</v>
      </c>
      <c r="B3339">
        <v>54</v>
      </c>
      <c r="C3339" t="s">
        <v>121</v>
      </c>
      <c r="D3339" t="str">
        <f ca="1">IF(OFFSET(calculations!$AG$2,MATCH(data!A3339&amp;"|"&amp;data!C3339,calculations!$A$3:$A$168,0),MATCH(data!B3339,calculations!$AH$2:$CL$2,0))="","NULL",SUBSTITUTE(OFFSET(calculations!$AG$2,MATCH(data!A3339&amp;"|"&amp;data!C3339,calculations!$A$3:$A$168,0),MATCH(data!B3339,calculations!$AH$2:$CL$2,0)),",","."))</f>
        <v>96710</v>
      </c>
      <c r="E3339">
        <v>1</v>
      </c>
    </row>
    <row r="3340" spans="1:5" x14ac:dyDescent="0.25">
      <c r="A3340">
        <v>2018</v>
      </c>
      <c r="B3340">
        <v>54</v>
      </c>
      <c r="C3340" t="s">
        <v>122</v>
      </c>
      <c r="D3340" t="str">
        <f ca="1">IF(OFFSET(calculations!$AG$2,MATCH(data!A3340&amp;"|"&amp;data!C3340,calculations!$A$3:$A$168,0),MATCH(data!B3340,calculations!$AH$2:$CL$2,0))="","NULL",SUBSTITUTE(OFFSET(calculations!$AG$2,MATCH(data!A3340&amp;"|"&amp;data!C3340,calculations!$A$3:$A$168,0),MATCH(data!B3340,calculations!$AH$2:$CL$2,0)),",","."))</f>
        <v>NULL</v>
      </c>
      <c r="E3340">
        <v>1</v>
      </c>
    </row>
    <row r="3341" spans="1:5" x14ac:dyDescent="0.25">
      <c r="A3341">
        <v>2018</v>
      </c>
      <c r="B3341">
        <v>54</v>
      </c>
      <c r="C3341" t="s">
        <v>123</v>
      </c>
      <c r="D3341" t="str">
        <f ca="1">IF(OFFSET(calculations!$AG$2,MATCH(data!A3341&amp;"|"&amp;data!C3341,calculations!$A$3:$A$168,0),MATCH(data!B3341,calculations!$AH$2:$CL$2,0))="","NULL",SUBSTITUTE(OFFSET(calculations!$AG$2,MATCH(data!A3341&amp;"|"&amp;data!C3341,calculations!$A$3:$A$168,0),MATCH(data!B3341,calculations!$AH$2:$CL$2,0)),",","."))</f>
        <v>NULL</v>
      </c>
      <c r="E3341">
        <v>1</v>
      </c>
    </row>
    <row r="3342" spans="1:5" x14ac:dyDescent="0.25">
      <c r="A3342">
        <v>2018</v>
      </c>
      <c r="B3342">
        <v>54</v>
      </c>
      <c r="C3342" t="s">
        <v>124</v>
      </c>
      <c r="D3342" t="str">
        <f ca="1">IF(OFFSET(calculations!$AG$2,MATCH(data!A3342&amp;"|"&amp;data!C3342,calculations!$A$3:$A$168,0),MATCH(data!B3342,calculations!$AH$2:$CL$2,0))="","NULL",SUBSTITUTE(OFFSET(calculations!$AG$2,MATCH(data!A3342&amp;"|"&amp;data!C3342,calculations!$A$3:$A$168,0),MATCH(data!B3342,calculations!$AH$2:$CL$2,0)),",","."))</f>
        <v>NULL</v>
      </c>
      <c r="E3342">
        <v>1</v>
      </c>
    </row>
    <row r="3343" spans="1:5" x14ac:dyDescent="0.25">
      <c r="A3343">
        <v>2018</v>
      </c>
      <c r="B3343">
        <v>54</v>
      </c>
      <c r="C3343" t="s">
        <v>125</v>
      </c>
      <c r="D3343" t="str">
        <f ca="1">IF(OFFSET(calculations!$AG$2,MATCH(data!A3343&amp;"|"&amp;data!C3343,calculations!$A$3:$A$168,0),MATCH(data!B3343,calculations!$AH$2:$CL$2,0))="","NULL",SUBSTITUTE(OFFSET(calculations!$AG$2,MATCH(data!A3343&amp;"|"&amp;data!C3343,calculations!$A$3:$A$168,0),MATCH(data!B3343,calculations!$AH$2:$CL$2,0)),",","."))</f>
        <v>454520</v>
      </c>
      <c r="E3343">
        <v>1</v>
      </c>
    </row>
    <row r="3344" spans="1:5" x14ac:dyDescent="0.25">
      <c r="A3344">
        <v>2018</v>
      </c>
      <c r="B3344">
        <v>54</v>
      </c>
      <c r="C3344" t="s">
        <v>126</v>
      </c>
      <c r="D3344" t="str">
        <f ca="1">IF(OFFSET(calculations!$AG$2,MATCH(data!A3344&amp;"|"&amp;data!C3344,calculations!$A$3:$A$168,0),MATCH(data!B3344,calculations!$AH$2:$CL$2,0))="","NULL",SUBSTITUTE(OFFSET(calculations!$AG$2,MATCH(data!A3344&amp;"|"&amp;data!C3344,calculations!$A$3:$A$168,0),MATCH(data!B3344,calculations!$AH$2:$CL$2,0)),",","."))</f>
        <v>72970</v>
      </c>
      <c r="E3344">
        <v>1</v>
      </c>
    </row>
    <row r="3345" spans="1:5" x14ac:dyDescent="0.25">
      <c r="A3345">
        <v>2018</v>
      </c>
      <c r="B3345">
        <v>54</v>
      </c>
      <c r="C3345" t="s">
        <v>62</v>
      </c>
      <c r="D3345" t="str">
        <f ca="1">IF(OFFSET(calculations!$AG$2,MATCH(data!A3345&amp;"|"&amp;data!C3345,calculations!$A$3:$A$168,0),MATCH(data!B3345,calculations!$AH$2:$CL$2,0))="","NULL",SUBSTITUTE(OFFSET(calculations!$AG$2,MATCH(data!A3345&amp;"|"&amp;data!C3345,calculations!$A$3:$A$168,0),MATCH(data!B3345,calculations!$AH$2:$CL$2,0)),",","."))</f>
        <v>56543250</v>
      </c>
      <c r="E3345">
        <v>1</v>
      </c>
    </row>
    <row r="3346" spans="1:5" x14ac:dyDescent="0.25">
      <c r="A3346">
        <v>2018</v>
      </c>
      <c r="B3346">
        <v>54</v>
      </c>
      <c r="C3346" t="s">
        <v>127</v>
      </c>
      <c r="D3346" t="str">
        <f ca="1">IF(OFFSET(calculations!$AG$2,MATCH(data!A3346&amp;"|"&amp;data!C3346,calculations!$A$3:$A$168,0),MATCH(data!B3346,calculations!$AH$2:$CL$2,0))="","NULL",SUBSTITUTE(OFFSET(calculations!$AG$2,MATCH(data!A3346&amp;"|"&amp;data!C3346,calculations!$A$3:$A$168,0),MATCH(data!B3346,calculations!$AH$2:$CL$2,0)),",","."))</f>
        <v>28441554</v>
      </c>
      <c r="E3346">
        <v>1</v>
      </c>
    </row>
    <row r="3347" spans="1:5" x14ac:dyDescent="0.25">
      <c r="A3347">
        <v>2018</v>
      </c>
      <c r="B3347">
        <v>54</v>
      </c>
      <c r="C3347" t="s">
        <v>128</v>
      </c>
      <c r="D3347" t="str">
        <f ca="1">IF(OFFSET(calculations!$AG$2,MATCH(data!A3347&amp;"|"&amp;data!C3347,calculations!$A$3:$A$168,0),MATCH(data!B3347,calculations!$AH$2:$CL$2,0))="","NULL",SUBSTITUTE(OFFSET(calculations!$AG$2,MATCH(data!A3347&amp;"|"&amp;data!C3347,calculations!$A$3:$A$168,0),MATCH(data!B3347,calculations!$AH$2:$CL$2,0)),",","."))</f>
        <v>NULL</v>
      </c>
      <c r="E3347">
        <v>1</v>
      </c>
    </row>
    <row r="3348" spans="1:5" x14ac:dyDescent="0.25">
      <c r="A3348">
        <v>2018</v>
      </c>
      <c r="B3348">
        <v>54</v>
      </c>
      <c r="C3348" t="s">
        <v>129</v>
      </c>
      <c r="D3348" t="str">
        <f ca="1">IF(OFFSET(calculations!$AG$2,MATCH(data!A3348&amp;"|"&amp;data!C3348,calculations!$A$3:$A$168,0),MATCH(data!B3348,calculations!$AH$2:$CL$2,0))="","NULL",SUBSTITUTE(OFFSET(calculations!$AG$2,MATCH(data!A3348&amp;"|"&amp;data!C3348,calculations!$A$3:$A$168,0),MATCH(data!B3348,calculations!$AH$2:$CL$2,0)),",","."))</f>
        <v>23806962</v>
      </c>
      <c r="E3348">
        <v>1</v>
      </c>
    </row>
    <row r="3349" spans="1:5" x14ac:dyDescent="0.25">
      <c r="A3349">
        <v>2018</v>
      </c>
      <c r="B3349">
        <v>54</v>
      </c>
      <c r="C3349" t="s">
        <v>130</v>
      </c>
      <c r="D3349" t="str">
        <f ca="1">IF(OFFSET(calculations!$AG$2,MATCH(data!A3349&amp;"|"&amp;data!C3349,calculations!$A$3:$A$168,0),MATCH(data!B3349,calculations!$AH$2:$CL$2,0))="","NULL",SUBSTITUTE(OFFSET(calculations!$AG$2,MATCH(data!A3349&amp;"|"&amp;data!C3349,calculations!$A$3:$A$168,0),MATCH(data!B3349,calculations!$AH$2:$CL$2,0)),",","."))</f>
        <v>NULL</v>
      </c>
      <c r="E3349">
        <v>1</v>
      </c>
    </row>
    <row r="3350" spans="1:5" x14ac:dyDescent="0.25">
      <c r="A3350">
        <v>2018</v>
      </c>
      <c r="B3350">
        <v>54</v>
      </c>
      <c r="C3350" t="s">
        <v>131</v>
      </c>
      <c r="D3350" t="str">
        <f ca="1">IF(OFFSET(calculations!$AG$2,MATCH(data!A3350&amp;"|"&amp;data!C3350,calculations!$A$3:$A$168,0),MATCH(data!B3350,calculations!$AH$2:$CL$2,0))="","NULL",SUBSTITUTE(OFFSET(calculations!$AG$2,MATCH(data!A3350&amp;"|"&amp;data!C3350,calculations!$A$3:$A$168,0),MATCH(data!B3350,calculations!$AH$2:$CL$2,0)),",","."))</f>
        <v>NULL</v>
      </c>
      <c r="E3350">
        <v>1</v>
      </c>
    </row>
    <row r="3351" spans="1:5" x14ac:dyDescent="0.25">
      <c r="A3351">
        <v>2018</v>
      </c>
      <c r="B3351">
        <v>54</v>
      </c>
      <c r="C3351" t="s">
        <v>132</v>
      </c>
      <c r="D3351" t="str">
        <f ca="1">IF(OFFSET(calculations!$AG$2,MATCH(data!A3351&amp;"|"&amp;data!C3351,calculations!$A$3:$A$168,0),MATCH(data!B3351,calculations!$AH$2:$CL$2,0))="","NULL",SUBSTITUTE(OFFSET(calculations!$AG$2,MATCH(data!A3351&amp;"|"&amp;data!C3351,calculations!$A$3:$A$168,0),MATCH(data!B3351,calculations!$AH$2:$CL$2,0)),",","."))</f>
        <v>NULL</v>
      </c>
      <c r="E3351">
        <v>1</v>
      </c>
    </row>
    <row r="3352" spans="1:5" x14ac:dyDescent="0.25">
      <c r="A3352">
        <v>2018</v>
      </c>
      <c r="B3352">
        <v>54</v>
      </c>
      <c r="C3352" t="s">
        <v>133</v>
      </c>
      <c r="D3352" t="str">
        <f ca="1">IF(OFFSET(calculations!$AG$2,MATCH(data!A3352&amp;"|"&amp;data!C3352,calculations!$A$3:$A$168,0),MATCH(data!B3352,calculations!$AH$2:$CL$2,0))="","NULL",SUBSTITUTE(OFFSET(calculations!$AG$2,MATCH(data!A3352&amp;"|"&amp;data!C3352,calculations!$A$3:$A$168,0),MATCH(data!B3352,calculations!$AH$2:$CL$2,0)),",","."))</f>
        <v>0</v>
      </c>
      <c r="E3352">
        <v>1</v>
      </c>
    </row>
    <row r="3353" spans="1:5" x14ac:dyDescent="0.25">
      <c r="A3353">
        <v>2018</v>
      </c>
      <c r="B3353">
        <v>54</v>
      </c>
      <c r="C3353" t="s">
        <v>134</v>
      </c>
      <c r="D3353" t="str">
        <f ca="1">IF(OFFSET(calculations!$AG$2,MATCH(data!A3353&amp;"|"&amp;data!C3353,calculations!$A$3:$A$168,0),MATCH(data!B3353,calculations!$AH$2:$CL$2,0))="","NULL",SUBSTITUTE(OFFSET(calculations!$AG$2,MATCH(data!A3353&amp;"|"&amp;data!C3353,calculations!$A$3:$A$168,0),MATCH(data!B3353,calculations!$AH$2:$CL$2,0)),",","."))</f>
        <v>NULL</v>
      </c>
      <c r="E3353">
        <v>1</v>
      </c>
    </row>
    <row r="3354" spans="1:5" x14ac:dyDescent="0.25">
      <c r="A3354">
        <v>2018</v>
      </c>
      <c r="B3354">
        <v>54</v>
      </c>
      <c r="C3354" t="s">
        <v>135</v>
      </c>
      <c r="D3354" t="str">
        <f ca="1">IF(OFFSET(calculations!$AG$2,MATCH(data!A3354&amp;"|"&amp;data!C3354,calculations!$A$3:$A$168,0),MATCH(data!B3354,calculations!$AH$2:$CL$2,0))="","NULL",SUBSTITUTE(OFFSET(calculations!$AG$2,MATCH(data!A3354&amp;"|"&amp;data!C3354,calculations!$A$3:$A$168,0),MATCH(data!B3354,calculations!$AH$2:$CL$2,0)),",","."))</f>
        <v>NULL</v>
      </c>
      <c r="E3354">
        <v>1</v>
      </c>
    </row>
    <row r="3355" spans="1:5" x14ac:dyDescent="0.25">
      <c r="A3355">
        <v>2018</v>
      </c>
      <c r="B3355">
        <v>54</v>
      </c>
      <c r="C3355" t="s">
        <v>136</v>
      </c>
      <c r="D3355" t="str">
        <f ca="1">IF(OFFSET(calculations!$AG$2,MATCH(data!A3355&amp;"|"&amp;data!C3355,calculations!$A$3:$A$168,0),MATCH(data!B3355,calculations!$AH$2:$CL$2,0))="","NULL",SUBSTITUTE(OFFSET(calculations!$AG$2,MATCH(data!A3355&amp;"|"&amp;data!C3355,calculations!$A$3:$A$168,0),MATCH(data!B3355,calculations!$AH$2:$CL$2,0)),",","."))</f>
        <v>4294734</v>
      </c>
      <c r="E3355">
        <v>1</v>
      </c>
    </row>
    <row r="3356" spans="1:5" x14ac:dyDescent="0.25">
      <c r="A3356">
        <v>2018</v>
      </c>
      <c r="B3356">
        <v>54</v>
      </c>
      <c r="C3356" t="s">
        <v>137</v>
      </c>
      <c r="D3356" t="str">
        <f ca="1">IF(OFFSET(calculations!$AG$2,MATCH(data!A3356&amp;"|"&amp;data!C3356,calculations!$A$3:$A$168,0),MATCH(data!B3356,calculations!$AH$2:$CL$2,0))="","NULL",SUBSTITUTE(OFFSET(calculations!$AG$2,MATCH(data!A3356&amp;"|"&amp;data!C3356,calculations!$A$3:$A$168,0),MATCH(data!B3356,calculations!$AH$2:$CL$2,0)),",","."))</f>
        <v>NULL</v>
      </c>
      <c r="E3356">
        <v>1</v>
      </c>
    </row>
    <row r="3357" spans="1:5" x14ac:dyDescent="0.25">
      <c r="A3357">
        <v>2018</v>
      </c>
      <c r="B3357">
        <v>54</v>
      </c>
      <c r="C3357" t="s">
        <v>138</v>
      </c>
      <c r="D3357" t="str">
        <f ca="1">IF(OFFSET(calculations!$AG$2,MATCH(data!A3357&amp;"|"&amp;data!C3357,calculations!$A$3:$A$168,0),MATCH(data!B3357,calculations!$AH$2:$CL$2,0))="","NULL",SUBSTITUTE(OFFSET(calculations!$AG$2,MATCH(data!A3357&amp;"|"&amp;data!C3357,calculations!$A$3:$A$168,0),MATCH(data!B3357,calculations!$AH$2:$CL$2,0)),",","."))</f>
        <v>NULL</v>
      </c>
      <c r="E3357">
        <v>1</v>
      </c>
    </row>
    <row r="3358" spans="1:5" x14ac:dyDescent="0.25">
      <c r="A3358">
        <v>2018</v>
      </c>
      <c r="B3358">
        <v>54</v>
      </c>
      <c r="C3358" t="s">
        <v>139</v>
      </c>
      <c r="D3358" t="str">
        <f ca="1">IF(OFFSET(calculations!$AG$2,MATCH(data!A3358&amp;"|"&amp;data!C3358,calculations!$A$3:$A$168,0),MATCH(data!B3358,calculations!$AH$2:$CL$2,0))="","NULL",SUBSTITUTE(OFFSET(calculations!$AG$2,MATCH(data!A3358&amp;"|"&amp;data!C3358,calculations!$A$3:$A$168,0),MATCH(data!B3358,calculations!$AH$2:$CL$2,0)),",","."))</f>
        <v>NULL</v>
      </c>
      <c r="E3358">
        <v>1</v>
      </c>
    </row>
    <row r="3359" spans="1:5" x14ac:dyDescent="0.25">
      <c r="A3359">
        <v>2018</v>
      </c>
      <c r="B3359">
        <v>54</v>
      </c>
      <c r="C3359" t="s">
        <v>140</v>
      </c>
      <c r="D3359" t="str">
        <f ca="1">IF(OFFSET(calculations!$AG$2,MATCH(data!A3359&amp;"|"&amp;data!C3359,calculations!$A$3:$A$168,0),MATCH(data!B3359,calculations!$AH$2:$CL$2,0))="","NULL",SUBSTITUTE(OFFSET(calculations!$AG$2,MATCH(data!A3359&amp;"|"&amp;data!C3359,calculations!$A$3:$A$168,0),MATCH(data!B3359,calculations!$AH$2:$CL$2,0)),",","."))</f>
        <v>NULL</v>
      </c>
      <c r="E3359">
        <v>1</v>
      </c>
    </row>
    <row r="3360" spans="1:5" x14ac:dyDescent="0.25">
      <c r="A3360">
        <v>2018</v>
      </c>
      <c r="B3360">
        <v>54</v>
      </c>
      <c r="C3360" t="s">
        <v>141</v>
      </c>
      <c r="D3360" t="str">
        <f ca="1">IF(OFFSET(calculations!$AG$2,MATCH(data!A3360&amp;"|"&amp;data!C3360,calculations!$A$3:$A$168,0),MATCH(data!B3360,calculations!$AH$2:$CL$2,0))="","NULL",SUBSTITUTE(OFFSET(calculations!$AG$2,MATCH(data!A3360&amp;"|"&amp;data!C3360,calculations!$A$3:$A$168,0),MATCH(data!B3360,calculations!$AH$2:$CL$2,0)),",","."))</f>
        <v>NULL</v>
      </c>
      <c r="E3360">
        <v>1</v>
      </c>
    </row>
    <row r="3361" spans="1:5" x14ac:dyDescent="0.25">
      <c r="A3361">
        <v>2018</v>
      </c>
      <c r="B3361">
        <v>54</v>
      </c>
      <c r="C3361" t="s">
        <v>142</v>
      </c>
      <c r="D3361" t="str">
        <f ca="1">IF(OFFSET(calculations!$AG$2,MATCH(data!A3361&amp;"|"&amp;data!C3361,calculations!$A$3:$A$168,0),MATCH(data!B3361,calculations!$AH$2:$CL$2,0))="","NULL",SUBSTITUTE(OFFSET(calculations!$AG$2,MATCH(data!A3361&amp;"|"&amp;data!C3361,calculations!$A$3:$A$168,0),MATCH(data!B3361,calculations!$AH$2:$CL$2,0)),",","."))</f>
        <v>NULL</v>
      </c>
      <c r="E3361">
        <v>1</v>
      </c>
    </row>
    <row r="3362" spans="1:5" x14ac:dyDescent="0.25">
      <c r="A3362">
        <v>2018</v>
      </c>
      <c r="B3362">
        <v>54</v>
      </c>
      <c r="C3362" t="s">
        <v>143</v>
      </c>
      <c r="D3362" t="str">
        <f ca="1">IF(OFFSET(calculations!$AG$2,MATCH(data!A3362&amp;"|"&amp;data!C3362,calculations!$A$3:$A$168,0),MATCH(data!B3362,calculations!$AH$2:$CL$2,0))="","NULL",SUBSTITUTE(OFFSET(calculations!$AG$2,MATCH(data!A3362&amp;"|"&amp;data!C3362,calculations!$A$3:$A$168,0),MATCH(data!B3362,calculations!$AH$2:$CL$2,0)),",","."))</f>
        <v>NULL</v>
      </c>
      <c r="E3362">
        <v>1</v>
      </c>
    </row>
    <row r="3363" spans="1:5" x14ac:dyDescent="0.25">
      <c r="A3363">
        <v>2018</v>
      </c>
      <c r="B3363">
        <v>54</v>
      </c>
      <c r="C3363" t="s">
        <v>58</v>
      </c>
      <c r="D3363" t="str">
        <f ca="1">IF(OFFSET(calculations!$AG$2,MATCH(data!A3363&amp;"|"&amp;data!C3363,calculations!$A$3:$A$168,0),MATCH(data!B3363,calculations!$AH$2:$CL$2,0))="","NULL",SUBSTITUTE(OFFSET(calculations!$AG$2,MATCH(data!A3363&amp;"|"&amp;data!C3363,calculations!$A$3:$A$168,0),MATCH(data!B3363,calculations!$AH$2:$CL$2,0)),",","."))</f>
        <v>NULL</v>
      </c>
      <c r="E3363">
        <v>1</v>
      </c>
    </row>
    <row r="3364" spans="1:5" x14ac:dyDescent="0.25">
      <c r="A3364">
        <v>2018</v>
      </c>
      <c r="B3364">
        <v>57</v>
      </c>
      <c r="C3364" t="s">
        <v>68</v>
      </c>
      <c r="D3364" t="str">
        <f ca="1">IF(OFFSET(calculations!$AG$2,MATCH(data!A3364&amp;"|"&amp;data!C3364,calculations!$A$3:$A$168,0),MATCH(data!B3364,calculations!$AH$2:$CL$2,0))="","NULL",SUBSTITUTE(OFFSET(calculations!$AG$2,MATCH(data!A3364&amp;"|"&amp;data!C3364,calculations!$A$3:$A$168,0),MATCH(data!B3364,calculations!$AH$2:$CL$2,0)),",","."))</f>
        <v>12387617</v>
      </c>
      <c r="E3364">
        <v>1</v>
      </c>
    </row>
    <row r="3365" spans="1:5" x14ac:dyDescent="0.25">
      <c r="A3365">
        <v>2018</v>
      </c>
      <c r="B3365">
        <v>57</v>
      </c>
      <c r="C3365" t="s">
        <v>49</v>
      </c>
      <c r="D3365" t="str">
        <f ca="1">IF(OFFSET(calculations!$AG$2,MATCH(data!A3365&amp;"|"&amp;data!C3365,calculations!$A$3:$A$168,0),MATCH(data!B3365,calculations!$AH$2:$CL$2,0))="","NULL",SUBSTITUTE(OFFSET(calculations!$AG$2,MATCH(data!A3365&amp;"|"&amp;data!C3365,calculations!$A$3:$A$168,0),MATCH(data!B3365,calculations!$AH$2:$CL$2,0)),",","."))</f>
        <v>12342033</v>
      </c>
      <c r="E3365">
        <v>1</v>
      </c>
    </row>
    <row r="3366" spans="1:5" x14ac:dyDescent="0.25">
      <c r="A3366">
        <v>2018</v>
      </c>
      <c r="B3366">
        <v>57</v>
      </c>
      <c r="C3366" t="s">
        <v>69</v>
      </c>
      <c r="D3366" t="str">
        <f ca="1">IF(OFFSET(calculations!$AG$2,MATCH(data!A3366&amp;"|"&amp;data!C3366,calculations!$A$3:$A$168,0),MATCH(data!B3366,calculations!$AH$2:$CL$2,0))="","NULL",SUBSTITUTE(OFFSET(calculations!$AG$2,MATCH(data!A3366&amp;"|"&amp;data!C3366,calculations!$A$3:$A$168,0),MATCH(data!B3366,calculations!$AH$2:$CL$2,0)),",","."))</f>
        <v>9136</v>
      </c>
      <c r="E3366">
        <v>1</v>
      </c>
    </row>
    <row r="3367" spans="1:5" x14ac:dyDescent="0.25">
      <c r="A3367">
        <v>2018</v>
      </c>
      <c r="B3367">
        <v>57</v>
      </c>
      <c r="C3367" t="s">
        <v>70</v>
      </c>
      <c r="D3367" t="str">
        <f ca="1">IF(OFFSET(calculations!$AG$2,MATCH(data!A3367&amp;"|"&amp;data!C3367,calculations!$A$3:$A$168,0),MATCH(data!B3367,calculations!$AH$2:$CL$2,0))="","NULL",SUBSTITUTE(OFFSET(calculations!$AG$2,MATCH(data!A3367&amp;"|"&amp;data!C3367,calculations!$A$3:$A$168,0),MATCH(data!B3367,calculations!$AH$2:$CL$2,0)),",","."))</f>
        <v>44621</v>
      </c>
      <c r="E3367">
        <v>1</v>
      </c>
    </row>
    <row r="3368" spans="1:5" x14ac:dyDescent="0.25">
      <c r="A3368">
        <v>2018</v>
      </c>
      <c r="B3368">
        <v>57</v>
      </c>
      <c r="C3368" t="s">
        <v>71</v>
      </c>
      <c r="D3368" t="str">
        <f ca="1">IF(OFFSET(calculations!$AG$2,MATCH(data!A3368&amp;"|"&amp;data!C3368,calculations!$A$3:$A$168,0),MATCH(data!B3368,calculations!$AH$2:$CL$2,0))="","NULL",SUBSTITUTE(OFFSET(calculations!$AG$2,MATCH(data!A3368&amp;"|"&amp;data!C3368,calculations!$A$3:$A$168,0),MATCH(data!B3368,calculations!$AH$2:$CL$2,0)),",","."))</f>
        <v>NULL</v>
      </c>
      <c r="E3368">
        <v>1</v>
      </c>
    </row>
    <row r="3369" spans="1:5" x14ac:dyDescent="0.25">
      <c r="A3369">
        <v>2018</v>
      </c>
      <c r="B3369">
        <v>57</v>
      </c>
      <c r="C3369" t="s">
        <v>72</v>
      </c>
      <c r="D3369" t="str">
        <f ca="1">IF(OFFSET(calculations!$AG$2,MATCH(data!A3369&amp;"|"&amp;data!C3369,calculations!$A$3:$A$168,0),MATCH(data!B3369,calculations!$AH$2:$CL$2,0))="","NULL",SUBSTITUTE(OFFSET(calculations!$AG$2,MATCH(data!A3369&amp;"|"&amp;data!C3369,calculations!$A$3:$A$168,0),MATCH(data!B3369,calculations!$AH$2:$CL$2,0)),",","."))</f>
        <v>9678104</v>
      </c>
      <c r="E3369">
        <v>1</v>
      </c>
    </row>
    <row r="3370" spans="1:5" x14ac:dyDescent="0.25">
      <c r="A3370">
        <v>2018</v>
      </c>
      <c r="B3370">
        <v>57</v>
      </c>
      <c r="C3370" t="s">
        <v>73</v>
      </c>
      <c r="D3370" t="str">
        <f ca="1">IF(OFFSET(calculations!$AG$2,MATCH(data!A3370&amp;"|"&amp;data!C3370,calculations!$A$3:$A$168,0),MATCH(data!B3370,calculations!$AH$2:$CL$2,0))="","NULL",SUBSTITUTE(OFFSET(calculations!$AG$2,MATCH(data!A3370&amp;"|"&amp;data!C3370,calculations!$A$3:$A$168,0),MATCH(data!B3370,calculations!$AH$2:$CL$2,0)),",","."))</f>
        <v>165576</v>
      </c>
      <c r="E3370">
        <v>1</v>
      </c>
    </row>
    <row r="3371" spans="1:5" x14ac:dyDescent="0.25">
      <c r="A3371">
        <v>2018</v>
      </c>
      <c r="B3371">
        <v>57</v>
      </c>
      <c r="C3371" t="s">
        <v>74</v>
      </c>
      <c r="D3371" t="str">
        <f ca="1">IF(OFFSET(calculations!$AG$2,MATCH(data!A3371&amp;"|"&amp;data!C3371,calculations!$A$3:$A$168,0),MATCH(data!B3371,calculations!$AH$2:$CL$2,0))="","NULL",SUBSTITUTE(OFFSET(calculations!$AG$2,MATCH(data!A3371&amp;"|"&amp;data!C3371,calculations!$A$3:$A$168,0),MATCH(data!B3371,calculations!$AH$2:$CL$2,0)),",","."))</f>
        <v>NULL</v>
      </c>
      <c r="E3371">
        <v>1</v>
      </c>
    </row>
    <row r="3372" spans="1:5" x14ac:dyDescent="0.25">
      <c r="A3372">
        <v>2018</v>
      </c>
      <c r="B3372">
        <v>57</v>
      </c>
      <c r="C3372" t="s">
        <v>75</v>
      </c>
      <c r="D3372" t="str">
        <f ca="1">IF(OFFSET(calculations!$AG$2,MATCH(data!A3372&amp;"|"&amp;data!C3372,calculations!$A$3:$A$168,0),MATCH(data!B3372,calculations!$AH$2:$CL$2,0))="","NULL",SUBSTITUTE(OFFSET(calculations!$AG$2,MATCH(data!A3372&amp;"|"&amp;data!C3372,calculations!$A$3:$A$168,0),MATCH(data!B3372,calculations!$AH$2:$CL$2,0)),",","."))</f>
        <v>72396</v>
      </c>
      <c r="E3372">
        <v>1</v>
      </c>
    </row>
    <row r="3373" spans="1:5" x14ac:dyDescent="0.25">
      <c r="A3373">
        <v>2018</v>
      </c>
      <c r="B3373">
        <v>57</v>
      </c>
      <c r="C3373" t="s">
        <v>76</v>
      </c>
      <c r="D3373" t="str">
        <f ca="1">IF(OFFSET(calculations!$AG$2,MATCH(data!A3373&amp;"|"&amp;data!C3373,calculations!$A$3:$A$168,0),MATCH(data!B3373,calculations!$AH$2:$CL$2,0))="","NULL",SUBSTITUTE(OFFSET(calculations!$AG$2,MATCH(data!A3373&amp;"|"&amp;data!C3373,calculations!$A$3:$A$168,0),MATCH(data!B3373,calculations!$AH$2:$CL$2,0)),",","."))</f>
        <v>3158</v>
      </c>
      <c r="E3373">
        <v>1</v>
      </c>
    </row>
    <row r="3374" spans="1:5" x14ac:dyDescent="0.25">
      <c r="A3374">
        <v>2018</v>
      </c>
      <c r="B3374">
        <v>57</v>
      </c>
      <c r="C3374" t="s">
        <v>77</v>
      </c>
      <c r="D3374" t="str">
        <f ca="1">IF(OFFSET(calculations!$AG$2,MATCH(data!A3374&amp;"|"&amp;data!C3374,calculations!$A$3:$A$168,0),MATCH(data!B3374,calculations!$AH$2:$CL$2,0))="","NULL",SUBSTITUTE(OFFSET(calculations!$AG$2,MATCH(data!A3374&amp;"|"&amp;data!C3374,calculations!$A$3:$A$168,0),MATCH(data!B3374,calculations!$AH$2:$CL$2,0)),",","."))</f>
        <v>30965</v>
      </c>
      <c r="E3374">
        <v>1</v>
      </c>
    </row>
    <row r="3375" spans="1:5" x14ac:dyDescent="0.25">
      <c r="A3375">
        <v>2018</v>
      </c>
      <c r="B3375">
        <v>57</v>
      </c>
      <c r="C3375" t="s">
        <v>78</v>
      </c>
      <c r="D3375" t="str">
        <f ca="1">IF(OFFSET(calculations!$AG$2,MATCH(data!A3375&amp;"|"&amp;data!C3375,calculations!$A$3:$A$168,0),MATCH(data!B3375,calculations!$AH$2:$CL$2,0))="","NULL",SUBSTITUTE(OFFSET(calculations!$AG$2,MATCH(data!A3375&amp;"|"&amp;data!C3375,calculations!$A$3:$A$168,0),MATCH(data!B3375,calculations!$AH$2:$CL$2,0)),",","."))</f>
        <v>17016</v>
      </c>
      <c r="E3375">
        <v>1</v>
      </c>
    </row>
    <row r="3376" spans="1:5" x14ac:dyDescent="0.25">
      <c r="A3376">
        <v>2018</v>
      </c>
      <c r="B3376">
        <v>57</v>
      </c>
      <c r="C3376" t="s">
        <v>79</v>
      </c>
      <c r="D3376" t="str">
        <f ca="1">IF(OFFSET(calculations!$AG$2,MATCH(data!A3376&amp;"|"&amp;data!C3376,calculations!$A$3:$A$168,0),MATCH(data!B3376,calculations!$AH$2:$CL$2,0))="","NULL",SUBSTITUTE(OFFSET(calculations!$AG$2,MATCH(data!A3376&amp;"|"&amp;data!C3376,calculations!$A$3:$A$168,0),MATCH(data!B3376,calculations!$AH$2:$CL$2,0)),",","."))</f>
        <v>2273742</v>
      </c>
      <c r="E3376">
        <v>1</v>
      </c>
    </row>
    <row r="3377" spans="1:5" x14ac:dyDescent="0.25">
      <c r="A3377">
        <v>2018</v>
      </c>
      <c r="B3377">
        <v>57</v>
      </c>
      <c r="C3377" t="s">
        <v>80</v>
      </c>
      <c r="D3377" t="str">
        <f ca="1">IF(OFFSET(calculations!$AG$2,MATCH(data!A3377&amp;"|"&amp;data!C3377,calculations!$A$3:$A$168,0),MATCH(data!B3377,calculations!$AH$2:$CL$2,0))="","NULL",SUBSTITUTE(OFFSET(calculations!$AG$2,MATCH(data!A3377&amp;"|"&amp;data!C3377,calculations!$A$3:$A$168,0),MATCH(data!B3377,calculations!$AH$2:$CL$2,0)),",","."))</f>
        <v>NULL</v>
      </c>
      <c r="E3377">
        <v>1</v>
      </c>
    </row>
    <row r="3378" spans="1:5" x14ac:dyDescent="0.25">
      <c r="A3378">
        <v>2018</v>
      </c>
      <c r="B3378">
        <v>57</v>
      </c>
      <c r="C3378" t="s">
        <v>44</v>
      </c>
      <c r="D3378" t="str">
        <f ca="1">IF(OFFSET(calculations!$AG$2,MATCH(data!A3378&amp;"|"&amp;data!C3378,calculations!$A$3:$A$168,0),MATCH(data!B3378,calculations!$AH$2:$CL$2,0))="","NULL",SUBSTITUTE(OFFSET(calculations!$AG$2,MATCH(data!A3378&amp;"|"&amp;data!C3378,calculations!$A$3:$A$168,0),MATCH(data!B3378,calculations!$AH$2:$CL$2,0)),",","."))</f>
        <v>NULL</v>
      </c>
      <c r="E3378">
        <v>1</v>
      </c>
    </row>
    <row r="3379" spans="1:5" x14ac:dyDescent="0.25">
      <c r="A3379">
        <v>2018</v>
      </c>
      <c r="B3379">
        <v>57</v>
      </c>
      <c r="C3379" t="s">
        <v>51</v>
      </c>
      <c r="D3379" t="str">
        <f ca="1">IF(OFFSET(calculations!$AG$2,MATCH(data!A3379&amp;"|"&amp;data!C3379,calculations!$A$3:$A$168,0),MATCH(data!B3379,calculations!$AH$2:$CL$2,0))="","NULL",SUBSTITUTE(OFFSET(calculations!$AG$2,MATCH(data!A3379&amp;"|"&amp;data!C3379,calculations!$A$3:$A$168,0),MATCH(data!B3379,calculations!$AH$2:$CL$2,0)),",","."))</f>
        <v>28446</v>
      </c>
      <c r="E3379">
        <v>1</v>
      </c>
    </row>
    <row r="3380" spans="1:5" x14ac:dyDescent="0.25">
      <c r="A3380">
        <v>2018</v>
      </c>
      <c r="B3380">
        <v>57</v>
      </c>
      <c r="C3380" t="s">
        <v>55</v>
      </c>
      <c r="D3380" t="str">
        <f ca="1">IF(OFFSET(calculations!$AG$2,MATCH(data!A3380&amp;"|"&amp;data!C3380,calculations!$A$3:$A$168,0),MATCH(data!B3380,calculations!$AH$2:$CL$2,0))="","NULL",SUBSTITUTE(OFFSET(calculations!$AG$2,MATCH(data!A3380&amp;"|"&amp;data!C3380,calculations!$A$3:$A$168,0),MATCH(data!B3380,calculations!$AH$2:$CL$2,0)),",","."))</f>
        <v>NULL</v>
      </c>
      <c r="E3380">
        <v>1</v>
      </c>
    </row>
    <row r="3381" spans="1:5" x14ac:dyDescent="0.25">
      <c r="A3381">
        <v>2018</v>
      </c>
      <c r="B3381">
        <v>57</v>
      </c>
      <c r="C3381" t="s">
        <v>81</v>
      </c>
      <c r="D3381" t="str">
        <f ca="1">IF(OFFSET(calculations!$AG$2,MATCH(data!A3381&amp;"|"&amp;data!C3381,calculations!$A$3:$A$168,0),MATCH(data!B3381,calculations!$AH$2:$CL$2,0))="","NULL",SUBSTITUTE(OFFSET(calculations!$AG$2,MATCH(data!A3381&amp;"|"&amp;data!C3381,calculations!$A$3:$A$168,0),MATCH(data!B3381,calculations!$AH$2:$CL$2,0)),",","."))</f>
        <v>18873</v>
      </c>
      <c r="E3381">
        <v>1</v>
      </c>
    </row>
    <row r="3382" spans="1:5" x14ac:dyDescent="0.25">
      <c r="A3382">
        <v>2018</v>
      </c>
      <c r="B3382">
        <v>57</v>
      </c>
      <c r="C3382" t="s">
        <v>82</v>
      </c>
      <c r="D3382" t="str">
        <f ca="1">IF(OFFSET(calculations!$AG$2,MATCH(data!A3382&amp;"|"&amp;data!C3382,calculations!$A$3:$A$168,0),MATCH(data!B3382,calculations!$AH$2:$CL$2,0))="","NULL",SUBSTITUTE(OFFSET(calculations!$AG$2,MATCH(data!A3382&amp;"|"&amp;data!C3382,calculations!$A$3:$A$168,0),MATCH(data!B3382,calculations!$AH$2:$CL$2,0)),",","."))</f>
        <v>45584</v>
      </c>
      <c r="E3382">
        <v>1</v>
      </c>
    </row>
    <row r="3383" spans="1:5" x14ac:dyDescent="0.25">
      <c r="A3383">
        <v>2018</v>
      </c>
      <c r="B3383">
        <v>57</v>
      </c>
      <c r="C3383" t="s">
        <v>83</v>
      </c>
      <c r="D3383" t="str">
        <f ca="1">IF(OFFSET(calculations!$AG$2,MATCH(data!A3383&amp;"|"&amp;data!C3383,calculations!$A$3:$A$168,0),MATCH(data!B3383,calculations!$AH$2:$CL$2,0))="","NULL",SUBSTITUTE(OFFSET(calculations!$AG$2,MATCH(data!A3383&amp;"|"&amp;data!C3383,calculations!$A$3:$A$168,0),MATCH(data!B3383,calculations!$AH$2:$CL$2,0)),",","."))</f>
        <v>8918</v>
      </c>
      <c r="E3383">
        <v>1</v>
      </c>
    </row>
    <row r="3384" spans="1:5" x14ac:dyDescent="0.25">
      <c r="A3384">
        <v>2018</v>
      </c>
      <c r="B3384">
        <v>57</v>
      </c>
      <c r="C3384" t="s">
        <v>84</v>
      </c>
      <c r="D3384" t="str">
        <f ca="1">IF(OFFSET(calculations!$AG$2,MATCH(data!A3384&amp;"|"&amp;data!C3384,calculations!$A$3:$A$168,0),MATCH(data!B3384,calculations!$AH$2:$CL$2,0))="","NULL",SUBSTITUTE(OFFSET(calculations!$AG$2,MATCH(data!A3384&amp;"|"&amp;data!C3384,calculations!$A$3:$A$168,0),MATCH(data!B3384,calculations!$AH$2:$CL$2,0)),",","."))</f>
        <v>NULL</v>
      </c>
      <c r="E3384">
        <v>1</v>
      </c>
    </row>
    <row r="3385" spans="1:5" x14ac:dyDescent="0.25">
      <c r="A3385">
        <v>2018</v>
      </c>
      <c r="B3385">
        <v>57</v>
      </c>
      <c r="C3385" t="s">
        <v>85</v>
      </c>
      <c r="D3385" t="str">
        <f ca="1">IF(OFFSET(calculations!$AG$2,MATCH(data!A3385&amp;"|"&amp;data!C3385,calculations!$A$3:$A$168,0),MATCH(data!B3385,calculations!$AH$2:$CL$2,0))="","NULL",SUBSTITUTE(OFFSET(calculations!$AG$2,MATCH(data!A3385&amp;"|"&amp;data!C3385,calculations!$A$3:$A$168,0),MATCH(data!B3385,calculations!$AH$2:$CL$2,0)),",","."))</f>
        <v>NULL</v>
      </c>
      <c r="E3385">
        <v>1</v>
      </c>
    </row>
    <row r="3386" spans="1:5" x14ac:dyDescent="0.25">
      <c r="A3386">
        <v>2018</v>
      </c>
      <c r="B3386">
        <v>57</v>
      </c>
      <c r="C3386" t="s">
        <v>86</v>
      </c>
      <c r="D3386" t="str">
        <f ca="1">IF(OFFSET(calculations!$AG$2,MATCH(data!A3386&amp;"|"&amp;data!C3386,calculations!$A$3:$A$168,0),MATCH(data!B3386,calculations!$AH$2:$CL$2,0))="","NULL",SUBSTITUTE(OFFSET(calculations!$AG$2,MATCH(data!A3386&amp;"|"&amp;data!C3386,calculations!$A$3:$A$168,0),MATCH(data!B3386,calculations!$AH$2:$CL$2,0)),",","."))</f>
        <v>NULL</v>
      </c>
      <c r="E3386">
        <v>1</v>
      </c>
    </row>
    <row r="3387" spans="1:5" x14ac:dyDescent="0.25">
      <c r="A3387">
        <v>2018</v>
      </c>
      <c r="B3387">
        <v>57</v>
      </c>
      <c r="C3387" t="s">
        <v>87</v>
      </c>
      <c r="D3387" t="str">
        <f ca="1">IF(OFFSET(calculations!$AG$2,MATCH(data!A3387&amp;"|"&amp;data!C3387,calculations!$A$3:$A$168,0),MATCH(data!B3387,calculations!$AH$2:$CL$2,0))="","NULL",SUBSTITUTE(OFFSET(calculations!$AG$2,MATCH(data!A3387&amp;"|"&amp;data!C3387,calculations!$A$3:$A$168,0),MATCH(data!B3387,calculations!$AH$2:$CL$2,0)),",","."))</f>
        <v>36666</v>
      </c>
      <c r="E3387">
        <v>1</v>
      </c>
    </row>
    <row r="3388" spans="1:5" x14ac:dyDescent="0.25">
      <c r="A3388">
        <v>2018</v>
      </c>
      <c r="B3388">
        <v>57</v>
      </c>
      <c r="C3388" t="s">
        <v>88</v>
      </c>
      <c r="D3388" t="str">
        <f ca="1">IF(OFFSET(calculations!$AG$2,MATCH(data!A3388&amp;"|"&amp;data!C3388,calculations!$A$3:$A$168,0),MATCH(data!B3388,calculations!$AH$2:$CL$2,0))="","NULL",SUBSTITUTE(OFFSET(calculations!$AG$2,MATCH(data!A3388&amp;"|"&amp;data!C3388,calculations!$A$3:$A$168,0),MATCH(data!B3388,calculations!$AH$2:$CL$2,0)),",","."))</f>
        <v>NULL</v>
      </c>
      <c r="E3388">
        <v>1</v>
      </c>
    </row>
    <row r="3389" spans="1:5" x14ac:dyDescent="0.25">
      <c r="A3389">
        <v>2018</v>
      </c>
      <c r="B3389">
        <v>57</v>
      </c>
      <c r="C3389" t="s">
        <v>89</v>
      </c>
      <c r="D3389" t="str">
        <f ca="1">IF(OFFSET(calculations!$AG$2,MATCH(data!A3389&amp;"|"&amp;data!C3389,calculations!$A$3:$A$168,0),MATCH(data!B3389,calculations!$AH$2:$CL$2,0))="","NULL",SUBSTITUTE(OFFSET(calculations!$AG$2,MATCH(data!A3389&amp;"|"&amp;data!C3389,calculations!$A$3:$A$168,0),MATCH(data!B3389,calculations!$AH$2:$CL$2,0)),",","."))</f>
        <v>NULL</v>
      </c>
      <c r="E3389">
        <v>1</v>
      </c>
    </row>
    <row r="3390" spans="1:5" x14ac:dyDescent="0.25">
      <c r="A3390">
        <v>2018</v>
      </c>
      <c r="B3390">
        <v>57</v>
      </c>
      <c r="C3390" t="s">
        <v>90</v>
      </c>
      <c r="D3390" t="str">
        <f ca="1">IF(OFFSET(calculations!$AG$2,MATCH(data!A3390&amp;"|"&amp;data!C3390,calculations!$A$3:$A$168,0),MATCH(data!B3390,calculations!$AH$2:$CL$2,0))="","NULL",SUBSTITUTE(OFFSET(calculations!$AG$2,MATCH(data!A3390&amp;"|"&amp;data!C3390,calculations!$A$3:$A$168,0),MATCH(data!B3390,calculations!$AH$2:$CL$2,0)),",","."))</f>
        <v>NULL</v>
      </c>
      <c r="E3390">
        <v>1</v>
      </c>
    </row>
    <row r="3391" spans="1:5" x14ac:dyDescent="0.25">
      <c r="A3391">
        <v>2018</v>
      </c>
      <c r="B3391">
        <v>57</v>
      </c>
      <c r="C3391" t="s">
        <v>91</v>
      </c>
      <c r="D3391" t="str">
        <f ca="1">IF(OFFSET(calculations!$AG$2,MATCH(data!A3391&amp;"|"&amp;data!C3391,calculations!$A$3:$A$168,0),MATCH(data!B3391,calculations!$AH$2:$CL$2,0))="","NULL",SUBSTITUTE(OFFSET(calculations!$AG$2,MATCH(data!A3391&amp;"|"&amp;data!C3391,calculations!$A$3:$A$168,0),MATCH(data!B3391,calculations!$AH$2:$CL$2,0)),",","."))</f>
        <v>NULL</v>
      </c>
      <c r="E3391">
        <v>1</v>
      </c>
    </row>
    <row r="3392" spans="1:5" x14ac:dyDescent="0.25">
      <c r="A3392">
        <v>2018</v>
      </c>
      <c r="B3392">
        <v>57</v>
      </c>
      <c r="C3392" t="s">
        <v>92</v>
      </c>
      <c r="D3392" t="str">
        <f ca="1">IF(OFFSET(calculations!$AG$2,MATCH(data!A3392&amp;"|"&amp;data!C3392,calculations!$A$3:$A$168,0),MATCH(data!B3392,calculations!$AH$2:$CL$2,0))="","NULL",SUBSTITUTE(OFFSET(calculations!$AG$2,MATCH(data!A3392&amp;"|"&amp;data!C3392,calculations!$A$3:$A$168,0),MATCH(data!B3392,calculations!$AH$2:$CL$2,0)),",","."))</f>
        <v>NULL</v>
      </c>
      <c r="E3392">
        <v>1</v>
      </c>
    </row>
    <row r="3393" spans="1:5" x14ac:dyDescent="0.25">
      <c r="A3393">
        <v>2018</v>
      </c>
      <c r="B3393">
        <v>57</v>
      </c>
      <c r="C3393" t="s">
        <v>93</v>
      </c>
      <c r="D3393" t="str">
        <f ca="1">IF(OFFSET(calculations!$AG$2,MATCH(data!A3393&amp;"|"&amp;data!C3393,calculations!$A$3:$A$168,0),MATCH(data!B3393,calculations!$AH$2:$CL$2,0))="","NULL",SUBSTITUTE(OFFSET(calculations!$AG$2,MATCH(data!A3393&amp;"|"&amp;data!C3393,calculations!$A$3:$A$168,0),MATCH(data!B3393,calculations!$AH$2:$CL$2,0)),",","."))</f>
        <v>NULL</v>
      </c>
      <c r="E3393">
        <v>1</v>
      </c>
    </row>
    <row r="3394" spans="1:5" x14ac:dyDescent="0.25">
      <c r="A3394">
        <v>2018</v>
      </c>
      <c r="B3394">
        <v>57</v>
      </c>
      <c r="C3394" t="s">
        <v>94</v>
      </c>
      <c r="D3394" t="str">
        <f ca="1">IF(OFFSET(calculations!$AG$2,MATCH(data!A3394&amp;"|"&amp;data!C3394,calculations!$A$3:$A$168,0),MATCH(data!B3394,calculations!$AH$2:$CL$2,0))="","NULL",SUBSTITUTE(OFFSET(calculations!$AG$2,MATCH(data!A3394&amp;"|"&amp;data!C3394,calculations!$A$3:$A$168,0),MATCH(data!B3394,calculations!$AH$2:$CL$2,0)),",","."))</f>
        <v>NULL</v>
      </c>
      <c r="E3394">
        <v>1</v>
      </c>
    </row>
    <row r="3395" spans="1:5" x14ac:dyDescent="0.25">
      <c r="A3395">
        <v>2018</v>
      </c>
      <c r="B3395">
        <v>57</v>
      </c>
      <c r="C3395" t="s">
        <v>95</v>
      </c>
      <c r="D3395" t="str">
        <f ca="1">IF(OFFSET(calculations!$AG$2,MATCH(data!A3395&amp;"|"&amp;data!C3395,calculations!$A$3:$A$168,0),MATCH(data!B3395,calculations!$AH$2:$CL$2,0))="","NULL",SUBSTITUTE(OFFSET(calculations!$AG$2,MATCH(data!A3395&amp;"|"&amp;data!C3395,calculations!$A$3:$A$168,0),MATCH(data!B3395,calculations!$AH$2:$CL$2,0)),",","."))</f>
        <v>861669</v>
      </c>
      <c r="E3395">
        <v>1</v>
      </c>
    </row>
    <row r="3396" spans="1:5" x14ac:dyDescent="0.25">
      <c r="A3396">
        <v>2018</v>
      </c>
      <c r="B3396">
        <v>57</v>
      </c>
      <c r="C3396" t="s">
        <v>96</v>
      </c>
      <c r="D3396" t="str">
        <f ca="1">IF(OFFSET(calculations!$AG$2,MATCH(data!A3396&amp;"|"&amp;data!C3396,calculations!$A$3:$A$168,0),MATCH(data!B3396,calculations!$AH$2:$CL$2,0))="","NULL",SUBSTITUTE(OFFSET(calculations!$AG$2,MATCH(data!A3396&amp;"|"&amp;data!C3396,calculations!$A$3:$A$168,0),MATCH(data!B3396,calculations!$AH$2:$CL$2,0)),",","."))</f>
        <v>15481168</v>
      </c>
      <c r="E3396">
        <v>1</v>
      </c>
    </row>
    <row r="3397" spans="1:5" x14ac:dyDescent="0.25">
      <c r="A3397">
        <v>2018</v>
      </c>
      <c r="B3397">
        <v>57</v>
      </c>
      <c r="C3397" t="s">
        <v>97</v>
      </c>
      <c r="D3397" t="str">
        <f ca="1">IF(OFFSET(calculations!$AG$2,MATCH(data!A3397&amp;"|"&amp;data!C3397,calculations!$A$3:$A$168,0),MATCH(data!B3397,calculations!$AH$2:$CL$2,0))="","NULL",SUBSTITUTE(OFFSET(calculations!$AG$2,MATCH(data!A3397&amp;"|"&amp;data!C3397,calculations!$A$3:$A$168,0),MATCH(data!B3397,calculations!$AH$2:$CL$2,0)),",","."))</f>
        <v>10427195</v>
      </c>
      <c r="E3397">
        <v>1</v>
      </c>
    </row>
    <row r="3398" spans="1:5" x14ac:dyDescent="0.25">
      <c r="A3398">
        <v>2018</v>
      </c>
      <c r="B3398">
        <v>57</v>
      </c>
      <c r="C3398" t="s">
        <v>98</v>
      </c>
      <c r="D3398" t="str">
        <f ca="1">IF(OFFSET(calculations!$AG$2,MATCH(data!A3398&amp;"|"&amp;data!C3398,calculations!$A$3:$A$168,0),MATCH(data!B3398,calculations!$AH$2:$CL$2,0))="","NULL",SUBSTITUTE(OFFSET(calculations!$AG$2,MATCH(data!A3398&amp;"|"&amp;data!C3398,calculations!$A$3:$A$168,0),MATCH(data!B3398,calculations!$AH$2:$CL$2,0)),",","."))</f>
        <v>5053973</v>
      </c>
      <c r="E3398">
        <v>1</v>
      </c>
    </row>
    <row r="3399" spans="1:5" x14ac:dyDescent="0.25">
      <c r="A3399">
        <v>2018</v>
      </c>
      <c r="B3399">
        <v>57</v>
      </c>
      <c r="C3399" t="s">
        <v>99</v>
      </c>
      <c r="D3399" t="str">
        <f ca="1">IF(OFFSET(calculations!$AG$2,MATCH(data!A3399&amp;"|"&amp;data!C3399,calculations!$A$3:$A$168,0),MATCH(data!B3399,calculations!$AH$2:$CL$2,0))="","NULL",SUBSTITUTE(OFFSET(calculations!$AG$2,MATCH(data!A3399&amp;"|"&amp;data!C3399,calculations!$A$3:$A$168,0),MATCH(data!B3399,calculations!$AH$2:$CL$2,0)),",","."))</f>
        <v>5053973</v>
      </c>
      <c r="E3399">
        <v>1</v>
      </c>
    </row>
    <row r="3400" spans="1:5" x14ac:dyDescent="0.25">
      <c r="A3400">
        <v>2018</v>
      </c>
      <c r="B3400">
        <v>57</v>
      </c>
      <c r="C3400" t="s">
        <v>100</v>
      </c>
      <c r="D3400" t="str">
        <f ca="1">IF(OFFSET(calculations!$AG$2,MATCH(data!A3400&amp;"|"&amp;data!C3400,calculations!$A$3:$A$168,0),MATCH(data!B3400,calculations!$AH$2:$CL$2,0))="","NULL",SUBSTITUTE(OFFSET(calculations!$AG$2,MATCH(data!A3400&amp;"|"&amp;data!C3400,calculations!$A$3:$A$168,0),MATCH(data!B3400,calculations!$AH$2:$CL$2,0)),",","."))</f>
        <v>40317</v>
      </c>
      <c r="E3400">
        <v>1</v>
      </c>
    </row>
    <row r="3401" spans="1:5" x14ac:dyDescent="0.25">
      <c r="A3401">
        <v>2018</v>
      </c>
      <c r="B3401">
        <v>57</v>
      </c>
      <c r="C3401" t="s">
        <v>101</v>
      </c>
      <c r="D3401" t="str">
        <f ca="1">IF(OFFSET(calculations!$AG$2,MATCH(data!A3401&amp;"|"&amp;data!C3401,calculations!$A$3:$A$168,0),MATCH(data!B3401,calculations!$AH$2:$CL$2,0))="","NULL",SUBSTITUTE(OFFSET(calculations!$AG$2,MATCH(data!A3401&amp;"|"&amp;data!C3401,calculations!$A$3:$A$168,0),MATCH(data!B3401,calculations!$AH$2:$CL$2,0)),",","."))</f>
        <v>1099815</v>
      </c>
      <c r="E3401">
        <v>1</v>
      </c>
    </row>
    <row r="3402" spans="1:5" x14ac:dyDescent="0.25">
      <c r="A3402">
        <v>2018</v>
      </c>
      <c r="B3402">
        <v>57</v>
      </c>
      <c r="C3402" t="s">
        <v>102</v>
      </c>
      <c r="D3402" t="str">
        <f ca="1">IF(OFFSET(calculations!$AG$2,MATCH(data!A3402&amp;"|"&amp;data!C3402,calculations!$A$3:$A$168,0),MATCH(data!B3402,calculations!$AH$2:$CL$2,0))="","NULL",SUBSTITUTE(OFFSET(calculations!$AG$2,MATCH(data!A3402&amp;"|"&amp;data!C3402,calculations!$A$3:$A$168,0),MATCH(data!B3402,calculations!$AH$2:$CL$2,0)),",","."))</f>
        <v>2530695</v>
      </c>
      <c r="E3402">
        <v>1</v>
      </c>
    </row>
    <row r="3403" spans="1:5" x14ac:dyDescent="0.25">
      <c r="A3403">
        <v>2018</v>
      </c>
      <c r="B3403">
        <v>57</v>
      </c>
      <c r="C3403" t="s">
        <v>103</v>
      </c>
      <c r="D3403" t="str">
        <f ca="1">IF(OFFSET(calculations!$AG$2,MATCH(data!A3403&amp;"|"&amp;data!C3403,calculations!$A$3:$A$168,0),MATCH(data!B3403,calculations!$AH$2:$CL$2,0))="","NULL",SUBSTITUTE(OFFSET(calculations!$AG$2,MATCH(data!A3403&amp;"|"&amp;data!C3403,calculations!$A$3:$A$168,0),MATCH(data!B3403,calculations!$AH$2:$CL$2,0)),",","."))</f>
        <v>410059</v>
      </c>
      <c r="E3403">
        <v>1</v>
      </c>
    </row>
    <row r="3404" spans="1:5" x14ac:dyDescent="0.25">
      <c r="A3404">
        <v>2018</v>
      </c>
      <c r="B3404">
        <v>57</v>
      </c>
      <c r="C3404" t="s">
        <v>104</v>
      </c>
      <c r="D3404" t="str">
        <f ca="1">IF(OFFSET(calculations!$AG$2,MATCH(data!A3404&amp;"|"&amp;data!C3404,calculations!$A$3:$A$168,0),MATCH(data!B3404,calculations!$AH$2:$CL$2,0))="","NULL",SUBSTITUTE(OFFSET(calculations!$AG$2,MATCH(data!A3404&amp;"|"&amp;data!C3404,calculations!$A$3:$A$168,0),MATCH(data!B3404,calculations!$AH$2:$CL$2,0)),",","."))</f>
        <v>1053721</v>
      </c>
      <c r="E3404">
        <v>1</v>
      </c>
    </row>
    <row r="3405" spans="1:5" x14ac:dyDescent="0.25">
      <c r="A3405">
        <v>2018</v>
      </c>
      <c r="B3405">
        <v>57</v>
      </c>
      <c r="C3405" t="s">
        <v>105</v>
      </c>
      <c r="D3405" t="str">
        <f ca="1">IF(OFFSET(calculations!$AG$2,MATCH(data!A3405&amp;"|"&amp;data!C3405,calculations!$A$3:$A$168,0),MATCH(data!B3405,calculations!$AH$2:$CL$2,0))="","NULL",SUBSTITUTE(OFFSET(calculations!$AG$2,MATCH(data!A3405&amp;"|"&amp;data!C3405,calculations!$A$3:$A$168,0),MATCH(data!B3405,calculations!$AH$2:$CL$2,0)),",","."))</f>
        <v>1053721</v>
      </c>
      <c r="E3405">
        <v>1</v>
      </c>
    </row>
    <row r="3406" spans="1:5" x14ac:dyDescent="0.25">
      <c r="A3406">
        <v>2018</v>
      </c>
      <c r="B3406">
        <v>57</v>
      </c>
      <c r="C3406" t="s">
        <v>106</v>
      </c>
      <c r="D3406" t="str">
        <f ca="1">IF(OFFSET(calculations!$AG$2,MATCH(data!A3406&amp;"|"&amp;data!C3406,calculations!$A$3:$A$168,0),MATCH(data!B3406,calculations!$AH$2:$CL$2,0))="","NULL",SUBSTITUTE(OFFSET(calculations!$AG$2,MATCH(data!A3406&amp;"|"&amp;data!C3406,calculations!$A$3:$A$168,0),MATCH(data!B3406,calculations!$AH$2:$CL$2,0)),",","."))</f>
        <v>NULL</v>
      </c>
      <c r="E3406">
        <v>1</v>
      </c>
    </row>
    <row r="3407" spans="1:5" x14ac:dyDescent="0.25">
      <c r="A3407">
        <v>2018</v>
      </c>
      <c r="B3407">
        <v>57</v>
      </c>
      <c r="C3407" t="s">
        <v>107</v>
      </c>
      <c r="D3407" t="str">
        <f ca="1">IF(OFFSET(calculations!$AG$2,MATCH(data!A3407&amp;"|"&amp;data!C3407,calculations!$A$3:$A$168,0),MATCH(data!B3407,calculations!$AH$2:$CL$2,0))="","NULL",SUBSTITUTE(OFFSET(calculations!$AG$2,MATCH(data!A3407&amp;"|"&amp;data!C3407,calculations!$A$3:$A$168,0),MATCH(data!B3407,calculations!$AH$2:$CL$2,0)),",","."))</f>
        <v>NULL</v>
      </c>
      <c r="E3407">
        <v>1</v>
      </c>
    </row>
    <row r="3408" spans="1:5" x14ac:dyDescent="0.25">
      <c r="A3408">
        <v>2018</v>
      </c>
      <c r="B3408">
        <v>57</v>
      </c>
      <c r="C3408" t="s">
        <v>108</v>
      </c>
      <c r="D3408" t="str">
        <f ca="1">IF(OFFSET(calculations!$AG$2,MATCH(data!A3408&amp;"|"&amp;data!C3408,calculations!$A$3:$A$168,0),MATCH(data!B3408,calculations!$AH$2:$CL$2,0))="","NULL",SUBSTITUTE(OFFSET(calculations!$AG$2,MATCH(data!A3408&amp;"|"&amp;data!C3408,calculations!$A$3:$A$168,0),MATCH(data!B3408,calculations!$AH$2:$CL$2,0)),",","."))</f>
        <v>-53757</v>
      </c>
      <c r="E3408">
        <v>1</v>
      </c>
    </row>
    <row r="3409" spans="1:5" x14ac:dyDescent="0.25">
      <c r="A3409">
        <v>2018</v>
      </c>
      <c r="B3409">
        <v>57</v>
      </c>
      <c r="C3409" t="s">
        <v>109</v>
      </c>
      <c r="D3409" t="str">
        <f ca="1">IF(OFFSET(calculations!$AG$2,MATCH(data!A3409&amp;"|"&amp;data!C3409,calculations!$A$3:$A$168,0),MATCH(data!B3409,calculations!$AH$2:$CL$2,0))="","NULL",SUBSTITUTE(OFFSET(calculations!$AG$2,MATCH(data!A3409&amp;"|"&amp;data!C3409,calculations!$A$3:$A$168,0),MATCH(data!B3409,calculations!$AH$2:$CL$2,0)),",","."))</f>
        <v>999964</v>
      </c>
      <c r="E3409">
        <v>1</v>
      </c>
    </row>
    <row r="3410" spans="1:5" x14ac:dyDescent="0.25">
      <c r="A3410">
        <v>2018</v>
      </c>
      <c r="B3410">
        <v>57</v>
      </c>
      <c r="C3410" t="s">
        <v>110</v>
      </c>
      <c r="D3410" t="str">
        <f ca="1">IF(OFFSET(calculations!$AG$2,MATCH(data!A3410&amp;"|"&amp;data!C3410,calculations!$A$3:$A$168,0),MATCH(data!B3410,calculations!$AH$2:$CL$2,0))="","NULL",SUBSTITUTE(OFFSET(calculations!$AG$2,MATCH(data!A3410&amp;"|"&amp;data!C3410,calculations!$A$3:$A$168,0),MATCH(data!B3410,calculations!$AH$2:$CL$2,0)),",","."))</f>
        <v>138295</v>
      </c>
      <c r="E3410">
        <v>1</v>
      </c>
    </row>
    <row r="3411" spans="1:5" x14ac:dyDescent="0.25">
      <c r="A3411">
        <v>2018</v>
      </c>
      <c r="B3411">
        <v>57</v>
      </c>
      <c r="C3411" t="s">
        <v>111</v>
      </c>
      <c r="D3411" t="str">
        <f ca="1">IF(OFFSET(calculations!$AG$2,MATCH(data!A3411&amp;"|"&amp;data!C3411,calculations!$A$3:$A$168,0),MATCH(data!B3411,calculations!$AH$2:$CL$2,0))="","NULL",SUBSTITUTE(OFFSET(calculations!$AG$2,MATCH(data!A3411&amp;"|"&amp;data!C3411,calculations!$A$3:$A$168,0),MATCH(data!B3411,calculations!$AH$2:$CL$2,0)),",","."))</f>
        <v>12387617</v>
      </c>
      <c r="E3411">
        <v>1</v>
      </c>
    </row>
    <row r="3412" spans="1:5" x14ac:dyDescent="0.25">
      <c r="A3412">
        <v>2018</v>
      </c>
      <c r="B3412">
        <v>57</v>
      </c>
      <c r="C3412" t="s">
        <v>112</v>
      </c>
      <c r="D3412" t="str">
        <f ca="1">IF(OFFSET(calculations!$AG$2,MATCH(data!A3412&amp;"|"&amp;data!C3412,calculations!$A$3:$A$168,0),MATCH(data!B3412,calculations!$AH$2:$CL$2,0))="","NULL",SUBSTITUTE(OFFSET(calculations!$AG$2,MATCH(data!A3412&amp;"|"&amp;data!C3412,calculations!$A$3:$A$168,0),MATCH(data!B3412,calculations!$AH$2:$CL$2,0)),",","."))</f>
        <v>862975</v>
      </c>
      <c r="E3412">
        <v>1</v>
      </c>
    </row>
    <row r="3413" spans="1:5" x14ac:dyDescent="0.25">
      <c r="A3413">
        <v>2018</v>
      </c>
      <c r="B3413">
        <v>57</v>
      </c>
      <c r="C3413" t="s">
        <v>113</v>
      </c>
      <c r="D3413" t="str">
        <f ca="1">IF(OFFSET(calculations!$AG$2,MATCH(data!A3413&amp;"|"&amp;data!C3413,calculations!$A$3:$A$168,0),MATCH(data!B3413,calculations!$AH$2:$CL$2,0))="","NULL",SUBSTITUTE(OFFSET(calculations!$AG$2,MATCH(data!A3413&amp;"|"&amp;data!C3413,calculations!$A$3:$A$168,0),MATCH(data!B3413,calculations!$AH$2:$CL$2,0)),",","."))</f>
        <v>NULL</v>
      </c>
      <c r="E3413">
        <v>1</v>
      </c>
    </row>
    <row r="3414" spans="1:5" x14ac:dyDescent="0.25">
      <c r="A3414">
        <v>2018</v>
      </c>
      <c r="B3414">
        <v>57</v>
      </c>
      <c r="C3414" t="s">
        <v>114</v>
      </c>
      <c r="D3414" t="str">
        <f ca="1">IF(OFFSET(calculations!$AG$2,MATCH(data!A3414&amp;"|"&amp;data!C3414,calculations!$A$3:$A$168,0),MATCH(data!B3414,calculations!$AH$2:$CL$2,0))="","NULL",SUBSTITUTE(OFFSET(calculations!$AG$2,MATCH(data!A3414&amp;"|"&amp;data!C3414,calculations!$A$3:$A$168,0),MATCH(data!B3414,calculations!$AH$2:$CL$2,0)),",","."))</f>
        <v>0</v>
      </c>
      <c r="E3414">
        <v>1</v>
      </c>
    </row>
    <row r="3415" spans="1:5" x14ac:dyDescent="0.25">
      <c r="A3415">
        <v>2018</v>
      </c>
      <c r="B3415">
        <v>57</v>
      </c>
      <c r="C3415" t="s">
        <v>115</v>
      </c>
      <c r="D3415" t="str">
        <f ca="1">IF(OFFSET(calculations!$AG$2,MATCH(data!A3415&amp;"|"&amp;data!C3415,calculations!$A$3:$A$168,0),MATCH(data!B3415,calculations!$AH$2:$CL$2,0))="","NULL",SUBSTITUTE(OFFSET(calculations!$AG$2,MATCH(data!A3415&amp;"|"&amp;data!C3415,calculations!$A$3:$A$168,0),MATCH(data!B3415,calculations!$AH$2:$CL$2,0)),",","."))</f>
        <v>NULL</v>
      </c>
      <c r="E3415">
        <v>1</v>
      </c>
    </row>
    <row r="3416" spans="1:5" x14ac:dyDescent="0.25">
      <c r="A3416">
        <v>2018</v>
      </c>
      <c r="B3416">
        <v>57</v>
      </c>
      <c r="C3416" t="s">
        <v>116</v>
      </c>
      <c r="D3416" t="str">
        <f ca="1">IF(OFFSET(calculations!$AG$2,MATCH(data!A3416&amp;"|"&amp;data!C3416,calculations!$A$3:$A$168,0),MATCH(data!B3416,calculations!$AH$2:$CL$2,0))="","NULL",SUBSTITUTE(OFFSET(calculations!$AG$2,MATCH(data!A3416&amp;"|"&amp;data!C3416,calculations!$A$3:$A$168,0),MATCH(data!B3416,calculations!$AH$2:$CL$2,0)),",","."))</f>
        <v>216828</v>
      </c>
      <c r="E3416">
        <v>1</v>
      </c>
    </row>
    <row r="3417" spans="1:5" x14ac:dyDescent="0.25">
      <c r="A3417">
        <v>2018</v>
      </c>
      <c r="B3417">
        <v>57</v>
      </c>
      <c r="C3417" t="s">
        <v>117</v>
      </c>
      <c r="D3417" t="str">
        <f ca="1">IF(OFFSET(calculations!$AG$2,MATCH(data!A3417&amp;"|"&amp;data!C3417,calculations!$A$3:$A$168,0),MATCH(data!B3417,calculations!$AH$2:$CL$2,0))="","NULL",SUBSTITUTE(OFFSET(calculations!$AG$2,MATCH(data!A3417&amp;"|"&amp;data!C3417,calculations!$A$3:$A$168,0),MATCH(data!B3417,calculations!$AH$2:$CL$2,0)),",","."))</f>
        <v>NULL</v>
      </c>
      <c r="E3417">
        <v>1</v>
      </c>
    </row>
    <row r="3418" spans="1:5" x14ac:dyDescent="0.25">
      <c r="A3418">
        <v>2018</v>
      </c>
      <c r="B3418">
        <v>57</v>
      </c>
      <c r="C3418" t="s">
        <v>118</v>
      </c>
      <c r="D3418" t="str">
        <f ca="1">IF(OFFSET(calculations!$AG$2,MATCH(data!A3418&amp;"|"&amp;data!C3418,calculations!$A$3:$A$168,0),MATCH(data!B3418,calculations!$AH$2:$CL$2,0))="","NULL",SUBSTITUTE(OFFSET(calculations!$AG$2,MATCH(data!A3418&amp;"|"&amp;data!C3418,calculations!$A$3:$A$168,0),MATCH(data!B3418,calculations!$AH$2:$CL$2,0)),",","."))</f>
        <v>0</v>
      </c>
      <c r="E3418">
        <v>1</v>
      </c>
    </row>
    <row r="3419" spans="1:5" x14ac:dyDescent="0.25">
      <c r="A3419">
        <v>2018</v>
      </c>
      <c r="B3419">
        <v>57</v>
      </c>
      <c r="C3419" t="s">
        <v>119</v>
      </c>
      <c r="D3419" t="str">
        <f ca="1">IF(OFFSET(calculations!$AG$2,MATCH(data!A3419&amp;"|"&amp;data!C3419,calculations!$A$3:$A$168,0),MATCH(data!B3419,calculations!$AH$2:$CL$2,0))="","NULL",SUBSTITUTE(OFFSET(calculations!$AG$2,MATCH(data!A3419&amp;"|"&amp;data!C3419,calculations!$A$3:$A$168,0),MATCH(data!B3419,calculations!$AH$2:$CL$2,0)),",","."))</f>
        <v>176083</v>
      </c>
      <c r="E3419">
        <v>1</v>
      </c>
    </row>
    <row r="3420" spans="1:5" x14ac:dyDescent="0.25">
      <c r="A3420">
        <v>2018</v>
      </c>
      <c r="B3420">
        <v>57</v>
      </c>
      <c r="C3420" t="s">
        <v>120</v>
      </c>
      <c r="D3420" t="str">
        <f ca="1">IF(OFFSET(calculations!$AG$2,MATCH(data!A3420&amp;"|"&amp;data!C3420,calculations!$A$3:$A$168,0),MATCH(data!B3420,calculations!$AH$2:$CL$2,0))="","NULL",SUBSTITUTE(OFFSET(calculations!$AG$2,MATCH(data!A3420&amp;"|"&amp;data!C3420,calculations!$A$3:$A$168,0),MATCH(data!B3420,calculations!$AH$2:$CL$2,0)),",","."))</f>
        <v>27086</v>
      </c>
      <c r="E3420">
        <v>1</v>
      </c>
    </row>
    <row r="3421" spans="1:5" x14ac:dyDescent="0.25">
      <c r="A3421">
        <v>2018</v>
      </c>
      <c r="B3421">
        <v>57</v>
      </c>
      <c r="C3421" t="s">
        <v>121</v>
      </c>
      <c r="D3421" t="str">
        <f ca="1">IF(OFFSET(calculations!$AG$2,MATCH(data!A3421&amp;"|"&amp;data!C3421,calculations!$A$3:$A$168,0),MATCH(data!B3421,calculations!$AH$2:$CL$2,0))="","NULL",SUBSTITUTE(OFFSET(calculations!$AG$2,MATCH(data!A3421&amp;"|"&amp;data!C3421,calculations!$A$3:$A$168,0),MATCH(data!B3421,calculations!$AH$2:$CL$2,0)),",","."))</f>
        <v>75384</v>
      </c>
      <c r="E3421">
        <v>1</v>
      </c>
    </row>
    <row r="3422" spans="1:5" x14ac:dyDescent="0.25">
      <c r="A3422">
        <v>2018</v>
      </c>
      <c r="B3422">
        <v>57</v>
      </c>
      <c r="C3422" t="s">
        <v>122</v>
      </c>
      <c r="D3422" t="str">
        <f ca="1">IF(OFFSET(calculations!$AG$2,MATCH(data!A3422&amp;"|"&amp;data!C3422,calculations!$A$3:$A$168,0),MATCH(data!B3422,calculations!$AH$2:$CL$2,0))="","NULL",SUBSTITUTE(OFFSET(calculations!$AG$2,MATCH(data!A3422&amp;"|"&amp;data!C3422,calculations!$A$3:$A$168,0),MATCH(data!B3422,calculations!$AH$2:$CL$2,0)),",","."))</f>
        <v>NULL</v>
      </c>
      <c r="E3422">
        <v>1</v>
      </c>
    </row>
    <row r="3423" spans="1:5" x14ac:dyDescent="0.25">
      <c r="A3423">
        <v>2018</v>
      </c>
      <c r="B3423">
        <v>57</v>
      </c>
      <c r="C3423" t="s">
        <v>123</v>
      </c>
      <c r="D3423" t="str">
        <f ca="1">IF(OFFSET(calculations!$AG$2,MATCH(data!A3423&amp;"|"&amp;data!C3423,calculations!$A$3:$A$168,0),MATCH(data!B3423,calculations!$AH$2:$CL$2,0))="","NULL",SUBSTITUTE(OFFSET(calculations!$AG$2,MATCH(data!A3423&amp;"|"&amp;data!C3423,calculations!$A$3:$A$168,0),MATCH(data!B3423,calculations!$AH$2:$CL$2,0)),",","."))</f>
        <v>NULL</v>
      </c>
      <c r="E3423">
        <v>1</v>
      </c>
    </row>
    <row r="3424" spans="1:5" x14ac:dyDescent="0.25">
      <c r="A3424">
        <v>2018</v>
      </c>
      <c r="B3424">
        <v>57</v>
      </c>
      <c r="C3424" t="s">
        <v>124</v>
      </c>
      <c r="D3424" t="str">
        <f ca="1">IF(OFFSET(calculations!$AG$2,MATCH(data!A3424&amp;"|"&amp;data!C3424,calculations!$A$3:$A$168,0),MATCH(data!B3424,calculations!$AH$2:$CL$2,0))="","NULL",SUBSTITUTE(OFFSET(calculations!$AG$2,MATCH(data!A3424&amp;"|"&amp;data!C3424,calculations!$A$3:$A$168,0),MATCH(data!B3424,calculations!$AH$2:$CL$2,0)),",","."))</f>
        <v>NULL</v>
      </c>
      <c r="E3424">
        <v>1</v>
      </c>
    </row>
    <row r="3425" spans="1:5" x14ac:dyDescent="0.25">
      <c r="A3425">
        <v>2018</v>
      </c>
      <c r="B3425">
        <v>57</v>
      </c>
      <c r="C3425" t="s">
        <v>125</v>
      </c>
      <c r="D3425" t="str">
        <f ca="1">IF(OFFSET(calculations!$AG$2,MATCH(data!A3425&amp;"|"&amp;data!C3425,calculations!$A$3:$A$168,0),MATCH(data!B3425,calculations!$AH$2:$CL$2,0))="","NULL",SUBSTITUTE(OFFSET(calculations!$AG$2,MATCH(data!A3425&amp;"|"&amp;data!C3425,calculations!$A$3:$A$168,0),MATCH(data!B3425,calculations!$AH$2:$CL$2,0)),",","."))</f>
        <v>NULL</v>
      </c>
      <c r="E3425">
        <v>1</v>
      </c>
    </row>
    <row r="3426" spans="1:5" x14ac:dyDescent="0.25">
      <c r="A3426">
        <v>2018</v>
      </c>
      <c r="B3426">
        <v>57</v>
      </c>
      <c r="C3426" t="s">
        <v>126</v>
      </c>
      <c r="D3426" t="str">
        <f ca="1">IF(OFFSET(calculations!$AG$2,MATCH(data!A3426&amp;"|"&amp;data!C3426,calculations!$A$3:$A$168,0),MATCH(data!B3426,calculations!$AH$2:$CL$2,0))="","NULL",SUBSTITUTE(OFFSET(calculations!$AG$2,MATCH(data!A3426&amp;"|"&amp;data!C3426,calculations!$A$3:$A$168,0),MATCH(data!B3426,calculations!$AH$2:$CL$2,0)),",","."))</f>
        <v>367594</v>
      </c>
      <c r="E3426">
        <v>1</v>
      </c>
    </row>
    <row r="3427" spans="1:5" x14ac:dyDescent="0.25">
      <c r="A3427">
        <v>2018</v>
      </c>
      <c r="B3427">
        <v>57</v>
      </c>
      <c r="C3427" t="s">
        <v>62</v>
      </c>
      <c r="D3427" t="str">
        <f ca="1">IF(OFFSET(calculations!$AG$2,MATCH(data!A3427&amp;"|"&amp;data!C3427,calculations!$A$3:$A$168,0),MATCH(data!B3427,calculations!$AH$2:$CL$2,0))="","NULL",SUBSTITUTE(OFFSET(calculations!$AG$2,MATCH(data!A3427&amp;"|"&amp;data!C3427,calculations!$A$3:$A$168,0),MATCH(data!B3427,calculations!$AH$2:$CL$2,0)),",","."))</f>
        <v>9984205</v>
      </c>
      <c r="E3427">
        <v>1</v>
      </c>
    </row>
    <row r="3428" spans="1:5" x14ac:dyDescent="0.25">
      <c r="A3428">
        <v>2018</v>
      </c>
      <c r="B3428">
        <v>57</v>
      </c>
      <c r="C3428" t="s">
        <v>127</v>
      </c>
      <c r="D3428" t="str">
        <f ca="1">IF(OFFSET(calculations!$AG$2,MATCH(data!A3428&amp;"|"&amp;data!C3428,calculations!$A$3:$A$168,0),MATCH(data!B3428,calculations!$AH$2:$CL$2,0))="","NULL",SUBSTITUTE(OFFSET(calculations!$AG$2,MATCH(data!A3428&amp;"|"&amp;data!C3428,calculations!$A$3:$A$168,0),MATCH(data!B3428,calculations!$AH$2:$CL$2,0)),",","."))</f>
        <v>12049</v>
      </c>
      <c r="E3428">
        <v>1</v>
      </c>
    </row>
    <row r="3429" spans="1:5" x14ac:dyDescent="0.25">
      <c r="A3429">
        <v>2018</v>
      </c>
      <c r="B3429">
        <v>57</v>
      </c>
      <c r="C3429" t="s">
        <v>128</v>
      </c>
      <c r="D3429" t="str">
        <f ca="1">IF(OFFSET(calculations!$AG$2,MATCH(data!A3429&amp;"|"&amp;data!C3429,calculations!$A$3:$A$168,0),MATCH(data!B3429,calculations!$AH$2:$CL$2,0))="","NULL",SUBSTITUTE(OFFSET(calculations!$AG$2,MATCH(data!A3429&amp;"|"&amp;data!C3429,calculations!$A$3:$A$168,0),MATCH(data!B3429,calculations!$AH$2:$CL$2,0)),",","."))</f>
        <v>NULL</v>
      </c>
      <c r="E3429">
        <v>1</v>
      </c>
    </row>
    <row r="3430" spans="1:5" x14ac:dyDescent="0.25">
      <c r="A3430">
        <v>2018</v>
      </c>
      <c r="B3430">
        <v>57</v>
      </c>
      <c r="C3430" t="s">
        <v>129</v>
      </c>
      <c r="D3430" t="str">
        <f ca="1">IF(OFFSET(calculations!$AG$2,MATCH(data!A3430&amp;"|"&amp;data!C3430,calculations!$A$3:$A$168,0),MATCH(data!B3430,calculations!$AH$2:$CL$2,0))="","NULL",SUBSTITUTE(OFFSET(calculations!$AG$2,MATCH(data!A3430&amp;"|"&amp;data!C3430,calculations!$A$3:$A$168,0),MATCH(data!B3430,calculations!$AH$2:$CL$2,0)),",","."))</f>
        <v>5929634</v>
      </c>
      <c r="E3430">
        <v>1</v>
      </c>
    </row>
    <row r="3431" spans="1:5" x14ac:dyDescent="0.25">
      <c r="A3431">
        <v>2018</v>
      </c>
      <c r="B3431">
        <v>57</v>
      </c>
      <c r="C3431" t="s">
        <v>130</v>
      </c>
      <c r="D3431" t="str">
        <f ca="1">IF(OFFSET(calculations!$AG$2,MATCH(data!A3431&amp;"|"&amp;data!C3431,calculations!$A$3:$A$168,0),MATCH(data!B3431,calculations!$AH$2:$CL$2,0))="","NULL",SUBSTITUTE(OFFSET(calculations!$AG$2,MATCH(data!A3431&amp;"|"&amp;data!C3431,calculations!$A$3:$A$168,0),MATCH(data!B3431,calculations!$AH$2:$CL$2,0)),",","."))</f>
        <v>NULL</v>
      </c>
      <c r="E3431">
        <v>1</v>
      </c>
    </row>
    <row r="3432" spans="1:5" x14ac:dyDescent="0.25">
      <c r="A3432">
        <v>2018</v>
      </c>
      <c r="B3432">
        <v>57</v>
      </c>
      <c r="C3432" t="s">
        <v>131</v>
      </c>
      <c r="D3432" t="str">
        <f ca="1">IF(OFFSET(calculations!$AG$2,MATCH(data!A3432&amp;"|"&amp;data!C3432,calculations!$A$3:$A$168,0),MATCH(data!B3432,calculations!$AH$2:$CL$2,0))="","NULL",SUBSTITUTE(OFFSET(calculations!$AG$2,MATCH(data!A3432&amp;"|"&amp;data!C3432,calculations!$A$3:$A$168,0),MATCH(data!B3432,calculations!$AH$2:$CL$2,0)),",","."))</f>
        <v>NULL</v>
      </c>
      <c r="E3432">
        <v>1</v>
      </c>
    </row>
    <row r="3433" spans="1:5" x14ac:dyDescent="0.25">
      <c r="A3433">
        <v>2018</v>
      </c>
      <c r="B3433">
        <v>57</v>
      </c>
      <c r="C3433" t="s">
        <v>132</v>
      </c>
      <c r="D3433" t="str">
        <f ca="1">IF(OFFSET(calculations!$AG$2,MATCH(data!A3433&amp;"|"&amp;data!C3433,calculations!$A$3:$A$168,0),MATCH(data!B3433,calculations!$AH$2:$CL$2,0))="","NULL",SUBSTITUTE(OFFSET(calculations!$AG$2,MATCH(data!A3433&amp;"|"&amp;data!C3433,calculations!$A$3:$A$168,0),MATCH(data!B3433,calculations!$AH$2:$CL$2,0)),",","."))</f>
        <v>NULL</v>
      </c>
      <c r="E3433">
        <v>1</v>
      </c>
    </row>
    <row r="3434" spans="1:5" x14ac:dyDescent="0.25">
      <c r="A3434">
        <v>2018</v>
      </c>
      <c r="B3434">
        <v>57</v>
      </c>
      <c r="C3434" t="s">
        <v>133</v>
      </c>
      <c r="D3434" t="str">
        <f ca="1">IF(OFFSET(calculations!$AG$2,MATCH(data!A3434&amp;"|"&amp;data!C3434,calculations!$A$3:$A$168,0),MATCH(data!B3434,calculations!$AH$2:$CL$2,0))="","NULL",SUBSTITUTE(OFFSET(calculations!$AG$2,MATCH(data!A3434&amp;"|"&amp;data!C3434,calculations!$A$3:$A$168,0),MATCH(data!B3434,calculations!$AH$2:$CL$2,0)),",","."))</f>
        <v>3180853</v>
      </c>
      <c r="E3434">
        <v>1</v>
      </c>
    </row>
    <row r="3435" spans="1:5" x14ac:dyDescent="0.25">
      <c r="A3435">
        <v>2018</v>
      </c>
      <c r="B3435">
        <v>57</v>
      </c>
      <c r="C3435" t="s">
        <v>134</v>
      </c>
      <c r="D3435" t="str">
        <f ca="1">IF(OFFSET(calculations!$AG$2,MATCH(data!A3435&amp;"|"&amp;data!C3435,calculations!$A$3:$A$168,0),MATCH(data!B3435,calculations!$AH$2:$CL$2,0))="","NULL",SUBSTITUTE(OFFSET(calculations!$AG$2,MATCH(data!A3435&amp;"|"&amp;data!C3435,calculations!$A$3:$A$168,0),MATCH(data!B3435,calculations!$AH$2:$CL$2,0)),",","."))</f>
        <v>NULL</v>
      </c>
      <c r="E3435">
        <v>1</v>
      </c>
    </row>
    <row r="3436" spans="1:5" x14ac:dyDescent="0.25">
      <c r="A3436">
        <v>2018</v>
      </c>
      <c r="B3436">
        <v>57</v>
      </c>
      <c r="C3436" t="s">
        <v>135</v>
      </c>
      <c r="D3436" t="str">
        <f ca="1">IF(OFFSET(calculations!$AG$2,MATCH(data!A3436&amp;"|"&amp;data!C3436,calculations!$A$3:$A$168,0),MATCH(data!B3436,calculations!$AH$2:$CL$2,0))="","NULL",SUBSTITUTE(OFFSET(calculations!$AG$2,MATCH(data!A3436&amp;"|"&amp;data!C3436,calculations!$A$3:$A$168,0),MATCH(data!B3436,calculations!$AH$2:$CL$2,0)),",","."))</f>
        <v>NULL</v>
      </c>
      <c r="E3436">
        <v>1</v>
      </c>
    </row>
    <row r="3437" spans="1:5" x14ac:dyDescent="0.25">
      <c r="A3437">
        <v>2018</v>
      </c>
      <c r="B3437">
        <v>57</v>
      </c>
      <c r="C3437" t="s">
        <v>136</v>
      </c>
      <c r="D3437" t="str">
        <f ca="1">IF(OFFSET(calculations!$AG$2,MATCH(data!A3437&amp;"|"&amp;data!C3437,calculations!$A$3:$A$168,0),MATCH(data!B3437,calculations!$AH$2:$CL$2,0))="","NULL",SUBSTITUTE(OFFSET(calculations!$AG$2,MATCH(data!A3437&amp;"|"&amp;data!C3437,calculations!$A$3:$A$168,0),MATCH(data!B3437,calculations!$AH$2:$CL$2,0)),",","."))</f>
        <v>861669</v>
      </c>
      <c r="E3437">
        <v>1</v>
      </c>
    </row>
    <row r="3438" spans="1:5" x14ac:dyDescent="0.25">
      <c r="A3438">
        <v>2018</v>
      </c>
      <c r="B3438">
        <v>57</v>
      </c>
      <c r="C3438" t="s">
        <v>137</v>
      </c>
      <c r="D3438" t="str">
        <f ca="1">IF(OFFSET(calculations!$AG$2,MATCH(data!A3438&amp;"|"&amp;data!C3438,calculations!$A$3:$A$168,0),MATCH(data!B3438,calculations!$AH$2:$CL$2,0))="","NULL",SUBSTITUTE(OFFSET(calculations!$AG$2,MATCH(data!A3438&amp;"|"&amp;data!C3438,calculations!$A$3:$A$168,0),MATCH(data!B3438,calculations!$AH$2:$CL$2,0)),",","."))</f>
        <v>NULL</v>
      </c>
      <c r="E3438">
        <v>1</v>
      </c>
    </row>
    <row r="3439" spans="1:5" x14ac:dyDescent="0.25">
      <c r="A3439">
        <v>2018</v>
      </c>
      <c r="B3439">
        <v>57</v>
      </c>
      <c r="C3439" t="s">
        <v>138</v>
      </c>
      <c r="D3439" t="str">
        <f ca="1">IF(OFFSET(calculations!$AG$2,MATCH(data!A3439&amp;"|"&amp;data!C3439,calculations!$A$3:$A$168,0),MATCH(data!B3439,calculations!$AH$2:$CL$2,0))="","NULL",SUBSTITUTE(OFFSET(calculations!$AG$2,MATCH(data!A3439&amp;"|"&amp;data!C3439,calculations!$A$3:$A$168,0),MATCH(data!B3439,calculations!$AH$2:$CL$2,0)),",","."))</f>
        <v>1540437</v>
      </c>
      <c r="E3439">
        <v>1</v>
      </c>
    </row>
    <row r="3440" spans="1:5" x14ac:dyDescent="0.25">
      <c r="A3440">
        <v>2018</v>
      </c>
      <c r="B3440">
        <v>57</v>
      </c>
      <c r="C3440" t="s">
        <v>139</v>
      </c>
      <c r="D3440" t="str">
        <f ca="1">IF(OFFSET(calculations!$AG$2,MATCH(data!A3440&amp;"|"&amp;data!C3440,calculations!$A$3:$A$168,0),MATCH(data!B3440,calculations!$AH$2:$CL$2,0))="","NULL",SUBSTITUTE(OFFSET(calculations!$AG$2,MATCH(data!A3440&amp;"|"&amp;data!C3440,calculations!$A$3:$A$168,0),MATCH(data!B3440,calculations!$AH$2:$CL$2,0)),",","."))</f>
        <v>NULL</v>
      </c>
      <c r="E3440">
        <v>1</v>
      </c>
    </row>
    <row r="3441" spans="1:5" x14ac:dyDescent="0.25">
      <c r="A3441">
        <v>2018</v>
      </c>
      <c r="B3441">
        <v>57</v>
      </c>
      <c r="C3441" t="s">
        <v>140</v>
      </c>
      <c r="D3441" t="str">
        <f ca="1">IF(OFFSET(calculations!$AG$2,MATCH(data!A3441&amp;"|"&amp;data!C3441,calculations!$A$3:$A$168,0),MATCH(data!B3441,calculations!$AH$2:$CL$2,0))="","NULL",SUBSTITUTE(OFFSET(calculations!$AG$2,MATCH(data!A3441&amp;"|"&amp;data!C3441,calculations!$A$3:$A$168,0),MATCH(data!B3441,calculations!$AH$2:$CL$2,0)),",","."))</f>
        <v>1540437</v>
      </c>
      <c r="E3441">
        <v>1</v>
      </c>
    </row>
    <row r="3442" spans="1:5" x14ac:dyDescent="0.25">
      <c r="A3442">
        <v>2018</v>
      </c>
      <c r="B3442">
        <v>57</v>
      </c>
      <c r="C3442" t="s">
        <v>141</v>
      </c>
      <c r="D3442" t="str">
        <f ca="1">IF(OFFSET(calculations!$AG$2,MATCH(data!A3442&amp;"|"&amp;data!C3442,calculations!$A$3:$A$168,0),MATCH(data!B3442,calculations!$AH$2:$CL$2,0))="","NULL",SUBSTITUTE(OFFSET(calculations!$AG$2,MATCH(data!A3442&amp;"|"&amp;data!C3442,calculations!$A$3:$A$168,0),MATCH(data!B3442,calculations!$AH$2:$CL$2,0)),",","."))</f>
        <v>NULL</v>
      </c>
      <c r="E3442">
        <v>1</v>
      </c>
    </row>
    <row r="3443" spans="1:5" x14ac:dyDescent="0.25">
      <c r="A3443">
        <v>2018</v>
      </c>
      <c r="B3443">
        <v>57</v>
      </c>
      <c r="C3443" t="s">
        <v>142</v>
      </c>
      <c r="D3443" t="str">
        <f ca="1">IF(OFFSET(calculations!$AG$2,MATCH(data!A3443&amp;"|"&amp;data!C3443,calculations!$A$3:$A$168,0),MATCH(data!B3443,calculations!$AH$2:$CL$2,0))="","NULL",SUBSTITUTE(OFFSET(calculations!$AG$2,MATCH(data!A3443&amp;"|"&amp;data!C3443,calculations!$A$3:$A$168,0),MATCH(data!B3443,calculations!$AH$2:$CL$2,0)),",","."))</f>
        <v>NULL</v>
      </c>
      <c r="E3443">
        <v>1</v>
      </c>
    </row>
    <row r="3444" spans="1:5" x14ac:dyDescent="0.25">
      <c r="A3444">
        <v>2018</v>
      </c>
      <c r="B3444">
        <v>57</v>
      </c>
      <c r="C3444" t="s">
        <v>143</v>
      </c>
      <c r="D3444" t="str">
        <f ca="1">IF(OFFSET(calculations!$AG$2,MATCH(data!A3444&amp;"|"&amp;data!C3444,calculations!$A$3:$A$168,0),MATCH(data!B3444,calculations!$AH$2:$CL$2,0))="","NULL",SUBSTITUTE(OFFSET(calculations!$AG$2,MATCH(data!A3444&amp;"|"&amp;data!C3444,calculations!$A$3:$A$168,0),MATCH(data!B3444,calculations!$AH$2:$CL$2,0)),",","."))</f>
        <v>NULL</v>
      </c>
      <c r="E3444">
        <v>1</v>
      </c>
    </row>
    <row r="3445" spans="1:5" x14ac:dyDescent="0.25">
      <c r="A3445">
        <v>2018</v>
      </c>
      <c r="B3445">
        <v>57</v>
      </c>
      <c r="C3445" t="s">
        <v>58</v>
      </c>
      <c r="D3445" t="str">
        <f ca="1">IF(OFFSET(calculations!$AG$2,MATCH(data!A3445&amp;"|"&amp;data!C3445,calculations!$A$3:$A$168,0),MATCH(data!B3445,calculations!$AH$2:$CL$2,0))="","NULL",SUBSTITUTE(OFFSET(calculations!$AG$2,MATCH(data!A3445&amp;"|"&amp;data!C3445,calculations!$A$3:$A$168,0),MATCH(data!B3445,calculations!$AH$2:$CL$2,0)),",","."))</f>
        <v>NULL</v>
      </c>
      <c r="E3445">
        <v>1</v>
      </c>
    </row>
    <row r="3446" spans="1:5" x14ac:dyDescent="0.25">
      <c r="A3446">
        <v>2018</v>
      </c>
      <c r="B3446">
        <v>58</v>
      </c>
      <c r="C3446" t="s">
        <v>68</v>
      </c>
      <c r="D3446" t="str">
        <f ca="1">IF(OFFSET(calculations!$AG$2,MATCH(data!A3446&amp;"|"&amp;data!C3446,calculations!$A$3:$A$168,0),MATCH(data!B3446,calculations!$AH$2:$CL$2,0))="","NULL",SUBSTITUTE(OFFSET(calculations!$AG$2,MATCH(data!A3446&amp;"|"&amp;data!C3446,calculations!$A$3:$A$168,0),MATCH(data!B3446,calculations!$AH$2:$CL$2,0)),",","."))</f>
        <v>11831085</v>
      </c>
      <c r="E3446">
        <v>1</v>
      </c>
    </row>
    <row r="3447" spans="1:5" x14ac:dyDescent="0.25">
      <c r="A3447">
        <v>2018</v>
      </c>
      <c r="B3447">
        <v>58</v>
      </c>
      <c r="C3447" t="s">
        <v>49</v>
      </c>
      <c r="D3447" t="str">
        <f ca="1">IF(OFFSET(calculations!$AG$2,MATCH(data!A3447&amp;"|"&amp;data!C3447,calculations!$A$3:$A$168,0),MATCH(data!B3447,calculations!$AH$2:$CL$2,0))="","NULL",SUBSTITUTE(OFFSET(calculations!$AG$2,MATCH(data!A3447&amp;"|"&amp;data!C3447,calculations!$A$3:$A$168,0),MATCH(data!B3447,calculations!$AH$2:$CL$2,0)),",","."))</f>
        <v>10463709</v>
      </c>
      <c r="E3447">
        <v>1</v>
      </c>
    </row>
    <row r="3448" spans="1:5" x14ac:dyDescent="0.25">
      <c r="A3448">
        <v>2018</v>
      </c>
      <c r="B3448">
        <v>58</v>
      </c>
      <c r="C3448" t="s">
        <v>69</v>
      </c>
      <c r="D3448" t="str">
        <f ca="1">IF(OFFSET(calculations!$AG$2,MATCH(data!A3448&amp;"|"&amp;data!C3448,calculations!$A$3:$A$168,0),MATCH(data!B3448,calculations!$AH$2:$CL$2,0))="","NULL",SUBSTITUTE(OFFSET(calculations!$AG$2,MATCH(data!A3448&amp;"|"&amp;data!C3448,calculations!$A$3:$A$168,0),MATCH(data!B3448,calculations!$AH$2:$CL$2,0)),",","."))</f>
        <v>120486</v>
      </c>
      <c r="E3448">
        <v>1</v>
      </c>
    </row>
    <row r="3449" spans="1:5" x14ac:dyDescent="0.25">
      <c r="A3449">
        <v>2018</v>
      </c>
      <c r="B3449">
        <v>58</v>
      </c>
      <c r="C3449" t="s">
        <v>70</v>
      </c>
      <c r="D3449" t="str">
        <f ca="1">IF(OFFSET(calculations!$AG$2,MATCH(data!A3449&amp;"|"&amp;data!C3449,calculations!$A$3:$A$168,0),MATCH(data!B3449,calculations!$AH$2:$CL$2,0))="","NULL",SUBSTITUTE(OFFSET(calculations!$AG$2,MATCH(data!A3449&amp;"|"&amp;data!C3449,calculations!$A$3:$A$168,0),MATCH(data!B3449,calculations!$AH$2:$CL$2,0)),",","."))</f>
        <v>17349</v>
      </c>
      <c r="E3449">
        <v>1</v>
      </c>
    </row>
    <row r="3450" spans="1:5" x14ac:dyDescent="0.25">
      <c r="A3450">
        <v>2018</v>
      </c>
      <c r="B3450">
        <v>58</v>
      </c>
      <c r="C3450" t="s">
        <v>71</v>
      </c>
      <c r="D3450" t="str">
        <f ca="1">IF(OFFSET(calculations!$AG$2,MATCH(data!A3450&amp;"|"&amp;data!C3450,calculations!$A$3:$A$168,0),MATCH(data!B3450,calculations!$AH$2:$CL$2,0))="","NULL",SUBSTITUTE(OFFSET(calculations!$AG$2,MATCH(data!A3450&amp;"|"&amp;data!C3450,calculations!$A$3:$A$168,0),MATCH(data!B3450,calculations!$AH$2:$CL$2,0)),",","."))</f>
        <v>4949361</v>
      </c>
      <c r="E3450">
        <v>1</v>
      </c>
    </row>
    <row r="3451" spans="1:5" x14ac:dyDescent="0.25">
      <c r="A3451">
        <v>2018</v>
      </c>
      <c r="B3451">
        <v>58</v>
      </c>
      <c r="C3451" t="s">
        <v>72</v>
      </c>
      <c r="D3451" t="str">
        <f ca="1">IF(OFFSET(calculations!$AG$2,MATCH(data!A3451&amp;"|"&amp;data!C3451,calculations!$A$3:$A$168,0),MATCH(data!B3451,calculations!$AH$2:$CL$2,0))="","NULL",SUBSTITUTE(OFFSET(calculations!$AG$2,MATCH(data!A3451&amp;"|"&amp;data!C3451,calculations!$A$3:$A$168,0),MATCH(data!B3451,calculations!$AH$2:$CL$2,0)),",","."))</f>
        <v>6562</v>
      </c>
      <c r="E3451">
        <v>1</v>
      </c>
    </row>
    <row r="3452" spans="1:5" x14ac:dyDescent="0.25">
      <c r="A3452">
        <v>2018</v>
      </c>
      <c r="B3452">
        <v>58</v>
      </c>
      <c r="C3452" t="s">
        <v>73</v>
      </c>
      <c r="D3452" t="str">
        <f ca="1">IF(OFFSET(calculations!$AG$2,MATCH(data!A3452&amp;"|"&amp;data!C3452,calculations!$A$3:$A$168,0),MATCH(data!B3452,calculations!$AH$2:$CL$2,0))="","NULL",SUBSTITUTE(OFFSET(calculations!$AG$2,MATCH(data!A3452&amp;"|"&amp;data!C3452,calculations!$A$3:$A$168,0),MATCH(data!B3452,calculations!$AH$2:$CL$2,0)),",","."))</f>
        <v>3711012</v>
      </c>
      <c r="E3452">
        <v>1</v>
      </c>
    </row>
    <row r="3453" spans="1:5" x14ac:dyDescent="0.25">
      <c r="A3453">
        <v>2018</v>
      </c>
      <c r="B3453">
        <v>58</v>
      </c>
      <c r="C3453" t="s">
        <v>74</v>
      </c>
      <c r="D3453" t="str">
        <f ca="1">IF(OFFSET(calculations!$AG$2,MATCH(data!A3453&amp;"|"&amp;data!C3453,calculations!$A$3:$A$168,0),MATCH(data!B3453,calculations!$AH$2:$CL$2,0))="","NULL",SUBSTITUTE(OFFSET(calculations!$AG$2,MATCH(data!A3453&amp;"|"&amp;data!C3453,calculations!$A$3:$A$168,0),MATCH(data!B3453,calculations!$AH$2:$CL$2,0)),",","."))</f>
        <v>NULL</v>
      </c>
      <c r="E3453">
        <v>1</v>
      </c>
    </row>
    <row r="3454" spans="1:5" x14ac:dyDescent="0.25">
      <c r="A3454">
        <v>2018</v>
      </c>
      <c r="B3454">
        <v>58</v>
      </c>
      <c r="C3454" t="s">
        <v>75</v>
      </c>
      <c r="D3454" t="str">
        <f ca="1">IF(OFFSET(calculations!$AG$2,MATCH(data!A3454&amp;"|"&amp;data!C3454,calculations!$A$3:$A$168,0),MATCH(data!B3454,calculations!$AH$2:$CL$2,0))="","NULL",SUBSTITUTE(OFFSET(calculations!$AG$2,MATCH(data!A3454&amp;"|"&amp;data!C3454,calculations!$A$3:$A$168,0),MATCH(data!B3454,calculations!$AH$2:$CL$2,0)),",","."))</f>
        <v>136582</v>
      </c>
      <c r="E3454">
        <v>1</v>
      </c>
    </row>
    <row r="3455" spans="1:5" x14ac:dyDescent="0.25">
      <c r="A3455">
        <v>2018</v>
      </c>
      <c r="B3455">
        <v>58</v>
      </c>
      <c r="C3455" t="s">
        <v>76</v>
      </c>
      <c r="D3455" t="str">
        <f ca="1">IF(OFFSET(calculations!$AG$2,MATCH(data!A3455&amp;"|"&amp;data!C3455,calculations!$A$3:$A$168,0),MATCH(data!B3455,calculations!$AH$2:$CL$2,0))="","NULL",SUBSTITUTE(OFFSET(calculations!$AG$2,MATCH(data!A3455&amp;"|"&amp;data!C3455,calculations!$A$3:$A$168,0),MATCH(data!B3455,calculations!$AH$2:$CL$2,0)),",","."))</f>
        <v>0</v>
      </c>
      <c r="E3455">
        <v>1</v>
      </c>
    </row>
    <row r="3456" spans="1:5" x14ac:dyDescent="0.25">
      <c r="A3456">
        <v>2018</v>
      </c>
      <c r="B3456">
        <v>58</v>
      </c>
      <c r="C3456" t="s">
        <v>77</v>
      </c>
      <c r="D3456" t="str">
        <f ca="1">IF(OFFSET(calculations!$AG$2,MATCH(data!A3456&amp;"|"&amp;data!C3456,calculations!$A$3:$A$168,0),MATCH(data!B3456,calculations!$AH$2:$CL$2,0))="","NULL",SUBSTITUTE(OFFSET(calculations!$AG$2,MATCH(data!A3456&amp;"|"&amp;data!C3456,calculations!$A$3:$A$168,0),MATCH(data!B3456,calculations!$AH$2:$CL$2,0)),",","."))</f>
        <v>119500</v>
      </c>
      <c r="E3456">
        <v>1</v>
      </c>
    </row>
    <row r="3457" spans="1:5" x14ac:dyDescent="0.25">
      <c r="A3457">
        <v>2018</v>
      </c>
      <c r="B3457">
        <v>58</v>
      </c>
      <c r="C3457" t="s">
        <v>78</v>
      </c>
      <c r="D3457" t="str">
        <f ca="1">IF(OFFSET(calculations!$AG$2,MATCH(data!A3457&amp;"|"&amp;data!C3457,calculations!$A$3:$A$168,0),MATCH(data!B3457,calculations!$AH$2:$CL$2,0))="","NULL",SUBSTITUTE(OFFSET(calculations!$AG$2,MATCH(data!A3457&amp;"|"&amp;data!C3457,calculations!$A$3:$A$168,0),MATCH(data!B3457,calculations!$AH$2:$CL$2,0)),",","."))</f>
        <v>723</v>
      </c>
      <c r="E3457">
        <v>1</v>
      </c>
    </row>
    <row r="3458" spans="1:5" x14ac:dyDescent="0.25">
      <c r="A3458">
        <v>2018</v>
      </c>
      <c r="B3458">
        <v>58</v>
      </c>
      <c r="C3458" t="s">
        <v>79</v>
      </c>
      <c r="D3458" t="str">
        <f ca="1">IF(OFFSET(calculations!$AG$2,MATCH(data!A3458&amp;"|"&amp;data!C3458,calculations!$A$3:$A$168,0),MATCH(data!B3458,calculations!$AH$2:$CL$2,0))="","NULL",SUBSTITUTE(OFFSET(calculations!$AG$2,MATCH(data!A3458&amp;"|"&amp;data!C3458,calculations!$A$3:$A$168,0),MATCH(data!B3458,calculations!$AH$2:$CL$2,0)),",","."))</f>
        <v>1256058</v>
      </c>
      <c r="E3458">
        <v>1</v>
      </c>
    </row>
    <row r="3459" spans="1:5" x14ac:dyDescent="0.25">
      <c r="A3459">
        <v>2018</v>
      </c>
      <c r="B3459">
        <v>58</v>
      </c>
      <c r="C3459" t="s">
        <v>80</v>
      </c>
      <c r="D3459" t="str">
        <f ca="1">IF(OFFSET(calculations!$AG$2,MATCH(data!A3459&amp;"|"&amp;data!C3459,calculations!$A$3:$A$168,0),MATCH(data!B3459,calculations!$AH$2:$CL$2,0))="","NULL",SUBSTITUTE(OFFSET(calculations!$AG$2,MATCH(data!A3459&amp;"|"&amp;data!C3459,calculations!$A$3:$A$168,0),MATCH(data!B3459,calculations!$AH$2:$CL$2,0)),",","."))</f>
        <v>NULL</v>
      </c>
      <c r="E3459">
        <v>1</v>
      </c>
    </row>
    <row r="3460" spans="1:5" x14ac:dyDescent="0.25">
      <c r="A3460">
        <v>2018</v>
      </c>
      <c r="B3460">
        <v>58</v>
      </c>
      <c r="C3460" t="s">
        <v>44</v>
      </c>
      <c r="D3460" t="str">
        <f ca="1">IF(OFFSET(calculations!$AG$2,MATCH(data!A3460&amp;"|"&amp;data!C3460,calculations!$A$3:$A$168,0),MATCH(data!B3460,calculations!$AH$2:$CL$2,0))="","NULL",SUBSTITUTE(OFFSET(calculations!$AG$2,MATCH(data!A3460&amp;"|"&amp;data!C3460,calculations!$A$3:$A$168,0),MATCH(data!B3460,calculations!$AH$2:$CL$2,0)),",","."))</f>
        <v>NULL</v>
      </c>
      <c r="E3460">
        <v>1</v>
      </c>
    </row>
    <row r="3461" spans="1:5" x14ac:dyDescent="0.25">
      <c r="A3461">
        <v>2018</v>
      </c>
      <c r="B3461">
        <v>58</v>
      </c>
      <c r="C3461" t="s">
        <v>51</v>
      </c>
      <c r="D3461" t="str">
        <f ca="1">IF(OFFSET(calculations!$AG$2,MATCH(data!A3461&amp;"|"&amp;data!C3461,calculations!$A$3:$A$168,0),MATCH(data!B3461,calculations!$AH$2:$CL$2,0))="","NULL",SUBSTITUTE(OFFSET(calculations!$AG$2,MATCH(data!A3461&amp;"|"&amp;data!C3461,calculations!$A$3:$A$168,0),MATCH(data!B3461,calculations!$AH$2:$CL$2,0)),",","."))</f>
        <v>NULL</v>
      </c>
      <c r="E3461">
        <v>1</v>
      </c>
    </row>
    <row r="3462" spans="1:5" x14ac:dyDescent="0.25">
      <c r="A3462">
        <v>2018</v>
      </c>
      <c r="B3462">
        <v>58</v>
      </c>
      <c r="C3462" t="s">
        <v>55</v>
      </c>
      <c r="D3462" t="str">
        <f ca="1">IF(OFFSET(calculations!$AG$2,MATCH(data!A3462&amp;"|"&amp;data!C3462,calculations!$A$3:$A$168,0),MATCH(data!B3462,calculations!$AH$2:$CL$2,0))="","NULL",SUBSTITUTE(OFFSET(calculations!$AG$2,MATCH(data!A3462&amp;"|"&amp;data!C3462,calculations!$A$3:$A$168,0),MATCH(data!B3462,calculations!$AH$2:$CL$2,0)),",","."))</f>
        <v>NULL</v>
      </c>
      <c r="E3462">
        <v>1</v>
      </c>
    </row>
    <row r="3463" spans="1:5" x14ac:dyDescent="0.25">
      <c r="A3463">
        <v>2018</v>
      </c>
      <c r="B3463">
        <v>58</v>
      </c>
      <c r="C3463" t="s">
        <v>81</v>
      </c>
      <c r="D3463" t="str">
        <f ca="1">IF(OFFSET(calculations!$AG$2,MATCH(data!A3463&amp;"|"&amp;data!C3463,calculations!$A$3:$A$168,0),MATCH(data!B3463,calculations!$AH$2:$CL$2,0))="","NULL",SUBSTITUTE(OFFSET(calculations!$AG$2,MATCH(data!A3463&amp;"|"&amp;data!C3463,calculations!$A$3:$A$168,0),MATCH(data!B3463,calculations!$AH$2:$CL$2,0)),",","."))</f>
        <v>146076</v>
      </c>
      <c r="E3463">
        <v>1</v>
      </c>
    </row>
    <row r="3464" spans="1:5" x14ac:dyDescent="0.25">
      <c r="A3464">
        <v>2018</v>
      </c>
      <c r="B3464">
        <v>58</v>
      </c>
      <c r="C3464" t="s">
        <v>82</v>
      </c>
      <c r="D3464" t="str">
        <f ca="1">IF(OFFSET(calculations!$AG$2,MATCH(data!A3464&amp;"|"&amp;data!C3464,calculations!$A$3:$A$168,0),MATCH(data!B3464,calculations!$AH$2:$CL$2,0))="","NULL",SUBSTITUTE(OFFSET(calculations!$AG$2,MATCH(data!A3464&amp;"|"&amp;data!C3464,calculations!$A$3:$A$168,0),MATCH(data!B3464,calculations!$AH$2:$CL$2,0)),",","."))</f>
        <v>1367376</v>
      </c>
      <c r="E3464">
        <v>1</v>
      </c>
    </row>
    <row r="3465" spans="1:5" x14ac:dyDescent="0.25">
      <c r="A3465">
        <v>2018</v>
      </c>
      <c r="B3465">
        <v>58</v>
      </c>
      <c r="C3465" t="s">
        <v>83</v>
      </c>
      <c r="D3465" t="str">
        <f ca="1">IF(OFFSET(calculations!$AG$2,MATCH(data!A3465&amp;"|"&amp;data!C3465,calculations!$A$3:$A$168,0),MATCH(data!B3465,calculations!$AH$2:$CL$2,0))="","NULL",SUBSTITUTE(OFFSET(calculations!$AG$2,MATCH(data!A3465&amp;"|"&amp;data!C3465,calculations!$A$3:$A$168,0),MATCH(data!B3465,calculations!$AH$2:$CL$2,0)),",","."))</f>
        <v>15751</v>
      </c>
      <c r="E3465">
        <v>1</v>
      </c>
    </row>
    <row r="3466" spans="1:5" x14ac:dyDescent="0.25">
      <c r="A3466">
        <v>2018</v>
      </c>
      <c r="B3466">
        <v>58</v>
      </c>
      <c r="C3466" t="s">
        <v>84</v>
      </c>
      <c r="D3466" t="str">
        <f ca="1">IF(OFFSET(calculations!$AG$2,MATCH(data!A3466&amp;"|"&amp;data!C3466,calculations!$A$3:$A$168,0),MATCH(data!B3466,calculations!$AH$2:$CL$2,0))="","NULL",SUBSTITUTE(OFFSET(calculations!$AG$2,MATCH(data!A3466&amp;"|"&amp;data!C3466,calculations!$A$3:$A$168,0),MATCH(data!B3466,calculations!$AH$2:$CL$2,0)),",","."))</f>
        <v>NULL</v>
      </c>
      <c r="E3466">
        <v>1</v>
      </c>
    </row>
    <row r="3467" spans="1:5" x14ac:dyDescent="0.25">
      <c r="A3467">
        <v>2018</v>
      </c>
      <c r="B3467">
        <v>58</v>
      </c>
      <c r="C3467" t="s">
        <v>85</v>
      </c>
      <c r="D3467" t="str">
        <f ca="1">IF(OFFSET(calculations!$AG$2,MATCH(data!A3467&amp;"|"&amp;data!C3467,calculations!$A$3:$A$168,0),MATCH(data!B3467,calculations!$AH$2:$CL$2,0))="","NULL",SUBSTITUTE(OFFSET(calculations!$AG$2,MATCH(data!A3467&amp;"|"&amp;data!C3467,calculations!$A$3:$A$168,0),MATCH(data!B3467,calculations!$AH$2:$CL$2,0)),",","."))</f>
        <v>NULL</v>
      </c>
      <c r="E3467">
        <v>1</v>
      </c>
    </row>
    <row r="3468" spans="1:5" x14ac:dyDescent="0.25">
      <c r="A3468">
        <v>2018</v>
      </c>
      <c r="B3468">
        <v>58</v>
      </c>
      <c r="C3468" t="s">
        <v>86</v>
      </c>
      <c r="D3468" t="str">
        <f ca="1">IF(OFFSET(calculations!$AG$2,MATCH(data!A3468&amp;"|"&amp;data!C3468,calculations!$A$3:$A$168,0),MATCH(data!B3468,calculations!$AH$2:$CL$2,0))="","NULL",SUBSTITUTE(OFFSET(calculations!$AG$2,MATCH(data!A3468&amp;"|"&amp;data!C3468,calculations!$A$3:$A$168,0),MATCH(data!B3468,calculations!$AH$2:$CL$2,0)),",","."))</f>
        <v>NULL</v>
      </c>
      <c r="E3468">
        <v>1</v>
      </c>
    </row>
    <row r="3469" spans="1:5" x14ac:dyDescent="0.25">
      <c r="A3469">
        <v>2018</v>
      </c>
      <c r="B3469">
        <v>58</v>
      </c>
      <c r="C3469" t="s">
        <v>87</v>
      </c>
      <c r="D3469" t="str">
        <f ca="1">IF(OFFSET(calculations!$AG$2,MATCH(data!A3469&amp;"|"&amp;data!C3469,calculations!$A$3:$A$168,0),MATCH(data!B3469,calculations!$AH$2:$CL$2,0))="","NULL",SUBSTITUTE(OFFSET(calculations!$AG$2,MATCH(data!A3469&amp;"|"&amp;data!C3469,calculations!$A$3:$A$168,0),MATCH(data!B3469,calculations!$AH$2:$CL$2,0)),",","."))</f>
        <v>1276937</v>
      </c>
      <c r="E3469">
        <v>1</v>
      </c>
    </row>
    <row r="3470" spans="1:5" x14ac:dyDescent="0.25">
      <c r="A3470">
        <v>2018</v>
      </c>
      <c r="B3470">
        <v>58</v>
      </c>
      <c r="C3470" t="s">
        <v>88</v>
      </c>
      <c r="D3470" t="str">
        <f ca="1">IF(OFFSET(calculations!$AG$2,MATCH(data!A3470&amp;"|"&amp;data!C3470,calculations!$A$3:$A$168,0),MATCH(data!B3470,calculations!$AH$2:$CL$2,0))="","NULL",SUBSTITUTE(OFFSET(calculations!$AG$2,MATCH(data!A3470&amp;"|"&amp;data!C3470,calculations!$A$3:$A$168,0),MATCH(data!B3470,calculations!$AH$2:$CL$2,0)),",","."))</f>
        <v>NULL</v>
      </c>
      <c r="E3470">
        <v>1</v>
      </c>
    </row>
    <row r="3471" spans="1:5" x14ac:dyDescent="0.25">
      <c r="A3471">
        <v>2018</v>
      </c>
      <c r="B3471">
        <v>58</v>
      </c>
      <c r="C3471" t="s">
        <v>89</v>
      </c>
      <c r="D3471" t="str">
        <f ca="1">IF(OFFSET(calculations!$AG$2,MATCH(data!A3471&amp;"|"&amp;data!C3471,calculations!$A$3:$A$168,0),MATCH(data!B3471,calculations!$AH$2:$CL$2,0))="","NULL",SUBSTITUTE(OFFSET(calculations!$AG$2,MATCH(data!A3471&amp;"|"&amp;data!C3471,calculations!$A$3:$A$168,0),MATCH(data!B3471,calculations!$AH$2:$CL$2,0)),",","."))</f>
        <v>60600</v>
      </c>
      <c r="E3471">
        <v>1</v>
      </c>
    </row>
    <row r="3472" spans="1:5" x14ac:dyDescent="0.25">
      <c r="A3472">
        <v>2018</v>
      </c>
      <c r="B3472">
        <v>58</v>
      </c>
      <c r="C3472" t="s">
        <v>90</v>
      </c>
      <c r="D3472" t="str">
        <f ca="1">IF(OFFSET(calculations!$AG$2,MATCH(data!A3472&amp;"|"&amp;data!C3472,calculations!$A$3:$A$168,0),MATCH(data!B3472,calculations!$AH$2:$CL$2,0))="","NULL",SUBSTITUTE(OFFSET(calculations!$AG$2,MATCH(data!A3472&amp;"|"&amp;data!C3472,calculations!$A$3:$A$168,0),MATCH(data!B3472,calculations!$AH$2:$CL$2,0)),",","."))</f>
        <v>NULL</v>
      </c>
      <c r="E3472">
        <v>1</v>
      </c>
    </row>
    <row r="3473" spans="1:5" x14ac:dyDescent="0.25">
      <c r="A3473">
        <v>2018</v>
      </c>
      <c r="B3473">
        <v>58</v>
      </c>
      <c r="C3473" t="s">
        <v>91</v>
      </c>
      <c r="D3473" t="str">
        <f ca="1">IF(OFFSET(calculations!$AG$2,MATCH(data!A3473&amp;"|"&amp;data!C3473,calculations!$A$3:$A$168,0),MATCH(data!B3473,calculations!$AH$2:$CL$2,0))="","NULL",SUBSTITUTE(OFFSET(calculations!$AG$2,MATCH(data!A3473&amp;"|"&amp;data!C3473,calculations!$A$3:$A$168,0),MATCH(data!B3473,calculations!$AH$2:$CL$2,0)),",","."))</f>
        <v>NULL</v>
      </c>
      <c r="E3473">
        <v>1</v>
      </c>
    </row>
    <row r="3474" spans="1:5" x14ac:dyDescent="0.25">
      <c r="A3474">
        <v>2018</v>
      </c>
      <c r="B3474">
        <v>58</v>
      </c>
      <c r="C3474" t="s">
        <v>92</v>
      </c>
      <c r="D3474" t="str">
        <f ca="1">IF(OFFSET(calculations!$AG$2,MATCH(data!A3474&amp;"|"&amp;data!C3474,calculations!$A$3:$A$168,0),MATCH(data!B3474,calculations!$AH$2:$CL$2,0))="","NULL",SUBSTITUTE(OFFSET(calculations!$AG$2,MATCH(data!A3474&amp;"|"&amp;data!C3474,calculations!$A$3:$A$168,0),MATCH(data!B3474,calculations!$AH$2:$CL$2,0)),",","."))</f>
        <v>NULL</v>
      </c>
      <c r="E3474">
        <v>1</v>
      </c>
    </row>
    <row r="3475" spans="1:5" x14ac:dyDescent="0.25">
      <c r="A3475">
        <v>2018</v>
      </c>
      <c r="B3475">
        <v>58</v>
      </c>
      <c r="C3475" t="s">
        <v>93</v>
      </c>
      <c r="D3475" t="str">
        <f ca="1">IF(OFFSET(calculations!$AG$2,MATCH(data!A3475&amp;"|"&amp;data!C3475,calculations!$A$3:$A$168,0),MATCH(data!B3475,calculations!$AH$2:$CL$2,0))="","NULL",SUBSTITUTE(OFFSET(calculations!$AG$2,MATCH(data!A3475&amp;"|"&amp;data!C3475,calculations!$A$3:$A$168,0),MATCH(data!B3475,calculations!$AH$2:$CL$2,0)),",","."))</f>
        <v>NULL</v>
      </c>
      <c r="E3475">
        <v>1</v>
      </c>
    </row>
    <row r="3476" spans="1:5" x14ac:dyDescent="0.25">
      <c r="A3476">
        <v>2018</v>
      </c>
      <c r="B3476">
        <v>58</v>
      </c>
      <c r="C3476" t="s">
        <v>94</v>
      </c>
      <c r="D3476" t="str">
        <f ca="1">IF(OFFSET(calculations!$AG$2,MATCH(data!A3476&amp;"|"&amp;data!C3476,calculations!$A$3:$A$168,0),MATCH(data!B3476,calculations!$AH$2:$CL$2,0))="","NULL",SUBSTITUTE(OFFSET(calculations!$AG$2,MATCH(data!A3476&amp;"|"&amp;data!C3476,calculations!$A$3:$A$168,0),MATCH(data!B3476,calculations!$AH$2:$CL$2,0)),",","."))</f>
        <v>14088</v>
      </c>
      <c r="E3476">
        <v>1</v>
      </c>
    </row>
    <row r="3477" spans="1:5" x14ac:dyDescent="0.25">
      <c r="A3477">
        <v>2018</v>
      </c>
      <c r="B3477">
        <v>58</v>
      </c>
      <c r="C3477" t="s">
        <v>95</v>
      </c>
      <c r="D3477" t="str">
        <f ca="1">IF(OFFSET(calculations!$AG$2,MATCH(data!A3477&amp;"|"&amp;data!C3477,calculations!$A$3:$A$168,0),MATCH(data!B3477,calculations!$AH$2:$CL$2,0))="","NULL",SUBSTITUTE(OFFSET(calculations!$AG$2,MATCH(data!A3477&amp;"|"&amp;data!C3477,calculations!$A$3:$A$168,0),MATCH(data!B3477,calculations!$AH$2:$CL$2,0)),",","."))</f>
        <v>71016</v>
      </c>
      <c r="E3477">
        <v>1</v>
      </c>
    </row>
    <row r="3478" spans="1:5" x14ac:dyDescent="0.25">
      <c r="A3478">
        <v>2018</v>
      </c>
      <c r="B3478">
        <v>58</v>
      </c>
      <c r="C3478" t="s">
        <v>96</v>
      </c>
      <c r="D3478" t="str">
        <f ca="1">IF(OFFSET(calculations!$AG$2,MATCH(data!A3478&amp;"|"&amp;data!C3478,calculations!$A$3:$A$168,0),MATCH(data!B3478,calculations!$AH$2:$CL$2,0))="","NULL",SUBSTITUTE(OFFSET(calculations!$AG$2,MATCH(data!A3478&amp;"|"&amp;data!C3478,calculations!$A$3:$A$168,0),MATCH(data!B3478,calculations!$AH$2:$CL$2,0)),",","."))</f>
        <v>8710333</v>
      </c>
      <c r="E3478">
        <v>1</v>
      </c>
    </row>
    <row r="3479" spans="1:5" x14ac:dyDescent="0.25">
      <c r="A3479">
        <v>2018</v>
      </c>
      <c r="B3479">
        <v>58</v>
      </c>
      <c r="C3479" t="s">
        <v>97</v>
      </c>
      <c r="D3479" t="str">
        <f ca="1">IF(OFFSET(calculations!$AG$2,MATCH(data!A3479&amp;"|"&amp;data!C3479,calculations!$A$3:$A$168,0),MATCH(data!B3479,calculations!$AH$2:$CL$2,0))="","NULL",SUBSTITUTE(OFFSET(calculations!$AG$2,MATCH(data!A3479&amp;"|"&amp;data!C3479,calculations!$A$3:$A$168,0),MATCH(data!B3479,calculations!$AH$2:$CL$2,0)),",","."))</f>
        <v>6240404</v>
      </c>
      <c r="E3479">
        <v>1</v>
      </c>
    </row>
    <row r="3480" spans="1:5" x14ac:dyDescent="0.25">
      <c r="A3480">
        <v>2018</v>
      </c>
      <c r="B3480">
        <v>58</v>
      </c>
      <c r="C3480" t="s">
        <v>98</v>
      </c>
      <c r="D3480" t="str">
        <f ca="1">IF(OFFSET(calculations!$AG$2,MATCH(data!A3480&amp;"|"&amp;data!C3480,calculations!$A$3:$A$168,0),MATCH(data!B3480,calculations!$AH$2:$CL$2,0))="","NULL",SUBSTITUTE(OFFSET(calculations!$AG$2,MATCH(data!A3480&amp;"|"&amp;data!C3480,calculations!$A$3:$A$168,0),MATCH(data!B3480,calculations!$AH$2:$CL$2,0)),",","."))</f>
        <v>2469929</v>
      </c>
      <c r="E3480">
        <v>1</v>
      </c>
    </row>
    <row r="3481" spans="1:5" x14ac:dyDescent="0.25">
      <c r="A3481">
        <v>2018</v>
      </c>
      <c r="B3481">
        <v>58</v>
      </c>
      <c r="C3481" t="s">
        <v>99</v>
      </c>
      <c r="D3481" t="str">
        <f ca="1">IF(OFFSET(calculations!$AG$2,MATCH(data!A3481&amp;"|"&amp;data!C3481,calculations!$A$3:$A$168,0),MATCH(data!B3481,calculations!$AH$2:$CL$2,0))="","NULL",SUBSTITUTE(OFFSET(calculations!$AG$2,MATCH(data!A3481&amp;"|"&amp;data!C3481,calculations!$A$3:$A$168,0),MATCH(data!B3481,calculations!$AH$2:$CL$2,0)),",","."))</f>
        <v>2469929</v>
      </c>
      <c r="E3481">
        <v>1</v>
      </c>
    </row>
    <row r="3482" spans="1:5" x14ac:dyDescent="0.25">
      <c r="A3482">
        <v>2018</v>
      </c>
      <c r="B3482">
        <v>58</v>
      </c>
      <c r="C3482" t="s">
        <v>100</v>
      </c>
      <c r="D3482" t="str">
        <f ca="1">IF(OFFSET(calculations!$AG$2,MATCH(data!A3482&amp;"|"&amp;data!C3482,calculations!$A$3:$A$168,0),MATCH(data!B3482,calculations!$AH$2:$CL$2,0))="","NULL",SUBSTITUTE(OFFSET(calculations!$AG$2,MATCH(data!A3482&amp;"|"&amp;data!C3482,calculations!$A$3:$A$168,0),MATCH(data!B3482,calculations!$AH$2:$CL$2,0)),",","."))</f>
        <v>34752</v>
      </c>
      <c r="E3482">
        <v>1</v>
      </c>
    </row>
    <row r="3483" spans="1:5" x14ac:dyDescent="0.25">
      <c r="A3483">
        <v>2018</v>
      </c>
      <c r="B3483">
        <v>58</v>
      </c>
      <c r="C3483" t="s">
        <v>101</v>
      </c>
      <c r="D3483" t="str">
        <f ca="1">IF(OFFSET(calculations!$AG$2,MATCH(data!A3483&amp;"|"&amp;data!C3483,calculations!$A$3:$A$168,0),MATCH(data!B3483,calculations!$AH$2:$CL$2,0))="","NULL",SUBSTITUTE(OFFSET(calculations!$AG$2,MATCH(data!A3483&amp;"|"&amp;data!C3483,calculations!$A$3:$A$168,0),MATCH(data!B3483,calculations!$AH$2:$CL$2,0)),",","."))</f>
        <v>155874</v>
      </c>
      <c r="E3483">
        <v>1</v>
      </c>
    </row>
    <row r="3484" spans="1:5" x14ac:dyDescent="0.25">
      <c r="A3484">
        <v>2018</v>
      </c>
      <c r="B3484">
        <v>58</v>
      </c>
      <c r="C3484" t="s">
        <v>102</v>
      </c>
      <c r="D3484" t="str">
        <f ca="1">IF(OFFSET(calculations!$AG$2,MATCH(data!A3484&amp;"|"&amp;data!C3484,calculations!$A$3:$A$168,0),MATCH(data!B3484,calculations!$AH$2:$CL$2,0))="","NULL",SUBSTITUTE(OFFSET(calculations!$AG$2,MATCH(data!A3484&amp;"|"&amp;data!C3484,calculations!$A$3:$A$168,0),MATCH(data!B3484,calculations!$AH$2:$CL$2,0)),",","."))</f>
        <v>2257481</v>
      </c>
      <c r="E3484">
        <v>1</v>
      </c>
    </row>
    <row r="3485" spans="1:5" x14ac:dyDescent="0.25">
      <c r="A3485">
        <v>2018</v>
      </c>
      <c r="B3485">
        <v>58</v>
      </c>
      <c r="C3485" t="s">
        <v>103</v>
      </c>
      <c r="D3485" t="str">
        <f ca="1">IF(OFFSET(calculations!$AG$2,MATCH(data!A3485&amp;"|"&amp;data!C3485,calculations!$A$3:$A$168,0),MATCH(data!B3485,calculations!$AH$2:$CL$2,0))="","NULL",SUBSTITUTE(OFFSET(calculations!$AG$2,MATCH(data!A3485&amp;"|"&amp;data!C3485,calculations!$A$3:$A$168,0),MATCH(data!B3485,calculations!$AH$2:$CL$2,0)),",","."))</f>
        <v>29555</v>
      </c>
      <c r="E3485">
        <v>1</v>
      </c>
    </row>
    <row r="3486" spans="1:5" x14ac:dyDescent="0.25">
      <c r="A3486">
        <v>2018</v>
      </c>
      <c r="B3486">
        <v>58</v>
      </c>
      <c r="C3486" t="s">
        <v>104</v>
      </c>
      <c r="D3486" t="str">
        <f ca="1">IF(OFFSET(calculations!$AG$2,MATCH(data!A3486&amp;"|"&amp;data!C3486,calculations!$A$3:$A$168,0),MATCH(data!B3486,calculations!$AH$2:$CL$2,0))="","NULL",SUBSTITUTE(OFFSET(calculations!$AG$2,MATCH(data!A3486&amp;"|"&amp;data!C3486,calculations!$A$3:$A$168,0),MATCH(data!B3486,calculations!$AH$2:$CL$2,0)),",","."))</f>
        <v>61771</v>
      </c>
      <c r="E3486">
        <v>1</v>
      </c>
    </row>
    <row r="3487" spans="1:5" x14ac:dyDescent="0.25">
      <c r="A3487">
        <v>2018</v>
      </c>
      <c r="B3487">
        <v>58</v>
      </c>
      <c r="C3487" t="s">
        <v>105</v>
      </c>
      <c r="D3487" t="str">
        <f ca="1">IF(OFFSET(calculations!$AG$2,MATCH(data!A3487&amp;"|"&amp;data!C3487,calculations!$A$3:$A$168,0),MATCH(data!B3487,calculations!$AH$2:$CL$2,0))="","NULL",SUBSTITUTE(OFFSET(calculations!$AG$2,MATCH(data!A3487&amp;"|"&amp;data!C3487,calculations!$A$3:$A$168,0),MATCH(data!B3487,calculations!$AH$2:$CL$2,0)),",","."))</f>
        <v>61771</v>
      </c>
      <c r="E3487">
        <v>1</v>
      </c>
    </row>
    <row r="3488" spans="1:5" x14ac:dyDescent="0.25">
      <c r="A3488">
        <v>2018</v>
      </c>
      <c r="B3488">
        <v>58</v>
      </c>
      <c r="C3488" t="s">
        <v>106</v>
      </c>
      <c r="D3488" t="str">
        <f ca="1">IF(OFFSET(calculations!$AG$2,MATCH(data!A3488&amp;"|"&amp;data!C3488,calculations!$A$3:$A$168,0),MATCH(data!B3488,calculations!$AH$2:$CL$2,0))="","NULL",SUBSTITUTE(OFFSET(calculations!$AG$2,MATCH(data!A3488&amp;"|"&amp;data!C3488,calculations!$A$3:$A$168,0),MATCH(data!B3488,calculations!$AH$2:$CL$2,0)),",","."))</f>
        <v>NULL</v>
      </c>
      <c r="E3488">
        <v>1</v>
      </c>
    </row>
    <row r="3489" spans="1:5" x14ac:dyDescent="0.25">
      <c r="A3489">
        <v>2018</v>
      </c>
      <c r="B3489">
        <v>58</v>
      </c>
      <c r="C3489" t="s">
        <v>107</v>
      </c>
      <c r="D3489" t="str">
        <f ca="1">IF(OFFSET(calculations!$AG$2,MATCH(data!A3489&amp;"|"&amp;data!C3489,calculations!$A$3:$A$168,0),MATCH(data!B3489,calculations!$AH$2:$CL$2,0))="","NULL",SUBSTITUTE(OFFSET(calculations!$AG$2,MATCH(data!A3489&amp;"|"&amp;data!C3489,calculations!$A$3:$A$168,0),MATCH(data!B3489,calculations!$AH$2:$CL$2,0)),",","."))</f>
        <v>NULL</v>
      </c>
      <c r="E3489">
        <v>1</v>
      </c>
    </row>
    <row r="3490" spans="1:5" x14ac:dyDescent="0.25">
      <c r="A3490">
        <v>2018</v>
      </c>
      <c r="B3490">
        <v>58</v>
      </c>
      <c r="C3490" t="s">
        <v>108</v>
      </c>
      <c r="D3490" t="str">
        <f ca="1">IF(OFFSET(calculations!$AG$2,MATCH(data!A3490&amp;"|"&amp;data!C3490,calculations!$A$3:$A$168,0),MATCH(data!B3490,calculations!$AH$2:$CL$2,0))="","NULL",SUBSTITUTE(OFFSET(calculations!$AG$2,MATCH(data!A3490&amp;"|"&amp;data!C3490,calculations!$A$3:$A$168,0),MATCH(data!B3490,calculations!$AH$2:$CL$2,0)),",","."))</f>
        <v>46048</v>
      </c>
      <c r="E3490">
        <v>1</v>
      </c>
    </row>
    <row r="3491" spans="1:5" x14ac:dyDescent="0.25">
      <c r="A3491">
        <v>2018</v>
      </c>
      <c r="B3491">
        <v>58</v>
      </c>
      <c r="C3491" t="s">
        <v>109</v>
      </c>
      <c r="D3491" t="str">
        <f ca="1">IF(OFFSET(calculations!$AG$2,MATCH(data!A3491&amp;"|"&amp;data!C3491,calculations!$A$3:$A$168,0),MATCH(data!B3491,calculations!$AH$2:$CL$2,0))="","NULL",SUBSTITUTE(OFFSET(calculations!$AG$2,MATCH(data!A3491&amp;"|"&amp;data!C3491,calculations!$A$3:$A$168,0),MATCH(data!B3491,calculations!$AH$2:$CL$2,0)),",","."))</f>
        <v>107819</v>
      </c>
      <c r="E3491">
        <v>1</v>
      </c>
    </row>
    <row r="3492" spans="1:5" x14ac:dyDescent="0.25">
      <c r="A3492">
        <v>2018</v>
      </c>
      <c r="B3492">
        <v>58</v>
      </c>
      <c r="C3492" t="s">
        <v>110</v>
      </c>
      <c r="D3492" t="str">
        <f ca="1">IF(OFFSET(calculations!$AG$2,MATCH(data!A3492&amp;"|"&amp;data!C3492,calculations!$A$3:$A$168,0),MATCH(data!B3492,calculations!$AH$2:$CL$2,0))="","NULL",SUBSTITUTE(OFFSET(calculations!$AG$2,MATCH(data!A3492&amp;"|"&amp;data!C3492,calculations!$A$3:$A$168,0),MATCH(data!B3492,calculations!$AH$2:$CL$2,0)),",","."))</f>
        <v>36803</v>
      </c>
      <c r="E3492">
        <v>1</v>
      </c>
    </row>
    <row r="3493" spans="1:5" x14ac:dyDescent="0.25">
      <c r="A3493">
        <v>2018</v>
      </c>
      <c r="B3493">
        <v>58</v>
      </c>
      <c r="C3493" t="s">
        <v>111</v>
      </c>
      <c r="D3493" t="str">
        <f ca="1">IF(OFFSET(calculations!$AG$2,MATCH(data!A3493&amp;"|"&amp;data!C3493,calculations!$A$3:$A$168,0),MATCH(data!B3493,calculations!$AH$2:$CL$2,0))="","NULL",SUBSTITUTE(OFFSET(calculations!$AG$2,MATCH(data!A3493&amp;"|"&amp;data!C3493,calculations!$A$3:$A$168,0),MATCH(data!B3493,calculations!$AH$2:$CL$2,0)),",","."))</f>
        <v>11831085</v>
      </c>
      <c r="E3493">
        <v>1</v>
      </c>
    </row>
    <row r="3494" spans="1:5" x14ac:dyDescent="0.25">
      <c r="A3494">
        <v>2018</v>
      </c>
      <c r="B3494">
        <v>58</v>
      </c>
      <c r="C3494" t="s">
        <v>112</v>
      </c>
      <c r="D3494" t="str">
        <f ca="1">IF(OFFSET(calculations!$AG$2,MATCH(data!A3494&amp;"|"&amp;data!C3494,calculations!$A$3:$A$168,0),MATCH(data!B3494,calculations!$AH$2:$CL$2,0))="","NULL",SUBSTITUTE(OFFSET(calculations!$AG$2,MATCH(data!A3494&amp;"|"&amp;data!C3494,calculations!$A$3:$A$168,0),MATCH(data!B3494,calculations!$AH$2:$CL$2,0)),",","."))</f>
        <v>8505694</v>
      </c>
      <c r="E3494">
        <v>1</v>
      </c>
    </row>
    <row r="3495" spans="1:5" x14ac:dyDescent="0.25">
      <c r="A3495">
        <v>2018</v>
      </c>
      <c r="B3495">
        <v>58</v>
      </c>
      <c r="C3495" t="s">
        <v>113</v>
      </c>
      <c r="D3495" t="str">
        <f ca="1">IF(OFFSET(calculations!$AG$2,MATCH(data!A3495&amp;"|"&amp;data!C3495,calculations!$A$3:$A$168,0),MATCH(data!B3495,calculations!$AH$2:$CL$2,0))="","NULL",SUBSTITUTE(OFFSET(calculations!$AG$2,MATCH(data!A3495&amp;"|"&amp;data!C3495,calculations!$A$3:$A$168,0),MATCH(data!B3495,calculations!$AH$2:$CL$2,0)),",","."))</f>
        <v>NULL</v>
      </c>
      <c r="E3495">
        <v>1</v>
      </c>
    </row>
    <row r="3496" spans="1:5" x14ac:dyDescent="0.25">
      <c r="A3496">
        <v>2018</v>
      </c>
      <c r="B3496">
        <v>58</v>
      </c>
      <c r="C3496" t="s">
        <v>114</v>
      </c>
      <c r="D3496" t="str">
        <f ca="1">IF(OFFSET(calculations!$AG$2,MATCH(data!A3496&amp;"|"&amp;data!C3496,calculations!$A$3:$A$168,0),MATCH(data!B3496,calculations!$AH$2:$CL$2,0))="","NULL",SUBSTITUTE(OFFSET(calculations!$AG$2,MATCH(data!A3496&amp;"|"&amp;data!C3496,calculations!$A$3:$A$168,0),MATCH(data!B3496,calculations!$AH$2:$CL$2,0)),",","."))</f>
        <v>1000000</v>
      </c>
      <c r="E3496">
        <v>1</v>
      </c>
    </row>
    <row r="3497" spans="1:5" x14ac:dyDescent="0.25">
      <c r="A3497">
        <v>2018</v>
      </c>
      <c r="B3497">
        <v>58</v>
      </c>
      <c r="C3497" t="s">
        <v>115</v>
      </c>
      <c r="D3497" t="str">
        <f ca="1">IF(OFFSET(calculations!$AG$2,MATCH(data!A3497&amp;"|"&amp;data!C3497,calculations!$A$3:$A$168,0),MATCH(data!B3497,calculations!$AH$2:$CL$2,0))="","NULL",SUBSTITUTE(OFFSET(calculations!$AG$2,MATCH(data!A3497&amp;"|"&amp;data!C3497,calculations!$A$3:$A$168,0),MATCH(data!B3497,calculations!$AH$2:$CL$2,0)),",","."))</f>
        <v>NULL</v>
      </c>
      <c r="E3497">
        <v>1</v>
      </c>
    </row>
    <row r="3498" spans="1:5" x14ac:dyDescent="0.25">
      <c r="A3498">
        <v>2018</v>
      </c>
      <c r="B3498">
        <v>58</v>
      </c>
      <c r="C3498" t="s">
        <v>116</v>
      </c>
      <c r="D3498" t="str">
        <f ca="1">IF(OFFSET(calculations!$AG$2,MATCH(data!A3498&amp;"|"&amp;data!C3498,calculations!$A$3:$A$168,0),MATCH(data!B3498,calculations!$AH$2:$CL$2,0))="","NULL",SUBSTITUTE(OFFSET(calculations!$AG$2,MATCH(data!A3498&amp;"|"&amp;data!C3498,calculations!$A$3:$A$168,0),MATCH(data!B3498,calculations!$AH$2:$CL$2,0)),",","."))</f>
        <v>5820688</v>
      </c>
      <c r="E3498">
        <v>1</v>
      </c>
    </row>
    <row r="3499" spans="1:5" x14ac:dyDescent="0.25">
      <c r="A3499">
        <v>2018</v>
      </c>
      <c r="B3499">
        <v>58</v>
      </c>
      <c r="C3499" t="s">
        <v>117</v>
      </c>
      <c r="D3499" t="str">
        <f ca="1">IF(OFFSET(calculations!$AG$2,MATCH(data!A3499&amp;"|"&amp;data!C3499,calculations!$A$3:$A$168,0),MATCH(data!B3499,calculations!$AH$2:$CL$2,0))="","NULL",SUBSTITUTE(OFFSET(calculations!$AG$2,MATCH(data!A3499&amp;"|"&amp;data!C3499,calculations!$A$3:$A$168,0),MATCH(data!B3499,calculations!$AH$2:$CL$2,0)),",","."))</f>
        <v>NULL</v>
      </c>
      <c r="E3499">
        <v>1</v>
      </c>
    </row>
    <row r="3500" spans="1:5" x14ac:dyDescent="0.25">
      <c r="A3500">
        <v>2018</v>
      </c>
      <c r="B3500">
        <v>58</v>
      </c>
      <c r="C3500" t="s">
        <v>118</v>
      </c>
      <c r="D3500" t="str">
        <f ca="1">IF(OFFSET(calculations!$AG$2,MATCH(data!A3500&amp;"|"&amp;data!C3500,calculations!$A$3:$A$168,0),MATCH(data!B3500,calculations!$AH$2:$CL$2,0))="","NULL",SUBSTITUTE(OFFSET(calculations!$AG$2,MATCH(data!A3500&amp;"|"&amp;data!C3500,calculations!$A$3:$A$168,0),MATCH(data!B3500,calculations!$AH$2:$CL$2,0)),",","."))</f>
        <v>154899</v>
      </c>
      <c r="E3500">
        <v>1</v>
      </c>
    </row>
    <row r="3501" spans="1:5" x14ac:dyDescent="0.25">
      <c r="A3501">
        <v>2018</v>
      </c>
      <c r="B3501">
        <v>58</v>
      </c>
      <c r="C3501" t="s">
        <v>119</v>
      </c>
      <c r="D3501" t="str">
        <f ca="1">IF(OFFSET(calculations!$AG$2,MATCH(data!A3501&amp;"|"&amp;data!C3501,calculations!$A$3:$A$168,0),MATCH(data!B3501,calculations!$AH$2:$CL$2,0))="","NULL",SUBSTITUTE(OFFSET(calculations!$AG$2,MATCH(data!A3501&amp;"|"&amp;data!C3501,calculations!$A$3:$A$168,0),MATCH(data!B3501,calculations!$AH$2:$CL$2,0)),",","."))</f>
        <v>319385</v>
      </c>
      <c r="E3501">
        <v>1</v>
      </c>
    </row>
    <row r="3502" spans="1:5" x14ac:dyDescent="0.25">
      <c r="A3502">
        <v>2018</v>
      </c>
      <c r="B3502">
        <v>58</v>
      </c>
      <c r="C3502" t="s">
        <v>120</v>
      </c>
      <c r="D3502" t="str">
        <f ca="1">IF(OFFSET(calculations!$AG$2,MATCH(data!A3502&amp;"|"&amp;data!C3502,calculations!$A$3:$A$168,0),MATCH(data!B3502,calculations!$AH$2:$CL$2,0))="","NULL",SUBSTITUTE(OFFSET(calculations!$AG$2,MATCH(data!A3502&amp;"|"&amp;data!C3502,calculations!$A$3:$A$168,0),MATCH(data!B3502,calculations!$AH$2:$CL$2,0)),",","."))</f>
        <v>NULL</v>
      </c>
      <c r="E3502">
        <v>1</v>
      </c>
    </row>
    <row r="3503" spans="1:5" x14ac:dyDescent="0.25">
      <c r="A3503">
        <v>2018</v>
      </c>
      <c r="B3503">
        <v>58</v>
      </c>
      <c r="C3503" t="s">
        <v>121</v>
      </c>
      <c r="D3503" t="str">
        <f ca="1">IF(OFFSET(calculations!$AG$2,MATCH(data!A3503&amp;"|"&amp;data!C3503,calculations!$A$3:$A$168,0),MATCH(data!B3503,calculations!$AH$2:$CL$2,0))="","NULL",SUBSTITUTE(OFFSET(calculations!$AG$2,MATCH(data!A3503&amp;"|"&amp;data!C3503,calculations!$A$3:$A$168,0),MATCH(data!B3503,calculations!$AH$2:$CL$2,0)),",","."))</f>
        <v>168</v>
      </c>
      <c r="E3503">
        <v>1</v>
      </c>
    </row>
    <row r="3504" spans="1:5" x14ac:dyDescent="0.25">
      <c r="A3504">
        <v>2018</v>
      </c>
      <c r="B3504">
        <v>58</v>
      </c>
      <c r="C3504" t="s">
        <v>122</v>
      </c>
      <c r="D3504" t="str">
        <f ca="1">IF(OFFSET(calculations!$AG$2,MATCH(data!A3504&amp;"|"&amp;data!C3504,calculations!$A$3:$A$168,0),MATCH(data!B3504,calculations!$AH$2:$CL$2,0))="","NULL",SUBSTITUTE(OFFSET(calculations!$AG$2,MATCH(data!A3504&amp;"|"&amp;data!C3504,calculations!$A$3:$A$168,0),MATCH(data!B3504,calculations!$AH$2:$CL$2,0)),",","."))</f>
        <v>NULL</v>
      </c>
      <c r="E3504">
        <v>1</v>
      </c>
    </row>
    <row r="3505" spans="1:5" x14ac:dyDescent="0.25">
      <c r="A3505">
        <v>2018</v>
      </c>
      <c r="B3505">
        <v>58</v>
      </c>
      <c r="C3505" t="s">
        <v>123</v>
      </c>
      <c r="D3505" t="str">
        <f ca="1">IF(OFFSET(calculations!$AG$2,MATCH(data!A3505&amp;"|"&amp;data!C3505,calculations!$A$3:$A$168,0),MATCH(data!B3505,calculations!$AH$2:$CL$2,0))="","NULL",SUBSTITUTE(OFFSET(calculations!$AG$2,MATCH(data!A3505&amp;"|"&amp;data!C3505,calculations!$A$3:$A$168,0),MATCH(data!B3505,calculations!$AH$2:$CL$2,0)),",","."))</f>
        <v>NULL</v>
      </c>
      <c r="E3505">
        <v>1</v>
      </c>
    </row>
    <row r="3506" spans="1:5" x14ac:dyDescent="0.25">
      <c r="A3506">
        <v>2018</v>
      </c>
      <c r="B3506">
        <v>58</v>
      </c>
      <c r="C3506" t="s">
        <v>124</v>
      </c>
      <c r="D3506" t="str">
        <f ca="1">IF(OFFSET(calculations!$AG$2,MATCH(data!A3506&amp;"|"&amp;data!C3506,calculations!$A$3:$A$168,0),MATCH(data!B3506,calculations!$AH$2:$CL$2,0))="","NULL",SUBSTITUTE(OFFSET(calculations!$AG$2,MATCH(data!A3506&amp;"|"&amp;data!C3506,calculations!$A$3:$A$168,0),MATCH(data!B3506,calculations!$AH$2:$CL$2,0)),",","."))</f>
        <v>NULL</v>
      </c>
      <c r="E3506">
        <v>1</v>
      </c>
    </row>
    <row r="3507" spans="1:5" x14ac:dyDescent="0.25">
      <c r="A3507">
        <v>2018</v>
      </c>
      <c r="B3507">
        <v>58</v>
      </c>
      <c r="C3507" t="s">
        <v>125</v>
      </c>
      <c r="D3507" t="str">
        <f ca="1">IF(OFFSET(calculations!$AG$2,MATCH(data!A3507&amp;"|"&amp;data!C3507,calculations!$A$3:$A$168,0),MATCH(data!B3507,calculations!$AH$2:$CL$2,0))="","NULL",SUBSTITUTE(OFFSET(calculations!$AG$2,MATCH(data!A3507&amp;"|"&amp;data!C3507,calculations!$A$3:$A$168,0),MATCH(data!B3507,calculations!$AH$2:$CL$2,0)),",","."))</f>
        <v>NULL</v>
      </c>
      <c r="E3507">
        <v>1</v>
      </c>
    </row>
    <row r="3508" spans="1:5" x14ac:dyDescent="0.25">
      <c r="A3508">
        <v>2018</v>
      </c>
      <c r="B3508">
        <v>58</v>
      </c>
      <c r="C3508" t="s">
        <v>126</v>
      </c>
      <c r="D3508" t="str">
        <f ca="1">IF(OFFSET(calculations!$AG$2,MATCH(data!A3508&amp;"|"&amp;data!C3508,calculations!$A$3:$A$168,0),MATCH(data!B3508,calculations!$AH$2:$CL$2,0))="","NULL",SUBSTITUTE(OFFSET(calculations!$AG$2,MATCH(data!A3508&amp;"|"&amp;data!C3508,calculations!$A$3:$A$168,0),MATCH(data!B3508,calculations!$AH$2:$CL$2,0)),",","."))</f>
        <v>1210554</v>
      </c>
      <c r="E3508">
        <v>1</v>
      </c>
    </row>
    <row r="3509" spans="1:5" x14ac:dyDescent="0.25">
      <c r="A3509">
        <v>2018</v>
      </c>
      <c r="B3509">
        <v>58</v>
      </c>
      <c r="C3509" t="s">
        <v>62</v>
      </c>
      <c r="D3509" t="str">
        <f ca="1">IF(OFFSET(calculations!$AG$2,MATCH(data!A3509&amp;"|"&amp;data!C3509,calculations!$A$3:$A$168,0),MATCH(data!B3509,calculations!$AH$2:$CL$2,0))="","NULL",SUBSTITUTE(OFFSET(calculations!$AG$2,MATCH(data!A3509&amp;"|"&amp;data!C3509,calculations!$A$3:$A$168,0),MATCH(data!B3509,calculations!$AH$2:$CL$2,0)),",","."))</f>
        <v>3325391</v>
      </c>
      <c r="E3509">
        <v>1</v>
      </c>
    </row>
    <row r="3510" spans="1:5" x14ac:dyDescent="0.25">
      <c r="A3510">
        <v>2018</v>
      </c>
      <c r="B3510">
        <v>58</v>
      </c>
      <c r="C3510" t="s">
        <v>127</v>
      </c>
      <c r="D3510" t="str">
        <f ca="1">IF(OFFSET(calculations!$AG$2,MATCH(data!A3510&amp;"|"&amp;data!C3510,calculations!$A$3:$A$168,0),MATCH(data!B3510,calculations!$AH$2:$CL$2,0))="","NULL",SUBSTITUTE(OFFSET(calculations!$AG$2,MATCH(data!A3510&amp;"|"&amp;data!C3510,calculations!$A$3:$A$168,0),MATCH(data!B3510,calculations!$AH$2:$CL$2,0)),",","."))</f>
        <v>160086</v>
      </c>
      <c r="E3510">
        <v>1</v>
      </c>
    </row>
    <row r="3511" spans="1:5" x14ac:dyDescent="0.25">
      <c r="A3511">
        <v>2018</v>
      </c>
      <c r="B3511">
        <v>58</v>
      </c>
      <c r="C3511" t="s">
        <v>128</v>
      </c>
      <c r="D3511" t="str">
        <f ca="1">IF(OFFSET(calculations!$AG$2,MATCH(data!A3511&amp;"|"&amp;data!C3511,calculations!$A$3:$A$168,0),MATCH(data!B3511,calculations!$AH$2:$CL$2,0))="","NULL",SUBSTITUTE(OFFSET(calculations!$AG$2,MATCH(data!A3511&amp;"|"&amp;data!C3511,calculations!$A$3:$A$168,0),MATCH(data!B3511,calculations!$AH$2:$CL$2,0)),",","."))</f>
        <v>NULL</v>
      </c>
      <c r="E3511">
        <v>1</v>
      </c>
    </row>
    <row r="3512" spans="1:5" x14ac:dyDescent="0.25">
      <c r="A3512">
        <v>2018</v>
      </c>
      <c r="B3512">
        <v>58</v>
      </c>
      <c r="C3512" t="s">
        <v>129</v>
      </c>
      <c r="D3512" t="str">
        <f ca="1">IF(OFFSET(calculations!$AG$2,MATCH(data!A3512&amp;"|"&amp;data!C3512,calculations!$A$3:$A$168,0),MATCH(data!B3512,calculations!$AH$2:$CL$2,0))="","NULL",SUBSTITUTE(OFFSET(calculations!$AG$2,MATCH(data!A3512&amp;"|"&amp;data!C3512,calculations!$A$3:$A$168,0),MATCH(data!B3512,calculations!$AH$2:$CL$2,0)),",","."))</f>
        <v>NULL</v>
      </c>
      <c r="E3512">
        <v>1</v>
      </c>
    </row>
    <row r="3513" spans="1:5" x14ac:dyDescent="0.25">
      <c r="A3513">
        <v>2018</v>
      </c>
      <c r="B3513">
        <v>58</v>
      </c>
      <c r="C3513" t="s">
        <v>130</v>
      </c>
      <c r="D3513" t="str">
        <f ca="1">IF(OFFSET(calculations!$AG$2,MATCH(data!A3513&amp;"|"&amp;data!C3513,calculations!$A$3:$A$168,0),MATCH(data!B3513,calculations!$AH$2:$CL$2,0))="","NULL",SUBSTITUTE(OFFSET(calculations!$AG$2,MATCH(data!A3513&amp;"|"&amp;data!C3513,calculations!$A$3:$A$168,0),MATCH(data!B3513,calculations!$AH$2:$CL$2,0)),",","."))</f>
        <v>NULL</v>
      </c>
      <c r="E3513">
        <v>1</v>
      </c>
    </row>
    <row r="3514" spans="1:5" x14ac:dyDescent="0.25">
      <c r="A3514">
        <v>2018</v>
      </c>
      <c r="B3514">
        <v>58</v>
      </c>
      <c r="C3514" t="s">
        <v>131</v>
      </c>
      <c r="D3514" t="str">
        <f ca="1">IF(OFFSET(calculations!$AG$2,MATCH(data!A3514&amp;"|"&amp;data!C3514,calculations!$A$3:$A$168,0),MATCH(data!B3514,calculations!$AH$2:$CL$2,0))="","NULL",SUBSTITUTE(OFFSET(calculations!$AG$2,MATCH(data!A3514&amp;"|"&amp;data!C3514,calculations!$A$3:$A$168,0),MATCH(data!B3514,calculations!$AH$2:$CL$2,0)),",","."))</f>
        <v>NULL</v>
      </c>
      <c r="E3514">
        <v>1</v>
      </c>
    </row>
    <row r="3515" spans="1:5" x14ac:dyDescent="0.25">
      <c r="A3515">
        <v>2018</v>
      </c>
      <c r="B3515">
        <v>58</v>
      </c>
      <c r="C3515" t="s">
        <v>132</v>
      </c>
      <c r="D3515" t="str">
        <f ca="1">IF(OFFSET(calculations!$AG$2,MATCH(data!A3515&amp;"|"&amp;data!C3515,calculations!$A$3:$A$168,0),MATCH(data!B3515,calculations!$AH$2:$CL$2,0))="","NULL",SUBSTITUTE(OFFSET(calculations!$AG$2,MATCH(data!A3515&amp;"|"&amp;data!C3515,calculations!$A$3:$A$168,0),MATCH(data!B3515,calculations!$AH$2:$CL$2,0)),",","."))</f>
        <v>600</v>
      </c>
      <c r="E3515">
        <v>1</v>
      </c>
    </row>
    <row r="3516" spans="1:5" x14ac:dyDescent="0.25">
      <c r="A3516">
        <v>2018</v>
      </c>
      <c r="B3516">
        <v>58</v>
      </c>
      <c r="C3516" t="s">
        <v>133</v>
      </c>
      <c r="D3516" t="str">
        <f ca="1">IF(OFFSET(calculations!$AG$2,MATCH(data!A3516&amp;"|"&amp;data!C3516,calculations!$A$3:$A$168,0),MATCH(data!B3516,calculations!$AH$2:$CL$2,0))="","NULL",SUBSTITUTE(OFFSET(calculations!$AG$2,MATCH(data!A3516&amp;"|"&amp;data!C3516,calculations!$A$3:$A$168,0),MATCH(data!B3516,calculations!$AH$2:$CL$2,0)),",","."))</f>
        <v>3093689</v>
      </c>
      <c r="E3516">
        <v>1</v>
      </c>
    </row>
    <row r="3517" spans="1:5" x14ac:dyDescent="0.25">
      <c r="A3517">
        <v>2018</v>
      </c>
      <c r="B3517">
        <v>58</v>
      </c>
      <c r="C3517" t="s">
        <v>134</v>
      </c>
      <c r="D3517" t="str">
        <f ca="1">IF(OFFSET(calculations!$AG$2,MATCH(data!A3517&amp;"|"&amp;data!C3517,calculations!$A$3:$A$168,0),MATCH(data!B3517,calculations!$AH$2:$CL$2,0))="","NULL",SUBSTITUTE(OFFSET(calculations!$AG$2,MATCH(data!A3517&amp;"|"&amp;data!C3517,calculations!$A$3:$A$168,0),MATCH(data!B3517,calculations!$AH$2:$CL$2,0)),",","."))</f>
        <v>NULL</v>
      </c>
      <c r="E3517">
        <v>1</v>
      </c>
    </row>
    <row r="3518" spans="1:5" x14ac:dyDescent="0.25">
      <c r="A3518">
        <v>2018</v>
      </c>
      <c r="B3518">
        <v>58</v>
      </c>
      <c r="C3518" t="s">
        <v>135</v>
      </c>
      <c r="D3518" t="str">
        <f ca="1">IF(OFFSET(calculations!$AG$2,MATCH(data!A3518&amp;"|"&amp;data!C3518,calculations!$A$3:$A$168,0),MATCH(data!B3518,calculations!$AH$2:$CL$2,0))="","NULL",SUBSTITUTE(OFFSET(calculations!$AG$2,MATCH(data!A3518&amp;"|"&amp;data!C3518,calculations!$A$3:$A$168,0),MATCH(data!B3518,calculations!$AH$2:$CL$2,0)),",","."))</f>
        <v>NULL</v>
      </c>
      <c r="E3518">
        <v>1</v>
      </c>
    </row>
    <row r="3519" spans="1:5" x14ac:dyDescent="0.25">
      <c r="A3519">
        <v>2018</v>
      </c>
      <c r="B3519">
        <v>58</v>
      </c>
      <c r="C3519" t="s">
        <v>136</v>
      </c>
      <c r="D3519" t="str">
        <f ca="1">IF(OFFSET(calculations!$AG$2,MATCH(data!A3519&amp;"|"&amp;data!C3519,calculations!$A$3:$A$168,0),MATCH(data!B3519,calculations!$AH$2:$CL$2,0))="","NULL",SUBSTITUTE(OFFSET(calculations!$AG$2,MATCH(data!A3519&amp;"|"&amp;data!C3519,calculations!$A$3:$A$168,0),MATCH(data!B3519,calculations!$AH$2:$CL$2,0)),",","."))</f>
        <v>71016</v>
      </c>
      <c r="E3519">
        <v>1</v>
      </c>
    </row>
    <row r="3520" spans="1:5" x14ac:dyDescent="0.25">
      <c r="A3520">
        <v>2018</v>
      </c>
      <c r="B3520">
        <v>58</v>
      </c>
      <c r="C3520" t="s">
        <v>137</v>
      </c>
      <c r="D3520" t="str">
        <f ca="1">IF(OFFSET(calculations!$AG$2,MATCH(data!A3520&amp;"|"&amp;data!C3520,calculations!$A$3:$A$168,0),MATCH(data!B3520,calculations!$AH$2:$CL$2,0))="","NULL",SUBSTITUTE(OFFSET(calculations!$AG$2,MATCH(data!A3520&amp;"|"&amp;data!C3520,calculations!$A$3:$A$168,0),MATCH(data!B3520,calculations!$AH$2:$CL$2,0)),",","."))</f>
        <v>NULL</v>
      </c>
      <c r="E3520">
        <v>1</v>
      </c>
    </row>
    <row r="3521" spans="1:5" x14ac:dyDescent="0.25">
      <c r="A3521">
        <v>2018</v>
      </c>
      <c r="B3521">
        <v>58</v>
      </c>
      <c r="C3521" t="s">
        <v>138</v>
      </c>
      <c r="D3521" t="str">
        <f ca="1">IF(OFFSET(calculations!$AG$2,MATCH(data!A3521&amp;"|"&amp;data!C3521,calculations!$A$3:$A$168,0),MATCH(data!B3521,calculations!$AH$2:$CL$2,0))="","NULL",SUBSTITUTE(OFFSET(calculations!$AG$2,MATCH(data!A3521&amp;"|"&amp;data!C3521,calculations!$A$3:$A$168,0),MATCH(data!B3521,calculations!$AH$2:$CL$2,0)),",","."))</f>
        <v>NULL</v>
      </c>
      <c r="E3521">
        <v>1</v>
      </c>
    </row>
    <row r="3522" spans="1:5" x14ac:dyDescent="0.25">
      <c r="A3522">
        <v>2018</v>
      </c>
      <c r="B3522">
        <v>58</v>
      </c>
      <c r="C3522" t="s">
        <v>139</v>
      </c>
      <c r="D3522" t="str">
        <f ca="1">IF(OFFSET(calculations!$AG$2,MATCH(data!A3522&amp;"|"&amp;data!C3522,calculations!$A$3:$A$168,0),MATCH(data!B3522,calculations!$AH$2:$CL$2,0))="","NULL",SUBSTITUTE(OFFSET(calculations!$AG$2,MATCH(data!A3522&amp;"|"&amp;data!C3522,calculations!$A$3:$A$168,0),MATCH(data!B3522,calculations!$AH$2:$CL$2,0)),",","."))</f>
        <v>NULL</v>
      </c>
      <c r="E3522">
        <v>1</v>
      </c>
    </row>
    <row r="3523" spans="1:5" x14ac:dyDescent="0.25">
      <c r="A3523">
        <v>2018</v>
      </c>
      <c r="B3523">
        <v>58</v>
      </c>
      <c r="C3523" t="s">
        <v>140</v>
      </c>
      <c r="D3523" t="str">
        <f ca="1">IF(OFFSET(calculations!$AG$2,MATCH(data!A3523&amp;"|"&amp;data!C3523,calculations!$A$3:$A$168,0),MATCH(data!B3523,calculations!$AH$2:$CL$2,0))="","NULL",SUBSTITUTE(OFFSET(calculations!$AG$2,MATCH(data!A3523&amp;"|"&amp;data!C3523,calculations!$A$3:$A$168,0),MATCH(data!B3523,calculations!$AH$2:$CL$2,0)),",","."))</f>
        <v>NULL</v>
      </c>
      <c r="E3523">
        <v>1</v>
      </c>
    </row>
    <row r="3524" spans="1:5" x14ac:dyDescent="0.25">
      <c r="A3524">
        <v>2018</v>
      </c>
      <c r="B3524">
        <v>58</v>
      </c>
      <c r="C3524" t="s">
        <v>141</v>
      </c>
      <c r="D3524" t="str">
        <f ca="1">IF(OFFSET(calculations!$AG$2,MATCH(data!A3524&amp;"|"&amp;data!C3524,calculations!$A$3:$A$168,0),MATCH(data!B3524,calculations!$AH$2:$CL$2,0))="","NULL",SUBSTITUTE(OFFSET(calculations!$AG$2,MATCH(data!A3524&amp;"|"&amp;data!C3524,calculations!$A$3:$A$168,0),MATCH(data!B3524,calculations!$AH$2:$CL$2,0)),",","."))</f>
        <v>NULL</v>
      </c>
      <c r="E3524">
        <v>1</v>
      </c>
    </row>
    <row r="3525" spans="1:5" x14ac:dyDescent="0.25">
      <c r="A3525">
        <v>2018</v>
      </c>
      <c r="B3525">
        <v>58</v>
      </c>
      <c r="C3525" t="s">
        <v>142</v>
      </c>
      <c r="D3525" t="str">
        <f ca="1">IF(OFFSET(calculations!$AG$2,MATCH(data!A3525&amp;"|"&amp;data!C3525,calculations!$A$3:$A$168,0),MATCH(data!B3525,calculations!$AH$2:$CL$2,0))="","NULL",SUBSTITUTE(OFFSET(calculations!$AG$2,MATCH(data!A3525&amp;"|"&amp;data!C3525,calculations!$A$3:$A$168,0),MATCH(data!B3525,calculations!$AH$2:$CL$2,0)),",","."))</f>
        <v>NULL</v>
      </c>
      <c r="E3525">
        <v>1</v>
      </c>
    </row>
    <row r="3526" spans="1:5" x14ac:dyDescent="0.25">
      <c r="A3526">
        <v>2018</v>
      </c>
      <c r="B3526">
        <v>58</v>
      </c>
      <c r="C3526" t="s">
        <v>143</v>
      </c>
      <c r="D3526" t="str">
        <f ca="1">IF(OFFSET(calculations!$AG$2,MATCH(data!A3526&amp;"|"&amp;data!C3526,calculations!$A$3:$A$168,0),MATCH(data!B3526,calculations!$AH$2:$CL$2,0))="","NULL",SUBSTITUTE(OFFSET(calculations!$AG$2,MATCH(data!A3526&amp;"|"&amp;data!C3526,calculations!$A$3:$A$168,0),MATCH(data!B3526,calculations!$AH$2:$CL$2,0)),",","."))</f>
        <v>NULL</v>
      </c>
      <c r="E3526">
        <v>1</v>
      </c>
    </row>
    <row r="3527" spans="1:5" x14ac:dyDescent="0.25">
      <c r="A3527">
        <v>2018</v>
      </c>
      <c r="B3527">
        <v>58</v>
      </c>
      <c r="C3527" t="s">
        <v>58</v>
      </c>
      <c r="D3527" t="str">
        <f ca="1">IF(OFFSET(calculations!$AG$2,MATCH(data!A3527&amp;"|"&amp;data!C3527,calculations!$A$3:$A$168,0),MATCH(data!B3527,calculations!$AH$2:$CL$2,0))="","NULL",SUBSTITUTE(OFFSET(calculations!$AG$2,MATCH(data!A3527&amp;"|"&amp;data!C3527,calculations!$A$3:$A$168,0),MATCH(data!B3527,calculations!$AH$2:$CL$2,0)),",","."))</f>
        <v>NULL</v>
      </c>
      <c r="E3527">
        <v>1</v>
      </c>
    </row>
    <row r="3528" spans="1:5" x14ac:dyDescent="0.25">
      <c r="A3528">
        <v>2018</v>
      </c>
      <c r="B3528">
        <v>60</v>
      </c>
      <c r="C3528" t="s">
        <v>68</v>
      </c>
      <c r="D3528" t="str">
        <f ca="1">IF(OFFSET(calculations!$AG$2,MATCH(data!A3528&amp;"|"&amp;data!C3528,calculations!$A$3:$A$168,0),MATCH(data!B3528,calculations!$AH$2:$CL$2,0))="","NULL",SUBSTITUTE(OFFSET(calculations!$AG$2,MATCH(data!A3528&amp;"|"&amp;data!C3528,calculations!$A$3:$A$168,0),MATCH(data!B3528,calculations!$AH$2:$CL$2,0)),",","."))</f>
        <v>7738365</v>
      </c>
      <c r="E3528">
        <v>1</v>
      </c>
    </row>
    <row r="3529" spans="1:5" x14ac:dyDescent="0.25">
      <c r="A3529">
        <v>2018</v>
      </c>
      <c r="B3529">
        <v>60</v>
      </c>
      <c r="C3529" t="s">
        <v>49</v>
      </c>
      <c r="D3529" t="str">
        <f ca="1">IF(OFFSET(calculations!$AG$2,MATCH(data!A3529&amp;"|"&amp;data!C3529,calculations!$A$3:$A$168,0),MATCH(data!B3529,calculations!$AH$2:$CL$2,0))="","NULL",SUBSTITUTE(OFFSET(calculations!$AG$2,MATCH(data!A3529&amp;"|"&amp;data!C3529,calculations!$A$3:$A$168,0),MATCH(data!B3529,calculations!$AH$2:$CL$2,0)),",","."))</f>
        <v>4084101</v>
      </c>
      <c r="E3529">
        <v>1</v>
      </c>
    </row>
    <row r="3530" spans="1:5" x14ac:dyDescent="0.25">
      <c r="A3530">
        <v>2018</v>
      </c>
      <c r="B3530">
        <v>60</v>
      </c>
      <c r="C3530" t="s">
        <v>69</v>
      </c>
      <c r="D3530" t="str">
        <f ca="1">IF(OFFSET(calculations!$AG$2,MATCH(data!A3530&amp;"|"&amp;data!C3530,calculations!$A$3:$A$168,0),MATCH(data!B3530,calculations!$AH$2:$CL$2,0))="","NULL",SUBSTITUTE(OFFSET(calculations!$AG$2,MATCH(data!A3530&amp;"|"&amp;data!C3530,calculations!$A$3:$A$168,0),MATCH(data!B3530,calculations!$AH$2:$CL$2,0)),",","."))</f>
        <v>17841</v>
      </c>
      <c r="E3530">
        <v>1</v>
      </c>
    </row>
    <row r="3531" spans="1:5" x14ac:dyDescent="0.25">
      <c r="A3531">
        <v>2018</v>
      </c>
      <c r="B3531">
        <v>60</v>
      </c>
      <c r="C3531" t="s">
        <v>70</v>
      </c>
      <c r="D3531" t="str">
        <f ca="1">IF(OFFSET(calculations!$AG$2,MATCH(data!A3531&amp;"|"&amp;data!C3531,calculations!$A$3:$A$168,0),MATCH(data!B3531,calculations!$AH$2:$CL$2,0))="","NULL",SUBSTITUTE(OFFSET(calculations!$AG$2,MATCH(data!A3531&amp;"|"&amp;data!C3531,calculations!$A$3:$A$168,0),MATCH(data!B3531,calculations!$AH$2:$CL$2,0)),",","."))</f>
        <v>37468</v>
      </c>
      <c r="E3531">
        <v>1</v>
      </c>
    </row>
    <row r="3532" spans="1:5" x14ac:dyDescent="0.25">
      <c r="A3532">
        <v>2018</v>
      </c>
      <c r="B3532">
        <v>60</v>
      </c>
      <c r="C3532" t="s">
        <v>71</v>
      </c>
      <c r="D3532" t="str">
        <f ca="1">IF(OFFSET(calculations!$AG$2,MATCH(data!A3532&amp;"|"&amp;data!C3532,calculations!$A$3:$A$168,0),MATCH(data!B3532,calculations!$AH$2:$CL$2,0))="","NULL",SUBSTITUTE(OFFSET(calculations!$AG$2,MATCH(data!A3532&amp;"|"&amp;data!C3532,calculations!$A$3:$A$168,0),MATCH(data!B3532,calculations!$AH$2:$CL$2,0)),",","."))</f>
        <v>NULL</v>
      </c>
      <c r="E3532">
        <v>1</v>
      </c>
    </row>
    <row r="3533" spans="1:5" x14ac:dyDescent="0.25">
      <c r="A3533">
        <v>2018</v>
      </c>
      <c r="B3533">
        <v>60</v>
      </c>
      <c r="C3533" t="s">
        <v>72</v>
      </c>
      <c r="D3533" t="str">
        <f ca="1">IF(OFFSET(calculations!$AG$2,MATCH(data!A3533&amp;"|"&amp;data!C3533,calculations!$A$3:$A$168,0),MATCH(data!B3533,calculations!$AH$2:$CL$2,0))="","NULL",SUBSTITUTE(OFFSET(calculations!$AG$2,MATCH(data!A3533&amp;"|"&amp;data!C3533,calculations!$A$3:$A$168,0),MATCH(data!B3533,calculations!$AH$2:$CL$2,0)),",","."))</f>
        <v>2095775</v>
      </c>
      <c r="E3533">
        <v>1</v>
      </c>
    </row>
    <row r="3534" spans="1:5" x14ac:dyDescent="0.25">
      <c r="A3534">
        <v>2018</v>
      </c>
      <c r="B3534">
        <v>60</v>
      </c>
      <c r="C3534" t="s">
        <v>73</v>
      </c>
      <c r="D3534" t="str">
        <f ca="1">IF(OFFSET(calculations!$AG$2,MATCH(data!A3534&amp;"|"&amp;data!C3534,calculations!$A$3:$A$168,0),MATCH(data!B3534,calculations!$AH$2:$CL$2,0))="","NULL",SUBSTITUTE(OFFSET(calculations!$AG$2,MATCH(data!A3534&amp;"|"&amp;data!C3534,calculations!$A$3:$A$168,0),MATCH(data!B3534,calculations!$AH$2:$CL$2,0)),",","."))</f>
        <v>92767</v>
      </c>
      <c r="E3534">
        <v>1</v>
      </c>
    </row>
    <row r="3535" spans="1:5" x14ac:dyDescent="0.25">
      <c r="A3535">
        <v>2018</v>
      </c>
      <c r="B3535">
        <v>60</v>
      </c>
      <c r="C3535" t="s">
        <v>74</v>
      </c>
      <c r="D3535" t="str">
        <f ca="1">IF(OFFSET(calculations!$AG$2,MATCH(data!A3535&amp;"|"&amp;data!C3535,calculations!$A$3:$A$168,0),MATCH(data!B3535,calculations!$AH$2:$CL$2,0))="","NULL",SUBSTITUTE(OFFSET(calculations!$AG$2,MATCH(data!A3535&amp;"|"&amp;data!C3535,calculations!$A$3:$A$168,0),MATCH(data!B3535,calculations!$AH$2:$CL$2,0)),",","."))</f>
        <v>NULL</v>
      </c>
      <c r="E3535">
        <v>1</v>
      </c>
    </row>
    <row r="3536" spans="1:5" x14ac:dyDescent="0.25">
      <c r="A3536">
        <v>2018</v>
      </c>
      <c r="B3536">
        <v>60</v>
      </c>
      <c r="C3536" t="s">
        <v>75</v>
      </c>
      <c r="D3536" t="str">
        <f ca="1">IF(OFFSET(calculations!$AG$2,MATCH(data!A3536&amp;"|"&amp;data!C3536,calculations!$A$3:$A$168,0),MATCH(data!B3536,calculations!$AH$2:$CL$2,0))="","NULL",SUBSTITUTE(OFFSET(calculations!$AG$2,MATCH(data!A3536&amp;"|"&amp;data!C3536,calculations!$A$3:$A$168,0),MATCH(data!B3536,calculations!$AH$2:$CL$2,0)),",","."))</f>
        <v>4258</v>
      </c>
      <c r="E3536">
        <v>1</v>
      </c>
    </row>
    <row r="3537" spans="1:5" x14ac:dyDescent="0.25">
      <c r="A3537">
        <v>2018</v>
      </c>
      <c r="B3537">
        <v>60</v>
      </c>
      <c r="C3537" t="s">
        <v>76</v>
      </c>
      <c r="D3537" t="str">
        <f ca="1">IF(OFFSET(calculations!$AG$2,MATCH(data!A3537&amp;"|"&amp;data!C3537,calculations!$A$3:$A$168,0),MATCH(data!B3537,calculations!$AH$2:$CL$2,0))="","NULL",SUBSTITUTE(OFFSET(calculations!$AG$2,MATCH(data!A3537&amp;"|"&amp;data!C3537,calculations!$A$3:$A$168,0),MATCH(data!B3537,calculations!$AH$2:$CL$2,0)),",","."))</f>
        <v>5802</v>
      </c>
      <c r="E3537">
        <v>1</v>
      </c>
    </row>
    <row r="3538" spans="1:5" x14ac:dyDescent="0.25">
      <c r="A3538">
        <v>2018</v>
      </c>
      <c r="B3538">
        <v>60</v>
      </c>
      <c r="C3538" t="s">
        <v>77</v>
      </c>
      <c r="D3538" t="str">
        <f ca="1">IF(OFFSET(calculations!$AG$2,MATCH(data!A3538&amp;"|"&amp;data!C3538,calculations!$A$3:$A$168,0),MATCH(data!B3538,calculations!$AH$2:$CL$2,0))="","NULL",SUBSTITUTE(OFFSET(calculations!$AG$2,MATCH(data!A3538&amp;"|"&amp;data!C3538,calculations!$A$3:$A$168,0),MATCH(data!B3538,calculations!$AH$2:$CL$2,0)),",","."))</f>
        <v>4803</v>
      </c>
      <c r="E3538">
        <v>1</v>
      </c>
    </row>
    <row r="3539" spans="1:5" x14ac:dyDescent="0.25">
      <c r="A3539">
        <v>2018</v>
      </c>
      <c r="B3539">
        <v>60</v>
      </c>
      <c r="C3539" t="s">
        <v>78</v>
      </c>
      <c r="D3539" t="str">
        <f ca="1">IF(OFFSET(calculations!$AG$2,MATCH(data!A3539&amp;"|"&amp;data!C3539,calculations!$A$3:$A$168,0),MATCH(data!B3539,calculations!$AH$2:$CL$2,0))="","NULL",SUBSTITUTE(OFFSET(calculations!$AG$2,MATCH(data!A3539&amp;"|"&amp;data!C3539,calculations!$A$3:$A$168,0),MATCH(data!B3539,calculations!$AH$2:$CL$2,0)),",","."))</f>
        <v>184018</v>
      </c>
      <c r="E3539">
        <v>1</v>
      </c>
    </row>
    <row r="3540" spans="1:5" x14ac:dyDescent="0.25">
      <c r="A3540">
        <v>2018</v>
      </c>
      <c r="B3540">
        <v>60</v>
      </c>
      <c r="C3540" t="s">
        <v>79</v>
      </c>
      <c r="D3540" t="str">
        <f ca="1">IF(OFFSET(calculations!$AG$2,MATCH(data!A3540&amp;"|"&amp;data!C3540,calculations!$A$3:$A$168,0),MATCH(data!B3540,calculations!$AH$2:$CL$2,0))="","NULL",SUBSTITUTE(OFFSET(calculations!$AG$2,MATCH(data!A3540&amp;"|"&amp;data!C3540,calculations!$A$3:$A$168,0),MATCH(data!B3540,calculations!$AH$2:$CL$2,0)),",","."))</f>
        <v>1636160</v>
      </c>
      <c r="E3540">
        <v>1</v>
      </c>
    </row>
    <row r="3541" spans="1:5" x14ac:dyDescent="0.25">
      <c r="A3541">
        <v>2018</v>
      </c>
      <c r="B3541">
        <v>60</v>
      </c>
      <c r="C3541" t="s">
        <v>80</v>
      </c>
      <c r="D3541" t="str">
        <f ca="1">IF(OFFSET(calculations!$AG$2,MATCH(data!A3541&amp;"|"&amp;data!C3541,calculations!$A$3:$A$168,0),MATCH(data!B3541,calculations!$AH$2:$CL$2,0))="","NULL",SUBSTITUTE(OFFSET(calculations!$AG$2,MATCH(data!A3541&amp;"|"&amp;data!C3541,calculations!$A$3:$A$168,0),MATCH(data!B3541,calculations!$AH$2:$CL$2,0)),",","."))</f>
        <v>NULL</v>
      </c>
      <c r="E3541">
        <v>1</v>
      </c>
    </row>
    <row r="3542" spans="1:5" x14ac:dyDescent="0.25">
      <c r="A3542">
        <v>2018</v>
      </c>
      <c r="B3542">
        <v>60</v>
      </c>
      <c r="C3542" t="s">
        <v>44</v>
      </c>
      <c r="D3542" t="str">
        <f ca="1">IF(OFFSET(calculations!$AG$2,MATCH(data!A3542&amp;"|"&amp;data!C3542,calculations!$A$3:$A$168,0),MATCH(data!B3542,calculations!$AH$2:$CL$2,0))="","NULL",SUBSTITUTE(OFFSET(calculations!$AG$2,MATCH(data!A3542&amp;"|"&amp;data!C3542,calculations!$A$3:$A$168,0),MATCH(data!B3542,calculations!$AH$2:$CL$2,0)),",","."))</f>
        <v>NULL</v>
      </c>
      <c r="E3542">
        <v>1</v>
      </c>
    </row>
    <row r="3543" spans="1:5" x14ac:dyDescent="0.25">
      <c r="A3543">
        <v>2018</v>
      </c>
      <c r="B3543">
        <v>60</v>
      </c>
      <c r="C3543" t="s">
        <v>51</v>
      </c>
      <c r="D3543" t="str">
        <f ca="1">IF(OFFSET(calculations!$AG$2,MATCH(data!A3543&amp;"|"&amp;data!C3543,calculations!$A$3:$A$168,0),MATCH(data!B3543,calculations!$AH$2:$CL$2,0))="","NULL",SUBSTITUTE(OFFSET(calculations!$AG$2,MATCH(data!A3543&amp;"|"&amp;data!C3543,calculations!$A$3:$A$168,0),MATCH(data!B3543,calculations!$AH$2:$CL$2,0)),",","."))</f>
        <v>NULL</v>
      </c>
      <c r="E3543">
        <v>1</v>
      </c>
    </row>
    <row r="3544" spans="1:5" x14ac:dyDescent="0.25">
      <c r="A3544">
        <v>2018</v>
      </c>
      <c r="B3544">
        <v>60</v>
      </c>
      <c r="C3544" t="s">
        <v>55</v>
      </c>
      <c r="D3544" t="str">
        <f ca="1">IF(OFFSET(calculations!$AG$2,MATCH(data!A3544&amp;"|"&amp;data!C3544,calculations!$A$3:$A$168,0),MATCH(data!B3544,calculations!$AH$2:$CL$2,0))="","NULL",SUBSTITUTE(OFFSET(calculations!$AG$2,MATCH(data!A3544&amp;"|"&amp;data!C3544,calculations!$A$3:$A$168,0),MATCH(data!B3544,calculations!$AH$2:$CL$2,0)),",","."))</f>
        <v>NULL</v>
      </c>
      <c r="E3544">
        <v>1</v>
      </c>
    </row>
    <row r="3545" spans="1:5" x14ac:dyDescent="0.25">
      <c r="A3545">
        <v>2018</v>
      </c>
      <c r="B3545">
        <v>60</v>
      </c>
      <c r="C3545" t="s">
        <v>81</v>
      </c>
      <c r="D3545" t="str">
        <f ca="1">IF(OFFSET(calculations!$AG$2,MATCH(data!A3545&amp;"|"&amp;data!C3545,calculations!$A$3:$A$168,0),MATCH(data!B3545,calculations!$AH$2:$CL$2,0))="","NULL",SUBSTITUTE(OFFSET(calculations!$AG$2,MATCH(data!A3545&amp;"|"&amp;data!C3545,calculations!$A$3:$A$168,0),MATCH(data!B3545,calculations!$AH$2:$CL$2,0)),",","."))</f>
        <v>5209</v>
      </c>
      <c r="E3545">
        <v>1</v>
      </c>
    </row>
    <row r="3546" spans="1:5" x14ac:dyDescent="0.25">
      <c r="A3546">
        <v>2018</v>
      </c>
      <c r="B3546">
        <v>60</v>
      </c>
      <c r="C3546" t="s">
        <v>82</v>
      </c>
      <c r="D3546" t="str">
        <f ca="1">IF(OFFSET(calculations!$AG$2,MATCH(data!A3546&amp;"|"&amp;data!C3546,calculations!$A$3:$A$168,0),MATCH(data!B3546,calculations!$AH$2:$CL$2,0))="","NULL",SUBSTITUTE(OFFSET(calculations!$AG$2,MATCH(data!A3546&amp;"|"&amp;data!C3546,calculations!$A$3:$A$168,0),MATCH(data!B3546,calculations!$AH$2:$CL$2,0)),",","."))</f>
        <v>3654264</v>
      </c>
      <c r="E3546">
        <v>1</v>
      </c>
    </row>
    <row r="3547" spans="1:5" x14ac:dyDescent="0.25">
      <c r="A3547">
        <v>2018</v>
      </c>
      <c r="B3547">
        <v>60</v>
      </c>
      <c r="C3547" t="s">
        <v>83</v>
      </c>
      <c r="D3547" t="str">
        <f ca="1">IF(OFFSET(calculations!$AG$2,MATCH(data!A3547&amp;"|"&amp;data!C3547,calculations!$A$3:$A$168,0),MATCH(data!B3547,calculations!$AH$2:$CL$2,0))="","NULL",SUBSTITUTE(OFFSET(calculations!$AG$2,MATCH(data!A3547&amp;"|"&amp;data!C3547,calculations!$A$3:$A$168,0),MATCH(data!B3547,calculations!$AH$2:$CL$2,0)),",","."))</f>
        <v>NULL</v>
      </c>
      <c r="E3547">
        <v>1</v>
      </c>
    </row>
    <row r="3548" spans="1:5" x14ac:dyDescent="0.25">
      <c r="A3548">
        <v>2018</v>
      </c>
      <c r="B3548">
        <v>60</v>
      </c>
      <c r="C3548" t="s">
        <v>84</v>
      </c>
      <c r="D3548" t="str">
        <f ca="1">IF(OFFSET(calculations!$AG$2,MATCH(data!A3548&amp;"|"&amp;data!C3548,calculations!$A$3:$A$168,0),MATCH(data!B3548,calculations!$AH$2:$CL$2,0))="","NULL",SUBSTITUTE(OFFSET(calculations!$AG$2,MATCH(data!A3548&amp;"|"&amp;data!C3548,calculations!$A$3:$A$168,0),MATCH(data!B3548,calculations!$AH$2:$CL$2,0)),",","."))</f>
        <v>NULL</v>
      </c>
      <c r="E3548">
        <v>1</v>
      </c>
    </row>
    <row r="3549" spans="1:5" x14ac:dyDescent="0.25">
      <c r="A3549">
        <v>2018</v>
      </c>
      <c r="B3549">
        <v>60</v>
      </c>
      <c r="C3549" t="s">
        <v>85</v>
      </c>
      <c r="D3549" t="str">
        <f ca="1">IF(OFFSET(calculations!$AG$2,MATCH(data!A3549&amp;"|"&amp;data!C3549,calculations!$A$3:$A$168,0),MATCH(data!B3549,calculations!$AH$2:$CL$2,0))="","NULL",SUBSTITUTE(OFFSET(calculations!$AG$2,MATCH(data!A3549&amp;"|"&amp;data!C3549,calculations!$A$3:$A$168,0),MATCH(data!B3549,calculations!$AH$2:$CL$2,0)),",","."))</f>
        <v>NULL</v>
      </c>
      <c r="E3549">
        <v>1</v>
      </c>
    </row>
    <row r="3550" spans="1:5" x14ac:dyDescent="0.25">
      <c r="A3550">
        <v>2018</v>
      </c>
      <c r="B3550">
        <v>60</v>
      </c>
      <c r="C3550" t="s">
        <v>86</v>
      </c>
      <c r="D3550" t="str">
        <f ca="1">IF(OFFSET(calculations!$AG$2,MATCH(data!A3550&amp;"|"&amp;data!C3550,calculations!$A$3:$A$168,0),MATCH(data!B3550,calculations!$AH$2:$CL$2,0))="","NULL",SUBSTITUTE(OFFSET(calculations!$AG$2,MATCH(data!A3550&amp;"|"&amp;data!C3550,calculations!$A$3:$A$168,0),MATCH(data!B3550,calculations!$AH$2:$CL$2,0)),",","."))</f>
        <v>NULL</v>
      </c>
      <c r="E3550">
        <v>1</v>
      </c>
    </row>
    <row r="3551" spans="1:5" x14ac:dyDescent="0.25">
      <c r="A3551">
        <v>2018</v>
      </c>
      <c r="B3551">
        <v>60</v>
      </c>
      <c r="C3551" t="s">
        <v>87</v>
      </c>
      <c r="D3551" t="str">
        <f ca="1">IF(OFFSET(calculations!$AG$2,MATCH(data!A3551&amp;"|"&amp;data!C3551,calculations!$A$3:$A$168,0),MATCH(data!B3551,calculations!$AH$2:$CL$2,0))="","NULL",SUBSTITUTE(OFFSET(calculations!$AG$2,MATCH(data!A3551&amp;"|"&amp;data!C3551,calculations!$A$3:$A$168,0),MATCH(data!B3551,calculations!$AH$2:$CL$2,0)),",","."))</f>
        <v>3619165</v>
      </c>
      <c r="E3551">
        <v>1</v>
      </c>
    </row>
    <row r="3552" spans="1:5" x14ac:dyDescent="0.25">
      <c r="A3552">
        <v>2018</v>
      </c>
      <c r="B3552">
        <v>60</v>
      </c>
      <c r="C3552" t="s">
        <v>88</v>
      </c>
      <c r="D3552" t="str">
        <f ca="1">IF(OFFSET(calculations!$AG$2,MATCH(data!A3552&amp;"|"&amp;data!C3552,calculations!$A$3:$A$168,0),MATCH(data!B3552,calculations!$AH$2:$CL$2,0))="","NULL",SUBSTITUTE(OFFSET(calculations!$AG$2,MATCH(data!A3552&amp;"|"&amp;data!C3552,calculations!$A$3:$A$168,0),MATCH(data!B3552,calculations!$AH$2:$CL$2,0)),",","."))</f>
        <v>NULL</v>
      </c>
      <c r="E3552">
        <v>1</v>
      </c>
    </row>
    <row r="3553" spans="1:5" x14ac:dyDescent="0.25">
      <c r="A3553">
        <v>2018</v>
      </c>
      <c r="B3553">
        <v>60</v>
      </c>
      <c r="C3553" t="s">
        <v>89</v>
      </c>
      <c r="D3553" t="str">
        <f ca="1">IF(OFFSET(calculations!$AG$2,MATCH(data!A3553&amp;"|"&amp;data!C3553,calculations!$A$3:$A$168,0),MATCH(data!B3553,calculations!$AH$2:$CL$2,0))="","NULL",SUBSTITUTE(OFFSET(calculations!$AG$2,MATCH(data!A3553&amp;"|"&amp;data!C3553,calculations!$A$3:$A$168,0),MATCH(data!B3553,calculations!$AH$2:$CL$2,0)),",","."))</f>
        <v>NULL</v>
      </c>
      <c r="E3553">
        <v>1</v>
      </c>
    </row>
    <row r="3554" spans="1:5" x14ac:dyDescent="0.25">
      <c r="A3554">
        <v>2018</v>
      </c>
      <c r="B3554">
        <v>60</v>
      </c>
      <c r="C3554" t="s">
        <v>90</v>
      </c>
      <c r="D3554" t="str">
        <f ca="1">IF(OFFSET(calculations!$AG$2,MATCH(data!A3554&amp;"|"&amp;data!C3554,calculations!$A$3:$A$168,0),MATCH(data!B3554,calculations!$AH$2:$CL$2,0))="","NULL",SUBSTITUTE(OFFSET(calculations!$AG$2,MATCH(data!A3554&amp;"|"&amp;data!C3554,calculations!$A$3:$A$168,0),MATCH(data!B3554,calculations!$AH$2:$CL$2,0)),",","."))</f>
        <v>NULL</v>
      </c>
      <c r="E3554">
        <v>1</v>
      </c>
    </row>
    <row r="3555" spans="1:5" x14ac:dyDescent="0.25">
      <c r="A3555">
        <v>2018</v>
      </c>
      <c r="B3555">
        <v>60</v>
      </c>
      <c r="C3555" t="s">
        <v>91</v>
      </c>
      <c r="D3555" t="str">
        <f ca="1">IF(OFFSET(calculations!$AG$2,MATCH(data!A3555&amp;"|"&amp;data!C3555,calculations!$A$3:$A$168,0),MATCH(data!B3555,calculations!$AH$2:$CL$2,0))="","NULL",SUBSTITUTE(OFFSET(calculations!$AG$2,MATCH(data!A3555&amp;"|"&amp;data!C3555,calculations!$A$3:$A$168,0),MATCH(data!B3555,calculations!$AH$2:$CL$2,0)),",","."))</f>
        <v>NULL</v>
      </c>
      <c r="E3555">
        <v>1</v>
      </c>
    </row>
    <row r="3556" spans="1:5" x14ac:dyDescent="0.25">
      <c r="A3556">
        <v>2018</v>
      </c>
      <c r="B3556">
        <v>60</v>
      </c>
      <c r="C3556" t="s">
        <v>92</v>
      </c>
      <c r="D3556" t="str">
        <f ca="1">IF(OFFSET(calculations!$AG$2,MATCH(data!A3556&amp;"|"&amp;data!C3556,calculations!$A$3:$A$168,0),MATCH(data!B3556,calculations!$AH$2:$CL$2,0))="","NULL",SUBSTITUTE(OFFSET(calculations!$AG$2,MATCH(data!A3556&amp;"|"&amp;data!C3556,calculations!$A$3:$A$168,0),MATCH(data!B3556,calculations!$AH$2:$CL$2,0)),",","."))</f>
        <v>NULL</v>
      </c>
      <c r="E3556">
        <v>1</v>
      </c>
    </row>
    <row r="3557" spans="1:5" x14ac:dyDescent="0.25">
      <c r="A3557">
        <v>2018</v>
      </c>
      <c r="B3557">
        <v>60</v>
      </c>
      <c r="C3557" t="s">
        <v>93</v>
      </c>
      <c r="D3557" t="str">
        <f ca="1">IF(OFFSET(calculations!$AG$2,MATCH(data!A3557&amp;"|"&amp;data!C3557,calculations!$A$3:$A$168,0),MATCH(data!B3557,calculations!$AH$2:$CL$2,0))="","NULL",SUBSTITUTE(OFFSET(calculations!$AG$2,MATCH(data!A3557&amp;"|"&amp;data!C3557,calculations!$A$3:$A$168,0),MATCH(data!B3557,calculations!$AH$2:$CL$2,0)),",","."))</f>
        <v>NULL</v>
      </c>
      <c r="E3557">
        <v>1</v>
      </c>
    </row>
    <row r="3558" spans="1:5" x14ac:dyDescent="0.25">
      <c r="A3558">
        <v>2018</v>
      </c>
      <c r="B3558">
        <v>60</v>
      </c>
      <c r="C3558" t="s">
        <v>94</v>
      </c>
      <c r="D3558" t="str">
        <f ca="1">IF(OFFSET(calculations!$AG$2,MATCH(data!A3558&amp;"|"&amp;data!C3558,calculations!$A$3:$A$168,0),MATCH(data!B3558,calculations!$AH$2:$CL$2,0))="","NULL",SUBSTITUTE(OFFSET(calculations!$AG$2,MATCH(data!A3558&amp;"|"&amp;data!C3558,calculations!$A$3:$A$168,0),MATCH(data!B3558,calculations!$AH$2:$CL$2,0)),",","."))</f>
        <v>35099</v>
      </c>
      <c r="E3558">
        <v>1</v>
      </c>
    </row>
    <row r="3559" spans="1:5" x14ac:dyDescent="0.25">
      <c r="A3559">
        <v>2018</v>
      </c>
      <c r="B3559">
        <v>60</v>
      </c>
      <c r="C3559" t="s">
        <v>95</v>
      </c>
      <c r="D3559" t="str">
        <f ca="1">IF(OFFSET(calculations!$AG$2,MATCH(data!A3559&amp;"|"&amp;data!C3559,calculations!$A$3:$A$168,0),MATCH(data!B3559,calculations!$AH$2:$CL$2,0))="","NULL",SUBSTITUTE(OFFSET(calculations!$AG$2,MATCH(data!A3559&amp;"|"&amp;data!C3559,calculations!$A$3:$A$168,0),MATCH(data!B3559,calculations!$AH$2:$CL$2,0)),",","."))</f>
        <v>-456347</v>
      </c>
      <c r="E3559">
        <v>1</v>
      </c>
    </row>
    <row r="3560" spans="1:5" x14ac:dyDescent="0.25">
      <c r="A3560">
        <v>2018</v>
      </c>
      <c r="B3560">
        <v>60</v>
      </c>
      <c r="C3560" t="s">
        <v>96</v>
      </c>
      <c r="D3560" t="str">
        <f ca="1">IF(OFFSET(calculations!$AG$2,MATCH(data!A3560&amp;"|"&amp;data!C3560,calculations!$A$3:$A$168,0),MATCH(data!B3560,calculations!$AH$2:$CL$2,0))="","NULL",SUBSTITUTE(OFFSET(calculations!$AG$2,MATCH(data!A3560&amp;"|"&amp;data!C3560,calculations!$A$3:$A$168,0),MATCH(data!B3560,calculations!$AH$2:$CL$2,0)),",","."))</f>
        <v>5877944</v>
      </c>
      <c r="E3560">
        <v>1</v>
      </c>
    </row>
    <row r="3561" spans="1:5" x14ac:dyDescent="0.25">
      <c r="A3561">
        <v>2018</v>
      </c>
      <c r="B3561">
        <v>60</v>
      </c>
      <c r="C3561" t="s">
        <v>97</v>
      </c>
      <c r="D3561" t="str">
        <f ca="1">IF(OFFSET(calculations!$AG$2,MATCH(data!A3561&amp;"|"&amp;data!C3561,calculations!$A$3:$A$168,0),MATCH(data!B3561,calculations!$AH$2:$CL$2,0))="","NULL",SUBSTITUTE(OFFSET(calculations!$AG$2,MATCH(data!A3561&amp;"|"&amp;data!C3561,calculations!$A$3:$A$168,0),MATCH(data!B3561,calculations!$AH$2:$CL$2,0)),",","."))</f>
        <v>4553722</v>
      </c>
      <c r="E3561">
        <v>1</v>
      </c>
    </row>
    <row r="3562" spans="1:5" x14ac:dyDescent="0.25">
      <c r="A3562">
        <v>2018</v>
      </c>
      <c r="B3562">
        <v>60</v>
      </c>
      <c r="C3562" t="s">
        <v>98</v>
      </c>
      <c r="D3562" t="str">
        <f ca="1">IF(OFFSET(calculations!$AG$2,MATCH(data!A3562&amp;"|"&amp;data!C3562,calculations!$A$3:$A$168,0),MATCH(data!B3562,calculations!$AH$2:$CL$2,0))="","NULL",SUBSTITUTE(OFFSET(calculations!$AG$2,MATCH(data!A3562&amp;"|"&amp;data!C3562,calculations!$A$3:$A$168,0),MATCH(data!B3562,calculations!$AH$2:$CL$2,0)),",","."))</f>
        <v>1324222</v>
      </c>
      <c r="E3562">
        <v>1</v>
      </c>
    </row>
    <row r="3563" spans="1:5" x14ac:dyDescent="0.25">
      <c r="A3563">
        <v>2018</v>
      </c>
      <c r="B3563">
        <v>60</v>
      </c>
      <c r="C3563" t="s">
        <v>99</v>
      </c>
      <c r="D3563" t="str">
        <f ca="1">IF(OFFSET(calculations!$AG$2,MATCH(data!A3563&amp;"|"&amp;data!C3563,calculations!$A$3:$A$168,0),MATCH(data!B3563,calculations!$AH$2:$CL$2,0))="","NULL",SUBSTITUTE(OFFSET(calculations!$AG$2,MATCH(data!A3563&amp;"|"&amp;data!C3563,calculations!$A$3:$A$168,0),MATCH(data!B3563,calculations!$AH$2:$CL$2,0)),",","."))</f>
        <v>1324222</v>
      </c>
      <c r="E3563">
        <v>1</v>
      </c>
    </row>
    <row r="3564" spans="1:5" x14ac:dyDescent="0.25">
      <c r="A3564">
        <v>2018</v>
      </c>
      <c r="B3564">
        <v>60</v>
      </c>
      <c r="C3564" t="s">
        <v>100</v>
      </c>
      <c r="D3564" t="str">
        <f ca="1">IF(OFFSET(calculations!$AG$2,MATCH(data!A3564&amp;"|"&amp;data!C3564,calculations!$A$3:$A$168,0),MATCH(data!B3564,calculations!$AH$2:$CL$2,0))="","NULL",SUBSTITUTE(OFFSET(calculations!$AG$2,MATCH(data!A3564&amp;"|"&amp;data!C3564,calculations!$A$3:$A$168,0),MATCH(data!B3564,calculations!$AH$2:$CL$2,0)),",","."))</f>
        <v>275884</v>
      </c>
      <c r="E3564">
        <v>1</v>
      </c>
    </row>
    <row r="3565" spans="1:5" x14ac:dyDescent="0.25">
      <c r="A3565">
        <v>2018</v>
      </c>
      <c r="B3565">
        <v>60</v>
      </c>
      <c r="C3565" t="s">
        <v>101</v>
      </c>
      <c r="D3565" t="str">
        <f ca="1">IF(OFFSET(calculations!$AG$2,MATCH(data!A3565&amp;"|"&amp;data!C3565,calculations!$A$3:$A$168,0),MATCH(data!B3565,calculations!$AH$2:$CL$2,0))="","NULL",SUBSTITUTE(OFFSET(calculations!$AG$2,MATCH(data!A3565&amp;"|"&amp;data!C3565,calculations!$A$3:$A$168,0),MATCH(data!B3565,calculations!$AH$2:$CL$2,0)),",","."))</f>
        <v>352928</v>
      </c>
      <c r="E3565">
        <v>1</v>
      </c>
    </row>
    <row r="3566" spans="1:5" x14ac:dyDescent="0.25">
      <c r="A3566">
        <v>2018</v>
      </c>
      <c r="B3566">
        <v>60</v>
      </c>
      <c r="C3566" t="s">
        <v>102</v>
      </c>
      <c r="D3566" t="str">
        <f ca="1">IF(OFFSET(calculations!$AG$2,MATCH(data!A3566&amp;"|"&amp;data!C3566,calculations!$A$3:$A$168,0),MATCH(data!B3566,calculations!$AH$2:$CL$2,0))="","NULL",SUBSTITUTE(OFFSET(calculations!$AG$2,MATCH(data!A3566&amp;"|"&amp;data!C3566,calculations!$A$3:$A$168,0),MATCH(data!B3566,calculations!$AH$2:$CL$2,0)),",","."))</f>
        <v>1668919</v>
      </c>
      <c r="E3566">
        <v>1</v>
      </c>
    </row>
    <row r="3567" spans="1:5" x14ac:dyDescent="0.25">
      <c r="A3567">
        <v>2018</v>
      </c>
      <c r="B3567">
        <v>60</v>
      </c>
      <c r="C3567" t="s">
        <v>103</v>
      </c>
      <c r="D3567" t="str">
        <f ca="1">IF(OFFSET(calculations!$AG$2,MATCH(data!A3567&amp;"|"&amp;data!C3567,calculations!$A$3:$A$168,0),MATCH(data!B3567,calculations!$AH$2:$CL$2,0))="","NULL",SUBSTITUTE(OFFSET(calculations!$AG$2,MATCH(data!A3567&amp;"|"&amp;data!C3567,calculations!$A$3:$A$168,0),MATCH(data!B3567,calculations!$AH$2:$CL$2,0)),",","."))</f>
        <v>34606</v>
      </c>
      <c r="E3567">
        <v>1</v>
      </c>
    </row>
    <row r="3568" spans="1:5" x14ac:dyDescent="0.25">
      <c r="A3568">
        <v>2018</v>
      </c>
      <c r="B3568">
        <v>60</v>
      </c>
      <c r="C3568" t="s">
        <v>104</v>
      </c>
      <c r="D3568" t="str">
        <f ca="1">IF(OFFSET(calculations!$AG$2,MATCH(data!A3568&amp;"|"&amp;data!C3568,calculations!$A$3:$A$168,0),MATCH(data!B3568,calculations!$AH$2:$CL$2,0))="","NULL",SUBSTITUTE(OFFSET(calculations!$AG$2,MATCH(data!A3568&amp;"|"&amp;data!C3568,calculations!$A$3:$A$168,0),MATCH(data!B3568,calculations!$AH$2:$CL$2,0)),",","."))</f>
        <v>-456347</v>
      </c>
      <c r="E3568">
        <v>1</v>
      </c>
    </row>
    <row r="3569" spans="1:5" x14ac:dyDescent="0.25">
      <c r="A3569">
        <v>2018</v>
      </c>
      <c r="B3569">
        <v>60</v>
      </c>
      <c r="C3569" t="s">
        <v>105</v>
      </c>
      <c r="D3569" t="str">
        <f ca="1">IF(OFFSET(calculations!$AG$2,MATCH(data!A3569&amp;"|"&amp;data!C3569,calculations!$A$3:$A$168,0),MATCH(data!B3569,calculations!$AH$2:$CL$2,0))="","NULL",SUBSTITUTE(OFFSET(calculations!$AG$2,MATCH(data!A3569&amp;"|"&amp;data!C3569,calculations!$A$3:$A$168,0),MATCH(data!B3569,calculations!$AH$2:$CL$2,0)),",","."))</f>
        <v>-456347</v>
      </c>
      <c r="E3569">
        <v>1</v>
      </c>
    </row>
    <row r="3570" spans="1:5" x14ac:dyDescent="0.25">
      <c r="A3570">
        <v>2018</v>
      </c>
      <c r="B3570">
        <v>60</v>
      </c>
      <c r="C3570" t="s">
        <v>106</v>
      </c>
      <c r="D3570" t="str">
        <f ca="1">IF(OFFSET(calculations!$AG$2,MATCH(data!A3570&amp;"|"&amp;data!C3570,calculations!$A$3:$A$168,0),MATCH(data!B3570,calculations!$AH$2:$CL$2,0))="","NULL",SUBSTITUTE(OFFSET(calculations!$AG$2,MATCH(data!A3570&amp;"|"&amp;data!C3570,calculations!$A$3:$A$168,0),MATCH(data!B3570,calculations!$AH$2:$CL$2,0)),",","."))</f>
        <v>NULL</v>
      </c>
      <c r="E3570">
        <v>1</v>
      </c>
    </row>
    <row r="3571" spans="1:5" x14ac:dyDescent="0.25">
      <c r="A3571">
        <v>2018</v>
      </c>
      <c r="B3571">
        <v>60</v>
      </c>
      <c r="C3571" t="s">
        <v>107</v>
      </c>
      <c r="D3571" t="str">
        <f ca="1">IF(OFFSET(calculations!$AG$2,MATCH(data!A3571&amp;"|"&amp;data!C3571,calculations!$A$3:$A$168,0),MATCH(data!B3571,calculations!$AH$2:$CL$2,0))="","NULL",SUBSTITUTE(OFFSET(calculations!$AG$2,MATCH(data!A3571&amp;"|"&amp;data!C3571,calculations!$A$3:$A$168,0),MATCH(data!B3571,calculations!$AH$2:$CL$2,0)),",","."))</f>
        <v>NULL</v>
      </c>
      <c r="E3571">
        <v>1</v>
      </c>
    </row>
    <row r="3572" spans="1:5" x14ac:dyDescent="0.25">
      <c r="A3572">
        <v>2018</v>
      </c>
      <c r="B3572">
        <v>60</v>
      </c>
      <c r="C3572" t="s">
        <v>108</v>
      </c>
      <c r="D3572" t="str">
        <f ca="1">IF(OFFSET(calculations!$AG$2,MATCH(data!A3572&amp;"|"&amp;data!C3572,calculations!$A$3:$A$168,0),MATCH(data!B3572,calculations!$AH$2:$CL$2,0))="","NULL",SUBSTITUTE(OFFSET(calculations!$AG$2,MATCH(data!A3572&amp;"|"&amp;data!C3572,calculations!$A$3:$A$168,0),MATCH(data!B3572,calculations!$AH$2:$CL$2,0)),",","."))</f>
        <v>NULL</v>
      </c>
      <c r="E3572">
        <v>1</v>
      </c>
    </row>
    <row r="3573" spans="1:5" x14ac:dyDescent="0.25">
      <c r="A3573">
        <v>2018</v>
      </c>
      <c r="B3573">
        <v>60</v>
      </c>
      <c r="C3573" t="s">
        <v>109</v>
      </c>
      <c r="D3573" t="str">
        <f ca="1">IF(OFFSET(calculations!$AG$2,MATCH(data!A3573&amp;"|"&amp;data!C3573,calculations!$A$3:$A$168,0),MATCH(data!B3573,calculations!$AH$2:$CL$2,0))="","NULL",SUBSTITUTE(OFFSET(calculations!$AG$2,MATCH(data!A3573&amp;"|"&amp;data!C3573,calculations!$A$3:$A$168,0),MATCH(data!B3573,calculations!$AH$2:$CL$2,0)),",","."))</f>
        <v>-456347</v>
      </c>
      <c r="E3573">
        <v>1</v>
      </c>
    </row>
    <row r="3574" spans="1:5" x14ac:dyDescent="0.25">
      <c r="A3574">
        <v>2018</v>
      </c>
      <c r="B3574">
        <v>60</v>
      </c>
      <c r="C3574" t="s">
        <v>110</v>
      </c>
      <c r="D3574" t="str">
        <f ca="1">IF(OFFSET(calculations!$AG$2,MATCH(data!A3574&amp;"|"&amp;data!C3574,calculations!$A$3:$A$168,0),MATCH(data!B3574,calculations!$AH$2:$CL$2,0))="","NULL",SUBSTITUTE(OFFSET(calculations!$AG$2,MATCH(data!A3574&amp;"|"&amp;data!C3574,calculations!$A$3:$A$168,0),MATCH(data!B3574,calculations!$AH$2:$CL$2,0)),",","."))</f>
        <v>0</v>
      </c>
      <c r="E3574">
        <v>1</v>
      </c>
    </row>
    <row r="3575" spans="1:5" x14ac:dyDescent="0.25">
      <c r="A3575">
        <v>2018</v>
      </c>
      <c r="B3575">
        <v>60</v>
      </c>
      <c r="C3575" t="s">
        <v>111</v>
      </c>
      <c r="D3575" t="str">
        <f ca="1">IF(OFFSET(calculations!$AG$2,MATCH(data!A3575&amp;"|"&amp;data!C3575,calculations!$A$3:$A$168,0),MATCH(data!B3575,calculations!$AH$2:$CL$2,0))="","NULL",SUBSTITUTE(OFFSET(calculations!$AG$2,MATCH(data!A3575&amp;"|"&amp;data!C3575,calculations!$A$3:$A$168,0),MATCH(data!B3575,calculations!$AH$2:$CL$2,0)),",","."))</f>
        <v>7738365</v>
      </c>
      <c r="E3575">
        <v>1</v>
      </c>
    </row>
    <row r="3576" spans="1:5" x14ac:dyDescent="0.25">
      <c r="A3576">
        <v>2018</v>
      </c>
      <c r="B3576">
        <v>60</v>
      </c>
      <c r="C3576" t="s">
        <v>112</v>
      </c>
      <c r="D3576" t="str">
        <f ca="1">IF(OFFSET(calculations!$AG$2,MATCH(data!A3576&amp;"|"&amp;data!C3576,calculations!$A$3:$A$168,0),MATCH(data!B3576,calculations!$AH$2:$CL$2,0))="","NULL",SUBSTITUTE(OFFSET(calculations!$AG$2,MATCH(data!A3576&amp;"|"&amp;data!C3576,calculations!$A$3:$A$168,0),MATCH(data!B3576,calculations!$AH$2:$CL$2,0)),",","."))</f>
        <v>1336636</v>
      </c>
      <c r="E3576">
        <v>1</v>
      </c>
    </row>
    <row r="3577" spans="1:5" x14ac:dyDescent="0.25">
      <c r="A3577">
        <v>2018</v>
      </c>
      <c r="B3577">
        <v>60</v>
      </c>
      <c r="C3577" t="s">
        <v>113</v>
      </c>
      <c r="D3577" t="str">
        <f ca="1">IF(OFFSET(calculations!$AG$2,MATCH(data!A3577&amp;"|"&amp;data!C3577,calculations!$A$3:$A$168,0),MATCH(data!B3577,calculations!$AH$2:$CL$2,0))="","NULL",SUBSTITUTE(OFFSET(calculations!$AG$2,MATCH(data!A3577&amp;"|"&amp;data!C3577,calculations!$A$3:$A$168,0),MATCH(data!B3577,calculations!$AH$2:$CL$2,0)),",","."))</f>
        <v>NULL</v>
      </c>
      <c r="E3577">
        <v>1</v>
      </c>
    </row>
    <row r="3578" spans="1:5" x14ac:dyDescent="0.25">
      <c r="A3578">
        <v>2018</v>
      </c>
      <c r="B3578">
        <v>60</v>
      </c>
      <c r="C3578" t="s">
        <v>114</v>
      </c>
      <c r="D3578" t="str">
        <f ca="1">IF(OFFSET(calculations!$AG$2,MATCH(data!A3578&amp;"|"&amp;data!C3578,calculations!$A$3:$A$168,0),MATCH(data!B3578,calculations!$AH$2:$CL$2,0))="","NULL",SUBSTITUTE(OFFSET(calculations!$AG$2,MATCH(data!A3578&amp;"|"&amp;data!C3578,calculations!$A$3:$A$168,0),MATCH(data!B3578,calculations!$AH$2:$CL$2,0)),",","."))</f>
        <v>NULL</v>
      </c>
      <c r="E3578">
        <v>1</v>
      </c>
    </row>
    <row r="3579" spans="1:5" x14ac:dyDescent="0.25">
      <c r="A3579">
        <v>2018</v>
      </c>
      <c r="B3579">
        <v>60</v>
      </c>
      <c r="C3579" t="s">
        <v>115</v>
      </c>
      <c r="D3579" t="str">
        <f ca="1">IF(OFFSET(calculations!$AG$2,MATCH(data!A3579&amp;"|"&amp;data!C3579,calculations!$A$3:$A$168,0),MATCH(data!B3579,calculations!$AH$2:$CL$2,0))="","NULL",SUBSTITUTE(OFFSET(calculations!$AG$2,MATCH(data!A3579&amp;"|"&amp;data!C3579,calculations!$A$3:$A$168,0),MATCH(data!B3579,calculations!$AH$2:$CL$2,0)),",","."))</f>
        <v>NULL</v>
      </c>
      <c r="E3579">
        <v>1</v>
      </c>
    </row>
    <row r="3580" spans="1:5" x14ac:dyDescent="0.25">
      <c r="A3580">
        <v>2018</v>
      </c>
      <c r="B3580">
        <v>60</v>
      </c>
      <c r="C3580" t="s">
        <v>116</v>
      </c>
      <c r="D3580" t="str">
        <f ca="1">IF(OFFSET(calculations!$AG$2,MATCH(data!A3580&amp;"|"&amp;data!C3580,calculations!$A$3:$A$168,0),MATCH(data!B3580,calculations!$AH$2:$CL$2,0))="","NULL",SUBSTITUTE(OFFSET(calculations!$AG$2,MATCH(data!A3580&amp;"|"&amp;data!C3580,calculations!$A$3:$A$168,0),MATCH(data!B3580,calculations!$AH$2:$CL$2,0)),",","."))</f>
        <v>1235609</v>
      </c>
      <c r="E3580">
        <v>1</v>
      </c>
    </row>
    <row r="3581" spans="1:5" x14ac:dyDescent="0.25">
      <c r="A3581">
        <v>2018</v>
      </c>
      <c r="B3581">
        <v>60</v>
      </c>
      <c r="C3581" t="s">
        <v>117</v>
      </c>
      <c r="D3581" t="str">
        <f ca="1">IF(OFFSET(calculations!$AG$2,MATCH(data!A3581&amp;"|"&amp;data!C3581,calculations!$A$3:$A$168,0),MATCH(data!B3581,calculations!$AH$2:$CL$2,0))="","NULL",SUBSTITUTE(OFFSET(calculations!$AG$2,MATCH(data!A3581&amp;"|"&amp;data!C3581,calculations!$A$3:$A$168,0),MATCH(data!B3581,calculations!$AH$2:$CL$2,0)),",","."))</f>
        <v>NULL</v>
      </c>
      <c r="E3581">
        <v>1</v>
      </c>
    </row>
    <row r="3582" spans="1:5" x14ac:dyDescent="0.25">
      <c r="A3582">
        <v>2018</v>
      </c>
      <c r="B3582">
        <v>60</v>
      </c>
      <c r="C3582" t="s">
        <v>118</v>
      </c>
      <c r="D3582" t="str">
        <f ca="1">IF(OFFSET(calculations!$AG$2,MATCH(data!A3582&amp;"|"&amp;data!C3582,calculations!$A$3:$A$168,0),MATCH(data!B3582,calculations!$AH$2:$CL$2,0))="","NULL",SUBSTITUTE(OFFSET(calculations!$AG$2,MATCH(data!A3582&amp;"|"&amp;data!C3582,calculations!$A$3:$A$168,0),MATCH(data!B3582,calculations!$AH$2:$CL$2,0)),",","."))</f>
        <v>21678</v>
      </c>
      <c r="E3582">
        <v>1</v>
      </c>
    </row>
    <row r="3583" spans="1:5" x14ac:dyDescent="0.25">
      <c r="A3583">
        <v>2018</v>
      </c>
      <c r="B3583">
        <v>60</v>
      </c>
      <c r="C3583" t="s">
        <v>119</v>
      </c>
      <c r="D3583" t="str">
        <f ca="1">IF(OFFSET(calculations!$AG$2,MATCH(data!A3583&amp;"|"&amp;data!C3583,calculations!$A$3:$A$168,0),MATCH(data!B3583,calculations!$AH$2:$CL$2,0))="","NULL",SUBSTITUTE(OFFSET(calculations!$AG$2,MATCH(data!A3583&amp;"|"&amp;data!C3583,calculations!$A$3:$A$168,0),MATCH(data!B3583,calculations!$AH$2:$CL$2,0)),",","."))</f>
        <v>6392</v>
      </c>
      <c r="E3583">
        <v>1</v>
      </c>
    </row>
    <row r="3584" spans="1:5" x14ac:dyDescent="0.25">
      <c r="A3584">
        <v>2018</v>
      </c>
      <c r="B3584">
        <v>60</v>
      </c>
      <c r="C3584" t="s">
        <v>120</v>
      </c>
      <c r="D3584" t="str">
        <f ca="1">IF(OFFSET(calculations!$AG$2,MATCH(data!A3584&amp;"|"&amp;data!C3584,calculations!$A$3:$A$168,0),MATCH(data!B3584,calculations!$AH$2:$CL$2,0))="","NULL",SUBSTITUTE(OFFSET(calculations!$AG$2,MATCH(data!A3584&amp;"|"&amp;data!C3584,calculations!$A$3:$A$168,0),MATCH(data!B3584,calculations!$AH$2:$CL$2,0)),",","."))</f>
        <v>410</v>
      </c>
      <c r="E3584">
        <v>1</v>
      </c>
    </row>
    <row r="3585" spans="1:5" x14ac:dyDescent="0.25">
      <c r="A3585">
        <v>2018</v>
      </c>
      <c r="B3585">
        <v>60</v>
      </c>
      <c r="C3585" t="s">
        <v>121</v>
      </c>
      <c r="D3585" t="str">
        <f ca="1">IF(OFFSET(calculations!$AG$2,MATCH(data!A3585&amp;"|"&amp;data!C3585,calculations!$A$3:$A$168,0),MATCH(data!B3585,calculations!$AH$2:$CL$2,0))="","NULL",SUBSTITUTE(OFFSET(calculations!$AG$2,MATCH(data!A3585&amp;"|"&amp;data!C3585,calculations!$A$3:$A$168,0),MATCH(data!B3585,calculations!$AH$2:$CL$2,0)),",","."))</f>
        <v>63366</v>
      </c>
      <c r="E3585">
        <v>1</v>
      </c>
    </row>
    <row r="3586" spans="1:5" x14ac:dyDescent="0.25">
      <c r="A3586">
        <v>2018</v>
      </c>
      <c r="B3586">
        <v>60</v>
      </c>
      <c r="C3586" t="s">
        <v>122</v>
      </c>
      <c r="D3586" t="str">
        <f ca="1">IF(OFFSET(calculations!$AG$2,MATCH(data!A3586&amp;"|"&amp;data!C3586,calculations!$A$3:$A$168,0),MATCH(data!B3586,calculations!$AH$2:$CL$2,0))="","NULL",SUBSTITUTE(OFFSET(calculations!$AG$2,MATCH(data!A3586&amp;"|"&amp;data!C3586,calculations!$A$3:$A$168,0),MATCH(data!B3586,calculations!$AH$2:$CL$2,0)),",","."))</f>
        <v>NULL</v>
      </c>
      <c r="E3586">
        <v>1</v>
      </c>
    </row>
    <row r="3587" spans="1:5" x14ac:dyDescent="0.25">
      <c r="A3587">
        <v>2018</v>
      </c>
      <c r="B3587">
        <v>60</v>
      </c>
      <c r="C3587" t="s">
        <v>123</v>
      </c>
      <c r="D3587" t="str">
        <f ca="1">IF(OFFSET(calculations!$AG$2,MATCH(data!A3587&amp;"|"&amp;data!C3587,calculations!$A$3:$A$168,0),MATCH(data!B3587,calculations!$AH$2:$CL$2,0))="","NULL",SUBSTITUTE(OFFSET(calculations!$AG$2,MATCH(data!A3587&amp;"|"&amp;data!C3587,calculations!$A$3:$A$168,0),MATCH(data!B3587,calculations!$AH$2:$CL$2,0)),",","."))</f>
        <v>NULL</v>
      </c>
      <c r="E3587">
        <v>1</v>
      </c>
    </row>
    <row r="3588" spans="1:5" x14ac:dyDescent="0.25">
      <c r="A3588">
        <v>2018</v>
      </c>
      <c r="B3588">
        <v>60</v>
      </c>
      <c r="C3588" t="s">
        <v>124</v>
      </c>
      <c r="D3588" t="str">
        <f ca="1">IF(OFFSET(calculations!$AG$2,MATCH(data!A3588&amp;"|"&amp;data!C3588,calculations!$A$3:$A$168,0),MATCH(data!B3588,calculations!$AH$2:$CL$2,0))="","NULL",SUBSTITUTE(OFFSET(calculations!$AG$2,MATCH(data!A3588&amp;"|"&amp;data!C3588,calculations!$A$3:$A$168,0),MATCH(data!B3588,calculations!$AH$2:$CL$2,0)),",","."))</f>
        <v>NULL</v>
      </c>
      <c r="E3588">
        <v>1</v>
      </c>
    </row>
    <row r="3589" spans="1:5" x14ac:dyDescent="0.25">
      <c r="A3589">
        <v>2018</v>
      </c>
      <c r="B3589">
        <v>60</v>
      </c>
      <c r="C3589" t="s">
        <v>125</v>
      </c>
      <c r="D3589" t="str">
        <f ca="1">IF(OFFSET(calculations!$AG$2,MATCH(data!A3589&amp;"|"&amp;data!C3589,calculations!$A$3:$A$168,0),MATCH(data!B3589,calculations!$AH$2:$CL$2,0))="","NULL",SUBSTITUTE(OFFSET(calculations!$AG$2,MATCH(data!A3589&amp;"|"&amp;data!C3589,calculations!$A$3:$A$168,0),MATCH(data!B3589,calculations!$AH$2:$CL$2,0)),",","."))</f>
        <v>NULL</v>
      </c>
      <c r="E3589">
        <v>1</v>
      </c>
    </row>
    <row r="3590" spans="1:5" x14ac:dyDescent="0.25">
      <c r="A3590">
        <v>2018</v>
      </c>
      <c r="B3590">
        <v>60</v>
      </c>
      <c r="C3590" t="s">
        <v>126</v>
      </c>
      <c r="D3590" t="str">
        <f ca="1">IF(OFFSET(calculations!$AG$2,MATCH(data!A3590&amp;"|"&amp;data!C3590,calculations!$A$3:$A$168,0),MATCH(data!B3590,calculations!$AH$2:$CL$2,0))="","NULL",SUBSTITUTE(OFFSET(calculations!$AG$2,MATCH(data!A3590&amp;"|"&amp;data!C3590,calculations!$A$3:$A$168,0),MATCH(data!B3590,calculations!$AH$2:$CL$2,0)),",","."))</f>
        <v>9181</v>
      </c>
      <c r="E3590">
        <v>1</v>
      </c>
    </row>
    <row r="3591" spans="1:5" x14ac:dyDescent="0.25">
      <c r="A3591">
        <v>2018</v>
      </c>
      <c r="B3591">
        <v>60</v>
      </c>
      <c r="C3591" t="s">
        <v>62</v>
      </c>
      <c r="D3591" t="str">
        <f ca="1">IF(OFFSET(calculations!$AG$2,MATCH(data!A3591&amp;"|"&amp;data!C3591,calculations!$A$3:$A$168,0),MATCH(data!B3591,calculations!$AH$2:$CL$2,0))="","NULL",SUBSTITUTE(OFFSET(calculations!$AG$2,MATCH(data!A3591&amp;"|"&amp;data!C3591,calculations!$A$3:$A$168,0),MATCH(data!B3591,calculations!$AH$2:$CL$2,0)),",","."))</f>
        <v>6401729</v>
      </c>
      <c r="E3591">
        <v>1</v>
      </c>
    </row>
    <row r="3592" spans="1:5" x14ac:dyDescent="0.25">
      <c r="A3592">
        <v>2018</v>
      </c>
      <c r="B3592">
        <v>60</v>
      </c>
      <c r="C3592" t="s">
        <v>127</v>
      </c>
      <c r="D3592" t="str">
        <f ca="1">IF(OFFSET(calculations!$AG$2,MATCH(data!A3592&amp;"|"&amp;data!C3592,calculations!$A$3:$A$168,0),MATCH(data!B3592,calculations!$AH$2:$CL$2,0))="","NULL",SUBSTITUTE(OFFSET(calculations!$AG$2,MATCH(data!A3592&amp;"|"&amp;data!C3592,calculations!$A$3:$A$168,0),MATCH(data!B3592,calculations!$AH$2:$CL$2,0)),",","."))</f>
        <v>5968687</v>
      </c>
      <c r="E3592">
        <v>1</v>
      </c>
    </row>
    <row r="3593" spans="1:5" x14ac:dyDescent="0.25">
      <c r="A3593">
        <v>2018</v>
      </c>
      <c r="B3593">
        <v>60</v>
      </c>
      <c r="C3593" t="s">
        <v>128</v>
      </c>
      <c r="D3593" t="str">
        <f ca="1">IF(OFFSET(calculations!$AG$2,MATCH(data!A3593&amp;"|"&amp;data!C3593,calculations!$A$3:$A$168,0),MATCH(data!B3593,calculations!$AH$2:$CL$2,0))="","NULL",SUBSTITUTE(OFFSET(calculations!$AG$2,MATCH(data!A3593&amp;"|"&amp;data!C3593,calculations!$A$3:$A$168,0),MATCH(data!B3593,calculations!$AH$2:$CL$2,0)),",","."))</f>
        <v>NULL</v>
      </c>
      <c r="E3593">
        <v>1</v>
      </c>
    </row>
    <row r="3594" spans="1:5" x14ac:dyDescent="0.25">
      <c r="A3594">
        <v>2018</v>
      </c>
      <c r="B3594">
        <v>60</v>
      </c>
      <c r="C3594" t="s">
        <v>129</v>
      </c>
      <c r="D3594" t="str">
        <f ca="1">IF(OFFSET(calculations!$AG$2,MATCH(data!A3594&amp;"|"&amp;data!C3594,calculations!$A$3:$A$168,0),MATCH(data!B3594,calculations!$AH$2:$CL$2,0))="","NULL",SUBSTITUTE(OFFSET(calculations!$AG$2,MATCH(data!A3594&amp;"|"&amp;data!C3594,calculations!$A$3:$A$168,0),MATCH(data!B3594,calculations!$AH$2:$CL$2,0)),",","."))</f>
        <v>889389</v>
      </c>
      <c r="E3594">
        <v>1</v>
      </c>
    </row>
    <row r="3595" spans="1:5" x14ac:dyDescent="0.25">
      <c r="A3595">
        <v>2018</v>
      </c>
      <c r="B3595">
        <v>60</v>
      </c>
      <c r="C3595" t="s">
        <v>130</v>
      </c>
      <c r="D3595" t="str">
        <f ca="1">IF(OFFSET(calculations!$AG$2,MATCH(data!A3595&amp;"|"&amp;data!C3595,calculations!$A$3:$A$168,0),MATCH(data!B3595,calculations!$AH$2:$CL$2,0))="","NULL",SUBSTITUTE(OFFSET(calculations!$AG$2,MATCH(data!A3595&amp;"|"&amp;data!C3595,calculations!$A$3:$A$168,0),MATCH(data!B3595,calculations!$AH$2:$CL$2,0)),",","."))</f>
        <v>NULL</v>
      </c>
      <c r="E3595">
        <v>1</v>
      </c>
    </row>
    <row r="3596" spans="1:5" x14ac:dyDescent="0.25">
      <c r="A3596">
        <v>2018</v>
      </c>
      <c r="B3596">
        <v>60</v>
      </c>
      <c r="C3596" t="s">
        <v>131</v>
      </c>
      <c r="D3596" t="str">
        <f ca="1">IF(OFFSET(calculations!$AG$2,MATCH(data!A3596&amp;"|"&amp;data!C3596,calculations!$A$3:$A$168,0),MATCH(data!B3596,calculations!$AH$2:$CL$2,0))="","NULL",SUBSTITUTE(OFFSET(calculations!$AG$2,MATCH(data!A3596&amp;"|"&amp;data!C3596,calculations!$A$3:$A$168,0),MATCH(data!B3596,calculations!$AH$2:$CL$2,0)),",","."))</f>
        <v>NULL</v>
      </c>
      <c r="E3596">
        <v>1</v>
      </c>
    </row>
    <row r="3597" spans="1:5" x14ac:dyDescent="0.25">
      <c r="A3597">
        <v>2018</v>
      </c>
      <c r="B3597">
        <v>60</v>
      </c>
      <c r="C3597" t="s">
        <v>132</v>
      </c>
      <c r="D3597" t="str">
        <f ca="1">IF(OFFSET(calculations!$AG$2,MATCH(data!A3597&amp;"|"&amp;data!C3597,calculations!$A$3:$A$168,0),MATCH(data!B3597,calculations!$AH$2:$CL$2,0))="","NULL",SUBSTITUTE(OFFSET(calculations!$AG$2,MATCH(data!A3597&amp;"|"&amp;data!C3597,calculations!$A$3:$A$168,0),MATCH(data!B3597,calculations!$AH$2:$CL$2,0)),",","."))</f>
        <v>NULL</v>
      </c>
      <c r="E3597">
        <v>1</v>
      </c>
    </row>
    <row r="3598" spans="1:5" x14ac:dyDescent="0.25">
      <c r="A3598">
        <v>2018</v>
      </c>
      <c r="B3598">
        <v>60</v>
      </c>
      <c r="C3598" t="s">
        <v>133</v>
      </c>
      <c r="D3598" t="str">
        <f ca="1">IF(OFFSET(calculations!$AG$2,MATCH(data!A3598&amp;"|"&amp;data!C3598,calculations!$A$3:$A$168,0),MATCH(data!B3598,calculations!$AH$2:$CL$2,0))="","NULL",SUBSTITUTE(OFFSET(calculations!$AG$2,MATCH(data!A3598&amp;"|"&amp;data!C3598,calculations!$A$3:$A$168,0),MATCH(data!B3598,calculations!$AH$2:$CL$2,0)),",","."))</f>
        <v>NULL</v>
      </c>
      <c r="E3598">
        <v>1</v>
      </c>
    </row>
    <row r="3599" spans="1:5" x14ac:dyDescent="0.25">
      <c r="A3599">
        <v>2018</v>
      </c>
      <c r="B3599">
        <v>60</v>
      </c>
      <c r="C3599" t="s">
        <v>134</v>
      </c>
      <c r="D3599" t="str">
        <f ca="1">IF(OFFSET(calculations!$AG$2,MATCH(data!A3599&amp;"|"&amp;data!C3599,calculations!$A$3:$A$168,0),MATCH(data!B3599,calculations!$AH$2:$CL$2,0))="","NULL",SUBSTITUTE(OFFSET(calculations!$AG$2,MATCH(data!A3599&amp;"|"&amp;data!C3599,calculations!$A$3:$A$168,0),MATCH(data!B3599,calculations!$AH$2:$CL$2,0)),",","."))</f>
        <v>NULL</v>
      </c>
      <c r="E3599">
        <v>1</v>
      </c>
    </row>
    <row r="3600" spans="1:5" x14ac:dyDescent="0.25">
      <c r="A3600">
        <v>2018</v>
      </c>
      <c r="B3600">
        <v>60</v>
      </c>
      <c r="C3600" t="s">
        <v>135</v>
      </c>
      <c r="D3600" t="str">
        <f ca="1">IF(OFFSET(calculations!$AG$2,MATCH(data!A3600&amp;"|"&amp;data!C3600,calculations!$A$3:$A$168,0),MATCH(data!B3600,calculations!$AH$2:$CL$2,0))="","NULL",SUBSTITUTE(OFFSET(calculations!$AG$2,MATCH(data!A3600&amp;"|"&amp;data!C3600,calculations!$A$3:$A$168,0),MATCH(data!B3600,calculations!$AH$2:$CL$2,0)),",","."))</f>
        <v>NULL</v>
      </c>
      <c r="E3600">
        <v>1</v>
      </c>
    </row>
    <row r="3601" spans="1:5" x14ac:dyDescent="0.25">
      <c r="A3601">
        <v>2018</v>
      </c>
      <c r="B3601">
        <v>60</v>
      </c>
      <c r="C3601" t="s">
        <v>136</v>
      </c>
      <c r="D3601" t="str">
        <f ca="1">IF(OFFSET(calculations!$AG$2,MATCH(data!A3601&amp;"|"&amp;data!C3601,calculations!$A$3:$A$168,0),MATCH(data!B3601,calculations!$AH$2:$CL$2,0))="","NULL",SUBSTITUTE(OFFSET(calculations!$AG$2,MATCH(data!A3601&amp;"|"&amp;data!C3601,calculations!$A$3:$A$168,0),MATCH(data!B3601,calculations!$AH$2:$CL$2,0)),",","."))</f>
        <v>-456347</v>
      </c>
      <c r="E3601">
        <v>1</v>
      </c>
    </row>
    <row r="3602" spans="1:5" x14ac:dyDescent="0.25">
      <c r="A3602">
        <v>2018</v>
      </c>
      <c r="B3602">
        <v>60</v>
      </c>
      <c r="C3602" t="s">
        <v>137</v>
      </c>
      <c r="D3602" t="str">
        <f ca="1">IF(OFFSET(calculations!$AG$2,MATCH(data!A3602&amp;"|"&amp;data!C3602,calculations!$A$3:$A$168,0),MATCH(data!B3602,calculations!$AH$2:$CL$2,0))="","NULL",SUBSTITUTE(OFFSET(calculations!$AG$2,MATCH(data!A3602&amp;"|"&amp;data!C3602,calculations!$A$3:$A$168,0),MATCH(data!B3602,calculations!$AH$2:$CL$2,0)),",","."))</f>
        <v>NULL</v>
      </c>
      <c r="E3602">
        <v>1</v>
      </c>
    </row>
    <row r="3603" spans="1:5" x14ac:dyDescent="0.25">
      <c r="A3603">
        <v>2018</v>
      </c>
      <c r="B3603">
        <v>60</v>
      </c>
      <c r="C3603" t="s">
        <v>138</v>
      </c>
      <c r="D3603" t="str">
        <f ca="1">IF(OFFSET(calculations!$AG$2,MATCH(data!A3603&amp;"|"&amp;data!C3603,calculations!$A$3:$A$168,0),MATCH(data!B3603,calculations!$AH$2:$CL$2,0))="","NULL",SUBSTITUTE(OFFSET(calculations!$AG$2,MATCH(data!A3603&amp;"|"&amp;data!C3603,calculations!$A$3:$A$168,0),MATCH(data!B3603,calculations!$AH$2:$CL$2,0)),",","."))</f>
        <v>NULL</v>
      </c>
      <c r="E3603">
        <v>1</v>
      </c>
    </row>
    <row r="3604" spans="1:5" x14ac:dyDescent="0.25">
      <c r="A3604">
        <v>2018</v>
      </c>
      <c r="B3604">
        <v>60</v>
      </c>
      <c r="C3604" t="s">
        <v>139</v>
      </c>
      <c r="D3604" t="str">
        <f ca="1">IF(OFFSET(calculations!$AG$2,MATCH(data!A3604&amp;"|"&amp;data!C3604,calculations!$A$3:$A$168,0),MATCH(data!B3604,calculations!$AH$2:$CL$2,0))="","NULL",SUBSTITUTE(OFFSET(calculations!$AG$2,MATCH(data!A3604&amp;"|"&amp;data!C3604,calculations!$A$3:$A$168,0),MATCH(data!B3604,calculations!$AH$2:$CL$2,0)),",","."))</f>
        <v>NULL</v>
      </c>
      <c r="E3604">
        <v>1</v>
      </c>
    </row>
    <row r="3605" spans="1:5" x14ac:dyDescent="0.25">
      <c r="A3605">
        <v>2018</v>
      </c>
      <c r="B3605">
        <v>60</v>
      </c>
      <c r="C3605" t="s">
        <v>140</v>
      </c>
      <c r="D3605" t="str">
        <f ca="1">IF(OFFSET(calculations!$AG$2,MATCH(data!A3605&amp;"|"&amp;data!C3605,calculations!$A$3:$A$168,0),MATCH(data!B3605,calculations!$AH$2:$CL$2,0))="","NULL",SUBSTITUTE(OFFSET(calculations!$AG$2,MATCH(data!A3605&amp;"|"&amp;data!C3605,calculations!$A$3:$A$168,0),MATCH(data!B3605,calculations!$AH$2:$CL$2,0)),",","."))</f>
        <v>NULL</v>
      </c>
      <c r="E3605">
        <v>1</v>
      </c>
    </row>
    <row r="3606" spans="1:5" x14ac:dyDescent="0.25">
      <c r="A3606">
        <v>2018</v>
      </c>
      <c r="B3606">
        <v>60</v>
      </c>
      <c r="C3606" t="s">
        <v>141</v>
      </c>
      <c r="D3606" t="str">
        <f ca="1">IF(OFFSET(calculations!$AG$2,MATCH(data!A3606&amp;"|"&amp;data!C3606,calculations!$A$3:$A$168,0),MATCH(data!B3606,calculations!$AH$2:$CL$2,0))="","NULL",SUBSTITUTE(OFFSET(calculations!$AG$2,MATCH(data!A3606&amp;"|"&amp;data!C3606,calculations!$A$3:$A$168,0),MATCH(data!B3606,calculations!$AH$2:$CL$2,0)),",","."))</f>
        <v>NULL</v>
      </c>
      <c r="E3606">
        <v>1</v>
      </c>
    </row>
    <row r="3607" spans="1:5" x14ac:dyDescent="0.25">
      <c r="A3607">
        <v>2018</v>
      </c>
      <c r="B3607">
        <v>60</v>
      </c>
      <c r="C3607" t="s">
        <v>142</v>
      </c>
      <c r="D3607" t="str">
        <f ca="1">IF(OFFSET(calculations!$AG$2,MATCH(data!A3607&amp;"|"&amp;data!C3607,calculations!$A$3:$A$168,0),MATCH(data!B3607,calculations!$AH$2:$CL$2,0))="","NULL",SUBSTITUTE(OFFSET(calculations!$AG$2,MATCH(data!A3607&amp;"|"&amp;data!C3607,calculations!$A$3:$A$168,0),MATCH(data!B3607,calculations!$AH$2:$CL$2,0)),",","."))</f>
        <v>NULL</v>
      </c>
      <c r="E3607">
        <v>1</v>
      </c>
    </row>
    <row r="3608" spans="1:5" x14ac:dyDescent="0.25">
      <c r="A3608">
        <v>2018</v>
      </c>
      <c r="B3608">
        <v>60</v>
      </c>
      <c r="C3608" t="s">
        <v>143</v>
      </c>
      <c r="D3608" t="str">
        <f ca="1">IF(OFFSET(calculations!$AG$2,MATCH(data!A3608&amp;"|"&amp;data!C3608,calculations!$A$3:$A$168,0),MATCH(data!B3608,calculations!$AH$2:$CL$2,0))="","NULL",SUBSTITUTE(OFFSET(calculations!$AG$2,MATCH(data!A3608&amp;"|"&amp;data!C3608,calculations!$A$3:$A$168,0),MATCH(data!B3608,calculations!$AH$2:$CL$2,0)),",","."))</f>
        <v>NULL</v>
      </c>
      <c r="E3608">
        <v>1</v>
      </c>
    </row>
    <row r="3609" spans="1:5" x14ac:dyDescent="0.25">
      <c r="A3609">
        <v>2018</v>
      </c>
      <c r="B3609">
        <v>60</v>
      </c>
      <c r="C3609" t="s">
        <v>58</v>
      </c>
      <c r="D3609" t="str">
        <f ca="1">IF(OFFSET(calculations!$AG$2,MATCH(data!A3609&amp;"|"&amp;data!C3609,calculations!$A$3:$A$168,0),MATCH(data!B3609,calculations!$AH$2:$CL$2,0))="","NULL",SUBSTITUTE(OFFSET(calculations!$AG$2,MATCH(data!A3609&amp;"|"&amp;data!C3609,calculations!$A$3:$A$168,0),MATCH(data!B3609,calculations!$AH$2:$CL$2,0)),",","."))</f>
        <v>NULL</v>
      </c>
      <c r="E3609">
        <v>1</v>
      </c>
    </row>
    <row r="3610" spans="1:5" x14ac:dyDescent="0.25">
      <c r="A3610">
        <v>2018</v>
      </c>
      <c r="B3610">
        <v>61</v>
      </c>
      <c r="C3610" t="s">
        <v>68</v>
      </c>
      <c r="D3610" t="str">
        <f ca="1">IF(OFFSET(calculations!$AG$2,MATCH(data!A3610&amp;"|"&amp;data!C3610,calculations!$A$3:$A$168,0),MATCH(data!B3610,calculations!$AH$2:$CL$2,0))="","NULL",SUBSTITUTE(OFFSET(calculations!$AG$2,MATCH(data!A3610&amp;"|"&amp;data!C3610,calculations!$A$3:$A$168,0),MATCH(data!B3610,calculations!$AH$2:$CL$2,0)),",","."))</f>
        <v>33309879</v>
      </c>
      <c r="E3610">
        <v>1</v>
      </c>
    </row>
    <row r="3611" spans="1:5" x14ac:dyDescent="0.25">
      <c r="A3611">
        <v>2018</v>
      </c>
      <c r="B3611">
        <v>61</v>
      </c>
      <c r="C3611" t="s">
        <v>49</v>
      </c>
      <c r="D3611" t="str">
        <f ca="1">IF(OFFSET(calculations!$AG$2,MATCH(data!A3611&amp;"|"&amp;data!C3611,calculations!$A$3:$A$168,0),MATCH(data!B3611,calculations!$AH$2:$CL$2,0))="","NULL",SUBSTITUTE(OFFSET(calculations!$AG$2,MATCH(data!A3611&amp;"|"&amp;data!C3611,calculations!$A$3:$A$168,0),MATCH(data!B3611,calculations!$AH$2:$CL$2,0)),",","."))</f>
        <v>476733</v>
      </c>
      <c r="E3611">
        <v>1</v>
      </c>
    </row>
    <row r="3612" spans="1:5" x14ac:dyDescent="0.25">
      <c r="A3612">
        <v>2018</v>
      </c>
      <c r="B3612">
        <v>61</v>
      </c>
      <c r="C3612" t="s">
        <v>69</v>
      </c>
      <c r="D3612" t="str">
        <f ca="1">IF(OFFSET(calculations!$AG$2,MATCH(data!A3612&amp;"|"&amp;data!C3612,calculations!$A$3:$A$168,0),MATCH(data!B3612,calculations!$AH$2:$CL$2,0))="","NULL",SUBSTITUTE(OFFSET(calculations!$AG$2,MATCH(data!A3612&amp;"|"&amp;data!C3612,calculations!$A$3:$A$168,0),MATCH(data!B3612,calculations!$AH$2:$CL$2,0)),",","."))</f>
        <v>0</v>
      </c>
      <c r="E3612">
        <v>1</v>
      </c>
    </row>
    <row r="3613" spans="1:5" x14ac:dyDescent="0.25">
      <c r="A3613">
        <v>2018</v>
      </c>
      <c r="B3613">
        <v>61</v>
      </c>
      <c r="C3613" t="s">
        <v>70</v>
      </c>
      <c r="D3613" t="str">
        <f ca="1">IF(OFFSET(calculations!$AG$2,MATCH(data!A3613&amp;"|"&amp;data!C3613,calculations!$A$3:$A$168,0),MATCH(data!B3613,calculations!$AH$2:$CL$2,0))="","NULL",SUBSTITUTE(OFFSET(calculations!$AG$2,MATCH(data!A3613&amp;"|"&amp;data!C3613,calculations!$A$3:$A$168,0),MATCH(data!B3613,calculations!$AH$2:$CL$2,0)),",","."))</f>
        <v>38195</v>
      </c>
      <c r="E3613">
        <v>1</v>
      </c>
    </row>
    <row r="3614" spans="1:5" x14ac:dyDescent="0.25">
      <c r="A3614">
        <v>2018</v>
      </c>
      <c r="B3614">
        <v>61</v>
      </c>
      <c r="C3614" t="s">
        <v>71</v>
      </c>
      <c r="D3614" t="str">
        <f ca="1">IF(OFFSET(calculations!$AG$2,MATCH(data!A3614&amp;"|"&amp;data!C3614,calculations!$A$3:$A$168,0),MATCH(data!B3614,calculations!$AH$2:$CL$2,0))="","NULL",SUBSTITUTE(OFFSET(calculations!$AG$2,MATCH(data!A3614&amp;"|"&amp;data!C3614,calculations!$A$3:$A$168,0),MATCH(data!B3614,calculations!$AH$2:$CL$2,0)),",","."))</f>
        <v>NULL</v>
      </c>
      <c r="E3614">
        <v>1</v>
      </c>
    </row>
    <row r="3615" spans="1:5" x14ac:dyDescent="0.25">
      <c r="A3615">
        <v>2018</v>
      </c>
      <c r="B3615">
        <v>61</v>
      </c>
      <c r="C3615" t="s">
        <v>72</v>
      </c>
      <c r="D3615" t="str">
        <f ca="1">IF(OFFSET(calculations!$AG$2,MATCH(data!A3615&amp;"|"&amp;data!C3615,calculations!$A$3:$A$168,0),MATCH(data!B3615,calculations!$AH$2:$CL$2,0))="","NULL",SUBSTITUTE(OFFSET(calculations!$AG$2,MATCH(data!A3615&amp;"|"&amp;data!C3615,calculations!$A$3:$A$168,0),MATCH(data!B3615,calculations!$AH$2:$CL$2,0)),",","."))</f>
        <v>NULL</v>
      </c>
      <c r="E3615">
        <v>1</v>
      </c>
    </row>
    <row r="3616" spans="1:5" x14ac:dyDescent="0.25">
      <c r="A3616">
        <v>2018</v>
      </c>
      <c r="B3616">
        <v>61</v>
      </c>
      <c r="C3616" t="s">
        <v>73</v>
      </c>
      <c r="D3616" t="str">
        <f ca="1">IF(OFFSET(calculations!$AG$2,MATCH(data!A3616&amp;"|"&amp;data!C3616,calculations!$A$3:$A$168,0),MATCH(data!B3616,calculations!$AH$2:$CL$2,0))="","NULL",SUBSTITUTE(OFFSET(calculations!$AG$2,MATCH(data!A3616&amp;"|"&amp;data!C3616,calculations!$A$3:$A$168,0),MATCH(data!B3616,calculations!$AH$2:$CL$2,0)),",","."))</f>
        <v>33805</v>
      </c>
      <c r="E3616">
        <v>1</v>
      </c>
    </row>
    <row r="3617" spans="1:5" x14ac:dyDescent="0.25">
      <c r="A3617">
        <v>2018</v>
      </c>
      <c r="B3617">
        <v>61</v>
      </c>
      <c r="C3617" t="s">
        <v>74</v>
      </c>
      <c r="D3617" t="str">
        <f ca="1">IF(OFFSET(calculations!$AG$2,MATCH(data!A3617&amp;"|"&amp;data!C3617,calculations!$A$3:$A$168,0),MATCH(data!B3617,calculations!$AH$2:$CL$2,0))="","NULL",SUBSTITUTE(OFFSET(calculations!$AG$2,MATCH(data!A3617&amp;"|"&amp;data!C3617,calculations!$A$3:$A$168,0),MATCH(data!B3617,calculations!$AH$2:$CL$2,0)),",","."))</f>
        <v>NULL</v>
      </c>
      <c r="E3617">
        <v>1</v>
      </c>
    </row>
    <row r="3618" spans="1:5" x14ac:dyDescent="0.25">
      <c r="A3618">
        <v>2018</v>
      </c>
      <c r="B3618">
        <v>61</v>
      </c>
      <c r="C3618" t="s">
        <v>75</v>
      </c>
      <c r="D3618" t="str">
        <f ca="1">IF(OFFSET(calculations!$AG$2,MATCH(data!A3618&amp;"|"&amp;data!C3618,calculations!$A$3:$A$168,0),MATCH(data!B3618,calculations!$AH$2:$CL$2,0))="","NULL",SUBSTITUTE(OFFSET(calculations!$AG$2,MATCH(data!A3618&amp;"|"&amp;data!C3618,calculations!$A$3:$A$168,0),MATCH(data!B3618,calculations!$AH$2:$CL$2,0)),",","."))</f>
        <v>4696</v>
      </c>
      <c r="E3618">
        <v>1</v>
      </c>
    </row>
    <row r="3619" spans="1:5" x14ac:dyDescent="0.25">
      <c r="A3619">
        <v>2018</v>
      </c>
      <c r="B3619">
        <v>61</v>
      </c>
      <c r="C3619" t="s">
        <v>76</v>
      </c>
      <c r="D3619" t="str">
        <f ca="1">IF(OFFSET(calculations!$AG$2,MATCH(data!A3619&amp;"|"&amp;data!C3619,calculations!$A$3:$A$168,0),MATCH(data!B3619,calculations!$AH$2:$CL$2,0))="","NULL",SUBSTITUTE(OFFSET(calculations!$AG$2,MATCH(data!A3619&amp;"|"&amp;data!C3619,calculations!$A$3:$A$168,0),MATCH(data!B3619,calculations!$AH$2:$CL$2,0)),",","."))</f>
        <v>25727</v>
      </c>
      <c r="E3619">
        <v>1</v>
      </c>
    </row>
    <row r="3620" spans="1:5" x14ac:dyDescent="0.25">
      <c r="A3620">
        <v>2018</v>
      </c>
      <c r="B3620">
        <v>61</v>
      </c>
      <c r="C3620" t="s">
        <v>77</v>
      </c>
      <c r="D3620" t="str">
        <f ca="1">IF(OFFSET(calculations!$AG$2,MATCH(data!A3620&amp;"|"&amp;data!C3620,calculations!$A$3:$A$168,0),MATCH(data!B3620,calculations!$AH$2:$CL$2,0))="","NULL",SUBSTITUTE(OFFSET(calculations!$AG$2,MATCH(data!A3620&amp;"|"&amp;data!C3620,calculations!$A$3:$A$168,0),MATCH(data!B3620,calculations!$AH$2:$CL$2,0)),",","."))</f>
        <v>70278</v>
      </c>
      <c r="E3620">
        <v>1</v>
      </c>
    </row>
    <row r="3621" spans="1:5" x14ac:dyDescent="0.25">
      <c r="A3621">
        <v>2018</v>
      </c>
      <c r="B3621">
        <v>61</v>
      </c>
      <c r="C3621" t="s">
        <v>78</v>
      </c>
      <c r="D3621" t="str">
        <f ca="1">IF(OFFSET(calculations!$AG$2,MATCH(data!A3621&amp;"|"&amp;data!C3621,calculations!$A$3:$A$168,0),MATCH(data!B3621,calculations!$AH$2:$CL$2,0))="","NULL",SUBSTITUTE(OFFSET(calculations!$AG$2,MATCH(data!A3621&amp;"|"&amp;data!C3621,calculations!$A$3:$A$168,0),MATCH(data!B3621,calculations!$AH$2:$CL$2,0)),",","."))</f>
        <v>298205</v>
      </c>
      <c r="E3621">
        <v>1</v>
      </c>
    </row>
    <row r="3622" spans="1:5" x14ac:dyDescent="0.25">
      <c r="A3622">
        <v>2018</v>
      </c>
      <c r="B3622">
        <v>61</v>
      </c>
      <c r="C3622" t="s">
        <v>79</v>
      </c>
      <c r="D3622" t="str">
        <f ca="1">IF(OFFSET(calculations!$AG$2,MATCH(data!A3622&amp;"|"&amp;data!C3622,calculations!$A$3:$A$168,0),MATCH(data!B3622,calculations!$AH$2:$CL$2,0))="","NULL",SUBSTITUTE(OFFSET(calculations!$AG$2,MATCH(data!A3622&amp;"|"&amp;data!C3622,calculations!$A$3:$A$168,0),MATCH(data!B3622,calculations!$AH$2:$CL$2,0)),",","."))</f>
        <v>2364</v>
      </c>
      <c r="E3622">
        <v>1</v>
      </c>
    </row>
    <row r="3623" spans="1:5" x14ac:dyDescent="0.25">
      <c r="A3623">
        <v>2018</v>
      </c>
      <c r="B3623">
        <v>61</v>
      </c>
      <c r="C3623" t="s">
        <v>80</v>
      </c>
      <c r="D3623" t="str">
        <f ca="1">IF(OFFSET(calculations!$AG$2,MATCH(data!A3623&amp;"|"&amp;data!C3623,calculations!$A$3:$A$168,0),MATCH(data!B3623,calculations!$AH$2:$CL$2,0))="","NULL",SUBSTITUTE(OFFSET(calculations!$AG$2,MATCH(data!A3623&amp;"|"&amp;data!C3623,calculations!$A$3:$A$168,0),MATCH(data!B3623,calculations!$AH$2:$CL$2,0)),",","."))</f>
        <v>NULL</v>
      </c>
      <c r="E3623">
        <v>1</v>
      </c>
    </row>
    <row r="3624" spans="1:5" x14ac:dyDescent="0.25">
      <c r="A3624">
        <v>2018</v>
      </c>
      <c r="B3624">
        <v>61</v>
      </c>
      <c r="C3624" t="s">
        <v>44</v>
      </c>
      <c r="D3624" t="str">
        <f ca="1">IF(OFFSET(calculations!$AG$2,MATCH(data!A3624&amp;"|"&amp;data!C3624,calculations!$A$3:$A$168,0),MATCH(data!B3624,calculations!$AH$2:$CL$2,0))="","NULL",SUBSTITUTE(OFFSET(calculations!$AG$2,MATCH(data!A3624&amp;"|"&amp;data!C3624,calculations!$A$3:$A$168,0),MATCH(data!B3624,calculations!$AH$2:$CL$2,0)),",","."))</f>
        <v>NULL</v>
      </c>
      <c r="E3624">
        <v>1</v>
      </c>
    </row>
    <row r="3625" spans="1:5" x14ac:dyDescent="0.25">
      <c r="A3625">
        <v>2018</v>
      </c>
      <c r="B3625">
        <v>61</v>
      </c>
      <c r="C3625" t="s">
        <v>51</v>
      </c>
      <c r="D3625" t="str">
        <f ca="1">IF(OFFSET(calculations!$AG$2,MATCH(data!A3625&amp;"|"&amp;data!C3625,calculations!$A$3:$A$168,0),MATCH(data!B3625,calculations!$AH$2:$CL$2,0))="","NULL",SUBSTITUTE(OFFSET(calculations!$AG$2,MATCH(data!A3625&amp;"|"&amp;data!C3625,calculations!$A$3:$A$168,0),MATCH(data!B3625,calculations!$AH$2:$CL$2,0)),",","."))</f>
        <v>NULL</v>
      </c>
      <c r="E3625">
        <v>1</v>
      </c>
    </row>
    <row r="3626" spans="1:5" x14ac:dyDescent="0.25">
      <c r="A3626">
        <v>2018</v>
      </c>
      <c r="B3626">
        <v>61</v>
      </c>
      <c r="C3626" t="s">
        <v>55</v>
      </c>
      <c r="D3626" t="str">
        <f ca="1">IF(OFFSET(calculations!$AG$2,MATCH(data!A3626&amp;"|"&amp;data!C3626,calculations!$A$3:$A$168,0),MATCH(data!B3626,calculations!$AH$2:$CL$2,0))="","NULL",SUBSTITUTE(OFFSET(calculations!$AG$2,MATCH(data!A3626&amp;"|"&amp;data!C3626,calculations!$A$3:$A$168,0),MATCH(data!B3626,calculations!$AH$2:$CL$2,0)),",","."))</f>
        <v>NULL</v>
      </c>
      <c r="E3626">
        <v>1</v>
      </c>
    </row>
    <row r="3627" spans="1:5" x14ac:dyDescent="0.25">
      <c r="A3627">
        <v>2018</v>
      </c>
      <c r="B3627">
        <v>61</v>
      </c>
      <c r="C3627" t="s">
        <v>81</v>
      </c>
      <c r="D3627" t="str">
        <f ca="1">IF(OFFSET(calculations!$AG$2,MATCH(data!A3627&amp;"|"&amp;data!C3627,calculations!$A$3:$A$168,0),MATCH(data!B3627,calculations!$AH$2:$CL$2,0))="","NULL",SUBSTITUTE(OFFSET(calculations!$AG$2,MATCH(data!A3627&amp;"|"&amp;data!C3627,calculations!$A$3:$A$168,0),MATCH(data!B3627,calculations!$AH$2:$CL$2,0)),",","."))</f>
        <v>3463</v>
      </c>
      <c r="E3627">
        <v>1</v>
      </c>
    </row>
    <row r="3628" spans="1:5" x14ac:dyDescent="0.25">
      <c r="A3628">
        <v>2018</v>
      </c>
      <c r="B3628">
        <v>61</v>
      </c>
      <c r="C3628" t="s">
        <v>82</v>
      </c>
      <c r="D3628" t="str">
        <f ca="1">IF(OFFSET(calculations!$AG$2,MATCH(data!A3628&amp;"|"&amp;data!C3628,calculations!$A$3:$A$168,0),MATCH(data!B3628,calculations!$AH$2:$CL$2,0))="","NULL",SUBSTITUTE(OFFSET(calculations!$AG$2,MATCH(data!A3628&amp;"|"&amp;data!C3628,calculations!$A$3:$A$168,0),MATCH(data!B3628,calculations!$AH$2:$CL$2,0)),",","."))</f>
        <v>32833146</v>
      </c>
      <c r="E3628">
        <v>1</v>
      </c>
    </row>
    <row r="3629" spans="1:5" x14ac:dyDescent="0.25">
      <c r="A3629">
        <v>2018</v>
      </c>
      <c r="B3629">
        <v>61</v>
      </c>
      <c r="C3629" t="s">
        <v>83</v>
      </c>
      <c r="D3629" t="str">
        <f ca="1">IF(OFFSET(calculations!$AG$2,MATCH(data!A3629&amp;"|"&amp;data!C3629,calculations!$A$3:$A$168,0),MATCH(data!B3629,calculations!$AH$2:$CL$2,0))="","NULL",SUBSTITUTE(OFFSET(calculations!$AG$2,MATCH(data!A3629&amp;"|"&amp;data!C3629,calculations!$A$3:$A$168,0),MATCH(data!B3629,calculations!$AH$2:$CL$2,0)),",","."))</f>
        <v>4442</v>
      </c>
      <c r="E3629">
        <v>1</v>
      </c>
    </row>
    <row r="3630" spans="1:5" x14ac:dyDescent="0.25">
      <c r="A3630">
        <v>2018</v>
      </c>
      <c r="B3630">
        <v>61</v>
      </c>
      <c r="C3630" t="s">
        <v>84</v>
      </c>
      <c r="D3630" t="str">
        <f ca="1">IF(OFFSET(calculations!$AG$2,MATCH(data!A3630&amp;"|"&amp;data!C3630,calculations!$A$3:$A$168,0),MATCH(data!B3630,calculations!$AH$2:$CL$2,0))="","NULL",SUBSTITUTE(OFFSET(calculations!$AG$2,MATCH(data!A3630&amp;"|"&amp;data!C3630,calculations!$A$3:$A$168,0),MATCH(data!B3630,calculations!$AH$2:$CL$2,0)),",","."))</f>
        <v>NULL</v>
      </c>
      <c r="E3630">
        <v>1</v>
      </c>
    </row>
    <row r="3631" spans="1:5" x14ac:dyDescent="0.25">
      <c r="A3631">
        <v>2018</v>
      </c>
      <c r="B3631">
        <v>61</v>
      </c>
      <c r="C3631" t="s">
        <v>85</v>
      </c>
      <c r="D3631" t="str">
        <f ca="1">IF(OFFSET(calculations!$AG$2,MATCH(data!A3631&amp;"|"&amp;data!C3631,calculations!$A$3:$A$168,0),MATCH(data!B3631,calculations!$AH$2:$CL$2,0))="","NULL",SUBSTITUTE(OFFSET(calculations!$AG$2,MATCH(data!A3631&amp;"|"&amp;data!C3631,calculations!$A$3:$A$168,0),MATCH(data!B3631,calculations!$AH$2:$CL$2,0)),",","."))</f>
        <v>NULL</v>
      </c>
      <c r="E3631">
        <v>1</v>
      </c>
    </row>
    <row r="3632" spans="1:5" x14ac:dyDescent="0.25">
      <c r="A3632">
        <v>2018</v>
      </c>
      <c r="B3632">
        <v>61</v>
      </c>
      <c r="C3632" t="s">
        <v>86</v>
      </c>
      <c r="D3632" t="str">
        <f ca="1">IF(OFFSET(calculations!$AG$2,MATCH(data!A3632&amp;"|"&amp;data!C3632,calculations!$A$3:$A$168,0),MATCH(data!B3632,calculations!$AH$2:$CL$2,0))="","NULL",SUBSTITUTE(OFFSET(calculations!$AG$2,MATCH(data!A3632&amp;"|"&amp;data!C3632,calculations!$A$3:$A$168,0),MATCH(data!B3632,calculations!$AH$2:$CL$2,0)),",","."))</f>
        <v>NULL</v>
      </c>
      <c r="E3632">
        <v>1</v>
      </c>
    </row>
    <row r="3633" spans="1:5" x14ac:dyDescent="0.25">
      <c r="A3633">
        <v>2018</v>
      </c>
      <c r="B3633">
        <v>61</v>
      </c>
      <c r="C3633" t="s">
        <v>87</v>
      </c>
      <c r="D3633" t="str">
        <f ca="1">IF(OFFSET(calculations!$AG$2,MATCH(data!A3633&amp;"|"&amp;data!C3633,calculations!$A$3:$A$168,0),MATCH(data!B3633,calculations!$AH$2:$CL$2,0))="","NULL",SUBSTITUTE(OFFSET(calculations!$AG$2,MATCH(data!A3633&amp;"|"&amp;data!C3633,calculations!$A$3:$A$168,0),MATCH(data!B3633,calculations!$AH$2:$CL$2,0)),",","."))</f>
        <v>32828704</v>
      </c>
      <c r="E3633">
        <v>1</v>
      </c>
    </row>
    <row r="3634" spans="1:5" x14ac:dyDescent="0.25">
      <c r="A3634">
        <v>2018</v>
      </c>
      <c r="B3634">
        <v>61</v>
      </c>
      <c r="C3634" t="s">
        <v>88</v>
      </c>
      <c r="D3634" t="str">
        <f ca="1">IF(OFFSET(calculations!$AG$2,MATCH(data!A3634&amp;"|"&amp;data!C3634,calculations!$A$3:$A$168,0),MATCH(data!B3634,calculations!$AH$2:$CL$2,0))="","NULL",SUBSTITUTE(OFFSET(calculations!$AG$2,MATCH(data!A3634&amp;"|"&amp;data!C3634,calculations!$A$3:$A$168,0),MATCH(data!B3634,calculations!$AH$2:$CL$2,0)),",","."))</f>
        <v>NULL</v>
      </c>
      <c r="E3634">
        <v>1</v>
      </c>
    </row>
    <row r="3635" spans="1:5" x14ac:dyDescent="0.25">
      <c r="A3635">
        <v>2018</v>
      </c>
      <c r="B3635">
        <v>61</v>
      </c>
      <c r="C3635" t="s">
        <v>89</v>
      </c>
      <c r="D3635" t="str">
        <f ca="1">IF(OFFSET(calculations!$AG$2,MATCH(data!A3635&amp;"|"&amp;data!C3635,calculations!$A$3:$A$168,0),MATCH(data!B3635,calculations!$AH$2:$CL$2,0))="","NULL",SUBSTITUTE(OFFSET(calculations!$AG$2,MATCH(data!A3635&amp;"|"&amp;data!C3635,calculations!$A$3:$A$168,0),MATCH(data!B3635,calculations!$AH$2:$CL$2,0)),",","."))</f>
        <v>NULL</v>
      </c>
      <c r="E3635">
        <v>1</v>
      </c>
    </row>
    <row r="3636" spans="1:5" x14ac:dyDescent="0.25">
      <c r="A3636">
        <v>2018</v>
      </c>
      <c r="B3636">
        <v>61</v>
      </c>
      <c r="C3636" t="s">
        <v>90</v>
      </c>
      <c r="D3636" t="str">
        <f ca="1">IF(OFFSET(calculations!$AG$2,MATCH(data!A3636&amp;"|"&amp;data!C3636,calculations!$A$3:$A$168,0),MATCH(data!B3636,calculations!$AH$2:$CL$2,0))="","NULL",SUBSTITUTE(OFFSET(calculations!$AG$2,MATCH(data!A3636&amp;"|"&amp;data!C3636,calculations!$A$3:$A$168,0),MATCH(data!B3636,calculations!$AH$2:$CL$2,0)),",","."))</f>
        <v>NULL</v>
      </c>
      <c r="E3636">
        <v>1</v>
      </c>
    </row>
    <row r="3637" spans="1:5" x14ac:dyDescent="0.25">
      <c r="A3637">
        <v>2018</v>
      </c>
      <c r="B3637">
        <v>61</v>
      </c>
      <c r="C3637" t="s">
        <v>91</v>
      </c>
      <c r="D3637" t="str">
        <f ca="1">IF(OFFSET(calculations!$AG$2,MATCH(data!A3637&amp;"|"&amp;data!C3637,calculations!$A$3:$A$168,0),MATCH(data!B3637,calculations!$AH$2:$CL$2,0))="","NULL",SUBSTITUTE(OFFSET(calculations!$AG$2,MATCH(data!A3637&amp;"|"&amp;data!C3637,calculations!$A$3:$A$168,0),MATCH(data!B3637,calculations!$AH$2:$CL$2,0)),",","."))</f>
        <v>NULL</v>
      </c>
      <c r="E3637">
        <v>1</v>
      </c>
    </row>
    <row r="3638" spans="1:5" x14ac:dyDescent="0.25">
      <c r="A3638">
        <v>2018</v>
      </c>
      <c r="B3638">
        <v>61</v>
      </c>
      <c r="C3638" t="s">
        <v>92</v>
      </c>
      <c r="D3638" t="str">
        <f ca="1">IF(OFFSET(calculations!$AG$2,MATCH(data!A3638&amp;"|"&amp;data!C3638,calculations!$A$3:$A$168,0),MATCH(data!B3638,calculations!$AH$2:$CL$2,0))="","NULL",SUBSTITUTE(OFFSET(calculations!$AG$2,MATCH(data!A3638&amp;"|"&amp;data!C3638,calculations!$A$3:$A$168,0),MATCH(data!B3638,calculations!$AH$2:$CL$2,0)),",","."))</f>
        <v>NULL</v>
      </c>
      <c r="E3638">
        <v>1</v>
      </c>
    </row>
    <row r="3639" spans="1:5" x14ac:dyDescent="0.25">
      <c r="A3639">
        <v>2018</v>
      </c>
      <c r="B3639">
        <v>61</v>
      </c>
      <c r="C3639" t="s">
        <v>93</v>
      </c>
      <c r="D3639" t="str">
        <f ca="1">IF(OFFSET(calculations!$AG$2,MATCH(data!A3639&amp;"|"&amp;data!C3639,calculations!$A$3:$A$168,0),MATCH(data!B3639,calculations!$AH$2:$CL$2,0))="","NULL",SUBSTITUTE(OFFSET(calculations!$AG$2,MATCH(data!A3639&amp;"|"&amp;data!C3639,calculations!$A$3:$A$168,0),MATCH(data!B3639,calculations!$AH$2:$CL$2,0)),",","."))</f>
        <v>NULL</v>
      </c>
      <c r="E3639">
        <v>1</v>
      </c>
    </row>
    <row r="3640" spans="1:5" x14ac:dyDescent="0.25">
      <c r="A3640">
        <v>2018</v>
      </c>
      <c r="B3640">
        <v>61</v>
      </c>
      <c r="C3640" t="s">
        <v>94</v>
      </c>
      <c r="D3640" t="str">
        <f ca="1">IF(OFFSET(calculations!$AG$2,MATCH(data!A3640&amp;"|"&amp;data!C3640,calculations!$A$3:$A$168,0),MATCH(data!B3640,calculations!$AH$2:$CL$2,0))="","NULL",SUBSTITUTE(OFFSET(calculations!$AG$2,MATCH(data!A3640&amp;"|"&amp;data!C3640,calculations!$A$3:$A$168,0),MATCH(data!B3640,calculations!$AH$2:$CL$2,0)),",","."))</f>
        <v>NULL</v>
      </c>
      <c r="E3640">
        <v>1</v>
      </c>
    </row>
    <row r="3641" spans="1:5" x14ac:dyDescent="0.25">
      <c r="A3641">
        <v>2018</v>
      </c>
      <c r="B3641">
        <v>61</v>
      </c>
      <c r="C3641" t="s">
        <v>95</v>
      </c>
      <c r="D3641" t="str">
        <f ca="1">IF(OFFSET(calculations!$AG$2,MATCH(data!A3641&amp;"|"&amp;data!C3641,calculations!$A$3:$A$168,0),MATCH(data!B3641,calculations!$AH$2:$CL$2,0))="","NULL",SUBSTITUTE(OFFSET(calculations!$AG$2,MATCH(data!A3641&amp;"|"&amp;data!C3641,calculations!$A$3:$A$168,0),MATCH(data!B3641,calculations!$AH$2:$CL$2,0)),",","."))</f>
        <v>-624008</v>
      </c>
      <c r="E3641">
        <v>1</v>
      </c>
    </row>
    <row r="3642" spans="1:5" x14ac:dyDescent="0.25">
      <c r="A3642">
        <v>2018</v>
      </c>
      <c r="B3642">
        <v>61</v>
      </c>
      <c r="C3642" t="s">
        <v>96</v>
      </c>
      <c r="D3642" t="str">
        <f ca="1">IF(OFFSET(calculations!$AG$2,MATCH(data!A3642&amp;"|"&amp;data!C3642,calculations!$A$3:$A$168,0),MATCH(data!B3642,calculations!$AH$2:$CL$2,0))="","NULL",SUBSTITUTE(OFFSET(calculations!$AG$2,MATCH(data!A3642&amp;"|"&amp;data!C3642,calculations!$A$3:$A$168,0),MATCH(data!B3642,calculations!$AH$2:$CL$2,0)),",","."))</f>
        <v>2548420</v>
      </c>
      <c r="E3642">
        <v>1</v>
      </c>
    </row>
    <row r="3643" spans="1:5" x14ac:dyDescent="0.25">
      <c r="A3643">
        <v>2018</v>
      </c>
      <c r="B3643">
        <v>61</v>
      </c>
      <c r="C3643" t="s">
        <v>97</v>
      </c>
      <c r="D3643" t="str">
        <f ca="1">IF(OFFSET(calculations!$AG$2,MATCH(data!A3643&amp;"|"&amp;data!C3643,calculations!$A$3:$A$168,0),MATCH(data!B3643,calculations!$AH$2:$CL$2,0))="","NULL",SUBSTITUTE(OFFSET(calculations!$AG$2,MATCH(data!A3643&amp;"|"&amp;data!C3643,calculations!$A$3:$A$168,0),MATCH(data!B3643,calculations!$AH$2:$CL$2,0)),",","."))</f>
        <v>2401757</v>
      </c>
      <c r="E3643">
        <v>1</v>
      </c>
    </row>
    <row r="3644" spans="1:5" x14ac:dyDescent="0.25">
      <c r="A3644">
        <v>2018</v>
      </c>
      <c r="B3644">
        <v>61</v>
      </c>
      <c r="C3644" t="s">
        <v>98</v>
      </c>
      <c r="D3644" t="str">
        <f ca="1">IF(OFFSET(calculations!$AG$2,MATCH(data!A3644&amp;"|"&amp;data!C3644,calculations!$A$3:$A$168,0),MATCH(data!B3644,calculations!$AH$2:$CL$2,0))="","NULL",SUBSTITUTE(OFFSET(calculations!$AG$2,MATCH(data!A3644&amp;"|"&amp;data!C3644,calculations!$A$3:$A$168,0),MATCH(data!B3644,calculations!$AH$2:$CL$2,0)),",","."))</f>
        <v>146663</v>
      </c>
      <c r="E3644">
        <v>1</v>
      </c>
    </row>
    <row r="3645" spans="1:5" x14ac:dyDescent="0.25">
      <c r="A3645">
        <v>2018</v>
      </c>
      <c r="B3645">
        <v>61</v>
      </c>
      <c r="C3645" t="s">
        <v>99</v>
      </c>
      <c r="D3645" t="str">
        <f ca="1">IF(OFFSET(calculations!$AG$2,MATCH(data!A3645&amp;"|"&amp;data!C3645,calculations!$A$3:$A$168,0),MATCH(data!B3645,calculations!$AH$2:$CL$2,0))="","NULL",SUBSTITUTE(OFFSET(calculations!$AG$2,MATCH(data!A3645&amp;"|"&amp;data!C3645,calculations!$A$3:$A$168,0),MATCH(data!B3645,calculations!$AH$2:$CL$2,0)),",","."))</f>
        <v>146663</v>
      </c>
      <c r="E3645">
        <v>1</v>
      </c>
    </row>
    <row r="3646" spans="1:5" x14ac:dyDescent="0.25">
      <c r="A3646">
        <v>2018</v>
      </c>
      <c r="B3646">
        <v>61</v>
      </c>
      <c r="C3646" t="s">
        <v>100</v>
      </c>
      <c r="D3646" t="str">
        <f ca="1">IF(OFFSET(calculations!$AG$2,MATCH(data!A3646&amp;"|"&amp;data!C3646,calculations!$A$3:$A$168,0),MATCH(data!B3646,calculations!$AH$2:$CL$2,0))="","NULL",SUBSTITUTE(OFFSET(calculations!$AG$2,MATCH(data!A3646&amp;"|"&amp;data!C3646,calculations!$A$3:$A$168,0),MATCH(data!B3646,calculations!$AH$2:$CL$2,0)),",","."))</f>
        <v>NULL</v>
      </c>
      <c r="E3646">
        <v>1</v>
      </c>
    </row>
    <row r="3647" spans="1:5" x14ac:dyDescent="0.25">
      <c r="A3647">
        <v>2018</v>
      </c>
      <c r="B3647">
        <v>61</v>
      </c>
      <c r="C3647" t="s">
        <v>101</v>
      </c>
      <c r="D3647" t="str">
        <f ca="1">IF(OFFSET(calculations!$AG$2,MATCH(data!A3647&amp;"|"&amp;data!C3647,calculations!$A$3:$A$168,0),MATCH(data!B3647,calculations!$AH$2:$CL$2,0))="","NULL",SUBSTITUTE(OFFSET(calculations!$AG$2,MATCH(data!A3647&amp;"|"&amp;data!C3647,calculations!$A$3:$A$168,0),MATCH(data!B3647,calculations!$AH$2:$CL$2,0)),",","."))</f>
        <v>NULL</v>
      </c>
      <c r="E3647">
        <v>1</v>
      </c>
    </row>
    <row r="3648" spans="1:5" x14ac:dyDescent="0.25">
      <c r="A3648">
        <v>2018</v>
      </c>
      <c r="B3648">
        <v>61</v>
      </c>
      <c r="C3648" t="s">
        <v>102</v>
      </c>
      <c r="D3648" t="str">
        <f ca="1">IF(OFFSET(calculations!$AG$2,MATCH(data!A3648&amp;"|"&amp;data!C3648,calculations!$A$3:$A$168,0),MATCH(data!B3648,calculations!$AH$2:$CL$2,0))="","NULL",SUBSTITUTE(OFFSET(calculations!$AG$2,MATCH(data!A3648&amp;"|"&amp;data!C3648,calculations!$A$3:$A$168,0),MATCH(data!B3648,calculations!$AH$2:$CL$2,0)),",","."))</f>
        <v>1565444</v>
      </c>
      <c r="E3648">
        <v>1</v>
      </c>
    </row>
    <row r="3649" spans="1:5" x14ac:dyDescent="0.25">
      <c r="A3649">
        <v>2018</v>
      </c>
      <c r="B3649">
        <v>61</v>
      </c>
      <c r="C3649" t="s">
        <v>103</v>
      </c>
      <c r="D3649" t="str">
        <f ca="1">IF(OFFSET(calculations!$AG$2,MATCH(data!A3649&amp;"|"&amp;data!C3649,calculations!$A$3:$A$168,0),MATCH(data!B3649,calculations!$AH$2:$CL$2,0))="","NULL",SUBSTITUTE(OFFSET(calculations!$AG$2,MATCH(data!A3649&amp;"|"&amp;data!C3649,calculations!$A$3:$A$168,0),MATCH(data!B3649,calculations!$AH$2:$CL$2,0)),",","."))</f>
        <v>60852</v>
      </c>
      <c r="E3649">
        <v>1</v>
      </c>
    </row>
    <row r="3650" spans="1:5" x14ac:dyDescent="0.25">
      <c r="A3650">
        <v>2018</v>
      </c>
      <c r="B3650">
        <v>61</v>
      </c>
      <c r="C3650" t="s">
        <v>104</v>
      </c>
      <c r="D3650" t="str">
        <f ca="1">IF(OFFSET(calculations!$AG$2,MATCH(data!A3650&amp;"|"&amp;data!C3650,calculations!$A$3:$A$168,0),MATCH(data!B3650,calculations!$AH$2:$CL$2,0))="","NULL",SUBSTITUTE(OFFSET(calculations!$AG$2,MATCH(data!A3650&amp;"|"&amp;data!C3650,calculations!$A$3:$A$168,0),MATCH(data!B3650,calculations!$AH$2:$CL$2,0)),",","."))</f>
        <v>-1479633</v>
      </c>
      <c r="E3650">
        <v>1</v>
      </c>
    </row>
    <row r="3651" spans="1:5" x14ac:dyDescent="0.25">
      <c r="A3651">
        <v>2018</v>
      </c>
      <c r="B3651">
        <v>61</v>
      </c>
      <c r="C3651" t="s">
        <v>105</v>
      </c>
      <c r="D3651" t="str">
        <f ca="1">IF(OFFSET(calculations!$AG$2,MATCH(data!A3651&amp;"|"&amp;data!C3651,calculations!$A$3:$A$168,0),MATCH(data!B3651,calculations!$AH$2:$CL$2,0))="","NULL",SUBSTITUTE(OFFSET(calculations!$AG$2,MATCH(data!A3651&amp;"|"&amp;data!C3651,calculations!$A$3:$A$168,0),MATCH(data!B3651,calculations!$AH$2:$CL$2,0)),",","."))</f>
        <v>-1479633</v>
      </c>
      <c r="E3651">
        <v>1</v>
      </c>
    </row>
    <row r="3652" spans="1:5" x14ac:dyDescent="0.25">
      <c r="A3652">
        <v>2018</v>
      </c>
      <c r="B3652">
        <v>61</v>
      </c>
      <c r="C3652" t="s">
        <v>106</v>
      </c>
      <c r="D3652" t="str">
        <f ca="1">IF(OFFSET(calculations!$AG$2,MATCH(data!A3652&amp;"|"&amp;data!C3652,calculations!$A$3:$A$168,0),MATCH(data!B3652,calculations!$AH$2:$CL$2,0))="","NULL",SUBSTITUTE(OFFSET(calculations!$AG$2,MATCH(data!A3652&amp;"|"&amp;data!C3652,calculations!$A$3:$A$168,0),MATCH(data!B3652,calculations!$AH$2:$CL$2,0)),",","."))</f>
        <v>NULL</v>
      </c>
      <c r="E3652">
        <v>1</v>
      </c>
    </row>
    <row r="3653" spans="1:5" x14ac:dyDescent="0.25">
      <c r="A3653">
        <v>2018</v>
      </c>
      <c r="B3653">
        <v>61</v>
      </c>
      <c r="C3653" t="s">
        <v>107</v>
      </c>
      <c r="D3653" t="str">
        <f ca="1">IF(OFFSET(calculations!$AG$2,MATCH(data!A3653&amp;"|"&amp;data!C3653,calculations!$A$3:$A$168,0),MATCH(data!B3653,calculations!$AH$2:$CL$2,0))="","NULL",SUBSTITUTE(OFFSET(calculations!$AG$2,MATCH(data!A3653&amp;"|"&amp;data!C3653,calculations!$A$3:$A$168,0),MATCH(data!B3653,calculations!$AH$2:$CL$2,0)),",","."))</f>
        <v>NULL</v>
      </c>
      <c r="E3653">
        <v>1</v>
      </c>
    </row>
    <row r="3654" spans="1:5" x14ac:dyDescent="0.25">
      <c r="A3654">
        <v>2018</v>
      </c>
      <c r="B3654">
        <v>61</v>
      </c>
      <c r="C3654" t="s">
        <v>108</v>
      </c>
      <c r="D3654" t="str">
        <f ca="1">IF(OFFSET(calculations!$AG$2,MATCH(data!A3654&amp;"|"&amp;data!C3654,calculations!$A$3:$A$168,0),MATCH(data!B3654,calculations!$AH$2:$CL$2,0))="","NULL",SUBSTITUTE(OFFSET(calculations!$AG$2,MATCH(data!A3654&amp;"|"&amp;data!C3654,calculations!$A$3:$A$168,0),MATCH(data!B3654,calculations!$AH$2:$CL$2,0)),",","."))</f>
        <v>855625</v>
      </c>
      <c r="E3654">
        <v>1</v>
      </c>
    </row>
    <row r="3655" spans="1:5" x14ac:dyDescent="0.25">
      <c r="A3655">
        <v>2018</v>
      </c>
      <c r="B3655">
        <v>61</v>
      </c>
      <c r="C3655" t="s">
        <v>109</v>
      </c>
      <c r="D3655" t="str">
        <f ca="1">IF(OFFSET(calculations!$AG$2,MATCH(data!A3655&amp;"|"&amp;data!C3655,calculations!$A$3:$A$168,0),MATCH(data!B3655,calculations!$AH$2:$CL$2,0))="","NULL",SUBSTITUTE(OFFSET(calculations!$AG$2,MATCH(data!A3655&amp;"|"&amp;data!C3655,calculations!$A$3:$A$168,0),MATCH(data!B3655,calculations!$AH$2:$CL$2,0)),",","."))</f>
        <v>-624008</v>
      </c>
      <c r="E3655">
        <v>1</v>
      </c>
    </row>
    <row r="3656" spans="1:5" x14ac:dyDescent="0.25">
      <c r="A3656">
        <v>2018</v>
      </c>
      <c r="B3656">
        <v>61</v>
      </c>
      <c r="C3656" t="s">
        <v>110</v>
      </c>
      <c r="D3656" t="str">
        <f ca="1">IF(OFFSET(calculations!$AG$2,MATCH(data!A3656&amp;"|"&amp;data!C3656,calculations!$A$3:$A$168,0),MATCH(data!B3656,calculations!$AH$2:$CL$2,0))="","NULL",SUBSTITUTE(OFFSET(calculations!$AG$2,MATCH(data!A3656&amp;"|"&amp;data!C3656,calculations!$A$3:$A$168,0),MATCH(data!B3656,calculations!$AH$2:$CL$2,0)),",","."))</f>
        <v>NULL</v>
      </c>
      <c r="E3656">
        <v>1</v>
      </c>
    </row>
    <row r="3657" spans="1:5" x14ac:dyDescent="0.25">
      <c r="A3657">
        <v>2018</v>
      </c>
      <c r="B3657">
        <v>61</v>
      </c>
      <c r="C3657" t="s">
        <v>111</v>
      </c>
      <c r="D3657" t="str">
        <f ca="1">IF(OFFSET(calculations!$AG$2,MATCH(data!A3657&amp;"|"&amp;data!C3657,calculations!$A$3:$A$168,0),MATCH(data!B3657,calculations!$AH$2:$CL$2,0))="","NULL",SUBSTITUTE(OFFSET(calculations!$AG$2,MATCH(data!A3657&amp;"|"&amp;data!C3657,calculations!$A$3:$A$168,0),MATCH(data!B3657,calculations!$AH$2:$CL$2,0)),",","."))</f>
        <v>33309879</v>
      </c>
      <c r="E3657">
        <v>1</v>
      </c>
    </row>
    <row r="3658" spans="1:5" x14ac:dyDescent="0.25">
      <c r="A3658">
        <v>2018</v>
      </c>
      <c r="B3658">
        <v>61</v>
      </c>
      <c r="C3658" t="s">
        <v>112</v>
      </c>
      <c r="D3658" t="str">
        <f ca="1">IF(OFFSET(calculations!$AG$2,MATCH(data!A3658&amp;"|"&amp;data!C3658,calculations!$A$3:$A$168,0),MATCH(data!B3658,calculations!$AH$2:$CL$2,0))="","NULL",SUBSTITUTE(OFFSET(calculations!$AG$2,MATCH(data!A3658&amp;"|"&amp;data!C3658,calculations!$A$3:$A$168,0),MATCH(data!B3658,calculations!$AH$2:$CL$2,0)),",","."))</f>
        <v>3221139</v>
      </c>
      <c r="E3658">
        <v>1</v>
      </c>
    </row>
    <row r="3659" spans="1:5" x14ac:dyDescent="0.25">
      <c r="A3659">
        <v>2018</v>
      </c>
      <c r="B3659">
        <v>61</v>
      </c>
      <c r="C3659" t="s">
        <v>113</v>
      </c>
      <c r="D3659" t="str">
        <f ca="1">IF(OFFSET(calculations!$AG$2,MATCH(data!A3659&amp;"|"&amp;data!C3659,calculations!$A$3:$A$168,0),MATCH(data!B3659,calculations!$AH$2:$CL$2,0))="","NULL",SUBSTITUTE(OFFSET(calculations!$AG$2,MATCH(data!A3659&amp;"|"&amp;data!C3659,calculations!$A$3:$A$168,0),MATCH(data!B3659,calculations!$AH$2:$CL$2,0)),",","."))</f>
        <v>NULL</v>
      </c>
      <c r="E3659">
        <v>1</v>
      </c>
    </row>
    <row r="3660" spans="1:5" x14ac:dyDescent="0.25">
      <c r="A3660">
        <v>2018</v>
      </c>
      <c r="B3660">
        <v>61</v>
      </c>
      <c r="C3660" t="s">
        <v>114</v>
      </c>
      <c r="D3660" t="str">
        <f ca="1">IF(OFFSET(calculations!$AG$2,MATCH(data!A3660&amp;"|"&amp;data!C3660,calculations!$A$3:$A$168,0),MATCH(data!B3660,calculations!$AH$2:$CL$2,0))="","NULL",SUBSTITUTE(OFFSET(calculations!$AG$2,MATCH(data!A3660&amp;"|"&amp;data!C3660,calculations!$A$3:$A$168,0),MATCH(data!B3660,calculations!$AH$2:$CL$2,0)),",","."))</f>
        <v>NULL</v>
      </c>
      <c r="E3660">
        <v>1</v>
      </c>
    </row>
    <row r="3661" spans="1:5" x14ac:dyDescent="0.25">
      <c r="A3661">
        <v>2018</v>
      </c>
      <c r="B3661">
        <v>61</v>
      </c>
      <c r="C3661" t="s">
        <v>115</v>
      </c>
      <c r="D3661" t="str">
        <f ca="1">IF(OFFSET(calculations!$AG$2,MATCH(data!A3661&amp;"|"&amp;data!C3661,calculations!$A$3:$A$168,0),MATCH(data!B3661,calculations!$AH$2:$CL$2,0))="","NULL",SUBSTITUTE(OFFSET(calculations!$AG$2,MATCH(data!A3661&amp;"|"&amp;data!C3661,calculations!$A$3:$A$168,0),MATCH(data!B3661,calculations!$AH$2:$CL$2,0)),",","."))</f>
        <v>NULL</v>
      </c>
      <c r="E3661">
        <v>1</v>
      </c>
    </row>
    <row r="3662" spans="1:5" x14ac:dyDescent="0.25">
      <c r="A3662">
        <v>2018</v>
      </c>
      <c r="B3662">
        <v>61</v>
      </c>
      <c r="C3662" t="s">
        <v>116</v>
      </c>
      <c r="D3662" t="str">
        <f ca="1">IF(OFFSET(calculations!$AG$2,MATCH(data!A3662&amp;"|"&amp;data!C3662,calculations!$A$3:$A$168,0),MATCH(data!B3662,calculations!$AH$2:$CL$2,0))="","NULL",SUBSTITUTE(OFFSET(calculations!$AG$2,MATCH(data!A3662&amp;"|"&amp;data!C3662,calculations!$A$3:$A$168,0),MATCH(data!B3662,calculations!$AH$2:$CL$2,0)),",","."))</f>
        <v>609072</v>
      </c>
      <c r="E3662">
        <v>1</v>
      </c>
    </row>
    <row r="3663" spans="1:5" x14ac:dyDescent="0.25">
      <c r="A3663">
        <v>2018</v>
      </c>
      <c r="B3663">
        <v>61</v>
      </c>
      <c r="C3663" t="s">
        <v>117</v>
      </c>
      <c r="D3663" t="str">
        <f ca="1">IF(OFFSET(calculations!$AG$2,MATCH(data!A3663&amp;"|"&amp;data!C3663,calculations!$A$3:$A$168,0),MATCH(data!B3663,calculations!$AH$2:$CL$2,0))="","NULL",SUBSTITUTE(OFFSET(calculations!$AG$2,MATCH(data!A3663&amp;"|"&amp;data!C3663,calculations!$A$3:$A$168,0),MATCH(data!B3663,calculations!$AH$2:$CL$2,0)),",","."))</f>
        <v>NULL</v>
      </c>
      <c r="E3663">
        <v>1</v>
      </c>
    </row>
    <row r="3664" spans="1:5" x14ac:dyDescent="0.25">
      <c r="A3664">
        <v>2018</v>
      </c>
      <c r="B3664">
        <v>61</v>
      </c>
      <c r="C3664" t="s">
        <v>118</v>
      </c>
      <c r="D3664" t="str">
        <f ca="1">IF(OFFSET(calculations!$AG$2,MATCH(data!A3664&amp;"|"&amp;data!C3664,calculations!$A$3:$A$168,0),MATCH(data!B3664,calculations!$AH$2:$CL$2,0))="","NULL",SUBSTITUTE(OFFSET(calculations!$AG$2,MATCH(data!A3664&amp;"|"&amp;data!C3664,calculations!$A$3:$A$168,0),MATCH(data!B3664,calculations!$AH$2:$CL$2,0)),",","."))</f>
        <v>69707</v>
      </c>
      <c r="E3664">
        <v>1</v>
      </c>
    </row>
    <row r="3665" spans="1:5" x14ac:dyDescent="0.25">
      <c r="A3665">
        <v>2018</v>
      </c>
      <c r="B3665">
        <v>61</v>
      </c>
      <c r="C3665" t="s">
        <v>119</v>
      </c>
      <c r="D3665" t="str">
        <f ca="1">IF(OFFSET(calculations!$AG$2,MATCH(data!A3665&amp;"|"&amp;data!C3665,calculations!$A$3:$A$168,0),MATCH(data!B3665,calculations!$AH$2:$CL$2,0))="","NULL",SUBSTITUTE(OFFSET(calculations!$AG$2,MATCH(data!A3665&amp;"|"&amp;data!C3665,calculations!$A$3:$A$168,0),MATCH(data!B3665,calculations!$AH$2:$CL$2,0)),",","."))</f>
        <v>771199</v>
      </c>
      <c r="E3665">
        <v>1</v>
      </c>
    </row>
    <row r="3666" spans="1:5" x14ac:dyDescent="0.25">
      <c r="A3666">
        <v>2018</v>
      </c>
      <c r="B3666">
        <v>61</v>
      </c>
      <c r="C3666" t="s">
        <v>120</v>
      </c>
      <c r="D3666" t="str">
        <f ca="1">IF(OFFSET(calculations!$AG$2,MATCH(data!A3666&amp;"|"&amp;data!C3666,calculations!$A$3:$A$168,0),MATCH(data!B3666,calculations!$AH$2:$CL$2,0))="","NULL",SUBSTITUTE(OFFSET(calculations!$AG$2,MATCH(data!A3666&amp;"|"&amp;data!C3666,calculations!$A$3:$A$168,0),MATCH(data!B3666,calculations!$AH$2:$CL$2,0)),",","."))</f>
        <v>783300</v>
      </c>
      <c r="E3666">
        <v>1</v>
      </c>
    </row>
    <row r="3667" spans="1:5" x14ac:dyDescent="0.25">
      <c r="A3667">
        <v>2018</v>
      </c>
      <c r="B3667">
        <v>61</v>
      </c>
      <c r="C3667" t="s">
        <v>121</v>
      </c>
      <c r="D3667" t="str">
        <f ca="1">IF(OFFSET(calculations!$AG$2,MATCH(data!A3667&amp;"|"&amp;data!C3667,calculations!$A$3:$A$168,0),MATCH(data!B3667,calculations!$AH$2:$CL$2,0))="","NULL",SUBSTITUTE(OFFSET(calculations!$AG$2,MATCH(data!A3667&amp;"|"&amp;data!C3667,calculations!$A$3:$A$168,0),MATCH(data!B3667,calculations!$AH$2:$CL$2,0)),",","."))</f>
        <v>946386</v>
      </c>
      <c r="E3667">
        <v>1</v>
      </c>
    </row>
    <row r="3668" spans="1:5" x14ac:dyDescent="0.25">
      <c r="A3668">
        <v>2018</v>
      </c>
      <c r="B3668">
        <v>61</v>
      </c>
      <c r="C3668" t="s">
        <v>122</v>
      </c>
      <c r="D3668" t="str">
        <f ca="1">IF(OFFSET(calculations!$AG$2,MATCH(data!A3668&amp;"|"&amp;data!C3668,calculations!$A$3:$A$168,0),MATCH(data!B3668,calculations!$AH$2:$CL$2,0))="","NULL",SUBSTITUTE(OFFSET(calculations!$AG$2,MATCH(data!A3668&amp;"|"&amp;data!C3668,calculations!$A$3:$A$168,0),MATCH(data!B3668,calculations!$AH$2:$CL$2,0)),",","."))</f>
        <v>NULL</v>
      </c>
      <c r="E3668">
        <v>1</v>
      </c>
    </row>
    <row r="3669" spans="1:5" x14ac:dyDescent="0.25">
      <c r="A3669">
        <v>2018</v>
      </c>
      <c r="B3669">
        <v>61</v>
      </c>
      <c r="C3669" t="s">
        <v>123</v>
      </c>
      <c r="D3669" t="str">
        <f ca="1">IF(OFFSET(calculations!$AG$2,MATCH(data!A3669&amp;"|"&amp;data!C3669,calculations!$A$3:$A$168,0),MATCH(data!B3669,calculations!$AH$2:$CL$2,0))="","NULL",SUBSTITUTE(OFFSET(calculations!$AG$2,MATCH(data!A3669&amp;"|"&amp;data!C3669,calculations!$A$3:$A$168,0),MATCH(data!B3669,calculations!$AH$2:$CL$2,0)),",","."))</f>
        <v>0</v>
      </c>
      <c r="E3669">
        <v>1</v>
      </c>
    </row>
    <row r="3670" spans="1:5" x14ac:dyDescent="0.25">
      <c r="A3670">
        <v>2018</v>
      </c>
      <c r="B3670">
        <v>61</v>
      </c>
      <c r="C3670" t="s">
        <v>124</v>
      </c>
      <c r="D3670" t="str">
        <f ca="1">IF(OFFSET(calculations!$AG$2,MATCH(data!A3670&amp;"|"&amp;data!C3670,calculations!$A$3:$A$168,0),MATCH(data!B3670,calculations!$AH$2:$CL$2,0))="","NULL",SUBSTITUTE(OFFSET(calculations!$AG$2,MATCH(data!A3670&amp;"|"&amp;data!C3670,calculations!$A$3:$A$168,0),MATCH(data!B3670,calculations!$AH$2:$CL$2,0)),",","."))</f>
        <v>NULL</v>
      </c>
      <c r="E3670">
        <v>1</v>
      </c>
    </row>
    <row r="3671" spans="1:5" x14ac:dyDescent="0.25">
      <c r="A3671">
        <v>2018</v>
      </c>
      <c r="B3671">
        <v>61</v>
      </c>
      <c r="C3671" t="s">
        <v>125</v>
      </c>
      <c r="D3671" t="str">
        <f ca="1">IF(OFFSET(calculations!$AG$2,MATCH(data!A3671&amp;"|"&amp;data!C3671,calculations!$A$3:$A$168,0),MATCH(data!B3671,calculations!$AH$2:$CL$2,0))="","NULL",SUBSTITUTE(OFFSET(calculations!$AG$2,MATCH(data!A3671&amp;"|"&amp;data!C3671,calculations!$A$3:$A$168,0),MATCH(data!B3671,calculations!$AH$2:$CL$2,0)),",","."))</f>
        <v>NULL</v>
      </c>
      <c r="E3671">
        <v>1</v>
      </c>
    </row>
    <row r="3672" spans="1:5" x14ac:dyDescent="0.25">
      <c r="A3672">
        <v>2018</v>
      </c>
      <c r="B3672">
        <v>61</v>
      </c>
      <c r="C3672" t="s">
        <v>126</v>
      </c>
      <c r="D3672" t="str">
        <f ca="1">IF(OFFSET(calculations!$AG$2,MATCH(data!A3672&amp;"|"&amp;data!C3672,calculations!$A$3:$A$168,0),MATCH(data!B3672,calculations!$AH$2:$CL$2,0))="","NULL",SUBSTITUTE(OFFSET(calculations!$AG$2,MATCH(data!A3672&amp;"|"&amp;data!C3672,calculations!$A$3:$A$168,0),MATCH(data!B3672,calculations!$AH$2:$CL$2,0)),",","."))</f>
        <v>41475</v>
      </c>
      <c r="E3672">
        <v>1</v>
      </c>
    </row>
    <row r="3673" spans="1:5" x14ac:dyDescent="0.25">
      <c r="A3673">
        <v>2018</v>
      </c>
      <c r="B3673">
        <v>61</v>
      </c>
      <c r="C3673" t="s">
        <v>62</v>
      </c>
      <c r="D3673" t="str">
        <f ca="1">IF(OFFSET(calculations!$AG$2,MATCH(data!A3673&amp;"|"&amp;data!C3673,calculations!$A$3:$A$168,0),MATCH(data!B3673,calculations!$AH$2:$CL$2,0))="","NULL",SUBSTITUTE(OFFSET(calculations!$AG$2,MATCH(data!A3673&amp;"|"&amp;data!C3673,calculations!$A$3:$A$168,0),MATCH(data!B3673,calculations!$AH$2:$CL$2,0)),",","."))</f>
        <v>-1936543</v>
      </c>
      <c r="E3673">
        <v>1</v>
      </c>
    </row>
    <row r="3674" spans="1:5" x14ac:dyDescent="0.25">
      <c r="A3674">
        <v>2018</v>
      </c>
      <c r="B3674">
        <v>61</v>
      </c>
      <c r="C3674" t="s">
        <v>127</v>
      </c>
      <c r="D3674" t="str">
        <f ca="1">IF(OFFSET(calculations!$AG$2,MATCH(data!A3674&amp;"|"&amp;data!C3674,calculations!$A$3:$A$168,0),MATCH(data!B3674,calculations!$AH$2:$CL$2,0))="","NULL",SUBSTITUTE(OFFSET(calculations!$AG$2,MATCH(data!A3674&amp;"|"&amp;data!C3674,calculations!$A$3:$A$168,0),MATCH(data!B3674,calculations!$AH$2:$CL$2,0)),",","."))</f>
        <v>1556769</v>
      </c>
      <c r="E3674">
        <v>1</v>
      </c>
    </row>
    <row r="3675" spans="1:5" x14ac:dyDescent="0.25">
      <c r="A3675">
        <v>2018</v>
      </c>
      <c r="B3675">
        <v>61</v>
      </c>
      <c r="C3675" t="s">
        <v>128</v>
      </c>
      <c r="D3675" t="str">
        <f ca="1">IF(OFFSET(calculations!$AG$2,MATCH(data!A3675&amp;"|"&amp;data!C3675,calculations!$A$3:$A$168,0),MATCH(data!B3675,calculations!$AH$2:$CL$2,0))="","NULL",SUBSTITUTE(OFFSET(calculations!$AG$2,MATCH(data!A3675&amp;"|"&amp;data!C3675,calculations!$A$3:$A$168,0),MATCH(data!B3675,calculations!$AH$2:$CL$2,0)),",","."))</f>
        <v>NULL</v>
      </c>
      <c r="E3675">
        <v>1</v>
      </c>
    </row>
    <row r="3676" spans="1:5" x14ac:dyDescent="0.25">
      <c r="A3676">
        <v>2018</v>
      </c>
      <c r="B3676">
        <v>61</v>
      </c>
      <c r="C3676" t="s">
        <v>129</v>
      </c>
      <c r="D3676" t="str">
        <f ca="1">IF(OFFSET(calculations!$AG$2,MATCH(data!A3676&amp;"|"&amp;data!C3676,calculations!$A$3:$A$168,0),MATCH(data!B3676,calculations!$AH$2:$CL$2,0))="","NULL",SUBSTITUTE(OFFSET(calculations!$AG$2,MATCH(data!A3676&amp;"|"&amp;data!C3676,calculations!$A$3:$A$168,0),MATCH(data!B3676,calculations!$AH$2:$CL$2,0)),",","."))</f>
        <v>NULL</v>
      </c>
      <c r="E3676">
        <v>1</v>
      </c>
    </row>
    <row r="3677" spans="1:5" x14ac:dyDescent="0.25">
      <c r="A3677">
        <v>2018</v>
      </c>
      <c r="B3677">
        <v>61</v>
      </c>
      <c r="C3677" t="s">
        <v>130</v>
      </c>
      <c r="D3677" t="str">
        <f ca="1">IF(OFFSET(calculations!$AG$2,MATCH(data!A3677&amp;"|"&amp;data!C3677,calculations!$A$3:$A$168,0),MATCH(data!B3677,calculations!$AH$2:$CL$2,0))="","NULL",SUBSTITUTE(OFFSET(calculations!$AG$2,MATCH(data!A3677&amp;"|"&amp;data!C3677,calculations!$A$3:$A$168,0),MATCH(data!B3677,calculations!$AH$2:$CL$2,0)),",","."))</f>
        <v>NULL</v>
      </c>
      <c r="E3677">
        <v>1</v>
      </c>
    </row>
    <row r="3678" spans="1:5" x14ac:dyDescent="0.25">
      <c r="A3678">
        <v>2018</v>
      </c>
      <c r="B3678">
        <v>61</v>
      </c>
      <c r="C3678" t="s">
        <v>131</v>
      </c>
      <c r="D3678" t="str">
        <f ca="1">IF(OFFSET(calculations!$AG$2,MATCH(data!A3678&amp;"|"&amp;data!C3678,calculations!$A$3:$A$168,0),MATCH(data!B3678,calculations!$AH$2:$CL$2,0))="","NULL",SUBSTITUTE(OFFSET(calculations!$AG$2,MATCH(data!A3678&amp;"|"&amp;data!C3678,calculations!$A$3:$A$168,0),MATCH(data!B3678,calculations!$AH$2:$CL$2,0)),",","."))</f>
        <v>NULL</v>
      </c>
      <c r="E3678">
        <v>1</v>
      </c>
    </row>
    <row r="3679" spans="1:5" x14ac:dyDescent="0.25">
      <c r="A3679">
        <v>2018</v>
      </c>
      <c r="B3679">
        <v>61</v>
      </c>
      <c r="C3679" t="s">
        <v>132</v>
      </c>
      <c r="D3679" t="str">
        <f ca="1">IF(OFFSET(calculations!$AG$2,MATCH(data!A3679&amp;"|"&amp;data!C3679,calculations!$A$3:$A$168,0),MATCH(data!B3679,calculations!$AH$2:$CL$2,0))="","NULL",SUBSTITUTE(OFFSET(calculations!$AG$2,MATCH(data!A3679&amp;"|"&amp;data!C3679,calculations!$A$3:$A$168,0),MATCH(data!B3679,calculations!$AH$2:$CL$2,0)),",","."))</f>
        <v>-563040</v>
      </c>
      <c r="E3679">
        <v>1</v>
      </c>
    </row>
    <row r="3680" spans="1:5" x14ac:dyDescent="0.25">
      <c r="A3680">
        <v>2018</v>
      </c>
      <c r="B3680">
        <v>61</v>
      </c>
      <c r="C3680" t="s">
        <v>133</v>
      </c>
      <c r="D3680" t="str">
        <f ca="1">IF(OFFSET(calculations!$AG$2,MATCH(data!A3680&amp;"|"&amp;data!C3680,calculations!$A$3:$A$168,0),MATCH(data!B3680,calculations!$AH$2:$CL$2,0))="","NULL",SUBSTITUTE(OFFSET(calculations!$AG$2,MATCH(data!A3680&amp;"|"&amp;data!C3680,calculations!$A$3:$A$168,0),MATCH(data!B3680,calculations!$AH$2:$CL$2,0)),",","."))</f>
        <v>-2306264</v>
      </c>
      <c r="E3680">
        <v>1</v>
      </c>
    </row>
    <row r="3681" spans="1:5" x14ac:dyDescent="0.25">
      <c r="A3681">
        <v>2018</v>
      </c>
      <c r="B3681">
        <v>61</v>
      </c>
      <c r="C3681" t="s">
        <v>134</v>
      </c>
      <c r="D3681" t="str">
        <f ca="1">IF(OFFSET(calculations!$AG$2,MATCH(data!A3681&amp;"|"&amp;data!C3681,calculations!$A$3:$A$168,0),MATCH(data!B3681,calculations!$AH$2:$CL$2,0))="","NULL",SUBSTITUTE(OFFSET(calculations!$AG$2,MATCH(data!A3681&amp;"|"&amp;data!C3681,calculations!$A$3:$A$168,0),MATCH(data!B3681,calculations!$AH$2:$CL$2,0)),",","."))</f>
        <v>NULL</v>
      </c>
      <c r="E3681">
        <v>1</v>
      </c>
    </row>
    <row r="3682" spans="1:5" x14ac:dyDescent="0.25">
      <c r="A3682">
        <v>2018</v>
      </c>
      <c r="B3682">
        <v>61</v>
      </c>
      <c r="C3682" t="s">
        <v>135</v>
      </c>
      <c r="D3682" t="str">
        <f ca="1">IF(OFFSET(calculations!$AG$2,MATCH(data!A3682&amp;"|"&amp;data!C3682,calculations!$A$3:$A$168,0),MATCH(data!B3682,calculations!$AH$2:$CL$2,0))="","NULL",SUBSTITUTE(OFFSET(calculations!$AG$2,MATCH(data!A3682&amp;"|"&amp;data!C3682,calculations!$A$3:$A$168,0),MATCH(data!B3682,calculations!$AH$2:$CL$2,0)),",","."))</f>
        <v>NULL</v>
      </c>
      <c r="E3682">
        <v>1</v>
      </c>
    </row>
    <row r="3683" spans="1:5" x14ac:dyDescent="0.25">
      <c r="A3683">
        <v>2018</v>
      </c>
      <c r="B3683">
        <v>61</v>
      </c>
      <c r="C3683" t="s">
        <v>136</v>
      </c>
      <c r="D3683" t="str">
        <f ca="1">IF(OFFSET(calculations!$AG$2,MATCH(data!A3683&amp;"|"&amp;data!C3683,calculations!$A$3:$A$168,0),MATCH(data!B3683,calculations!$AH$2:$CL$2,0))="","NULL",SUBSTITUTE(OFFSET(calculations!$AG$2,MATCH(data!A3683&amp;"|"&amp;data!C3683,calculations!$A$3:$A$168,0),MATCH(data!B3683,calculations!$AH$2:$CL$2,0)),",","."))</f>
        <v>-624008</v>
      </c>
      <c r="E3683">
        <v>1</v>
      </c>
    </row>
    <row r="3684" spans="1:5" x14ac:dyDescent="0.25">
      <c r="A3684">
        <v>2018</v>
      </c>
      <c r="B3684">
        <v>61</v>
      </c>
      <c r="C3684" t="s">
        <v>137</v>
      </c>
      <c r="D3684" t="str">
        <f ca="1">IF(OFFSET(calculations!$AG$2,MATCH(data!A3684&amp;"|"&amp;data!C3684,calculations!$A$3:$A$168,0),MATCH(data!B3684,calculations!$AH$2:$CL$2,0))="","NULL",SUBSTITUTE(OFFSET(calculations!$AG$2,MATCH(data!A3684&amp;"|"&amp;data!C3684,calculations!$A$3:$A$168,0),MATCH(data!B3684,calculations!$AH$2:$CL$2,0)),",","."))</f>
        <v>NULL</v>
      </c>
      <c r="E3684">
        <v>1</v>
      </c>
    </row>
    <row r="3685" spans="1:5" x14ac:dyDescent="0.25">
      <c r="A3685">
        <v>2018</v>
      </c>
      <c r="B3685">
        <v>61</v>
      </c>
      <c r="C3685" t="s">
        <v>138</v>
      </c>
      <c r="D3685" t="str">
        <f ca="1">IF(OFFSET(calculations!$AG$2,MATCH(data!A3685&amp;"|"&amp;data!C3685,calculations!$A$3:$A$168,0),MATCH(data!B3685,calculations!$AH$2:$CL$2,0))="","NULL",SUBSTITUTE(OFFSET(calculations!$AG$2,MATCH(data!A3685&amp;"|"&amp;data!C3685,calculations!$A$3:$A$168,0),MATCH(data!B3685,calculations!$AH$2:$CL$2,0)),",","."))</f>
        <v>32025283</v>
      </c>
      <c r="E3685">
        <v>1</v>
      </c>
    </row>
    <row r="3686" spans="1:5" x14ac:dyDescent="0.25">
      <c r="A3686">
        <v>2018</v>
      </c>
      <c r="B3686">
        <v>61</v>
      </c>
      <c r="C3686" t="s">
        <v>139</v>
      </c>
      <c r="D3686" t="str">
        <f ca="1">IF(OFFSET(calculations!$AG$2,MATCH(data!A3686&amp;"|"&amp;data!C3686,calculations!$A$3:$A$168,0),MATCH(data!B3686,calculations!$AH$2:$CL$2,0))="","NULL",SUBSTITUTE(OFFSET(calculations!$AG$2,MATCH(data!A3686&amp;"|"&amp;data!C3686,calculations!$A$3:$A$168,0),MATCH(data!B3686,calculations!$AH$2:$CL$2,0)),",","."))</f>
        <v>NULL</v>
      </c>
      <c r="E3686">
        <v>1</v>
      </c>
    </row>
    <row r="3687" spans="1:5" x14ac:dyDescent="0.25">
      <c r="A3687">
        <v>2018</v>
      </c>
      <c r="B3687">
        <v>61</v>
      </c>
      <c r="C3687" t="s">
        <v>140</v>
      </c>
      <c r="D3687" t="str">
        <f ca="1">IF(OFFSET(calculations!$AG$2,MATCH(data!A3687&amp;"|"&amp;data!C3687,calculations!$A$3:$A$168,0),MATCH(data!B3687,calculations!$AH$2:$CL$2,0))="","NULL",SUBSTITUTE(OFFSET(calculations!$AG$2,MATCH(data!A3687&amp;"|"&amp;data!C3687,calculations!$A$3:$A$168,0),MATCH(data!B3687,calculations!$AH$2:$CL$2,0)),",","."))</f>
        <v>NULL</v>
      </c>
      <c r="E3687">
        <v>1</v>
      </c>
    </row>
    <row r="3688" spans="1:5" x14ac:dyDescent="0.25">
      <c r="A3688">
        <v>2018</v>
      </c>
      <c r="B3688">
        <v>61</v>
      </c>
      <c r="C3688" t="s">
        <v>141</v>
      </c>
      <c r="D3688" t="str">
        <f ca="1">IF(OFFSET(calculations!$AG$2,MATCH(data!A3688&amp;"|"&amp;data!C3688,calculations!$A$3:$A$168,0),MATCH(data!B3688,calculations!$AH$2:$CL$2,0))="","NULL",SUBSTITUTE(OFFSET(calculations!$AG$2,MATCH(data!A3688&amp;"|"&amp;data!C3688,calculations!$A$3:$A$168,0),MATCH(data!B3688,calculations!$AH$2:$CL$2,0)),",","."))</f>
        <v>NULL</v>
      </c>
      <c r="E3688">
        <v>1</v>
      </c>
    </row>
    <row r="3689" spans="1:5" x14ac:dyDescent="0.25">
      <c r="A3689">
        <v>2018</v>
      </c>
      <c r="B3689">
        <v>61</v>
      </c>
      <c r="C3689" t="s">
        <v>142</v>
      </c>
      <c r="D3689" t="str">
        <f ca="1">IF(OFFSET(calculations!$AG$2,MATCH(data!A3689&amp;"|"&amp;data!C3689,calculations!$A$3:$A$168,0),MATCH(data!B3689,calculations!$AH$2:$CL$2,0))="","NULL",SUBSTITUTE(OFFSET(calculations!$AG$2,MATCH(data!A3689&amp;"|"&amp;data!C3689,calculations!$A$3:$A$168,0),MATCH(data!B3689,calculations!$AH$2:$CL$2,0)),",","."))</f>
        <v>NULL</v>
      </c>
      <c r="E3689">
        <v>1</v>
      </c>
    </row>
    <row r="3690" spans="1:5" x14ac:dyDescent="0.25">
      <c r="A3690">
        <v>2018</v>
      </c>
      <c r="B3690">
        <v>61</v>
      </c>
      <c r="C3690" t="s">
        <v>143</v>
      </c>
      <c r="D3690" t="str">
        <f ca="1">IF(OFFSET(calculations!$AG$2,MATCH(data!A3690&amp;"|"&amp;data!C3690,calculations!$A$3:$A$168,0),MATCH(data!B3690,calculations!$AH$2:$CL$2,0))="","NULL",SUBSTITUTE(OFFSET(calculations!$AG$2,MATCH(data!A3690&amp;"|"&amp;data!C3690,calculations!$A$3:$A$168,0),MATCH(data!B3690,calculations!$AH$2:$CL$2,0)),",","."))</f>
        <v>32025283</v>
      </c>
      <c r="E3690">
        <v>1</v>
      </c>
    </row>
    <row r="3691" spans="1:5" x14ac:dyDescent="0.25">
      <c r="A3691">
        <v>2018</v>
      </c>
      <c r="B3691">
        <v>61</v>
      </c>
      <c r="C3691" t="s">
        <v>58</v>
      </c>
      <c r="D3691" t="str">
        <f ca="1">IF(OFFSET(calculations!$AG$2,MATCH(data!A3691&amp;"|"&amp;data!C3691,calculations!$A$3:$A$168,0),MATCH(data!B3691,calculations!$AH$2:$CL$2,0))="","NULL",SUBSTITUTE(OFFSET(calculations!$AG$2,MATCH(data!A3691&amp;"|"&amp;data!C3691,calculations!$A$3:$A$168,0),MATCH(data!B3691,calculations!$AH$2:$CL$2,0)),",","."))</f>
        <v>NULL</v>
      </c>
      <c r="E3691">
        <v>1</v>
      </c>
    </row>
    <row r="3692" spans="1:5" x14ac:dyDescent="0.25">
      <c r="A3692">
        <v>2018</v>
      </c>
      <c r="B3692">
        <v>63</v>
      </c>
      <c r="C3692" t="s">
        <v>68</v>
      </c>
      <c r="D3692" t="str">
        <f ca="1">IF(OFFSET(calculations!$AG$2,MATCH(data!A3692&amp;"|"&amp;data!C3692,calculations!$A$3:$A$168,0),MATCH(data!B3692,calculations!$AH$2:$CL$2,0))="","NULL",SUBSTITUTE(OFFSET(calculations!$AG$2,MATCH(data!A3692&amp;"|"&amp;data!C3692,calculations!$A$3:$A$168,0),MATCH(data!B3692,calculations!$AH$2:$CL$2,0)),",","."))</f>
        <v>163052374</v>
      </c>
      <c r="E3692">
        <v>1</v>
      </c>
    </row>
    <row r="3693" spans="1:5" x14ac:dyDescent="0.25">
      <c r="A3693">
        <v>2018</v>
      </c>
      <c r="B3693">
        <v>63</v>
      </c>
      <c r="C3693" t="s">
        <v>49</v>
      </c>
      <c r="D3693" t="str">
        <f ca="1">IF(OFFSET(calculations!$AG$2,MATCH(data!A3693&amp;"|"&amp;data!C3693,calculations!$A$3:$A$168,0),MATCH(data!B3693,calculations!$AH$2:$CL$2,0))="","NULL",SUBSTITUTE(OFFSET(calculations!$AG$2,MATCH(data!A3693&amp;"|"&amp;data!C3693,calculations!$A$3:$A$168,0),MATCH(data!B3693,calculations!$AH$2:$CL$2,0)),",","."))</f>
        <v>17643066</v>
      </c>
      <c r="E3693">
        <v>1</v>
      </c>
    </row>
    <row r="3694" spans="1:5" x14ac:dyDescent="0.25">
      <c r="A3694">
        <v>2018</v>
      </c>
      <c r="B3694">
        <v>63</v>
      </c>
      <c r="C3694" t="s">
        <v>69</v>
      </c>
      <c r="D3694" t="str">
        <f ca="1">IF(OFFSET(calculations!$AG$2,MATCH(data!A3694&amp;"|"&amp;data!C3694,calculations!$A$3:$A$168,0),MATCH(data!B3694,calculations!$AH$2:$CL$2,0))="","NULL",SUBSTITUTE(OFFSET(calculations!$AG$2,MATCH(data!A3694&amp;"|"&amp;data!C3694,calculations!$A$3:$A$168,0),MATCH(data!B3694,calculations!$AH$2:$CL$2,0)),",","."))</f>
        <v>1620033</v>
      </c>
      <c r="E3694">
        <v>1</v>
      </c>
    </row>
    <row r="3695" spans="1:5" x14ac:dyDescent="0.25">
      <c r="A3695">
        <v>2018</v>
      </c>
      <c r="B3695">
        <v>63</v>
      </c>
      <c r="C3695" t="s">
        <v>70</v>
      </c>
      <c r="D3695" t="str">
        <f ca="1">IF(OFFSET(calculations!$AG$2,MATCH(data!A3695&amp;"|"&amp;data!C3695,calculations!$A$3:$A$168,0),MATCH(data!B3695,calculations!$AH$2:$CL$2,0))="","NULL",SUBSTITUTE(OFFSET(calculations!$AG$2,MATCH(data!A3695&amp;"|"&amp;data!C3695,calculations!$A$3:$A$168,0),MATCH(data!B3695,calculations!$AH$2:$CL$2,0)),",","."))</f>
        <v>810028</v>
      </c>
      <c r="E3695">
        <v>1</v>
      </c>
    </row>
    <row r="3696" spans="1:5" x14ac:dyDescent="0.25">
      <c r="A3696">
        <v>2018</v>
      </c>
      <c r="B3696">
        <v>63</v>
      </c>
      <c r="C3696" t="s">
        <v>71</v>
      </c>
      <c r="D3696" t="str">
        <f ca="1">IF(OFFSET(calculations!$AG$2,MATCH(data!A3696&amp;"|"&amp;data!C3696,calculations!$A$3:$A$168,0),MATCH(data!B3696,calculations!$AH$2:$CL$2,0))="","NULL",SUBSTITUTE(OFFSET(calculations!$AG$2,MATCH(data!A3696&amp;"|"&amp;data!C3696,calculations!$A$3:$A$168,0),MATCH(data!B3696,calculations!$AH$2:$CL$2,0)),",","."))</f>
        <v>NULL</v>
      </c>
      <c r="E3696">
        <v>1</v>
      </c>
    </row>
    <row r="3697" spans="1:5" x14ac:dyDescent="0.25">
      <c r="A3697">
        <v>2018</v>
      </c>
      <c r="B3697">
        <v>63</v>
      </c>
      <c r="C3697" t="s">
        <v>72</v>
      </c>
      <c r="D3697" t="str">
        <f ca="1">IF(OFFSET(calculations!$AG$2,MATCH(data!A3697&amp;"|"&amp;data!C3697,calculations!$A$3:$A$168,0),MATCH(data!B3697,calculations!$AH$2:$CL$2,0))="","NULL",SUBSTITUTE(OFFSET(calculations!$AG$2,MATCH(data!A3697&amp;"|"&amp;data!C3697,calculations!$A$3:$A$168,0),MATCH(data!B3697,calculations!$AH$2:$CL$2,0)),",","."))</f>
        <v>NULL</v>
      </c>
      <c r="E3697">
        <v>1</v>
      </c>
    </row>
    <row r="3698" spans="1:5" x14ac:dyDescent="0.25">
      <c r="A3698">
        <v>2018</v>
      </c>
      <c r="B3698">
        <v>63</v>
      </c>
      <c r="C3698" t="s">
        <v>73</v>
      </c>
      <c r="D3698" t="str">
        <f ca="1">IF(OFFSET(calculations!$AG$2,MATCH(data!A3698&amp;"|"&amp;data!C3698,calculations!$A$3:$A$168,0),MATCH(data!B3698,calculations!$AH$2:$CL$2,0))="","NULL",SUBSTITUTE(OFFSET(calculations!$AG$2,MATCH(data!A3698&amp;"|"&amp;data!C3698,calculations!$A$3:$A$168,0),MATCH(data!B3698,calculations!$AH$2:$CL$2,0)),",","."))</f>
        <v>1543908</v>
      </c>
      <c r="E3698">
        <v>1</v>
      </c>
    </row>
    <row r="3699" spans="1:5" x14ac:dyDescent="0.25">
      <c r="A3699">
        <v>2018</v>
      </c>
      <c r="B3699">
        <v>63</v>
      </c>
      <c r="C3699" t="s">
        <v>74</v>
      </c>
      <c r="D3699" t="str">
        <f ca="1">IF(OFFSET(calculations!$AG$2,MATCH(data!A3699&amp;"|"&amp;data!C3699,calculations!$A$3:$A$168,0),MATCH(data!B3699,calculations!$AH$2:$CL$2,0))="","NULL",SUBSTITUTE(OFFSET(calculations!$AG$2,MATCH(data!A3699&amp;"|"&amp;data!C3699,calculations!$A$3:$A$168,0),MATCH(data!B3699,calculations!$AH$2:$CL$2,0)),",","."))</f>
        <v>NULL</v>
      </c>
      <c r="E3699">
        <v>1</v>
      </c>
    </row>
    <row r="3700" spans="1:5" x14ac:dyDescent="0.25">
      <c r="A3700">
        <v>2018</v>
      </c>
      <c r="B3700">
        <v>63</v>
      </c>
      <c r="C3700" t="s">
        <v>75</v>
      </c>
      <c r="D3700" t="str">
        <f ca="1">IF(OFFSET(calculations!$AG$2,MATCH(data!A3700&amp;"|"&amp;data!C3700,calculations!$A$3:$A$168,0),MATCH(data!B3700,calculations!$AH$2:$CL$2,0))="","NULL",SUBSTITUTE(OFFSET(calculations!$AG$2,MATCH(data!A3700&amp;"|"&amp;data!C3700,calculations!$A$3:$A$168,0),MATCH(data!B3700,calculations!$AH$2:$CL$2,0)),",","."))</f>
        <v>1251627</v>
      </c>
      <c r="E3700">
        <v>1</v>
      </c>
    </row>
    <row r="3701" spans="1:5" x14ac:dyDescent="0.25">
      <c r="A3701">
        <v>2018</v>
      </c>
      <c r="B3701">
        <v>63</v>
      </c>
      <c r="C3701" t="s">
        <v>76</v>
      </c>
      <c r="D3701" t="str">
        <f ca="1">IF(OFFSET(calculations!$AG$2,MATCH(data!A3701&amp;"|"&amp;data!C3701,calculations!$A$3:$A$168,0),MATCH(data!B3701,calculations!$AH$2:$CL$2,0))="","NULL",SUBSTITUTE(OFFSET(calculations!$AG$2,MATCH(data!A3701&amp;"|"&amp;data!C3701,calculations!$A$3:$A$168,0),MATCH(data!B3701,calculations!$AH$2:$CL$2,0)),",","."))</f>
        <v>549985</v>
      </c>
      <c r="E3701">
        <v>1</v>
      </c>
    </row>
    <row r="3702" spans="1:5" x14ac:dyDescent="0.25">
      <c r="A3702">
        <v>2018</v>
      </c>
      <c r="B3702">
        <v>63</v>
      </c>
      <c r="C3702" t="s">
        <v>77</v>
      </c>
      <c r="D3702" t="str">
        <f ca="1">IF(OFFSET(calculations!$AG$2,MATCH(data!A3702&amp;"|"&amp;data!C3702,calculations!$A$3:$A$168,0),MATCH(data!B3702,calculations!$AH$2:$CL$2,0))="","NULL",SUBSTITUTE(OFFSET(calculations!$AG$2,MATCH(data!A3702&amp;"|"&amp;data!C3702,calculations!$A$3:$A$168,0),MATCH(data!B3702,calculations!$AH$2:$CL$2,0)),",","."))</f>
        <v>687</v>
      </c>
      <c r="E3702">
        <v>1</v>
      </c>
    </row>
    <row r="3703" spans="1:5" x14ac:dyDescent="0.25">
      <c r="A3703">
        <v>2018</v>
      </c>
      <c r="B3703">
        <v>63</v>
      </c>
      <c r="C3703" t="s">
        <v>78</v>
      </c>
      <c r="D3703" t="str">
        <f ca="1">IF(OFFSET(calculations!$AG$2,MATCH(data!A3703&amp;"|"&amp;data!C3703,calculations!$A$3:$A$168,0),MATCH(data!B3703,calculations!$AH$2:$CL$2,0))="","NULL",SUBSTITUTE(OFFSET(calculations!$AG$2,MATCH(data!A3703&amp;"|"&amp;data!C3703,calculations!$A$3:$A$168,0),MATCH(data!B3703,calculations!$AH$2:$CL$2,0)),",","."))</f>
        <v>10733990</v>
      </c>
      <c r="E3703">
        <v>1</v>
      </c>
    </row>
    <row r="3704" spans="1:5" x14ac:dyDescent="0.25">
      <c r="A3704">
        <v>2018</v>
      </c>
      <c r="B3704">
        <v>63</v>
      </c>
      <c r="C3704" t="s">
        <v>79</v>
      </c>
      <c r="D3704" t="str">
        <f ca="1">IF(OFFSET(calculations!$AG$2,MATCH(data!A3704&amp;"|"&amp;data!C3704,calculations!$A$3:$A$168,0),MATCH(data!B3704,calculations!$AH$2:$CL$2,0))="","NULL",SUBSTITUTE(OFFSET(calculations!$AG$2,MATCH(data!A3704&amp;"|"&amp;data!C3704,calculations!$A$3:$A$168,0),MATCH(data!B3704,calculations!$AH$2:$CL$2,0)),",","."))</f>
        <v>694589</v>
      </c>
      <c r="E3704">
        <v>1</v>
      </c>
    </row>
    <row r="3705" spans="1:5" x14ac:dyDescent="0.25">
      <c r="A3705">
        <v>2018</v>
      </c>
      <c r="B3705">
        <v>63</v>
      </c>
      <c r="C3705" t="s">
        <v>80</v>
      </c>
      <c r="D3705" t="str">
        <f ca="1">IF(OFFSET(calculations!$AG$2,MATCH(data!A3705&amp;"|"&amp;data!C3705,calculations!$A$3:$A$168,0),MATCH(data!B3705,calculations!$AH$2:$CL$2,0))="","NULL",SUBSTITUTE(OFFSET(calculations!$AG$2,MATCH(data!A3705&amp;"|"&amp;data!C3705,calculations!$A$3:$A$168,0),MATCH(data!B3705,calculations!$AH$2:$CL$2,0)),",","."))</f>
        <v>NULL</v>
      </c>
      <c r="E3705">
        <v>1</v>
      </c>
    </row>
    <row r="3706" spans="1:5" x14ac:dyDescent="0.25">
      <c r="A3706">
        <v>2018</v>
      </c>
      <c r="B3706">
        <v>63</v>
      </c>
      <c r="C3706" t="s">
        <v>44</v>
      </c>
      <c r="D3706" t="str">
        <f ca="1">IF(OFFSET(calculations!$AG$2,MATCH(data!A3706&amp;"|"&amp;data!C3706,calculations!$A$3:$A$168,0),MATCH(data!B3706,calculations!$AH$2:$CL$2,0))="","NULL",SUBSTITUTE(OFFSET(calculations!$AG$2,MATCH(data!A3706&amp;"|"&amp;data!C3706,calculations!$A$3:$A$168,0),MATCH(data!B3706,calculations!$AH$2:$CL$2,0)),",","."))</f>
        <v>NULL</v>
      </c>
      <c r="E3706">
        <v>1</v>
      </c>
    </row>
    <row r="3707" spans="1:5" x14ac:dyDescent="0.25">
      <c r="A3707">
        <v>2018</v>
      </c>
      <c r="B3707">
        <v>63</v>
      </c>
      <c r="C3707" t="s">
        <v>51</v>
      </c>
      <c r="D3707" t="str">
        <f ca="1">IF(OFFSET(calculations!$AG$2,MATCH(data!A3707&amp;"|"&amp;data!C3707,calculations!$A$3:$A$168,0),MATCH(data!B3707,calculations!$AH$2:$CL$2,0))="","NULL",SUBSTITUTE(OFFSET(calculations!$AG$2,MATCH(data!A3707&amp;"|"&amp;data!C3707,calculations!$A$3:$A$168,0),MATCH(data!B3707,calculations!$AH$2:$CL$2,0)),",","."))</f>
        <v>NULL</v>
      </c>
      <c r="E3707">
        <v>1</v>
      </c>
    </row>
    <row r="3708" spans="1:5" x14ac:dyDescent="0.25">
      <c r="A3708">
        <v>2018</v>
      </c>
      <c r="B3708">
        <v>63</v>
      </c>
      <c r="C3708" t="s">
        <v>55</v>
      </c>
      <c r="D3708" t="str">
        <f ca="1">IF(OFFSET(calculations!$AG$2,MATCH(data!A3708&amp;"|"&amp;data!C3708,calculations!$A$3:$A$168,0),MATCH(data!B3708,calculations!$AH$2:$CL$2,0))="","NULL",SUBSTITUTE(OFFSET(calculations!$AG$2,MATCH(data!A3708&amp;"|"&amp;data!C3708,calculations!$A$3:$A$168,0),MATCH(data!B3708,calculations!$AH$2:$CL$2,0)),",","."))</f>
        <v>NULL</v>
      </c>
      <c r="E3708">
        <v>1</v>
      </c>
    </row>
    <row r="3709" spans="1:5" x14ac:dyDescent="0.25">
      <c r="A3709">
        <v>2018</v>
      </c>
      <c r="B3709">
        <v>63</v>
      </c>
      <c r="C3709" t="s">
        <v>81</v>
      </c>
      <c r="D3709" t="str">
        <f ca="1">IF(OFFSET(calculations!$AG$2,MATCH(data!A3709&amp;"|"&amp;data!C3709,calculations!$A$3:$A$168,0),MATCH(data!B3709,calculations!$AH$2:$CL$2,0))="","NULL",SUBSTITUTE(OFFSET(calculations!$AG$2,MATCH(data!A3709&amp;"|"&amp;data!C3709,calculations!$A$3:$A$168,0),MATCH(data!B3709,calculations!$AH$2:$CL$2,0)),",","."))</f>
        <v>438219</v>
      </c>
      <c r="E3709">
        <v>1</v>
      </c>
    </row>
    <row r="3710" spans="1:5" x14ac:dyDescent="0.25">
      <c r="A3710">
        <v>2018</v>
      </c>
      <c r="B3710">
        <v>63</v>
      </c>
      <c r="C3710" t="s">
        <v>82</v>
      </c>
      <c r="D3710" t="str">
        <f ca="1">IF(OFFSET(calculations!$AG$2,MATCH(data!A3710&amp;"|"&amp;data!C3710,calculations!$A$3:$A$168,0),MATCH(data!B3710,calculations!$AH$2:$CL$2,0))="","NULL",SUBSTITUTE(OFFSET(calculations!$AG$2,MATCH(data!A3710&amp;"|"&amp;data!C3710,calculations!$A$3:$A$168,0),MATCH(data!B3710,calculations!$AH$2:$CL$2,0)),",","."))</f>
        <v>145409308</v>
      </c>
      <c r="E3710">
        <v>1</v>
      </c>
    </row>
    <row r="3711" spans="1:5" x14ac:dyDescent="0.25">
      <c r="A3711">
        <v>2018</v>
      </c>
      <c r="B3711">
        <v>63</v>
      </c>
      <c r="C3711" t="s">
        <v>83</v>
      </c>
      <c r="D3711" t="str">
        <f ca="1">IF(OFFSET(calculations!$AG$2,MATCH(data!A3711&amp;"|"&amp;data!C3711,calculations!$A$3:$A$168,0),MATCH(data!B3711,calculations!$AH$2:$CL$2,0))="","NULL",SUBSTITUTE(OFFSET(calculations!$AG$2,MATCH(data!A3711&amp;"|"&amp;data!C3711,calculations!$A$3:$A$168,0),MATCH(data!B3711,calculations!$AH$2:$CL$2,0)),",","."))</f>
        <v>661386</v>
      </c>
      <c r="E3711">
        <v>1</v>
      </c>
    </row>
    <row r="3712" spans="1:5" x14ac:dyDescent="0.25">
      <c r="A3712">
        <v>2018</v>
      </c>
      <c r="B3712">
        <v>63</v>
      </c>
      <c r="C3712" t="s">
        <v>84</v>
      </c>
      <c r="D3712" t="str">
        <f ca="1">IF(OFFSET(calculations!$AG$2,MATCH(data!A3712&amp;"|"&amp;data!C3712,calculations!$A$3:$A$168,0),MATCH(data!B3712,calculations!$AH$2:$CL$2,0))="","NULL",SUBSTITUTE(OFFSET(calculations!$AG$2,MATCH(data!A3712&amp;"|"&amp;data!C3712,calculations!$A$3:$A$168,0),MATCH(data!B3712,calculations!$AH$2:$CL$2,0)),",","."))</f>
        <v>425949</v>
      </c>
      <c r="E3712">
        <v>1</v>
      </c>
    </row>
    <row r="3713" spans="1:5" x14ac:dyDescent="0.25">
      <c r="A3713">
        <v>2018</v>
      </c>
      <c r="B3713">
        <v>63</v>
      </c>
      <c r="C3713" t="s">
        <v>85</v>
      </c>
      <c r="D3713" t="str">
        <f ca="1">IF(OFFSET(calculations!$AG$2,MATCH(data!A3713&amp;"|"&amp;data!C3713,calculations!$A$3:$A$168,0),MATCH(data!B3713,calculations!$AH$2:$CL$2,0))="","NULL",SUBSTITUTE(OFFSET(calculations!$AG$2,MATCH(data!A3713&amp;"|"&amp;data!C3713,calculations!$A$3:$A$168,0),MATCH(data!B3713,calculations!$AH$2:$CL$2,0)),",","."))</f>
        <v>NULL</v>
      </c>
      <c r="E3713">
        <v>1</v>
      </c>
    </row>
    <row r="3714" spans="1:5" x14ac:dyDescent="0.25">
      <c r="A3714">
        <v>2018</v>
      </c>
      <c r="B3714">
        <v>63</v>
      </c>
      <c r="C3714" t="s">
        <v>86</v>
      </c>
      <c r="D3714" t="str">
        <f ca="1">IF(OFFSET(calculations!$AG$2,MATCH(data!A3714&amp;"|"&amp;data!C3714,calculations!$A$3:$A$168,0),MATCH(data!B3714,calculations!$AH$2:$CL$2,0))="","NULL",SUBSTITUTE(OFFSET(calculations!$AG$2,MATCH(data!A3714&amp;"|"&amp;data!C3714,calculations!$A$3:$A$168,0),MATCH(data!B3714,calculations!$AH$2:$CL$2,0)),",","."))</f>
        <v>117538284</v>
      </c>
      <c r="E3714">
        <v>1</v>
      </c>
    </row>
    <row r="3715" spans="1:5" x14ac:dyDescent="0.25">
      <c r="A3715">
        <v>2018</v>
      </c>
      <c r="B3715">
        <v>63</v>
      </c>
      <c r="C3715" t="s">
        <v>87</v>
      </c>
      <c r="D3715" t="str">
        <f ca="1">IF(OFFSET(calculations!$AG$2,MATCH(data!A3715&amp;"|"&amp;data!C3715,calculations!$A$3:$A$168,0),MATCH(data!B3715,calculations!$AH$2:$CL$2,0))="","NULL",SUBSTITUTE(OFFSET(calculations!$AG$2,MATCH(data!A3715&amp;"|"&amp;data!C3715,calculations!$A$3:$A$168,0),MATCH(data!B3715,calculations!$AH$2:$CL$2,0)),",","."))</f>
        <v>25984467</v>
      </c>
      <c r="E3715">
        <v>1</v>
      </c>
    </row>
    <row r="3716" spans="1:5" x14ac:dyDescent="0.25">
      <c r="A3716">
        <v>2018</v>
      </c>
      <c r="B3716">
        <v>63</v>
      </c>
      <c r="C3716" t="s">
        <v>88</v>
      </c>
      <c r="D3716" t="str">
        <f ca="1">IF(OFFSET(calculations!$AG$2,MATCH(data!A3716&amp;"|"&amp;data!C3716,calculations!$A$3:$A$168,0),MATCH(data!B3716,calculations!$AH$2:$CL$2,0))="","NULL",SUBSTITUTE(OFFSET(calculations!$AG$2,MATCH(data!A3716&amp;"|"&amp;data!C3716,calculations!$A$3:$A$168,0),MATCH(data!B3716,calculations!$AH$2:$CL$2,0)),",","."))</f>
        <v>NULL</v>
      </c>
      <c r="E3716">
        <v>1</v>
      </c>
    </row>
    <row r="3717" spans="1:5" x14ac:dyDescent="0.25">
      <c r="A3717">
        <v>2018</v>
      </c>
      <c r="B3717">
        <v>63</v>
      </c>
      <c r="C3717" t="s">
        <v>89</v>
      </c>
      <c r="D3717" t="str">
        <f ca="1">IF(OFFSET(calculations!$AG$2,MATCH(data!A3717&amp;"|"&amp;data!C3717,calculations!$A$3:$A$168,0),MATCH(data!B3717,calculations!$AH$2:$CL$2,0))="","NULL",SUBSTITUTE(OFFSET(calculations!$AG$2,MATCH(data!A3717&amp;"|"&amp;data!C3717,calculations!$A$3:$A$168,0),MATCH(data!B3717,calculations!$AH$2:$CL$2,0)),",","."))</f>
        <v>NULL</v>
      </c>
      <c r="E3717">
        <v>1</v>
      </c>
    </row>
    <row r="3718" spans="1:5" x14ac:dyDescent="0.25">
      <c r="A3718">
        <v>2018</v>
      </c>
      <c r="B3718">
        <v>63</v>
      </c>
      <c r="C3718" t="s">
        <v>90</v>
      </c>
      <c r="D3718" t="str">
        <f ca="1">IF(OFFSET(calculations!$AG$2,MATCH(data!A3718&amp;"|"&amp;data!C3718,calculations!$A$3:$A$168,0),MATCH(data!B3718,calculations!$AH$2:$CL$2,0))="","NULL",SUBSTITUTE(OFFSET(calculations!$AG$2,MATCH(data!A3718&amp;"|"&amp;data!C3718,calculations!$A$3:$A$168,0),MATCH(data!B3718,calculations!$AH$2:$CL$2,0)),",","."))</f>
        <v>NULL</v>
      </c>
      <c r="E3718">
        <v>1</v>
      </c>
    </row>
    <row r="3719" spans="1:5" x14ac:dyDescent="0.25">
      <c r="A3719">
        <v>2018</v>
      </c>
      <c r="B3719">
        <v>63</v>
      </c>
      <c r="C3719" t="s">
        <v>91</v>
      </c>
      <c r="D3719" t="str">
        <f ca="1">IF(OFFSET(calculations!$AG$2,MATCH(data!A3719&amp;"|"&amp;data!C3719,calculations!$A$3:$A$168,0),MATCH(data!B3719,calculations!$AH$2:$CL$2,0))="","NULL",SUBSTITUTE(OFFSET(calculations!$AG$2,MATCH(data!A3719&amp;"|"&amp;data!C3719,calculations!$A$3:$A$168,0),MATCH(data!B3719,calculations!$AH$2:$CL$2,0)),",","."))</f>
        <v>732015</v>
      </c>
      <c r="E3719">
        <v>1</v>
      </c>
    </row>
    <row r="3720" spans="1:5" x14ac:dyDescent="0.25">
      <c r="A3720">
        <v>2018</v>
      </c>
      <c r="B3720">
        <v>63</v>
      </c>
      <c r="C3720" t="s">
        <v>92</v>
      </c>
      <c r="D3720" t="str">
        <f ca="1">IF(OFFSET(calculations!$AG$2,MATCH(data!A3720&amp;"|"&amp;data!C3720,calculations!$A$3:$A$168,0),MATCH(data!B3720,calculations!$AH$2:$CL$2,0))="","NULL",SUBSTITUTE(OFFSET(calculations!$AG$2,MATCH(data!A3720&amp;"|"&amp;data!C3720,calculations!$A$3:$A$168,0),MATCH(data!B3720,calculations!$AH$2:$CL$2,0)),",","."))</f>
        <v>NULL</v>
      </c>
      <c r="E3720">
        <v>1</v>
      </c>
    </row>
    <row r="3721" spans="1:5" x14ac:dyDescent="0.25">
      <c r="A3721">
        <v>2018</v>
      </c>
      <c r="B3721">
        <v>63</v>
      </c>
      <c r="C3721" t="s">
        <v>93</v>
      </c>
      <c r="D3721" t="str">
        <f ca="1">IF(OFFSET(calculations!$AG$2,MATCH(data!A3721&amp;"|"&amp;data!C3721,calculations!$A$3:$A$168,0),MATCH(data!B3721,calculations!$AH$2:$CL$2,0))="","NULL",SUBSTITUTE(OFFSET(calculations!$AG$2,MATCH(data!A3721&amp;"|"&amp;data!C3721,calculations!$A$3:$A$168,0),MATCH(data!B3721,calculations!$AH$2:$CL$2,0)),",","."))</f>
        <v>NULL</v>
      </c>
      <c r="E3721">
        <v>1</v>
      </c>
    </row>
    <row r="3722" spans="1:5" x14ac:dyDescent="0.25">
      <c r="A3722">
        <v>2018</v>
      </c>
      <c r="B3722">
        <v>63</v>
      </c>
      <c r="C3722" t="s">
        <v>94</v>
      </c>
      <c r="D3722" t="str">
        <f ca="1">IF(OFFSET(calculations!$AG$2,MATCH(data!A3722&amp;"|"&amp;data!C3722,calculations!$A$3:$A$168,0),MATCH(data!B3722,calculations!$AH$2:$CL$2,0))="","NULL",SUBSTITUTE(OFFSET(calculations!$AG$2,MATCH(data!A3722&amp;"|"&amp;data!C3722,calculations!$A$3:$A$168,0),MATCH(data!B3722,calculations!$AH$2:$CL$2,0)),",","."))</f>
        <v>67207</v>
      </c>
      <c r="E3722">
        <v>1</v>
      </c>
    </row>
    <row r="3723" spans="1:5" x14ac:dyDescent="0.25">
      <c r="A3723">
        <v>2018</v>
      </c>
      <c r="B3723">
        <v>63</v>
      </c>
      <c r="C3723" t="s">
        <v>95</v>
      </c>
      <c r="D3723" t="str">
        <f ca="1">IF(OFFSET(calculations!$AG$2,MATCH(data!A3723&amp;"|"&amp;data!C3723,calculations!$A$3:$A$168,0),MATCH(data!B3723,calculations!$AH$2:$CL$2,0))="","NULL",SUBSTITUTE(OFFSET(calculations!$AG$2,MATCH(data!A3723&amp;"|"&amp;data!C3723,calculations!$A$3:$A$168,0),MATCH(data!B3723,calculations!$AH$2:$CL$2,0)),",","."))</f>
        <v>813700</v>
      </c>
      <c r="E3723">
        <v>1</v>
      </c>
    </row>
    <row r="3724" spans="1:5" x14ac:dyDescent="0.25">
      <c r="A3724">
        <v>2018</v>
      </c>
      <c r="B3724">
        <v>63</v>
      </c>
      <c r="C3724" t="s">
        <v>96</v>
      </c>
      <c r="D3724" t="str">
        <f ca="1">IF(OFFSET(calculations!$AG$2,MATCH(data!A3724&amp;"|"&amp;data!C3724,calculations!$A$3:$A$168,0),MATCH(data!B3724,calculations!$AH$2:$CL$2,0))="","NULL",SUBSTITUTE(OFFSET(calculations!$AG$2,MATCH(data!A3724&amp;"|"&amp;data!C3724,calculations!$A$3:$A$168,0),MATCH(data!B3724,calculations!$AH$2:$CL$2,0)),",","."))</f>
        <v>26166680</v>
      </c>
      <c r="E3724">
        <v>1</v>
      </c>
    </row>
    <row r="3725" spans="1:5" x14ac:dyDescent="0.25">
      <c r="A3725">
        <v>2018</v>
      </c>
      <c r="B3725">
        <v>63</v>
      </c>
      <c r="C3725" t="s">
        <v>97</v>
      </c>
      <c r="D3725" t="str">
        <f ca="1">IF(OFFSET(calculations!$AG$2,MATCH(data!A3725&amp;"|"&amp;data!C3725,calculations!$A$3:$A$168,0),MATCH(data!B3725,calculations!$AH$2:$CL$2,0))="","NULL",SUBSTITUTE(OFFSET(calculations!$AG$2,MATCH(data!A3725&amp;"|"&amp;data!C3725,calculations!$A$3:$A$168,0),MATCH(data!B3725,calculations!$AH$2:$CL$2,0)),",","."))</f>
        <v>16172595</v>
      </c>
      <c r="E3725">
        <v>1</v>
      </c>
    </row>
    <row r="3726" spans="1:5" x14ac:dyDescent="0.25">
      <c r="A3726">
        <v>2018</v>
      </c>
      <c r="B3726">
        <v>63</v>
      </c>
      <c r="C3726" t="s">
        <v>98</v>
      </c>
      <c r="D3726" t="str">
        <f ca="1">IF(OFFSET(calculations!$AG$2,MATCH(data!A3726&amp;"|"&amp;data!C3726,calculations!$A$3:$A$168,0),MATCH(data!B3726,calculations!$AH$2:$CL$2,0))="","NULL",SUBSTITUTE(OFFSET(calculations!$AG$2,MATCH(data!A3726&amp;"|"&amp;data!C3726,calculations!$A$3:$A$168,0),MATCH(data!B3726,calculations!$AH$2:$CL$2,0)),",","."))</f>
        <v>9994085</v>
      </c>
      <c r="E3726">
        <v>1</v>
      </c>
    </row>
    <row r="3727" spans="1:5" x14ac:dyDescent="0.25">
      <c r="A3727">
        <v>2018</v>
      </c>
      <c r="B3727">
        <v>63</v>
      </c>
      <c r="C3727" t="s">
        <v>99</v>
      </c>
      <c r="D3727" t="str">
        <f ca="1">IF(OFFSET(calculations!$AG$2,MATCH(data!A3727&amp;"|"&amp;data!C3727,calculations!$A$3:$A$168,0),MATCH(data!B3727,calculations!$AH$2:$CL$2,0))="","NULL",SUBSTITUTE(OFFSET(calculations!$AG$2,MATCH(data!A3727&amp;"|"&amp;data!C3727,calculations!$A$3:$A$168,0),MATCH(data!B3727,calculations!$AH$2:$CL$2,0)),",","."))</f>
        <v>9994085</v>
      </c>
      <c r="E3727">
        <v>1</v>
      </c>
    </row>
    <row r="3728" spans="1:5" x14ac:dyDescent="0.25">
      <c r="A3728">
        <v>2018</v>
      </c>
      <c r="B3728">
        <v>63</v>
      </c>
      <c r="C3728" t="s">
        <v>100</v>
      </c>
      <c r="D3728" t="str">
        <f ca="1">IF(OFFSET(calculations!$AG$2,MATCH(data!A3728&amp;"|"&amp;data!C3728,calculations!$A$3:$A$168,0),MATCH(data!B3728,calculations!$AH$2:$CL$2,0))="","NULL",SUBSTITUTE(OFFSET(calculations!$AG$2,MATCH(data!A3728&amp;"|"&amp;data!C3728,calculations!$A$3:$A$168,0),MATCH(data!B3728,calculations!$AH$2:$CL$2,0)),",","."))</f>
        <v>3265097</v>
      </c>
      <c r="E3728">
        <v>1</v>
      </c>
    </row>
    <row r="3729" spans="1:5" x14ac:dyDescent="0.25">
      <c r="A3729">
        <v>2018</v>
      </c>
      <c r="B3729">
        <v>63</v>
      </c>
      <c r="C3729" t="s">
        <v>101</v>
      </c>
      <c r="D3729" t="str">
        <f ca="1">IF(OFFSET(calculations!$AG$2,MATCH(data!A3729&amp;"|"&amp;data!C3729,calculations!$A$3:$A$168,0),MATCH(data!B3729,calculations!$AH$2:$CL$2,0))="","NULL",SUBSTITUTE(OFFSET(calculations!$AG$2,MATCH(data!A3729&amp;"|"&amp;data!C3729,calculations!$A$3:$A$168,0),MATCH(data!B3729,calculations!$AH$2:$CL$2,0)),",","."))</f>
        <v>NULL</v>
      </c>
      <c r="E3729">
        <v>1</v>
      </c>
    </row>
    <row r="3730" spans="1:5" x14ac:dyDescent="0.25">
      <c r="A3730">
        <v>2018</v>
      </c>
      <c r="B3730">
        <v>63</v>
      </c>
      <c r="C3730" t="s">
        <v>102</v>
      </c>
      <c r="D3730" t="str">
        <f ca="1">IF(OFFSET(calculations!$AG$2,MATCH(data!A3730&amp;"|"&amp;data!C3730,calculations!$A$3:$A$168,0),MATCH(data!B3730,calculations!$AH$2:$CL$2,0))="","NULL",SUBSTITUTE(OFFSET(calculations!$AG$2,MATCH(data!A3730&amp;"|"&amp;data!C3730,calculations!$A$3:$A$168,0),MATCH(data!B3730,calculations!$AH$2:$CL$2,0)),",","."))</f>
        <v>12112657</v>
      </c>
      <c r="E3730">
        <v>1</v>
      </c>
    </row>
    <row r="3731" spans="1:5" x14ac:dyDescent="0.25">
      <c r="A3731">
        <v>2018</v>
      </c>
      <c r="B3731">
        <v>63</v>
      </c>
      <c r="C3731" t="s">
        <v>103</v>
      </c>
      <c r="D3731" t="str">
        <f ca="1">IF(OFFSET(calculations!$AG$2,MATCH(data!A3731&amp;"|"&amp;data!C3731,calculations!$A$3:$A$168,0),MATCH(data!B3731,calculations!$AH$2:$CL$2,0))="","NULL",SUBSTITUTE(OFFSET(calculations!$AG$2,MATCH(data!A3731&amp;"|"&amp;data!C3731,calculations!$A$3:$A$168,0),MATCH(data!B3731,calculations!$AH$2:$CL$2,0)),",","."))</f>
        <v>18902</v>
      </c>
      <c r="E3731">
        <v>1</v>
      </c>
    </row>
    <row r="3732" spans="1:5" x14ac:dyDescent="0.25">
      <c r="A3732">
        <v>2018</v>
      </c>
      <c r="B3732">
        <v>63</v>
      </c>
      <c r="C3732" t="s">
        <v>104</v>
      </c>
      <c r="D3732" t="str">
        <f ca="1">IF(OFFSET(calculations!$AG$2,MATCH(data!A3732&amp;"|"&amp;data!C3732,calculations!$A$3:$A$168,0),MATCH(data!B3732,calculations!$AH$2:$CL$2,0))="","NULL",SUBSTITUTE(OFFSET(calculations!$AG$2,MATCH(data!A3732&amp;"|"&amp;data!C3732,calculations!$A$3:$A$168,0),MATCH(data!B3732,calculations!$AH$2:$CL$2,0)),",","."))</f>
        <v>1127623</v>
      </c>
      <c r="E3732">
        <v>1</v>
      </c>
    </row>
    <row r="3733" spans="1:5" x14ac:dyDescent="0.25">
      <c r="A3733">
        <v>2018</v>
      </c>
      <c r="B3733">
        <v>63</v>
      </c>
      <c r="C3733" t="s">
        <v>105</v>
      </c>
      <c r="D3733" t="str">
        <f ca="1">IF(OFFSET(calculations!$AG$2,MATCH(data!A3733&amp;"|"&amp;data!C3733,calculations!$A$3:$A$168,0),MATCH(data!B3733,calculations!$AH$2:$CL$2,0))="","NULL",SUBSTITUTE(OFFSET(calculations!$AG$2,MATCH(data!A3733&amp;"|"&amp;data!C3733,calculations!$A$3:$A$168,0),MATCH(data!B3733,calculations!$AH$2:$CL$2,0)),",","."))</f>
        <v>1127623</v>
      </c>
      <c r="E3733">
        <v>1</v>
      </c>
    </row>
    <row r="3734" spans="1:5" x14ac:dyDescent="0.25">
      <c r="A3734">
        <v>2018</v>
      </c>
      <c r="B3734">
        <v>63</v>
      </c>
      <c r="C3734" t="s">
        <v>106</v>
      </c>
      <c r="D3734" t="str">
        <f ca="1">IF(OFFSET(calculations!$AG$2,MATCH(data!A3734&amp;"|"&amp;data!C3734,calculations!$A$3:$A$168,0),MATCH(data!B3734,calculations!$AH$2:$CL$2,0))="","NULL",SUBSTITUTE(OFFSET(calculations!$AG$2,MATCH(data!A3734&amp;"|"&amp;data!C3734,calculations!$A$3:$A$168,0),MATCH(data!B3734,calculations!$AH$2:$CL$2,0)),",","."))</f>
        <v>NULL</v>
      </c>
      <c r="E3734">
        <v>1</v>
      </c>
    </row>
    <row r="3735" spans="1:5" x14ac:dyDescent="0.25">
      <c r="A3735">
        <v>2018</v>
      </c>
      <c r="B3735">
        <v>63</v>
      </c>
      <c r="C3735" t="s">
        <v>107</v>
      </c>
      <c r="D3735" t="str">
        <f ca="1">IF(OFFSET(calculations!$AG$2,MATCH(data!A3735&amp;"|"&amp;data!C3735,calculations!$A$3:$A$168,0),MATCH(data!B3735,calculations!$AH$2:$CL$2,0))="","NULL",SUBSTITUTE(OFFSET(calculations!$AG$2,MATCH(data!A3735&amp;"|"&amp;data!C3735,calculations!$A$3:$A$168,0),MATCH(data!B3735,calculations!$AH$2:$CL$2,0)),",","."))</f>
        <v>NULL</v>
      </c>
      <c r="E3735">
        <v>1</v>
      </c>
    </row>
    <row r="3736" spans="1:5" x14ac:dyDescent="0.25">
      <c r="A3736">
        <v>2018</v>
      </c>
      <c r="B3736">
        <v>63</v>
      </c>
      <c r="C3736" t="s">
        <v>108</v>
      </c>
      <c r="D3736" t="str">
        <f ca="1">IF(OFFSET(calculations!$AG$2,MATCH(data!A3736&amp;"|"&amp;data!C3736,calculations!$A$3:$A$168,0),MATCH(data!B3736,calculations!$AH$2:$CL$2,0))="","NULL",SUBSTITUTE(OFFSET(calculations!$AG$2,MATCH(data!A3736&amp;"|"&amp;data!C3736,calculations!$A$3:$A$168,0),MATCH(data!B3736,calculations!$AH$2:$CL$2,0)),",","."))</f>
        <v>-45626</v>
      </c>
      <c r="E3736">
        <v>1</v>
      </c>
    </row>
    <row r="3737" spans="1:5" x14ac:dyDescent="0.25">
      <c r="A3737">
        <v>2018</v>
      </c>
      <c r="B3737">
        <v>63</v>
      </c>
      <c r="C3737" t="s">
        <v>109</v>
      </c>
      <c r="D3737" t="str">
        <f ca="1">IF(OFFSET(calculations!$AG$2,MATCH(data!A3737&amp;"|"&amp;data!C3737,calculations!$A$3:$A$168,0),MATCH(data!B3737,calculations!$AH$2:$CL$2,0))="","NULL",SUBSTITUTE(OFFSET(calculations!$AG$2,MATCH(data!A3737&amp;"|"&amp;data!C3737,calculations!$A$3:$A$168,0),MATCH(data!B3737,calculations!$AH$2:$CL$2,0)),",","."))</f>
        <v>1081997</v>
      </c>
      <c r="E3737">
        <v>1</v>
      </c>
    </row>
    <row r="3738" spans="1:5" x14ac:dyDescent="0.25">
      <c r="A3738">
        <v>2018</v>
      </c>
      <c r="B3738">
        <v>63</v>
      </c>
      <c r="C3738" t="s">
        <v>110</v>
      </c>
      <c r="D3738" t="str">
        <f ca="1">IF(OFFSET(calculations!$AG$2,MATCH(data!A3738&amp;"|"&amp;data!C3738,calculations!$A$3:$A$168,0),MATCH(data!B3738,calculations!$AH$2:$CL$2,0))="","NULL",SUBSTITUTE(OFFSET(calculations!$AG$2,MATCH(data!A3738&amp;"|"&amp;data!C3738,calculations!$A$3:$A$168,0),MATCH(data!B3738,calculations!$AH$2:$CL$2,0)),",","."))</f>
        <v>268297</v>
      </c>
      <c r="E3738">
        <v>1</v>
      </c>
    </row>
    <row r="3739" spans="1:5" x14ac:dyDescent="0.25">
      <c r="A3739">
        <v>2018</v>
      </c>
      <c r="B3739">
        <v>63</v>
      </c>
      <c r="C3739" t="s">
        <v>111</v>
      </c>
      <c r="D3739" t="str">
        <f ca="1">IF(OFFSET(calculations!$AG$2,MATCH(data!A3739&amp;"|"&amp;data!C3739,calculations!$A$3:$A$168,0),MATCH(data!B3739,calculations!$AH$2:$CL$2,0))="","NULL",SUBSTITUTE(OFFSET(calculations!$AG$2,MATCH(data!A3739&amp;"|"&amp;data!C3739,calculations!$A$3:$A$168,0),MATCH(data!B3739,calculations!$AH$2:$CL$2,0)),",","."))</f>
        <v>163052374</v>
      </c>
      <c r="E3739">
        <v>1</v>
      </c>
    </row>
    <row r="3740" spans="1:5" x14ac:dyDescent="0.25">
      <c r="A3740">
        <v>2018</v>
      </c>
      <c r="B3740">
        <v>63</v>
      </c>
      <c r="C3740" t="s">
        <v>112</v>
      </c>
      <c r="D3740" t="str">
        <f ca="1">IF(OFFSET(calculations!$AG$2,MATCH(data!A3740&amp;"|"&amp;data!C3740,calculations!$A$3:$A$168,0),MATCH(data!B3740,calculations!$AH$2:$CL$2,0))="","NULL",SUBSTITUTE(OFFSET(calculations!$AG$2,MATCH(data!A3740&amp;"|"&amp;data!C3740,calculations!$A$3:$A$168,0),MATCH(data!B3740,calculations!$AH$2:$CL$2,0)),",","."))</f>
        <v>2283020</v>
      </c>
      <c r="E3740">
        <v>1</v>
      </c>
    </row>
    <row r="3741" spans="1:5" x14ac:dyDescent="0.25">
      <c r="A3741">
        <v>2018</v>
      </c>
      <c r="B3741">
        <v>63</v>
      </c>
      <c r="C3741" t="s">
        <v>113</v>
      </c>
      <c r="D3741" t="str">
        <f ca="1">IF(OFFSET(calculations!$AG$2,MATCH(data!A3741&amp;"|"&amp;data!C3741,calculations!$A$3:$A$168,0),MATCH(data!B3741,calculations!$AH$2:$CL$2,0))="","NULL",SUBSTITUTE(OFFSET(calculations!$AG$2,MATCH(data!A3741&amp;"|"&amp;data!C3741,calculations!$A$3:$A$168,0),MATCH(data!B3741,calculations!$AH$2:$CL$2,0)),",","."))</f>
        <v>NULL</v>
      </c>
      <c r="E3741">
        <v>1</v>
      </c>
    </row>
    <row r="3742" spans="1:5" x14ac:dyDescent="0.25">
      <c r="A3742">
        <v>2018</v>
      </c>
      <c r="B3742">
        <v>63</v>
      </c>
      <c r="C3742" t="s">
        <v>114</v>
      </c>
      <c r="D3742" t="str">
        <f ca="1">IF(OFFSET(calculations!$AG$2,MATCH(data!A3742&amp;"|"&amp;data!C3742,calculations!$A$3:$A$168,0),MATCH(data!B3742,calculations!$AH$2:$CL$2,0))="","NULL",SUBSTITUTE(OFFSET(calculations!$AG$2,MATCH(data!A3742&amp;"|"&amp;data!C3742,calculations!$A$3:$A$168,0),MATCH(data!B3742,calculations!$AH$2:$CL$2,0)),",","."))</f>
        <v>NULL</v>
      </c>
      <c r="E3742">
        <v>1</v>
      </c>
    </row>
    <row r="3743" spans="1:5" x14ac:dyDescent="0.25">
      <c r="A3743">
        <v>2018</v>
      </c>
      <c r="B3743">
        <v>63</v>
      </c>
      <c r="C3743" t="s">
        <v>115</v>
      </c>
      <c r="D3743" t="str">
        <f ca="1">IF(OFFSET(calculations!$AG$2,MATCH(data!A3743&amp;"|"&amp;data!C3743,calculations!$A$3:$A$168,0),MATCH(data!B3743,calculations!$AH$2:$CL$2,0))="","NULL",SUBSTITUTE(OFFSET(calculations!$AG$2,MATCH(data!A3743&amp;"|"&amp;data!C3743,calculations!$A$3:$A$168,0),MATCH(data!B3743,calculations!$AH$2:$CL$2,0)),",","."))</f>
        <v>NULL</v>
      </c>
      <c r="E3743">
        <v>1</v>
      </c>
    </row>
    <row r="3744" spans="1:5" x14ac:dyDescent="0.25">
      <c r="A3744">
        <v>2018</v>
      </c>
      <c r="B3744">
        <v>63</v>
      </c>
      <c r="C3744" t="s">
        <v>116</v>
      </c>
      <c r="D3744" t="str">
        <f ca="1">IF(OFFSET(calculations!$AG$2,MATCH(data!A3744&amp;"|"&amp;data!C3744,calculations!$A$3:$A$168,0),MATCH(data!B3744,calculations!$AH$2:$CL$2,0))="","NULL",SUBSTITUTE(OFFSET(calculations!$AG$2,MATCH(data!A3744&amp;"|"&amp;data!C3744,calculations!$A$3:$A$168,0),MATCH(data!B3744,calculations!$AH$2:$CL$2,0)),",","."))</f>
        <v>687270</v>
      </c>
      <c r="E3744">
        <v>1</v>
      </c>
    </row>
    <row r="3745" spans="1:5" x14ac:dyDescent="0.25">
      <c r="A3745">
        <v>2018</v>
      </c>
      <c r="B3745">
        <v>63</v>
      </c>
      <c r="C3745" t="s">
        <v>117</v>
      </c>
      <c r="D3745" t="str">
        <f ca="1">IF(OFFSET(calculations!$AG$2,MATCH(data!A3745&amp;"|"&amp;data!C3745,calculations!$A$3:$A$168,0),MATCH(data!B3745,calculations!$AH$2:$CL$2,0))="","NULL",SUBSTITUTE(OFFSET(calculations!$AG$2,MATCH(data!A3745&amp;"|"&amp;data!C3745,calculations!$A$3:$A$168,0),MATCH(data!B3745,calculations!$AH$2:$CL$2,0)),",","."))</f>
        <v>NULL</v>
      </c>
      <c r="E3745">
        <v>1</v>
      </c>
    </row>
    <row r="3746" spans="1:5" x14ac:dyDescent="0.25">
      <c r="A3746">
        <v>2018</v>
      </c>
      <c r="B3746">
        <v>63</v>
      </c>
      <c r="C3746" t="s">
        <v>118</v>
      </c>
      <c r="D3746" t="str">
        <f ca="1">IF(OFFSET(calculations!$AG$2,MATCH(data!A3746&amp;"|"&amp;data!C3746,calculations!$A$3:$A$168,0),MATCH(data!B3746,calculations!$AH$2:$CL$2,0))="","NULL",SUBSTITUTE(OFFSET(calculations!$AG$2,MATCH(data!A3746&amp;"|"&amp;data!C3746,calculations!$A$3:$A$168,0),MATCH(data!B3746,calculations!$AH$2:$CL$2,0)),",","."))</f>
        <v>811588</v>
      </c>
      <c r="E3746">
        <v>1</v>
      </c>
    </row>
    <row r="3747" spans="1:5" x14ac:dyDescent="0.25">
      <c r="A3747">
        <v>2018</v>
      </c>
      <c r="B3747">
        <v>63</v>
      </c>
      <c r="C3747" t="s">
        <v>119</v>
      </c>
      <c r="D3747" t="str">
        <f ca="1">IF(OFFSET(calculations!$AG$2,MATCH(data!A3747&amp;"|"&amp;data!C3747,calculations!$A$3:$A$168,0),MATCH(data!B3747,calculations!$AH$2:$CL$2,0))="","NULL",SUBSTITUTE(OFFSET(calculations!$AG$2,MATCH(data!A3747&amp;"|"&amp;data!C3747,calculations!$A$3:$A$168,0),MATCH(data!B3747,calculations!$AH$2:$CL$2,0)),",","."))</f>
        <v>5560</v>
      </c>
      <c r="E3747">
        <v>1</v>
      </c>
    </row>
    <row r="3748" spans="1:5" x14ac:dyDescent="0.25">
      <c r="A3748">
        <v>2018</v>
      </c>
      <c r="B3748">
        <v>63</v>
      </c>
      <c r="C3748" t="s">
        <v>120</v>
      </c>
      <c r="D3748" t="str">
        <f ca="1">IF(OFFSET(calculations!$AG$2,MATCH(data!A3748&amp;"|"&amp;data!C3748,calculations!$A$3:$A$168,0),MATCH(data!B3748,calculations!$AH$2:$CL$2,0))="","NULL",SUBSTITUTE(OFFSET(calculations!$AG$2,MATCH(data!A3748&amp;"|"&amp;data!C3748,calculations!$A$3:$A$168,0),MATCH(data!B3748,calculations!$AH$2:$CL$2,0)),",","."))</f>
        <v>109044</v>
      </c>
      <c r="E3748">
        <v>1</v>
      </c>
    </row>
    <row r="3749" spans="1:5" x14ac:dyDescent="0.25">
      <c r="A3749">
        <v>2018</v>
      </c>
      <c r="B3749">
        <v>63</v>
      </c>
      <c r="C3749" t="s">
        <v>121</v>
      </c>
      <c r="D3749" t="str">
        <f ca="1">IF(OFFSET(calculations!$AG$2,MATCH(data!A3749&amp;"|"&amp;data!C3749,calculations!$A$3:$A$168,0),MATCH(data!B3749,calculations!$AH$2:$CL$2,0))="","NULL",SUBSTITUTE(OFFSET(calculations!$AG$2,MATCH(data!A3749&amp;"|"&amp;data!C3749,calculations!$A$3:$A$168,0),MATCH(data!B3749,calculations!$AH$2:$CL$2,0)),",","."))</f>
        <v>290034</v>
      </c>
      <c r="E3749">
        <v>1</v>
      </c>
    </row>
    <row r="3750" spans="1:5" x14ac:dyDescent="0.25">
      <c r="A3750">
        <v>2018</v>
      </c>
      <c r="B3750">
        <v>63</v>
      </c>
      <c r="C3750" t="s">
        <v>122</v>
      </c>
      <c r="D3750" t="str">
        <f ca="1">IF(OFFSET(calculations!$AG$2,MATCH(data!A3750&amp;"|"&amp;data!C3750,calculations!$A$3:$A$168,0),MATCH(data!B3750,calculations!$AH$2:$CL$2,0))="","NULL",SUBSTITUTE(OFFSET(calculations!$AG$2,MATCH(data!A3750&amp;"|"&amp;data!C3750,calculations!$A$3:$A$168,0),MATCH(data!B3750,calculations!$AH$2:$CL$2,0)),",","."))</f>
        <v>NULL</v>
      </c>
      <c r="E3750">
        <v>1</v>
      </c>
    </row>
    <row r="3751" spans="1:5" x14ac:dyDescent="0.25">
      <c r="A3751">
        <v>2018</v>
      </c>
      <c r="B3751">
        <v>63</v>
      </c>
      <c r="C3751" t="s">
        <v>123</v>
      </c>
      <c r="D3751" t="str">
        <f ca="1">IF(OFFSET(calculations!$AG$2,MATCH(data!A3751&amp;"|"&amp;data!C3751,calculations!$A$3:$A$168,0),MATCH(data!B3751,calculations!$AH$2:$CL$2,0))="","NULL",SUBSTITUTE(OFFSET(calculations!$AG$2,MATCH(data!A3751&amp;"|"&amp;data!C3751,calculations!$A$3:$A$168,0),MATCH(data!B3751,calculations!$AH$2:$CL$2,0)),",","."))</f>
        <v>NULL</v>
      </c>
      <c r="E3751">
        <v>1</v>
      </c>
    </row>
    <row r="3752" spans="1:5" x14ac:dyDescent="0.25">
      <c r="A3752">
        <v>2018</v>
      </c>
      <c r="B3752">
        <v>63</v>
      </c>
      <c r="C3752" t="s">
        <v>124</v>
      </c>
      <c r="D3752" t="str">
        <f ca="1">IF(OFFSET(calculations!$AG$2,MATCH(data!A3752&amp;"|"&amp;data!C3752,calculations!$A$3:$A$168,0),MATCH(data!B3752,calculations!$AH$2:$CL$2,0))="","NULL",SUBSTITUTE(OFFSET(calculations!$AG$2,MATCH(data!A3752&amp;"|"&amp;data!C3752,calculations!$A$3:$A$168,0),MATCH(data!B3752,calculations!$AH$2:$CL$2,0)),",","."))</f>
        <v>NULL</v>
      </c>
      <c r="E3752">
        <v>1</v>
      </c>
    </row>
    <row r="3753" spans="1:5" x14ac:dyDescent="0.25">
      <c r="A3753">
        <v>2018</v>
      </c>
      <c r="B3753">
        <v>63</v>
      </c>
      <c r="C3753" t="s">
        <v>125</v>
      </c>
      <c r="D3753" t="str">
        <f ca="1">IF(OFFSET(calculations!$AG$2,MATCH(data!A3753&amp;"|"&amp;data!C3753,calculations!$A$3:$A$168,0),MATCH(data!B3753,calculations!$AH$2:$CL$2,0))="","NULL",SUBSTITUTE(OFFSET(calculations!$AG$2,MATCH(data!A3753&amp;"|"&amp;data!C3753,calculations!$A$3:$A$168,0),MATCH(data!B3753,calculations!$AH$2:$CL$2,0)),",","."))</f>
        <v>365702</v>
      </c>
      <c r="E3753">
        <v>1</v>
      </c>
    </row>
    <row r="3754" spans="1:5" x14ac:dyDescent="0.25">
      <c r="A3754">
        <v>2018</v>
      </c>
      <c r="B3754">
        <v>63</v>
      </c>
      <c r="C3754" t="s">
        <v>126</v>
      </c>
      <c r="D3754" t="str">
        <f ca="1">IF(OFFSET(calculations!$AG$2,MATCH(data!A3754&amp;"|"&amp;data!C3754,calculations!$A$3:$A$168,0),MATCH(data!B3754,calculations!$AH$2:$CL$2,0))="","NULL",SUBSTITUTE(OFFSET(calculations!$AG$2,MATCH(data!A3754&amp;"|"&amp;data!C3754,calculations!$A$3:$A$168,0),MATCH(data!B3754,calculations!$AH$2:$CL$2,0)),",","."))</f>
        <v>13822</v>
      </c>
      <c r="E3754">
        <v>1</v>
      </c>
    </row>
    <row r="3755" spans="1:5" x14ac:dyDescent="0.25">
      <c r="A3755">
        <v>2018</v>
      </c>
      <c r="B3755">
        <v>63</v>
      </c>
      <c r="C3755" t="s">
        <v>62</v>
      </c>
      <c r="D3755" t="str">
        <f ca="1">IF(OFFSET(calculations!$AG$2,MATCH(data!A3755&amp;"|"&amp;data!C3755,calculations!$A$3:$A$168,0),MATCH(data!B3755,calculations!$AH$2:$CL$2,0))="","NULL",SUBSTITUTE(OFFSET(calculations!$AG$2,MATCH(data!A3755&amp;"|"&amp;data!C3755,calculations!$A$3:$A$168,0),MATCH(data!B3755,calculations!$AH$2:$CL$2,0)),",","."))</f>
        <v>43033842</v>
      </c>
      <c r="E3755">
        <v>1</v>
      </c>
    </row>
    <row r="3756" spans="1:5" x14ac:dyDescent="0.25">
      <c r="A3756">
        <v>2018</v>
      </c>
      <c r="B3756">
        <v>63</v>
      </c>
      <c r="C3756" t="s">
        <v>127</v>
      </c>
      <c r="D3756" t="str">
        <f ca="1">IF(OFFSET(calculations!$AG$2,MATCH(data!A3756&amp;"|"&amp;data!C3756,calculations!$A$3:$A$168,0),MATCH(data!B3756,calculations!$AH$2:$CL$2,0))="","NULL",SUBSTITUTE(OFFSET(calculations!$AG$2,MATCH(data!A3756&amp;"|"&amp;data!C3756,calculations!$A$3:$A$168,0),MATCH(data!B3756,calculations!$AH$2:$CL$2,0)),",","."))</f>
        <v>7903050</v>
      </c>
      <c r="E3756">
        <v>1</v>
      </c>
    </row>
    <row r="3757" spans="1:5" x14ac:dyDescent="0.25">
      <c r="A3757">
        <v>2018</v>
      </c>
      <c r="B3757">
        <v>63</v>
      </c>
      <c r="C3757" t="s">
        <v>128</v>
      </c>
      <c r="D3757" t="str">
        <f ca="1">IF(OFFSET(calculations!$AG$2,MATCH(data!A3757&amp;"|"&amp;data!C3757,calculations!$A$3:$A$168,0),MATCH(data!B3757,calculations!$AH$2:$CL$2,0))="","NULL",SUBSTITUTE(OFFSET(calculations!$AG$2,MATCH(data!A3757&amp;"|"&amp;data!C3757,calculations!$A$3:$A$168,0),MATCH(data!B3757,calculations!$AH$2:$CL$2,0)),",","."))</f>
        <v>NULL</v>
      </c>
      <c r="E3757">
        <v>1</v>
      </c>
    </row>
    <row r="3758" spans="1:5" x14ac:dyDescent="0.25">
      <c r="A3758">
        <v>2018</v>
      </c>
      <c r="B3758">
        <v>63</v>
      </c>
      <c r="C3758" t="s">
        <v>129</v>
      </c>
      <c r="D3758" t="str">
        <f ca="1">IF(OFFSET(calculations!$AG$2,MATCH(data!A3758&amp;"|"&amp;data!C3758,calculations!$A$3:$A$168,0),MATCH(data!B3758,calculations!$AH$2:$CL$2,0))="","NULL",SUBSTITUTE(OFFSET(calculations!$AG$2,MATCH(data!A3758&amp;"|"&amp;data!C3758,calculations!$A$3:$A$168,0),MATCH(data!B3758,calculations!$AH$2:$CL$2,0)),",","."))</f>
        <v>21626385</v>
      </c>
      <c r="E3758">
        <v>1</v>
      </c>
    </row>
    <row r="3759" spans="1:5" x14ac:dyDescent="0.25">
      <c r="A3759">
        <v>2018</v>
      </c>
      <c r="B3759">
        <v>63</v>
      </c>
      <c r="C3759" t="s">
        <v>130</v>
      </c>
      <c r="D3759" t="str">
        <f ca="1">IF(OFFSET(calculations!$AG$2,MATCH(data!A3759&amp;"|"&amp;data!C3759,calculations!$A$3:$A$168,0),MATCH(data!B3759,calculations!$AH$2:$CL$2,0))="","NULL",SUBSTITUTE(OFFSET(calculations!$AG$2,MATCH(data!A3759&amp;"|"&amp;data!C3759,calculations!$A$3:$A$168,0),MATCH(data!B3759,calculations!$AH$2:$CL$2,0)),",","."))</f>
        <v>NULL</v>
      </c>
      <c r="E3759">
        <v>1</v>
      </c>
    </row>
    <row r="3760" spans="1:5" x14ac:dyDescent="0.25">
      <c r="A3760">
        <v>2018</v>
      </c>
      <c r="B3760">
        <v>63</v>
      </c>
      <c r="C3760" t="s">
        <v>131</v>
      </c>
      <c r="D3760" t="str">
        <f ca="1">IF(OFFSET(calculations!$AG$2,MATCH(data!A3760&amp;"|"&amp;data!C3760,calculations!$A$3:$A$168,0),MATCH(data!B3760,calculations!$AH$2:$CL$2,0))="","NULL",SUBSTITUTE(OFFSET(calculations!$AG$2,MATCH(data!A3760&amp;"|"&amp;data!C3760,calculations!$A$3:$A$168,0),MATCH(data!B3760,calculations!$AH$2:$CL$2,0)),",","."))</f>
        <v>NULL</v>
      </c>
      <c r="E3760">
        <v>1</v>
      </c>
    </row>
    <row r="3761" spans="1:5" x14ac:dyDescent="0.25">
      <c r="A3761">
        <v>2018</v>
      </c>
      <c r="B3761">
        <v>63</v>
      </c>
      <c r="C3761" t="s">
        <v>132</v>
      </c>
      <c r="D3761" t="str">
        <f ca="1">IF(OFFSET(calculations!$AG$2,MATCH(data!A3761&amp;"|"&amp;data!C3761,calculations!$A$3:$A$168,0),MATCH(data!B3761,calculations!$AH$2:$CL$2,0))="","NULL",SUBSTITUTE(OFFSET(calculations!$AG$2,MATCH(data!A3761&amp;"|"&amp;data!C3761,calculations!$A$3:$A$168,0),MATCH(data!B3761,calculations!$AH$2:$CL$2,0)),",","."))</f>
        <v>-65913</v>
      </c>
      <c r="E3761">
        <v>1</v>
      </c>
    </row>
    <row r="3762" spans="1:5" x14ac:dyDescent="0.25">
      <c r="A3762">
        <v>2018</v>
      </c>
      <c r="B3762">
        <v>63</v>
      </c>
      <c r="C3762" t="s">
        <v>133</v>
      </c>
      <c r="D3762" t="str">
        <f ca="1">IF(OFFSET(calculations!$AG$2,MATCH(data!A3762&amp;"|"&amp;data!C3762,calculations!$A$3:$A$168,0),MATCH(data!B3762,calculations!$AH$2:$CL$2,0))="","NULL",SUBSTITUTE(OFFSET(calculations!$AG$2,MATCH(data!A3762&amp;"|"&amp;data!C3762,calculations!$A$3:$A$168,0),MATCH(data!B3762,calculations!$AH$2:$CL$2,0)),",","."))</f>
        <v>0</v>
      </c>
      <c r="E3762">
        <v>1</v>
      </c>
    </row>
    <row r="3763" spans="1:5" x14ac:dyDescent="0.25">
      <c r="A3763">
        <v>2018</v>
      </c>
      <c r="B3763">
        <v>63</v>
      </c>
      <c r="C3763" t="s">
        <v>134</v>
      </c>
      <c r="D3763" t="str">
        <f ca="1">IF(OFFSET(calculations!$AG$2,MATCH(data!A3763&amp;"|"&amp;data!C3763,calculations!$A$3:$A$168,0),MATCH(data!B3763,calculations!$AH$2:$CL$2,0))="","NULL",SUBSTITUTE(OFFSET(calculations!$AG$2,MATCH(data!A3763&amp;"|"&amp;data!C3763,calculations!$A$3:$A$168,0),MATCH(data!B3763,calculations!$AH$2:$CL$2,0)),",","."))</f>
        <v>NULL</v>
      </c>
      <c r="E3763">
        <v>1</v>
      </c>
    </row>
    <row r="3764" spans="1:5" x14ac:dyDescent="0.25">
      <c r="A3764">
        <v>2018</v>
      </c>
      <c r="B3764">
        <v>63</v>
      </c>
      <c r="C3764" t="s">
        <v>135</v>
      </c>
      <c r="D3764" t="str">
        <f ca="1">IF(OFFSET(calculations!$AG$2,MATCH(data!A3764&amp;"|"&amp;data!C3764,calculations!$A$3:$A$168,0),MATCH(data!B3764,calculations!$AH$2:$CL$2,0))="","NULL",SUBSTITUTE(OFFSET(calculations!$AG$2,MATCH(data!A3764&amp;"|"&amp;data!C3764,calculations!$A$3:$A$168,0),MATCH(data!B3764,calculations!$AH$2:$CL$2,0)),",","."))</f>
        <v>NULL</v>
      </c>
      <c r="E3764">
        <v>1</v>
      </c>
    </row>
    <row r="3765" spans="1:5" x14ac:dyDescent="0.25">
      <c r="A3765">
        <v>2018</v>
      </c>
      <c r="B3765">
        <v>63</v>
      </c>
      <c r="C3765" t="s">
        <v>136</v>
      </c>
      <c r="D3765" t="str">
        <f ca="1">IF(OFFSET(calculations!$AG$2,MATCH(data!A3765&amp;"|"&amp;data!C3765,calculations!$A$3:$A$168,0),MATCH(data!B3765,calculations!$AH$2:$CL$2,0))="","NULL",SUBSTITUTE(OFFSET(calculations!$AG$2,MATCH(data!A3765&amp;"|"&amp;data!C3765,calculations!$A$3:$A$168,0),MATCH(data!B3765,calculations!$AH$2:$CL$2,0)),",","."))</f>
        <v>813700</v>
      </c>
      <c r="E3765">
        <v>1</v>
      </c>
    </row>
    <row r="3766" spans="1:5" x14ac:dyDescent="0.25">
      <c r="A3766">
        <v>2018</v>
      </c>
      <c r="B3766">
        <v>63</v>
      </c>
      <c r="C3766" t="s">
        <v>137</v>
      </c>
      <c r="D3766" t="str">
        <f ca="1">IF(OFFSET(calculations!$AG$2,MATCH(data!A3766&amp;"|"&amp;data!C3766,calculations!$A$3:$A$168,0),MATCH(data!B3766,calculations!$AH$2:$CL$2,0))="","NULL",SUBSTITUTE(OFFSET(calculations!$AG$2,MATCH(data!A3766&amp;"|"&amp;data!C3766,calculations!$A$3:$A$168,0),MATCH(data!B3766,calculations!$AH$2:$CL$2,0)),",","."))</f>
        <v>NULL</v>
      </c>
      <c r="E3766">
        <v>1</v>
      </c>
    </row>
    <row r="3767" spans="1:5" x14ac:dyDescent="0.25">
      <c r="A3767">
        <v>2018</v>
      </c>
      <c r="B3767">
        <v>63</v>
      </c>
      <c r="C3767" t="s">
        <v>138</v>
      </c>
      <c r="D3767" t="str">
        <f ca="1">IF(OFFSET(calculations!$AG$2,MATCH(data!A3767&amp;"|"&amp;data!C3767,calculations!$A$3:$A$168,0),MATCH(data!B3767,calculations!$AH$2:$CL$2,0))="","NULL",SUBSTITUTE(OFFSET(calculations!$AG$2,MATCH(data!A3767&amp;"|"&amp;data!C3767,calculations!$A$3:$A$168,0),MATCH(data!B3767,calculations!$AH$2:$CL$2,0)),",","."))</f>
        <v>117735512</v>
      </c>
      <c r="E3767">
        <v>1</v>
      </c>
    </row>
    <row r="3768" spans="1:5" x14ac:dyDescent="0.25">
      <c r="A3768">
        <v>2018</v>
      </c>
      <c r="B3768">
        <v>63</v>
      </c>
      <c r="C3768" t="s">
        <v>139</v>
      </c>
      <c r="D3768" t="str">
        <f ca="1">IF(OFFSET(calculations!$AG$2,MATCH(data!A3768&amp;"|"&amp;data!C3768,calculations!$A$3:$A$168,0),MATCH(data!B3768,calculations!$AH$2:$CL$2,0))="","NULL",SUBSTITUTE(OFFSET(calculations!$AG$2,MATCH(data!A3768&amp;"|"&amp;data!C3768,calculations!$A$3:$A$168,0),MATCH(data!B3768,calculations!$AH$2:$CL$2,0)),",","."))</f>
        <v>NULL</v>
      </c>
      <c r="E3768">
        <v>1</v>
      </c>
    </row>
    <row r="3769" spans="1:5" x14ac:dyDescent="0.25">
      <c r="A3769">
        <v>2018</v>
      </c>
      <c r="B3769">
        <v>63</v>
      </c>
      <c r="C3769" t="s">
        <v>140</v>
      </c>
      <c r="D3769" t="str">
        <f ca="1">IF(OFFSET(calculations!$AG$2,MATCH(data!A3769&amp;"|"&amp;data!C3769,calculations!$A$3:$A$168,0),MATCH(data!B3769,calculations!$AH$2:$CL$2,0))="","NULL",SUBSTITUTE(OFFSET(calculations!$AG$2,MATCH(data!A3769&amp;"|"&amp;data!C3769,calculations!$A$3:$A$168,0),MATCH(data!B3769,calculations!$AH$2:$CL$2,0)),",","."))</f>
        <v>NULL</v>
      </c>
      <c r="E3769">
        <v>1</v>
      </c>
    </row>
    <row r="3770" spans="1:5" x14ac:dyDescent="0.25">
      <c r="A3770">
        <v>2018</v>
      </c>
      <c r="B3770">
        <v>63</v>
      </c>
      <c r="C3770" t="s">
        <v>141</v>
      </c>
      <c r="D3770" t="str">
        <f ca="1">IF(OFFSET(calculations!$AG$2,MATCH(data!A3770&amp;"|"&amp;data!C3770,calculations!$A$3:$A$168,0),MATCH(data!B3770,calculations!$AH$2:$CL$2,0))="","NULL",SUBSTITUTE(OFFSET(calculations!$AG$2,MATCH(data!A3770&amp;"|"&amp;data!C3770,calculations!$A$3:$A$168,0),MATCH(data!B3770,calculations!$AH$2:$CL$2,0)),",","."))</f>
        <v>NULL</v>
      </c>
      <c r="E3770">
        <v>1</v>
      </c>
    </row>
    <row r="3771" spans="1:5" x14ac:dyDescent="0.25">
      <c r="A3771">
        <v>2018</v>
      </c>
      <c r="B3771">
        <v>63</v>
      </c>
      <c r="C3771" t="s">
        <v>142</v>
      </c>
      <c r="D3771" t="str">
        <f ca="1">IF(OFFSET(calculations!$AG$2,MATCH(data!A3771&amp;"|"&amp;data!C3771,calculations!$A$3:$A$168,0),MATCH(data!B3771,calculations!$AH$2:$CL$2,0))="","NULL",SUBSTITUTE(OFFSET(calculations!$AG$2,MATCH(data!A3771&amp;"|"&amp;data!C3771,calculations!$A$3:$A$168,0),MATCH(data!B3771,calculations!$AH$2:$CL$2,0)),",","."))</f>
        <v>171721</v>
      </c>
      <c r="E3771">
        <v>1</v>
      </c>
    </row>
    <row r="3772" spans="1:5" x14ac:dyDescent="0.25">
      <c r="A3772">
        <v>2018</v>
      </c>
      <c r="B3772">
        <v>63</v>
      </c>
      <c r="C3772" t="s">
        <v>143</v>
      </c>
      <c r="D3772" t="str">
        <f ca="1">IF(OFFSET(calculations!$AG$2,MATCH(data!A3772&amp;"|"&amp;data!C3772,calculations!$A$3:$A$168,0),MATCH(data!B3772,calculations!$AH$2:$CL$2,0))="","NULL",SUBSTITUTE(OFFSET(calculations!$AG$2,MATCH(data!A3772&amp;"|"&amp;data!C3772,calculations!$A$3:$A$168,0),MATCH(data!B3772,calculations!$AH$2:$CL$2,0)),",","."))</f>
        <v>117563791</v>
      </c>
      <c r="E3772">
        <v>1</v>
      </c>
    </row>
    <row r="3773" spans="1:5" x14ac:dyDescent="0.25">
      <c r="A3773">
        <v>2018</v>
      </c>
      <c r="B3773">
        <v>63</v>
      </c>
      <c r="C3773" t="s">
        <v>58</v>
      </c>
      <c r="D3773" t="str">
        <f ca="1">IF(OFFSET(calculations!$AG$2,MATCH(data!A3773&amp;"|"&amp;data!C3773,calculations!$A$3:$A$168,0),MATCH(data!B3773,calculations!$AH$2:$CL$2,0))="","NULL",SUBSTITUTE(OFFSET(calculations!$AG$2,MATCH(data!A3773&amp;"|"&amp;data!C3773,calculations!$A$3:$A$168,0),MATCH(data!B3773,calculations!$AH$2:$CL$2,0)),",","."))</f>
        <v>12756620</v>
      </c>
      <c r="E3773">
        <v>1</v>
      </c>
    </row>
    <row r="3774" spans="1:5" x14ac:dyDescent="0.25">
      <c r="A3774">
        <v>2018</v>
      </c>
      <c r="B3774">
        <v>64</v>
      </c>
      <c r="C3774" t="s">
        <v>68</v>
      </c>
      <c r="D3774" t="str">
        <f ca="1">IF(OFFSET(calculations!$AG$2,MATCH(data!A3774&amp;"|"&amp;data!C3774,calculations!$A$3:$A$168,0),MATCH(data!B3774,calculations!$AH$2:$CL$2,0))="","NULL",SUBSTITUTE(OFFSET(calculations!$AG$2,MATCH(data!A3774&amp;"|"&amp;data!C3774,calculations!$A$3:$A$168,0),MATCH(data!B3774,calculations!$AH$2:$CL$2,0)),",","."))</f>
        <v>15830628</v>
      </c>
      <c r="E3774">
        <v>1</v>
      </c>
    </row>
    <row r="3775" spans="1:5" x14ac:dyDescent="0.25">
      <c r="A3775">
        <v>2018</v>
      </c>
      <c r="B3775">
        <v>64</v>
      </c>
      <c r="C3775" t="s">
        <v>49</v>
      </c>
      <c r="D3775" t="str">
        <f ca="1">IF(OFFSET(calculations!$AG$2,MATCH(data!A3775&amp;"|"&amp;data!C3775,calculations!$A$3:$A$168,0),MATCH(data!B3775,calculations!$AH$2:$CL$2,0))="","NULL",SUBSTITUTE(OFFSET(calculations!$AG$2,MATCH(data!A3775&amp;"|"&amp;data!C3775,calculations!$A$3:$A$168,0),MATCH(data!B3775,calculations!$AH$2:$CL$2,0)),",","."))</f>
        <v>5180858</v>
      </c>
      <c r="E3775">
        <v>1</v>
      </c>
    </row>
    <row r="3776" spans="1:5" x14ac:dyDescent="0.25">
      <c r="A3776">
        <v>2018</v>
      </c>
      <c r="B3776">
        <v>64</v>
      </c>
      <c r="C3776" t="s">
        <v>69</v>
      </c>
      <c r="D3776" t="str">
        <f ca="1">IF(OFFSET(calculations!$AG$2,MATCH(data!A3776&amp;"|"&amp;data!C3776,calculations!$A$3:$A$168,0),MATCH(data!B3776,calculations!$AH$2:$CL$2,0))="","NULL",SUBSTITUTE(OFFSET(calculations!$AG$2,MATCH(data!A3776&amp;"|"&amp;data!C3776,calculations!$A$3:$A$168,0),MATCH(data!B3776,calculations!$AH$2:$CL$2,0)),",","."))</f>
        <v>211316</v>
      </c>
      <c r="E3776">
        <v>1</v>
      </c>
    </row>
    <row r="3777" spans="1:5" x14ac:dyDescent="0.25">
      <c r="A3777">
        <v>2018</v>
      </c>
      <c r="B3777">
        <v>64</v>
      </c>
      <c r="C3777" t="s">
        <v>70</v>
      </c>
      <c r="D3777" t="str">
        <f ca="1">IF(OFFSET(calculations!$AG$2,MATCH(data!A3777&amp;"|"&amp;data!C3777,calculations!$A$3:$A$168,0),MATCH(data!B3777,calculations!$AH$2:$CL$2,0))="","NULL",SUBSTITUTE(OFFSET(calculations!$AG$2,MATCH(data!A3777&amp;"|"&amp;data!C3777,calculations!$A$3:$A$168,0),MATCH(data!B3777,calculations!$AH$2:$CL$2,0)),",","."))</f>
        <v>NULL</v>
      </c>
      <c r="E3777">
        <v>1</v>
      </c>
    </row>
    <row r="3778" spans="1:5" x14ac:dyDescent="0.25">
      <c r="A3778">
        <v>2018</v>
      </c>
      <c r="B3778">
        <v>64</v>
      </c>
      <c r="C3778" t="s">
        <v>71</v>
      </c>
      <c r="D3778" t="str">
        <f ca="1">IF(OFFSET(calculations!$AG$2,MATCH(data!A3778&amp;"|"&amp;data!C3778,calculations!$A$3:$A$168,0),MATCH(data!B3778,calculations!$AH$2:$CL$2,0))="","NULL",SUBSTITUTE(OFFSET(calculations!$AG$2,MATCH(data!A3778&amp;"|"&amp;data!C3778,calculations!$A$3:$A$168,0),MATCH(data!B3778,calculations!$AH$2:$CL$2,0)),",","."))</f>
        <v>NULL</v>
      </c>
      <c r="E3778">
        <v>1</v>
      </c>
    </row>
    <row r="3779" spans="1:5" x14ac:dyDescent="0.25">
      <c r="A3779">
        <v>2018</v>
      </c>
      <c r="B3779">
        <v>64</v>
      </c>
      <c r="C3779" t="s">
        <v>72</v>
      </c>
      <c r="D3779" t="str">
        <f ca="1">IF(OFFSET(calculations!$AG$2,MATCH(data!A3779&amp;"|"&amp;data!C3779,calculations!$A$3:$A$168,0),MATCH(data!B3779,calculations!$AH$2:$CL$2,0))="","NULL",SUBSTITUTE(OFFSET(calculations!$AG$2,MATCH(data!A3779&amp;"|"&amp;data!C3779,calculations!$A$3:$A$168,0),MATCH(data!B3779,calculations!$AH$2:$CL$2,0)),",","."))</f>
        <v>NULL</v>
      </c>
      <c r="E3779">
        <v>1</v>
      </c>
    </row>
    <row r="3780" spans="1:5" x14ac:dyDescent="0.25">
      <c r="A3780">
        <v>2018</v>
      </c>
      <c r="B3780">
        <v>64</v>
      </c>
      <c r="C3780" t="s">
        <v>73</v>
      </c>
      <c r="D3780" t="str">
        <f ca="1">IF(OFFSET(calculations!$AG$2,MATCH(data!A3780&amp;"|"&amp;data!C3780,calculations!$A$3:$A$168,0),MATCH(data!B3780,calculations!$AH$2:$CL$2,0))="","NULL",SUBSTITUTE(OFFSET(calculations!$AG$2,MATCH(data!A3780&amp;"|"&amp;data!C3780,calculations!$A$3:$A$168,0),MATCH(data!B3780,calculations!$AH$2:$CL$2,0)),",","."))</f>
        <v>3171063</v>
      </c>
      <c r="E3780">
        <v>1</v>
      </c>
    </row>
    <row r="3781" spans="1:5" x14ac:dyDescent="0.25">
      <c r="A3781">
        <v>2018</v>
      </c>
      <c r="B3781">
        <v>64</v>
      </c>
      <c r="C3781" t="s">
        <v>74</v>
      </c>
      <c r="D3781" t="str">
        <f ca="1">IF(OFFSET(calculations!$AG$2,MATCH(data!A3781&amp;"|"&amp;data!C3781,calculations!$A$3:$A$168,0),MATCH(data!B3781,calculations!$AH$2:$CL$2,0))="","NULL",SUBSTITUTE(OFFSET(calculations!$AG$2,MATCH(data!A3781&amp;"|"&amp;data!C3781,calculations!$A$3:$A$168,0),MATCH(data!B3781,calculations!$AH$2:$CL$2,0)),",","."))</f>
        <v>NULL</v>
      </c>
      <c r="E3781">
        <v>1</v>
      </c>
    </row>
    <row r="3782" spans="1:5" x14ac:dyDescent="0.25">
      <c r="A3782">
        <v>2018</v>
      </c>
      <c r="B3782">
        <v>64</v>
      </c>
      <c r="C3782" t="s">
        <v>75</v>
      </c>
      <c r="D3782" t="str">
        <f ca="1">IF(OFFSET(calculations!$AG$2,MATCH(data!A3782&amp;"|"&amp;data!C3782,calculations!$A$3:$A$168,0),MATCH(data!B3782,calculations!$AH$2:$CL$2,0))="","NULL",SUBSTITUTE(OFFSET(calculations!$AG$2,MATCH(data!A3782&amp;"|"&amp;data!C3782,calculations!$A$3:$A$168,0),MATCH(data!B3782,calculations!$AH$2:$CL$2,0)),",","."))</f>
        <v>53242</v>
      </c>
      <c r="E3782">
        <v>1</v>
      </c>
    </row>
    <row r="3783" spans="1:5" x14ac:dyDescent="0.25">
      <c r="A3783">
        <v>2018</v>
      </c>
      <c r="B3783">
        <v>64</v>
      </c>
      <c r="C3783" t="s">
        <v>76</v>
      </c>
      <c r="D3783" t="str">
        <f ca="1">IF(OFFSET(calculations!$AG$2,MATCH(data!A3783&amp;"|"&amp;data!C3783,calculations!$A$3:$A$168,0),MATCH(data!B3783,calculations!$AH$2:$CL$2,0))="","NULL",SUBSTITUTE(OFFSET(calculations!$AG$2,MATCH(data!A3783&amp;"|"&amp;data!C3783,calculations!$A$3:$A$168,0),MATCH(data!B3783,calculations!$AH$2:$CL$2,0)),",","."))</f>
        <v>1041</v>
      </c>
      <c r="E3783">
        <v>1</v>
      </c>
    </row>
    <row r="3784" spans="1:5" x14ac:dyDescent="0.25">
      <c r="A3784">
        <v>2018</v>
      </c>
      <c r="B3784">
        <v>64</v>
      </c>
      <c r="C3784" t="s">
        <v>77</v>
      </c>
      <c r="D3784" t="str">
        <f ca="1">IF(OFFSET(calculations!$AG$2,MATCH(data!A3784&amp;"|"&amp;data!C3784,calculations!$A$3:$A$168,0),MATCH(data!B3784,calculations!$AH$2:$CL$2,0))="","NULL",SUBSTITUTE(OFFSET(calculations!$AG$2,MATCH(data!A3784&amp;"|"&amp;data!C3784,calculations!$A$3:$A$168,0),MATCH(data!B3784,calculations!$AH$2:$CL$2,0)),",","."))</f>
        <v>7031</v>
      </c>
      <c r="E3784">
        <v>1</v>
      </c>
    </row>
    <row r="3785" spans="1:5" x14ac:dyDescent="0.25">
      <c r="A3785">
        <v>2018</v>
      </c>
      <c r="B3785">
        <v>64</v>
      </c>
      <c r="C3785" t="s">
        <v>78</v>
      </c>
      <c r="D3785" t="str">
        <f ca="1">IF(OFFSET(calculations!$AG$2,MATCH(data!A3785&amp;"|"&amp;data!C3785,calculations!$A$3:$A$168,0),MATCH(data!B3785,calculations!$AH$2:$CL$2,0))="","NULL",SUBSTITUTE(OFFSET(calculations!$AG$2,MATCH(data!A3785&amp;"|"&amp;data!C3785,calculations!$A$3:$A$168,0),MATCH(data!B3785,calculations!$AH$2:$CL$2,0)),",","."))</f>
        <v>11726</v>
      </c>
      <c r="E3785">
        <v>1</v>
      </c>
    </row>
    <row r="3786" spans="1:5" x14ac:dyDescent="0.25">
      <c r="A3786">
        <v>2018</v>
      </c>
      <c r="B3786">
        <v>64</v>
      </c>
      <c r="C3786" t="s">
        <v>79</v>
      </c>
      <c r="D3786" t="str">
        <f ca="1">IF(OFFSET(calculations!$AG$2,MATCH(data!A3786&amp;"|"&amp;data!C3786,calculations!$A$3:$A$168,0),MATCH(data!B3786,calculations!$AH$2:$CL$2,0))="","NULL",SUBSTITUTE(OFFSET(calculations!$AG$2,MATCH(data!A3786&amp;"|"&amp;data!C3786,calculations!$A$3:$A$168,0),MATCH(data!B3786,calculations!$AH$2:$CL$2,0)),",","."))</f>
        <v>1697029</v>
      </c>
      <c r="E3786">
        <v>1</v>
      </c>
    </row>
    <row r="3787" spans="1:5" x14ac:dyDescent="0.25">
      <c r="A3787">
        <v>2018</v>
      </c>
      <c r="B3787">
        <v>64</v>
      </c>
      <c r="C3787" t="s">
        <v>80</v>
      </c>
      <c r="D3787" t="str">
        <f ca="1">IF(OFFSET(calculations!$AG$2,MATCH(data!A3787&amp;"|"&amp;data!C3787,calculations!$A$3:$A$168,0),MATCH(data!B3787,calculations!$AH$2:$CL$2,0))="","NULL",SUBSTITUTE(OFFSET(calculations!$AG$2,MATCH(data!A3787&amp;"|"&amp;data!C3787,calculations!$A$3:$A$168,0),MATCH(data!B3787,calculations!$AH$2:$CL$2,0)),",","."))</f>
        <v>NULL</v>
      </c>
      <c r="E3787">
        <v>1</v>
      </c>
    </row>
    <row r="3788" spans="1:5" x14ac:dyDescent="0.25">
      <c r="A3788">
        <v>2018</v>
      </c>
      <c r="B3788">
        <v>64</v>
      </c>
      <c r="C3788" t="s">
        <v>44</v>
      </c>
      <c r="D3788" t="str">
        <f ca="1">IF(OFFSET(calculations!$AG$2,MATCH(data!A3788&amp;"|"&amp;data!C3788,calculations!$A$3:$A$168,0),MATCH(data!B3788,calculations!$AH$2:$CL$2,0))="","NULL",SUBSTITUTE(OFFSET(calculations!$AG$2,MATCH(data!A3788&amp;"|"&amp;data!C3788,calculations!$A$3:$A$168,0),MATCH(data!B3788,calculations!$AH$2:$CL$2,0)),",","."))</f>
        <v>NULL</v>
      </c>
      <c r="E3788">
        <v>1</v>
      </c>
    </row>
    <row r="3789" spans="1:5" x14ac:dyDescent="0.25">
      <c r="A3789">
        <v>2018</v>
      </c>
      <c r="B3789">
        <v>64</v>
      </c>
      <c r="C3789" t="s">
        <v>51</v>
      </c>
      <c r="D3789" t="str">
        <f ca="1">IF(OFFSET(calculations!$AG$2,MATCH(data!A3789&amp;"|"&amp;data!C3789,calculations!$A$3:$A$168,0),MATCH(data!B3789,calculations!$AH$2:$CL$2,0))="","NULL",SUBSTITUTE(OFFSET(calculations!$AG$2,MATCH(data!A3789&amp;"|"&amp;data!C3789,calculations!$A$3:$A$168,0),MATCH(data!B3789,calculations!$AH$2:$CL$2,0)),",","."))</f>
        <v>NULL</v>
      </c>
      <c r="E3789">
        <v>1</v>
      </c>
    </row>
    <row r="3790" spans="1:5" x14ac:dyDescent="0.25">
      <c r="A3790">
        <v>2018</v>
      </c>
      <c r="B3790">
        <v>64</v>
      </c>
      <c r="C3790" t="s">
        <v>55</v>
      </c>
      <c r="D3790" t="str">
        <f ca="1">IF(OFFSET(calculations!$AG$2,MATCH(data!A3790&amp;"|"&amp;data!C3790,calculations!$A$3:$A$168,0),MATCH(data!B3790,calculations!$AH$2:$CL$2,0))="","NULL",SUBSTITUTE(OFFSET(calculations!$AG$2,MATCH(data!A3790&amp;"|"&amp;data!C3790,calculations!$A$3:$A$168,0),MATCH(data!B3790,calculations!$AH$2:$CL$2,0)),",","."))</f>
        <v>NULL</v>
      </c>
      <c r="E3790">
        <v>1</v>
      </c>
    </row>
    <row r="3791" spans="1:5" x14ac:dyDescent="0.25">
      <c r="A3791">
        <v>2018</v>
      </c>
      <c r="B3791">
        <v>64</v>
      </c>
      <c r="C3791" t="s">
        <v>81</v>
      </c>
      <c r="D3791" t="str">
        <f ca="1">IF(OFFSET(calculations!$AG$2,MATCH(data!A3791&amp;"|"&amp;data!C3791,calculations!$A$3:$A$168,0),MATCH(data!B3791,calculations!$AH$2:$CL$2,0))="","NULL",SUBSTITUTE(OFFSET(calculations!$AG$2,MATCH(data!A3791&amp;"|"&amp;data!C3791,calculations!$A$3:$A$168,0),MATCH(data!B3791,calculations!$AH$2:$CL$2,0)),",","."))</f>
        <v>28410</v>
      </c>
      <c r="E3791">
        <v>1</v>
      </c>
    </row>
    <row r="3792" spans="1:5" x14ac:dyDescent="0.25">
      <c r="A3792">
        <v>2018</v>
      </c>
      <c r="B3792">
        <v>64</v>
      </c>
      <c r="C3792" t="s">
        <v>82</v>
      </c>
      <c r="D3792" t="str">
        <f ca="1">IF(OFFSET(calculations!$AG$2,MATCH(data!A3792&amp;"|"&amp;data!C3792,calculations!$A$3:$A$168,0),MATCH(data!B3792,calculations!$AH$2:$CL$2,0))="","NULL",SUBSTITUTE(OFFSET(calculations!$AG$2,MATCH(data!A3792&amp;"|"&amp;data!C3792,calculations!$A$3:$A$168,0),MATCH(data!B3792,calculations!$AH$2:$CL$2,0)),",","."))</f>
        <v>10649770</v>
      </c>
      <c r="E3792">
        <v>1</v>
      </c>
    </row>
    <row r="3793" spans="1:5" x14ac:dyDescent="0.25">
      <c r="A3793">
        <v>2018</v>
      </c>
      <c r="B3793">
        <v>64</v>
      </c>
      <c r="C3793" t="s">
        <v>83</v>
      </c>
      <c r="D3793" t="str">
        <f ca="1">IF(OFFSET(calculations!$AG$2,MATCH(data!A3793&amp;"|"&amp;data!C3793,calculations!$A$3:$A$168,0),MATCH(data!B3793,calculations!$AH$2:$CL$2,0))="","NULL",SUBSTITUTE(OFFSET(calculations!$AG$2,MATCH(data!A3793&amp;"|"&amp;data!C3793,calculations!$A$3:$A$168,0),MATCH(data!B3793,calculations!$AH$2:$CL$2,0)),",","."))</f>
        <v>5006</v>
      </c>
      <c r="E3793">
        <v>1</v>
      </c>
    </row>
    <row r="3794" spans="1:5" x14ac:dyDescent="0.25">
      <c r="A3794">
        <v>2018</v>
      </c>
      <c r="B3794">
        <v>64</v>
      </c>
      <c r="C3794" t="s">
        <v>84</v>
      </c>
      <c r="D3794" t="str">
        <f ca="1">IF(OFFSET(calculations!$AG$2,MATCH(data!A3794&amp;"|"&amp;data!C3794,calculations!$A$3:$A$168,0),MATCH(data!B3794,calculations!$AH$2:$CL$2,0))="","NULL",SUBSTITUTE(OFFSET(calculations!$AG$2,MATCH(data!A3794&amp;"|"&amp;data!C3794,calculations!$A$3:$A$168,0),MATCH(data!B3794,calculations!$AH$2:$CL$2,0)),",","."))</f>
        <v>652543</v>
      </c>
      <c r="E3794">
        <v>1</v>
      </c>
    </row>
    <row r="3795" spans="1:5" x14ac:dyDescent="0.25">
      <c r="A3795">
        <v>2018</v>
      </c>
      <c r="B3795">
        <v>64</v>
      </c>
      <c r="C3795" t="s">
        <v>85</v>
      </c>
      <c r="D3795" t="str">
        <f ca="1">IF(OFFSET(calculations!$AG$2,MATCH(data!A3795&amp;"|"&amp;data!C3795,calculations!$A$3:$A$168,0),MATCH(data!B3795,calculations!$AH$2:$CL$2,0))="","NULL",SUBSTITUTE(OFFSET(calculations!$AG$2,MATCH(data!A3795&amp;"|"&amp;data!C3795,calculations!$A$3:$A$168,0),MATCH(data!B3795,calculations!$AH$2:$CL$2,0)),",","."))</f>
        <v>NULL</v>
      </c>
      <c r="E3795">
        <v>1</v>
      </c>
    </row>
    <row r="3796" spans="1:5" x14ac:dyDescent="0.25">
      <c r="A3796">
        <v>2018</v>
      </c>
      <c r="B3796">
        <v>64</v>
      </c>
      <c r="C3796" t="s">
        <v>86</v>
      </c>
      <c r="D3796" t="str">
        <f ca="1">IF(OFFSET(calculations!$AG$2,MATCH(data!A3796&amp;"|"&amp;data!C3796,calculations!$A$3:$A$168,0),MATCH(data!B3796,calculations!$AH$2:$CL$2,0))="","NULL",SUBSTITUTE(OFFSET(calculations!$AG$2,MATCH(data!A3796&amp;"|"&amp;data!C3796,calculations!$A$3:$A$168,0),MATCH(data!B3796,calculations!$AH$2:$CL$2,0)),",","."))</f>
        <v>NULL</v>
      </c>
      <c r="E3796">
        <v>1</v>
      </c>
    </row>
    <row r="3797" spans="1:5" x14ac:dyDescent="0.25">
      <c r="A3797">
        <v>2018</v>
      </c>
      <c r="B3797">
        <v>64</v>
      </c>
      <c r="C3797" t="s">
        <v>87</v>
      </c>
      <c r="D3797" t="str">
        <f ca="1">IF(OFFSET(calculations!$AG$2,MATCH(data!A3797&amp;"|"&amp;data!C3797,calculations!$A$3:$A$168,0),MATCH(data!B3797,calculations!$AH$2:$CL$2,0))="","NULL",SUBSTITUTE(OFFSET(calculations!$AG$2,MATCH(data!A3797&amp;"|"&amp;data!C3797,calculations!$A$3:$A$168,0),MATCH(data!B3797,calculations!$AH$2:$CL$2,0)),",","."))</f>
        <v>9970974</v>
      </c>
      <c r="E3797">
        <v>1</v>
      </c>
    </row>
    <row r="3798" spans="1:5" x14ac:dyDescent="0.25">
      <c r="A3798">
        <v>2018</v>
      </c>
      <c r="B3798">
        <v>64</v>
      </c>
      <c r="C3798" t="s">
        <v>88</v>
      </c>
      <c r="D3798" t="str">
        <f ca="1">IF(OFFSET(calculations!$AG$2,MATCH(data!A3798&amp;"|"&amp;data!C3798,calculations!$A$3:$A$168,0),MATCH(data!B3798,calculations!$AH$2:$CL$2,0))="","NULL",SUBSTITUTE(OFFSET(calculations!$AG$2,MATCH(data!A3798&amp;"|"&amp;data!C3798,calculations!$A$3:$A$168,0),MATCH(data!B3798,calculations!$AH$2:$CL$2,0)),",","."))</f>
        <v>NULL</v>
      </c>
      <c r="E3798">
        <v>1</v>
      </c>
    </row>
    <row r="3799" spans="1:5" x14ac:dyDescent="0.25">
      <c r="A3799">
        <v>2018</v>
      </c>
      <c r="B3799">
        <v>64</v>
      </c>
      <c r="C3799" t="s">
        <v>89</v>
      </c>
      <c r="D3799" t="str">
        <f ca="1">IF(OFFSET(calculations!$AG$2,MATCH(data!A3799&amp;"|"&amp;data!C3799,calculations!$A$3:$A$168,0),MATCH(data!B3799,calculations!$AH$2:$CL$2,0))="","NULL",SUBSTITUTE(OFFSET(calculations!$AG$2,MATCH(data!A3799&amp;"|"&amp;data!C3799,calculations!$A$3:$A$168,0),MATCH(data!B3799,calculations!$AH$2:$CL$2,0)),",","."))</f>
        <v>NULL</v>
      </c>
      <c r="E3799">
        <v>1</v>
      </c>
    </row>
    <row r="3800" spans="1:5" x14ac:dyDescent="0.25">
      <c r="A3800">
        <v>2018</v>
      </c>
      <c r="B3800">
        <v>64</v>
      </c>
      <c r="C3800" t="s">
        <v>90</v>
      </c>
      <c r="D3800" t="str">
        <f ca="1">IF(OFFSET(calculations!$AG$2,MATCH(data!A3800&amp;"|"&amp;data!C3800,calculations!$A$3:$A$168,0),MATCH(data!B3800,calculations!$AH$2:$CL$2,0))="","NULL",SUBSTITUTE(OFFSET(calculations!$AG$2,MATCH(data!A3800&amp;"|"&amp;data!C3800,calculations!$A$3:$A$168,0),MATCH(data!B3800,calculations!$AH$2:$CL$2,0)),",","."))</f>
        <v>NULL</v>
      </c>
      <c r="E3800">
        <v>1</v>
      </c>
    </row>
    <row r="3801" spans="1:5" x14ac:dyDescent="0.25">
      <c r="A3801">
        <v>2018</v>
      </c>
      <c r="B3801">
        <v>64</v>
      </c>
      <c r="C3801" t="s">
        <v>91</v>
      </c>
      <c r="D3801" t="str">
        <f ca="1">IF(OFFSET(calculations!$AG$2,MATCH(data!A3801&amp;"|"&amp;data!C3801,calculations!$A$3:$A$168,0),MATCH(data!B3801,calculations!$AH$2:$CL$2,0))="","NULL",SUBSTITUTE(OFFSET(calculations!$AG$2,MATCH(data!A3801&amp;"|"&amp;data!C3801,calculations!$A$3:$A$168,0),MATCH(data!B3801,calculations!$AH$2:$CL$2,0)),",","."))</f>
        <v>NULL</v>
      </c>
      <c r="E3801">
        <v>1</v>
      </c>
    </row>
    <row r="3802" spans="1:5" x14ac:dyDescent="0.25">
      <c r="A3802">
        <v>2018</v>
      </c>
      <c r="B3802">
        <v>64</v>
      </c>
      <c r="C3802" t="s">
        <v>92</v>
      </c>
      <c r="D3802" t="str">
        <f ca="1">IF(OFFSET(calculations!$AG$2,MATCH(data!A3802&amp;"|"&amp;data!C3802,calculations!$A$3:$A$168,0),MATCH(data!B3802,calculations!$AH$2:$CL$2,0))="","NULL",SUBSTITUTE(OFFSET(calculations!$AG$2,MATCH(data!A3802&amp;"|"&amp;data!C3802,calculations!$A$3:$A$168,0),MATCH(data!B3802,calculations!$AH$2:$CL$2,0)),",","."))</f>
        <v>21247</v>
      </c>
      <c r="E3802">
        <v>1</v>
      </c>
    </row>
    <row r="3803" spans="1:5" x14ac:dyDescent="0.25">
      <c r="A3803">
        <v>2018</v>
      </c>
      <c r="B3803">
        <v>64</v>
      </c>
      <c r="C3803" t="s">
        <v>93</v>
      </c>
      <c r="D3803" t="str">
        <f ca="1">IF(OFFSET(calculations!$AG$2,MATCH(data!A3803&amp;"|"&amp;data!C3803,calculations!$A$3:$A$168,0),MATCH(data!B3803,calculations!$AH$2:$CL$2,0))="","NULL",SUBSTITUTE(OFFSET(calculations!$AG$2,MATCH(data!A3803&amp;"|"&amp;data!C3803,calculations!$A$3:$A$168,0),MATCH(data!B3803,calculations!$AH$2:$CL$2,0)),",","."))</f>
        <v>NULL</v>
      </c>
      <c r="E3803">
        <v>1</v>
      </c>
    </row>
    <row r="3804" spans="1:5" x14ac:dyDescent="0.25">
      <c r="A3804">
        <v>2018</v>
      </c>
      <c r="B3804">
        <v>64</v>
      </c>
      <c r="C3804" t="s">
        <v>94</v>
      </c>
      <c r="D3804" t="str">
        <f ca="1">IF(OFFSET(calculations!$AG$2,MATCH(data!A3804&amp;"|"&amp;data!C3804,calculations!$A$3:$A$168,0),MATCH(data!B3804,calculations!$AH$2:$CL$2,0))="","NULL",SUBSTITUTE(OFFSET(calculations!$AG$2,MATCH(data!A3804&amp;"|"&amp;data!C3804,calculations!$A$3:$A$168,0),MATCH(data!B3804,calculations!$AH$2:$CL$2,0)),",","."))</f>
        <v>NULL</v>
      </c>
      <c r="E3804">
        <v>1</v>
      </c>
    </row>
    <row r="3805" spans="1:5" x14ac:dyDescent="0.25">
      <c r="A3805">
        <v>2018</v>
      </c>
      <c r="B3805">
        <v>64</v>
      </c>
      <c r="C3805" t="s">
        <v>95</v>
      </c>
      <c r="D3805" t="str">
        <f ca="1">IF(OFFSET(calculations!$AG$2,MATCH(data!A3805&amp;"|"&amp;data!C3805,calculations!$A$3:$A$168,0),MATCH(data!B3805,calculations!$AH$2:$CL$2,0))="","NULL",SUBSTITUTE(OFFSET(calculations!$AG$2,MATCH(data!A3805&amp;"|"&amp;data!C3805,calculations!$A$3:$A$168,0),MATCH(data!B3805,calculations!$AH$2:$CL$2,0)),",","."))</f>
        <v>2114033</v>
      </c>
      <c r="E3805">
        <v>1</v>
      </c>
    </row>
    <row r="3806" spans="1:5" x14ac:dyDescent="0.25">
      <c r="A3806">
        <v>2018</v>
      </c>
      <c r="B3806">
        <v>64</v>
      </c>
      <c r="C3806" t="s">
        <v>96</v>
      </c>
      <c r="D3806" t="str">
        <f ca="1">IF(OFFSET(calculations!$AG$2,MATCH(data!A3806&amp;"|"&amp;data!C3806,calculations!$A$3:$A$168,0),MATCH(data!B3806,calculations!$AH$2:$CL$2,0))="","NULL",SUBSTITUTE(OFFSET(calculations!$AG$2,MATCH(data!A3806&amp;"|"&amp;data!C3806,calculations!$A$3:$A$168,0),MATCH(data!B3806,calculations!$AH$2:$CL$2,0)),",","."))</f>
        <v>NULL</v>
      </c>
      <c r="E3806">
        <v>1</v>
      </c>
    </row>
    <row r="3807" spans="1:5" x14ac:dyDescent="0.25">
      <c r="A3807">
        <v>2018</v>
      </c>
      <c r="B3807">
        <v>64</v>
      </c>
      <c r="C3807" t="s">
        <v>97</v>
      </c>
      <c r="D3807" t="str">
        <f ca="1">IF(OFFSET(calculations!$AG$2,MATCH(data!A3807&amp;"|"&amp;data!C3807,calculations!$A$3:$A$168,0),MATCH(data!B3807,calculations!$AH$2:$CL$2,0))="","NULL",SUBSTITUTE(OFFSET(calculations!$AG$2,MATCH(data!A3807&amp;"|"&amp;data!C3807,calculations!$A$3:$A$168,0),MATCH(data!B3807,calculations!$AH$2:$CL$2,0)),",","."))</f>
        <v>NULL</v>
      </c>
      <c r="E3807">
        <v>1</v>
      </c>
    </row>
    <row r="3808" spans="1:5" x14ac:dyDescent="0.25">
      <c r="A3808">
        <v>2018</v>
      </c>
      <c r="B3808">
        <v>64</v>
      </c>
      <c r="C3808" t="s">
        <v>98</v>
      </c>
      <c r="D3808" t="str">
        <f ca="1">IF(OFFSET(calculations!$AG$2,MATCH(data!A3808&amp;"|"&amp;data!C3808,calculations!$A$3:$A$168,0),MATCH(data!B3808,calculations!$AH$2:$CL$2,0))="","NULL",SUBSTITUTE(OFFSET(calculations!$AG$2,MATCH(data!A3808&amp;"|"&amp;data!C3808,calculations!$A$3:$A$168,0),MATCH(data!B3808,calculations!$AH$2:$CL$2,0)),",","."))</f>
        <v>NULL</v>
      </c>
      <c r="E3808">
        <v>1</v>
      </c>
    </row>
    <row r="3809" spans="1:5" x14ac:dyDescent="0.25">
      <c r="A3809">
        <v>2018</v>
      </c>
      <c r="B3809">
        <v>64</v>
      </c>
      <c r="C3809" t="s">
        <v>99</v>
      </c>
      <c r="D3809" t="str">
        <f ca="1">IF(OFFSET(calculations!$AG$2,MATCH(data!A3809&amp;"|"&amp;data!C3809,calculations!$A$3:$A$168,0),MATCH(data!B3809,calculations!$AH$2:$CL$2,0))="","NULL",SUBSTITUTE(OFFSET(calculations!$AG$2,MATCH(data!A3809&amp;"|"&amp;data!C3809,calculations!$A$3:$A$168,0),MATCH(data!B3809,calculations!$AH$2:$CL$2,0)),",","."))</f>
        <v>NULL</v>
      </c>
      <c r="E3809">
        <v>1</v>
      </c>
    </row>
    <row r="3810" spans="1:5" x14ac:dyDescent="0.25">
      <c r="A3810">
        <v>2018</v>
      </c>
      <c r="B3810">
        <v>64</v>
      </c>
      <c r="C3810" t="s">
        <v>100</v>
      </c>
      <c r="D3810" t="str">
        <f ca="1">IF(OFFSET(calculations!$AG$2,MATCH(data!A3810&amp;"|"&amp;data!C3810,calculations!$A$3:$A$168,0),MATCH(data!B3810,calculations!$AH$2:$CL$2,0))="","NULL",SUBSTITUTE(OFFSET(calculations!$AG$2,MATCH(data!A3810&amp;"|"&amp;data!C3810,calculations!$A$3:$A$168,0),MATCH(data!B3810,calculations!$AH$2:$CL$2,0)),",","."))</f>
        <v>7934477</v>
      </c>
      <c r="E3810">
        <v>1</v>
      </c>
    </row>
    <row r="3811" spans="1:5" x14ac:dyDescent="0.25">
      <c r="A3811">
        <v>2018</v>
      </c>
      <c r="B3811">
        <v>64</v>
      </c>
      <c r="C3811" t="s">
        <v>101</v>
      </c>
      <c r="D3811" t="str">
        <f ca="1">IF(OFFSET(calculations!$AG$2,MATCH(data!A3811&amp;"|"&amp;data!C3811,calculations!$A$3:$A$168,0),MATCH(data!B3811,calculations!$AH$2:$CL$2,0))="","NULL",SUBSTITUTE(OFFSET(calculations!$AG$2,MATCH(data!A3811&amp;"|"&amp;data!C3811,calculations!$A$3:$A$168,0),MATCH(data!B3811,calculations!$AH$2:$CL$2,0)),",","."))</f>
        <v>NULL</v>
      </c>
      <c r="E3811">
        <v>1</v>
      </c>
    </row>
    <row r="3812" spans="1:5" x14ac:dyDescent="0.25">
      <c r="A3812">
        <v>2018</v>
      </c>
      <c r="B3812">
        <v>64</v>
      </c>
      <c r="C3812" t="s">
        <v>102</v>
      </c>
      <c r="D3812" t="str">
        <f ca="1">IF(OFFSET(calculations!$AG$2,MATCH(data!A3812&amp;"|"&amp;data!C3812,calculations!$A$3:$A$168,0),MATCH(data!B3812,calculations!$AH$2:$CL$2,0))="","NULL",SUBSTITUTE(OFFSET(calculations!$AG$2,MATCH(data!A3812&amp;"|"&amp;data!C3812,calculations!$A$3:$A$168,0),MATCH(data!B3812,calculations!$AH$2:$CL$2,0)),",","."))</f>
        <v>5809546</v>
      </c>
      <c r="E3812">
        <v>1</v>
      </c>
    </row>
    <row r="3813" spans="1:5" x14ac:dyDescent="0.25">
      <c r="A3813">
        <v>2018</v>
      </c>
      <c r="B3813">
        <v>64</v>
      </c>
      <c r="C3813" t="s">
        <v>103</v>
      </c>
      <c r="D3813" t="str">
        <f ca="1">IF(OFFSET(calculations!$AG$2,MATCH(data!A3813&amp;"|"&amp;data!C3813,calculations!$A$3:$A$168,0),MATCH(data!B3813,calculations!$AH$2:$CL$2,0))="","NULL",SUBSTITUTE(OFFSET(calculations!$AG$2,MATCH(data!A3813&amp;"|"&amp;data!C3813,calculations!$A$3:$A$168,0),MATCH(data!B3813,calculations!$AH$2:$CL$2,0)),",","."))</f>
        <v>149370</v>
      </c>
      <c r="E3813">
        <v>1</v>
      </c>
    </row>
    <row r="3814" spans="1:5" x14ac:dyDescent="0.25">
      <c r="A3814">
        <v>2018</v>
      </c>
      <c r="B3814">
        <v>64</v>
      </c>
      <c r="C3814" t="s">
        <v>104</v>
      </c>
      <c r="D3814" t="str">
        <f ca="1">IF(OFFSET(calculations!$AG$2,MATCH(data!A3814&amp;"|"&amp;data!C3814,calculations!$A$3:$A$168,0),MATCH(data!B3814,calculations!$AH$2:$CL$2,0))="","NULL",SUBSTITUTE(OFFSET(calculations!$AG$2,MATCH(data!A3814&amp;"|"&amp;data!C3814,calculations!$A$3:$A$168,0),MATCH(data!B3814,calculations!$AH$2:$CL$2,0)),",","."))</f>
        <v>1975561</v>
      </c>
      <c r="E3814">
        <v>1</v>
      </c>
    </row>
    <row r="3815" spans="1:5" x14ac:dyDescent="0.25">
      <c r="A3815">
        <v>2018</v>
      </c>
      <c r="B3815">
        <v>64</v>
      </c>
      <c r="C3815" t="s">
        <v>105</v>
      </c>
      <c r="D3815" t="str">
        <f ca="1">IF(OFFSET(calculations!$AG$2,MATCH(data!A3815&amp;"|"&amp;data!C3815,calculations!$A$3:$A$168,0),MATCH(data!B3815,calculations!$AH$2:$CL$2,0))="","NULL",SUBSTITUTE(OFFSET(calculations!$AG$2,MATCH(data!A3815&amp;"|"&amp;data!C3815,calculations!$A$3:$A$168,0),MATCH(data!B3815,calculations!$AH$2:$CL$2,0)),",","."))</f>
        <v>1975561</v>
      </c>
      <c r="E3815">
        <v>1</v>
      </c>
    </row>
    <row r="3816" spans="1:5" x14ac:dyDescent="0.25">
      <c r="A3816">
        <v>2018</v>
      </c>
      <c r="B3816">
        <v>64</v>
      </c>
      <c r="C3816" t="s">
        <v>106</v>
      </c>
      <c r="D3816" t="str">
        <f ca="1">IF(OFFSET(calculations!$AG$2,MATCH(data!A3816&amp;"|"&amp;data!C3816,calculations!$A$3:$A$168,0),MATCH(data!B3816,calculations!$AH$2:$CL$2,0))="","NULL",SUBSTITUTE(OFFSET(calculations!$AG$2,MATCH(data!A3816&amp;"|"&amp;data!C3816,calculations!$A$3:$A$168,0),MATCH(data!B3816,calculations!$AH$2:$CL$2,0)),",","."))</f>
        <v>NULL</v>
      </c>
      <c r="E3816">
        <v>1</v>
      </c>
    </row>
    <row r="3817" spans="1:5" x14ac:dyDescent="0.25">
      <c r="A3817">
        <v>2018</v>
      </c>
      <c r="B3817">
        <v>64</v>
      </c>
      <c r="C3817" t="s">
        <v>107</v>
      </c>
      <c r="D3817" t="str">
        <f ca="1">IF(OFFSET(calculations!$AG$2,MATCH(data!A3817&amp;"|"&amp;data!C3817,calculations!$A$3:$A$168,0),MATCH(data!B3817,calculations!$AH$2:$CL$2,0))="","NULL",SUBSTITUTE(OFFSET(calculations!$AG$2,MATCH(data!A3817&amp;"|"&amp;data!C3817,calculations!$A$3:$A$168,0),MATCH(data!B3817,calculations!$AH$2:$CL$2,0)),",","."))</f>
        <v>NULL</v>
      </c>
      <c r="E3817">
        <v>1</v>
      </c>
    </row>
    <row r="3818" spans="1:5" x14ac:dyDescent="0.25">
      <c r="A3818">
        <v>2018</v>
      </c>
      <c r="B3818">
        <v>64</v>
      </c>
      <c r="C3818" t="s">
        <v>108</v>
      </c>
      <c r="D3818" t="str">
        <f ca="1">IF(OFFSET(calculations!$AG$2,MATCH(data!A3818&amp;"|"&amp;data!C3818,calculations!$A$3:$A$168,0),MATCH(data!B3818,calculations!$AH$2:$CL$2,0))="","NULL",SUBSTITUTE(OFFSET(calculations!$AG$2,MATCH(data!A3818&amp;"|"&amp;data!C3818,calculations!$A$3:$A$168,0),MATCH(data!B3818,calculations!$AH$2:$CL$2,0)),",","."))</f>
        <v>138472</v>
      </c>
      <c r="E3818">
        <v>1</v>
      </c>
    </row>
    <row r="3819" spans="1:5" x14ac:dyDescent="0.25">
      <c r="A3819">
        <v>2018</v>
      </c>
      <c r="B3819">
        <v>64</v>
      </c>
      <c r="C3819" t="s">
        <v>109</v>
      </c>
      <c r="D3819" t="str">
        <f ca="1">IF(OFFSET(calculations!$AG$2,MATCH(data!A3819&amp;"|"&amp;data!C3819,calculations!$A$3:$A$168,0),MATCH(data!B3819,calculations!$AH$2:$CL$2,0))="","NULL",SUBSTITUTE(OFFSET(calculations!$AG$2,MATCH(data!A3819&amp;"|"&amp;data!C3819,calculations!$A$3:$A$168,0),MATCH(data!B3819,calculations!$AH$2:$CL$2,0)),",","."))</f>
        <v>2114033</v>
      </c>
      <c r="E3819">
        <v>1</v>
      </c>
    </row>
    <row r="3820" spans="1:5" x14ac:dyDescent="0.25">
      <c r="A3820">
        <v>2018</v>
      </c>
      <c r="B3820">
        <v>64</v>
      </c>
      <c r="C3820" t="s">
        <v>110</v>
      </c>
      <c r="D3820" t="str">
        <f ca="1">IF(OFFSET(calculations!$AG$2,MATCH(data!A3820&amp;"|"&amp;data!C3820,calculations!$A$3:$A$168,0),MATCH(data!B3820,calculations!$AH$2:$CL$2,0))="","NULL",SUBSTITUTE(OFFSET(calculations!$AG$2,MATCH(data!A3820&amp;"|"&amp;data!C3820,calculations!$A$3:$A$168,0),MATCH(data!B3820,calculations!$AH$2:$CL$2,0)),",","."))</f>
        <v>NULL</v>
      </c>
      <c r="E3820">
        <v>1</v>
      </c>
    </row>
    <row r="3821" spans="1:5" x14ac:dyDescent="0.25">
      <c r="A3821">
        <v>2018</v>
      </c>
      <c r="B3821">
        <v>64</v>
      </c>
      <c r="C3821" t="s">
        <v>111</v>
      </c>
      <c r="D3821" t="str">
        <f ca="1">IF(OFFSET(calculations!$AG$2,MATCH(data!A3821&amp;"|"&amp;data!C3821,calculations!$A$3:$A$168,0),MATCH(data!B3821,calculations!$AH$2:$CL$2,0))="","NULL",SUBSTITUTE(OFFSET(calculations!$AG$2,MATCH(data!A3821&amp;"|"&amp;data!C3821,calculations!$A$3:$A$168,0),MATCH(data!B3821,calculations!$AH$2:$CL$2,0)),",","."))</f>
        <v>15830628</v>
      </c>
      <c r="E3821">
        <v>1</v>
      </c>
    </row>
    <row r="3822" spans="1:5" x14ac:dyDescent="0.25">
      <c r="A3822">
        <v>2018</v>
      </c>
      <c r="B3822">
        <v>64</v>
      </c>
      <c r="C3822" t="s">
        <v>112</v>
      </c>
      <c r="D3822" t="str">
        <f ca="1">IF(OFFSET(calculations!$AG$2,MATCH(data!A3822&amp;"|"&amp;data!C3822,calculations!$A$3:$A$168,0),MATCH(data!B3822,calculations!$AH$2:$CL$2,0))="","NULL",SUBSTITUTE(OFFSET(calculations!$AG$2,MATCH(data!A3822&amp;"|"&amp;data!C3822,calculations!$A$3:$A$168,0),MATCH(data!B3822,calculations!$AH$2:$CL$2,0)),",","."))</f>
        <v>761434</v>
      </c>
      <c r="E3822">
        <v>1</v>
      </c>
    </row>
    <row r="3823" spans="1:5" x14ac:dyDescent="0.25">
      <c r="A3823">
        <v>2018</v>
      </c>
      <c r="B3823">
        <v>64</v>
      </c>
      <c r="C3823" t="s">
        <v>113</v>
      </c>
      <c r="D3823" t="str">
        <f ca="1">IF(OFFSET(calculations!$AG$2,MATCH(data!A3823&amp;"|"&amp;data!C3823,calculations!$A$3:$A$168,0),MATCH(data!B3823,calculations!$AH$2:$CL$2,0))="","NULL",SUBSTITUTE(OFFSET(calculations!$AG$2,MATCH(data!A3823&amp;"|"&amp;data!C3823,calculations!$A$3:$A$168,0),MATCH(data!B3823,calculations!$AH$2:$CL$2,0)),",","."))</f>
        <v>NULL</v>
      </c>
      <c r="E3823">
        <v>1</v>
      </c>
    </row>
    <row r="3824" spans="1:5" x14ac:dyDescent="0.25">
      <c r="A3824">
        <v>2018</v>
      </c>
      <c r="B3824">
        <v>64</v>
      </c>
      <c r="C3824" t="s">
        <v>114</v>
      </c>
      <c r="D3824" t="str">
        <f ca="1">IF(OFFSET(calculations!$AG$2,MATCH(data!A3824&amp;"|"&amp;data!C3824,calculations!$A$3:$A$168,0),MATCH(data!B3824,calculations!$AH$2:$CL$2,0))="","NULL",SUBSTITUTE(OFFSET(calculations!$AG$2,MATCH(data!A3824&amp;"|"&amp;data!C3824,calculations!$A$3:$A$168,0),MATCH(data!B3824,calculations!$AH$2:$CL$2,0)),",","."))</f>
        <v>NULL</v>
      </c>
      <c r="E3824">
        <v>1</v>
      </c>
    </row>
    <row r="3825" spans="1:5" x14ac:dyDescent="0.25">
      <c r="A3825">
        <v>2018</v>
      </c>
      <c r="B3825">
        <v>64</v>
      </c>
      <c r="C3825" t="s">
        <v>115</v>
      </c>
      <c r="D3825" t="str">
        <f ca="1">IF(OFFSET(calculations!$AG$2,MATCH(data!A3825&amp;"|"&amp;data!C3825,calculations!$A$3:$A$168,0),MATCH(data!B3825,calculations!$AH$2:$CL$2,0))="","NULL",SUBSTITUTE(OFFSET(calculations!$AG$2,MATCH(data!A3825&amp;"|"&amp;data!C3825,calculations!$A$3:$A$168,0),MATCH(data!B3825,calculations!$AH$2:$CL$2,0)),",","."))</f>
        <v>NULL</v>
      </c>
      <c r="E3825">
        <v>1</v>
      </c>
    </row>
    <row r="3826" spans="1:5" x14ac:dyDescent="0.25">
      <c r="A3826">
        <v>2018</v>
      </c>
      <c r="B3826">
        <v>64</v>
      </c>
      <c r="C3826" t="s">
        <v>116</v>
      </c>
      <c r="D3826" t="str">
        <f ca="1">IF(OFFSET(calculations!$AG$2,MATCH(data!A3826&amp;"|"&amp;data!C3826,calculations!$A$3:$A$168,0),MATCH(data!B3826,calculations!$AH$2:$CL$2,0))="","NULL",SUBSTITUTE(OFFSET(calculations!$AG$2,MATCH(data!A3826&amp;"|"&amp;data!C3826,calculations!$A$3:$A$168,0),MATCH(data!B3826,calculations!$AH$2:$CL$2,0)),",","."))</f>
        <v>222181</v>
      </c>
      <c r="E3826">
        <v>1</v>
      </c>
    </row>
    <row r="3827" spans="1:5" x14ac:dyDescent="0.25">
      <c r="A3827">
        <v>2018</v>
      </c>
      <c r="B3827">
        <v>64</v>
      </c>
      <c r="C3827" t="s">
        <v>117</v>
      </c>
      <c r="D3827" t="str">
        <f ca="1">IF(OFFSET(calculations!$AG$2,MATCH(data!A3827&amp;"|"&amp;data!C3827,calculations!$A$3:$A$168,0),MATCH(data!B3827,calculations!$AH$2:$CL$2,0))="","NULL",SUBSTITUTE(OFFSET(calculations!$AG$2,MATCH(data!A3827&amp;"|"&amp;data!C3827,calculations!$A$3:$A$168,0),MATCH(data!B3827,calculations!$AH$2:$CL$2,0)),",","."))</f>
        <v>NULL</v>
      </c>
      <c r="E3827">
        <v>1</v>
      </c>
    </row>
    <row r="3828" spans="1:5" x14ac:dyDescent="0.25">
      <c r="A3828">
        <v>2018</v>
      </c>
      <c r="B3828">
        <v>64</v>
      </c>
      <c r="C3828" t="s">
        <v>118</v>
      </c>
      <c r="D3828" t="str">
        <f ca="1">IF(OFFSET(calculations!$AG$2,MATCH(data!A3828&amp;"|"&amp;data!C3828,calculations!$A$3:$A$168,0),MATCH(data!B3828,calculations!$AH$2:$CL$2,0))="","NULL",SUBSTITUTE(OFFSET(calculations!$AG$2,MATCH(data!A3828&amp;"|"&amp;data!C3828,calculations!$A$3:$A$168,0),MATCH(data!B3828,calculations!$AH$2:$CL$2,0)),",","."))</f>
        <v>176979</v>
      </c>
      <c r="E3828">
        <v>1</v>
      </c>
    </row>
    <row r="3829" spans="1:5" x14ac:dyDescent="0.25">
      <c r="A3829">
        <v>2018</v>
      </c>
      <c r="B3829">
        <v>64</v>
      </c>
      <c r="C3829" t="s">
        <v>119</v>
      </c>
      <c r="D3829" t="str">
        <f ca="1">IF(OFFSET(calculations!$AG$2,MATCH(data!A3829&amp;"|"&amp;data!C3829,calculations!$A$3:$A$168,0),MATCH(data!B3829,calculations!$AH$2:$CL$2,0))="","NULL",SUBSTITUTE(OFFSET(calculations!$AG$2,MATCH(data!A3829&amp;"|"&amp;data!C3829,calculations!$A$3:$A$168,0),MATCH(data!B3829,calculations!$AH$2:$CL$2,0)),",","."))</f>
        <v>142642</v>
      </c>
      <c r="E3829">
        <v>1</v>
      </c>
    </row>
    <row r="3830" spans="1:5" x14ac:dyDescent="0.25">
      <c r="A3830">
        <v>2018</v>
      </c>
      <c r="B3830">
        <v>64</v>
      </c>
      <c r="C3830" t="s">
        <v>120</v>
      </c>
      <c r="D3830" t="str">
        <f ca="1">IF(OFFSET(calculations!$AG$2,MATCH(data!A3830&amp;"|"&amp;data!C3830,calculations!$A$3:$A$168,0),MATCH(data!B3830,calculations!$AH$2:$CL$2,0))="","NULL",SUBSTITUTE(OFFSET(calculations!$AG$2,MATCH(data!A3830&amp;"|"&amp;data!C3830,calculations!$A$3:$A$168,0),MATCH(data!B3830,calculations!$AH$2:$CL$2,0)),",","."))</f>
        <v>49407</v>
      </c>
      <c r="E3830">
        <v>1</v>
      </c>
    </row>
    <row r="3831" spans="1:5" x14ac:dyDescent="0.25">
      <c r="A3831">
        <v>2018</v>
      </c>
      <c r="B3831">
        <v>64</v>
      </c>
      <c r="C3831" t="s">
        <v>121</v>
      </c>
      <c r="D3831" t="str">
        <f ca="1">IF(OFFSET(calculations!$AG$2,MATCH(data!A3831&amp;"|"&amp;data!C3831,calculations!$A$3:$A$168,0),MATCH(data!B3831,calculations!$AH$2:$CL$2,0))="","NULL",SUBSTITUTE(OFFSET(calculations!$AG$2,MATCH(data!A3831&amp;"|"&amp;data!C3831,calculations!$A$3:$A$168,0),MATCH(data!B3831,calculations!$AH$2:$CL$2,0)),",","."))</f>
        <v>340</v>
      </c>
      <c r="E3831">
        <v>1</v>
      </c>
    </row>
    <row r="3832" spans="1:5" x14ac:dyDescent="0.25">
      <c r="A3832">
        <v>2018</v>
      </c>
      <c r="B3832">
        <v>64</v>
      </c>
      <c r="C3832" t="s">
        <v>122</v>
      </c>
      <c r="D3832" t="str">
        <f ca="1">IF(OFFSET(calculations!$AG$2,MATCH(data!A3832&amp;"|"&amp;data!C3832,calculations!$A$3:$A$168,0),MATCH(data!B3832,calculations!$AH$2:$CL$2,0))="","NULL",SUBSTITUTE(OFFSET(calculations!$AG$2,MATCH(data!A3832&amp;"|"&amp;data!C3832,calculations!$A$3:$A$168,0),MATCH(data!B3832,calculations!$AH$2:$CL$2,0)),",","."))</f>
        <v>NULL</v>
      </c>
      <c r="E3832">
        <v>1</v>
      </c>
    </row>
    <row r="3833" spans="1:5" x14ac:dyDescent="0.25">
      <c r="A3833">
        <v>2018</v>
      </c>
      <c r="B3833">
        <v>64</v>
      </c>
      <c r="C3833" t="s">
        <v>123</v>
      </c>
      <c r="D3833" t="str">
        <f ca="1">IF(OFFSET(calculations!$AG$2,MATCH(data!A3833&amp;"|"&amp;data!C3833,calculations!$A$3:$A$168,0),MATCH(data!B3833,calculations!$AH$2:$CL$2,0))="","NULL",SUBSTITUTE(OFFSET(calculations!$AG$2,MATCH(data!A3833&amp;"|"&amp;data!C3833,calculations!$A$3:$A$168,0),MATCH(data!B3833,calculations!$AH$2:$CL$2,0)),",","."))</f>
        <v>NULL</v>
      </c>
      <c r="E3833">
        <v>1</v>
      </c>
    </row>
    <row r="3834" spans="1:5" x14ac:dyDescent="0.25">
      <c r="A3834">
        <v>2018</v>
      </c>
      <c r="B3834">
        <v>64</v>
      </c>
      <c r="C3834" t="s">
        <v>124</v>
      </c>
      <c r="D3834" t="str">
        <f ca="1">IF(OFFSET(calculations!$AG$2,MATCH(data!A3834&amp;"|"&amp;data!C3834,calculations!$A$3:$A$168,0),MATCH(data!B3834,calculations!$AH$2:$CL$2,0))="","NULL",SUBSTITUTE(OFFSET(calculations!$AG$2,MATCH(data!A3834&amp;"|"&amp;data!C3834,calculations!$A$3:$A$168,0),MATCH(data!B3834,calculations!$AH$2:$CL$2,0)),",","."))</f>
        <v>NULL</v>
      </c>
      <c r="E3834">
        <v>1</v>
      </c>
    </row>
    <row r="3835" spans="1:5" x14ac:dyDescent="0.25">
      <c r="A3835">
        <v>2018</v>
      </c>
      <c r="B3835">
        <v>64</v>
      </c>
      <c r="C3835" t="s">
        <v>125</v>
      </c>
      <c r="D3835" t="str">
        <f ca="1">IF(OFFSET(calculations!$AG$2,MATCH(data!A3835&amp;"|"&amp;data!C3835,calculations!$A$3:$A$168,0),MATCH(data!B3835,calculations!$AH$2:$CL$2,0))="","NULL",SUBSTITUTE(OFFSET(calculations!$AG$2,MATCH(data!A3835&amp;"|"&amp;data!C3835,calculations!$A$3:$A$168,0),MATCH(data!B3835,calculations!$AH$2:$CL$2,0)),",","."))</f>
        <v>NULL</v>
      </c>
      <c r="E3835">
        <v>1</v>
      </c>
    </row>
    <row r="3836" spans="1:5" x14ac:dyDescent="0.25">
      <c r="A3836">
        <v>2018</v>
      </c>
      <c r="B3836">
        <v>64</v>
      </c>
      <c r="C3836" t="s">
        <v>126</v>
      </c>
      <c r="D3836" t="str">
        <f ca="1">IF(OFFSET(calculations!$AG$2,MATCH(data!A3836&amp;"|"&amp;data!C3836,calculations!$A$3:$A$168,0),MATCH(data!B3836,calculations!$AH$2:$CL$2,0))="","NULL",SUBSTITUTE(OFFSET(calculations!$AG$2,MATCH(data!A3836&amp;"|"&amp;data!C3836,calculations!$A$3:$A$168,0),MATCH(data!B3836,calculations!$AH$2:$CL$2,0)),",","."))</f>
        <v>169885</v>
      </c>
      <c r="E3836">
        <v>1</v>
      </c>
    </row>
    <row r="3837" spans="1:5" x14ac:dyDescent="0.25">
      <c r="A3837">
        <v>2018</v>
      </c>
      <c r="B3837">
        <v>64</v>
      </c>
      <c r="C3837" t="s">
        <v>62</v>
      </c>
      <c r="D3837" t="str">
        <f ca="1">IF(OFFSET(calculations!$AG$2,MATCH(data!A3837&amp;"|"&amp;data!C3837,calculations!$A$3:$A$168,0),MATCH(data!B3837,calculations!$AH$2:$CL$2,0))="","NULL",SUBSTITUTE(OFFSET(calculations!$AG$2,MATCH(data!A3837&amp;"|"&amp;data!C3837,calculations!$A$3:$A$168,0),MATCH(data!B3837,calculations!$AH$2:$CL$2,0)),",","."))</f>
        <v>13896203</v>
      </c>
      <c r="E3837">
        <v>1</v>
      </c>
    </row>
    <row r="3838" spans="1:5" x14ac:dyDescent="0.25">
      <c r="A3838">
        <v>2018</v>
      </c>
      <c r="B3838">
        <v>64</v>
      </c>
      <c r="C3838" t="s">
        <v>127</v>
      </c>
      <c r="D3838" t="str">
        <f ca="1">IF(OFFSET(calculations!$AG$2,MATCH(data!A3838&amp;"|"&amp;data!C3838,calculations!$A$3:$A$168,0),MATCH(data!B3838,calculations!$AH$2:$CL$2,0))="","NULL",SUBSTITUTE(OFFSET(calculations!$AG$2,MATCH(data!A3838&amp;"|"&amp;data!C3838,calculations!$A$3:$A$168,0),MATCH(data!B3838,calculations!$AH$2:$CL$2,0)),",","."))</f>
        <v>10796</v>
      </c>
      <c r="E3838">
        <v>1</v>
      </c>
    </row>
    <row r="3839" spans="1:5" x14ac:dyDescent="0.25">
      <c r="A3839">
        <v>2018</v>
      </c>
      <c r="B3839">
        <v>64</v>
      </c>
      <c r="C3839" t="s">
        <v>128</v>
      </c>
      <c r="D3839" t="str">
        <f ca="1">IF(OFFSET(calculations!$AG$2,MATCH(data!A3839&amp;"|"&amp;data!C3839,calculations!$A$3:$A$168,0),MATCH(data!B3839,calculations!$AH$2:$CL$2,0))="","NULL",SUBSTITUTE(OFFSET(calculations!$AG$2,MATCH(data!A3839&amp;"|"&amp;data!C3839,calculations!$A$3:$A$168,0),MATCH(data!B3839,calculations!$AH$2:$CL$2,0)),",","."))</f>
        <v>NULL</v>
      </c>
      <c r="E3839">
        <v>1</v>
      </c>
    </row>
    <row r="3840" spans="1:5" x14ac:dyDescent="0.25">
      <c r="A3840">
        <v>2018</v>
      </c>
      <c r="B3840">
        <v>64</v>
      </c>
      <c r="C3840" t="s">
        <v>129</v>
      </c>
      <c r="D3840" t="str">
        <f ca="1">IF(OFFSET(calculations!$AG$2,MATCH(data!A3840&amp;"|"&amp;data!C3840,calculations!$A$3:$A$168,0),MATCH(data!B3840,calculations!$AH$2:$CL$2,0))="","NULL",SUBSTITUTE(OFFSET(calculations!$AG$2,MATCH(data!A3840&amp;"|"&amp;data!C3840,calculations!$A$3:$A$168,0),MATCH(data!B3840,calculations!$AH$2:$CL$2,0)),",","."))</f>
        <v>10771896</v>
      </c>
      <c r="E3840">
        <v>1</v>
      </c>
    </row>
    <row r="3841" spans="1:5" x14ac:dyDescent="0.25">
      <c r="A3841">
        <v>2018</v>
      </c>
      <c r="B3841">
        <v>64</v>
      </c>
      <c r="C3841" t="s">
        <v>130</v>
      </c>
      <c r="D3841" t="str">
        <f ca="1">IF(OFFSET(calculations!$AG$2,MATCH(data!A3841&amp;"|"&amp;data!C3841,calculations!$A$3:$A$168,0),MATCH(data!B3841,calculations!$AH$2:$CL$2,0))="","NULL",SUBSTITUTE(OFFSET(calculations!$AG$2,MATCH(data!A3841&amp;"|"&amp;data!C3841,calculations!$A$3:$A$168,0),MATCH(data!B3841,calculations!$AH$2:$CL$2,0)),",","."))</f>
        <v>NULL</v>
      </c>
      <c r="E3841">
        <v>1</v>
      </c>
    </row>
    <row r="3842" spans="1:5" x14ac:dyDescent="0.25">
      <c r="A3842">
        <v>2018</v>
      </c>
      <c r="B3842">
        <v>64</v>
      </c>
      <c r="C3842" t="s">
        <v>131</v>
      </c>
      <c r="D3842" t="str">
        <f ca="1">IF(OFFSET(calculations!$AG$2,MATCH(data!A3842&amp;"|"&amp;data!C3842,calculations!$A$3:$A$168,0),MATCH(data!B3842,calculations!$AH$2:$CL$2,0))="","NULL",SUBSTITUTE(OFFSET(calculations!$AG$2,MATCH(data!A3842&amp;"|"&amp;data!C3842,calculations!$A$3:$A$168,0),MATCH(data!B3842,calculations!$AH$2:$CL$2,0)),",","."))</f>
        <v>NULL</v>
      </c>
      <c r="E3842">
        <v>1</v>
      </c>
    </row>
    <row r="3843" spans="1:5" x14ac:dyDescent="0.25">
      <c r="A3843">
        <v>2018</v>
      </c>
      <c r="B3843">
        <v>64</v>
      </c>
      <c r="C3843" t="s">
        <v>132</v>
      </c>
      <c r="D3843" t="str">
        <f ca="1">IF(OFFSET(calculations!$AG$2,MATCH(data!A3843&amp;"|"&amp;data!C3843,calculations!$A$3:$A$168,0),MATCH(data!B3843,calculations!$AH$2:$CL$2,0))="","NULL",SUBSTITUTE(OFFSET(calculations!$AG$2,MATCH(data!A3843&amp;"|"&amp;data!C3843,calculations!$A$3:$A$168,0),MATCH(data!B3843,calculations!$AH$2:$CL$2,0)),",","."))</f>
        <v>NULL</v>
      </c>
      <c r="E3843">
        <v>1</v>
      </c>
    </row>
    <row r="3844" spans="1:5" x14ac:dyDescent="0.25">
      <c r="A3844">
        <v>2018</v>
      </c>
      <c r="B3844">
        <v>64</v>
      </c>
      <c r="C3844" t="s">
        <v>133</v>
      </c>
      <c r="D3844" t="str">
        <f ca="1">IF(OFFSET(calculations!$AG$2,MATCH(data!A3844&amp;"|"&amp;data!C3844,calculations!$A$3:$A$168,0),MATCH(data!B3844,calculations!$AH$2:$CL$2,0))="","NULL",SUBSTITUTE(OFFSET(calculations!$AG$2,MATCH(data!A3844&amp;"|"&amp;data!C3844,calculations!$A$3:$A$168,0),MATCH(data!B3844,calculations!$AH$2:$CL$2,0)),",","."))</f>
        <v>912575</v>
      </c>
      <c r="E3844">
        <v>1</v>
      </c>
    </row>
    <row r="3845" spans="1:5" x14ac:dyDescent="0.25">
      <c r="A3845">
        <v>2018</v>
      </c>
      <c r="B3845">
        <v>64</v>
      </c>
      <c r="C3845" t="s">
        <v>134</v>
      </c>
      <c r="D3845" t="str">
        <f ca="1">IF(OFFSET(calculations!$AG$2,MATCH(data!A3845&amp;"|"&amp;data!C3845,calculations!$A$3:$A$168,0),MATCH(data!B3845,calculations!$AH$2:$CL$2,0))="","NULL",SUBSTITUTE(OFFSET(calculations!$AG$2,MATCH(data!A3845&amp;"|"&amp;data!C3845,calculations!$A$3:$A$168,0),MATCH(data!B3845,calculations!$AH$2:$CL$2,0)),",","."))</f>
        <v>NULL</v>
      </c>
      <c r="E3845">
        <v>1</v>
      </c>
    </row>
    <row r="3846" spans="1:5" x14ac:dyDescent="0.25">
      <c r="A3846">
        <v>2018</v>
      </c>
      <c r="B3846">
        <v>64</v>
      </c>
      <c r="C3846" t="s">
        <v>135</v>
      </c>
      <c r="D3846" t="str">
        <f ca="1">IF(OFFSET(calculations!$AG$2,MATCH(data!A3846&amp;"|"&amp;data!C3846,calculations!$A$3:$A$168,0),MATCH(data!B3846,calculations!$AH$2:$CL$2,0))="","NULL",SUBSTITUTE(OFFSET(calculations!$AG$2,MATCH(data!A3846&amp;"|"&amp;data!C3846,calculations!$A$3:$A$168,0),MATCH(data!B3846,calculations!$AH$2:$CL$2,0)),",","."))</f>
        <v>NULL</v>
      </c>
      <c r="E3846">
        <v>1</v>
      </c>
    </row>
    <row r="3847" spans="1:5" x14ac:dyDescent="0.25">
      <c r="A3847">
        <v>2018</v>
      </c>
      <c r="B3847">
        <v>64</v>
      </c>
      <c r="C3847" t="s">
        <v>136</v>
      </c>
      <c r="D3847" t="str">
        <f ca="1">IF(OFFSET(calculations!$AG$2,MATCH(data!A3847&amp;"|"&amp;data!C3847,calculations!$A$3:$A$168,0),MATCH(data!B3847,calculations!$AH$2:$CL$2,0))="","NULL",SUBSTITUTE(OFFSET(calculations!$AG$2,MATCH(data!A3847&amp;"|"&amp;data!C3847,calculations!$A$3:$A$168,0),MATCH(data!B3847,calculations!$AH$2:$CL$2,0)),",","."))</f>
        <v>2114033</v>
      </c>
      <c r="E3847">
        <v>1</v>
      </c>
    </row>
    <row r="3848" spans="1:5" x14ac:dyDescent="0.25">
      <c r="A3848">
        <v>2018</v>
      </c>
      <c r="B3848">
        <v>64</v>
      </c>
      <c r="C3848" t="s">
        <v>137</v>
      </c>
      <c r="D3848" t="str">
        <f ca="1">IF(OFFSET(calculations!$AG$2,MATCH(data!A3848&amp;"|"&amp;data!C3848,calculations!$A$3:$A$168,0),MATCH(data!B3848,calculations!$AH$2:$CL$2,0))="","NULL",SUBSTITUTE(OFFSET(calculations!$AG$2,MATCH(data!A3848&amp;"|"&amp;data!C3848,calculations!$A$3:$A$168,0),MATCH(data!B3848,calculations!$AH$2:$CL$2,0)),",","."))</f>
        <v>NULL</v>
      </c>
      <c r="E3848">
        <v>1</v>
      </c>
    </row>
    <row r="3849" spans="1:5" x14ac:dyDescent="0.25">
      <c r="A3849">
        <v>2018</v>
      </c>
      <c r="B3849">
        <v>64</v>
      </c>
      <c r="C3849" t="s">
        <v>138</v>
      </c>
      <c r="D3849" t="str">
        <f ca="1">IF(OFFSET(calculations!$AG$2,MATCH(data!A3849&amp;"|"&amp;data!C3849,calculations!$A$3:$A$168,0),MATCH(data!B3849,calculations!$AH$2:$CL$2,0))="","NULL",SUBSTITUTE(OFFSET(calculations!$AG$2,MATCH(data!A3849&amp;"|"&amp;data!C3849,calculations!$A$3:$A$168,0),MATCH(data!B3849,calculations!$AH$2:$CL$2,0)),",","."))</f>
        <v>1172991</v>
      </c>
      <c r="E3849">
        <v>1</v>
      </c>
    </row>
    <row r="3850" spans="1:5" x14ac:dyDescent="0.25">
      <c r="A3850">
        <v>2018</v>
      </c>
      <c r="B3850">
        <v>64</v>
      </c>
      <c r="C3850" t="s">
        <v>139</v>
      </c>
      <c r="D3850" t="str">
        <f ca="1">IF(OFFSET(calculations!$AG$2,MATCH(data!A3850&amp;"|"&amp;data!C3850,calculations!$A$3:$A$168,0),MATCH(data!B3850,calculations!$AH$2:$CL$2,0))="","NULL",SUBSTITUTE(OFFSET(calculations!$AG$2,MATCH(data!A3850&amp;"|"&amp;data!C3850,calculations!$A$3:$A$168,0),MATCH(data!B3850,calculations!$AH$2:$CL$2,0)),",","."))</f>
        <v>NULL</v>
      </c>
      <c r="E3850">
        <v>1</v>
      </c>
    </row>
    <row r="3851" spans="1:5" x14ac:dyDescent="0.25">
      <c r="A3851">
        <v>2018</v>
      </c>
      <c r="B3851">
        <v>64</v>
      </c>
      <c r="C3851" t="s">
        <v>140</v>
      </c>
      <c r="D3851" t="str">
        <f ca="1">IF(OFFSET(calculations!$AG$2,MATCH(data!A3851&amp;"|"&amp;data!C3851,calculations!$A$3:$A$168,0),MATCH(data!B3851,calculations!$AH$2:$CL$2,0))="","NULL",SUBSTITUTE(OFFSET(calculations!$AG$2,MATCH(data!A3851&amp;"|"&amp;data!C3851,calculations!$A$3:$A$168,0),MATCH(data!B3851,calculations!$AH$2:$CL$2,0)),",","."))</f>
        <v>NULL</v>
      </c>
      <c r="E3851">
        <v>1</v>
      </c>
    </row>
    <row r="3852" spans="1:5" x14ac:dyDescent="0.25">
      <c r="A3852">
        <v>2018</v>
      </c>
      <c r="B3852">
        <v>64</v>
      </c>
      <c r="C3852" t="s">
        <v>141</v>
      </c>
      <c r="D3852" t="str">
        <f ca="1">IF(OFFSET(calculations!$AG$2,MATCH(data!A3852&amp;"|"&amp;data!C3852,calculations!$A$3:$A$168,0),MATCH(data!B3852,calculations!$AH$2:$CL$2,0))="","NULL",SUBSTITUTE(OFFSET(calculations!$AG$2,MATCH(data!A3852&amp;"|"&amp;data!C3852,calculations!$A$3:$A$168,0),MATCH(data!B3852,calculations!$AH$2:$CL$2,0)),",","."))</f>
        <v>NULL</v>
      </c>
      <c r="E3852">
        <v>1</v>
      </c>
    </row>
    <row r="3853" spans="1:5" x14ac:dyDescent="0.25">
      <c r="A3853">
        <v>2018</v>
      </c>
      <c r="B3853">
        <v>64</v>
      </c>
      <c r="C3853" t="s">
        <v>142</v>
      </c>
      <c r="D3853" t="str">
        <f ca="1">IF(OFFSET(calculations!$AG$2,MATCH(data!A3853&amp;"|"&amp;data!C3853,calculations!$A$3:$A$168,0),MATCH(data!B3853,calculations!$AH$2:$CL$2,0))="","NULL",SUBSTITUTE(OFFSET(calculations!$AG$2,MATCH(data!A3853&amp;"|"&amp;data!C3853,calculations!$A$3:$A$168,0),MATCH(data!B3853,calculations!$AH$2:$CL$2,0)),",","."))</f>
        <v>1172991</v>
      </c>
      <c r="E3853">
        <v>1</v>
      </c>
    </row>
    <row r="3854" spans="1:5" x14ac:dyDescent="0.25">
      <c r="A3854">
        <v>2018</v>
      </c>
      <c r="B3854">
        <v>64</v>
      </c>
      <c r="C3854" t="s">
        <v>143</v>
      </c>
      <c r="D3854" t="str">
        <f ca="1">IF(OFFSET(calculations!$AG$2,MATCH(data!A3854&amp;"|"&amp;data!C3854,calculations!$A$3:$A$168,0),MATCH(data!B3854,calculations!$AH$2:$CL$2,0))="","NULL",SUBSTITUTE(OFFSET(calculations!$AG$2,MATCH(data!A3854&amp;"|"&amp;data!C3854,calculations!$A$3:$A$168,0),MATCH(data!B3854,calculations!$AH$2:$CL$2,0)),",","."))</f>
        <v>NULL</v>
      </c>
      <c r="E3854">
        <v>1</v>
      </c>
    </row>
    <row r="3855" spans="1:5" x14ac:dyDescent="0.25">
      <c r="A3855">
        <v>2018</v>
      </c>
      <c r="B3855">
        <v>64</v>
      </c>
      <c r="C3855" t="s">
        <v>58</v>
      </c>
      <c r="D3855" t="str">
        <f ca="1">IF(OFFSET(calculations!$AG$2,MATCH(data!A3855&amp;"|"&amp;data!C3855,calculations!$A$3:$A$168,0),MATCH(data!B3855,calculations!$AH$2:$CL$2,0))="","NULL",SUBSTITUTE(OFFSET(calculations!$AG$2,MATCH(data!A3855&amp;"|"&amp;data!C3855,calculations!$A$3:$A$168,0),MATCH(data!B3855,calculations!$AH$2:$CL$2,0)),",","."))</f>
        <v>86903</v>
      </c>
      <c r="E3855">
        <v>1</v>
      </c>
    </row>
    <row r="3856" spans="1:5" x14ac:dyDescent="0.25">
      <c r="A3856">
        <v>2018</v>
      </c>
      <c r="B3856">
        <v>65</v>
      </c>
      <c r="C3856" t="s">
        <v>68</v>
      </c>
      <c r="D3856" t="str">
        <f ca="1">IF(OFFSET(calculations!$AG$2,MATCH(data!A3856&amp;"|"&amp;data!C3856,calculations!$A$3:$A$168,0),MATCH(data!B3856,calculations!$AH$2:$CL$2,0))="","NULL",SUBSTITUTE(OFFSET(calculations!$AG$2,MATCH(data!A3856&amp;"|"&amp;data!C3856,calculations!$A$3:$A$168,0),MATCH(data!B3856,calculations!$AH$2:$CL$2,0)),",","."))</f>
        <v>12761977</v>
      </c>
      <c r="E3856">
        <v>1</v>
      </c>
    </row>
    <row r="3857" spans="1:5" x14ac:dyDescent="0.25">
      <c r="A3857">
        <v>2018</v>
      </c>
      <c r="B3857">
        <v>65</v>
      </c>
      <c r="C3857" t="s">
        <v>49</v>
      </c>
      <c r="D3857" t="str">
        <f ca="1">IF(OFFSET(calculations!$AG$2,MATCH(data!A3857&amp;"|"&amp;data!C3857,calculations!$A$3:$A$168,0),MATCH(data!B3857,calculations!$AH$2:$CL$2,0))="","NULL",SUBSTITUTE(OFFSET(calculations!$AG$2,MATCH(data!A3857&amp;"|"&amp;data!C3857,calculations!$A$3:$A$168,0),MATCH(data!B3857,calculations!$AH$2:$CL$2,0)),",","."))</f>
        <v>5327062</v>
      </c>
      <c r="E3857">
        <v>1</v>
      </c>
    </row>
    <row r="3858" spans="1:5" x14ac:dyDescent="0.25">
      <c r="A3858">
        <v>2018</v>
      </c>
      <c r="B3858">
        <v>65</v>
      </c>
      <c r="C3858" t="s">
        <v>69</v>
      </c>
      <c r="D3858" t="str">
        <f ca="1">IF(OFFSET(calculations!$AG$2,MATCH(data!A3858&amp;"|"&amp;data!C3858,calculations!$A$3:$A$168,0),MATCH(data!B3858,calculations!$AH$2:$CL$2,0))="","NULL",SUBSTITUTE(OFFSET(calculations!$AG$2,MATCH(data!A3858&amp;"|"&amp;data!C3858,calculations!$A$3:$A$168,0),MATCH(data!B3858,calculations!$AH$2:$CL$2,0)),",","."))</f>
        <v>12666</v>
      </c>
      <c r="E3858">
        <v>1</v>
      </c>
    </row>
    <row r="3859" spans="1:5" x14ac:dyDescent="0.25">
      <c r="A3859">
        <v>2018</v>
      </c>
      <c r="B3859">
        <v>65</v>
      </c>
      <c r="C3859" t="s">
        <v>70</v>
      </c>
      <c r="D3859" t="str">
        <f ca="1">IF(OFFSET(calculations!$AG$2,MATCH(data!A3859&amp;"|"&amp;data!C3859,calculations!$A$3:$A$168,0),MATCH(data!B3859,calculations!$AH$2:$CL$2,0))="","NULL",SUBSTITUTE(OFFSET(calculations!$AG$2,MATCH(data!A3859&amp;"|"&amp;data!C3859,calculations!$A$3:$A$168,0),MATCH(data!B3859,calculations!$AH$2:$CL$2,0)),",","."))</f>
        <v>40568</v>
      </c>
      <c r="E3859">
        <v>1</v>
      </c>
    </row>
    <row r="3860" spans="1:5" x14ac:dyDescent="0.25">
      <c r="A3860">
        <v>2018</v>
      </c>
      <c r="B3860">
        <v>65</v>
      </c>
      <c r="C3860" t="s">
        <v>71</v>
      </c>
      <c r="D3860" t="str">
        <f ca="1">IF(OFFSET(calculations!$AG$2,MATCH(data!A3860&amp;"|"&amp;data!C3860,calculations!$A$3:$A$168,0),MATCH(data!B3860,calculations!$AH$2:$CL$2,0))="","NULL",SUBSTITUTE(OFFSET(calculations!$AG$2,MATCH(data!A3860&amp;"|"&amp;data!C3860,calculations!$A$3:$A$168,0),MATCH(data!B3860,calculations!$AH$2:$CL$2,0)),",","."))</f>
        <v>2476219</v>
      </c>
      <c r="E3860">
        <v>1</v>
      </c>
    </row>
    <row r="3861" spans="1:5" x14ac:dyDescent="0.25">
      <c r="A3861">
        <v>2018</v>
      </c>
      <c r="B3861">
        <v>65</v>
      </c>
      <c r="C3861" t="s">
        <v>72</v>
      </c>
      <c r="D3861" t="str">
        <f ca="1">IF(OFFSET(calculations!$AG$2,MATCH(data!A3861&amp;"|"&amp;data!C3861,calculations!$A$3:$A$168,0),MATCH(data!B3861,calculations!$AH$2:$CL$2,0))="","NULL",SUBSTITUTE(OFFSET(calculations!$AG$2,MATCH(data!A3861&amp;"|"&amp;data!C3861,calculations!$A$3:$A$168,0),MATCH(data!B3861,calculations!$AH$2:$CL$2,0)),",","."))</f>
        <v>NULL</v>
      </c>
      <c r="E3861">
        <v>1</v>
      </c>
    </row>
    <row r="3862" spans="1:5" x14ac:dyDescent="0.25">
      <c r="A3862">
        <v>2018</v>
      </c>
      <c r="B3862">
        <v>65</v>
      </c>
      <c r="C3862" t="s">
        <v>73</v>
      </c>
      <c r="D3862" t="str">
        <f ca="1">IF(OFFSET(calculations!$AG$2,MATCH(data!A3862&amp;"|"&amp;data!C3862,calculations!$A$3:$A$168,0),MATCH(data!B3862,calculations!$AH$2:$CL$2,0))="","NULL",SUBSTITUTE(OFFSET(calculations!$AG$2,MATCH(data!A3862&amp;"|"&amp;data!C3862,calculations!$A$3:$A$168,0),MATCH(data!B3862,calculations!$AH$2:$CL$2,0)),",","."))</f>
        <v>329350</v>
      </c>
      <c r="E3862">
        <v>1</v>
      </c>
    </row>
    <row r="3863" spans="1:5" x14ac:dyDescent="0.25">
      <c r="A3863">
        <v>2018</v>
      </c>
      <c r="B3863">
        <v>65</v>
      </c>
      <c r="C3863" t="s">
        <v>74</v>
      </c>
      <c r="D3863" t="str">
        <f ca="1">IF(OFFSET(calculations!$AG$2,MATCH(data!A3863&amp;"|"&amp;data!C3863,calculations!$A$3:$A$168,0),MATCH(data!B3863,calculations!$AH$2:$CL$2,0))="","NULL",SUBSTITUTE(OFFSET(calculations!$AG$2,MATCH(data!A3863&amp;"|"&amp;data!C3863,calculations!$A$3:$A$168,0),MATCH(data!B3863,calculations!$AH$2:$CL$2,0)),",","."))</f>
        <v>NULL</v>
      </c>
      <c r="E3863">
        <v>1</v>
      </c>
    </row>
    <row r="3864" spans="1:5" x14ac:dyDescent="0.25">
      <c r="A3864">
        <v>2018</v>
      </c>
      <c r="B3864">
        <v>65</v>
      </c>
      <c r="C3864" t="s">
        <v>75</v>
      </c>
      <c r="D3864" t="str">
        <f ca="1">IF(OFFSET(calculations!$AG$2,MATCH(data!A3864&amp;"|"&amp;data!C3864,calculations!$A$3:$A$168,0),MATCH(data!B3864,calculations!$AH$2:$CL$2,0))="","NULL",SUBSTITUTE(OFFSET(calculations!$AG$2,MATCH(data!A3864&amp;"|"&amp;data!C3864,calculations!$A$3:$A$168,0),MATCH(data!B3864,calculations!$AH$2:$CL$2,0)),",","."))</f>
        <v>1492</v>
      </c>
      <c r="E3864">
        <v>1</v>
      </c>
    </row>
    <row r="3865" spans="1:5" x14ac:dyDescent="0.25">
      <c r="A3865">
        <v>2018</v>
      </c>
      <c r="B3865">
        <v>65</v>
      </c>
      <c r="C3865" t="s">
        <v>76</v>
      </c>
      <c r="D3865" t="str">
        <f ca="1">IF(OFFSET(calculations!$AG$2,MATCH(data!A3865&amp;"|"&amp;data!C3865,calculations!$A$3:$A$168,0),MATCH(data!B3865,calculations!$AH$2:$CL$2,0))="","NULL",SUBSTITUTE(OFFSET(calculations!$AG$2,MATCH(data!A3865&amp;"|"&amp;data!C3865,calculations!$A$3:$A$168,0),MATCH(data!B3865,calculations!$AH$2:$CL$2,0)),",","."))</f>
        <v>573990</v>
      </c>
      <c r="E3865">
        <v>1</v>
      </c>
    </row>
    <row r="3866" spans="1:5" x14ac:dyDescent="0.25">
      <c r="A3866">
        <v>2018</v>
      </c>
      <c r="B3866">
        <v>65</v>
      </c>
      <c r="C3866" t="s">
        <v>77</v>
      </c>
      <c r="D3866" t="str">
        <f ca="1">IF(OFFSET(calculations!$AG$2,MATCH(data!A3866&amp;"|"&amp;data!C3866,calculations!$A$3:$A$168,0),MATCH(data!B3866,calculations!$AH$2:$CL$2,0))="","NULL",SUBSTITUTE(OFFSET(calculations!$AG$2,MATCH(data!A3866&amp;"|"&amp;data!C3866,calculations!$A$3:$A$168,0),MATCH(data!B3866,calculations!$AH$2:$CL$2,0)),",","."))</f>
        <v>104439</v>
      </c>
      <c r="E3866">
        <v>1</v>
      </c>
    </row>
    <row r="3867" spans="1:5" x14ac:dyDescent="0.25">
      <c r="A3867">
        <v>2018</v>
      </c>
      <c r="B3867">
        <v>65</v>
      </c>
      <c r="C3867" t="s">
        <v>78</v>
      </c>
      <c r="D3867" t="str">
        <f ca="1">IF(OFFSET(calculations!$AG$2,MATCH(data!A3867&amp;"|"&amp;data!C3867,calculations!$A$3:$A$168,0),MATCH(data!B3867,calculations!$AH$2:$CL$2,0))="","NULL",SUBSTITUTE(OFFSET(calculations!$AG$2,MATCH(data!A3867&amp;"|"&amp;data!C3867,calculations!$A$3:$A$168,0),MATCH(data!B3867,calculations!$AH$2:$CL$2,0)),",","."))</f>
        <v>679474</v>
      </c>
      <c r="E3867">
        <v>1</v>
      </c>
    </row>
    <row r="3868" spans="1:5" x14ac:dyDescent="0.25">
      <c r="A3868">
        <v>2018</v>
      </c>
      <c r="B3868">
        <v>65</v>
      </c>
      <c r="C3868" t="s">
        <v>79</v>
      </c>
      <c r="D3868" t="str">
        <f ca="1">IF(OFFSET(calculations!$AG$2,MATCH(data!A3868&amp;"|"&amp;data!C3868,calculations!$A$3:$A$168,0),MATCH(data!B3868,calculations!$AH$2:$CL$2,0))="","NULL",SUBSTITUTE(OFFSET(calculations!$AG$2,MATCH(data!A3868&amp;"|"&amp;data!C3868,calculations!$A$3:$A$168,0),MATCH(data!B3868,calculations!$AH$2:$CL$2,0)),",","."))</f>
        <v>1093081</v>
      </c>
      <c r="E3868">
        <v>1</v>
      </c>
    </row>
    <row r="3869" spans="1:5" x14ac:dyDescent="0.25">
      <c r="A3869">
        <v>2018</v>
      </c>
      <c r="B3869">
        <v>65</v>
      </c>
      <c r="C3869" t="s">
        <v>80</v>
      </c>
      <c r="D3869" t="str">
        <f ca="1">IF(OFFSET(calculations!$AG$2,MATCH(data!A3869&amp;"|"&amp;data!C3869,calculations!$A$3:$A$168,0),MATCH(data!B3869,calculations!$AH$2:$CL$2,0))="","NULL",SUBSTITUTE(OFFSET(calculations!$AG$2,MATCH(data!A3869&amp;"|"&amp;data!C3869,calculations!$A$3:$A$168,0),MATCH(data!B3869,calculations!$AH$2:$CL$2,0)),",","."))</f>
        <v>NULL</v>
      </c>
      <c r="E3869">
        <v>1</v>
      </c>
    </row>
    <row r="3870" spans="1:5" x14ac:dyDescent="0.25">
      <c r="A3870">
        <v>2018</v>
      </c>
      <c r="B3870">
        <v>65</v>
      </c>
      <c r="C3870" t="s">
        <v>44</v>
      </c>
      <c r="D3870" t="str">
        <f ca="1">IF(OFFSET(calculations!$AG$2,MATCH(data!A3870&amp;"|"&amp;data!C3870,calculations!$A$3:$A$168,0),MATCH(data!B3870,calculations!$AH$2:$CL$2,0))="","NULL",SUBSTITUTE(OFFSET(calculations!$AG$2,MATCH(data!A3870&amp;"|"&amp;data!C3870,calculations!$A$3:$A$168,0),MATCH(data!B3870,calculations!$AH$2:$CL$2,0)),",","."))</f>
        <v>NULL</v>
      </c>
      <c r="E3870">
        <v>1</v>
      </c>
    </row>
    <row r="3871" spans="1:5" x14ac:dyDescent="0.25">
      <c r="A3871">
        <v>2018</v>
      </c>
      <c r="B3871">
        <v>65</v>
      </c>
      <c r="C3871" t="s">
        <v>51</v>
      </c>
      <c r="D3871" t="str">
        <f ca="1">IF(OFFSET(calculations!$AG$2,MATCH(data!A3871&amp;"|"&amp;data!C3871,calculations!$A$3:$A$168,0),MATCH(data!B3871,calculations!$AH$2:$CL$2,0))="","NULL",SUBSTITUTE(OFFSET(calculations!$AG$2,MATCH(data!A3871&amp;"|"&amp;data!C3871,calculations!$A$3:$A$168,0),MATCH(data!B3871,calculations!$AH$2:$CL$2,0)),",","."))</f>
        <v>NULL</v>
      </c>
      <c r="E3871">
        <v>1</v>
      </c>
    </row>
    <row r="3872" spans="1:5" x14ac:dyDescent="0.25">
      <c r="A3872">
        <v>2018</v>
      </c>
      <c r="B3872">
        <v>65</v>
      </c>
      <c r="C3872" t="s">
        <v>55</v>
      </c>
      <c r="D3872" t="str">
        <f ca="1">IF(OFFSET(calculations!$AG$2,MATCH(data!A3872&amp;"|"&amp;data!C3872,calculations!$A$3:$A$168,0),MATCH(data!B3872,calculations!$AH$2:$CL$2,0))="","NULL",SUBSTITUTE(OFFSET(calculations!$AG$2,MATCH(data!A3872&amp;"|"&amp;data!C3872,calculations!$A$3:$A$168,0),MATCH(data!B3872,calculations!$AH$2:$CL$2,0)),",","."))</f>
        <v>NULL</v>
      </c>
      <c r="E3872">
        <v>1</v>
      </c>
    </row>
    <row r="3873" spans="1:5" x14ac:dyDescent="0.25">
      <c r="A3873">
        <v>2018</v>
      </c>
      <c r="B3873">
        <v>65</v>
      </c>
      <c r="C3873" t="s">
        <v>81</v>
      </c>
      <c r="D3873" t="str">
        <f ca="1">IF(OFFSET(calculations!$AG$2,MATCH(data!A3873&amp;"|"&amp;data!C3873,calculations!$A$3:$A$168,0),MATCH(data!B3873,calculations!$AH$2:$CL$2,0))="","NULL",SUBSTITUTE(OFFSET(calculations!$AG$2,MATCH(data!A3873&amp;"|"&amp;data!C3873,calculations!$A$3:$A$168,0),MATCH(data!B3873,calculations!$AH$2:$CL$2,0)),",","."))</f>
        <v>15783</v>
      </c>
      <c r="E3873">
        <v>1</v>
      </c>
    </row>
    <row r="3874" spans="1:5" x14ac:dyDescent="0.25">
      <c r="A3874">
        <v>2018</v>
      </c>
      <c r="B3874">
        <v>65</v>
      </c>
      <c r="C3874" t="s">
        <v>82</v>
      </c>
      <c r="D3874" t="str">
        <f ca="1">IF(OFFSET(calculations!$AG$2,MATCH(data!A3874&amp;"|"&amp;data!C3874,calculations!$A$3:$A$168,0),MATCH(data!B3874,calculations!$AH$2:$CL$2,0))="","NULL",SUBSTITUTE(OFFSET(calculations!$AG$2,MATCH(data!A3874&amp;"|"&amp;data!C3874,calculations!$A$3:$A$168,0),MATCH(data!B3874,calculations!$AH$2:$CL$2,0)),",","."))</f>
        <v>7434915</v>
      </c>
      <c r="E3874">
        <v>1</v>
      </c>
    </row>
    <row r="3875" spans="1:5" x14ac:dyDescent="0.25">
      <c r="A3875">
        <v>2018</v>
      </c>
      <c r="B3875">
        <v>65</v>
      </c>
      <c r="C3875" t="s">
        <v>83</v>
      </c>
      <c r="D3875" t="str">
        <f ca="1">IF(OFFSET(calculations!$AG$2,MATCH(data!A3875&amp;"|"&amp;data!C3875,calculations!$A$3:$A$168,0),MATCH(data!B3875,calculations!$AH$2:$CL$2,0))="","NULL",SUBSTITUTE(OFFSET(calculations!$AG$2,MATCH(data!A3875&amp;"|"&amp;data!C3875,calculations!$A$3:$A$168,0),MATCH(data!B3875,calculations!$AH$2:$CL$2,0)),",","."))</f>
        <v>185856</v>
      </c>
      <c r="E3875">
        <v>1</v>
      </c>
    </row>
    <row r="3876" spans="1:5" x14ac:dyDescent="0.25">
      <c r="A3876">
        <v>2018</v>
      </c>
      <c r="B3876">
        <v>65</v>
      </c>
      <c r="C3876" t="s">
        <v>84</v>
      </c>
      <c r="D3876" t="str">
        <f ca="1">IF(OFFSET(calculations!$AG$2,MATCH(data!A3876&amp;"|"&amp;data!C3876,calculations!$A$3:$A$168,0),MATCH(data!B3876,calculations!$AH$2:$CL$2,0))="","NULL",SUBSTITUTE(OFFSET(calculations!$AG$2,MATCH(data!A3876&amp;"|"&amp;data!C3876,calculations!$A$3:$A$168,0),MATCH(data!B3876,calculations!$AH$2:$CL$2,0)),",","."))</f>
        <v>1169</v>
      </c>
      <c r="E3876">
        <v>1</v>
      </c>
    </row>
    <row r="3877" spans="1:5" x14ac:dyDescent="0.25">
      <c r="A3877">
        <v>2018</v>
      </c>
      <c r="B3877">
        <v>65</v>
      </c>
      <c r="C3877" t="s">
        <v>85</v>
      </c>
      <c r="D3877" t="str">
        <f ca="1">IF(OFFSET(calculations!$AG$2,MATCH(data!A3877&amp;"|"&amp;data!C3877,calculations!$A$3:$A$168,0),MATCH(data!B3877,calculations!$AH$2:$CL$2,0))="","NULL",SUBSTITUTE(OFFSET(calculations!$AG$2,MATCH(data!A3877&amp;"|"&amp;data!C3877,calculations!$A$3:$A$168,0),MATCH(data!B3877,calculations!$AH$2:$CL$2,0)),",","."))</f>
        <v>NULL</v>
      </c>
      <c r="E3877">
        <v>1</v>
      </c>
    </row>
    <row r="3878" spans="1:5" x14ac:dyDescent="0.25">
      <c r="A3878">
        <v>2018</v>
      </c>
      <c r="B3878">
        <v>65</v>
      </c>
      <c r="C3878" t="s">
        <v>86</v>
      </c>
      <c r="D3878" t="str">
        <f ca="1">IF(OFFSET(calculations!$AG$2,MATCH(data!A3878&amp;"|"&amp;data!C3878,calculations!$A$3:$A$168,0),MATCH(data!B3878,calculations!$AH$2:$CL$2,0))="","NULL",SUBSTITUTE(OFFSET(calculations!$AG$2,MATCH(data!A3878&amp;"|"&amp;data!C3878,calculations!$A$3:$A$168,0),MATCH(data!B3878,calculations!$AH$2:$CL$2,0)),",","."))</f>
        <v>NULL</v>
      </c>
      <c r="E3878">
        <v>1</v>
      </c>
    </row>
    <row r="3879" spans="1:5" x14ac:dyDescent="0.25">
      <c r="A3879">
        <v>2018</v>
      </c>
      <c r="B3879">
        <v>65</v>
      </c>
      <c r="C3879" t="s">
        <v>87</v>
      </c>
      <c r="D3879" t="str">
        <f ca="1">IF(OFFSET(calculations!$AG$2,MATCH(data!A3879&amp;"|"&amp;data!C3879,calculations!$A$3:$A$168,0),MATCH(data!B3879,calculations!$AH$2:$CL$2,0))="","NULL",SUBSTITUTE(OFFSET(calculations!$AG$2,MATCH(data!A3879&amp;"|"&amp;data!C3879,calculations!$A$3:$A$168,0),MATCH(data!B3879,calculations!$AH$2:$CL$2,0)),",","."))</f>
        <v>1880739</v>
      </c>
      <c r="E3879">
        <v>1</v>
      </c>
    </row>
    <row r="3880" spans="1:5" x14ac:dyDescent="0.25">
      <c r="A3880">
        <v>2018</v>
      </c>
      <c r="B3880">
        <v>65</v>
      </c>
      <c r="C3880" t="s">
        <v>88</v>
      </c>
      <c r="D3880" t="str">
        <f ca="1">IF(OFFSET(calculations!$AG$2,MATCH(data!A3880&amp;"|"&amp;data!C3880,calculations!$A$3:$A$168,0),MATCH(data!B3880,calculations!$AH$2:$CL$2,0))="","NULL",SUBSTITUTE(OFFSET(calculations!$AG$2,MATCH(data!A3880&amp;"|"&amp;data!C3880,calculations!$A$3:$A$168,0),MATCH(data!B3880,calculations!$AH$2:$CL$2,0)),",","."))</f>
        <v>NULL</v>
      </c>
      <c r="E3880">
        <v>1</v>
      </c>
    </row>
    <row r="3881" spans="1:5" x14ac:dyDescent="0.25">
      <c r="A3881">
        <v>2018</v>
      </c>
      <c r="B3881">
        <v>65</v>
      </c>
      <c r="C3881" t="s">
        <v>89</v>
      </c>
      <c r="D3881" t="str">
        <f ca="1">IF(OFFSET(calculations!$AG$2,MATCH(data!A3881&amp;"|"&amp;data!C3881,calculations!$A$3:$A$168,0),MATCH(data!B3881,calculations!$AH$2:$CL$2,0))="","NULL",SUBSTITUTE(OFFSET(calculations!$AG$2,MATCH(data!A3881&amp;"|"&amp;data!C3881,calculations!$A$3:$A$168,0),MATCH(data!B3881,calculations!$AH$2:$CL$2,0)),",","."))</f>
        <v>NULL</v>
      </c>
      <c r="E3881">
        <v>1</v>
      </c>
    </row>
    <row r="3882" spans="1:5" x14ac:dyDescent="0.25">
      <c r="A3882">
        <v>2018</v>
      </c>
      <c r="B3882">
        <v>65</v>
      </c>
      <c r="C3882" t="s">
        <v>90</v>
      </c>
      <c r="D3882" t="str">
        <f ca="1">IF(OFFSET(calculations!$AG$2,MATCH(data!A3882&amp;"|"&amp;data!C3882,calculations!$A$3:$A$168,0),MATCH(data!B3882,calculations!$AH$2:$CL$2,0))="","NULL",SUBSTITUTE(OFFSET(calculations!$AG$2,MATCH(data!A3882&amp;"|"&amp;data!C3882,calculations!$A$3:$A$168,0),MATCH(data!B3882,calculations!$AH$2:$CL$2,0)),",","."))</f>
        <v>5356640</v>
      </c>
      <c r="E3882">
        <v>1</v>
      </c>
    </row>
    <row r="3883" spans="1:5" x14ac:dyDescent="0.25">
      <c r="A3883">
        <v>2018</v>
      </c>
      <c r="B3883">
        <v>65</v>
      </c>
      <c r="C3883" t="s">
        <v>91</v>
      </c>
      <c r="D3883" t="str">
        <f ca="1">IF(OFFSET(calculations!$AG$2,MATCH(data!A3883&amp;"|"&amp;data!C3883,calculations!$A$3:$A$168,0),MATCH(data!B3883,calculations!$AH$2:$CL$2,0))="","NULL",SUBSTITUTE(OFFSET(calculations!$AG$2,MATCH(data!A3883&amp;"|"&amp;data!C3883,calculations!$A$3:$A$168,0),MATCH(data!B3883,calculations!$AH$2:$CL$2,0)),",","."))</f>
        <v>NULL</v>
      </c>
      <c r="E3883">
        <v>1</v>
      </c>
    </row>
    <row r="3884" spans="1:5" x14ac:dyDescent="0.25">
      <c r="A3884">
        <v>2018</v>
      </c>
      <c r="B3884">
        <v>65</v>
      </c>
      <c r="C3884" t="s">
        <v>92</v>
      </c>
      <c r="D3884" t="str">
        <f ca="1">IF(OFFSET(calculations!$AG$2,MATCH(data!A3884&amp;"|"&amp;data!C3884,calculations!$A$3:$A$168,0),MATCH(data!B3884,calculations!$AH$2:$CL$2,0))="","NULL",SUBSTITUTE(OFFSET(calculations!$AG$2,MATCH(data!A3884&amp;"|"&amp;data!C3884,calculations!$A$3:$A$168,0),MATCH(data!B3884,calculations!$AH$2:$CL$2,0)),",","."))</f>
        <v>NULL</v>
      </c>
      <c r="E3884">
        <v>1</v>
      </c>
    </row>
    <row r="3885" spans="1:5" x14ac:dyDescent="0.25">
      <c r="A3885">
        <v>2018</v>
      </c>
      <c r="B3885">
        <v>65</v>
      </c>
      <c r="C3885" t="s">
        <v>93</v>
      </c>
      <c r="D3885" t="str">
        <f ca="1">IF(OFFSET(calculations!$AG$2,MATCH(data!A3885&amp;"|"&amp;data!C3885,calculations!$A$3:$A$168,0),MATCH(data!B3885,calculations!$AH$2:$CL$2,0))="","NULL",SUBSTITUTE(OFFSET(calculations!$AG$2,MATCH(data!A3885&amp;"|"&amp;data!C3885,calculations!$A$3:$A$168,0),MATCH(data!B3885,calculations!$AH$2:$CL$2,0)),",","."))</f>
        <v>NULL</v>
      </c>
      <c r="E3885">
        <v>1</v>
      </c>
    </row>
    <row r="3886" spans="1:5" x14ac:dyDescent="0.25">
      <c r="A3886">
        <v>2018</v>
      </c>
      <c r="B3886">
        <v>65</v>
      </c>
      <c r="C3886" t="s">
        <v>94</v>
      </c>
      <c r="D3886" t="str">
        <f ca="1">IF(OFFSET(calculations!$AG$2,MATCH(data!A3886&amp;"|"&amp;data!C3886,calculations!$A$3:$A$168,0),MATCH(data!B3886,calculations!$AH$2:$CL$2,0))="","NULL",SUBSTITUTE(OFFSET(calculations!$AG$2,MATCH(data!A3886&amp;"|"&amp;data!C3886,calculations!$A$3:$A$168,0),MATCH(data!B3886,calculations!$AH$2:$CL$2,0)),",","."))</f>
        <v>10511</v>
      </c>
      <c r="E3886">
        <v>1</v>
      </c>
    </row>
    <row r="3887" spans="1:5" x14ac:dyDescent="0.25">
      <c r="A3887">
        <v>2018</v>
      </c>
      <c r="B3887">
        <v>65</v>
      </c>
      <c r="C3887" t="s">
        <v>95</v>
      </c>
      <c r="D3887" t="str">
        <f ca="1">IF(OFFSET(calculations!$AG$2,MATCH(data!A3887&amp;"|"&amp;data!C3887,calculations!$A$3:$A$168,0),MATCH(data!B3887,calculations!$AH$2:$CL$2,0))="","NULL",SUBSTITUTE(OFFSET(calculations!$AG$2,MATCH(data!A3887&amp;"|"&amp;data!C3887,calculations!$A$3:$A$168,0),MATCH(data!B3887,calculations!$AH$2:$CL$2,0)),",","."))</f>
        <v>42830</v>
      </c>
      <c r="E3887">
        <v>1</v>
      </c>
    </row>
    <row r="3888" spans="1:5" x14ac:dyDescent="0.25">
      <c r="A3888">
        <v>2018</v>
      </c>
      <c r="B3888">
        <v>65</v>
      </c>
      <c r="C3888" t="s">
        <v>96</v>
      </c>
      <c r="D3888" t="str">
        <f ca="1">IF(OFFSET(calculations!$AG$2,MATCH(data!A3888&amp;"|"&amp;data!C3888,calculations!$A$3:$A$168,0),MATCH(data!B3888,calculations!$AH$2:$CL$2,0))="","NULL",SUBSTITUTE(OFFSET(calculations!$AG$2,MATCH(data!A3888&amp;"|"&amp;data!C3888,calculations!$A$3:$A$168,0),MATCH(data!B3888,calculations!$AH$2:$CL$2,0)),",","."))</f>
        <v>15818262</v>
      </c>
      <c r="E3888">
        <v>1</v>
      </c>
    </row>
    <row r="3889" spans="1:5" x14ac:dyDescent="0.25">
      <c r="A3889">
        <v>2018</v>
      </c>
      <c r="B3889">
        <v>65</v>
      </c>
      <c r="C3889" t="s">
        <v>97</v>
      </c>
      <c r="D3889" t="str">
        <f ca="1">IF(OFFSET(calculations!$AG$2,MATCH(data!A3889&amp;"|"&amp;data!C3889,calculations!$A$3:$A$168,0),MATCH(data!B3889,calculations!$AH$2:$CL$2,0))="","NULL",SUBSTITUTE(OFFSET(calculations!$AG$2,MATCH(data!A3889&amp;"|"&amp;data!C3889,calculations!$A$3:$A$168,0),MATCH(data!B3889,calculations!$AH$2:$CL$2,0)),",","."))</f>
        <v>13685878</v>
      </c>
      <c r="E3889">
        <v>1</v>
      </c>
    </row>
    <row r="3890" spans="1:5" x14ac:dyDescent="0.25">
      <c r="A3890">
        <v>2018</v>
      </c>
      <c r="B3890">
        <v>65</v>
      </c>
      <c r="C3890" t="s">
        <v>98</v>
      </c>
      <c r="D3890" t="str">
        <f ca="1">IF(OFFSET(calculations!$AG$2,MATCH(data!A3890&amp;"|"&amp;data!C3890,calculations!$A$3:$A$168,0),MATCH(data!B3890,calculations!$AH$2:$CL$2,0))="","NULL",SUBSTITUTE(OFFSET(calculations!$AG$2,MATCH(data!A3890&amp;"|"&amp;data!C3890,calculations!$A$3:$A$168,0),MATCH(data!B3890,calculations!$AH$2:$CL$2,0)),",","."))</f>
        <v>2132384</v>
      </c>
      <c r="E3890">
        <v>1</v>
      </c>
    </row>
    <row r="3891" spans="1:5" x14ac:dyDescent="0.25">
      <c r="A3891">
        <v>2018</v>
      </c>
      <c r="B3891">
        <v>65</v>
      </c>
      <c r="C3891" t="s">
        <v>99</v>
      </c>
      <c r="D3891" t="str">
        <f ca="1">IF(OFFSET(calculations!$AG$2,MATCH(data!A3891&amp;"|"&amp;data!C3891,calculations!$A$3:$A$168,0),MATCH(data!B3891,calculations!$AH$2:$CL$2,0))="","NULL",SUBSTITUTE(OFFSET(calculations!$AG$2,MATCH(data!A3891&amp;"|"&amp;data!C3891,calculations!$A$3:$A$168,0),MATCH(data!B3891,calculations!$AH$2:$CL$2,0)),",","."))</f>
        <v>2132384</v>
      </c>
      <c r="E3891">
        <v>1</v>
      </c>
    </row>
    <row r="3892" spans="1:5" x14ac:dyDescent="0.25">
      <c r="A3892">
        <v>2018</v>
      </c>
      <c r="B3892">
        <v>65</v>
      </c>
      <c r="C3892" t="s">
        <v>100</v>
      </c>
      <c r="D3892" t="str">
        <f ca="1">IF(OFFSET(calculations!$AG$2,MATCH(data!A3892&amp;"|"&amp;data!C3892,calculations!$A$3:$A$168,0),MATCH(data!B3892,calculations!$AH$2:$CL$2,0))="","NULL",SUBSTITUTE(OFFSET(calculations!$AG$2,MATCH(data!A3892&amp;"|"&amp;data!C3892,calculations!$A$3:$A$168,0),MATCH(data!B3892,calculations!$AH$2:$CL$2,0)),",","."))</f>
        <v>18114</v>
      </c>
      <c r="E3892">
        <v>1</v>
      </c>
    </row>
    <row r="3893" spans="1:5" x14ac:dyDescent="0.25">
      <c r="A3893">
        <v>2018</v>
      </c>
      <c r="B3893">
        <v>65</v>
      </c>
      <c r="C3893" t="s">
        <v>101</v>
      </c>
      <c r="D3893" t="str">
        <f ca="1">IF(OFFSET(calculations!$AG$2,MATCH(data!A3893&amp;"|"&amp;data!C3893,calculations!$A$3:$A$168,0),MATCH(data!B3893,calculations!$AH$2:$CL$2,0))="","NULL",SUBSTITUTE(OFFSET(calculations!$AG$2,MATCH(data!A3893&amp;"|"&amp;data!C3893,calculations!$A$3:$A$168,0),MATCH(data!B3893,calculations!$AH$2:$CL$2,0)),",","."))</f>
        <v>0</v>
      </c>
      <c r="E3893">
        <v>1</v>
      </c>
    </row>
    <row r="3894" spans="1:5" x14ac:dyDescent="0.25">
      <c r="A3894">
        <v>2018</v>
      </c>
      <c r="B3894">
        <v>65</v>
      </c>
      <c r="C3894" t="s">
        <v>102</v>
      </c>
      <c r="D3894" t="str">
        <f ca="1">IF(OFFSET(calculations!$AG$2,MATCH(data!A3894&amp;"|"&amp;data!C3894,calculations!$A$3:$A$168,0),MATCH(data!B3894,calculations!$AH$2:$CL$2,0))="","NULL",SUBSTITUTE(OFFSET(calculations!$AG$2,MATCH(data!A3894&amp;"|"&amp;data!C3894,calculations!$A$3:$A$168,0),MATCH(data!B3894,calculations!$AH$2:$CL$2,0)),",","."))</f>
        <v>1866223</v>
      </c>
      <c r="E3894">
        <v>1</v>
      </c>
    </row>
    <row r="3895" spans="1:5" x14ac:dyDescent="0.25">
      <c r="A3895">
        <v>2018</v>
      </c>
      <c r="B3895">
        <v>65</v>
      </c>
      <c r="C3895" t="s">
        <v>103</v>
      </c>
      <c r="D3895" t="str">
        <f ca="1">IF(OFFSET(calculations!$AG$2,MATCH(data!A3895&amp;"|"&amp;data!C3895,calculations!$A$3:$A$168,0),MATCH(data!B3895,calculations!$AH$2:$CL$2,0))="","NULL",SUBSTITUTE(OFFSET(calculations!$AG$2,MATCH(data!A3895&amp;"|"&amp;data!C3895,calculations!$A$3:$A$168,0),MATCH(data!B3895,calculations!$AH$2:$CL$2,0)),",","."))</f>
        <v>228523</v>
      </c>
      <c r="E3895">
        <v>1</v>
      </c>
    </row>
    <row r="3896" spans="1:5" x14ac:dyDescent="0.25">
      <c r="A3896">
        <v>2018</v>
      </c>
      <c r="B3896">
        <v>65</v>
      </c>
      <c r="C3896" t="s">
        <v>104</v>
      </c>
      <c r="D3896" t="str">
        <f ca="1">IF(OFFSET(calculations!$AG$2,MATCH(data!A3896&amp;"|"&amp;data!C3896,calculations!$A$3:$A$168,0),MATCH(data!B3896,calculations!$AH$2:$CL$2,0))="","NULL",SUBSTITUTE(OFFSET(calculations!$AG$2,MATCH(data!A3896&amp;"|"&amp;data!C3896,calculations!$A$3:$A$168,0),MATCH(data!B3896,calculations!$AH$2:$CL$2,0)),",","."))</f>
        <v>55752</v>
      </c>
      <c r="E3896">
        <v>1</v>
      </c>
    </row>
    <row r="3897" spans="1:5" x14ac:dyDescent="0.25">
      <c r="A3897">
        <v>2018</v>
      </c>
      <c r="B3897">
        <v>65</v>
      </c>
      <c r="C3897" t="s">
        <v>105</v>
      </c>
      <c r="D3897" t="str">
        <f ca="1">IF(OFFSET(calculations!$AG$2,MATCH(data!A3897&amp;"|"&amp;data!C3897,calculations!$A$3:$A$168,0),MATCH(data!B3897,calculations!$AH$2:$CL$2,0))="","NULL",SUBSTITUTE(OFFSET(calculations!$AG$2,MATCH(data!A3897&amp;"|"&amp;data!C3897,calculations!$A$3:$A$168,0),MATCH(data!B3897,calculations!$AH$2:$CL$2,0)),",","."))</f>
        <v>55752</v>
      </c>
      <c r="E3897">
        <v>1</v>
      </c>
    </row>
    <row r="3898" spans="1:5" x14ac:dyDescent="0.25">
      <c r="A3898">
        <v>2018</v>
      </c>
      <c r="B3898">
        <v>65</v>
      </c>
      <c r="C3898" t="s">
        <v>106</v>
      </c>
      <c r="D3898" t="str">
        <f ca="1">IF(OFFSET(calculations!$AG$2,MATCH(data!A3898&amp;"|"&amp;data!C3898,calculations!$A$3:$A$168,0),MATCH(data!B3898,calculations!$AH$2:$CL$2,0))="","NULL",SUBSTITUTE(OFFSET(calculations!$AG$2,MATCH(data!A3898&amp;"|"&amp;data!C3898,calculations!$A$3:$A$168,0),MATCH(data!B3898,calculations!$AH$2:$CL$2,0)),",","."))</f>
        <v>NULL</v>
      </c>
      <c r="E3898">
        <v>1</v>
      </c>
    </row>
    <row r="3899" spans="1:5" x14ac:dyDescent="0.25">
      <c r="A3899">
        <v>2018</v>
      </c>
      <c r="B3899">
        <v>65</v>
      </c>
      <c r="C3899" t="s">
        <v>107</v>
      </c>
      <c r="D3899" t="str">
        <f ca="1">IF(OFFSET(calculations!$AG$2,MATCH(data!A3899&amp;"|"&amp;data!C3899,calculations!$A$3:$A$168,0),MATCH(data!B3899,calculations!$AH$2:$CL$2,0))="","NULL",SUBSTITUTE(OFFSET(calculations!$AG$2,MATCH(data!A3899&amp;"|"&amp;data!C3899,calculations!$A$3:$A$168,0),MATCH(data!B3899,calculations!$AH$2:$CL$2,0)),",","."))</f>
        <v>NULL</v>
      </c>
      <c r="E3899">
        <v>1</v>
      </c>
    </row>
    <row r="3900" spans="1:5" x14ac:dyDescent="0.25">
      <c r="A3900">
        <v>2018</v>
      </c>
      <c r="B3900">
        <v>65</v>
      </c>
      <c r="C3900" t="s">
        <v>108</v>
      </c>
      <c r="D3900" t="str">
        <f ca="1">IF(OFFSET(calculations!$AG$2,MATCH(data!A3900&amp;"|"&amp;data!C3900,calculations!$A$3:$A$168,0),MATCH(data!B3900,calculations!$AH$2:$CL$2,0))="","NULL",SUBSTITUTE(OFFSET(calculations!$AG$2,MATCH(data!A3900&amp;"|"&amp;data!C3900,calculations!$A$3:$A$168,0),MATCH(data!B3900,calculations!$AH$2:$CL$2,0)),",","."))</f>
        <v>-2751</v>
      </c>
      <c r="E3900">
        <v>1</v>
      </c>
    </row>
    <row r="3901" spans="1:5" x14ac:dyDescent="0.25">
      <c r="A3901">
        <v>2018</v>
      </c>
      <c r="B3901">
        <v>65</v>
      </c>
      <c r="C3901" t="s">
        <v>109</v>
      </c>
      <c r="D3901" t="str">
        <f ca="1">IF(OFFSET(calculations!$AG$2,MATCH(data!A3901&amp;"|"&amp;data!C3901,calculations!$A$3:$A$168,0),MATCH(data!B3901,calculations!$AH$2:$CL$2,0))="","NULL",SUBSTITUTE(OFFSET(calculations!$AG$2,MATCH(data!A3901&amp;"|"&amp;data!C3901,calculations!$A$3:$A$168,0),MATCH(data!B3901,calculations!$AH$2:$CL$2,0)),",","."))</f>
        <v>53001</v>
      </c>
      <c r="E3901">
        <v>1</v>
      </c>
    </row>
    <row r="3902" spans="1:5" x14ac:dyDescent="0.25">
      <c r="A3902">
        <v>2018</v>
      </c>
      <c r="B3902">
        <v>65</v>
      </c>
      <c r="C3902" t="s">
        <v>110</v>
      </c>
      <c r="D3902" t="str">
        <f ca="1">IF(OFFSET(calculations!$AG$2,MATCH(data!A3902&amp;"|"&amp;data!C3902,calculations!$A$3:$A$168,0),MATCH(data!B3902,calculations!$AH$2:$CL$2,0))="","NULL",SUBSTITUTE(OFFSET(calculations!$AG$2,MATCH(data!A3902&amp;"|"&amp;data!C3902,calculations!$A$3:$A$168,0),MATCH(data!B3902,calculations!$AH$2:$CL$2,0)),",","."))</f>
        <v>10171</v>
      </c>
      <c r="E3902">
        <v>1</v>
      </c>
    </row>
    <row r="3903" spans="1:5" x14ac:dyDescent="0.25">
      <c r="A3903">
        <v>2018</v>
      </c>
      <c r="B3903">
        <v>65</v>
      </c>
      <c r="C3903" t="s">
        <v>111</v>
      </c>
      <c r="D3903" t="str">
        <f ca="1">IF(OFFSET(calculations!$AG$2,MATCH(data!A3903&amp;"|"&amp;data!C3903,calculations!$A$3:$A$168,0),MATCH(data!B3903,calculations!$AH$2:$CL$2,0))="","NULL",SUBSTITUTE(OFFSET(calculations!$AG$2,MATCH(data!A3903&amp;"|"&amp;data!C3903,calculations!$A$3:$A$168,0),MATCH(data!B3903,calculations!$AH$2:$CL$2,0)),",","."))</f>
        <v>12761977</v>
      </c>
      <c r="E3903">
        <v>1</v>
      </c>
    </row>
    <row r="3904" spans="1:5" x14ac:dyDescent="0.25">
      <c r="A3904">
        <v>2018</v>
      </c>
      <c r="B3904">
        <v>65</v>
      </c>
      <c r="C3904" t="s">
        <v>112</v>
      </c>
      <c r="D3904" t="str">
        <f ca="1">IF(OFFSET(calculations!$AG$2,MATCH(data!A3904&amp;"|"&amp;data!C3904,calculations!$A$3:$A$168,0),MATCH(data!B3904,calculations!$AH$2:$CL$2,0))="","NULL",SUBSTITUTE(OFFSET(calculations!$AG$2,MATCH(data!A3904&amp;"|"&amp;data!C3904,calculations!$A$3:$A$168,0),MATCH(data!B3904,calculations!$AH$2:$CL$2,0)),",","."))</f>
        <v>3511467</v>
      </c>
      <c r="E3904">
        <v>1</v>
      </c>
    </row>
    <row r="3905" spans="1:5" x14ac:dyDescent="0.25">
      <c r="A3905">
        <v>2018</v>
      </c>
      <c r="B3905">
        <v>65</v>
      </c>
      <c r="C3905" t="s">
        <v>113</v>
      </c>
      <c r="D3905" t="str">
        <f ca="1">IF(OFFSET(calculations!$AG$2,MATCH(data!A3905&amp;"|"&amp;data!C3905,calculations!$A$3:$A$168,0),MATCH(data!B3905,calculations!$AH$2:$CL$2,0))="","NULL",SUBSTITUTE(OFFSET(calculations!$AG$2,MATCH(data!A3905&amp;"|"&amp;data!C3905,calculations!$A$3:$A$168,0),MATCH(data!B3905,calculations!$AH$2:$CL$2,0)),",","."))</f>
        <v>NULL</v>
      </c>
      <c r="E3905">
        <v>1</v>
      </c>
    </row>
    <row r="3906" spans="1:5" x14ac:dyDescent="0.25">
      <c r="A3906">
        <v>2018</v>
      </c>
      <c r="B3906">
        <v>65</v>
      </c>
      <c r="C3906" t="s">
        <v>114</v>
      </c>
      <c r="D3906" t="str">
        <f ca="1">IF(OFFSET(calculations!$AG$2,MATCH(data!A3906&amp;"|"&amp;data!C3906,calculations!$A$3:$A$168,0),MATCH(data!B3906,calculations!$AH$2:$CL$2,0))="","NULL",SUBSTITUTE(OFFSET(calculations!$AG$2,MATCH(data!A3906&amp;"|"&amp;data!C3906,calculations!$A$3:$A$168,0),MATCH(data!B3906,calculations!$AH$2:$CL$2,0)),",","."))</f>
        <v>NULL</v>
      </c>
      <c r="E3906">
        <v>1</v>
      </c>
    </row>
    <row r="3907" spans="1:5" x14ac:dyDescent="0.25">
      <c r="A3907">
        <v>2018</v>
      </c>
      <c r="B3907">
        <v>65</v>
      </c>
      <c r="C3907" t="s">
        <v>115</v>
      </c>
      <c r="D3907" t="str">
        <f ca="1">IF(OFFSET(calculations!$AG$2,MATCH(data!A3907&amp;"|"&amp;data!C3907,calculations!$A$3:$A$168,0),MATCH(data!B3907,calculations!$AH$2:$CL$2,0))="","NULL",SUBSTITUTE(OFFSET(calculations!$AG$2,MATCH(data!A3907&amp;"|"&amp;data!C3907,calculations!$A$3:$A$168,0),MATCH(data!B3907,calculations!$AH$2:$CL$2,0)),",","."))</f>
        <v>NULL</v>
      </c>
      <c r="E3907">
        <v>1</v>
      </c>
    </row>
    <row r="3908" spans="1:5" x14ac:dyDescent="0.25">
      <c r="A3908">
        <v>2018</v>
      </c>
      <c r="B3908">
        <v>65</v>
      </c>
      <c r="C3908" t="s">
        <v>116</v>
      </c>
      <c r="D3908" t="str">
        <f ca="1">IF(OFFSET(calculations!$AG$2,MATCH(data!A3908&amp;"|"&amp;data!C3908,calculations!$A$3:$A$168,0),MATCH(data!B3908,calculations!$AH$2:$CL$2,0))="","NULL",SUBSTITUTE(OFFSET(calculations!$AG$2,MATCH(data!A3908&amp;"|"&amp;data!C3908,calculations!$A$3:$A$168,0),MATCH(data!B3908,calculations!$AH$2:$CL$2,0)),",","."))</f>
        <v>746430</v>
      </c>
      <c r="E3908">
        <v>1</v>
      </c>
    </row>
    <row r="3909" spans="1:5" x14ac:dyDescent="0.25">
      <c r="A3909">
        <v>2018</v>
      </c>
      <c r="B3909">
        <v>65</v>
      </c>
      <c r="C3909" t="s">
        <v>117</v>
      </c>
      <c r="D3909" t="str">
        <f ca="1">IF(OFFSET(calculations!$AG$2,MATCH(data!A3909&amp;"|"&amp;data!C3909,calculations!$A$3:$A$168,0),MATCH(data!B3909,calculations!$AH$2:$CL$2,0))="","NULL",SUBSTITUTE(OFFSET(calculations!$AG$2,MATCH(data!A3909&amp;"|"&amp;data!C3909,calculations!$A$3:$A$168,0),MATCH(data!B3909,calculations!$AH$2:$CL$2,0)),",","."))</f>
        <v>NULL</v>
      </c>
      <c r="E3909">
        <v>1</v>
      </c>
    </row>
    <row r="3910" spans="1:5" x14ac:dyDescent="0.25">
      <c r="A3910">
        <v>2018</v>
      </c>
      <c r="B3910">
        <v>65</v>
      </c>
      <c r="C3910" t="s">
        <v>118</v>
      </c>
      <c r="D3910" t="str">
        <f ca="1">IF(OFFSET(calculations!$AG$2,MATCH(data!A3910&amp;"|"&amp;data!C3910,calculations!$A$3:$A$168,0),MATCH(data!B3910,calculations!$AH$2:$CL$2,0))="","NULL",SUBSTITUTE(OFFSET(calculations!$AG$2,MATCH(data!A3910&amp;"|"&amp;data!C3910,calculations!$A$3:$A$168,0),MATCH(data!B3910,calculations!$AH$2:$CL$2,0)),",","."))</f>
        <v>1693355</v>
      </c>
      <c r="E3910">
        <v>1</v>
      </c>
    </row>
    <row r="3911" spans="1:5" x14ac:dyDescent="0.25">
      <c r="A3911">
        <v>2018</v>
      </c>
      <c r="B3911">
        <v>65</v>
      </c>
      <c r="C3911" t="s">
        <v>119</v>
      </c>
      <c r="D3911" t="str">
        <f ca="1">IF(OFFSET(calculations!$AG$2,MATCH(data!A3911&amp;"|"&amp;data!C3911,calculations!$A$3:$A$168,0),MATCH(data!B3911,calculations!$AH$2:$CL$2,0))="","NULL",SUBSTITUTE(OFFSET(calculations!$AG$2,MATCH(data!A3911&amp;"|"&amp;data!C3911,calculations!$A$3:$A$168,0),MATCH(data!B3911,calculations!$AH$2:$CL$2,0)),",","."))</f>
        <v>421404</v>
      </c>
      <c r="E3911">
        <v>1</v>
      </c>
    </row>
    <row r="3912" spans="1:5" x14ac:dyDescent="0.25">
      <c r="A3912">
        <v>2018</v>
      </c>
      <c r="B3912">
        <v>65</v>
      </c>
      <c r="C3912" t="s">
        <v>120</v>
      </c>
      <c r="D3912" t="str">
        <f ca="1">IF(OFFSET(calculations!$AG$2,MATCH(data!A3912&amp;"|"&amp;data!C3912,calculations!$A$3:$A$168,0),MATCH(data!B3912,calculations!$AH$2:$CL$2,0))="","NULL",SUBSTITUTE(OFFSET(calculations!$AG$2,MATCH(data!A3912&amp;"|"&amp;data!C3912,calculations!$A$3:$A$168,0),MATCH(data!B3912,calculations!$AH$2:$CL$2,0)),",","."))</f>
        <v>95965</v>
      </c>
      <c r="E3912">
        <v>1</v>
      </c>
    </row>
    <row r="3913" spans="1:5" x14ac:dyDescent="0.25">
      <c r="A3913">
        <v>2018</v>
      </c>
      <c r="B3913">
        <v>65</v>
      </c>
      <c r="C3913" t="s">
        <v>121</v>
      </c>
      <c r="D3913" t="str">
        <f ca="1">IF(OFFSET(calculations!$AG$2,MATCH(data!A3913&amp;"|"&amp;data!C3913,calculations!$A$3:$A$168,0),MATCH(data!B3913,calculations!$AH$2:$CL$2,0))="","NULL",SUBSTITUTE(OFFSET(calculations!$AG$2,MATCH(data!A3913&amp;"|"&amp;data!C3913,calculations!$A$3:$A$168,0),MATCH(data!B3913,calculations!$AH$2:$CL$2,0)),",","."))</f>
        <v>472777</v>
      </c>
      <c r="E3913">
        <v>1</v>
      </c>
    </row>
    <row r="3914" spans="1:5" x14ac:dyDescent="0.25">
      <c r="A3914">
        <v>2018</v>
      </c>
      <c r="B3914">
        <v>65</v>
      </c>
      <c r="C3914" t="s">
        <v>122</v>
      </c>
      <c r="D3914" t="str">
        <f ca="1">IF(OFFSET(calculations!$AG$2,MATCH(data!A3914&amp;"|"&amp;data!C3914,calculations!$A$3:$A$168,0),MATCH(data!B3914,calculations!$AH$2:$CL$2,0))="","NULL",SUBSTITUTE(OFFSET(calculations!$AG$2,MATCH(data!A3914&amp;"|"&amp;data!C3914,calculations!$A$3:$A$168,0),MATCH(data!B3914,calculations!$AH$2:$CL$2,0)),",","."))</f>
        <v>NULL</v>
      </c>
      <c r="E3914">
        <v>1</v>
      </c>
    </row>
    <row r="3915" spans="1:5" x14ac:dyDescent="0.25">
      <c r="A3915">
        <v>2018</v>
      </c>
      <c r="B3915">
        <v>65</v>
      </c>
      <c r="C3915" t="s">
        <v>123</v>
      </c>
      <c r="D3915" t="str">
        <f ca="1">IF(OFFSET(calculations!$AG$2,MATCH(data!A3915&amp;"|"&amp;data!C3915,calculations!$A$3:$A$168,0),MATCH(data!B3915,calculations!$AH$2:$CL$2,0))="","NULL",SUBSTITUTE(OFFSET(calculations!$AG$2,MATCH(data!A3915&amp;"|"&amp;data!C3915,calculations!$A$3:$A$168,0),MATCH(data!B3915,calculations!$AH$2:$CL$2,0)),",","."))</f>
        <v>NULL</v>
      </c>
      <c r="E3915">
        <v>1</v>
      </c>
    </row>
    <row r="3916" spans="1:5" x14ac:dyDescent="0.25">
      <c r="A3916">
        <v>2018</v>
      </c>
      <c r="B3916">
        <v>65</v>
      </c>
      <c r="C3916" t="s">
        <v>124</v>
      </c>
      <c r="D3916" t="str">
        <f ca="1">IF(OFFSET(calculations!$AG$2,MATCH(data!A3916&amp;"|"&amp;data!C3916,calculations!$A$3:$A$168,0),MATCH(data!B3916,calculations!$AH$2:$CL$2,0))="","NULL",SUBSTITUTE(OFFSET(calculations!$AG$2,MATCH(data!A3916&amp;"|"&amp;data!C3916,calculations!$A$3:$A$168,0),MATCH(data!B3916,calculations!$AH$2:$CL$2,0)),",","."))</f>
        <v>NULL</v>
      </c>
      <c r="E3916">
        <v>1</v>
      </c>
    </row>
    <row r="3917" spans="1:5" x14ac:dyDescent="0.25">
      <c r="A3917">
        <v>2018</v>
      </c>
      <c r="B3917">
        <v>65</v>
      </c>
      <c r="C3917" t="s">
        <v>125</v>
      </c>
      <c r="D3917" t="str">
        <f ca="1">IF(OFFSET(calculations!$AG$2,MATCH(data!A3917&amp;"|"&amp;data!C3917,calculations!$A$3:$A$168,0),MATCH(data!B3917,calculations!$AH$2:$CL$2,0))="","NULL",SUBSTITUTE(OFFSET(calculations!$AG$2,MATCH(data!A3917&amp;"|"&amp;data!C3917,calculations!$A$3:$A$168,0),MATCH(data!B3917,calculations!$AH$2:$CL$2,0)),",","."))</f>
        <v>NULL</v>
      </c>
      <c r="E3917">
        <v>1</v>
      </c>
    </row>
    <row r="3918" spans="1:5" x14ac:dyDescent="0.25">
      <c r="A3918">
        <v>2018</v>
      </c>
      <c r="B3918">
        <v>65</v>
      </c>
      <c r="C3918" t="s">
        <v>126</v>
      </c>
      <c r="D3918" t="str">
        <f ca="1">IF(OFFSET(calculations!$AG$2,MATCH(data!A3918&amp;"|"&amp;data!C3918,calculations!$A$3:$A$168,0),MATCH(data!B3918,calculations!$AH$2:$CL$2,0))="","NULL",SUBSTITUTE(OFFSET(calculations!$AG$2,MATCH(data!A3918&amp;"|"&amp;data!C3918,calculations!$A$3:$A$168,0),MATCH(data!B3918,calculations!$AH$2:$CL$2,0)),",","."))</f>
        <v>81536</v>
      </c>
      <c r="E3918">
        <v>1</v>
      </c>
    </row>
    <row r="3919" spans="1:5" x14ac:dyDescent="0.25">
      <c r="A3919">
        <v>2018</v>
      </c>
      <c r="B3919">
        <v>65</v>
      </c>
      <c r="C3919" t="s">
        <v>62</v>
      </c>
      <c r="D3919" t="str">
        <f ca="1">IF(OFFSET(calculations!$AG$2,MATCH(data!A3919&amp;"|"&amp;data!C3919,calculations!$A$3:$A$168,0),MATCH(data!B3919,calculations!$AH$2:$CL$2,0))="","NULL",SUBSTITUTE(OFFSET(calculations!$AG$2,MATCH(data!A3919&amp;"|"&amp;data!C3919,calculations!$A$3:$A$168,0),MATCH(data!B3919,calculations!$AH$2:$CL$2,0)),",","."))</f>
        <v>9250510</v>
      </c>
      <c r="E3919">
        <v>1</v>
      </c>
    </row>
    <row r="3920" spans="1:5" x14ac:dyDescent="0.25">
      <c r="A3920">
        <v>2018</v>
      </c>
      <c r="B3920">
        <v>65</v>
      </c>
      <c r="C3920" t="s">
        <v>127</v>
      </c>
      <c r="D3920" t="str">
        <f ca="1">IF(OFFSET(calculations!$AG$2,MATCH(data!A3920&amp;"|"&amp;data!C3920,calculations!$A$3:$A$168,0),MATCH(data!B3920,calculations!$AH$2:$CL$2,0))="","NULL",SUBSTITUTE(OFFSET(calculations!$AG$2,MATCH(data!A3920&amp;"|"&amp;data!C3920,calculations!$A$3:$A$168,0),MATCH(data!B3920,calculations!$AH$2:$CL$2,0)),",","."))</f>
        <v>9440995</v>
      </c>
      <c r="E3920">
        <v>1</v>
      </c>
    </row>
    <row r="3921" spans="1:5" x14ac:dyDescent="0.25">
      <c r="A3921">
        <v>2018</v>
      </c>
      <c r="B3921">
        <v>65</v>
      </c>
      <c r="C3921" t="s">
        <v>128</v>
      </c>
      <c r="D3921" t="str">
        <f ca="1">IF(OFFSET(calculations!$AG$2,MATCH(data!A3921&amp;"|"&amp;data!C3921,calculations!$A$3:$A$168,0),MATCH(data!B3921,calculations!$AH$2:$CL$2,0))="","NULL",SUBSTITUTE(OFFSET(calculations!$AG$2,MATCH(data!A3921&amp;"|"&amp;data!C3921,calculations!$A$3:$A$168,0),MATCH(data!B3921,calculations!$AH$2:$CL$2,0)),",","."))</f>
        <v>NULL</v>
      </c>
      <c r="E3921">
        <v>1</v>
      </c>
    </row>
    <row r="3922" spans="1:5" x14ac:dyDescent="0.25">
      <c r="A3922">
        <v>2018</v>
      </c>
      <c r="B3922">
        <v>65</v>
      </c>
      <c r="C3922" t="s">
        <v>129</v>
      </c>
      <c r="D3922" t="str">
        <f ca="1">IF(OFFSET(calculations!$AG$2,MATCH(data!A3922&amp;"|"&amp;data!C3922,calculations!$A$3:$A$168,0),MATCH(data!B3922,calculations!$AH$2:$CL$2,0))="","NULL",SUBSTITUTE(OFFSET(calculations!$AG$2,MATCH(data!A3922&amp;"|"&amp;data!C3922,calculations!$A$3:$A$168,0),MATCH(data!B3922,calculations!$AH$2:$CL$2,0)),",","."))</f>
        <v>4038</v>
      </c>
      <c r="E3922">
        <v>1</v>
      </c>
    </row>
    <row r="3923" spans="1:5" x14ac:dyDescent="0.25">
      <c r="A3923">
        <v>2018</v>
      </c>
      <c r="B3923">
        <v>65</v>
      </c>
      <c r="C3923" t="s">
        <v>130</v>
      </c>
      <c r="D3923" t="str">
        <f ca="1">IF(OFFSET(calculations!$AG$2,MATCH(data!A3923&amp;"|"&amp;data!C3923,calculations!$A$3:$A$168,0),MATCH(data!B3923,calculations!$AH$2:$CL$2,0))="","NULL",SUBSTITUTE(OFFSET(calculations!$AG$2,MATCH(data!A3923&amp;"|"&amp;data!C3923,calculations!$A$3:$A$168,0),MATCH(data!B3923,calculations!$AH$2:$CL$2,0)),",","."))</f>
        <v>NULL</v>
      </c>
      <c r="E3923">
        <v>1</v>
      </c>
    </row>
    <row r="3924" spans="1:5" x14ac:dyDescent="0.25">
      <c r="A3924">
        <v>2018</v>
      </c>
      <c r="B3924">
        <v>65</v>
      </c>
      <c r="C3924" t="s">
        <v>131</v>
      </c>
      <c r="D3924" t="str">
        <f ca="1">IF(OFFSET(calculations!$AG$2,MATCH(data!A3924&amp;"|"&amp;data!C3924,calculations!$A$3:$A$168,0),MATCH(data!B3924,calculations!$AH$2:$CL$2,0))="","NULL",SUBSTITUTE(OFFSET(calculations!$AG$2,MATCH(data!A3924&amp;"|"&amp;data!C3924,calculations!$A$3:$A$168,0),MATCH(data!B3924,calculations!$AH$2:$CL$2,0)),",","."))</f>
        <v>NULL</v>
      </c>
      <c r="E3924">
        <v>1</v>
      </c>
    </row>
    <row r="3925" spans="1:5" x14ac:dyDescent="0.25">
      <c r="A3925">
        <v>2018</v>
      </c>
      <c r="B3925">
        <v>65</v>
      </c>
      <c r="C3925" t="s">
        <v>132</v>
      </c>
      <c r="D3925" t="str">
        <f ca="1">IF(OFFSET(calculations!$AG$2,MATCH(data!A3925&amp;"|"&amp;data!C3925,calculations!$A$3:$A$168,0),MATCH(data!B3925,calculations!$AH$2:$CL$2,0))="","NULL",SUBSTITUTE(OFFSET(calculations!$AG$2,MATCH(data!A3925&amp;"|"&amp;data!C3925,calculations!$A$3:$A$168,0),MATCH(data!B3925,calculations!$AH$2:$CL$2,0)),",","."))</f>
        <v>284760</v>
      </c>
      <c r="E3925">
        <v>1</v>
      </c>
    </row>
    <row r="3926" spans="1:5" x14ac:dyDescent="0.25">
      <c r="A3926">
        <v>2018</v>
      </c>
      <c r="B3926">
        <v>65</v>
      </c>
      <c r="C3926" t="s">
        <v>133</v>
      </c>
      <c r="D3926" t="str">
        <f ca="1">IF(OFFSET(calculations!$AG$2,MATCH(data!A3926&amp;"|"&amp;data!C3926,calculations!$A$3:$A$168,0),MATCH(data!B3926,calculations!$AH$2:$CL$2,0))="","NULL",SUBSTITUTE(OFFSET(calculations!$AG$2,MATCH(data!A3926&amp;"|"&amp;data!C3926,calculations!$A$3:$A$168,0),MATCH(data!B3926,calculations!$AH$2:$CL$2,0)),",","."))</f>
        <v>-522113</v>
      </c>
      <c r="E3926">
        <v>1</v>
      </c>
    </row>
    <row r="3927" spans="1:5" x14ac:dyDescent="0.25">
      <c r="A3927">
        <v>2018</v>
      </c>
      <c r="B3927">
        <v>65</v>
      </c>
      <c r="C3927" t="s">
        <v>134</v>
      </c>
      <c r="D3927" t="str">
        <f ca="1">IF(OFFSET(calculations!$AG$2,MATCH(data!A3927&amp;"|"&amp;data!C3927,calculations!$A$3:$A$168,0),MATCH(data!B3927,calculations!$AH$2:$CL$2,0))="","NULL",SUBSTITUTE(OFFSET(calculations!$AG$2,MATCH(data!A3927&amp;"|"&amp;data!C3927,calculations!$A$3:$A$168,0),MATCH(data!B3927,calculations!$AH$2:$CL$2,0)),",","."))</f>
        <v>NULL</v>
      </c>
      <c r="E3927">
        <v>1</v>
      </c>
    </row>
    <row r="3928" spans="1:5" x14ac:dyDescent="0.25">
      <c r="A3928">
        <v>2018</v>
      </c>
      <c r="B3928">
        <v>65</v>
      </c>
      <c r="C3928" t="s">
        <v>135</v>
      </c>
      <c r="D3928" t="str">
        <f ca="1">IF(OFFSET(calculations!$AG$2,MATCH(data!A3928&amp;"|"&amp;data!C3928,calculations!$A$3:$A$168,0),MATCH(data!B3928,calculations!$AH$2:$CL$2,0))="","NULL",SUBSTITUTE(OFFSET(calculations!$AG$2,MATCH(data!A3928&amp;"|"&amp;data!C3928,calculations!$A$3:$A$168,0),MATCH(data!B3928,calculations!$AH$2:$CL$2,0)),",","."))</f>
        <v>NULL</v>
      </c>
      <c r="E3928">
        <v>1</v>
      </c>
    </row>
    <row r="3929" spans="1:5" x14ac:dyDescent="0.25">
      <c r="A3929">
        <v>2018</v>
      </c>
      <c r="B3929">
        <v>65</v>
      </c>
      <c r="C3929" t="s">
        <v>136</v>
      </c>
      <c r="D3929" t="str">
        <f ca="1">IF(OFFSET(calculations!$AG$2,MATCH(data!A3929&amp;"|"&amp;data!C3929,calculations!$A$3:$A$168,0),MATCH(data!B3929,calculations!$AH$2:$CL$2,0))="","NULL",SUBSTITUTE(OFFSET(calculations!$AG$2,MATCH(data!A3929&amp;"|"&amp;data!C3929,calculations!$A$3:$A$168,0),MATCH(data!B3929,calculations!$AH$2:$CL$2,0)),",","."))</f>
        <v>42830</v>
      </c>
      <c r="E3929">
        <v>1</v>
      </c>
    </row>
    <row r="3930" spans="1:5" x14ac:dyDescent="0.25">
      <c r="A3930">
        <v>2018</v>
      </c>
      <c r="B3930">
        <v>65</v>
      </c>
      <c r="C3930" t="s">
        <v>137</v>
      </c>
      <c r="D3930" t="str">
        <f ca="1">IF(OFFSET(calculations!$AG$2,MATCH(data!A3930&amp;"|"&amp;data!C3930,calculations!$A$3:$A$168,0),MATCH(data!B3930,calculations!$AH$2:$CL$2,0))="","NULL",SUBSTITUTE(OFFSET(calculations!$AG$2,MATCH(data!A3930&amp;"|"&amp;data!C3930,calculations!$A$3:$A$168,0),MATCH(data!B3930,calculations!$AH$2:$CL$2,0)),",","."))</f>
        <v>NULL</v>
      </c>
      <c r="E3930">
        <v>1</v>
      </c>
    </row>
    <row r="3931" spans="1:5" x14ac:dyDescent="0.25">
      <c r="A3931">
        <v>2018</v>
      </c>
      <c r="B3931">
        <v>65</v>
      </c>
      <c r="C3931" t="s">
        <v>138</v>
      </c>
      <c r="D3931" t="str">
        <f ca="1">IF(OFFSET(calculations!$AG$2,MATCH(data!A3931&amp;"|"&amp;data!C3931,calculations!$A$3:$A$168,0),MATCH(data!B3931,calculations!$AH$2:$CL$2,0))="","NULL",SUBSTITUTE(OFFSET(calculations!$AG$2,MATCH(data!A3931&amp;"|"&amp;data!C3931,calculations!$A$3:$A$168,0),MATCH(data!B3931,calculations!$AH$2:$CL$2,0)),",","."))</f>
        <v>NULL</v>
      </c>
      <c r="E3931">
        <v>1</v>
      </c>
    </row>
    <row r="3932" spans="1:5" x14ac:dyDescent="0.25">
      <c r="A3932">
        <v>2018</v>
      </c>
      <c r="B3932">
        <v>65</v>
      </c>
      <c r="C3932" t="s">
        <v>139</v>
      </c>
      <c r="D3932" t="str">
        <f ca="1">IF(OFFSET(calculations!$AG$2,MATCH(data!A3932&amp;"|"&amp;data!C3932,calculations!$A$3:$A$168,0),MATCH(data!B3932,calculations!$AH$2:$CL$2,0))="","NULL",SUBSTITUTE(OFFSET(calculations!$AG$2,MATCH(data!A3932&amp;"|"&amp;data!C3932,calculations!$A$3:$A$168,0),MATCH(data!B3932,calculations!$AH$2:$CL$2,0)),",","."))</f>
        <v>NULL</v>
      </c>
      <c r="E3932">
        <v>1</v>
      </c>
    </row>
    <row r="3933" spans="1:5" x14ac:dyDescent="0.25">
      <c r="A3933">
        <v>2018</v>
      </c>
      <c r="B3933">
        <v>65</v>
      </c>
      <c r="C3933" t="s">
        <v>140</v>
      </c>
      <c r="D3933" t="str">
        <f ca="1">IF(OFFSET(calculations!$AG$2,MATCH(data!A3933&amp;"|"&amp;data!C3933,calculations!$A$3:$A$168,0),MATCH(data!B3933,calculations!$AH$2:$CL$2,0))="","NULL",SUBSTITUTE(OFFSET(calculations!$AG$2,MATCH(data!A3933&amp;"|"&amp;data!C3933,calculations!$A$3:$A$168,0),MATCH(data!B3933,calculations!$AH$2:$CL$2,0)),",","."))</f>
        <v>NULL</v>
      </c>
      <c r="E3933">
        <v>1</v>
      </c>
    </row>
    <row r="3934" spans="1:5" x14ac:dyDescent="0.25">
      <c r="A3934">
        <v>2018</v>
      </c>
      <c r="B3934">
        <v>65</v>
      </c>
      <c r="C3934" t="s">
        <v>141</v>
      </c>
      <c r="D3934" t="str">
        <f ca="1">IF(OFFSET(calculations!$AG$2,MATCH(data!A3934&amp;"|"&amp;data!C3934,calculations!$A$3:$A$168,0),MATCH(data!B3934,calculations!$AH$2:$CL$2,0))="","NULL",SUBSTITUTE(OFFSET(calculations!$AG$2,MATCH(data!A3934&amp;"|"&amp;data!C3934,calculations!$A$3:$A$168,0),MATCH(data!B3934,calculations!$AH$2:$CL$2,0)),",","."))</f>
        <v>NULL</v>
      </c>
      <c r="E3934">
        <v>1</v>
      </c>
    </row>
    <row r="3935" spans="1:5" x14ac:dyDescent="0.25">
      <c r="A3935">
        <v>2018</v>
      </c>
      <c r="B3935">
        <v>65</v>
      </c>
      <c r="C3935" t="s">
        <v>142</v>
      </c>
      <c r="D3935" t="str">
        <f ca="1">IF(OFFSET(calculations!$AG$2,MATCH(data!A3935&amp;"|"&amp;data!C3935,calculations!$A$3:$A$168,0),MATCH(data!B3935,calculations!$AH$2:$CL$2,0))="","NULL",SUBSTITUTE(OFFSET(calculations!$AG$2,MATCH(data!A3935&amp;"|"&amp;data!C3935,calculations!$A$3:$A$168,0),MATCH(data!B3935,calculations!$AH$2:$CL$2,0)),",","."))</f>
        <v>NULL</v>
      </c>
      <c r="E3935">
        <v>1</v>
      </c>
    </row>
    <row r="3936" spans="1:5" x14ac:dyDescent="0.25">
      <c r="A3936">
        <v>2018</v>
      </c>
      <c r="B3936">
        <v>65</v>
      </c>
      <c r="C3936" t="s">
        <v>143</v>
      </c>
      <c r="D3936" t="str">
        <f ca="1">IF(OFFSET(calculations!$AG$2,MATCH(data!A3936&amp;"|"&amp;data!C3936,calculations!$A$3:$A$168,0),MATCH(data!B3936,calculations!$AH$2:$CL$2,0))="","NULL",SUBSTITUTE(OFFSET(calculations!$AG$2,MATCH(data!A3936&amp;"|"&amp;data!C3936,calculations!$A$3:$A$168,0),MATCH(data!B3936,calculations!$AH$2:$CL$2,0)),",","."))</f>
        <v>NULL</v>
      </c>
      <c r="E3936">
        <v>1</v>
      </c>
    </row>
    <row r="3937" spans="1:5" x14ac:dyDescent="0.25">
      <c r="A3937">
        <v>2018</v>
      </c>
      <c r="B3937">
        <v>65</v>
      </c>
      <c r="C3937" t="s">
        <v>58</v>
      </c>
      <c r="D3937" t="str">
        <f ca="1">IF(OFFSET(calculations!$AG$2,MATCH(data!A3937&amp;"|"&amp;data!C3937,calculations!$A$3:$A$168,0),MATCH(data!B3937,calculations!$AH$2:$CL$2,0))="","NULL",SUBSTITUTE(OFFSET(calculations!$AG$2,MATCH(data!A3937&amp;"|"&amp;data!C3937,calculations!$A$3:$A$168,0),MATCH(data!B3937,calculations!$AH$2:$CL$2,0)),",","."))</f>
        <v>NULL</v>
      </c>
      <c r="E3937">
        <v>1</v>
      </c>
    </row>
    <row r="3938" spans="1:5" x14ac:dyDescent="0.25">
      <c r="A3938">
        <v>2018</v>
      </c>
      <c r="B3938">
        <v>67</v>
      </c>
      <c r="C3938" t="s">
        <v>68</v>
      </c>
      <c r="D3938" t="str">
        <f ca="1">IF(OFFSET(calculations!$AG$2,MATCH(data!A3938&amp;"|"&amp;data!C3938,calculations!$A$3:$A$168,0),MATCH(data!B3938,calculations!$AH$2:$CL$2,0))="","NULL",SUBSTITUTE(OFFSET(calculations!$AG$2,MATCH(data!A3938&amp;"|"&amp;data!C3938,calculations!$A$3:$A$168,0),MATCH(data!B3938,calculations!$AH$2:$CL$2,0)),",","."))</f>
        <v>143632770</v>
      </c>
      <c r="E3938">
        <v>1</v>
      </c>
    </row>
    <row r="3939" spans="1:5" x14ac:dyDescent="0.25">
      <c r="A3939">
        <v>2018</v>
      </c>
      <c r="B3939">
        <v>67</v>
      </c>
      <c r="C3939" t="s">
        <v>49</v>
      </c>
      <c r="D3939" t="str">
        <f ca="1">IF(OFFSET(calculations!$AG$2,MATCH(data!A3939&amp;"|"&amp;data!C3939,calculations!$A$3:$A$168,0),MATCH(data!B3939,calculations!$AH$2:$CL$2,0))="","NULL",SUBSTITUTE(OFFSET(calculations!$AG$2,MATCH(data!A3939&amp;"|"&amp;data!C3939,calculations!$A$3:$A$168,0),MATCH(data!B3939,calculations!$AH$2:$CL$2,0)),",","."))</f>
        <v>83910388</v>
      </c>
      <c r="E3939">
        <v>1</v>
      </c>
    </row>
    <row r="3940" spans="1:5" x14ac:dyDescent="0.25">
      <c r="A3940">
        <v>2018</v>
      </c>
      <c r="B3940">
        <v>67</v>
      </c>
      <c r="C3940" t="s">
        <v>69</v>
      </c>
      <c r="D3940" t="str">
        <f ca="1">IF(OFFSET(calculations!$AG$2,MATCH(data!A3940&amp;"|"&amp;data!C3940,calculations!$A$3:$A$168,0),MATCH(data!B3940,calculations!$AH$2:$CL$2,0))="","NULL",SUBSTITUTE(OFFSET(calculations!$AG$2,MATCH(data!A3940&amp;"|"&amp;data!C3940,calculations!$A$3:$A$168,0),MATCH(data!B3940,calculations!$AH$2:$CL$2,0)),",","."))</f>
        <v>6075846</v>
      </c>
      <c r="E3940">
        <v>1</v>
      </c>
    </row>
    <row r="3941" spans="1:5" x14ac:dyDescent="0.25">
      <c r="A3941">
        <v>2018</v>
      </c>
      <c r="B3941">
        <v>67</v>
      </c>
      <c r="C3941" t="s">
        <v>70</v>
      </c>
      <c r="D3941" t="str">
        <f ca="1">IF(OFFSET(calculations!$AG$2,MATCH(data!A3941&amp;"|"&amp;data!C3941,calculations!$A$3:$A$168,0),MATCH(data!B3941,calculations!$AH$2:$CL$2,0))="","NULL",SUBSTITUTE(OFFSET(calculations!$AG$2,MATCH(data!A3941&amp;"|"&amp;data!C3941,calculations!$A$3:$A$168,0),MATCH(data!B3941,calculations!$AH$2:$CL$2,0)),",","."))</f>
        <v>613868</v>
      </c>
      <c r="E3941">
        <v>1</v>
      </c>
    </row>
    <row r="3942" spans="1:5" x14ac:dyDescent="0.25">
      <c r="A3942">
        <v>2018</v>
      </c>
      <c r="B3942">
        <v>67</v>
      </c>
      <c r="C3942" t="s">
        <v>71</v>
      </c>
      <c r="D3942" t="str">
        <f ca="1">IF(OFFSET(calculations!$AG$2,MATCH(data!A3942&amp;"|"&amp;data!C3942,calculations!$A$3:$A$168,0),MATCH(data!B3942,calculations!$AH$2:$CL$2,0))="","NULL",SUBSTITUTE(OFFSET(calculations!$AG$2,MATCH(data!A3942&amp;"|"&amp;data!C3942,calculations!$A$3:$A$168,0),MATCH(data!B3942,calculations!$AH$2:$CL$2,0)),",","."))</f>
        <v>65520898</v>
      </c>
      <c r="E3942">
        <v>1</v>
      </c>
    </row>
    <row r="3943" spans="1:5" x14ac:dyDescent="0.25">
      <c r="A3943">
        <v>2018</v>
      </c>
      <c r="B3943">
        <v>67</v>
      </c>
      <c r="C3943" t="s">
        <v>72</v>
      </c>
      <c r="D3943" t="str">
        <f ca="1">IF(OFFSET(calculations!$AG$2,MATCH(data!A3943&amp;"|"&amp;data!C3943,calculations!$A$3:$A$168,0),MATCH(data!B3943,calculations!$AH$2:$CL$2,0))="","NULL",SUBSTITUTE(OFFSET(calculations!$AG$2,MATCH(data!A3943&amp;"|"&amp;data!C3943,calculations!$A$3:$A$168,0),MATCH(data!B3943,calculations!$AH$2:$CL$2,0)),",","."))</f>
        <v>491856</v>
      </c>
      <c r="E3943">
        <v>1</v>
      </c>
    </row>
    <row r="3944" spans="1:5" x14ac:dyDescent="0.25">
      <c r="A3944">
        <v>2018</v>
      </c>
      <c r="B3944">
        <v>67</v>
      </c>
      <c r="C3944" t="s">
        <v>73</v>
      </c>
      <c r="D3944" t="str">
        <f ca="1">IF(OFFSET(calculations!$AG$2,MATCH(data!A3944&amp;"|"&amp;data!C3944,calculations!$A$3:$A$168,0),MATCH(data!B3944,calculations!$AH$2:$CL$2,0))="","NULL",SUBSTITUTE(OFFSET(calculations!$AG$2,MATCH(data!A3944&amp;"|"&amp;data!C3944,calculations!$A$3:$A$168,0),MATCH(data!B3944,calculations!$AH$2:$CL$2,0)),",","."))</f>
        <v>8463808</v>
      </c>
      <c r="E3944">
        <v>1</v>
      </c>
    </row>
    <row r="3945" spans="1:5" x14ac:dyDescent="0.25">
      <c r="A3945">
        <v>2018</v>
      </c>
      <c r="B3945">
        <v>67</v>
      </c>
      <c r="C3945" t="s">
        <v>74</v>
      </c>
      <c r="D3945" t="str">
        <f ca="1">IF(OFFSET(calculations!$AG$2,MATCH(data!A3945&amp;"|"&amp;data!C3945,calculations!$A$3:$A$168,0),MATCH(data!B3945,calculations!$AH$2:$CL$2,0))="","NULL",SUBSTITUTE(OFFSET(calculations!$AG$2,MATCH(data!A3945&amp;"|"&amp;data!C3945,calculations!$A$3:$A$168,0),MATCH(data!B3945,calculations!$AH$2:$CL$2,0)),",","."))</f>
        <v>NULL</v>
      </c>
      <c r="E3945">
        <v>1</v>
      </c>
    </row>
    <row r="3946" spans="1:5" x14ac:dyDescent="0.25">
      <c r="A3946">
        <v>2018</v>
      </c>
      <c r="B3946">
        <v>67</v>
      </c>
      <c r="C3946" t="s">
        <v>75</v>
      </c>
      <c r="D3946" t="str">
        <f ca="1">IF(OFFSET(calculations!$AG$2,MATCH(data!A3946&amp;"|"&amp;data!C3946,calculations!$A$3:$A$168,0),MATCH(data!B3946,calculations!$AH$2:$CL$2,0))="","NULL",SUBSTITUTE(OFFSET(calculations!$AG$2,MATCH(data!A3946&amp;"|"&amp;data!C3946,calculations!$A$3:$A$168,0),MATCH(data!B3946,calculations!$AH$2:$CL$2,0)),",","."))</f>
        <v>305300</v>
      </c>
      <c r="E3946">
        <v>1</v>
      </c>
    </row>
    <row r="3947" spans="1:5" x14ac:dyDescent="0.25">
      <c r="A3947">
        <v>2018</v>
      </c>
      <c r="B3947">
        <v>67</v>
      </c>
      <c r="C3947" t="s">
        <v>76</v>
      </c>
      <c r="D3947" t="str">
        <f ca="1">IF(OFFSET(calculations!$AG$2,MATCH(data!A3947&amp;"|"&amp;data!C3947,calculations!$A$3:$A$168,0),MATCH(data!B3947,calculations!$AH$2:$CL$2,0))="","NULL",SUBSTITUTE(OFFSET(calculations!$AG$2,MATCH(data!A3947&amp;"|"&amp;data!C3947,calculations!$A$3:$A$168,0),MATCH(data!B3947,calculations!$AH$2:$CL$2,0)),",","."))</f>
        <v>1362595</v>
      </c>
      <c r="E3947">
        <v>1</v>
      </c>
    </row>
    <row r="3948" spans="1:5" x14ac:dyDescent="0.25">
      <c r="A3948">
        <v>2018</v>
      </c>
      <c r="B3948">
        <v>67</v>
      </c>
      <c r="C3948" t="s">
        <v>77</v>
      </c>
      <c r="D3948" t="str">
        <f ca="1">IF(OFFSET(calculations!$AG$2,MATCH(data!A3948&amp;"|"&amp;data!C3948,calculations!$A$3:$A$168,0),MATCH(data!B3948,calculations!$AH$2:$CL$2,0))="","NULL",SUBSTITUTE(OFFSET(calculations!$AG$2,MATCH(data!A3948&amp;"|"&amp;data!C3948,calculations!$A$3:$A$168,0),MATCH(data!B3948,calculations!$AH$2:$CL$2,0)),",","."))</f>
        <v>38790</v>
      </c>
      <c r="E3948">
        <v>1</v>
      </c>
    </row>
    <row r="3949" spans="1:5" x14ac:dyDescent="0.25">
      <c r="A3949">
        <v>2018</v>
      </c>
      <c r="B3949">
        <v>67</v>
      </c>
      <c r="C3949" t="s">
        <v>78</v>
      </c>
      <c r="D3949" t="str">
        <f ca="1">IF(OFFSET(calculations!$AG$2,MATCH(data!A3949&amp;"|"&amp;data!C3949,calculations!$A$3:$A$168,0),MATCH(data!B3949,calculations!$AH$2:$CL$2,0))="","NULL",SUBSTITUTE(OFFSET(calculations!$AG$2,MATCH(data!A3949&amp;"|"&amp;data!C3949,calculations!$A$3:$A$168,0),MATCH(data!B3949,calculations!$AH$2:$CL$2,0)),",","."))</f>
        <v>415117</v>
      </c>
      <c r="E3949">
        <v>1</v>
      </c>
    </row>
    <row r="3950" spans="1:5" x14ac:dyDescent="0.25">
      <c r="A3950">
        <v>2018</v>
      </c>
      <c r="B3950">
        <v>67</v>
      </c>
      <c r="C3950" t="s">
        <v>79</v>
      </c>
      <c r="D3950" t="str">
        <f ca="1">IF(OFFSET(calculations!$AG$2,MATCH(data!A3950&amp;"|"&amp;data!C3950,calculations!$A$3:$A$168,0),MATCH(data!B3950,calculations!$AH$2:$CL$2,0))="","NULL",SUBSTITUTE(OFFSET(calculations!$AG$2,MATCH(data!A3950&amp;"|"&amp;data!C3950,calculations!$A$3:$A$168,0),MATCH(data!B3950,calculations!$AH$2:$CL$2,0)),",","."))</f>
        <v>473525</v>
      </c>
      <c r="E3950">
        <v>1</v>
      </c>
    </row>
    <row r="3951" spans="1:5" x14ac:dyDescent="0.25">
      <c r="A3951">
        <v>2018</v>
      </c>
      <c r="B3951">
        <v>67</v>
      </c>
      <c r="C3951" t="s">
        <v>80</v>
      </c>
      <c r="D3951" t="str">
        <f ca="1">IF(OFFSET(calculations!$AG$2,MATCH(data!A3951&amp;"|"&amp;data!C3951,calculations!$A$3:$A$168,0),MATCH(data!B3951,calculations!$AH$2:$CL$2,0))="","NULL",SUBSTITUTE(OFFSET(calculations!$AG$2,MATCH(data!A3951&amp;"|"&amp;data!C3951,calculations!$A$3:$A$168,0),MATCH(data!B3951,calculations!$AH$2:$CL$2,0)),",","."))</f>
        <v>NULL</v>
      </c>
      <c r="E3951">
        <v>1</v>
      </c>
    </row>
    <row r="3952" spans="1:5" x14ac:dyDescent="0.25">
      <c r="A3952">
        <v>2018</v>
      </c>
      <c r="B3952">
        <v>67</v>
      </c>
      <c r="C3952" t="s">
        <v>44</v>
      </c>
      <c r="D3952" t="str">
        <f ca="1">IF(OFFSET(calculations!$AG$2,MATCH(data!A3952&amp;"|"&amp;data!C3952,calculations!$A$3:$A$168,0),MATCH(data!B3952,calculations!$AH$2:$CL$2,0))="","NULL",SUBSTITUTE(OFFSET(calculations!$AG$2,MATCH(data!A3952&amp;"|"&amp;data!C3952,calculations!$A$3:$A$168,0),MATCH(data!B3952,calculations!$AH$2:$CL$2,0)),",","."))</f>
        <v>NULL</v>
      </c>
      <c r="E3952">
        <v>1</v>
      </c>
    </row>
    <row r="3953" spans="1:5" x14ac:dyDescent="0.25">
      <c r="A3953">
        <v>2018</v>
      </c>
      <c r="B3953">
        <v>67</v>
      </c>
      <c r="C3953" t="s">
        <v>51</v>
      </c>
      <c r="D3953" t="str">
        <f ca="1">IF(OFFSET(calculations!$AG$2,MATCH(data!A3953&amp;"|"&amp;data!C3953,calculations!$A$3:$A$168,0),MATCH(data!B3953,calculations!$AH$2:$CL$2,0))="","NULL",SUBSTITUTE(OFFSET(calculations!$AG$2,MATCH(data!A3953&amp;"|"&amp;data!C3953,calculations!$A$3:$A$168,0),MATCH(data!B3953,calculations!$AH$2:$CL$2,0)),",","."))</f>
        <v>83879</v>
      </c>
      <c r="E3953">
        <v>1</v>
      </c>
    </row>
    <row r="3954" spans="1:5" x14ac:dyDescent="0.25">
      <c r="A3954">
        <v>2018</v>
      </c>
      <c r="B3954">
        <v>67</v>
      </c>
      <c r="C3954" t="s">
        <v>55</v>
      </c>
      <c r="D3954" t="str">
        <f ca="1">IF(OFFSET(calculations!$AG$2,MATCH(data!A3954&amp;"|"&amp;data!C3954,calculations!$A$3:$A$168,0),MATCH(data!B3954,calculations!$AH$2:$CL$2,0))="","NULL",SUBSTITUTE(OFFSET(calculations!$AG$2,MATCH(data!A3954&amp;"|"&amp;data!C3954,calculations!$A$3:$A$168,0),MATCH(data!B3954,calculations!$AH$2:$CL$2,0)),",","."))</f>
        <v>NULL</v>
      </c>
      <c r="E3954">
        <v>1</v>
      </c>
    </row>
    <row r="3955" spans="1:5" x14ac:dyDescent="0.25">
      <c r="A3955">
        <v>2018</v>
      </c>
      <c r="B3955">
        <v>67</v>
      </c>
      <c r="C3955" t="s">
        <v>81</v>
      </c>
      <c r="D3955" t="str">
        <f ca="1">IF(OFFSET(calculations!$AG$2,MATCH(data!A3955&amp;"|"&amp;data!C3955,calculations!$A$3:$A$168,0),MATCH(data!B3955,calculations!$AH$2:$CL$2,0))="","NULL",SUBSTITUTE(OFFSET(calculations!$AG$2,MATCH(data!A3955&amp;"|"&amp;data!C3955,calculations!$A$3:$A$168,0),MATCH(data!B3955,calculations!$AH$2:$CL$2,0)),",","."))</f>
        <v>64906</v>
      </c>
      <c r="E3955">
        <v>1</v>
      </c>
    </row>
    <row r="3956" spans="1:5" x14ac:dyDescent="0.25">
      <c r="A3956">
        <v>2018</v>
      </c>
      <c r="B3956">
        <v>67</v>
      </c>
      <c r="C3956" t="s">
        <v>82</v>
      </c>
      <c r="D3956" t="str">
        <f ca="1">IF(OFFSET(calculations!$AG$2,MATCH(data!A3956&amp;"|"&amp;data!C3956,calculations!$A$3:$A$168,0),MATCH(data!B3956,calculations!$AH$2:$CL$2,0))="","NULL",SUBSTITUTE(OFFSET(calculations!$AG$2,MATCH(data!A3956&amp;"|"&amp;data!C3956,calculations!$A$3:$A$168,0),MATCH(data!B3956,calculations!$AH$2:$CL$2,0)),",","."))</f>
        <v>59722382</v>
      </c>
      <c r="E3956">
        <v>1</v>
      </c>
    </row>
    <row r="3957" spans="1:5" x14ac:dyDescent="0.25">
      <c r="A3957">
        <v>2018</v>
      </c>
      <c r="B3957">
        <v>67</v>
      </c>
      <c r="C3957" t="s">
        <v>83</v>
      </c>
      <c r="D3957" t="str">
        <f ca="1">IF(OFFSET(calculations!$AG$2,MATCH(data!A3957&amp;"|"&amp;data!C3957,calculations!$A$3:$A$168,0),MATCH(data!B3957,calculations!$AH$2:$CL$2,0))="","NULL",SUBSTITUTE(OFFSET(calculations!$AG$2,MATCH(data!A3957&amp;"|"&amp;data!C3957,calculations!$A$3:$A$168,0),MATCH(data!B3957,calculations!$AH$2:$CL$2,0)),",","."))</f>
        <v>232753</v>
      </c>
      <c r="E3957">
        <v>1</v>
      </c>
    </row>
    <row r="3958" spans="1:5" x14ac:dyDescent="0.25">
      <c r="A3958">
        <v>2018</v>
      </c>
      <c r="B3958">
        <v>67</v>
      </c>
      <c r="C3958" t="s">
        <v>84</v>
      </c>
      <c r="D3958" t="str">
        <f ca="1">IF(OFFSET(calculations!$AG$2,MATCH(data!A3958&amp;"|"&amp;data!C3958,calculations!$A$3:$A$168,0),MATCH(data!B3958,calculations!$AH$2:$CL$2,0))="","NULL",SUBSTITUTE(OFFSET(calculations!$AG$2,MATCH(data!A3958&amp;"|"&amp;data!C3958,calculations!$A$3:$A$168,0),MATCH(data!B3958,calculations!$AH$2:$CL$2,0)),",","."))</f>
        <v>2393422</v>
      </c>
      <c r="E3958">
        <v>1</v>
      </c>
    </row>
    <row r="3959" spans="1:5" x14ac:dyDescent="0.25">
      <c r="A3959">
        <v>2018</v>
      </c>
      <c r="B3959">
        <v>67</v>
      </c>
      <c r="C3959" t="s">
        <v>85</v>
      </c>
      <c r="D3959" t="str">
        <f ca="1">IF(OFFSET(calculations!$AG$2,MATCH(data!A3959&amp;"|"&amp;data!C3959,calculations!$A$3:$A$168,0),MATCH(data!B3959,calculations!$AH$2:$CL$2,0))="","NULL",SUBSTITUTE(OFFSET(calculations!$AG$2,MATCH(data!A3959&amp;"|"&amp;data!C3959,calculations!$A$3:$A$168,0),MATCH(data!B3959,calculations!$AH$2:$CL$2,0)),",","."))</f>
        <v>NULL</v>
      </c>
      <c r="E3959">
        <v>1</v>
      </c>
    </row>
    <row r="3960" spans="1:5" x14ac:dyDescent="0.25">
      <c r="A3960">
        <v>2018</v>
      </c>
      <c r="B3960">
        <v>67</v>
      </c>
      <c r="C3960" t="s">
        <v>86</v>
      </c>
      <c r="D3960" t="str">
        <f ca="1">IF(OFFSET(calculations!$AG$2,MATCH(data!A3960&amp;"|"&amp;data!C3960,calculations!$A$3:$A$168,0),MATCH(data!B3960,calculations!$AH$2:$CL$2,0))="","NULL",SUBSTITUTE(OFFSET(calculations!$AG$2,MATCH(data!A3960&amp;"|"&amp;data!C3960,calculations!$A$3:$A$168,0),MATCH(data!B3960,calculations!$AH$2:$CL$2,0)),",","."))</f>
        <v>6955766</v>
      </c>
      <c r="E3960">
        <v>1</v>
      </c>
    </row>
    <row r="3961" spans="1:5" x14ac:dyDescent="0.25">
      <c r="A3961">
        <v>2018</v>
      </c>
      <c r="B3961">
        <v>67</v>
      </c>
      <c r="C3961" t="s">
        <v>87</v>
      </c>
      <c r="D3961" t="str">
        <f ca="1">IF(OFFSET(calculations!$AG$2,MATCH(data!A3961&amp;"|"&amp;data!C3961,calculations!$A$3:$A$168,0),MATCH(data!B3961,calculations!$AH$2:$CL$2,0))="","NULL",SUBSTITUTE(OFFSET(calculations!$AG$2,MATCH(data!A3961&amp;"|"&amp;data!C3961,calculations!$A$3:$A$168,0),MATCH(data!B3961,calculations!$AH$2:$CL$2,0)),",","."))</f>
        <v>34443313</v>
      </c>
      <c r="E3961">
        <v>1</v>
      </c>
    </row>
    <row r="3962" spans="1:5" x14ac:dyDescent="0.25">
      <c r="A3962">
        <v>2018</v>
      </c>
      <c r="B3962">
        <v>67</v>
      </c>
      <c r="C3962" t="s">
        <v>88</v>
      </c>
      <c r="D3962" t="str">
        <f ca="1">IF(OFFSET(calculations!$AG$2,MATCH(data!A3962&amp;"|"&amp;data!C3962,calculations!$A$3:$A$168,0),MATCH(data!B3962,calculations!$AH$2:$CL$2,0))="","NULL",SUBSTITUTE(OFFSET(calculations!$AG$2,MATCH(data!A3962&amp;"|"&amp;data!C3962,calculations!$A$3:$A$168,0),MATCH(data!B3962,calculations!$AH$2:$CL$2,0)),",","."))</f>
        <v>7247015</v>
      </c>
      <c r="E3962">
        <v>1</v>
      </c>
    </row>
    <row r="3963" spans="1:5" x14ac:dyDescent="0.25">
      <c r="A3963">
        <v>2018</v>
      </c>
      <c r="B3963">
        <v>67</v>
      </c>
      <c r="C3963" t="s">
        <v>89</v>
      </c>
      <c r="D3963" t="str">
        <f ca="1">IF(OFFSET(calculations!$AG$2,MATCH(data!A3963&amp;"|"&amp;data!C3963,calculations!$A$3:$A$168,0),MATCH(data!B3963,calculations!$AH$2:$CL$2,0))="","NULL",SUBSTITUTE(OFFSET(calculations!$AG$2,MATCH(data!A3963&amp;"|"&amp;data!C3963,calculations!$A$3:$A$168,0),MATCH(data!B3963,calculations!$AH$2:$CL$2,0)),",","."))</f>
        <v>150500</v>
      </c>
      <c r="E3963">
        <v>1</v>
      </c>
    </row>
    <row r="3964" spans="1:5" x14ac:dyDescent="0.25">
      <c r="A3964">
        <v>2018</v>
      </c>
      <c r="B3964">
        <v>67</v>
      </c>
      <c r="C3964" t="s">
        <v>90</v>
      </c>
      <c r="D3964" t="str">
        <f ca="1">IF(OFFSET(calculations!$AG$2,MATCH(data!A3964&amp;"|"&amp;data!C3964,calculations!$A$3:$A$168,0),MATCH(data!B3964,calculations!$AH$2:$CL$2,0))="","NULL",SUBSTITUTE(OFFSET(calculations!$AG$2,MATCH(data!A3964&amp;"|"&amp;data!C3964,calculations!$A$3:$A$168,0),MATCH(data!B3964,calculations!$AH$2:$CL$2,0)),",","."))</f>
        <v>33000</v>
      </c>
      <c r="E3964">
        <v>1</v>
      </c>
    </row>
    <row r="3965" spans="1:5" x14ac:dyDescent="0.25">
      <c r="A3965">
        <v>2018</v>
      </c>
      <c r="B3965">
        <v>67</v>
      </c>
      <c r="C3965" t="s">
        <v>91</v>
      </c>
      <c r="D3965" t="str">
        <f ca="1">IF(OFFSET(calculations!$AG$2,MATCH(data!A3965&amp;"|"&amp;data!C3965,calculations!$A$3:$A$168,0),MATCH(data!B3965,calculations!$AH$2:$CL$2,0))="","NULL",SUBSTITUTE(OFFSET(calculations!$AG$2,MATCH(data!A3965&amp;"|"&amp;data!C3965,calculations!$A$3:$A$168,0),MATCH(data!B3965,calculations!$AH$2:$CL$2,0)),",","."))</f>
        <v>NULL</v>
      </c>
      <c r="E3965">
        <v>1</v>
      </c>
    </row>
    <row r="3966" spans="1:5" x14ac:dyDescent="0.25">
      <c r="A3966">
        <v>2018</v>
      </c>
      <c r="B3966">
        <v>67</v>
      </c>
      <c r="C3966" t="s">
        <v>92</v>
      </c>
      <c r="D3966" t="str">
        <f ca="1">IF(OFFSET(calculations!$AG$2,MATCH(data!A3966&amp;"|"&amp;data!C3966,calculations!$A$3:$A$168,0),MATCH(data!B3966,calculations!$AH$2:$CL$2,0))="","NULL",SUBSTITUTE(OFFSET(calculations!$AG$2,MATCH(data!A3966&amp;"|"&amp;data!C3966,calculations!$A$3:$A$168,0),MATCH(data!B3966,calculations!$AH$2:$CL$2,0)),",","."))</f>
        <v>8266613</v>
      </c>
      <c r="E3966">
        <v>1</v>
      </c>
    </row>
    <row r="3967" spans="1:5" x14ac:dyDescent="0.25">
      <c r="A3967">
        <v>2018</v>
      </c>
      <c r="B3967">
        <v>67</v>
      </c>
      <c r="C3967" t="s">
        <v>93</v>
      </c>
      <c r="D3967" t="str">
        <f ca="1">IF(OFFSET(calculations!$AG$2,MATCH(data!A3967&amp;"|"&amp;data!C3967,calculations!$A$3:$A$168,0),MATCH(data!B3967,calculations!$AH$2:$CL$2,0))="","NULL",SUBSTITUTE(OFFSET(calculations!$AG$2,MATCH(data!A3967&amp;"|"&amp;data!C3967,calculations!$A$3:$A$168,0),MATCH(data!B3967,calculations!$AH$2:$CL$2,0)),",","."))</f>
        <v>NULL</v>
      </c>
      <c r="E3967">
        <v>1</v>
      </c>
    </row>
    <row r="3968" spans="1:5" x14ac:dyDescent="0.25">
      <c r="A3968">
        <v>2018</v>
      </c>
      <c r="B3968">
        <v>67</v>
      </c>
      <c r="C3968" t="s">
        <v>94</v>
      </c>
      <c r="D3968" t="str">
        <f ca="1">IF(OFFSET(calculations!$AG$2,MATCH(data!A3968&amp;"|"&amp;data!C3968,calculations!$A$3:$A$168,0),MATCH(data!B3968,calculations!$AH$2:$CL$2,0))="","NULL",SUBSTITUTE(OFFSET(calculations!$AG$2,MATCH(data!A3968&amp;"|"&amp;data!C3968,calculations!$A$3:$A$168,0),MATCH(data!B3968,calculations!$AH$2:$CL$2,0)),",","."))</f>
        <v>NULL</v>
      </c>
      <c r="E3968">
        <v>1</v>
      </c>
    </row>
    <row r="3969" spans="1:5" x14ac:dyDescent="0.25">
      <c r="A3969">
        <v>2018</v>
      </c>
      <c r="B3969">
        <v>67</v>
      </c>
      <c r="C3969" t="s">
        <v>95</v>
      </c>
      <c r="D3969" t="str">
        <f ca="1">IF(OFFSET(calculations!$AG$2,MATCH(data!A3969&amp;"|"&amp;data!C3969,calculations!$A$3:$A$168,0),MATCH(data!B3969,calculations!$AH$2:$CL$2,0))="","NULL",SUBSTITUTE(OFFSET(calculations!$AG$2,MATCH(data!A3969&amp;"|"&amp;data!C3969,calculations!$A$3:$A$168,0),MATCH(data!B3969,calculations!$AH$2:$CL$2,0)),",","."))</f>
        <v>1436063</v>
      </c>
      <c r="E3969">
        <v>1</v>
      </c>
    </row>
    <row r="3970" spans="1:5" x14ac:dyDescent="0.25">
      <c r="A3970">
        <v>2018</v>
      </c>
      <c r="B3970">
        <v>67</v>
      </c>
      <c r="C3970" t="s">
        <v>96</v>
      </c>
      <c r="D3970" t="str">
        <f ca="1">IF(OFFSET(calculations!$AG$2,MATCH(data!A3970&amp;"|"&amp;data!C3970,calculations!$A$3:$A$168,0),MATCH(data!B3970,calculations!$AH$2:$CL$2,0))="","NULL",SUBSTITUTE(OFFSET(calculations!$AG$2,MATCH(data!A3970&amp;"|"&amp;data!C3970,calculations!$A$3:$A$168,0),MATCH(data!B3970,calculations!$AH$2:$CL$2,0)),",","."))</f>
        <v>47196414</v>
      </c>
      <c r="E3970">
        <v>1</v>
      </c>
    </row>
    <row r="3971" spans="1:5" x14ac:dyDescent="0.25">
      <c r="A3971">
        <v>2018</v>
      </c>
      <c r="B3971">
        <v>67</v>
      </c>
      <c r="C3971" t="s">
        <v>97</v>
      </c>
      <c r="D3971" t="str">
        <f ca="1">IF(OFFSET(calculations!$AG$2,MATCH(data!A3971&amp;"|"&amp;data!C3971,calculations!$A$3:$A$168,0),MATCH(data!B3971,calculations!$AH$2:$CL$2,0))="","NULL",SUBSTITUTE(OFFSET(calculations!$AG$2,MATCH(data!A3971&amp;"|"&amp;data!C3971,calculations!$A$3:$A$168,0),MATCH(data!B3971,calculations!$AH$2:$CL$2,0)),",","."))</f>
        <v>28075799</v>
      </c>
      <c r="E3971">
        <v>1</v>
      </c>
    </row>
    <row r="3972" spans="1:5" x14ac:dyDescent="0.25">
      <c r="A3972">
        <v>2018</v>
      </c>
      <c r="B3972">
        <v>67</v>
      </c>
      <c r="C3972" t="s">
        <v>98</v>
      </c>
      <c r="D3972" t="str">
        <f ca="1">IF(OFFSET(calculations!$AG$2,MATCH(data!A3972&amp;"|"&amp;data!C3972,calculations!$A$3:$A$168,0),MATCH(data!B3972,calculations!$AH$2:$CL$2,0))="","NULL",SUBSTITUTE(OFFSET(calculations!$AG$2,MATCH(data!A3972&amp;"|"&amp;data!C3972,calculations!$A$3:$A$168,0),MATCH(data!B3972,calculations!$AH$2:$CL$2,0)),",","."))</f>
        <v>19120615</v>
      </c>
      <c r="E3972">
        <v>1</v>
      </c>
    </row>
    <row r="3973" spans="1:5" x14ac:dyDescent="0.25">
      <c r="A3973">
        <v>2018</v>
      </c>
      <c r="B3973">
        <v>67</v>
      </c>
      <c r="C3973" t="s">
        <v>99</v>
      </c>
      <c r="D3973" t="str">
        <f ca="1">IF(OFFSET(calculations!$AG$2,MATCH(data!A3973&amp;"|"&amp;data!C3973,calculations!$A$3:$A$168,0),MATCH(data!B3973,calculations!$AH$2:$CL$2,0))="","NULL",SUBSTITUTE(OFFSET(calculations!$AG$2,MATCH(data!A3973&amp;"|"&amp;data!C3973,calculations!$A$3:$A$168,0),MATCH(data!B3973,calculations!$AH$2:$CL$2,0)),",","."))</f>
        <v>19120615</v>
      </c>
      <c r="E3973">
        <v>1</v>
      </c>
    </row>
    <row r="3974" spans="1:5" x14ac:dyDescent="0.25">
      <c r="A3974">
        <v>2018</v>
      </c>
      <c r="B3974">
        <v>67</v>
      </c>
      <c r="C3974" t="s">
        <v>100</v>
      </c>
      <c r="D3974" t="str">
        <f ca="1">IF(OFFSET(calculations!$AG$2,MATCH(data!A3974&amp;"|"&amp;data!C3974,calculations!$A$3:$A$168,0),MATCH(data!B3974,calculations!$AH$2:$CL$2,0))="","NULL",SUBSTITUTE(OFFSET(calculations!$AG$2,MATCH(data!A3974&amp;"|"&amp;data!C3974,calculations!$A$3:$A$168,0),MATCH(data!B3974,calculations!$AH$2:$CL$2,0)),",","."))</f>
        <v>1610849</v>
      </c>
      <c r="E3974">
        <v>1</v>
      </c>
    </row>
    <row r="3975" spans="1:5" x14ac:dyDescent="0.25">
      <c r="A3975">
        <v>2018</v>
      </c>
      <c r="B3975">
        <v>67</v>
      </c>
      <c r="C3975" t="s">
        <v>101</v>
      </c>
      <c r="D3975" t="str">
        <f ca="1">IF(OFFSET(calculations!$AG$2,MATCH(data!A3975&amp;"|"&amp;data!C3975,calculations!$A$3:$A$168,0),MATCH(data!B3975,calculations!$AH$2:$CL$2,0))="","NULL",SUBSTITUTE(OFFSET(calculations!$AG$2,MATCH(data!A3975&amp;"|"&amp;data!C3975,calculations!$A$3:$A$168,0),MATCH(data!B3975,calculations!$AH$2:$CL$2,0)),",","."))</f>
        <v>5046561</v>
      </c>
      <c r="E3975">
        <v>1</v>
      </c>
    </row>
    <row r="3976" spans="1:5" x14ac:dyDescent="0.25">
      <c r="A3976">
        <v>2018</v>
      </c>
      <c r="B3976">
        <v>67</v>
      </c>
      <c r="C3976" t="s">
        <v>102</v>
      </c>
      <c r="D3976" t="str">
        <f ca="1">IF(OFFSET(calculations!$AG$2,MATCH(data!A3976&amp;"|"&amp;data!C3976,calculations!$A$3:$A$168,0),MATCH(data!B3976,calculations!$AH$2:$CL$2,0))="","NULL",SUBSTITUTE(OFFSET(calculations!$AG$2,MATCH(data!A3976&amp;"|"&amp;data!C3976,calculations!$A$3:$A$168,0),MATCH(data!B3976,calculations!$AH$2:$CL$2,0)),",","."))</f>
        <v>8721712</v>
      </c>
      <c r="E3976">
        <v>1</v>
      </c>
    </row>
    <row r="3977" spans="1:5" x14ac:dyDescent="0.25">
      <c r="A3977">
        <v>2018</v>
      </c>
      <c r="B3977">
        <v>67</v>
      </c>
      <c r="C3977" t="s">
        <v>103</v>
      </c>
      <c r="D3977" t="str">
        <f ca="1">IF(OFFSET(calculations!$AG$2,MATCH(data!A3977&amp;"|"&amp;data!C3977,calculations!$A$3:$A$168,0),MATCH(data!B3977,calculations!$AH$2:$CL$2,0))="","NULL",SUBSTITUTE(OFFSET(calculations!$AG$2,MATCH(data!A3977&amp;"|"&amp;data!C3977,calculations!$A$3:$A$168,0),MATCH(data!B3977,calculations!$AH$2:$CL$2,0)),",","."))</f>
        <v>7431602</v>
      </c>
      <c r="E3977">
        <v>1</v>
      </c>
    </row>
    <row r="3978" spans="1:5" x14ac:dyDescent="0.25">
      <c r="A3978">
        <v>2018</v>
      </c>
      <c r="B3978">
        <v>67</v>
      </c>
      <c r="C3978" t="s">
        <v>104</v>
      </c>
      <c r="D3978" t="str">
        <f ca="1">IF(OFFSET(calculations!$AG$2,MATCH(data!A3978&amp;"|"&amp;data!C3978,calculations!$A$3:$A$168,0),MATCH(data!B3978,calculations!$AH$2:$CL$2,0))="","NULL",SUBSTITUTE(OFFSET(calculations!$AG$2,MATCH(data!A3978&amp;"|"&amp;data!C3978,calculations!$A$3:$A$168,0),MATCH(data!B3978,calculations!$AH$2:$CL$2,0)),",","."))</f>
        <v>-468411</v>
      </c>
      <c r="E3978">
        <v>1</v>
      </c>
    </row>
    <row r="3979" spans="1:5" x14ac:dyDescent="0.25">
      <c r="A3979">
        <v>2018</v>
      </c>
      <c r="B3979">
        <v>67</v>
      </c>
      <c r="C3979" t="s">
        <v>105</v>
      </c>
      <c r="D3979" t="str">
        <f ca="1">IF(OFFSET(calculations!$AG$2,MATCH(data!A3979&amp;"|"&amp;data!C3979,calculations!$A$3:$A$168,0),MATCH(data!B3979,calculations!$AH$2:$CL$2,0))="","NULL",SUBSTITUTE(OFFSET(calculations!$AG$2,MATCH(data!A3979&amp;"|"&amp;data!C3979,calculations!$A$3:$A$168,0),MATCH(data!B3979,calculations!$AH$2:$CL$2,0)),",","."))</f>
        <v>-468411</v>
      </c>
      <c r="E3979">
        <v>1</v>
      </c>
    </row>
    <row r="3980" spans="1:5" x14ac:dyDescent="0.25">
      <c r="A3980">
        <v>2018</v>
      </c>
      <c r="B3980">
        <v>67</v>
      </c>
      <c r="C3980" t="s">
        <v>106</v>
      </c>
      <c r="D3980" t="str">
        <f ca="1">IF(OFFSET(calculations!$AG$2,MATCH(data!A3980&amp;"|"&amp;data!C3980,calculations!$A$3:$A$168,0),MATCH(data!B3980,calculations!$AH$2:$CL$2,0))="","NULL",SUBSTITUTE(OFFSET(calculations!$AG$2,MATCH(data!A3980&amp;"|"&amp;data!C3980,calculations!$A$3:$A$168,0),MATCH(data!B3980,calculations!$AH$2:$CL$2,0)),",","."))</f>
        <v>NULL</v>
      </c>
      <c r="E3980">
        <v>1</v>
      </c>
    </row>
    <row r="3981" spans="1:5" x14ac:dyDescent="0.25">
      <c r="A3981">
        <v>2018</v>
      </c>
      <c r="B3981">
        <v>67</v>
      </c>
      <c r="C3981" t="s">
        <v>107</v>
      </c>
      <c r="D3981" t="str">
        <f ca="1">IF(OFFSET(calculations!$AG$2,MATCH(data!A3981&amp;"|"&amp;data!C3981,calculations!$A$3:$A$168,0),MATCH(data!B3981,calculations!$AH$2:$CL$2,0))="","NULL",SUBSTITUTE(OFFSET(calculations!$AG$2,MATCH(data!A3981&amp;"|"&amp;data!C3981,calculations!$A$3:$A$168,0),MATCH(data!B3981,calculations!$AH$2:$CL$2,0)),",","."))</f>
        <v>NULL</v>
      </c>
      <c r="E3981">
        <v>1</v>
      </c>
    </row>
    <row r="3982" spans="1:5" x14ac:dyDescent="0.25">
      <c r="A3982">
        <v>2018</v>
      </c>
      <c r="B3982">
        <v>67</v>
      </c>
      <c r="C3982" t="s">
        <v>108</v>
      </c>
      <c r="D3982" t="str">
        <f ca="1">IF(OFFSET(calculations!$AG$2,MATCH(data!A3982&amp;"|"&amp;data!C3982,calculations!$A$3:$A$168,0),MATCH(data!B3982,calculations!$AH$2:$CL$2,0))="","NULL",SUBSTITUTE(OFFSET(calculations!$AG$2,MATCH(data!A3982&amp;"|"&amp;data!C3982,calculations!$A$3:$A$168,0),MATCH(data!B3982,calculations!$AH$2:$CL$2,0)),",","."))</f>
        <v>2191356</v>
      </c>
      <c r="E3982">
        <v>1</v>
      </c>
    </row>
    <row r="3983" spans="1:5" x14ac:dyDescent="0.25">
      <c r="A3983">
        <v>2018</v>
      </c>
      <c r="B3983">
        <v>67</v>
      </c>
      <c r="C3983" t="s">
        <v>109</v>
      </c>
      <c r="D3983" t="str">
        <f ca="1">IF(OFFSET(calculations!$AG$2,MATCH(data!A3983&amp;"|"&amp;data!C3983,calculations!$A$3:$A$168,0),MATCH(data!B3983,calculations!$AH$2:$CL$2,0))="","NULL",SUBSTITUTE(OFFSET(calculations!$AG$2,MATCH(data!A3983&amp;"|"&amp;data!C3983,calculations!$A$3:$A$168,0),MATCH(data!B3983,calculations!$AH$2:$CL$2,0)),",","."))</f>
        <v>1722945</v>
      </c>
      <c r="E3983">
        <v>1</v>
      </c>
    </row>
    <row r="3984" spans="1:5" x14ac:dyDescent="0.25">
      <c r="A3984">
        <v>2018</v>
      </c>
      <c r="B3984">
        <v>67</v>
      </c>
      <c r="C3984" t="s">
        <v>110</v>
      </c>
      <c r="D3984" t="str">
        <f ca="1">IF(OFFSET(calculations!$AG$2,MATCH(data!A3984&amp;"|"&amp;data!C3984,calculations!$A$3:$A$168,0),MATCH(data!B3984,calculations!$AH$2:$CL$2,0))="","NULL",SUBSTITUTE(OFFSET(calculations!$AG$2,MATCH(data!A3984&amp;"|"&amp;data!C3984,calculations!$A$3:$A$168,0),MATCH(data!B3984,calculations!$AH$2:$CL$2,0)),",","."))</f>
        <v>286882</v>
      </c>
      <c r="E3984">
        <v>1</v>
      </c>
    </row>
    <row r="3985" spans="1:5" x14ac:dyDescent="0.25">
      <c r="A3985">
        <v>2018</v>
      </c>
      <c r="B3985">
        <v>67</v>
      </c>
      <c r="C3985" t="s">
        <v>111</v>
      </c>
      <c r="D3985" t="str">
        <f ca="1">IF(OFFSET(calculations!$AG$2,MATCH(data!A3985&amp;"|"&amp;data!C3985,calculations!$A$3:$A$168,0),MATCH(data!B3985,calculations!$AH$2:$CL$2,0))="","NULL",SUBSTITUTE(OFFSET(calculations!$AG$2,MATCH(data!A3985&amp;"|"&amp;data!C3985,calculations!$A$3:$A$168,0),MATCH(data!B3985,calculations!$AH$2:$CL$2,0)),",","."))</f>
        <v>143632770</v>
      </c>
      <c r="E3985">
        <v>1</v>
      </c>
    </row>
    <row r="3986" spans="1:5" x14ac:dyDescent="0.25">
      <c r="A3986">
        <v>2018</v>
      </c>
      <c r="B3986">
        <v>67</v>
      </c>
      <c r="C3986" t="s">
        <v>112</v>
      </c>
      <c r="D3986" t="str">
        <f ca="1">IF(OFFSET(calculations!$AG$2,MATCH(data!A3986&amp;"|"&amp;data!C3986,calculations!$A$3:$A$168,0),MATCH(data!B3986,calculations!$AH$2:$CL$2,0))="","NULL",SUBSTITUTE(OFFSET(calculations!$AG$2,MATCH(data!A3986&amp;"|"&amp;data!C3986,calculations!$A$3:$A$168,0),MATCH(data!B3986,calculations!$AH$2:$CL$2,0)),",","."))</f>
        <v>13833771</v>
      </c>
      <c r="E3986">
        <v>1</v>
      </c>
    </row>
    <row r="3987" spans="1:5" x14ac:dyDescent="0.25">
      <c r="A3987">
        <v>2018</v>
      </c>
      <c r="B3987">
        <v>67</v>
      </c>
      <c r="C3987" t="s">
        <v>113</v>
      </c>
      <c r="D3987" t="str">
        <f ca="1">IF(OFFSET(calculations!$AG$2,MATCH(data!A3987&amp;"|"&amp;data!C3987,calculations!$A$3:$A$168,0),MATCH(data!B3987,calculations!$AH$2:$CL$2,0))="","NULL",SUBSTITUTE(OFFSET(calculations!$AG$2,MATCH(data!A3987&amp;"|"&amp;data!C3987,calculations!$A$3:$A$168,0),MATCH(data!B3987,calculations!$AH$2:$CL$2,0)),",","."))</f>
        <v>NULL</v>
      </c>
      <c r="E3987">
        <v>1</v>
      </c>
    </row>
    <row r="3988" spans="1:5" x14ac:dyDescent="0.25">
      <c r="A3988">
        <v>2018</v>
      </c>
      <c r="B3988">
        <v>67</v>
      </c>
      <c r="C3988" t="s">
        <v>114</v>
      </c>
      <c r="D3988" t="str">
        <f ca="1">IF(OFFSET(calculations!$AG$2,MATCH(data!A3988&amp;"|"&amp;data!C3988,calculations!$A$3:$A$168,0),MATCH(data!B3988,calculations!$AH$2:$CL$2,0))="","NULL",SUBSTITUTE(OFFSET(calculations!$AG$2,MATCH(data!A3988&amp;"|"&amp;data!C3988,calculations!$A$3:$A$168,0),MATCH(data!B3988,calculations!$AH$2:$CL$2,0)),",","."))</f>
        <v>1286400</v>
      </c>
      <c r="E3988">
        <v>1</v>
      </c>
    </row>
    <row r="3989" spans="1:5" x14ac:dyDescent="0.25">
      <c r="A3989">
        <v>2018</v>
      </c>
      <c r="B3989">
        <v>67</v>
      </c>
      <c r="C3989" t="s">
        <v>115</v>
      </c>
      <c r="D3989" t="str">
        <f ca="1">IF(OFFSET(calculations!$AG$2,MATCH(data!A3989&amp;"|"&amp;data!C3989,calculations!$A$3:$A$168,0),MATCH(data!B3989,calculations!$AH$2:$CL$2,0))="","NULL",SUBSTITUTE(OFFSET(calculations!$AG$2,MATCH(data!A3989&amp;"|"&amp;data!C3989,calculations!$A$3:$A$168,0),MATCH(data!B3989,calculations!$AH$2:$CL$2,0)),",","."))</f>
        <v>NULL</v>
      </c>
      <c r="E3989">
        <v>1</v>
      </c>
    </row>
    <row r="3990" spans="1:5" x14ac:dyDescent="0.25">
      <c r="A3990">
        <v>2018</v>
      </c>
      <c r="B3990">
        <v>67</v>
      </c>
      <c r="C3990" t="s">
        <v>116</v>
      </c>
      <c r="D3990" t="str">
        <f ca="1">IF(OFFSET(calculations!$AG$2,MATCH(data!A3990&amp;"|"&amp;data!C3990,calculations!$A$3:$A$168,0),MATCH(data!B3990,calculations!$AH$2:$CL$2,0))="","NULL",SUBSTITUTE(OFFSET(calculations!$AG$2,MATCH(data!A3990&amp;"|"&amp;data!C3990,calculations!$A$3:$A$168,0),MATCH(data!B3990,calculations!$AH$2:$CL$2,0)),",","."))</f>
        <v>8088718</v>
      </c>
      <c r="E3990">
        <v>1</v>
      </c>
    </row>
    <row r="3991" spans="1:5" x14ac:dyDescent="0.25">
      <c r="A3991">
        <v>2018</v>
      </c>
      <c r="B3991">
        <v>67</v>
      </c>
      <c r="C3991" t="s">
        <v>117</v>
      </c>
      <c r="D3991" t="str">
        <f ca="1">IF(OFFSET(calculations!$AG$2,MATCH(data!A3991&amp;"|"&amp;data!C3991,calculations!$A$3:$A$168,0),MATCH(data!B3991,calculations!$AH$2:$CL$2,0))="","NULL",SUBSTITUTE(OFFSET(calculations!$AG$2,MATCH(data!A3991&amp;"|"&amp;data!C3991,calculations!$A$3:$A$168,0),MATCH(data!B3991,calculations!$AH$2:$CL$2,0)),",","."))</f>
        <v>NULL</v>
      </c>
      <c r="E3991">
        <v>1</v>
      </c>
    </row>
    <row r="3992" spans="1:5" x14ac:dyDescent="0.25">
      <c r="A3992">
        <v>2018</v>
      </c>
      <c r="B3992">
        <v>67</v>
      </c>
      <c r="C3992" t="s">
        <v>118</v>
      </c>
      <c r="D3992" t="str">
        <f ca="1">IF(OFFSET(calculations!$AG$2,MATCH(data!A3992&amp;"|"&amp;data!C3992,calculations!$A$3:$A$168,0),MATCH(data!B3992,calculations!$AH$2:$CL$2,0))="","NULL",SUBSTITUTE(OFFSET(calculations!$AG$2,MATCH(data!A3992&amp;"|"&amp;data!C3992,calculations!$A$3:$A$168,0),MATCH(data!B3992,calculations!$AH$2:$CL$2,0)),",","."))</f>
        <v>1900868</v>
      </c>
      <c r="E3992">
        <v>1</v>
      </c>
    </row>
    <row r="3993" spans="1:5" x14ac:dyDescent="0.25">
      <c r="A3993">
        <v>2018</v>
      </c>
      <c r="B3993">
        <v>67</v>
      </c>
      <c r="C3993" t="s">
        <v>119</v>
      </c>
      <c r="D3993" t="str">
        <f ca="1">IF(OFFSET(calculations!$AG$2,MATCH(data!A3993&amp;"|"&amp;data!C3993,calculations!$A$3:$A$168,0),MATCH(data!B3993,calculations!$AH$2:$CL$2,0))="","NULL",SUBSTITUTE(OFFSET(calculations!$AG$2,MATCH(data!A3993&amp;"|"&amp;data!C3993,calculations!$A$3:$A$168,0),MATCH(data!B3993,calculations!$AH$2:$CL$2,0)),",","."))</f>
        <v>1042961</v>
      </c>
      <c r="E3993">
        <v>1</v>
      </c>
    </row>
    <row r="3994" spans="1:5" x14ac:dyDescent="0.25">
      <c r="A3994">
        <v>2018</v>
      </c>
      <c r="B3994">
        <v>67</v>
      </c>
      <c r="C3994" t="s">
        <v>120</v>
      </c>
      <c r="D3994" t="str">
        <f ca="1">IF(OFFSET(calculations!$AG$2,MATCH(data!A3994&amp;"|"&amp;data!C3994,calculations!$A$3:$A$168,0),MATCH(data!B3994,calculations!$AH$2:$CL$2,0))="","NULL",SUBSTITUTE(OFFSET(calculations!$AG$2,MATCH(data!A3994&amp;"|"&amp;data!C3994,calculations!$A$3:$A$168,0),MATCH(data!B3994,calculations!$AH$2:$CL$2,0)),",","."))</f>
        <v>0</v>
      </c>
      <c r="E3994">
        <v>1</v>
      </c>
    </row>
    <row r="3995" spans="1:5" x14ac:dyDescent="0.25">
      <c r="A3995">
        <v>2018</v>
      </c>
      <c r="B3995">
        <v>67</v>
      </c>
      <c r="C3995" t="s">
        <v>121</v>
      </c>
      <c r="D3995" t="str">
        <f ca="1">IF(OFFSET(calculations!$AG$2,MATCH(data!A3995&amp;"|"&amp;data!C3995,calculations!$A$3:$A$168,0),MATCH(data!B3995,calculations!$AH$2:$CL$2,0))="","NULL",SUBSTITUTE(OFFSET(calculations!$AG$2,MATCH(data!A3995&amp;"|"&amp;data!C3995,calculations!$A$3:$A$168,0),MATCH(data!B3995,calculations!$AH$2:$CL$2,0)),",","."))</f>
        <v>1095372</v>
      </c>
      <c r="E3995">
        <v>1</v>
      </c>
    </row>
    <row r="3996" spans="1:5" x14ac:dyDescent="0.25">
      <c r="A3996">
        <v>2018</v>
      </c>
      <c r="B3996">
        <v>67</v>
      </c>
      <c r="C3996" t="s">
        <v>122</v>
      </c>
      <c r="D3996" t="str">
        <f ca="1">IF(OFFSET(calculations!$AG$2,MATCH(data!A3996&amp;"|"&amp;data!C3996,calculations!$A$3:$A$168,0),MATCH(data!B3996,calculations!$AH$2:$CL$2,0))="","NULL",SUBSTITUTE(OFFSET(calculations!$AG$2,MATCH(data!A3996&amp;"|"&amp;data!C3996,calculations!$A$3:$A$168,0),MATCH(data!B3996,calculations!$AH$2:$CL$2,0)),",","."))</f>
        <v>NULL</v>
      </c>
      <c r="E3996">
        <v>1</v>
      </c>
    </row>
    <row r="3997" spans="1:5" x14ac:dyDescent="0.25">
      <c r="A3997">
        <v>2018</v>
      </c>
      <c r="B3997">
        <v>67</v>
      </c>
      <c r="C3997" t="s">
        <v>123</v>
      </c>
      <c r="D3997" t="str">
        <f ca="1">IF(OFFSET(calculations!$AG$2,MATCH(data!A3997&amp;"|"&amp;data!C3997,calculations!$A$3:$A$168,0),MATCH(data!B3997,calculations!$AH$2:$CL$2,0))="","NULL",SUBSTITUTE(OFFSET(calculations!$AG$2,MATCH(data!A3997&amp;"|"&amp;data!C3997,calculations!$A$3:$A$168,0),MATCH(data!B3997,calculations!$AH$2:$CL$2,0)),",","."))</f>
        <v>NULL</v>
      </c>
      <c r="E3997">
        <v>1</v>
      </c>
    </row>
    <row r="3998" spans="1:5" x14ac:dyDescent="0.25">
      <c r="A3998">
        <v>2018</v>
      </c>
      <c r="B3998">
        <v>67</v>
      </c>
      <c r="C3998" t="s">
        <v>124</v>
      </c>
      <c r="D3998" t="str">
        <f ca="1">IF(OFFSET(calculations!$AG$2,MATCH(data!A3998&amp;"|"&amp;data!C3998,calculations!$A$3:$A$168,0),MATCH(data!B3998,calculations!$AH$2:$CL$2,0))="","NULL",SUBSTITUTE(OFFSET(calculations!$AG$2,MATCH(data!A3998&amp;"|"&amp;data!C3998,calculations!$A$3:$A$168,0),MATCH(data!B3998,calculations!$AH$2:$CL$2,0)),",","."))</f>
        <v>NULL</v>
      </c>
      <c r="E3998">
        <v>1</v>
      </c>
    </row>
    <row r="3999" spans="1:5" x14ac:dyDescent="0.25">
      <c r="A3999">
        <v>2018</v>
      </c>
      <c r="B3999">
        <v>67</v>
      </c>
      <c r="C3999" t="s">
        <v>125</v>
      </c>
      <c r="D3999" t="str">
        <f ca="1">IF(OFFSET(calculations!$AG$2,MATCH(data!A3999&amp;"|"&amp;data!C3999,calculations!$A$3:$A$168,0),MATCH(data!B3999,calculations!$AH$2:$CL$2,0))="","NULL",SUBSTITUTE(OFFSET(calculations!$AG$2,MATCH(data!A3999&amp;"|"&amp;data!C3999,calculations!$A$3:$A$168,0),MATCH(data!B3999,calculations!$AH$2:$CL$2,0)),",","."))</f>
        <v>380885</v>
      </c>
      <c r="E3999">
        <v>1</v>
      </c>
    </row>
    <row r="4000" spans="1:5" x14ac:dyDescent="0.25">
      <c r="A4000">
        <v>2018</v>
      </c>
      <c r="B4000">
        <v>67</v>
      </c>
      <c r="C4000" t="s">
        <v>126</v>
      </c>
      <c r="D4000" t="str">
        <f ca="1">IF(OFFSET(calculations!$AG$2,MATCH(data!A4000&amp;"|"&amp;data!C4000,calculations!$A$3:$A$168,0),MATCH(data!B4000,calculations!$AH$2:$CL$2,0))="","NULL",SUBSTITUTE(OFFSET(calculations!$AG$2,MATCH(data!A4000&amp;"|"&amp;data!C4000,calculations!$A$3:$A$168,0),MATCH(data!B4000,calculations!$AH$2:$CL$2,0)),",","."))</f>
        <v>38567</v>
      </c>
      <c r="E4000">
        <v>1</v>
      </c>
    </row>
    <row r="4001" spans="1:5" x14ac:dyDescent="0.25">
      <c r="A4001">
        <v>2018</v>
      </c>
      <c r="B4001">
        <v>67</v>
      </c>
      <c r="C4001" t="s">
        <v>62</v>
      </c>
      <c r="D4001" t="str">
        <f ca="1">IF(OFFSET(calculations!$AG$2,MATCH(data!A4001&amp;"|"&amp;data!C4001,calculations!$A$3:$A$168,0),MATCH(data!B4001,calculations!$AH$2:$CL$2,0))="","NULL",SUBSTITUTE(OFFSET(calculations!$AG$2,MATCH(data!A4001&amp;"|"&amp;data!C4001,calculations!$A$3:$A$168,0),MATCH(data!B4001,calculations!$AH$2:$CL$2,0)),",","."))</f>
        <v>121381006</v>
      </c>
      <c r="E4001">
        <v>1</v>
      </c>
    </row>
    <row r="4002" spans="1:5" x14ac:dyDescent="0.25">
      <c r="A4002">
        <v>2018</v>
      </c>
      <c r="B4002">
        <v>67</v>
      </c>
      <c r="C4002" t="s">
        <v>127</v>
      </c>
      <c r="D4002" t="str">
        <f ca="1">IF(OFFSET(calculations!$AG$2,MATCH(data!A4002&amp;"|"&amp;data!C4002,calculations!$A$3:$A$168,0),MATCH(data!B4002,calculations!$AH$2:$CL$2,0))="","NULL",SUBSTITUTE(OFFSET(calculations!$AG$2,MATCH(data!A4002&amp;"|"&amp;data!C4002,calculations!$A$3:$A$168,0),MATCH(data!B4002,calculations!$AH$2:$CL$2,0)),",","."))</f>
        <v>15501336</v>
      </c>
      <c r="E4002">
        <v>1</v>
      </c>
    </row>
    <row r="4003" spans="1:5" x14ac:dyDescent="0.25">
      <c r="A4003">
        <v>2018</v>
      </c>
      <c r="B4003">
        <v>67</v>
      </c>
      <c r="C4003" t="s">
        <v>128</v>
      </c>
      <c r="D4003" t="str">
        <f ca="1">IF(OFFSET(calculations!$AG$2,MATCH(data!A4003&amp;"|"&amp;data!C4003,calculations!$A$3:$A$168,0),MATCH(data!B4003,calculations!$AH$2:$CL$2,0))="","NULL",SUBSTITUTE(OFFSET(calculations!$AG$2,MATCH(data!A4003&amp;"|"&amp;data!C4003,calculations!$A$3:$A$168,0),MATCH(data!B4003,calculations!$AH$2:$CL$2,0)),",","."))</f>
        <v>NULL</v>
      </c>
      <c r="E4003">
        <v>1</v>
      </c>
    </row>
    <row r="4004" spans="1:5" x14ac:dyDescent="0.25">
      <c r="A4004">
        <v>2018</v>
      </c>
      <c r="B4004">
        <v>67</v>
      </c>
      <c r="C4004" t="s">
        <v>129</v>
      </c>
      <c r="D4004" t="str">
        <f ca="1">IF(OFFSET(calculations!$AG$2,MATCH(data!A4004&amp;"|"&amp;data!C4004,calculations!$A$3:$A$168,0),MATCH(data!B4004,calculations!$AH$2:$CL$2,0))="","NULL",SUBSTITUTE(OFFSET(calculations!$AG$2,MATCH(data!A4004&amp;"|"&amp;data!C4004,calculations!$A$3:$A$168,0),MATCH(data!B4004,calculations!$AH$2:$CL$2,0)),",","."))</f>
        <v>39661052</v>
      </c>
      <c r="E4004">
        <v>1</v>
      </c>
    </row>
    <row r="4005" spans="1:5" x14ac:dyDescent="0.25">
      <c r="A4005">
        <v>2018</v>
      </c>
      <c r="B4005">
        <v>67</v>
      </c>
      <c r="C4005" t="s">
        <v>130</v>
      </c>
      <c r="D4005" t="str">
        <f ca="1">IF(OFFSET(calculations!$AG$2,MATCH(data!A4005&amp;"|"&amp;data!C4005,calculations!$A$3:$A$168,0),MATCH(data!B4005,calculations!$AH$2:$CL$2,0))="","NULL",SUBSTITUTE(OFFSET(calculations!$AG$2,MATCH(data!A4005&amp;"|"&amp;data!C4005,calculations!$A$3:$A$168,0),MATCH(data!B4005,calculations!$AH$2:$CL$2,0)),",","."))</f>
        <v>NULL</v>
      </c>
      <c r="E4005">
        <v>1</v>
      </c>
    </row>
    <row r="4006" spans="1:5" x14ac:dyDescent="0.25">
      <c r="A4006">
        <v>2018</v>
      </c>
      <c r="B4006">
        <v>67</v>
      </c>
      <c r="C4006" t="s">
        <v>131</v>
      </c>
      <c r="D4006" t="str">
        <f ca="1">IF(OFFSET(calculations!$AG$2,MATCH(data!A4006&amp;"|"&amp;data!C4006,calculations!$A$3:$A$168,0),MATCH(data!B4006,calculations!$AH$2:$CL$2,0))="","NULL",SUBSTITUTE(OFFSET(calculations!$AG$2,MATCH(data!A4006&amp;"|"&amp;data!C4006,calculations!$A$3:$A$168,0),MATCH(data!B4006,calculations!$AH$2:$CL$2,0)),",","."))</f>
        <v>NULL</v>
      </c>
      <c r="E4006">
        <v>1</v>
      </c>
    </row>
    <row r="4007" spans="1:5" x14ac:dyDescent="0.25">
      <c r="A4007">
        <v>2018</v>
      </c>
      <c r="B4007">
        <v>67</v>
      </c>
      <c r="C4007" t="s">
        <v>132</v>
      </c>
      <c r="D4007" t="str">
        <f ca="1">IF(OFFSET(calculations!$AG$2,MATCH(data!A4007&amp;"|"&amp;data!C4007,calculations!$A$3:$A$168,0),MATCH(data!B4007,calculations!$AH$2:$CL$2,0))="","NULL",SUBSTITUTE(OFFSET(calculations!$AG$2,MATCH(data!A4007&amp;"|"&amp;data!C4007,calculations!$A$3:$A$168,0),MATCH(data!B4007,calculations!$AH$2:$CL$2,0)),",","."))</f>
        <v>-52946</v>
      </c>
      <c r="E4007">
        <v>1</v>
      </c>
    </row>
    <row r="4008" spans="1:5" x14ac:dyDescent="0.25">
      <c r="A4008">
        <v>2018</v>
      </c>
      <c r="B4008">
        <v>67</v>
      </c>
      <c r="C4008" t="s">
        <v>133</v>
      </c>
      <c r="D4008" t="str">
        <f ca="1">IF(OFFSET(calculations!$AG$2,MATCH(data!A4008&amp;"|"&amp;data!C4008,calculations!$A$3:$A$168,0),MATCH(data!B4008,calculations!$AH$2:$CL$2,0))="","NULL",SUBSTITUTE(OFFSET(calculations!$AG$2,MATCH(data!A4008&amp;"|"&amp;data!C4008,calculations!$A$3:$A$168,0),MATCH(data!B4008,calculations!$AH$2:$CL$2,0)),",","."))</f>
        <v>0</v>
      </c>
      <c r="E4008">
        <v>1</v>
      </c>
    </row>
    <row r="4009" spans="1:5" x14ac:dyDescent="0.25">
      <c r="A4009">
        <v>2018</v>
      </c>
      <c r="B4009">
        <v>67</v>
      </c>
      <c r="C4009" t="s">
        <v>134</v>
      </c>
      <c r="D4009" t="str">
        <f ca="1">IF(OFFSET(calculations!$AG$2,MATCH(data!A4009&amp;"|"&amp;data!C4009,calculations!$A$3:$A$168,0),MATCH(data!B4009,calculations!$AH$2:$CL$2,0))="","NULL",SUBSTITUTE(OFFSET(calculations!$AG$2,MATCH(data!A4009&amp;"|"&amp;data!C4009,calculations!$A$3:$A$168,0),MATCH(data!B4009,calculations!$AH$2:$CL$2,0)),",","."))</f>
        <v>NULL</v>
      </c>
      <c r="E4009">
        <v>1</v>
      </c>
    </row>
    <row r="4010" spans="1:5" x14ac:dyDescent="0.25">
      <c r="A4010">
        <v>2018</v>
      </c>
      <c r="B4010">
        <v>67</v>
      </c>
      <c r="C4010" t="s">
        <v>135</v>
      </c>
      <c r="D4010" t="str">
        <f ca="1">IF(OFFSET(calculations!$AG$2,MATCH(data!A4010&amp;"|"&amp;data!C4010,calculations!$A$3:$A$168,0),MATCH(data!B4010,calculations!$AH$2:$CL$2,0))="","NULL",SUBSTITUTE(OFFSET(calculations!$AG$2,MATCH(data!A4010&amp;"|"&amp;data!C4010,calculations!$A$3:$A$168,0),MATCH(data!B4010,calculations!$AH$2:$CL$2,0)),",","."))</f>
        <v>NULL</v>
      </c>
      <c r="E4010">
        <v>1</v>
      </c>
    </row>
    <row r="4011" spans="1:5" x14ac:dyDescent="0.25">
      <c r="A4011">
        <v>2018</v>
      </c>
      <c r="B4011">
        <v>67</v>
      </c>
      <c r="C4011" t="s">
        <v>136</v>
      </c>
      <c r="D4011" t="str">
        <f ca="1">IF(OFFSET(calculations!$AG$2,MATCH(data!A4011&amp;"|"&amp;data!C4011,calculations!$A$3:$A$168,0),MATCH(data!B4011,calculations!$AH$2:$CL$2,0))="","NULL",SUBSTITUTE(OFFSET(calculations!$AG$2,MATCH(data!A4011&amp;"|"&amp;data!C4011,calculations!$A$3:$A$168,0),MATCH(data!B4011,calculations!$AH$2:$CL$2,0)),",","."))</f>
        <v>1436063</v>
      </c>
      <c r="E4011">
        <v>1</v>
      </c>
    </row>
    <row r="4012" spans="1:5" x14ac:dyDescent="0.25">
      <c r="A4012">
        <v>2018</v>
      </c>
      <c r="B4012">
        <v>67</v>
      </c>
      <c r="C4012" t="s">
        <v>137</v>
      </c>
      <c r="D4012" t="str">
        <f ca="1">IF(OFFSET(calculations!$AG$2,MATCH(data!A4012&amp;"|"&amp;data!C4012,calculations!$A$3:$A$168,0),MATCH(data!B4012,calculations!$AH$2:$CL$2,0))="","NULL",SUBSTITUTE(OFFSET(calculations!$AG$2,MATCH(data!A4012&amp;"|"&amp;data!C4012,calculations!$A$3:$A$168,0),MATCH(data!B4012,calculations!$AH$2:$CL$2,0)),",","."))</f>
        <v>NULL</v>
      </c>
      <c r="E4012">
        <v>1</v>
      </c>
    </row>
    <row r="4013" spans="1:5" x14ac:dyDescent="0.25">
      <c r="A4013">
        <v>2018</v>
      </c>
      <c r="B4013">
        <v>67</v>
      </c>
      <c r="C4013" t="s">
        <v>138</v>
      </c>
      <c r="D4013" t="str">
        <f ca="1">IF(OFFSET(calculations!$AG$2,MATCH(data!A4013&amp;"|"&amp;data!C4013,calculations!$A$3:$A$168,0),MATCH(data!B4013,calculations!$AH$2:$CL$2,0))="","NULL",SUBSTITUTE(OFFSET(calculations!$AG$2,MATCH(data!A4013&amp;"|"&amp;data!C4013,calculations!$A$3:$A$168,0),MATCH(data!B4013,calculations!$AH$2:$CL$2,0)),",","."))</f>
        <v>8417993</v>
      </c>
      <c r="E4013">
        <v>1</v>
      </c>
    </row>
    <row r="4014" spans="1:5" x14ac:dyDescent="0.25">
      <c r="A4014">
        <v>2018</v>
      </c>
      <c r="B4014">
        <v>67</v>
      </c>
      <c r="C4014" t="s">
        <v>139</v>
      </c>
      <c r="D4014" t="str">
        <f ca="1">IF(OFFSET(calculations!$AG$2,MATCH(data!A4014&amp;"|"&amp;data!C4014,calculations!$A$3:$A$168,0),MATCH(data!B4014,calculations!$AH$2:$CL$2,0))="","NULL",SUBSTITUTE(OFFSET(calculations!$AG$2,MATCH(data!A4014&amp;"|"&amp;data!C4014,calculations!$A$3:$A$168,0),MATCH(data!B4014,calculations!$AH$2:$CL$2,0)),",","."))</f>
        <v>NULL</v>
      </c>
      <c r="E4014">
        <v>1</v>
      </c>
    </row>
    <row r="4015" spans="1:5" x14ac:dyDescent="0.25">
      <c r="A4015">
        <v>2018</v>
      </c>
      <c r="B4015">
        <v>67</v>
      </c>
      <c r="C4015" t="s">
        <v>140</v>
      </c>
      <c r="D4015" t="str">
        <f ca="1">IF(OFFSET(calculations!$AG$2,MATCH(data!A4015&amp;"|"&amp;data!C4015,calculations!$A$3:$A$168,0),MATCH(data!B4015,calculations!$AH$2:$CL$2,0))="","NULL",SUBSTITUTE(OFFSET(calculations!$AG$2,MATCH(data!A4015&amp;"|"&amp;data!C4015,calculations!$A$3:$A$168,0),MATCH(data!B4015,calculations!$AH$2:$CL$2,0)),",","."))</f>
        <v>NULL</v>
      </c>
      <c r="E4015">
        <v>1</v>
      </c>
    </row>
    <row r="4016" spans="1:5" x14ac:dyDescent="0.25">
      <c r="A4016">
        <v>2018</v>
      </c>
      <c r="B4016">
        <v>67</v>
      </c>
      <c r="C4016" t="s">
        <v>141</v>
      </c>
      <c r="D4016" t="str">
        <f ca="1">IF(OFFSET(calculations!$AG$2,MATCH(data!A4016&amp;"|"&amp;data!C4016,calculations!$A$3:$A$168,0),MATCH(data!B4016,calculations!$AH$2:$CL$2,0))="","NULL",SUBSTITUTE(OFFSET(calculations!$AG$2,MATCH(data!A4016&amp;"|"&amp;data!C4016,calculations!$A$3:$A$168,0),MATCH(data!B4016,calculations!$AH$2:$CL$2,0)),",","."))</f>
        <v>NULL</v>
      </c>
      <c r="E4016">
        <v>1</v>
      </c>
    </row>
    <row r="4017" spans="1:5" x14ac:dyDescent="0.25">
      <c r="A4017">
        <v>2018</v>
      </c>
      <c r="B4017">
        <v>67</v>
      </c>
      <c r="C4017" t="s">
        <v>142</v>
      </c>
      <c r="D4017" t="str">
        <f ca="1">IF(OFFSET(calculations!$AG$2,MATCH(data!A4017&amp;"|"&amp;data!C4017,calculations!$A$3:$A$168,0),MATCH(data!B4017,calculations!$AH$2:$CL$2,0))="","NULL",SUBSTITUTE(OFFSET(calculations!$AG$2,MATCH(data!A4017&amp;"|"&amp;data!C4017,calculations!$A$3:$A$168,0),MATCH(data!B4017,calculations!$AH$2:$CL$2,0)),",","."))</f>
        <v>274153</v>
      </c>
      <c r="E4017">
        <v>1</v>
      </c>
    </row>
    <row r="4018" spans="1:5" x14ac:dyDescent="0.25">
      <c r="A4018">
        <v>2018</v>
      </c>
      <c r="B4018">
        <v>67</v>
      </c>
      <c r="C4018" t="s">
        <v>143</v>
      </c>
      <c r="D4018" t="str">
        <f ca="1">IF(OFFSET(calculations!$AG$2,MATCH(data!A4018&amp;"|"&amp;data!C4018,calculations!$A$3:$A$168,0),MATCH(data!B4018,calculations!$AH$2:$CL$2,0))="","NULL",SUBSTITUTE(OFFSET(calculations!$AG$2,MATCH(data!A4018&amp;"|"&amp;data!C4018,calculations!$A$3:$A$168,0),MATCH(data!B4018,calculations!$AH$2:$CL$2,0)),",","."))</f>
        <v>8143840</v>
      </c>
      <c r="E4018">
        <v>1</v>
      </c>
    </row>
    <row r="4019" spans="1:5" x14ac:dyDescent="0.25">
      <c r="A4019">
        <v>2018</v>
      </c>
      <c r="B4019">
        <v>67</v>
      </c>
      <c r="C4019" t="s">
        <v>58</v>
      </c>
      <c r="D4019" t="str">
        <f ca="1">IF(OFFSET(calculations!$AG$2,MATCH(data!A4019&amp;"|"&amp;data!C4019,calculations!$A$3:$A$168,0),MATCH(data!B4019,calculations!$AH$2:$CL$2,0))="","NULL",SUBSTITUTE(OFFSET(calculations!$AG$2,MATCH(data!A4019&amp;"|"&amp;data!C4019,calculations!$A$3:$A$168,0),MATCH(data!B4019,calculations!$AH$2:$CL$2,0)),",","."))</f>
        <v>64835501</v>
      </c>
      <c r="E4019">
        <v>1</v>
      </c>
    </row>
    <row r="4020" spans="1:5" x14ac:dyDescent="0.25">
      <c r="A4020">
        <v>2018</v>
      </c>
      <c r="B4020">
        <v>68</v>
      </c>
      <c r="C4020" t="s">
        <v>68</v>
      </c>
      <c r="D4020" t="str">
        <f ca="1">IF(OFFSET(calculations!$AG$2,MATCH(data!A4020&amp;"|"&amp;data!C4020,calculations!$A$3:$A$168,0),MATCH(data!B4020,calculations!$AH$2:$CL$2,0))="","NULL",SUBSTITUTE(OFFSET(calculations!$AG$2,MATCH(data!A4020&amp;"|"&amp;data!C4020,calculations!$A$3:$A$168,0),MATCH(data!B4020,calculations!$AH$2:$CL$2,0)),",","."))</f>
        <v>35381224</v>
      </c>
      <c r="E4020">
        <v>1</v>
      </c>
    </row>
    <row r="4021" spans="1:5" x14ac:dyDescent="0.25">
      <c r="A4021">
        <v>2018</v>
      </c>
      <c r="B4021">
        <v>68</v>
      </c>
      <c r="C4021" t="s">
        <v>49</v>
      </c>
      <c r="D4021" t="str">
        <f ca="1">IF(OFFSET(calculations!$AG$2,MATCH(data!A4021&amp;"|"&amp;data!C4021,calculations!$A$3:$A$168,0),MATCH(data!B4021,calculations!$AH$2:$CL$2,0))="","NULL",SUBSTITUTE(OFFSET(calculations!$AG$2,MATCH(data!A4021&amp;"|"&amp;data!C4021,calculations!$A$3:$A$168,0),MATCH(data!B4021,calculations!$AH$2:$CL$2,0)),",","."))</f>
        <v>25727507</v>
      </c>
      <c r="E4021">
        <v>1</v>
      </c>
    </row>
    <row r="4022" spans="1:5" x14ac:dyDescent="0.25">
      <c r="A4022">
        <v>2018</v>
      </c>
      <c r="B4022">
        <v>68</v>
      </c>
      <c r="C4022" t="s">
        <v>69</v>
      </c>
      <c r="D4022" t="str">
        <f ca="1">IF(OFFSET(calculations!$AG$2,MATCH(data!A4022&amp;"|"&amp;data!C4022,calculations!$A$3:$A$168,0),MATCH(data!B4022,calculations!$AH$2:$CL$2,0))="","NULL",SUBSTITUTE(OFFSET(calculations!$AG$2,MATCH(data!A4022&amp;"|"&amp;data!C4022,calculations!$A$3:$A$168,0),MATCH(data!B4022,calculations!$AH$2:$CL$2,0)),",","."))</f>
        <v>138684</v>
      </c>
      <c r="E4022">
        <v>1</v>
      </c>
    </row>
    <row r="4023" spans="1:5" x14ac:dyDescent="0.25">
      <c r="A4023">
        <v>2018</v>
      </c>
      <c r="B4023">
        <v>68</v>
      </c>
      <c r="C4023" t="s">
        <v>70</v>
      </c>
      <c r="D4023" t="str">
        <f ca="1">IF(OFFSET(calculations!$AG$2,MATCH(data!A4023&amp;"|"&amp;data!C4023,calculations!$A$3:$A$168,0),MATCH(data!B4023,calculations!$AH$2:$CL$2,0))="","NULL",SUBSTITUTE(OFFSET(calculations!$AG$2,MATCH(data!A4023&amp;"|"&amp;data!C4023,calculations!$A$3:$A$168,0),MATCH(data!B4023,calculations!$AH$2:$CL$2,0)),",","."))</f>
        <v>118730</v>
      </c>
      <c r="E4023">
        <v>1</v>
      </c>
    </row>
    <row r="4024" spans="1:5" x14ac:dyDescent="0.25">
      <c r="A4024">
        <v>2018</v>
      </c>
      <c r="B4024">
        <v>68</v>
      </c>
      <c r="C4024" t="s">
        <v>71</v>
      </c>
      <c r="D4024" t="str">
        <f ca="1">IF(OFFSET(calculations!$AG$2,MATCH(data!A4024&amp;"|"&amp;data!C4024,calculations!$A$3:$A$168,0),MATCH(data!B4024,calculations!$AH$2:$CL$2,0))="","NULL",SUBSTITUTE(OFFSET(calculations!$AG$2,MATCH(data!A4024&amp;"|"&amp;data!C4024,calculations!$A$3:$A$168,0),MATCH(data!B4024,calculations!$AH$2:$CL$2,0)),",","."))</f>
        <v>NULL</v>
      </c>
      <c r="E4024">
        <v>1</v>
      </c>
    </row>
    <row r="4025" spans="1:5" x14ac:dyDescent="0.25">
      <c r="A4025">
        <v>2018</v>
      </c>
      <c r="B4025">
        <v>68</v>
      </c>
      <c r="C4025" t="s">
        <v>72</v>
      </c>
      <c r="D4025" t="str">
        <f ca="1">IF(OFFSET(calculations!$AG$2,MATCH(data!A4025&amp;"|"&amp;data!C4025,calculations!$A$3:$A$168,0),MATCH(data!B4025,calculations!$AH$2:$CL$2,0))="","NULL",SUBSTITUTE(OFFSET(calculations!$AG$2,MATCH(data!A4025&amp;"|"&amp;data!C4025,calculations!$A$3:$A$168,0),MATCH(data!B4025,calculations!$AH$2:$CL$2,0)),",","."))</f>
        <v>19048908</v>
      </c>
      <c r="E4025">
        <v>1</v>
      </c>
    </row>
    <row r="4026" spans="1:5" x14ac:dyDescent="0.25">
      <c r="A4026">
        <v>2018</v>
      </c>
      <c r="B4026">
        <v>68</v>
      </c>
      <c r="C4026" t="s">
        <v>73</v>
      </c>
      <c r="D4026" t="str">
        <f ca="1">IF(OFFSET(calculations!$AG$2,MATCH(data!A4026&amp;"|"&amp;data!C4026,calculations!$A$3:$A$168,0),MATCH(data!B4026,calculations!$AH$2:$CL$2,0))="","NULL",SUBSTITUTE(OFFSET(calculations!$AG$2,MATCH(data!A4026&amp;"|"&amp;data!C4026,calculations!$A$3:$A$168,0),MATCH(data!B4026,calculations!$AH$2:$CL$2,0)),",","."))</f>
        <v>3001529</v>
      </c>
      <c r="E4026">
        <v>1</v>
      </c>
    </row>
    <row r="4027" spans="1:5" x14ac:dyDescent="0.25">
      <c r="A4027">
        <v>2018</v>
      </c>
      <c r="B4027">
        <v>68</v>
      </c>
      <c r="C4027" t="s">
        <v>74</v>
      </c>
      <c r="D4027" t="str">
        <f ca="1">IF(OFFSET(calculations!$AG$2,MATCH(data!A4027&amp;"|"&amp;data!C4027,calculations!$A$3:$A$168,0),MATCH(data!B4027,calculations!$AH$2:$CL$2,0))="","NULL",SUBSTITUTE(OFFSET(calculations!$AG$2,MATCH(data!A4027&amp;"|"&amp;data!C4027,calculations!$A$3:$A$168,0),MATCH(data!B4027,calculations!$AH$2:$CL$2,0)),",","."))</f>
        <v>NULL</v>
      </c>
      <c r="E4027">
        <v>1</v>
      </c>
    </row>
    <row r="4028" spans="1:5" x14ac:dyDescent="0.25">
      <c r="A4028">
        <v>2018</v>
      </c>
      <c r="B4028">
        <v>68</v>
      </c>
      <c r="C4028" t="s">
        <v>75</v>
      </c>
      <c r="D4028" t="str">
        <f ca="1">IF(OFFSET(calculations!$AG$2,MATCH(data!A4028&amp;"|"&amp;data!C4028,calculations!$A$3:$A$168,0),MATCH(data!B4028,calculations!$AH$2:$CL$2,0))="","NULL",SUBSTITUTE(OFFSET(calculations!$AG$2,MATCH(data!A4028&amp;"|"&amp;data!C4028,calculations!$A$3:$A$168,0),MATCH(data!B4028,calculations!$AH$2:$CL$2,0)),",","."))</f>
        <v>1013107</v>
      </c>
      <c r="E4028">
        <v>1</v>
      </c>
    </row>
    <row r="4029" spans="1:5" x14ac:dyDescent="0.25">
      <c r="A4029">
        <v>2018</v>
      </c>
      <c r="B4029">
        <v>68</v>
      </c>
      <c r="C4029" t="s">
        <v>76</v>
      </c>
      <c r="D4029" t="str">
        <f ca="1">IF(OFFSET(calculations!$AG$2,MATCH(data!A4029&amp;"|"&amp;data!C4029,calculations!$A$3:$A$168,0),MATCH(data!B4029,calculations!$AH$2:$CL$2,0))="","NULL",SUBSTITUTE(OFFSET(calculations!$AG$2,MATCH(data!A4029&amp;"|"&amp;data!C4029,calculations!$A$3:$A$168,0),MATCH(data!B4029,calculations!$AH$2:$CL$2,0)),",","."))</f>
        <v>301941</v>
      </c>
      <c r="E4029">
        <v>1</v>
      </c>
    </row>
    <row r="4030" spans="1:5" x14ac:dyDescent="0.25">
      <c r="A4030">
        <v>2018</v>
      </c>
      <c r="B4030">
        <v>68</v>
      </c>
      <c r="C4030" t="s">
        <v>77</v>
      </c>
      <c r="D4030" t="str">
        <f ca="1">IF(OFFSET(calculations!$AG$2,MATCH(data!A4030&amp;"|"&amp;data!C4030,calculations!$A$3:$A$168,0),MATCH(data!B4030,calculations!$AH$2:$CL$2,0))="","NULL",SUBSTITUTE(OFFSET(calculations!$AG$2,MATCH(data!A4030&amp;"|"&amp;data!C4030,calculations!$A$3:$A$168,0),MATCH(data!B4030,calculations!$AH$2:$CL$2,0)),",","."))</f>
        <v>1563</v>
      </c>
      <c r="E4030">
        <v>1</v>
      </c>
    </row>
    <row r="4031" spans="1:5" x14ac:dyDescent="0.25">
      <c r="A4031">
        <v>2018</v>
      </c>
      <c r="B4031">
        <v>68</v>
      </c>
      <c r="C4031" t="s">
        <v>78</v>
      </c>
      <c r="D4031" t="str">
        <f ca="1">IF(OFFSET(calculations!$AG$2,MATCH(data!A4031&amp;"|"&amp;data!C4031,calculations!$A$3:$A$168,0),MATCH(data!B4031,calculations!$AH$2:$CL$2,0))="","NULL",SUBSTITUTE(OFFSET(calculations!$AG$2,MATCH(data!A4031&amp;"|"&amp;data!C4031,calculations!$A$3:$A$168,0),MATCH(data!B4031,calculations!$AH$2:$CL$2,0)),",","."))</f>
        <v>1149715</v>
      </c>
      <c r="E4031">
        <v>1</v>
      </c>
    </row>
    <row r="4032" spans="1:5" x14ac:dyDescent="0.25">
      <c r="A4032">
        <v>2018</v>
      </c>
      <c r="B4032">
        <v>68</v>
      </c>
      <c r="C4032" t="s">
        <v>79</v>
      </c>
      <c r="D4032" t="str">
        <f ca="1">IF(OFFSET(calculations!$AG$2,MATCH(data!A4032&amp;"|"&amp;data!C4032,calculations!$A$3:$A$168,0),MATCH(data!B4032,calculations!$AH$2:$CL$2,0))="","NULL",SUBSTITUTE(OFFSET(calculations!$AG$2,MATCH(data!A4032&amp;"|"&amp;data!C4032,calculations!$A$3:$A$168,0),MATCH(data!B4032,calculations!$AH$2:$CL$2,0)),",","."))</f>
        <v>862103</v>
      </c>
      <c r="E4032">
        <v>1</v>
      </c>
    </row>
    <row r="4033" spans="1:5" x14ac:dyDescent="0.25">
      <c r="A4033">
        <v>2018</v>
      </c>
      <c r="B4033">
        <v>68</v>
      </c>
      <c r="C4033" t="s">
        <v>80</v>
      </c>
      <c r="D4033" t="str">
        <f ca="1">IF(OFFSET(calculations!$AG$2,MATCH(data!A4033&amp;"|"&amp;data!C4033,calculations!$A$3:$A$168,0),MATCH(data!B4033,calculations!$AH$2:$CL$2,0))="","NULL",SUBSTITUTE(OFFSET(calculations!$AG$2,MATCH(data!A4033&amp;"|"&amp;data!C4033,calculations!$A$3:$A$168,0),MATCH(data!B4033,calculations!$AH$2:$CL$2,0)),",","."))</f>
        <v>NULL</v>
      </c>
      <c r="E4033">
        <v>1</v>
      </c>
    </row>
    <row r="4034" spans="1:5" x14ac:dyDescent="0.25">
      <c r="A4034">
        <v>2018</v>
      </c>
      <c r="B4034">
        <v>68</v>
      </c>
      <c r="C4034" t="s">
        <v>44</v>
      </c>
      <c r="D4034" t="str">
        <f ca="1">IF(OFFSET(calculations!$AG$2,MATCH(data!A4034&amp;"|"&amp;data!C4034,calculations!$A$3:$A$168,0),MATCH(data!B4034,calculations!$AH$2:$CL$2,0))="","NULL",SUBSTITUTE(OFFSET(calculations!$AG$2,MATCH(data!A4034&amp;"|"&amp;data!C4034,calculations!$A$3:$A$168,0),MATCH(data!B4034,calculations!$AH$2:$CL$2,0)),",","."))</f>
        <v>NULL</v>
      </c>
      <c r="E4034">
        <v>1</v>
      </c>
    </row>
    <row r="4035" spans="1:5" x14ac:dyDescent="0.25">
      <c r="A4035">
        <v>2018</v>
      </c>
      <c r="B4035">
        <v>68</v>
      </c>
      <c r="C4035" t="s">
        <v>51</v>
      </c>
      <c r="D4035" t="str">
        <f ca="1">IF(OFFSET(calculations!$AG$2,MATCH(data!A4035&amp;"|"&amp;data!C4035,calculations!$A$3:$A$168,0),MATCH(data!B4035,calculations!$AH$2:$CL$2,0))="","NULL",SUBSTITUTE(OFFSET(calculations!$AG$2,MATCH(data!A4035&amp;"|"&amp;data!C4035,calculations!$A$3:$A$168,0),MATCH(data!B4035,calculations!$AH$2:$CL$2,0)),",","."))</f>
        <v>NULL</v>
      </c>
      <c r="E4035">
        <v>1</v>
      </c>
    </row>
    <row r="4036" spans="1:5" x14ac:dyDescent="0.25">
      <c r="A4036">
        <v>2018</v>
      </c>
      <c r="B4036">
        <v>68</v>
      </c>
      <c r="C4036" t="s">
        <v>55</v>
      </c>
      <c r="D4036" t="str">
        <f ca="1">IF(OFFSET(calculations!$AG$2,MATCH(data!A4036&amp;"|"&amp;data!C4036,calculations!$A$3:$A$168,0),MATCH(data!B4036,calculations!$AH$2:$CL$2,0))="","NULL",SUBSTITUTE(OFFSET(calculations!$AG$2,MATCH(data!A4036&amp;"|"&amp;data!C4036,calculations!$A$3:$A$168,0),MATCH(data!B4036,calculations!$AH$2:$CL$2,0)),",","."))</f>
        <v>NULL</v>
      </c>
      <c r="E4036">
        <v>1</v>
      </c>
    </row>
    <row r="4037" spans="1:5" x14ac:dyDescent="0.25">
      <c r="A4037">
        <v>2018</v>
      </c>
      <c r="B4037">
        <v>68</v>
      </c>
      <c r="C4037" t="s">
        <v>81</v>
      </c>
      <c r="D4037" t="str">
        <f ca="1">IF(OFFSET(calculations!$AG$2,MATCH(data!A4037&amp;"|"&amp;data!C4037,calculations!$A$3:$A$168,0),MATCH(data!B4037,calculations!$AH$2:$CL$2,0))="","NULL",SUBSTITUTE(OFFSET(calculations!$AG$2,MATCH(data!A4037&amp;"|"&amp;data!C4037,calculations!$A$3:$A$168,0),MATCH(data!B4037,calculations!$AH$2:$CL$2,0)),",","."))</f>
        <v>91227</v>
      </c>
      <c r="E4037">
        <v>1</v>
      </c>
    </row>
    <row r="4038" spans="1:5" x14ac:dyDescent="0.25">
      <c r="A4038">
        <v>2018</v>
      </c>
      <c r="B4038">
        <v>68</v>
      </c>
      <c r="C4038" t="s">
        <v>82</v>
      </c>
      <c r="D4038" t="str">
        <f ca="1">IF(OFFSET(calculations!$AG$2,MATCH(data!A4038&amp;"|"&amp;data!C4038,calculations!$A$3:$A$168,0),MATCH(data!B4038,calculations!$AH$2:$CL$2,0))="","NULL",SUBSTITUTE(OFFSET(calculations!$AG$2,MATCH(data!A4038&amp;"|"&amp;data!C4038,calculations!$A$3:$A$168,0),MATCH(data!B4038,calculations!$AH$2:$CL$2,0)),",","."))</f>
        <v>9653717</v>
      </c>
      <c r="E4038">
        <v>1</v>
      </c>
    </row>
    <row r="4039" spans="1:5" x14ac:dyDescent="0.25">
      <c r="A4039">
        <v>2018</v>
      </c>
      <c r="B4039">
        <v>68</v>
      </c>
      <c r="C4039" t="s">
        <v>83</v>
      </c>
      <c r="D4039" t="str">
        <f ca="1">IF(OFFSET(calculations!$AG$2,MATCH(data!A4039&amp;"|"&amp;data!C4039,calculations!$A$3:$A$168,0),MATCH(data!B4039,calculations!$AH$2:$CL$2,0))="","NULL",SUBSTITUTE(OFFSET(calculations!$AG$2,MATCH(data!A4039&amp;"|"&amp;data!C4039,calculations!$A$3:$A$168,0),MATCH(data!B4039,calculations!$AH$2:$CL$2,0)),",","."))</f>
        <v>46440</v>
      </c>
      <c r="E4039">
        <v>1</v>
      </c>
    </row>
    <row r="4040" spans="1:5" x14ac:dyDescent="0.25">
      <c r="A4040">
        <v>2018</v>
      </c>
      <c r="B4040">
        <v>68</v>
      </c>
      <c r="C4040" t="s">
        <v>84</v>
      </c>
      <c r="D4040" t="str">
        <f ca="1">IF(OFFSET(calculations!$AG$2,MATCH(data!A4040&amp;"|"&amp;data!C4040,calculations!$A$3:$A$168,0),MATCH(data!B4040,calculations!$AH$2:$CL$2,0))="","NULL",SUBSTITUTE(OFFSET(calculations!$AG$2,MATCH(data!A4040&amp;"|"&amp;data!C4040,calculations!$A$3:$A$168,0),MATCH(data!B4040,calculations!$AH$2:$CL$2,0)),",","."))</f>
        <v>NULL</v>
      </c>
      <c r="E4040">
        <v>1</v>
      </c>
    </row>
    <row r="4041" spans="1:5" x14ac:dyDescent="0.25">
      <c r="A4041">
        <v>2018</v>
      </c>
      <c r="B4041">
        <v>68</v>
      </c>
      <c r="C4041" t="s">
        <v>85</v>
      </c>
      <c r="D4041" t="str">
        <f ca="1">IF(OFFSET(calculations!$AG$2,MATCH(data!A4041&amp;"|"&amp;data!C4041,calculations!$A$3:$A$168,0),MATCH(data!B4041,calculations!$AH$2:$CL$2,0))="","NULL",SUBSTITUTE(OFFSET(calculations!$AG$2,MATCH(data!A4041&amp;"|"&amp;data!C4041,calculations!$A$3:$A$168,0),MATCH(data!B4041,calculations!$AH$2:$CL$2,0)),",","."))</f>
        <v>NULL</v>
      </c>
      <c r="E4041">
        <v>1</v>
      </c>
    </row>
    <row r="4042" spans="1:5" x14ac:dyDescent="0.25">
      <c r="A4042">
        <v>2018</v>
      </c>
      <c r="B4042">
        <v>68</v>
      </c>
      <c r="C4042" t="s">
        <v>86</v>
      </c>
      <c r="D4042" t="str">
        <f ca="1">IF(OFFSET(calculations!$AG$2,MATCH(data!A4042&amp;"|"&amp;data!C4042,calculations!$A$3:$A$168,0),MATCH(data!B4042,calculations!$AH$2:$CL$2,0))="","NULL",SUBSTITUTE(OFFSET(calculations!$AG$2,MATCH(data!A4042&amp;"|"&amp;data!C4042,calculations!$A$3:$A$168,0),MATCH(data!B4042,calculations!$AH$2:$CL$2,0)),",","."))</f>
        <v>NULL</v>
      </c>
      <c r="E4042">
        <v>1</v>
      </c>
    </row>
    <row r="4043" spans="1:5" x14ac:dyDescent="0.25">
      <c r="A4043">
        <v>2018</v>
      </c>
      <c r="B4043">
        <v>68</v>
      </c>
      <c r="C4043" t="s">
        <v>87</v>
      </c>
      <c r="D4043" t="str">
        <f ca="1">IF(OFFSET(calculations!$AG$2,MATCH(data!A4043&amp;"|"&amp;data!C4043,calculations!$A$3:$A$168,0),MATCH(data!B4043,calculations!$AH$2:$CL$2,0))="","NULL",SUBSTITUTE(OFFSET(calculations!$AG$2,MATCH(data!A4043&amp;"|"&amp;data!C4043,calculations!$A$3:$A$168,0),MATCH(data!B4043,calculations!$AH$2:$CL$2,0)),",","."))</f>
        <v>9367564</v>
      </c>
      <c r="E4043">
        <v>1</v>
      </c>
    </row>
    <row r="4044" spans="1:5" x14ac:dyDescent="0.25">
      <c r="A4044">
        <v>2018</v>
      </c>
      <c r="B4044">
        <v>68</v>
      </c>
      <c r="C4044" t="s">
        <v>88</v>
      </c>
      <c r="D4044" t="str">
        <f ca="1">IF(OFFSET(calculations!$AG$2,MATCH(data!A4044&amp;"|"&amp;data!C4044,calculations!$A$3:$A$168,0),MATCH(data!B4044,calculations!$AH$2:$CL$2,0))="","NULL",SUBSTITUTE(OFFSET(calculations!$AG$2,MATCH(data!A4044&amp;"|"&amp;data!C4044,calculations!$A$3:$A$168,0),MATCH(data!B4044,calculations!$AH$2:$CL$2,0)),",","."))</f>
        <v>NULL</v>
      </c>
      <c r="E4044">
        <v>1</v>
      </c>
    </row>
    <row r="4045" spans="1:5" x14ac:dyDescent="0.25">
      <c r="A4045">
        <v>2018</v>
      </c>
      <c r="B4045">
        <v>68</v>
      </c>
      <c r="C4045" t="s">
        <v>89</v>
      </c>
      <c r="D4045" t="str">
        <f ca="1">IF(OFFSET(calculations!$AG$2,MATCH(data!A4045&amp;"|"&amp;data!C4045,calculations!$A$3:$A$168,0),MATCH(data!B4045,calculations!$AH$2:$CL$2,0))="","NULL",SUBSTITUTE(OFFSET(calculations!$AG$2,MATCH(data!A4045&amp;"|"&amp;data!C4045,calculations!$A$3:$A$168,0),MATCH(data!B4045,calculations!$AH$2:$CL$2,0)),",","."))</f>
        <v>236100</v>
      </c>
      <c r="E4045">
        <v>1</v>
      </c>
    </row>
    <row r="4046" spans="1:5" x14ac:dyDescent="0.25">
      <c r="A4046">
        <v>2018</v>
      </c>
      <c r="B4046">
        <v>68</v>
      </c>
      <c r="C4046" t="s">
        <v>90</v>
      </c>
      <c r="D4046" t="str">
        <f ca="1">IF(OFFSET(calculations!$AG$2,MATCH(data!A4046&amp;"|"&amp;data!C4046,calculations!$A$3:$A$168,0),MATCH(data!B4046,calculations!$AH$2:$CL$2,0))="","NULL",SUBSTITUTE(OFFSET(calculations!$AG$2,MATCH(data!A4046&amp;"|"&amp;data!C4046,calculations!$A$3:$A$168,0),MATCH(data!B4046,calculations!$AH$2:$CL$2,0)),",","."))</f>
        <v>3613</v>
      </c>
      <c r="E4046">
        <v>1</v>
      </c>
    </row>
    <row r="4047" spans="1:5" x14ac:dyDescent="0.25">
      <c r="A4047">
        <v>2018</v>
      </c>
      <c r="B4047">
        <v>68</v>
      </c>
      <c r="C4047" t="s">
        <v>91</v>
      </c>
      <c r="D4047" t="str">
        <f ca="1">IF(OFFSET(calculations!$AG$2,MATCH(data!A4047&amp;"|"&amp;data!C4047,calculations!$A$3:$A$168,0),MATCH(data!B4047,calculations!$AH$2:$CL$2,0))="","NULL",SUBSTITUTE(OFFSET(calculations!$AG$2,MATCH(data!A4047&amp;"|"&amp;data!C4047,calculations!$A$3:$A$168,0),MATCH(data!B4047,calculations!$AH$2:$CL$2,0)),",","."))</f>
        <v>NULL</v>
      </c>
      <c r="E4047">
        <v>1</v>
      </c>
    </row>
    <row r="4048" spans="1:5" x14ac:dyDescent="0.25">
      <c r="A4048">
        <v>2018</v>
      </c>
      <c r="B4048">
        <v>68</v>
      </c>
      <c r="C4048" t="s">
        <v>92</v>
      </c>
      <c r="D4048" t="str">
        <f ca="1">IF(OFFSET(calculations!$AG$2,MATCH(data!A4048&amp;"|"&amp;data!C4048,calculations!$A$3:$A$168,0),MATCH(data!B4048,calculations!$AH$2:$CL$2,0))="","NULL",SUBSTITUTE(OFFSET(calculations!$AG$2,MATCH(data!A4048&amp;"|"&amp;data!C4048,calculations!$A$3:$A$168,0),MATCH(data!B4048,calculations!$AH$2:$CL$2,0)),",","."))</f>
        <v>NULL</v>
      </c>
      <c r="E4048">
        <v>1</v>
      </c>
    </row>
    <row r="4049" spans="1:5" x14ac:dyDescent="0.25">
      <c r="A4049">
        <v>2018</v>
      </c>
      <c r="B4049">
        <v>68</v>
      </c>
      <c r="C4049" t="s">
        <v>93</v>
      </c>
      <c r="D4049" t="str">
        <f ca="1">IF(OFFSET(calculations!$AG$2,MATCH(data!A4049&amp;"|"&amp;data!C4049,calculations!$A$3:$A$168,0),MATCH(data!B4049,calculations!$AH$2:$CL$2,0))="","NULL",SUBSTITUTE(OFFSET(calculations!$AG$2,MATCH(data!A4049&amp;"|"&amp;data!C4049,calculations!$A$3:$A$168,0),MATCH(data!B4049,calculations!$AH$2:$CL$2,0)),",","."))</f>
        <v>NULL</v>
      </c>
      <c r="E4049">
        <v>1</v>
      </c>
    </row>
    <row r="4050" spans="1:5" x14ac:dyDescent="0.25">
      <c r="A4050">
        <v>2018</v>
      </c>
      <c r="B4050">
        <v>68</v>
      </c>
      <c r="C4050" t="s">
        <v>94</v>
      </c>
      <c r="D4050" t="str">
        <f ca="1">IF(OFFSET(calculations!$AG$2,MATCH(data!A4050&amp;"|"&amp;data!C4050,calculations!$A$3:$A$168,0),MATCH(data!B4050,calculations!$AH$2:$CL$2,0))="","NULL",SUBSTITUTE(OFFSET(calculations!$AG$2,MATCH(data!A4050&amp;"|"&amp;data!C4050,calculations!$A$3:$A$168,0),MATCH(data!B4050,calculations!$AH$2:$CL$2,0)),",","."))</f>
        <v>NULL</v>
      </c>
      <c r="E4050">
        <v>1</v>
      </c>
    </row>
    <row r="4051" spans="1:5" x14ac:dyDescent="0.25">
      <c r="A4051">
        <v>2018</v>
      </c>
      <c r="B4051">
        <v>68</v>
      </c>
      <c r="C4051" t="s">
        <v>95</v>
      </c>
      <c r="D4051" t="str">
        <f ca="1">IF(OFFSET(calculations!$AG$2,MATCH(data!A4051&amp;"|"&amp;data!C4051,calculations!$A$3:$A$168,0),MATCH(data!B4051,calculations!$AH$2:$CL$2,0))="","NULL",SUBSTITUTE(OFFSET(calculations!$AG$2,MATCH(data!A4051&amp;"|"&amp;data!C4051,calculations!$A$3:$A$168,0),MATCH(data!B4051,calculations!$AH$2:$CL$2,0)),",","."))</f>
        <v>-2454701</v>
      </c>
      <c r="E4051">
        <v>1</v>
      </c>
    </row>
    <row r="4052" spans="1:5" x14ac:dyDescent="0.25">
      <c r="A4052">
        <v>2018</v>
      </c>
      <c r="B4052">
        <v>68</v>
      </c>
      <c r="C4052" t="s">
        <v>96</v>
      </c>
      <c r="D4052" t="str">
        <f ca="1">IF(OFFSET(calculations!$AG$2,MATCH(data!A4052&amp;"|"&amp;data!C4052,calculations!$A$3:$A$168,0),MATCH(data!B4052,calculations!$AH$2:$CL$2,0))="","NULL",SUBSTITUTE(OFFSET(calculations!$AG$2,MATCH(data!A4052&amp;"|"&amp;data!C4052,calculations!$A$3:$A$168,0),MATCH(data!B4052,calculations!$AH$2:$CL$2,0)),",","."))</f>
        <v>98145041</v>
      </c>
      <c r="E4052">
        <v>1</v>
      </c>
    </row>
    <row r="4053" spans="1:5" x14ac:dyDescent="0.25">
      <c r="A4053">
        <v>2018</v>
      </c>
      <c r="B4053">
        <v>68</v>
      </c>
      <c r="C4053" t="s">
        <v>97</v>
      </c>
      <c r="D4053" t="str">
        <f ca="1">IF(OFFSET(calculations!$AG$2,MATCH(data!A4053&amp;"|"&amp;data!C4053,calculations!$A$3:$A$168,0),MATCH(data!B4053,calculations!$AH$2:$CL$2,0))="","NULL",SUBSTITUTE(OFFSET(calculations!$AG$2,MATCH(data!A4053&amp;"|"&amp;data!C4053,calculations!$A$3:$A$168,0),MATCH(data!B4053,calculations!$AH$2:$CL$2,0)),",","."))</f>
        <v>89536690</v>
      </c>
      <c r="E4053">
        <v>1</v>
      </c>
    </row>
    <row r="4054" spans="1:5" x14ac:dyDescent="0.25">
      <c r="A4054">
        <v>2018</v>
      </c>
      <c r="B4054">
        <v>68</v>
      </c>
      <c r="C4054" t="s">
        <v>98</v>
      </c>
      <c r="D4054" t="str">
        <f ca="1">IF(OFFSET(calculations!$AG$2,MATCH(data!A4054&amp;"|"&amp;data!C4054,calculations!$A$3:$A$168,0),MATCH(data!B4054,calculations!$AH$2:$CL$2,0))="","NULL",SUBSTITUTE(OFFSET(calculations!$AG$2,MATCH(data!A4054&amp;"|"&amp;data!C4054,calculations!$A$3:$A$168,0),MATCH(data!B4054,calculations!$AH$2:$CL$2,0)),",","."))</f>
        <v>8608351</v>
      </c>
      <c r="E4054">
        <v>1</v>
      </c>
    </row>
    <row r="4055" spans="1:5" x14ac:dyDescent="0.25">
      <c r="A4055">
        <v>2018</v>
      </c>
      <c r="B4055">
        <v>68</v>
      </c>
      <c r="C4055" t="s">
        <v>99</v>
      </c>
      <c r="D4055" t="str">
        <f ca="1">IF(OFFSET(calculations!$AG$2,MATCH(data!A4055&amp;"|"&amp;data!C4055,calculations!$A$3:$A$168,0),MATCH(data!B4055,calculations!$AH$2:$CL$2,0))="","NULL",SUBSTITUTE(OFFSET(calculations!$AG$2,MATCH(data!A4055&amp;"|"&amp;data!C4055,calculations!$A$3:$A$168,0),MATCH(data!B4055,calculations!$AH$2:$CL$2,0)),",","."))</f>
        <v>8608351</v>
      </c>
      <c r="E4055">
        <v>1</v>
      </c>
    </row>
    <row r="4056" spans="1:5" x14ac:dyDescent="0.25">
      <c r="A4056">
        <v>2018</v>
      </c>
      <c r="B4056">
        <v>68</v>
      </c>
      <c r="C4056" t="s">
        <v>100</v>
      </c>
      <c r="D4056" t="str">
        <f ca="1">IF(OFFSET(calculations!$AG$2,MATCH(data!A4056&amp;"|"&amp;data!C4056,calculations!$A$3:$A$168,0),MATCH(data!B4056,calculations!$AH$2:$CL$2,0))="","NULL",SUBSTITUTE(OFFSET(calculations!$AG$2,MATCH(data!A4056&amp;"|"&amp;data!C4056,calculations!$A$3:$A$168,0),MATCH(data!B4056,calculations!$AH$2:$CL$2,0)),",","."))</f>
        <v>4535021</v>
      </c>
      <c r="E4056">
        <v>1</v>
      </c>
    </row>
    <row r="4057" spans="1:5" x14ac:dyDescent="0.25">
      <c r="A4057">
        <v>2018</v>
      </c>
      <c r="B4057">
        <v>68</v>
      </c>
      <c r="C4057" t="s">
        <v>101</v>
      </c>
      <c r="D4057" t="str">
        <f ca="1">IF(OFFSET(calculations!$AG$2,MATCH(data!A4057&amp;"|"&amp;data!C4057,calculations!$A$3:$A$168,0),MATCH(data!B4057,calculations!$AH$2:$CL$2,0))="","NULL",SUBSTITUTE(OFFSET(calculations!$AG$2,MATCH(data!A4057&amp;"|"&amp;data!C4057,calculations!$A$3:$A$168,0),MATCH(data!B4057,calculations!$AH$2:$CL$2,0)),",","."))</f>
        <v>5735344</v>
      </c>
      <c r="E4057">
        <v>1</v>
      </c>
    </row>
    <row r="4058" spans="1:5" x14ac:dyDescent="0.25">
      <c r="A4058">
        <v>2018</v>
      </c>
      <c r="B4058">
        <v>68</v>
      </c>
      <c r="C4058" t="s">
        <v>102</v>
      </c>
      <c r="D4058" t="str">
        <f ca="1">IF(OFFSET(calculations!$AG$2,MATCH(data!A4058&amp;"|"&amp;data!C4058,calculations!$A$3:$A$168,0),MATCH(data!B4058,calculations!$AH$2:$CL$2,0))="","NULL",SUBSTITUTE(OFFSET(calculations!$AG$2,MATCH(data!A4058&amp;"|"&amp;data!C4058,calculations!$A$3:$A$168,0),MATCH(data!B4058,calculations!$AH$2:$CL$2,0)),",","."))</f>
        <v>7836592</v>
      </c>
      <c r="E4058">
        <v>1</v>
      </c>
    </row>
    <row r="4059" spans="1:5" x14ac:dyDescent="0.25">
      <c r="A4059">
        <v>2018</v>
      </c>
      <c r="B4059">
        <v>68</v>
      </c>
      <c r="C4059" t="s">
        <v>103</v>
      </c>
      <c r="D4059" t="str">
        <f ca="1">IF(OFFSET(calculations!$AG$2,MATCH(data!A4059&amp;"|"&amp;data!C4059,calculations!$A$3:$A$168,0),MATCH(data!B4059,calculations!$AH$2:$CL$2,0))="","NULL",SUBSTITUTE(OFFSET(calculations!$AG$2,MATCH(data!A4059&amp;"|"&amp;data!C4059,calculations!$A$3:$A$168,0),MATCH(data!B4059,calculations!$AH$2:$CL$2,0)),",","."))</f>
        <v>2191379</v>
      </c>
      <c r="E4059">
        <v>1</v>
      </c>
    </row>
    <row r="4060" spans="1:5" x14ac:dyDescent="0.25">
      <c r="A4060">
        <v>2018</v>
      </c>
      <c r="B4060">
        <v>68</v>
      </c>
      <c r="C4060" t="s">
        <v>104</v>
      </c>
      <c r="D4060" t="str">
        <f ca="1">IF(OFFSET(calculations!$AG$2,MATCH(data!A4060&amp;"|"&amp;data!C4060,calculations!$A$3:$A$168,0),MATCH(data!B4060,calculations!$AH$2:$CL$2,0))="","NULL",SUBSTITUTE(OFFSET(calculations!$AG$2,MATCH(data!A4060&amp;"|"&amp;data!C4060,calculations!$A$3:$A$168,0),MATCH(data!B4060,calculations!$AH$2:$CL$2,0)),",","."))</f>
        <v>-2619943</v>
      </c>
      <c r="E4060">
        <v>1</v>
      </c>
    </row>
    <row r="4061" spans="1:5" x14ac:dyDescent="0.25">
      <c r="A4061">
        <v>2018</v>
      </c>
      <c r="B4061">
        <v>68</v>
      </c>
      <c r="C4061" t="s">
        <v>105</v>
      </c>
      <c r="D4061" t="str">
        <f ca="1">IF(OFFSET(calculations!$AG$2,MATCH(data!A4061&amp;"|"&amp;data!C4061,calculations!$A$3:$A$168,0),MATCH(data!B4061,calculations!$AH$2:$CL$2,0))="","NULL",SUBSTITUTE(OFFSET(calculations!$AG$2,MATCH(data!A4061&amp;"|"&amp;data!C4061,calculations!$A$3:$A$168,0),MATCH(data!B4061,calculations!$AH$2:$CL$2,0)),",","."))</f>
        <v>-2619943</v>
      </c>
      <c r="E4061">
        <v>1</v>
      </c>
    </row>
    <row r="4062" spans="1:5" x14ac:dyDescent="0.25">
      <c r="A4062">
        <v>2018</v>
      </c>
      <c r="B4062">
        <v>68</v>
      </c>
      <c r="C4062" t="s">
        <v>106</v>
      </c>
      <c r="D4062" t="str">
        <f ca="1">IF(OFFSET(calculations!$AG$2,MATCH(data!A4062&amp;"|"&amp;data!C4062,calculations!$A$3:$A$168,0),MATCH(data!B4062,calculations!$AH$2:$CL$2,0))="","NULL",SUBSTITUTE(OFFSET(calculations!$AG$2,MATCH(data!A4062&amp;"|"&amp;data!C4062,calculations!$A$3:$A$168,0),MATCH(data!B4062,calculations!$AH$2:$CL$2,0)),",","."))</f>
        <v>NULL</v>
      </c>
      <c r="E4062">
        <v>1</v>
      </c>
    </row>
    <row r="4063" spans="1:5" x14ac:dyDescent="0.25">
      <c r="A4063">
        <v>2018</v>
      </c>
      <c r="B4063">
        <v>68</v>
      </c>
      <c r="C4063" t="s">
        <v>107</v>
      </c>
      <c r="D4063" t="str">
        <f ca="1">IF(OFFSET(calculations!$AG$2,MATCH(data!A4063&amp;"|"&amp;data!C4063,calculations!$A$3:$A$168,0),MATCH(data!B4063,calculations!$AH$2:$CL$2,0))="","NULL",SUBSTITUTE(OFFSET(calculations!$AG$2,MATCH(data!A4063&amp;"|"&amp;data!C4063,calculations!$A$3:$A$168,0),MATCH(data!B4063,calculations!$AH$2:$CL$2,0)),",","."))</f>
        <v>NULL</v>
      </c>
      <c r="E4063">
        <v>1</v>
      </c>
    </row>
    <row r="4064" spans="1:5" x14ac:dyDescent="0.25">
      <c r="A4064">
        <v>2018</v>
      </c>
      <c r="B4064">
        <v>68</v>
      </c>
      <c r="C4064" t="s">
        <v>108</v>
      </c>
      <c r="D4064" t="str">
        <f ca="1">IF(OFFSET(calculations!$AG$2,MATCH(data!A4064&amp;"|"&amp;data!C4064,calculations!$A$3:$A$168,0),MATCH(data!B4064,calculations!$AH$2:$CL$2,0))="","NULL",SUBSTITUTE(OFFSET(calculations!$AG$2,MATCH(data!A4064&amp;"|"&amp;data!C4064,calculations!$A$3:$A$168,0),MATCH(data!B4064,calculations!$AH$2:$CL$2,0)),",","."))</f>
        <v>165242</v>
      </c>
      <c r="E4064">
        <v>1</v>
      </c>
    </row>
    <row r="4065" spans="1:5" x14ac:dyDescent="0.25">
      <c r="A4065">
        <v>2018</v>
      </c>
      <c r="B4065">
        <v>68</v>
      </c>
      <c r="C4065" t="s">
        <v>109</v>
      </c>
      <c r="D4065" t="str">
        <f ca="1">IF(OFFSET(calculations!$AG$2,MATCH(data!A4065&amp;"|"&amp;data!C4065,calculations!$A$3:$A$168,0),MATCH(data!B4065,calculations!$AH$2:$CL$2,0))="","NULL",SUBSTITUTE(OFFSET(calculations!$AG$2,MATCH(data!A4065&amp;"|"&amp;data!C4065,calculations!$A$3:$A$168,0),MATCH(data!B4065,calculations!$AH$2:$CL$2,0)),",","."))</f>
        <v>-2454701</v>
      </c>
      <c r="E4065">
        <v>1</v>
      </c>
    </row>
    <row r="4066" spans="1:5" x14ac:dyDescent="0.25">
      <c r="A4066">
        <v>2018</v>
      </c>
      <c r="B4066">
        <v>68</v>
      </c>
      <c r="C4066" t="s">
        <v>110</v>
      </c>
      <c r="D4066" t="str">
        <f ca="1">IF(OFFSET(calculations!$AG$2,MATCH(data!A4066&amp;"|"&amp;data!C4066,calculations!$A$3:$A$168,0),MATCH(data!B4066,calculations!$AH$2:$CL$2,0))="","NULL",SUBSTITUTE(OFFSET(calculations!$AG$2,MATCH(data!A4066&amp;"|"&amp;data!C4066,calculations!$A$3:$A$168,0),MATCH(data!B4066,calculations!$AH$2:$CL$2,0)),",","."))</f>
        <v>0</v>
      </c>
      <c r="E4066">
        <v>1</v>
      </c>
    </row>
    <row r="4067" spans="1:5" x14ac:dyDescent="0.25">
      <c r="A4067">
        <v>2018</v>
      </c>
      <c r="B4067">
        <v>68</v>
      </c>
      <c r="C4067" t="s">
        <v>111</v>
      </c>
      <c r="D4067" t="str">
        <f ca="1">IF(OFFSET(calculations!$AG$2,MATCH(data!A4067&amp;"|"&amp;data!C4067,calculations!$A$3:$A$168,0),MATCH(data!B4067,calculations!$AH$2:$CL$2,0))="","NULL",SUBSTITUTE(OFFSET(calculations!$AG$2,MATCH(data!A4067&amp;"|"&amp;data!C4067,calculations!$A$3:$A$168,0),MATCH(data!B4067,calculations!$AH$2:$CL$2,0)),",","."))</f>
        <v>35381224</v>
      </c>
      <c r="E4067">
        <v>1</v>
      </c>
    </row>
    <row r="4068" spans="1:5" x14ac:dyDescent="0.25">
      <c r="A4068">
        <v>2018</v>
      </c>
      <c r="B4068">
        <v>68</v>
      </c>
      <c r="C4068" t="s">
        <v>112</v>
      </c>
      <c r="D4068" t="str">
        <f ca="1">IF(OFFSET(calculations!$AG$2,MATCH(data!A4068&amp;"|"&amp;data!C4068,calculations!$A$3:$A$168,0),MATCH(data!B4068,calculations!$AH$2:$CL$2,0))="","NULL",SUBSTITUTE(OFFSET(calculations!$AG$2,MATCH(data!A4068&amp;"|"&amp;data!C4068,calculations!$A$3:$A$168,0),MATCH(data!B4068,calculations!$AH$2:$CL$2,0)),",","."))</f>
        <v>14075561</v>
      </c>
      <c r="E4068">
        <v>1</v>
      </c>
    </row>
    <row r="4069" spans="1:5" x14ac:dyDescent="0.25">
      <c r="A4069">
        <v>2018</v>
      </c>
      <c r="B4069">
        <v>68</v>
      </c>
      <c r="C4069" t="s">
        <v>113</v>
      </c>
      <c r="D4069" t="str">
        <f ca="1">IF(OFFSET(calculations!$AG$2,MATCH(data!A4069&amp;"|"&amp;data!C4069,calculations!$A$3:$A$168,0),MATCH(data!B4069,calculations!$AH$2:$CL$2,0))="","NULL",SUBSTITUTE(OFFSET(calculations!$AG$2,MATCH(data!A4069&amp;"|"&amp;data!C4069,calculations!$A$3:$A$168,0),MATCH(data!B4069,calculations!$AH$2:$CL$2,0)),",","."))</f>
        <v>NULL</v>
      </c>
      <c r="E4069">
        <v>1</v>
      </c>
    </row>
    <row r="4070" spans="1:5" x14ac:dyDescent="0.25">
      <c r="A4070">
        <v>2018</v>
      </c>
      <c r="B4070">
        <v>68</v>
      </c>
      <c r="C4070" t="s">
        <v>114</v>
      </c>
      <c r="D4070" t="str">
        <f ca="1">IF(OFFSET(calculations!$AG$2,MATCH(data!A4070&amp;"|"&amp;data!C4070,calculations!$A$3:$A$168,0),MATCH(data!B4070,calculations!$AH$2:$CL$2,0))="","NULL",SUBSTITUTE(OFFSET(calculations!$AG$2,MATCH(data!A4070&amp;"|"&amp;data!C4070,calculations!$A$3:$A$168,0),MATCH(data!B4070,calculations!$AH$2:$CL$2,0)),",","."))</f>
        <v>0</v>
      </c>
      <c r="E4070">
        <v>1</v>
      </c>
    </row>
    <row r="4071" spans="1:5" x14ac:dyDescent="0.25">
      <c r="A4071">
        <v>2018</v>
      </c>
      <c r="B4071">
        <v>68</v>
      </c>
      <c r="C4071" t="s">
        <v>115</v>
      </c>
      <c r="D4071" t="str">
        <f ca="1">IF(OFFSET(calculations!$AG$2,MATCH(data!A4071&amp;"|"&amp;data!C4071,calculations!$A$3:$A$168,0),MATCH(data!B4071,calculations!$AH$2:$CL$2,0))="","NULL",SUBSTITUTE(OFFSET(calculations!$AG$2,MATCH(data!A4071&amp;"|"&amp;data!C4071,calculations!$A$3:$A$168,0),MATCH(data!B4071,calculations!$AH$2:$CL$2,0)),",","."))</f>
        <v>NULL</v>
      </c>
      <c r="E4071">
        <v>1</v>
      </c>
    </row>
    <row r="4072" spans="1:5" x14ac:dyDescent="0.25">
      <c r="A4072">
        <v>2018</v>
      </c>
      <c r="B4072">
        <v>68</v>
      </c>
      <c r="C4072" t="s">
        <v>116</v>
      </c>
      <c r="D4072" t="str">
        <f ca="1">IF(OFFSET(calculations!$AG$2,MATCH(data!A4072&amp;"|"&amp;data!C4072,calculations!$A$3:$A$168,0),MATCH(data!B4072,calculations!$AH$2:$CL$2,0))="","NULL",SUBSTITUTE(OFFSET(calculations!$AG$2,MATCH(data!A4072&amp;"|"&amp;data!C4072,calculations!$A$3:$A$168,0),MATCH(data!B4072,calculations!$AH$2:$CL$2,0)),",","."))</f>
        <v>10715056</v>
      </c>
      <c r="E4072">
        <v>1</v>
      </c>
    </row>
    <row r="4073" spans="1:5" x14ac:dyDescent="0.25">
      <c r="A4073">
        <v>2018</v>
      </c>
      <c r="B4073">
        <v>68</v>
      </c>
      <c r="C4073" t="s">
        <v>117</v>
      </c>
      <c r="D4073" t="str">
        <f ca="1">IF(OFFSET(calculations!$AG$2,MATCH(data!A4073&amp;"|"&amp;data!C4073,calculations!$A$3:$A$168,0),MATCH(data!B4073,calculations!$AH$2:$CL$2,0))="","NULL",SUBSTITUTE(OFFSET(calculations!$AG$2,MATCH(data!A4073&amp;"|"&amp;data!C4073,calculations!$A$3:$A$168,0),MATCH(data!B4073,calculations!$AH$2:$CL$2,0)),",","."))</f>
        <v>NULL</v>
      </c>
      <c r="E4073">
        <v>1</v>
      </c>
    </row>
    <row r="4074" spans="1:5" x14ac:dyDescent="0.25">
      <c r="A4074">
        <v>2018</v>
      </c>
      <c r="B4074">
        <v>68</v>
      </c>
      <c r="C4074" t="s">
        <v>118</v>
      </c>
      <c r="D4074" t="str">
        <f ca="1">IF(OFFSET(calculations!$AG$2,MATCH(data!A4074&amp;"|"&amp;data!C4074,calculations!$A$3:$A$168,0),MATCH(data!B4074,calculations!$AH$2:$CL$2,0))="","NULL",SUBSTITUTE(OFFSET(calculations!$AG$2,MATCH(data!A4074&amp;"|"&amp;data!C4074,calculations!$A$3:$A$168,0),MATCH(data!B4074,calculations!$AH$2:$CL$2,0)),",","."))</f>
        <v>2302986</v>
      </c>
      <c r="E4074">
        <v>1</v>
      </c>
    </row>
    <row r="4075" spans="1:5" x14ac:dyDescent="0.25">
      <c r="A4075">
        <v>2018</v>
      </c>
      <c r="B4075">
        <v>68</v>
      </c>
      <c r="C4075" t="s">
        <v>119</v>
      </c>
      <c r="D4075" t="str">
        <f ca="1">IF(OFFSET(calculations!$AG$2,MATCH(data!A4075&amp;"|"&amp;data!C4075,calculations!$A$3:$A$168,0),MATCH(data!B4075,calculations!$AH$2:$CL$2,0))="","NULL",SUBSTITUTE(OFFSET(calculations!$AG$2,MATCH(data!A4075&amp;"|"&amp;data!C4075,calculations!$A$3:$A$168,0),MATCH(data!B4075,calculations!$AH$2:$CL$2,0)),",","."))</f>
        <v>655279</v>
      </c>
      <c r="E4075">
        <v>1</v>
      </c>
    </row>
    <row r="4076" spans="1:5" x14ac:dyDescent="0.25">
      <c r="A4076">
        <v>2018</v>
      </c>
      <c r="B4076">
        <v>68</v>
      </c>
      <c r="C4076" t="s">
        <v>120</v>
      </c>
      <c r="D4076" t="str">
        <f ca="1">IF(OFFSET(calculations!$AG$2,MATCH(data!A4076&amp;"|"&amp;data!C4076,calculations!$A$3:$A$168,0),MATCH(data!B4076,calculations!$AH$2:$CL$2,0))="","NULL",SUBSTITUTE(OFFSET(calculations!$AG$2,MATCH(data!A4076&amp;"|"&amp;data!C4076,calculations!$A$3:$A$168,0),MATCH(data!B4076,calculations!$AH$2:$CL$2,0)),",","."))</f>
        <v>106006</v>
      </c>
      <c r="E4076">
        <v>1</v>
      </c>
    </row>
    <row r="4077" spans="1:5" x14ac:dyDescent="0.25">
      <c r="A4077">
        <v>2018</v>
      </c>
      <c r="B4077">
        <v>68</v>
      </c>
      <c r="C4077" t="s">
        <v>121</v>
      </c>
      <c r="D4077" t="str">
        <f ca="1">IF(OFFSET(calculations!$AG$2,MATCH(data!A4077&amp;"|"&amp;data!C4077,calculations!$A$3:$A$168,0),MATCH(data!B4077,calculations!$AH$2:$CL$2,0))="","NULL",SUBSTITUTE(OFFSET(calculations!$AG$2,MATCH(data!A4077&amp;"|"&amp;data!C4077,calculations!$A$3:$A$168,0),MATCH(data!B4077,calculations!$AH$2:$CL$2,0)),",","."))</f>
        <v>110812</v>
      </c>
      <c r="E4077">
        <v>1</v>
      </c>
    </row>
    <row r="4078" spans="1:5" x14ac:dyDescent="0.25">
      <c r="A4078">
        <v>2018</v>
      </c>
      <c r="B4078">
        <v>68</v>
      </c>
      <c r="C4078" t="s">
        <v>122</v>
      </c>
      <c r="D4078" t="str">
        <f ca="1">IF(OFFSET(calculations!$AG$2,MATCH(data!A4078&amp;"|"&amp;data!C4078,calculations!$A$3:$A$168,0),MATCH(data!B4078,calculations!$AH$2:$CL$2,0))="","NULL",SUBSTITUTE(OFFSET(calculations!$AG$2,MATCH(data!A4078&amp;"|"&amp;data!C4078,calculations!$A$3:$A$168,0),MATCH(data!B4078,calculations!$AH$2:$CL$2,0)),",","."))</f>
        <v>NULL</v>
      </c>
      <c r="E4078">
        <v>1</v>
      </c>
    </row>
    <row r="4079" spans="1:5" x14ac:dyDescent="0.25">
      <c r="A4079">
        <v>2018</v>
      </c>
      <c r="B4079">
        <v>68</v>
      </c>
      <c r="C4079" t="s">
        <v>123</v>
      </c>
      <c r="D4079" t="str">
        <f ca="1">IF(OFFSET(calculations!$AG$2,MATCH(data!A4079&amp;"|"&amp;data!C4079,calculations!$A$3:$A$168,0),MATCH(data!B4079,calculations!$AH$2:$CL$2,0))="","NULL",SUBSTITUTE(OFFSET(calculations!$AG$2,MATCH(data!A4079&amp;"|"&amp;data!C4079,calculations!$A$3:$A$168,0),MATCH(data!B4079,calculations!$AH$2:$CL$2,0)),",","."))</f>
        <v>8745</v>
      </c>
      <c r="E4079">
        <v>1</v>
      </c>
    </row>
    <row r="4080" spans="1:5" x14ac:dyDescent="0.25">
      <c r="A4080">
        <v>2018</v>
      </c>
      <c r="B4080">
        <v>68</v>
      </c>
      <c r="C4080" t="s">
        <v>124</v>
      </c>
      <c r="D4080" t="str">
        <f ca="1">IF(OFFSET(calculations!$AG$2,MATCH(data!A4080&amp;"|"&amp;data!C4080,calculations!$A$3:$A$168,0),MATCH(data!B4080,calculations!$AH$2:$CL$2,0))="","NULL",SUBSTITUTE(OFFSET(calculations!$AG$2,MATCH(data!A4080&amp;"|"&amp;data!C4080,calculations!$A$3:$A$168,0),MATCH(data!B4080,calculations!$AH$2:$CL$2,0)),",","."))</f>
        <v>NULL</v>
      </c>
      <c r="E4080">
        <v>1</v>
      </c>
    </row>
    <row r="4081" spans="1:5" x14ac:dyDescent="0.25">
      <c r="A4081">
        <v>2018</v>
      </c>
      <c r="B4081">
        <v>68</v>
      </c>
      <c r="C4081" t="s">
        <v>125</v>
      </c>
      <c r="D4081" t="str">
        <f ca="1">IF(OFFSET(calculations!$AG$2,MATCH(data!A4081&amp;"|"&amp;data!C4081,calculations!$A$3:$A$168,0),MATCH(data!B4081,calculations!$AH$2:$CL$2,0))="","NULL",SUBSTITUTE(OFFSET(calculations!$AG$2,MATCH(data!A4081&amp;"|"&amp;data!C4081,calculations!$A$3:$A$168,0),MATCH(data!B4081,calculations!$AH$2:$CL$2,0)),",","."))</f>
        <v>NULL</v>
      </c>
      <c r="E4081">
        <v>1</v>
      </c>
    </row>
    <row r="4082" spans="1:5" x14ac:dyDescent="0.25">
      <c r="A4082">
        <v>2018</v>
      </c>
      <c r="B4082">
        <v>68</v>
      </c>
      <c r="C4082" t="s">
        <v>126</v>
      </c>
      <c r="D4082" t="str">
        <f ca="1">IF(OFFSET(calculations!$AG$2,MATCH(data!A4082&amp;"|"&amp;data!C4082,calculations!$A$3:$A$168,0),MATCH(data!B4082,calculations!$AH$2:$CL$2,0))="","NULL",SUBSTITUTE(OFFSET(calculations!$AG$2,MATCH(data!A4082&amp;"|"&amp;data!C4082,calculations!$A$3:$A$168,0),MATCH(data!B4082,calculations!$AH$2:$CL$2,0)),",","."))</f>
        <v>176677</v>
      </c>
      <c r="E4082">
        <v>1</v>
      </c>
    </row>
    <row r="4083" spans="1:5" x14ac:dyDescent="0.25">
      <c r="A4083">
        <v>2018</v>
      </c>
      <c r="B4083">
        <v>68</v>
      </c>
      <c r="C4083" t="s">
        <v>62</v>
      </c>
      <c r="D4083" t="str">
        <f ca="1">IF(OFFSET(calculations!$AG$2,MATCH(data!A4083&amp;"|"&amp;data!C4083,calculations!$A$3:$A$168,0),MATCH(data!B4083,calculations!$AH$2:$CL$2,0))="","NULL",SUBSTITUTE(OFFSET(calculations!$AG$2,MATCH(data!A4083&amp;"|"&amp;data!C4083,calculations!$A$3:$A$168,0),MATCH(data!B4083,calculations!$AH$2:$CL$2,0)),",","."))</f>
        <v>15910929</v>
      </c>
      <c r="E4083">
        <v>1</v>
      </c>
    </row>
    <row r="4084" spans="1:5" x14ac:dyDescent="0.25">
      <c r="A4084">
        <v>2018</v>
      </c>
      <c r="B4084">
        <v>68</v>
      </c>
      <c r="C4084" t="s">
        <v>127</v>
      </c>
      <c r="D4084" t="str">
        <f ca="1">IF(OFFSET(calculations!$AG$2,MATCH(data!A4084&amp;"|"&amp;data!C4084,calculations!$A$3:$A$168,0),MATCH(data!B4084,calculations!$AH$2:$CL$2,0))="","NULL",SUBSTITUTE(OFFSET(calculations!$AG$2,MATCH(data!A4084&amp;"|"&amp;data!C4084,calculations!$A$3:$A$168,0),MATCH(data!B4084,calculations!$AH$2:$CL$2,0)),",","."))</f>
        <v>4492330</v>
      </c>
      <c r="E4084">
        <v>1</v>
      </c>
    </row>
    <row r="4085" spans="1:5" x14ac:dyDescent="0.25">
      <c r="A4085">
        <v>2018</v>
      </c>
      <c r="B4085">
        <v>68</v>
      </c>
      <c r="C4085" t="s">
        <v>128</v>
      </c>
      <c r="D4085" t="str">
        <f ca="1">IF(OFFSET(calculations!$AG$2,MATCH(data!A4085&amp;"|"&amp;data!C4085,calculations!$A$3:$A$168,0),MATCH(data!B4085,calculations!$AH$2:$CL$2,0))="","NULL",SUBSTITUTE(OFFSET(calculations!$AG$2,MATCH(data!A4085&amp;"|"&amp;data!C4085,calculations!$A$3:$A$168,0),MATCH(data!B4085,calculations!$AH$2:$CL$2,0)),",","."))</f>
        <v>NULL</v>
      </c>
      <c r="E4085">
        <v>1</v>
      </c>
    </row>
    <row r="4086" spans="1:5" x14ac:dyDescent="0.25">
      <c r="A4086">
        <v>2018</v>
      </c>
      <c r="B4086">
        <v>68</v>
      </c>
      <c r="C4086" t="s">
        <v>129</v>
      </c>
      <c r="D4086" t="str">
        <f ca="1">IF(OFFSET(calculations!$AG$2,MATCH(data!A4086&amp;"|"&amp;data!C4086,calculations!$A$3:$A$168,0),MATCH(data!B4086,calculations!$AH$2:$CL$2,0))="","NULL",SUBSTITUTE(OFFSET(calculations!$AG$2,MATCH(data!A4086&amp;"|"&amp;data!C4086,calculations!$A$3:$A$168,0),MATCH(data!B4086,calculations!$AH$2:$CL$2,0)),",","."))</f>
        <v>18360745</v>
      </c>
      <c r="E4086">
        <v>1</v>
      </c>
    </row>
    <row r="4087" spans="1:5" x14ac:dyDescent="0.25">
      <c r="A4087">
        <v>2018</v>
      </c>
      <c r="B4087">
        <v>68</v>
      </c>
      <c r="C4087" t="s">
        <v>130</v>
      </c>
      <c r="D4087" t="str">
        <f ca="1">IF(OFFSET(calculations!$AG$2,MATCH(data!A4087&amp;"|"&amp;data!C4087,calculations!$A$3:$A$168,0),MATCH(data!B4087,calculations!$AH$2:$CL$2,0))="","NULL",SUBSTITUTE(OFFSET(calculations!$AG$2,MATCH(data!A4087&amp;"|"&amp;data!C4087,calculations!$A$3:$A$168,0),MATCH(data!B4087,calculations!$AH$2:$CL$2,0)),",","."))</f>
        <v>NULL</v>
      </c>
      <c r="E4087">
        <v>1</v>
      </c>
    </row>
    <row r="4088" spans="1:5" x14ac:dyDescent="0.25">
      <c r="A4088">
        <v>2018</v>
      </c>
      <c r="B4088">
        <v>68</v>
      </c>
      <c r="C4088" t="s">
        <v>131</v>
      </c>
      <c r="D4088" t="str">
        <f ca="1">IF(OFFSET(calculations!$AG$2,MATCH(data!A4088&amp;"|"&amp;data!C4088,calculations!$A$3:$A$168,0),MATCH(data!B4088,calculations!$AH$2:$CL$2,0))="","NULL",SUBSTITUTE(OFFSET(calculations!$AG$2,MATCH(data!A4088&amp;"|"&amp;data!C4088,calculations!$A$3:$A$168,0),MATCH(data!B4088,calculations!$AH$2:$CL$2,0)),",","."))</f>
        <v>NULL</v>
      </c>
      <c r="E4088">
        <v>1</v>
      </c>
    </row>
    <row r="4089" spans="1:5" x14ac:dyDescent="0.25">
      <c r="A4089">
        <v>2018</v>
      </c>
      <c r="B4089">
        <v>68</v>
      </c>
      <c r="C4089" t="s">
        <v>132</v>
      </c>
      <c r="D4089" t="str">
        <f ca="1">IF(OFFSET(calculations!$AG$2,MATCH(data!A4089&amp;"|"&amp;data!C4089,calculations!$A$3:$A$168,0),MATCH(data!B4089,calculations!$AH$2:$CL$2,0))="","NULL",SUBSTITUTE(OFFSET(calculations!$AG$2,MATCH(data!A4089&amp;"|"&amp;data!C4089,calculations!$A$3:$A$168,0),MATCH(data!B4089,calculations!$AH$2:$CL$2,0)),",","."))</f>
        <v>NULL</v>
      </c>
      <c r="E4089">
        <v>1</v>
      </c>
    </row>
    <row r="4090" spans="1:5" x14ac:dyDescent="0.25">
      <c r="A4090">
        <v>2018</v>
      </c>
      <c r="B4090">
        <v>68</v>
      </c>
      <c r="C4090" t="s">
        <v>133</v>
      </c>
      <c r="D4090" t="str">
        <f ca="1">IF(OFFSET(calculations!$AG$2,MATCH(data!A4090&amp;"|"&amp;data!C4090,calculations!$A$3:$A$168,0),MATCH(data!B4090,calculations!$AH$2:$CL$2,0))="","NULL",SUBSTITUTE(OFFSET(calculations!$AG$2,MATCH(data!A4090&amp;"|"&amp;data!C4090,calculations!$A$3:$A$168,0),MATCH(data!B4090,calculations!$AH$2:$CL$2,0)),",","."))</f>
        <v>-4487445</v>
      </c>
      <c r="E4090">
        <v>1</v>
      </c>
    </row>
    <row r="4091" spans="1:5" x14ac:dyDescent="0.25">
      <c r="A4091">
        <v>2018</v>
      </c>
      <c r="B4091">
        <v>68</v>
      </c>
      <c r="C4091" t="s">
        <v>134</v>
      </c>
      <c r="D4091" t="str">
        <f ca="1">IF(OFFSET(calculations!$AG$2,MATCH(data!A4091&amp;"|"&amp;data!C4091,calculations!$A$3:$A$168,0),MATCH(data!B4091,calculations!$AH$2:$CL$2,0))="","NULL",SUBSTITUTE(OFFSET(calculations!$AG$2,MATCH(data!A4091&amp;"|"&amp;data!C4091,calculations!$A$3:$A$168,0),MATCH(data!B4091,calculations!$AH$2:$CL$2,0)),",","."))</f>
        <v>NULL</v>
      </c>
      <c r="E4091">
        <v>1</v>
      </c>
    </row>
    <row r="4092" spans="1:5" x14ac:dyDescent="0.25">
      <c r="A4092">
        <v>2018</v>
      </c>
      <c r="B4092">
        <v>68</v>
      </c>
      <c r="C4092" t="s">
        <v>135</v>
      </c>
      <c r="D4092" t="str">
        <f ca="1">IF(OFFSET(calculations!$AG$2,MATCH(data!A4092&amp;"|"&amp;data!C4092,calculations!$A$3:$A$168,0),MATCH(data!B4092,calculations!$AH$2:$CL$2,0))="","NULL",SUBSTITUTE(OFFSET(calculations!$AG$2,MATCH(data!A4092&amp;"|"&amp;data!C4092,calculations!$A$3:$A$168,0),MATCH(data!B4092,calculations!$AH$2:$CL$2,0)),",","."))</f>
        <v>NULL</v>
      </c>
      <c r="E4092">
        <v>1</v>
      </c>
    </row>
    <row r="4093" spans="1:5" x14ac:dyDescent="0.25">
      <c r="A4093">
        <v>2018</v>
      </c>
      <c r="B4093">
        <v>68</v>
      </c>
      <c r="C4093" t="s">
        <v>136</v>
      </c>
      <c r="D4093" t="str">
        <f ca="1">IF(OFFSET(calculations!$AG$2,MATCH(data!A4093&amp;"|"&amp;data!C4093,calculations!$A$3:$A$168,0),MATCH(data!B4093,calculations!$AH$2:$CL$2,0))="","NULL",SUBSTITUTE(OFFSET(calculations!$AG$2,MATCH(data!A4093&amp;"|"&amp;data!C4093,calculations!$A$3:$A$168,0),MATCH(data!B4093,calculations!$AH$2:$CL$2,0)),",","."))</f>
        <v>-2454701</v>
      </c>
      <c r="E4093">
        <v>1</v>
      </c>
    </row>
    <row r="4094" spans="1:5" x14ac:dyDescent="0.25">
      <c r="A4094">
        <v>2018</v>
      </c>
      <c r="B4094">
        <v>68</v>
      </c>
      <c r="C4094" t="s">
        <v>137</v>
      </c>
      <c r="D4094" t="str">
        <f ca="1">IF(OFFSET(calculations!$AG$2,MATCH(data!A4094&amp;"|"&amp;data!C4094,calculations!$A$3:$A$168,0),MATCH(data!B4094,calculations!$AH$2:$CL$2,0))="","NULL",SUBSTITUTE(OFFSET(calculations!$AG$2,MATCH(data!A4094&amp;"|"&amp;data!C4094,calculations!$A$3:$A$168,0),MATCH(data!B4094,calculations!$AH$2:$CL$2,0)),",","."))</f>
        <v>NULL</v>
      </c>
      <c r="E4094">
        <v>1</v>
      </c>
    </row>
    <row r="4095" spans="1:5" x14ac:dyDescent="0.25">
      <c r="A4095">
        <v>2018</v>
      </c>
      <c r="B4095">
        <v>68</v>
      </c>
      <c r="C4095" t="s">
        <v>138</v>
      </c>
      <c r="D4095" t="str">
        <f ca="1">IF(OFFSET(calculations!$AG$2,MATCH(data!A4095&amp;"|"&amp;data!C4095,calculations!$A$3:$A$168,0),MATCH(data!B4095,calculations!$AH$2:$CL$2,0))="","NULL",SUBSTITUTE(OFFSET(calculations!$AG$2,MATCH(data!A4095&amp;"|"&amp;data!C4095,calculations!$A$3:$A$168,0),MATCH(data!B4095,calculations!$AH$2:$CL$2,0)),",","."))</f>
        <v>5394734</v>
      </c>
      <c r="E4095">
        <v>1</v>
      </c>
    </row>
    <row r="4096" spans="1:5" x14ac:dyDescent="0.25">
      <c r="A4096">
        <v>2018</v>
      </c>
      <c r="B4096">
        <v>68</v>
      </c>
      <c r="C4096" t="s">
        <v>139</v>
      </c>
      <c r="D4096" t="str">
        <f ca="1">IF(OFFSET(calculations!$AG$2,MATCH(data!A4096&amp;"|"&amp;data!C4096,calculations!$A$3:$A$168,0),MATCH(data!B4096,calculations!$AH$2:$CL$2,0))="","NULL",SUBSTITUTE(OFFSET(calculations!$AG$2,MATCH(data!A4096&amp;"|"&amp;data!C4096,calculations!$A$3:$A$168,0),MATCH(data!B4096,calculations!$AH$2:$CL$2,0)),",","."))</f>
        <v>NULL</v>
      </c>
      <c r="E4096">
        <v>1</v>
      </c>
    </row>
    <row r="4097" spans="1:5" x14ac:dyDescent="0.25">
      <c r="A4097">
        <v>2018</v>
      </c>
      <c r="B4097">
        <v>68</v>
      </c>
      <c r="C4097" t="s">
        <v>140</v>
      </c>
      <c r="D4097" t="str">
        <f ca="1">IF(OFFSET(calculations!$AG$2,MATCH(data!A4097&amp;"|"&amp;data!C4097,calculations!$A$3:$A$168,0),MATCH(data!B4097,calculations!$AH$2:$CL$2,0))="","NULL",SUBSTITUTE(OFFSET(calculations!$AG$2,MATCH(data!A4097&amp;"|"&amp;data!C4097,calculations!$A$3:$A$168,0),MATCH(data!B4097,calculations!$AH$2:$CL$2,0)),",","."))</f>
        <v>5394734</v>
      </c>
      <c r="E4097">
        <v>1</v>
      </c>
    </row>
    <row r="4098" spans="1:5" x14ac:dyDescent="0.25">
      <c r="A4098">
        <v>2018</v>
      </c>
      <c r="B4098">
        <v>68</v>
      </c>
      <c r="C4098" t="s">
        <v>141</v>
      </c>
      <c r="D4098" t="str">
        <f ca="1">IF(OFFSET(calculations!$AG$2,MATCH(data!A4098&amp;"|"&amp;data!C4098,calculations!$A$3:$A$168,0),MATCH(data!B4098,calculations!$AH$2:$CL$2,0))="","NULL",SUBSTITUTE(OFFSET(calculations!$AG$2,MATCH(data!A4098&amp;"|"&amp;data!C4098,calculations!$A$3:$A$168,0),MATCH(data!B4098,calculations!$AH$2:$CL$2,0)),",","."))</f>
        <v>NULL</v>
      </c>
      <c r="E4098">
        <v>1</v>
      </c>
    </row>
    <row r="4099" spans="1:5" x14ac:dyDescent="0.25">
      <c r="A4099">
        <v>2018</v>
      </c>
      <c r="B4099">
        <v>68</v>
      </c>
      <c r="C4099" t="s">
        <v>142</v>
      </c>
      <c r="D4099" t="str">
        <f ca="1">IF(OFFSET(calculations!$AG$2,MATCH(data!A4099&amp;"|"&amp;data!C4099,calculations!$A$3:$A$168,0),MATCH(data!B4099,calculations!$AH$2:$CL$2,0))="","NULL",SUBSTITUTE(OFFSET(calculations!$AG$2,MATCH(data!A4099&amp;"|"&amp;data!C4099,calculations!$A$3:$A$168,0),MATCH(data!B4099,calculations!$AH$2:$CL$2,0)),",","."))</f>
        <v>NULL</v>
      </c>
      <c r="E4099">
        <v>1</v>
      </c>
    </row>
    <row r="4100" spans="1:5" x14ac:dyDescent="0.25">
      <c r="A4100">
        <v>2018</v>
      </c>
      <c r="B4100">
        <v>68</v>
      </c>
      <c r="C4100" t="s">
        <v>143</v>
      </c>
      <c r="D4100" t="str">
        <f ca="1">IF(OFFSET(calculations!$AG$2,MATCH(data!A4100&amp;"|"&amp;data!C4100,calculations!$A$3:$A$168,0),MATCH(data!B4100,calculations!$AH$2:$CL$2,0))="","NULL",SUBSTITUTE(OFFSET(calculations!$AG$2,MATCH(data!A4100&amp;"|"&amp;data!C4100,calculations!$A$3:$A$168,0),MATCH(data!B4100,calculations!$AH$2:$CL$2,0)),",","."))</f>
        <v>NULL</v>
      </c>
      <c r="E4100">
        <v>1</v>
      </c>
    </row>
    <row r="4101" spans="1:5" x14ac:dyDescent="0.25">
      <c r="A4101">
        <v>2018</v>
      </c>
      <c r="B4101">
        <v>68</v>
      </c>
      <c r="C4101" t="s">
        <v>58</v>
      </c>
      <c r="D4101" t="str">
        <f ca="1">IF(OFFSET(calculations!$AG$2,MATCH(data!A4101&amp;"|"&amp;data!C4101,calculations!$A$3:$A$168,0),MATCH(data!B4101,calculations!$AH$2:$CL$2,0))="","NULL",SUBSTITUTE(OFFSET(calculations!$AG$2,MATCH(data!A4101&amp;"|"&amp;data!C4101,calculations!$A$3:$A$168,0),MATCH(data!B4101,calculations!$AH$2:$CL$2,0)),",","."))</f>
        <v>NULL</v>
      </c>
      <c r="E4101">
        <v>1</v>
      </c>
    </row>
    <row r="4102" spans="1:5" x14ac:dyDescent="0.25">
      <c r="A4102">
        <v>2018</v>
      </c>
      <c r="B4102">
        <v>69</v>
      </c>
      <c r="C4102" t="s">
        <v>68</v>
      </c>
      <c r="D4102" t="str">
        <f ca="1">IF(OFFSET(calculations!$AG$2,MATCH(data!A4102&amp;"|"&amp;data!C4102,calculations!$A$3:$A$168,0),MATCH(data!B4102,calculations!$AH$2:$CL$2,0))="","NULL",SUBSTITUTE(OFFSET(calculations!$AG$2,MATCH(data!A4102&amp;"|"&amp;data!C4102,calculations!$A$3:$A$168,0),MATCH(data!B4102,calculations!$AH$2:$CL$2,0)),",","."))</f>
        <v>77545277</v>
      </c>
      <c r="E4102">
        <v>1</v>
      </c>
    </row>
    <row r="4103" spans="1:5" x14ac:dyDescent="0.25">
      <c r="A4103">
        <v>2018</v>
      </c>
      <c r="B4103">
        <v>69</v>
      </c>
      <c r="C4103" t="s">
        <v>49</v>
      </c>
      <c r="D4103" t="str">
        <f ca="1">IF(OFFSET(calculations!$AG$2,MATCH(data!A4103&amp;"|"&amp;data!C4103,calculations!$A$3:$A$168,0),MATCH(data!B4103,calculations!$AH$2:$CL$2,0))="","NULL",SUBSTITUTE(OFFSET(calculations!$AG$2,MATCH(data!A4103&amp;"|"&amp;data!C4103,calculations!$A$3:$A$168,0),MATCH(data!B4103,calculations!$AH$2:$CL$2,0)),",","."))</f>
        <v>2298626</v>
      </c>
      <c r="E4103">
        <v>1</v>
      </c>
    </row>
    <row r="4104" spans="1:5" x14ac:dyDescent="0.25">
      <c r="A4104">
        <v>2018</v>
      </c>
      <c r="B4104">
        <v>69</v>
      </c>
      <c r="C4104" t="s">
        <v>69</v>
      </c>
      <c r="D4104" t="str">
        <f ca="1">IF(OFFSET(calculations!$AG$2,MATCH(data!A4104&amp;"|"&amp;data!C4104,calculations!$A$3:$A$168,0),MATCH(data!B4104,calculations!$AH$2:$CL$2,0))="","NULL",SUBSTITUTE(OFFSET(calculations!$AG$2,MATCH(data!A4104&amp;"|"&amp;data!C4104,calculations!$A$3:$A$168,0),MATCH(data!B4104,calculations!$AH$2:$CL$2,0)),",","."))</f>
        <v>302076</v>
      </c>
      <c r="E4104">
        <v>1</v>
      </c>
    </row>
    <row r="4105" spans="1:5" x14ac:dyDescent="0.25">
      <c r="A4105">
        <v>2018</v>
      </c>
      <c r="B4105">
        <v>69</v>
      </c>
      <c r="C4105" t="s">
        <v>70</v>
      </c>
      <c r="D4105" t="str">
        <f ca="1">IF(OFFSET(calculations!$AG$2,MATCH(data!A4105&amp;"|"&amp;data!C4105,calculations!$A$3:$A$168,0),MATCH(data!B4105,calculations!$AH$2:$CL$2,0))="","NULL",SUBSTITUTE(OFFSET(calculations!$AG$2,MATCH(data!A4105&amp;"|"&amp;data!C4105,calculations!$A$3:$A$168,0),MATCH(data!B4105,calculations!$AH$2:$CL$2,0)),",","."))</f>
        <v>80371</v>
      </c>
      <c r="E4105">
        <v>1</v>
      </c>
    </row>
    <row r="4106" spans="1:5" x14ac:dyDescent="0.25">
      <c r="A4106">
        <v>2018</v>
      </c>
      <c r="B4106">
        <v>69</v>
      </c>
      <c r="C4106" t="s">
        <v>71</v>
      </c>
      <c r="D4106" t="str">
        <f ca="1">IF(OFFSET(calculations!$AG$2,MATCH(data!A4106&amp;"|"&amp;data!C4106,calculations!$A$3:$A$168,0),MATCH(data!B4106,calculations!$AH$2:$CL$2,0))="","NULL",SUBSTITUTE(OFFSET(calculations!$AG$2,MATCH(data!A4106&amp;"|"&amp;data!C4106,calculations!$A$3:$A$168,0),MATCH(data!B4106,calculations!$AH$2:$CL$2,0)),",","."))</f>
        <v>47076</v>
      </c>
      <c r="E4106">
        <v>1</v>
      </c>
    </row>
    <row r="4107" spans="1:5" x14ac:dyDescent="0.25">
      <c r="A4107">
        <v>2018</v>
      </c>
      <c r="B4107">
        <v>69</v>
      </c>
      <c r="C4107" t="s">
        <v>72</v>
      </c>
      <c r="D4107" t="str">
        <f ca="1">IF(OFFSET(calculations!$AG$2,MATCH(data!A4107&amp;"|"&amp;data!C4107,calculations!$A$3:$A$168,0),MATCH(data!B4107,calculations!$AH$2:$CL$2,0))="","NULL",SUBSTITUTE(OFFSET(calculations!$AG$2,MATCH(data!A4107&amp;"|"&amp;data!C4107,calculations!$A$3:$A$168,0),MATCH(data!B4107,calculations!$AH$2:$CL$2,0)),",","."))</f>
        <v>NULL</v>
      </c>
      <c r="E4107">
        <v>1</v>
      </c>
    </row>
    <row r="4108" spans="1:5" x14ac:dyDescent="0.25">
      <c r="A4108">
        <v>2018</v>
      </c>
      <c r="B4108">
        <v>69</v>
      </c>
      <c r="C4108" t="s">
        <v>73</v>
      </c>
      <c r="D4108" t="str">
        <f ca="1">IF(OFFSET(calculations!$AG$2,MATCH(data!A4108&amp;"|"&amp;data!C4108,calculations!$A$3:$A$168,0),MATCH(data!B4108,calculations!$AH$2:$CL$2,0))="","NULL",SUBSTITUTE(OFFSET(calculations!$AG$2,MATCH(data!A4108&amp;"|"&amp;data!C4108,calculations!$A$3:$A$168,0),MATCH(data!B4108,calculations!$AH$2:$CL$2,0)),",","."))</f>
        <v>807910</v>
      </c>
      <c r="E4108">
        <v>1</v>
      </c>
    </row>
    <row r="4109" spans="1:5" x14ac:dyDescent="0.25">
      <c r="A4109">
        <v>2018</v>
      </c>
      <c r="B4109">
        <v>69</v>
      </c>
      <c r="C4109" t="s">
        <v>74</v>
      </c>
      <c r="D4109" t="str">
        <f ca="1">IF(OFFSET(calculations!$AG$2,MATCH(data!A4109&amp;"|"&amp;data!C4109,calculations!$A$3:$A$168,0),MATCH(data!B4109,calculations!$AH$2:$CL$2,0))="","NULL",SUBSTITUTE(OFFSET(calculations!$AG$2,MATCH(data!A4109&amp;"|"&amp;data!C4109,calculations!$A$3:$A$168,0),MATCH(data!B4109,calculations!$AH$2:$CL$2,0)),",","."))</f>
        <v>NULL</v>
      </c>
      <c r="E4109">
        <v>1</v>
      </c>
    </row>
    <row r="4110" spans="1:5" x14ac:dyDescent="0.25">
      <c r="A4110">
        <v>2018</v>
      </c>
      <c r="B4110">
        <v>69</v>
      </c>
      <c r="C4110" t="s">
        <v>75</v>
      </c>
      <c r="D4110" t="str">
        <f ca="1">IF(OFFSET(calculations!$AG$2,MATCH(data!A4110&amp;"|"&amp;data!C4110,calculations!$A$3:$A$168,0),MATCH(data!B4110,calculations!$AH$2:$CL$2,0))="","NULL",SUBSTITUTE(OFFSET(calculations!$AG$2,MATCH(data!A4110&amp;"|"&amp;data!C4110,calculations!$A$3:$A$168,0),MATCH(data!B4110,calculations!$AH$2:$CL$2,0)),",","."))</f>
        <v>7958</v>
      </c>
      <c r="E4110">
        <v>1</v>
      </c>
    </row>
    <row r="4111" spans="1:5" x14ac:dyDescent="0.25">
      <c r="A4111">
        <v>2018</v>
      </c>
      <c r="B4111">
        <v>69</v>
      </c>
      <c r="C4111" t="s">
        <v>76</v>
      </c>
      <c r="D4111" t="str">
        <f ca="1">IF(OFFSET(calculations!$AG$2,MATCH(data!A4111&amp;"|"&amp;data!C4111,calculations!$A$3:$A$168,0),MATCH(data!B4111,calculations!$AH$2:$CL$2,0))="","NULL",SUBSTITUTE(OFFSET(calculations!$AG$2,MATCH(data!A4111&amp;"|"&amp;data!C4111,calculations!$A$3:$A$168,0),MATCH(data!B4111,calculations!$AH$2:$CL$2,0)),",","."))</f>
        <v>6731</v>
      </c>
      <c r="E4111">
        <v>1</v>
      </c>
    </row>
    <row r="4112" spans="1:5" x14ac:dyDescent="0.25">
      <c r="A4112">
        <v>2018</v>
      </c>
      <c r="B4112">
        <v>69</v>
      </c>
      <c r="C4112" t="s">
        <v>77</v>
      </c>
      <c r="D4112" t="str">
        <f ca="1">IF(OFFSET(calculations!$AG$2,MATCH(data!A4112&amp;"|"&amp;data!C4112,calculations!$A$3:$A$168,0),MATCH(data!B4112,calculations!$AH$2:$CL$2,0))="","NULL",SUBSTITUTE(OFFSET(calculations!$AG$2,MATCH(data!A4112&amp;"|"&amp;data!C4112,calculations!$A$3:$A$168,0),MATCH(data!B4112,calculations!$AH$2:$CL$2,0)),",","."))</f>
        <v>58465</v>
      </c>
      <c r="E4112">
        <v>1</v>
      </c>
    </row>
    <row r="4113" spans="1:5" x14ac:dyDescent="0.25">
      <c r="A4113">
        <v>2018</v>
      </c>
      <c r="B4113">
        <v>69</v>
      </c>
      <c r="C4113" t="s">
        <v>78</v>
      </c>
      <c r="D4113" t="str">
        <f ca="1">IF(OFFSET(calculations!$AG$2,MATCH(data!A4113&amp;"|"&amp;data!C4113,calculations!$A$3:$A$168,0),MATCH(data!B4113,calculations!$AH$2:$CL$2,0))="","NULL",SUBSTITUTE(OFFSET(calculations!$AG$2,MATCH(data!A4113&amp;"|"&amp;data!C4113,calculations!$A$3:$A$168,0),MATCH(data!B4113,calculations!$AH$2:$CL$2,0)),",","."))</f>
        <v>NULL</v>
      </c>
      <c r="E4113">
        <v>1</v>
      </c>
    </row>
    <row r="4114" spans="1:5" x14ac:dyDescent="0.25">
      <c r="A4114">
        <v>2018</v>
      </c>
      <c r="B4114">
        <v>69</v>
      </c>
      <c r="C4114" t="s">
        <v>79</v>
      </c>
      <c r="D4114" t="str">
        <f ca="1">IF(OFFSET(calculations!$AG$2,MATCH(data!A4114&amp;"|"&amp;data!C4114,calculations!$A$3:$A$168,0),MATCH(data!B4114,calculations!$AH$2:$CL$2,0))="","NULL",SUBSTITUTE(OFFSET(calculations!$AG$2,MATCH(data!A4114&amp;"|"&amp;data!C4114,calculations!$A$3:$A$168,0),MATCH(data!B4114,calculations!$AH$2:$CL$2,0)),",","."))</f>
        <v>610844</v>
      </c>
      <c r="E4114">
        <v>1</v>
      </c>
    </row>
    <row r="4115" spans="1:5" x14ac:dyDescent="0.25">
      <c r="A4115">
        <v>2018</v>
      </c>
      <c r="B4115">
        <v>69</v>
      </c>
      <c r="C4115" t="s">
        <v>80</v>
      </c>
      <c r="D4115" t="str">
        <f ca="1">IF(OFFSET(calculations!$AG$2,MATCH(data!A4115&amp;"|"&amp;data!C4115,calculations!$A$3:$A$168,0),MATCH(data!B4115,calculations!$AH$2:$CL$2,0))="","NULL",SUBSTITUTE(OFFSET(calculations!$AG$2,MATCH(data!A4115&amp;"|"&amp;data!C4115,calculations!$A$3:$A$168,0),MATCH(data!B4115,calculations!$AH$2:$CL$2,0)),",","."))</f>
        <v>NULL</v>
      </c>
      <c r="E4115">
        <v>1</v>
      </c>
    </row>
    <row r="4116" spans="1:5" x14ac:dyDescent="0.25">
      <c r="A4116">
        <v>2018</v>
      </c>
      <c r="B4116">
        <v>69</v>
      </c>
      <c r="C4116" t="s">
        <v>44</v>
      </c>
      <c r="D4116" t="str">
        <f ca="1">IF(OFFSET(calculations!$AG$2,MATCH(data!A4116&amp;"|"&amp;data!C4116,calculations!$A$3:$A$168,0),MATCH(data!B4116,calculations!$AH$2:$CL$2,0))="","NULL",SUBSTITUTE(OFFSET(calculations!$AG$2,MATCH(data!A4116&amp;"|"&amp;data!C4116,calculations!$A$3:$A$168,0),MATCH(data!B4116,calculations!$AH$2:$CL$2,0)),",","."))</f>
        <v>NULL</v>
      </c>
      <c r="E4116">
        <v>1</v>
      </c>
    </row>
    <row r="4117" spans="1:5" x14ac:dyDescent="0.25">
      <c r="A4117">
        <v>2018</v>
      </c>
      <c r="B4117">
        <v>69</v>
      </c>
      <c r="C4117" t="s">
        <v>51</v>
      </c>
      <c r="D4117" t="str">
        <f ca="1">IF(OFFSET(calculations!$AG$2,MATCH(data!A4117&amp;"|"&amp;data!C4117,calculations!$A$3:$A$168,0),MATCH(data!B4117,calculations!$AH$2:$CL$2,0))="","NULL",SUBSTITUTE(OFFSET(calculations!$AG$2,MATCH(data!A4117&amp;"|"&amp;data!C4117,calculations!$A$3:$A$168,0),MATCH(data!B4117,calculations!$AH$2:$CL$2,0)),",","."))</f>
        <v>NULL</v>
      </c>
      <c r="E4117">
        <v>1</v>
      </c>
    </row>
    <row r="4118" spans="1:5" x14ac:dyDescent="0.25">
      <c r="A4118">
        <v>2018</v>
      </c>
      <c r="B4118">
        <v>69</v>
      </c>
      <c r="C4118" t="s">
        <v>55</v>
      </c>
      <c r="D4118" t="str">
        <f ca="1">IF(OFFSET(calculations!$AG$2,MATCH(data!A4118&amp;"|"&amp;data!C4118,calculations!$A$3:$A$168,0),MATCH(data!B4118,calculations!$AH$2:$CL$2,0))="","NULL",SUBSTITUTE(OFFSET(calculations!$AG$2,MATCH(data!A4118&amp;"|"&amp;data!C4118,calculations!$A$3:$A$168,0),MATCH(data!B4118,calculations!$AH$2:$CL$2,0)),",","."))</f>
        <v>NULL</v>
      </c>
      <c r="E4118">
        <v>1</v>
      </c>
    </row>
    <row r="4119" spans="1:5" x14ac:dyDescent="0.25">
      <c r="A4119">
        <v>2018</v>
      </c>
      <c r="B4119">
        <v>69</v>
      </c>
      <c r="C4119" t="s">
        <v>81</v>
      </c>
      <c r="D4119" t="str">
        <f ca="1">IF(OFFSET(calculations!$AG$2,MATCH(data!A4119&amp;"|"&amp;data!C4119,calculations!$A$3:$A$168,0),MATCH(data!B4119,calculations!$AH$2:$CL$2,0))="","NULL",SUBSTITUTE(OFFSET(calculations!$AG$2,MATCH(data!A4119&amp;"|"&amp;data!C4119,calculations!$A$3:$A$168,0),MATCH(data!B4119,calculations!$AH$2:$CL$2,0)),",","."))</f>
        <v>377195</v>
      </c>
      <c r="E4119">
        <v>1</v>
      </c>
    </row>
    <row r="4120" spans="1:5" x14ac:dyDescent="0.25">
      <c r="A4120">
        <v>2018</v>
      </c>
      <c r="B4120">
        <v>69</v>
      </c>
      <c r="C4120" t="s">
        <v>82</v>
      </c>
      <c r="D4120" t="str">
        <f ca="1">IF(OFFSET(calculations!$AG$2,MATCH(data!A4120&amp;"|"&amp;data!C4120,calculations!$A$3:$A$168,0),MATCH(data!B4120,calculations!$AH$2:$CL$2,0))="","NULL",SUBSTITUTE(OFFSET(calculations!$AG$2,MATCH(data!A4120&amp;"|"&amp;data!C4120,calculations!$A$3:$A$168,0),MATCH(data!B4120,calculations!$AH$2:$CL$2,0)),",","."))</f>
        <v>75246651</v>
      </c>
      <c r="E4120">
        <v>1</v>
      </c>
    </row>
    <row r="4121" spans="1:5" x14ac:dyDescent="0.25">
      <c r="A4121">
        <v>2018</v>
      </c>
      <c r="B4121">
        <v>69</v>
      </c>
      <c r="C4121" t="s">
        <v>83</v>
      </c>
      <c r="D4121" t="str">
        <f ca="1">IF(OFFSET(calculations!$AG$2,MATCH(data!A4121&amp;"|"&amp;data!C4121,calculations!$A$3:$A$168,0),MATCH(data!B4121,calculations!$AH$2:$CL$2,0))="","NULL",SUBSTITUTE(OFFSET(calculations!$AG$2,MATCH(data!A4121&amp;"|"&amp;data!C4121,calculations!$A$3:$A$168,0),MATCH(data!B4121,calculations!$AH$2:$CL$2,0)),",","."))</f>
        <v>NULL</v>
      </c>
      <c r="E4121">
        <v>1</v>
      </c>
    </row>
    <row r="4122" spans="1:5" x14ac:dyDescent="0.25">
      <c r="A4122">
        <v>2018</v>
      </c>
      <c r="B4122">
        <v>69</v>
      </c>
      <c r="C4122" t="s">
        <v>84</v>
      </c>
      <c r="D4122" t="str">
        <f ca="1">IF(OFFSET(calculations!$AG$2,MATCH(data!A4122&amp;"|"&amp;data!C4122,calculations!$A$3:$A$168,0),MATCH(data!B4122,calculations!$AH$2:$CL$2,0))="","NULL",SUBSTITUTE(OFFSET(calculations!$AG$2,MATCH(data!A4122&amp;"|"&amp;data!C4122,calculations!$A$3:$A$168,0),MATCH(data!B4122,calculations!$AH$2:$CL$2,0)),",","."))</f>
        <v>630135</v>
      </c>
      <c r="E4122">
        <v>1</v>
      </c>
    </row>
    <row r="4123" spans="1:5" x14ac:dyDescent="0.25">
      <c r="A4123">
        <v>2018</v>
      </c>
      <c r="B4123">
        <v>69</v>
      </c>
      <c r="C4123" t="s">
        <v>85</v>
      </c>
      <c r="D4123" t="str">
        <f ca="1">IF(OFFSET(calculations!$AG$2,MATCH(data!A4123&amp;"|"&amp;data!C4123,calculations!$A$3:$A$168,0),MATCH(data!B4123,calculations!$AH$2:$CL$2,0))="","NULL",SUBSTITUTE(OFFSET(calculations!$AG$2,MATCH(data!A4123&amp;"|"&amp;data!C4123,calculations!$A$3:$A$168,0),MATCH(data!B4123,calculations!$AH$2:$CL$2,0)),",","."))</f>
        <v>NULL</v>
      </c>
      <c r="E4123">
        <v>1</v>
      </c>
    </row>
    <row r="4124" spans="1:5" x14ac:dyDescent="0.25">
      <c r="A4124">
        <v>2018</v>
      </c>
      <c r="B4124">
        <v>69</v>
      </c>
      <c r="C4124" t="s">
        <v>86</v>
      </c>
      <c r="D4124" t="str">
        <f ca="1">IF(OFFSET(calculations!$AG$2,MATCH(data!A4124&amp;"|"&amp;data!C4124,calculations!$A$3:$A$168,0),MATCH(data!B4124,calculations!$AH$2:$CL$2,0))="","NULL",SUBSTITUTE(OFFSET(calculations!$AG$2,MATCH(data!A4124&amp;"|"&amp;data!C4124,calculations!$A$3:$A$168,0),MATCH(data!B4124,calculations!$AH$2:$CL$2,0)),",","."))</f>
        <v>216126</v>
      </c>
      <c r="E4124">
        <v>1</v>
      </c>
    </row>
    <row r="4125" spans="1:5" x14ac:dyDescent="0.25">
      <c r="A4125">
        <v>2018</v>
      </c>
      <c r="B4125">
        <v>69</v>
      </c>
      <c r="C4125" t="s">
        <v>87</v>
      </c>
      <c r="D4125" t="str">
        <f ca="1">IF(OFFSET(calculations!$AG$2,MATCH(data!A4125&amp;"|"&amp;data!C4125,calculations!$A$3:$A$168,0),MATCH(data!B4125,calculations!$AH$2:$CL$2,0))="","NULL",SUBSTITUTE(OFFSET(calculations!$AG$2,MATCH(data!A4125&amp;"|"&amp;data!C4125,calculations!$A$3:$A$168,0),MATCH(data!B4125,calculations!$AH$2:$CL$2,0)),",","."))</f>
        <v>74400390</v>
      </c>
      <c r="E4125">
        <v>1</v>
      </c>
    </row>
    <row r="4126" spans="1:5" x14ac:dyDescent="0.25">
      <c r="A4126">
        <v>2018</v>
      </c>
      <c r="B4126">
        <v>69</v>
      </c>
      <c r="C4126" t="s">
        <v>88</v>
      </c>
      <c r="D4126" t="str">
        <f ca="1">IF(OFFSET(calculations!$AG$2,MATCH(data!A4126&amp;"|"&amp;data!C4126,calculations!$A$3:$A$168,0),MATCH(data!B4126,calculations!$AH$2:$CL$2,0))="","NULL",SUBSTITUTE(OFFSET(calculations!$AG$2,MATCH(data!A4126&amp;"|"&amp;data!C4126,calculations!$A$3:$A$168,0),MATCH(data!B4126,calculations!$AH$2:$CL$2,0)),",","."))</f>
        <v>NULL</v>
      </c>
      <c r="E4126">
        <v>1</v>
      </c>
    </row>
    <row r="4127" spans="1:5" x14ac:dyDescent="0.25">
      <c r="A4127">
        <v>2018</v>
      </c>
      <c r="B4127">
        <v>69</v>
      </c>
      <c r="C4127" t="s">
        <v>89</v>
      </c>
      <c r="D4127" t="str">
        <f ca="1">IF(OFFSET(calculations!$AG$2,MATCH(data!A4127&amp;"|"&amp;data!C4127,calculations!$A$3:$A$168,0),MATCH(data!B4127,calculations!$AH$2:$CL$2,0))="","NULL",SUBSTITUTE(OFFSET(calculations!$AG$2,MATCH(data!A4127&amp;"|"&amp;data!C4127,calculations!$A$3:$A$168,0),MATCH(data!B4127,calculations!$AH$2:$CL$2,0)),",","."))</f>
        <v>NULL</v>
      </c>
      <c r="E4127">
        <v>1</v>
      </c>
    </row>
    <row r="4128" spans="1:5" x14ac:dyDescent="0.25">
      <c r="A4128">
        <v>2018</v>
      </c>
      <c r="B4128">
        <v>69</v>
      </c>
      <c r="C4128" t="s">
        <v>90</v>
      </c>
      <c r="D4128" t="str">
        <f ca="1">IF(OFFSET(calculations!$AG$2,MATCH(data!A4128&amp;"|"&amp;data!C4128,calculations!$A$3:$A$168,0),MATCH(data!B4128,calculations!$AH$2:$CL$2,0))="","NULL",SUBSTITUTE(OFFSET(calculations!$AG$2,MATCH(data!A4128&amp;"|"&amp;data!C4128,calculations!$A$3:$A$168,0),MATCH(data!B4128,calculations!$AH$2:$CL$2,0)),",","."))</f>
        <v>NULL</v>
      </c>
      <c r="E4128">
        <v>1</v>
      </c>
    </row>
    <row r="4129" spans="1:5" x14ac:dyDescent="0.25">
      <c r="A4129">
        <v>2018</v>
      </c>
      <c r="B4129">
        <v>69</v>
      </c>
      <c r="C4129" t="s">
        <v>91</v>
      </c>
      <c r="D4129" t="str">
        <f ca="1">IF(OFFSET(calculations!$AG$2,MATCH(data!A4129&amp;"|"&amp;data!C4129,calculations!$A$3:$A$168,0),MATCH(data!B4129,calculations!$AH$2:$CL$2,0))="","NULL",SUBSTITUTE(OFFSET(calculations!$AG$2,MATCH(data!A4129&amp;"|"&amp;data!C4129,calculations!$A$3:$A$168,0),MATCH(data!B4129,calculations!$AH$2:$CL$2,0)),",","."))</f>
        <v>NULL</v>
      </c>
      <c r="E4129">
        <v>1</v>
      </c>
    </row>
    <row r="4130" spans="1:5" x14ac:dyDescent="0.25">
      <c r="A4130">
        <v>2018</v>
      </c>
      <c r="B4130">
        <v>69</v>
      </c>
      <c r="C4130" t="s">
        <v>92</v>
      </c>
      <c r="D4130" t="str">
        <f ca="1">IF(OFFSET(calculations!$AG$2,MATCH(data!A4130&amp;"|"&amp;data!C4130,calculations!$A$3:$A$168,0),MATCH(data!B4130,calculations!$AH$2:$CL$2,0))="","NULL",SUBSTITUTE(OFFSET(calculations!$AG$2,MATCH(data!A4130&amp;"|"&amp;data!C4130,calculations!$A$3:$A$168,0),MATCH(data!B4130,calculations!$AH$2:$CL$2,0)),",","."))</f>
        <v>NULL</v>
      </c>
      <c r="E4130">
        <v>1</v>
      </c>
    </row>
    <row r="4131" spans="1:5" x14ac:dyDescent="0.25">
      <c r="A4131">
        <v>2018</v>
      </c>
      <c r="B4131">
        <v>69</v>
      </c>
      <c r="C4131" t="s">
        <v>93</v>
      </c>
      <c r="D4131" t="str">
        <f ca="1">IF(OFFSET(calculations!$AG$2,MATCH(data!A4131&amp;"|"&amp;data!C4131,calculations!$A$3:$A$168,0),MATCH(data!B4131,calculations!$AH$2:$CL$2,0))="","NULL",SUBSTITUTE(OFFSET(calculations!$AG$2,MATCH(data!A4131&amp;"|"&amp;data!C4131,calculations!$A$3:$A$168,0),MATCH(data!B4131,calculations!$AH$2:$CL$2,0)),",","."))</f>
        <v>NULL</v>
      </c>
      <c r="E4131">
        <v>1</v>
      </c>
    </row>
    <row r="4132" spans="1:5" x14ac:dyDescent="0.25">
      <c r="A4132">
        <v>2018</v>
      </c>
      <c r="B4132">
        <v>69</v>
      </c>
      <c r="C4132" t="s">
        <v>94</v>
      </c>
      <c r="D4132" t="str">
        <f ca="1">IF(OFFSET(calculations!$AG$2,MATCH(data!A4132&amp;"|"&amp;data!C4132,calculations!$A$3:$A$168,0),MATCH(data!B4132,calculations!$AH$2:$CL$2,0))="","NULL",SUBSTITUTE(OFFSET(calculations!$AG$2,MATCH(data!A4132&amp;"|"&amp;data!C4132,calculations!$A$3:$A$168,0),MATCH(data!B4132,calculations!$AH$2:$CL$2,0)),",","."))</f>
        <v>NULL</v>
      </c>
      <c r="E4132">
        <v>1</v>
      </c>
    </row>
    <row r="4133" spans="1:5" x14ac:dyDescent="0.25">
      <c r="A4133">
        <v>2018</v>
      </c>
      <c r="B4133">
        <v>69</v>
      </c>
      <c r="C4133" t="s">
        <v>95</v>
      </c>
      <c r="D4133" t="str">
        <f ca="1">IF(OFFSET(calculations!$AG$2,MATCH(data!A4133&amp;"|"&amp;data!C4133,calculations!$A$3:$A$168,0),MATCH(data!B4133,calculations!$AH$2:$CL$2,0))="","NULL",SUBSTITUTE(OFFSET(calculations!$AG$2,MATCH(data!A4133&amp;"|"&amp;data!C4133,calculations!$A$3:$A$168,0),MATCH(data!B4133,calculations!$AH$2:$CL$2,0)),",","."))</f>
        <v>-1349661</v>
      </c>
      <c r="E4133">
        <v>1</v>
      </c>
    </row>
    <row r="4134" spans="1:5" x14ac:dyDescent="0.25">
      <c r="A4134">
        <v>2018</v>
      </c>
      <c r="B4134">
        <v>69</v>
      </c>
      <c r="C4134" t="s">
        <v>96</v>
      </c>
      <c r="D4134" t="str">
        <f ca="1">IF(OFFSET(calculations!$AG$2,MATCH(data!A4134&amp;"|"&amp;data!C4134,calculations!$A$3:$A$168,0),MATCH(data!B4134,calculations!$AH$2:$CL$2,0))="","NULL",SUBSTITUTE(OFFSET(calculations!$AG$2,MATCH(data!A4134&amp;"|"&amp;data!C4134,calculations!$A$3:$A$168,0),MATCH(data!B4134,calculations!$AH$2:$CL$2,0)),",","."))</f>
        <v>4950230</v>
      </c>
      <c r="E4134">
        <v>1</v>
      </c>
    </row>
    <row r="4135" spans="1:5" x14ac:dyDescent="0.25">
      <c r="A4135">
        <v>2018</v>
      </c>
      <c r="B4135">
        <v>69</v>
      </c>
      <c r="C4135" t="s">
        <v>97</v>
      </c>
      <c r="D4135" t="str">
        <f ca="1">IF(OFFSET(calculations!$AG$2,MATCH(data!A4135&amp;"|"&amp;data!C4135,calculations!$A$3:$A$168,0),MATCH(data!B4135,calculations!$AH$2:$CL$2,0))="","NULL",SUBSTITUTE(OFFSET(calculations!$AG$2,MATCH(data!A4135&amp;"|"&amp;data!C4135,calculations!$A$3:$A$168,0),MATCH(data!B4135,calculations!$AH$2:$CL$2,0)),",","."))</f>
        <v>4465174</v>
      </c>
      <c r="E4135">
        <v>1</v>
      </c>
    </row>
    <row r="4136" spans="1:5" x14ac:dyDescent="0.25">
      <c r="A4136">
        <v>2018</v>
      </c>
      <c r="B4136">
        <v>69</v>
      </c>
      <c r="C4136" t="s">
        <v>98</v>
      </c>
      <c r="D4136" t="str">
        <f ca="1">IF(OFFSET(calculations!$AG$2,MATCH(data!A4136&amp;"|"&amp;data!C4136,calculations!$A$3:$A$168,0),MATCH(data!B4136,calculations!$AH$2:$CL$2,0))="","NULL",SUBSTITUTE(OFFSET(calculations!$AG$2,MATCH(data!A4136&amp;"|"&amp;data!C4136,calculations!$A$3:$A$168,0),MATCH(data!B4136,calculations!$AH$2:$CL$2,0)),",","."))</f>
        <v>485056</v>
      </c>
      <c r="E4136">
        <v>1</v>
      </c>
    </row>
    <row r="4137" spans="1:5" x14ac:dyDescent="0.25">
      <c r="A4137">
        <v>2018</v>
      </c>
      <c r="B4137">
        <v>69</v>
      </c>
      <c r="C4137" t="s">
        <v>99</v>
      </c>
      <c r="D4137" t="str">
        <f ca="1">IF(OFFSET(calculations!$AG$2,MATCH(data!A4137&amp;"|"&amp;data!C4137,calculations!$A$3:$A$168,0),MATCH(data!B4137,calculations!$AH$2:$CL$2,0))="","NULL",SUBSTITUTE(OFFSET(calculations!$AG$2,MATCH(data!A4137&amp;"|"&amp;data!C4137,calculations!$A$3:$A$168,0),MATCH(data!B4137,calculations!$AH$2:$CL$2,0)),",","."))</f>
        <v>485056</v>
      </c>
      <c r="E4137">
        <v>1</v>
      </c>
    </row>
    <row r="4138" spans="1:5" x14ac:dyDescent="0.25">
      <c r="A4138">
        <v>2018</v>
      </c>
      <c r="B4138">
        <v>69</v>
      </c>
      <c r="C4138" t="s">
        <v>100</v>
      </c>
      <c r="D4138" t="str">
        <f ca="1">IF(OFFSET(calculations!$AG$2,MATCH(data!A4138&amp;"|"&amp;data!C4138,calculations!$A$3:$A$168,0),MATCH(data!B4138,calculations!$AH$2:$CL$2,0))="","NULL",SUBSTITUTE(OFFSET(calculations!$AG$2,MATCH(data!A4138&amp;"|"&amp;data!C4138,calculations!$A$3:$A$168,0),MATCH(data!B4138,calculations!$AH$2:$CL$2,0)),",","."))</f>
        <v>313863</v>
      </c>
      <c r="E4138">
        <v>1</v>
      </c>
    </row>
    <row r="4139" spans="1:5" x14ac:dyDescent="0.25">
      <c r="A4139">
        <v>2018</v>
      </c>
      <c r="B4139">
        <v>69</v>
      </c>
      <c r="C4139" t="s">
        <v>101</v>
      </c>
      <c r="D4139" t="str">
        <f ca="1">IF(OFFSET(calculations!$AG$2,MATCH(data!A4139&amp;"|"&amp;data!C4139,calculations!$A$3:$A$168,0),MATCH(data!B4139,calculations!$AH$2:$CL$2,0))="","NULL",SUBSTITUTE(OFFSET(calculations!$AG$2,MATCH(data!A4139&amp;"|"&amp;data!C4139,calculations!$A$3:$A$168,0),MATCH(data!B4139,calculations!$AH$2:$CL$2,0)),",","."))</f>
        <v>NULL</v>
      </c>
      <c r="E4139">
        <v>1</v>
      </c>
    </row>
    <row r="4140" spans="1:5" x14ac:dyDescent="0.25">
      <c r="A4140">
        <v>2018</v>
      </c>
      <c r="B4140">
        <v>69</v>
      </c>
      <c r="C4140" t="s">
        <v>102</v>
      </c>
      <c r="D4140" t="str">
        <f ca="1">IF(OFFSET(calculations!$AG$2,MATCH(data!A4140&amp;"|"&amp;data!C4140,calculations!$A$3:$A$168,0),MATCH(data!B4140,calculations!$AH$2:$CL$2,0))="","NULL",SUBSTITUTE(OFFSET(calculations!$AG$2,MATCH(data!A4140&amp;"|"&amp;data!C4140,calculations!$A$3:$A$168,0),MATCH(data!B4140,calculations!$AH$2:$CL$2,0)),",","."))</f>
        <v>2107820</v>
      </c>
      <c r="E4140">
        <v>1</v>
      </c>
    </row>
    <row r="4141" spans="1:5" x14ac:dyDescent="0.25">
      <c r="A4141">
        <v>2018</v>
      </c>
      <c r="B4141">
        <v>69</v>
      </c>
      <c r="C4141" t="s">
        <v>103</v>
      </c>
      <c r="D4141" t="str">
        <f ca="1">IF(OFFSET(calculations!$AG$2,MATCH(data!A4141&amp;"|"&amp;data!C4141,calculations!$A$3:$A$168,0),MATCH(data!B4141,calculations!$AH$2:$CL$2,0))="","NULL",SUBSTITUTE(OFFSET(calculations!$AG$2,MATCH(data!A4141&amp;"|"&amp;data!C4141,calculations!$A$3:$A$168,0),MATCH(data!B4141,calculations!$AH$2:$CL$2,0)),",","."))</f>
        <v>40820</v>
      </c>
      <c r="E4141">
        <v>1</v>
      </c>
    </row>
    <row r="4142" spans="1:5" x14ac:dyDescent="0.25">
      <c r="A4142">
        <v>2018</v>
      </c>
      <c r="B4142">
        <v>69</v>
      </c>
      <c r="C4142" t="s">
        <v>104</v>
      </c>
      <c r="D4142" t="str">
        <f ca="1">IF(OFFSET(calculations!$AG$2,MATCH(data!A4142&amp;"|"&amp;data!C4142,calculations!$A$3:$A$168,0),MATCH(data!B4142,calculations!$AH$2:$CL$2,0))="","NULL",SUBSTITUTE(OFFSET(calculations!$AG$2,MATCH(data!A4142&amp;"|"&amp;data!C4142,calculations!$A$3:$A$168,0),MATCH(data!B4142,calculations!$AH$2:$CL$2,0)),",","."))</f>
        <v>-1349721</v>
      </c>
      <c r="E4142">
        <v>1</v>
      </c>
    </row>
    <row r="4143" spans="1:5" x14ac:dyDescent="0.25">
      <c r="A4143">
        <v>2018</v>
      </c>
      <c r="B4143">
        <v>69</v>
      </c>
      <c r="C4143" t="s">
        <v>105</v>
      </c>
      <c r="D4143" t="str">
        <f ca="1">IF(OFFSET(calculations!$AG$2,MATCH(data!A4143&amp;"|"&amp;data!C4143,calculations!$A$3:$A$168,0),MATCH(data!B4143,calculations!$AH$2:$CL$2,0))="","NULL",SUBSTITUTE(OFFSET(calculations!$AG$2,MATCH(data!A4143&amp;"|"&amp;data!C4143,calculations!$A$3:$A$168,0),MATCH(data!B4143,calculations!$AH$2:$CL$2,0)),",","."))</f>
        <v>-1349721</v>
      </c>
      <c r="E4143">
        <v>1</v>
      </c>
    </row>
    <row r="4144" spans="1:5" x14ac:dyDescent="0.25">
      <c r="A4144">
        <v>2018</v>
      </c>
      <c r="B4144">
        <v>69</v>
      </c>
      <c r="C4144" t="s">
        <v>106</v>
      </c>
      <c r="D4144" t="str">
        <f ca="1">IF(OFFSET(calculations!$AG$2,MATCH(data!A4144&amp;"|"&amp;data!C4144,calculations!$A$3:$A$168,0),MATCH(data!B4144,calculations!$AH$2:$CL$2,0))="","NULL",SUBSTITUTE(OFFSET(calculations!$AG$2,MATCH(data!A4144&amp;"|"&amp;data!C4144,calculations!$A$3:$A$168,0),MATCH(data!B4144,calculations!$AH$2:$CL$2,0)),",","."))</f>
        <v>NULL</v>
      </c>
      <c r="E4144">
        <v>1</v>
      </c>
    </row>
    <row r="4145" spans="1:5" x14ac:dyDescent="0.25">
      <c r="A4145">
        <v>2018</v>
      </c>
      <c r="B4145">
        <v>69</v>
      </c>
      <c r="C4145" t="s">
        <v>107</v>
      </c>
      <c r="D4145" t="str">
        <f ca="1">IF(OFFSET(calculations!$AG$2,MATCH(data!A4145&amp;"|"&amp;data!C4145,calculations!$A$3:$A$168,0),MATCH(data!B4145,calculations!$AH$2:$CL$2,0))="","NULL",SUBSTITUTE(OFFSET(calculations!$AG$2,MATCH(data!A4145&amp;"|"&amp;data!C4145,calculations!$A$3:$A$168,0),MATCH(data!B4145,calculations!$AH$2:$CL$2,0)),",","."))</f>
        <v>NULL</v>
      </c>
      <c r="E4145">
        <v>1</v>
      </c>
    </row>
    <row r="4146" spans="1:5" x14ac:dyDescent="0.25">
      <c r="A4146">
        <v>2018</v>
      </c>
      <c r="B4146">
        <v>69</v>
      </c>
      <c r="C4146" t="s">
        <v>108</v>
      </c>
      <c r="D4146" t="str">
        <f ca="1">IF(OFFSET(calculations!$AG$2,MATCH(data!A4146&amp;"|"&amp;data!C4146,calculations!$A$3:$A$168,0),MATCH(data!B4146,calculations!$AH$2:$CL$2,0))="","NULL",SUBSTITUTE(OFFSET(calculations!$AG$2,MATCH(data!A4146&amp;"|"&amp;data!C4146,calculations!$A$3:$A$168,0),MATCH(data!B4146,calculations!$AH$2:$CL$2,0)),",","."))</f>
        <v>60</v>
      </c>
      <c r="E4146">
        <v>1</v>
      </c>
    </row>
    <row r="4147" spans="1:5" x14ac:dyDescent="0.25">
      <c r="A4147">
        <v>2018</v>
      </c>
      <c r="B4147">
        <v>69</v>
      </c>
      <c r="C4147" t="s">
        <v>109</v>
      </c>
      <c r="D4147" t="str">
        <f ca="1">IF(OFFSET(calculations!$AG$2,MATCH(data!A4147&amp;"|"&amp;data!C4147,calculations!$A$3:$A$168,0),MATCH(data!B4147,calculations!$AH$2:$CL$2,0))="","NULL",SUBSTITUTE(OFFSET(calculations!$AG$2,MATCH(data!A4147&amp;"|"&amp;data!C4147,calculations!$A$3:$A$168,0),MATCH(data!B4147,calculations!$AH$2:$CL$2,0)),",","."))</f>
        <v>-1349661</v>
      </c>
      <c r="E4147">
        <v>1</v>
      </c>
    </row>
    <row r="4148" spans="1:5" x14ac:dyDescent="0.25">
      <c r="A4148">
        <v>2018</v>
      </c>
      <c r="B4148">
        <v>69</v>
      </c>
      <c r="C4148" t="s">
        <v>110</v>
      </c>
      <c r="D4148" t="str">
        <f ca="1">IF(OFFSET(calculations!$AG$2,MATCH(data!A4148&amp;"|"&amp;data!C4148,calculations!$A$3:$A$168,0),MATCH(data!B4148,calculations!$AH$2:$CL$2,0))="","NULL",SUBSTITUTE(OFFSET(calculations!$AG$2,MATCH(data!A4148&amp;"|"&amp;data!C4148,calculations!$A$3:$A$168,0),MATCH(data!B4148,calculations!$AH$2:$CL$2,0)),",","."))</f>
        <v>NULL</v>
      </c>
      <c r="E4148">
        <v>1</v>
      </c>
    </row>
    <row r="4149" spans="1:5" x14ac:dyDescent="0.25">
      <c r="A4149">
        <v>2018</v>
      </c>
      <c r="B4149">
        <v>69</v>
      </c>
      <c r="C4149" t="s">
        <v>111</v>
      </c>
      <c r="D4149" t="str">
        <f ca="1">IF(OFFSET(calculations!$AG$2,MATCH(data!A4149&amp;"|"&amp;data!C4149,calculations!$A$3:$A$168,0),MATCH(data!B4149,calculations!$AH$2:$CL$2,0))="","NULL",SUBSTITUTE(OFFSET(calculations!$AG$2,MATCH(data!A4149&amp;"|"&amp;data!C4149,calculations!$A$3:$A$168,0),MATCH(data!B4149,calculations!$AH$2:$CL$2,0)),",","."))</f>
        <v>77545277</v>
      </c>
      <c r="E4149">
        <v>1</v>
      </c>
    </row>
    <row r="4150" spans="1:5" x14ac:dyDescent="0.25">
      <c r="A4150">
        <v>2018</v>
      </c>
      <c r="B4150">
        <v>69</v>
      </c>
      <c r="C4150" t="s">
        <v>112</v>
      </c>
      <c r="D4150" t="str">
        <f ca="1">IF(OFFSET(calculations!$AG$2,MATCH(data!A4150&amp;"|"&amp;data!C4150,calculations!$A$3:$A$168,0),MATCH(data!B4150,calculations!$AH$2:$CL$2,0))="","NULL",SUBSTITUTE(OFFSET(calculations!$AG$2,MATCH(data!A4150&amp;"|"&amp;data!C4150,calculations!$A$3:$A$168,0),MATCH(data!B4150,calculations!$AH$2:$CL$2,0)),",","."))</f>
        <v>1187924</v>
      </c>
      <c r="E4150">
        <v>1</v>
      </c>
    </row>
    <row r="4151" spans="1:5" x14ac:dyDescent="0.25">
      <c r="A4151">
        <v>2018</v>
      </c>
      <c r="B4151">
        <v>69</v>
      </c>
      <c r="C4151" t="s">
        <v>113</v>
      </c>
      <c r="D4151" t="str">
        <f ca="1">IF(OFFSET(calculations!$AG$2,MATCH(data!A4151&amp;"|"&amp;data!C4151,calculations!$A$3:$A$168,0),MATCH(data!B4151,calculations!$AH$2:$CL$2,0))="","NULL",SUBSTITUTE(OFFSET(calculations!$AG$2,MATCH(data!A4151&amp;"|"&amp;data!C4151,calculations!$A$3:$A$168,0),MATCH(data!B4151,calculations!$AH$2:$CL$2,0)),",","."))</f>
        <v>NULL</v>
      </c>
      <c r="E4151">
        <v>1</v>
      </c>
    </row>
    <row r="4152" spans="1:5" x14ac:dyDescent="0.25">
      <c r="A4152">
        <v>2018</v>
      </c>
      <c r="B4152">
        <v>69</v>
      </c>
      <c r="C4152" t="s">
        <v>114</v>
      </c>
      <c r="D4152" t="str">
        <f ca="1">IF(OFFSET(calculations!$AG$2,MATCH(data!A4152&amp;"|"&amp;data!C4152,calculations!$A$3:$A$168,0),MATCH(data!B4152,calculations!$AH$2:$CL$2,0))="","NULL",SUBSTITUTE(OFFSET(calculations!$AG$2,MATCH(data!A4152&amp;"|"&amp;data!C4152,calculations!$A$3:$A$168,0),MATCH(data!B4152,calculations!$AH$2:$CL$2,0)),",","."))</f>
        <v>NULL</v>
      </c>
      <c r="E4152">
        <v>1</v>
      </c>
    </row>
    <row r="4153" spans="1:5" x14ac:dyDescent="0.25">
      <c r="A4153">
        <v>2018</v>
      </c>
      <c r="B4153">
        <v>69</v>
      </c>
      <c r="C4153" t="s">
        <v>115</v>
      </c>
      <c r="D4153" t="str">
        <f ca="1">IF(OFFSET(calculations!$AG$2,MATCH(data!A4153&amp;"|"&amp;data!C4153,calculations!$A$3:$A$168,0),MATCH(data!B4153,calculations!$AH$2:$CL$2,0))="","NULL",SUBSTITUTE(OFFSET(calculations!$AG$2,MATCH(data!A4153&amp;"|"&amp;data!C4153,calculations!$A$3:$A$168,0),MATCH(data!B4153,calculations!$AH$2:$CL$2,0)),",","."))</f>
        <v>NULL</v>
      </c>
      <c r="E4153">
        <v>1</v>
      </c>
    </row>
    <row r="4154" spans="1:5" x14ac:dyDescent="0.25">
      <c r="A4154">
        <v>2018</v>
      </c>
      <c r="B4154">
        <v>69</v>
      </c>
      <c r="C4154" t="s">
        <v>116</v>
      </c>
      <c r="D4154" t="str">
        <f ca="1">IF(OFFSET(calculations!$AG$2,MATCH(data!A4154&amp;"|"&amp;data!C4154,calculations!$A$3:$A$168,0),MATCH(data!B4154,calculations!$AH$2:$CL$2,0))="","NULL",SUBSTITUTE(OFFSET(calculations!$AG$2,MATCH(data!A4154&amp;"|"&amp;data!C4154,calculations!$A$3:$A$168,0),MATCH(data!B4154,calculations!$AH$2:$CL$2,0)),",","."))</f>
        <v>966297</v>
      </c>
      <c r="E4154">
        <v>1</v>
      </c>
    </row>
    <row r="4155" spans="1:5" x14ac:dyDescent="0.25">
      <c r="A4155">
        <v>2018</v>
      </c>
      <c r="B4155">
        <v>69</v>
      </c>
      <c r="C4155" t="s">
        <v>117</v>
      </c>
      <c r="D4155" t="str">
        <f ca="1">IF(OFFSET(calculations!$AG$2,MATCH(data!A4155&amp;"|"&amp;data!C4155,calculations!$A$3:$A$168,0),MATCH(data!B4155,calculations!$AH$2:$CL$2,0))="","NULL",SUBSTITUTE(OFFSET(calculations!$AG$2,MATCH(data!A4155&amp;"|"&amp;data!C4155,calculations!$A$3:$A$168,0),MATCH(data!B4155,calculations!$AH$2:$CL$2,0)),",","."))</f>
        <v>NULL</v>
      </c>
      <c r="E4155">
        <v>1</v>
      </c>
    </row>
    <row r="4156" spans="1:5" x14ac:dyDescent="0.25">
      <c r="A4156">
        <v>2018</v>
      </c>
      <c r="B4156">
        <v>69</v>
      </c>
      <c r="C4156" t="s">
        <v>118</v>
      </c>
      <c r="D4156" t="str">
        <f ca="1">IF(OFFSET(calculations!$AG$2,MATCH(data!A4156&amp;"|"&amp;data!C4156,calculations!$A$3:$A$168,0),MATCH(data!B4156,calculations!$AH$2:$CL$2,0))="","NULL",SUBSTITUTE(OFFSET(calculations!$AG$2,MATCH(data!A4156&amp;"|"&amp;data!C4156,calculations!$A$3:$A$168,0),MATCH(data!B4156,calculations!$AH$2:$CL$2,0)),",","."))</f>
        <v>2858</v>
      </c>
      <c r="E4156">
        <v>1</v>
      </c>
    </row>
    <row r="4157" spans="1:5" x14ac:dyDescent="0.25">
      <c r="A4157">
        <v>2018</v>
      </c>
      <c r="B4157">
        <v>69</v>
      </c>
      <c r="C4157" t="s">
        <v>119</v>
      </c>
      <c r="D4157" t="str">
        <f ca="1">IF(OFFSET(calculations!$AG$2,MATCH(data!A4157&amp;"|"&amp;data!C4157,calculations!$A$3:$A$168,0),MATCH(data!B4157,calculations!$AH$2:$CL$2,0))="","NULL",SUBSTITUTE(OFFSET(calculations!$AG$2,MATCH(data!A4157&amp;"|"&amp;data!C4157,calculations!$A$3:$A$168,0),MATCH(data!B4157,calculations!$AH$2:$CL$2,0)),",","."))</f>
        <v>131938</v>
      </c>
      <c r="E4157">
        <v>1</v>
      </c>
    </row>
    <row r="4158" spans="1:5" x14ac:dyDescent="0.25">
      <c r="A4158">
        <v>2018</v>
      </c>
      <c r="B4158">
        <v>69</v>
      </c>
      <c r="C4158" t="s">
        <v>120</v>
      </c>
      <c r="D4158" t="str">
        <f ca="1">IF(OFFSET(calculations!$AG$2,MATCH(data!A4158&amp;"|"&amp;data!C4158,calculations!$A$3:$A$168,0),MATCH(data!B4158,calculations!$AH$2:$CL$2,0))="","NULL",SUBSTITUTE(OFFSET(calculations!$AG$2,MATCH(data!A4158&amp;"|"&amp;data!C4158,calculations!$A$3:$A$168,0),MATCH(data!B4158,calculations!$AH$2:$CL$2,0)),",","."))</f>
        <v>22036</v>
      </c>
      <c r="E4158">
        <v>1</v>
      </c>
    </row>
    <row r="4159" spans="1:5" x14ac:dyDescent="0.25">
      <c r="A4159">
        <v>2018</v>
      </c>
      <c r="B4159">
        <v>69</v>
      </c>
      <c r="C4159" t="s">
        <v>121</v>
      </c>
      <c r="D4159" t="str">
        <f ca="1">IF(OFFSET(calculations!$AG$2,MATCH(data!A4159&amp;"|"&amp;data!C4159,calculations!$A$3:$A$168,0),MATCH(data!B4159,calculations!$AH$2:$CL$2,0))="","NULL",SUBSTITUTE(OFFSET(calculations!$AG$2,MATCH(data!A4159&amp;"|"&amp;data!C4159,calculations!$A$3:$A$168,0),MATCH(data!B4159,calculations!$AH$2:$CL$2,0)),",","."))</f>
        <v>61340</v>
      </c>
      <c r="E4159">
        <v>1</v>
      </c>
    </row>
    <row r="4160" spans="1:5" x14ac:dyDescent="0.25">
      <c r="A4160">
        <v>2018</v>
      </c>
      <c r="B4160">
        <v>69</v>
      </c>
      <c r="C4160" t="s">
        <v>122</v>
      </c>
      <c r="D4160" t="str">
        <f ca="1">IF(OFFSET(calculations!$AG$2,MATCH(data!A4160&amp;"|"&amp;data!C4160,calculations!$A$3:$A$168,0),MATCH(data!B4160,calculations!$AH$2:$CL$2,0))="","NULL",SUBSTITUTE(OFFSET(calculations!$AG$2,MATCH(data!A4160&amp;"|"&amp;data!C4160,calculations!$A$3:$A$168,0),MATCH(data!B4160,calculations!$AH$2:$CL$2,0)),",","."))</f>
        <v>NULL</v>
      </c>
      <c r="E4160">
        <v>1</v>
      </c>
    </row>
    <row r="4161" spans="1:5" x14ac:dyDescent="0.25">
      <c r="A4161">
        <v>2018</v>
      </c>
      <c r="B4161">
        <v>69</v>
      </c>
      <c r="C4161" t="s">
        <v>123</v>
      </c>
      <c r="D4161" t="str">
        <f ca="1">IF(OFFSET(calculations!$AG$2,MATCH(data!A4161&amp;"|"&amp;data!C4161,calculations!$A$3:$A$168,0),MATCH(data!B4161,calculations!$AH$2:$CL$2,0))="","NULL",SUBSTITUTE(OFFSET(calculations!$AG$2,MATCH(data!A4161&amp;"|"&amp;data!C4161,calculations!$A$3:$A$168,0),MATCH(data!B4161,calculations!$AH$2:$CL$2,0)),",","."))</f>
        <v>NULL</v>
      </c>
      <c r="E4161">
        <v>1</v>
      </c>
    </row>
    <row r="4162" spans="1:5" x14ac:dyDescent="0.25">
      <c r="A4162">
        <v>2018</v>
      </c>
      <c r="B4162">
        <v>69</v>
      </c>
      <c r="C4162" t="s">
        <v>124</v>
      </c>
      <c r="D4162" t="str">
        <f ca="1">IF(OFFSET(calculations!$AG$2,MATCH(data!A4162&amp;"|"&amp;data!C4162,calculations!$A$3:$A$168,0),MATCH(data!B4162,calculations!$AH$2:$CL$2,0))="","NULL",SUBSTITUTE(OFFSET(calculations!$AG$2,MATCH(data!A4162&amp;"|"&amp;data!C4162,calculations!$A$3:$A$168,0),MATCH(data!B4162,calculations!$AH$2:$CL$2,0)),",","."))</f>
        <v>NULL</v>
      </c>
      <c r="E4162">
        <v>1</v>
      </c>
    </row>
    <row r="4163" spans="1:5" x14ac:dyDescent="0.25">
      <c r="A4163">
        <v>2018</v>
      </c>
      <c r="B4163">
        <v>69</v>
      </c>
      <c r="C4163" t="s">
        <v>125</v>
      </c>
      <c r="D4163" t="str">
        <f ca="1">IF(OFFSET(calculations!$AG$2,MATCH(data!A4163&amp;"|"&amp;data!C4163,calculations!$A$3:$A$168,0),MATCH(data!B4163,calculations!$AH$2:$CL$2,0))="","NULL",SUBSTITUTE(OFFSET(calculations!$AG$2,MATCH(data!A4163&amp;"|"&amp;data!C4163,calculations!$A$3:$A$168,0),MATCH(data!B4163,calculations!$AH$2:$CL$2,0)),",","."))</f>
        <v>NULL</v>
      </c>
      <c r="E4163">
        <v>1</v>
      </c>
    </row>
    <row r="4164" spans="1:5" x14ac:dyDescent="0.25">
      <c r="A4164">
        <v>2018</v>
      </c>
      <c r="B4164">
        <v>69</v>
      </c>
      <c r="C4164" t="s">
        <v>126</v>
      </c>
      <c r="D4164" t="str">
        <f ca="1">IF(OFFSET(calculations!$AG$2,MATCH(data!A4164&amp;"|"&amp;data!C4164,calculations!$A$3:$A$168,0),MATCH(data!B4164,calculations!$AH$2:$CL$2,0))="","NULL",SUBSTITUTE(OFFSET(calculations!$AG$2,MATCH(data!A4164&amp;"|"&amp;data!C4164,calculations!$A$3:$A$168,0),MATCH(data!B4164,calculations!$AH$2:$CL$2,0)),",","."))</f>
        <v>3455</v>
      </c>
      <c r="E4164">
        <v>1</v>
      </c>
    </row>
    <row r="4165" spans="1:5" x14ac:dyDescent="0.25">
      <c r="A4165">
        <v>2018</v>
      </c>
      <c r="B4165">
        <v>69</v>
      </c>
      <c r="C4165" t="s">
        <v>62</v>
      </c>
      <c r="D4165" t="str">
        <f ca="1">IF(OFFSET(calculations!$AG$2,MATCH(data!A4165&amp;"|"&amp;data!C4165,calculations!$A$3:$A$168,0),MATCH(data!B4165,calculations!$AH$2:$CL$2,0))="","NULL",SUBSTITUTE(OFFSET(calculations!$AG$2,MATCH(data!A4165&amp;"|"&amp;data!C4165,calculations!$A$3:$A$168,0),MATCH(data!B4165,calculations!$AH$2:$CL$2,0)),",","."))</f>
        <v>76357353</v>
      </c>
      <c r="E4165">
        <v>1</v>
      </c>
    </row>
    <row r="4166" spans="1:5" x14ac:dyDescent="0.25">
      <c r="A4166">
        <v>2018</v>
      </c>
      <c r="B4166">
        <v>69</v>
      </c>
      <c r="C4166" t="s">
        <v>127</v>
      </c>
      <c r="D4166" t="str">
        <f ca="1">IF(OFFSET(calculations!$AG$2,MATCH(data!A4166&amp;"|"&amp;data!C4166,calculations!$A$3:$A$168,0),MATCH(data!B4166,calculations!$AH$2:$CL$2,0))="","NULL",SUBSTITUTE(OFFSET(calculations!$AG$2,MATCH(data!A4166&amp;"|"&amp;data!C4166,calculations!$A$3:$A$168,0),MATCH(data!B4166,calculations!$AH$2:$CL$2,0)),",","."))</f>
        <v>87145932</v>
      </c>
      <c r="E4166">
        <v>1</v>
      </c>
    </row>
    <row r="4167" spans="1:5" x14ac:dyDescent="0.25">
      <c r="A4167">
        <v>2018</v>
      </c>
      <c r="B4167">
        <v>69</v>
      </c>
      <c r="C4167" t="s">
        <v>128</v>
      </c>
      <c r="D4167" t="str">
        <f ca="1">IF(OFFSET(calculations!$AG$2,MATCH(data!A4167&amp;"|"&amp;data!C4167,calculations!$A$3:$A$168,0),MATCH(data!B4167,calculations!$AH$2:$CL$2,0))="","NULL",SUBSTITUTE(OFFSET(calculations!$AG$2,MATCH(data!A4167&amp;"|"&amp;data!C4167,calculations!$A$3:$A$168,0),MATCH(data!B4167,calculations!$AH$2:$CL$2,0)),",","."))</f>
        <v>NULL</v>
      </c>
      <c r="E4167">
        <v>1</v>
      </c>
    </row>
    <row r="4168" spans="1:5" x14ac:dyDescent="0.25">
      <c r="A4168">
        <v>2018</v>
      </c>
      <c r="B4168">
        <v>69</v>
      </c>
      <c r="C4168" t="s">
        <v>129</v>
      </c>
      <c r="D4168" t="str">
        <f ca="1">IF(OFFSET(calculations!$AG$2,MATCH(data!A4168&amp;"|"&amp;data!C4168,calculations!$A$3:$A$168,0),MATCH(data!B4168,calculations!$AH$2:$CL$2,0))="","NULL",SUBSTITUTE(OFFSET(calculations!$AG$2,MATCH(data!A4168&amp;"|"&amp;data!C4168,calculations!$A$3:$A$168,0),MATCH(data!B4168,calculations!$AH$2:$CL$2,0)),",","."))</f>
        <v>NULL</v>
      </c>
      <c r="E4168">
        <v>1</v>
      </c>
    </row>
    <row r="4169" spans="1:5" x14ac:dyDescent="0.25">
      <c r="A4169">
        <v>2018</v>
      </c>
      <c r="B4169">
        <v>69</v>
      </c>
      <c r="C4169" t="s">
        <v>130</v>
      </c>
      <c r="D4169" t="str">
        <f ca="1">IF(OFFSET(calculations!$AG$2,MATCH(data!A4169&amp;"|"&amp;data!C4169,calculations!$A$3:$A$168,0),MATCH(data!B4169,calculations!$AH$2:$CL$2,0))="","NULL",SUBSTITUTE(OFFSET(calculations!$AG$2,MATCH(data!A4169&amp;"|"&amp;data!C4169,calculations!$A$3:$A$168,0),MATCH(data!B4169,calculations!$AH$2:$CL$2,0)),",","."))</f>
        <v>NULL</v>
      </c>
      <c r="E4169">
        <v>1</v>
      </c>
    </row>
    <row r="4170" spans="1:5" x14ac:dyDescent="0.25">
      <c r="A4170">
        <v>2018</v>
      </c>
      <c r="B4170">
        <v>69</v>
      </c>
      <c r="C4170" t="s">
        <v>131</v>
      </c>
      <c r="D4170" t="str">
        <f ca="1">IF(OFFSET(calculations!$AG$2,MATCH(data!A4170&amp;"|"&amp;data!C4170,calculations!$A$3:$A$168,0),MATCH(data!B4170,calculations!$AH$2:$CL$2,0))="","NULL",SUBSTITUTE(OFFSET(calculations!$AG$2,MATCH(data!A4170&amp;"|"&amp;data!C4170,calculations!$A$3:$A$168,0),MATCH(data!B4170,calculations!$AH$2:$CL$2,0)),",","."))</f>
        <v>NULL</v>
      </c>
      <c r="E4170">
        <v>1</v>
      </c>
    </row>
    <row r="4171" spans="1:5" x14ac:dyDescent="0.25">
      <c r="A4171">
        <v>2018</v>
      </c>
      <c r="B4171">
        <v>69</v>
      </c>
      <c r="C4171" t="s">
        <v>132</v>
      </c>
      <c r="D4171" t="str">
        <f ca="1">IF(OFFSET(calculations!$AG$2,MATCH(data!A4171&amp;"|"&amp;data!C4171,calculations!$A$3:$A$168,0),MATCH(data!B4171,calculations!$AH$2:$CL$2,0))="","NULL",SUBSTITUTE(OFFSET(calculations!$AG$2,MATCH(data!A4171&amp;"|"&amp;data!C4171,calculations!$A$3:$A$168,0),MATCH(data!B4171,calculations!$AH$2:$CL$2,0)),",","."))</f>
        <v>8006858</v>
      </c>
      <c r="E4171">
        <v>1</v>
      </c>
    </row>
    <row r="4172" spans="1:5" x14ac:dyDescent="0.25">
      <c r="A4172">
        <v>2018</v>
      </c>
      <c r="B4172">
        <v>69</v>
      </c>
      <c r="C4172" t="s">
        <v>133</v>
      </c>
      <c r="D4172" t="str">
        <f ca="1">IF(OFFSET(calculations!$AG$2,MATCH(data!A4172&amp;"|"&amp;data!C4172,calculations!$A$3:$A$168,0),MATCH(data!B4172,calculations!$AH$2:$CL$2,0))="","NULL",SUBSTITUTE(OFFSET(calculations!$AG$2,MATCH(data!A4172&amp;"|"&amp;data!C4172,calculations!$A$3:$A$168,0),MATCH(data!B4172,calculations!$AH$2:$CL$2,0)),",","."))</f>
        <v>-17661902</v>
      </c>
      <c r="E4172">
        <v>1</v>
      </c>
    </row>
    <row r="4173" spans="1:5" x14ac:dyDescent="0.25">
      <c r="A4173">
        <v>2018</v>
      </c>
      <c r="B4173">
        <v>69</v>
      </c>
      <c r="C4173" t="s">
        <v>134</v>
      </c>
      <c r="D4173" t="str">
        <f ca="1">IF(OFFSET(calculations!$AG$2,MATCH(data!A4173&amp;"|"&amp;data!C4173,calculations!$A$3:$A$168,0),MATCH(data!B4173,calculations!$AH$2:$CL$2,0))="","NULL",SUBSTITUTE(OFFSET(calculations!$AG$2,MATCH(data!A4173&amp;"|"&amp;data!C4173,calculations!$A$3:$A$168,0),MATCH(data!B4173,calculations!$AH$2:$CL$2,0)),",","."))</f>
        <v>NULL</v>
      </c>
      <c r="E4173">
        <v>1</v>
      </c>
    </row>
    <row r="4174" spans="1:5" x14ac:dyDescent="0.25">
      <c r="A4174">
        <v>2018</v>
      </c>
      <c r="B4174">
        <v>69</v>
      </c>
      <c r="C4174" t="s">
        <v>135</v>
      </c>
      <c r="D4174" t="str">
        <f ca="1">IF(OFFSET(calculations!$AG$2,MATCH(data!A4174&amp;"|"&amp;data!C4174,calculations!$A$3:$A$168,0),MATCH(data!B4174,calculations!$AH$2:$CL$2,0))="","NULL",SUBSTITUTE(OFFSET(calculations!$AG$2,MATCH(data!A4174&amp;"|"&amp;data!C4174,calculations!$A$3:$A$168,0),MATCH(data!B4174,calculations!$AH$2:$CL$2,0)),",","."))</f>
        <v>NULL</v>
      </c>
      <c r="E4174">
        <v>1</v>
      </c>
    </row>
    <row r="4175" spans="1:5" x14ac:dyDescent="0.25">
      <c r="A4175">
        <v>2018</v>
      </c>
      <c r="B4175">
        <v>69</v>
      </c>
      <c r="C4175" t="s">
        <v>136</v>
      </c>
      <c r="D4175" t="str">
        <f ca="1">IF(OFFSET(calculations!$AG$2,MATCH(data!A4175&amp;"|"&amp;data!C4175,calculations!$A$3:$A$168,0),MATCH(data!B4175,calculations!$AH$2:$CL$2,0))="","NULL",SUBSTITUTE(OFFSET(calculations!$AG$2,MATCH(data!A4175&amp;"|"&amp;data!C4175,calculations!$A$3:$A$168,0),MATCH(data!B4175,calculations!$AH$2:$CL$2,0)),",","."))</f>
        <v>-1349661</v>
      </c>
      <c r="E4175">
        <v>1</v>
      </c>
    </row>
    <row r="4176" spans="1:5" x14ac:dyDescent="0.25">
      <c r="A4176">
        <v>2018</v>
      </c>
      <c r="B4176">
        <v>69</v>
      </c>
      <c r="C4176" t="s">
        <v>137</v>
      </c>
      <c r="D4176" t="str">
        <f ca="1">IF(OFFSET(calculations!$AG$2,MATCH(data!A4176&amp;"|"&amp;data!C4176,calculations!$A$3:$A$168,0),MATCH(data!B4176,calculations!$AH$2:$CL$2,0))="","NULL",SUBSTITUTE(OFFSET(calculations!$AG$2,MATCH(data!A4176&amp;"|"&amp;data!C4176,calculations!$A$3:$A$168,0),MATCH(data!B4176,calculations!$AH$2:$CL$2,0)),",","."))</f>
        <v>NULL</v>
      </c>
      <c r="E4176">
        <v>1</v>
      </c>
    </row>
    <row r="4177" spans="1:5" x14ac:dyDescent="0.25">
      <c r="A4177">
        <v>2018</v>
      </c>
      <c r="B4177">
        <v>69</v>
      </c>
      <c r="C4177" t="s">
        <v>138</v>
      </c>
      <c r="D4177" t="str">
        <f ca="1">IF(OFFSET(calculations!$AG$2,MATCH(data!A4177&amp;"|"&amp;data!C4177,calculations!$A$3:$A$168,0),MATCH(data!B4177,calculations!$AH$2:$CL$2,0))="","NULL",SUBSTITUTE(OFFSET(calculations!$AG$2,MATCH(data!A4177&amp;"|"&amp;data!C4177,calculations!$A$3:$A$168,0),MATCH(data!B4177,calculations!$AH$2:$CL$2,0)),",","."))</f>
        <v>NULL</v>
      </c>
      <c r="E4177">
        <v>1</v>
      </c>
    </row>
    <row r="4178" spans="1:5" x14ac:dyDescent="0.25">
      <c r="A4178">
        <v>2018</v>
      </c>
      <c r="B4178">
        <v>69</v>
      </c>
      <c r="C4178" t="s">
        <v>139</v>
      </c>
      <c r="D4178" t="str">
        <f ca="1">IF(OFFSET(calculations!$AG$2,MATCH(data!A4178&amp;"|"&amp;data!C4178,calculations!$A$3:$A$168,0),MATCH(data!B4178,calculations!$AH$2:$CL$2,0))="","NULL",SUBSTITUTE(OFFSET(calculations!$AG$2,MATCH(data!A4178&amp;"|"&amp;data!C4178,calculations!$A$3:$A$168,0),MATCH(data!B4178,calculations!$AH$2:$CL$2,0)),",","."))</f>
        <v>NULL</v>
      </c>
      <c r="E4178">
        <v>1</v>
      </c>
    </row>
    <row r="4179" spans="1:5" x14ac:dyDescent="0.25">
      <c r="A4179">
        <v>2018</v>
      </c>
      <c r="B4179">
        <v>69</v>
      </c>
      <c r="C4179" t="s">
        <v>140</v>
      </c>
      <c r="D4179" t="str">
        <f ca="1">IF(OFFSET(calculations!$AG$2,MATCH(data!A4179&amp;"|"&amp;data!C4179,calculations!$A$3:$A$168,0),MATCH(data!B4179,calculations!$AH$2:$CL$2,0))="","NULL",SUBSTITUTE(OFFSET(calculations!$AG$2,MATCH(data!A4179&amp;"|"&amp;data!C4179,calculations!$A$3:$A$168,0),MATCH(data!B4179,calculations!$AH$2:$CL$2,0)),",","."))</f>
        <v>NULL</v>
      </c>
      <c r="E4179">
        <v>1</v>
      </c>
    </row>
    <row r="4180" spans="1:5" x14ac:dyDescent="0.25">
      <c r="A4180">
        <v>2018</v>
      </c>
      <c r="B4180">
        <v>69</v>
      </c>
      <c r="C4180" t="s">
        <v>141</v>
      </c>
      <c r="D4180" t="str">
        <f ca="1">IF(OFFSET(calculations!$AG$2,MATCH(data!A4180&amp;"|"&amp;data!C4180,calculations!$A$3:$A$168,0),MATCH(data!B4180,calculations!$AH$2:$CL$2,0))="","NULL",SUBSTITUTE(OFFSET(calculations!$AG$2,MATCH(data!A4180&amp;"|"&amp;data!C4180,calculations!$A$3:$A$168,0),MATCH(data!B4180,calculations!$AH$2:$CL$2,0)),",","."))</f>
        <v>NULL</v>
      </c>
      <c r="E4180">
        <v>1</v>
      </c>
    </row>
    <row r="4181" spans="1:5" x14ac:dyDescent="0.25">
      <c r="A4181">
        <v>2018</v>
      </c>
      <c r="B4181">
        <v>69</v>
      </c>
      <c r="C4181" t="s">
        <v>142</v>
      </c>
      <c r="D4181" t="str">
        <f ca="1">IF(OFFSET(calculations!$AG$2,MATCH(data!A4181&amp;"|"&amp;data!C4181,calculations!$A$3:$A$168,0),MATCH(data!B4181,calculations!$AH$2:$CL$2,0))="","NULL",SUBSTITUTE(OFFSET(calculations!$AG$2,MATCH(data!A4181&amp;"|"&amp;data!C4181,calculations!$A$3:$A$168,0),MATCH(data!B4181,calculations!$AH$2:$CL$2,0)),",","."))</f>
        <v>NULL</v>
      </c>
      <c r="E4181">
        <v>1</v>
      </c>
    </row>
    <row r="4182" spans="1:5" x14ac:dyDescent="0.25">
      <c r="A4182">
        <v>2018</v>
      </c>
      <c r="B4182">
        <v>69</v>
      </c>
      <c r="C4182" t="s">
        <v>143</v>
      </c>
      <c r="D4182" t="str">
        <f ca="1">IF(OFFSET(calculations!$AG$2,MATCH(data!A4182&amp;"|"&amp;data!C4182,calculations!$A$3:$A$168,0),MATCH(data!B4182,calculations!$AH$2:$CL$2,0))="","NULL",SUBSTITUTE(OFFSET(calculations!$AG$2,MATCH(data!A4182&amp;"|"&amp;data!C4182,calculations!$A$3:$A$168,0),MATCH(data!B4182,calculations!$AH$2:$CL$2,0)),",","."))</f>
        <v>NULL</v>
      </c>
      <c r="E4182">
        <v>1</v>
      </c>
    </row>
    <row r="4183" spans="1:5" x14ac:dyDescent="0.25">
      <c r="A4183">
        <v>2018</v>
      </c>
      <c r="B4183">
        <v>69</v>
      </c>
      <c r="C4183" t="s">
        <v>58</v>
      </c>
      <c r="D4183" t="str">
        <f ca="1">IF(OFFSET(calculations!$AG$2,MATCH(data!A4183&amp;"|"&amp;data!C4183,calculations!$A$3:$A$168,0),MATCH(data!B4183,calculations!$AH$2:$CL$2,0))="","NULL",SUBSTITUTE(OFFSET(calculations!$AG$2,MATCH(data!A4183&amp;"|"&amp;data!C4183,calculations!$A$3:$A$168,0),MATCH(data!B4183,calculations!$AH$2:$CL$2,0)),",","."))</f>
        <v>216126</v>
      </c>
      <c r="E4183">
        <v>1</v>
      </c>
    </row>
    <row r="4184" spans="1:5" x14ac:dyDescent="0.25">
      <c r="A4184">
        <v>2018</v>
      </c>
      <c r="B4184">
        <v>70</v>
      </c>
      <c r="C4184" t="s">
        <v>68</v>
      </c>
      <c r="D4184" t="str">
        <f ca="1">IF(OFFSET(calculations!$AG$2,MATCH(data!A4184&amp;"|"&amp;data!C4184,calculations!$A$3:$A$168,0),MATCH(data!B4184,calculations!$AH$2:$CL$2,0))="","NULL",SUBSTITUTE(OFFSET(calculations!$AG$2,MATCH(data!A4184&amp;"|"&amp;data!C4184,calculations!$A$3:$A$168,0),MATCH(data!B4184,calculations!$AH$2:$CL$2,0)),",","."))</f>
        <v>3268332</v>
      </c>
      <c r="E4184">
        <v>1</v>
      </c>
    </row>
    <row r="4185" spans="1:5" x14ac:dyDescent="0.25">
      <c r="A4185">
        <v>2018</v>
      </c>
      <c r="B4185">
        <v>70</v>
      </c>
      <c r="C4185" t="s">
        <v>49</v>
      </c>
      <c r="D4185" t="str">
        <f ca="1">IF(OFFSET(calculations!$AG$2,MATCH(data!A4185&amp;"|"&amp;data!C4185,calculations!$A$3:$A$168,0),MATCH(data!B4185,calculations!$AH$2:$CL$2,0))="","NULL",SUBSTITUTE(OFFSET(calculations!$AG$2,MATCH(data!A4185&amp;"|"&amp;data!C4185,calculations!$A$3:$A$168,0),MATCH(data!B4185,calculations!$AH$2:$CL$2,0)),",","."))</f>
        <v>3244408</v>
      </c>
      <c r="E4185">
        <v>1</v>
      </c>
    </row>
    <row r="4186" spans="1:5" x14ac:dyDescent="0.25">
      <c r="A4186">
        <v>2018</v>
      </c>
      <c r="B4186">
        <v>70</v>
      </c>
      <c r="C4186" t="s">
        <v>69</v>
      </c>
      <c r="D4186" t="str">
        <f ca="1">IF(OFFSET(calculations!$AG$2,MATCH(data!A4186&amp;"|"&amp;data!C4186,calculations!$A$3:$A$168,0),MATCH(data!B4186,calculations!$AH$2:$CL$2,0))="","NULL",SUBSTITUTE(OFFSET(calculations!$AG$2,MATCH(data!A4186&amp;"|"&amp;data!C4186,calculations!$A$3:$A$168,0),MATCH(data!B4186,calculations!$AH$2:$CL$2,0)),",","."))</f>
        <v>10836</v>
      </c>
      <c r="E4186">
        <v>1</v>
      </c>
    </row>
    <row r="4187" spans="1:5" x14ac:dyDescent="0.25">
      <c r="A4187">
        <v>2018</v>
      </c>
      <c r="B4187">
        <v>70</v>
      </c>
      <c r="C4187" t="s">
        <v>70</v>
      </c>
      <c r="D4187" t="str">
        <f ca="1">IF(OFFSET(calculations!$AG$2,MATCH(data!A4187&amp;"|"&amp;data!C4187,calculations!$A$3:$A$168,0),MATCH(data!B4187,calculations!$AH$2:$CL$2,0))="","NULL",SUBSTITUTE(OFFSET(calculations!$AG$2,MATCH(data!A4187&amp;"|"&amp;data!C4187,calculations!$A$3:$A$168,0),MATCH(data!B4187,calculations!$AH$2:$CL$2,0)),",","."))</f>
        <v>2034</v>
      </c>
      <c r="E4187">
        <v>1</v>
      </c>
    </row>
    <row r="4188" spans="1:5" x14ac:dyDescent="0.25">
      <c r="A4188">
        <v>2018</v>
      </c>
      <c r="B4188">
        <v>70</v>
      </c>
      <c r="C4188" t="s">
        <v>71</v>
      </c>
      <c r="D4188" t="str">
        <f ca="1">IF(OFFSET(calculations!$AG$2,MATCH(data!A4188&amp;"|"&amp;data!C4188,calculations!$A$3:$A$168,0),MATCH(data!B4188,calculations!$AH$2:$CL$2,0))="","NULL",SUBSTITUTE(OFFSET(calculations!$AG$2,MATCH(data!A4188&amp;"|"&amp;data!C4188,calculations!$A$3:$A$168,0),MATCH(data!B4188,calculations!$AH$2:$CL$2,0)),",","."))</f>
        <v>NULL</v>
      </c>
      <c r="E4188">
        <v>1</v>
      </c>
    </row>
    <row r="4189" spans="1:5" x14ac:dyDescent="0.25">
      <c r="A4189">
        <v>2018</v>
      </c>
      <c r="B4189">
        <v>70</v>
      </c>
      <c r="C4189" t="s">
        <v>72</v>
      </c>
      <c r="D4189" t="str">
        <f ca="1">IF(OFFSET(calculations!$AG$2,MATCH(data!A4189&amp;"|"&amp;data!C4189,calculations!$A$3:$A$168,0),MATCH(data!B4189,calculations!$AH$2:$CL$2,0))="","NULL",SUBSTITUTE(OFFSET(calculations!$AG$2,MATCH(data!A4189&amp;"|"&amp;data!C4189,calculations!$A$3:$A$168,0),MATCH(data!B4189,calculations!$AH$2:$CL$2,0)),",","."))</f>
        <v>2469142</v>
      </c>
      <c r="E4189">
        <v>1</v>
      </c>
    </row>
    <row r="4190" spans="1:5" x14ac:dyDescent="0.25">
      <c r="A4190">
        <v>2018</v>
      </c>
      <c r="B4190">
        <v>70</v>
      </c>
      <c r="C4190" t="s">
        <v>73</v>
      </c>
      <c r="D4190" t="str">
        <f ca="1">IF(OFFSET(calculations!$AG$2,MATCH(data!A4190&amp;"|"&amp;data!C4190,calculations!$A$3:$A$168,0),MATCH(data!B4190,calculations!$AH$2:$CL$2,0))="","NULL",SUBSTITUTE(OFFSET(calculations!$AG$2,MATCH(data!A4190&amp;"|"&amp;data!C4190,calculations!$A$3:$A$168,0),MATCH(data!B4190,calculations!$AH$2:$CL$2,0)),",","."))</f>
        <v>2600</v>
      </c>
      <c r="E4190">
        <v>1</v>
      </c>
    </row>
    <row r="4191" spans="1:5" x14ac:dyDescent="0.25">
      <c r="A4191">
        <v>2018</v>
      </c>
      <c r="B4191">
        <v>70</v>
      </c>
      <c r="C4191" t="s">
        <v>74</v>
      </c>
      <c r="D4191" t="str">
        <f ca="1">IF(OFFSET(calculations!$AG$2,MATCH(data!A4191&amp;"|"&amp;data!C4191,calculations!$A$3:$A$168,0),MATCH(data!B4191,calculations!$AH$2:$CL$2,0))="","NULL",SUBSTITUTE(OFFSET(calculations!$AG$2,MATCH(data!A4191&amp;"|"&amp;data!C4191,calculations!$A$3:$A$168,0),MATCH(data!B4191,calculations!$AH$2:$CL$2,0)),",","."))</f>
        <v>NULL</v>
      </c>
      <c r="E4191">
        <v>1</v>
      </c>
    </row>
    <row r="4192" spans="1:5" x14ac:dyDescent="0.25">
      <c r="A4192">
        <v>2018</v>
      </c>
      <c r="B4192">
        <v>70</v>
      </c>
      <c r="C4192" t="s">
        <v>75</v>
      </c>
      <c r="D4192" t="str">
        <f ca="1">IF(OFFSET(calculations!$AG$2,MATCH(data!A4192&amp;"|"&amp;data!C4192,calculations!$A$3:$A$168,0),MATCH(data!B4192,calculations!$AH$2:$CL$2,0))="","NULL",SUBSTITUTE(OFFSET(calculations!$AG$2,MATCH(data!A4192&amp;"|"&amp;data!C4192,calculations!$A$3:$A$168,0),MATCH(data!B4192,calculations!$AH$2:$CL$2,0)),",","."))</f>
        <v>94357</v>
      </c>
      <c r="E4192">
        <v>1</v>
      </c>
    </row>
    <row r="4193" spans="1:5" x14ac:dyDescent="0.25">
      <c r="A4193">
        <v>2018</v>
      </c>
      <c r="B4193">
        <v>70</v>
      </c>
      <c r="C4193" t="s">
        <v>76</v>
      </c>
      <c r="D4193" t="str">
        <f ca="1">IF(OFFSET(calculations!$AG$2,MATCH(data!A4193&amp;"|"&amp;data!C4193,calculations!$A$3:$A$168,0),MATCH(data!B4193,calculations!$AH$2:$CL$2,0))="","NULL",SUBSTITUTE(OFFSET(calculations!$AG$2,MATCH(data!A4193&amp;"|"&amp;data!C4193,calculations!$A$3:$A$168,0),MATCH(data!B4193,calculations!$AH$2:$CL$2,0)),",","."))</f>
        <v>327</v>
      </c>
      <c r="E4193">
        <v>1</v>
      </c>
    </row>
    <row r="4194" spans="1:5" x14ac:dyDescent="0.25">
      <c r="A4194">
        <v>2018</v>
      </c>
      <c r="B4194">
        <v>70</v>
      </c>
      <c r="C4194" t="s">
        <v>77</v>
      </c>
      <c r="D4194" t="str">
        <f ca="1">IF(OFFSET(calculations!$AG$2,MATCH(data!A4194&amp;"|"&amp;data!C4194,calculations!$A$3:$A$168,0),MATCH(data!B4194,calculations!$AH$2:$CL$2,0))="","NULL",SUBSTITUTE(OFFSET(calculations!$AG$2,MATCH(data!A4194&amp;"|"&amp;data!C4194,calculations!$A$3:$A$168,0),MATCH(data!B4194,calculations!$AH$2:$CL$2,0)),",","."))</f>
        <v>4847</v>
      </c>
      <c r="E4194">
        <v>1</v>
      </c>
    </row>
    <row r="4195" spans="1:5" x14ac:dyDescent="0.25">
      <c r="A4195">
        <v>2018</v>
      </c>
      <c r="B4195">
        <v>70</v>
      </c>
      <c r="C4195" t="s">
        <v>78</v>
      </c>
      <c r="D4195" t="str">
        <f ca="1">IF(OFFSET(calculations!$AG$2,MATCH(data!A4195&amp;"|"&amp;data!C4195,calculations!$A$3:$A$168,0),MATCH(data!B4195,calculations!$AH$2:$CL$2,0))="","NULL",SUBSTITUTE(OFFSET(calculations!$AG$2,MATCH(data!A4195&amp;"|"&amp;data!C4195,calculations!$A$3:$A$168,0),MATCH(data!B4195,calculations!$AH$2:$CL$2,0)),",","."))</f>
        <v>175</v>
      </c>
      <c r="E4195">
        <v>1</v>
      </c>
    </row>
    <row r="4196" spans="1:5" x14ac:dyDescent="0.25">
      <c r="A4196">
        <v>2018</v>
      </c>
      <c r="B4196">
        <v>70</v>
      </c>
      <c r="C4196" t="s">
        <v>79</v>
      </c>
      <c r="D4196" t="str">
        <f ca="1">IF(OFFSET(calculations!$AG$2,MATCH(data!A4196&amp;"|"&amp;data!C4196,calculations!$A$3:$A$168,0),MATCH(data!B4196,calculations!$AH$2:$CL$2,0))="","NULL",SUBSTITUTE(OFFSET(calculations!$AG$2,MATCH(data!A4196&amp;"|"&amp;data!C4196,calculations!$A$3:$A$168,0),MATCH(data!B4196,calculations!$AH$2:$CL$2,0)),",","."))</f>
        <v>647336</v>
      </c>
      <c r="E4196">
        <v>1</v>
      </c>
    </row>
    <row r="4197" spans="1:5" x14ac:dyDescent="0.25">
      <c r="A4197">
        <v>2018</v>
      </c>
      <c r="B4197">
        <v>70</v>
      </c>
      <c r="C4197" t="s">
        <v>80</v>
      </c>
      <c r="D4197" t="str">
        <f ca="1">IF(OFFSET(calculations!$AG$2,MATCH(data!A4197&amp;"|"&amp;data!C4197,calculations!$A$3:$A$168,0),MATCH(data!B4197,calculations!$AH$2:$CL$2,0))="","NULL",SUBSTITUTE(OFFSET(calculations!$AG$2,MATCH(data!A4197&amp;"|"&amp;data!C4197,calculations!$A$3:$A$168,0),MATCH(data!B4197,calculations!$AH$2:$CL$2,0)),",","."))</f>
        <v>NULL</v>
      </c>
      <c r="E4197">
        <v>1</v>
      </c>
    </row>
    <row r="4198" spans="1:5" x14ac:dyDescent="0.25">
      <c r="A4198">
        <v>2018</v>
      </c>
      <c r="B4198">
        <v>70</v>
      </c>
      <c r="C4198" t="s">
        <v>44</v>
      </c>
      <c r="D4198" t="str">
        <f ca="1">IF(OFFSET(calculations!$AG$2,MATCH(data!A4198&amp;"|"&amp;data!C4198,calculations!$A$3:$A$168,0),MATCH(data!B4198,calculations!$AH$2:$CL$2,0))="","NULL",SUBSTITUTE(OFFSET(calculations!$AG$2,MATCH(data!A4198&amp;"|"&amp;data!C4198,calculations!$A$3:$A$168,0),MATCH(data!B4198,calculations!$AH$2:$CL$2,0)),",","."))</f>
        <v>NULL</v>
      </c>
      <c r="E4198">
        <v>1</v>
      </c>
    </row>
    <row r="4199" spans="1:5" x14ac:dyDescent="0.25">
      <c r="A4199">
        <v>2018</v>
      </c>
      <c r="B4199">
        <v>70</v>
      </c>
      <c r="C4199" t="s">
        <v>51</v>
      </c>
      <c r="D4199" t="str">
        <f ca="1">IF(OFFSET(calculations!$AG$2,MATCH(data!A4199&amp;"|"&amp;data!C4199,calculations!$A$3:$A$168,0),MATCH(data!B4199,calculations!$AH$2:$CL$2,0))="","NULL",SUBSTITUTE(OFFSET(calculations!$AG$2,MATCH(data!A4199&amp;"|"&amp;data!C4199,calculations!$A$3:$A$168,0),MATCH(data!B4199,calculations!$AH$2:$CL$2,0)),",","."))</f>
        <v>NULL</v>
      </c>
      <c r="E4199">
        <v>1</v>
      </c>
    </row>
    <row r="4200" spans="1:5" x14ac:dyDescent="0.25">
      <c r="A4200">
        <v>2018</v>
      </c>
      <c r="B4200">
        <v>70</v>
      </c>
      <c r="C4200" t="s">
        <v>55</v>
      </c>
      <c r="D4200" t="str">
        <f ca="1">IF(OFFSET(calculations!$AG$2,MATCH(data!A4200&amp;"|"&amp;data!C4200,calculations!$A$3:$A$168,0),MATCH(data!B4200,calculations!$AH$2:$CL$2,0))="","NULL",SUBSTITUTE(OFFSET(calculations!$AG$2,MATCH(data!A4200&amp;"|"&amp;data!C4200,calculations!$A$3:$A$168,0),MATCH(data!B4200,calculations!$AH$2:$CL$2,0)),",","."))</f>
        <v>NULL</v>
      </c>
      <c r="E4200">
        <v>1</v>
      </c>
    </row>
    <row r="4201" spans="1:5" x14ac:dyDescent="0.25">
      <c r="A4201">
        <v>2018</v>
      </c>
      <c r="B4201">
        <v>70</v>
      </c>
      <c r="C4201" t="s">
        <v>81</v>
      </c>
      <c r="D4201" t="str">
        <f ca="1">IF(OFFSET(calculations!$AG$2,MATCH(data!A4201&amp;"|"&amp;data!C4201,calculations!$A$3:$A$168,0),MATCH(data!B4201,calculations!$AH$2:$CL$2,0))="","NULL",SUBSTITUTE(OFFSET(calculations!$AG$2,MATCH(data!A4201&amp;"|"&amp;data!C4201,calculations!$A$3:$A$168,0),MATCH(data!B4201,calculations!$AH$2:$CL$2,0)),",","."))</f>
        <v>12754</v>
      </c>
      <c r="E4201">
        <v>1</v>
      </c>
    </row>
    <row r="4202" spans="1:5" x14ac:dyDescent="0.25">
      <c r="A4202">
        <v>2018</v>
      </c>
      <c r="B4202">
        <v>70</v>
      </c>
      <c r="C4202" t="s">
        <v>82</v>
      </c>
      <c r="D4202" t="str">
        <f ca="1">IF(OFFSET(calculations!$AG$2,MATCH(data!A4202&amp;"|"&amp;data!C4202,calculations!$A$3:$A$168,0),MATCH(data!B4202,calculations!$AH$2:$CL$2,0))="","NULL",SUBSTITUTE(OFFSET(calculations!$AG$2,MATCH(data!A4202&amp;"|"&amp;data!C4202,calculations!$A$3:$A$168,0),MATCH(data!B4202,calculations!$AH$2:$CL$2,0)),",","."))</f>
        <v>23924</v>
      </c>
      <c r="E4202">
        <v>1</v>
      </c>
    </row>
    <row r="4203" spans="1:5" x14ac:dyDescent="0.25">
      <c r="A4203">
        <v>2018</v>
      </c>
      <c r="B4203">
        <v>70</v>
      </c>
      <c r="C4203" t="s">
        <v>83</v>
      </c>
      <c r="D4203" t="str">
        <f ca="1">IF(OFFSET(calculations!$AG$2,MATCH(data!A4203&amp;"|"&amp;data!C4203,calculations!$A$3:$A$168,0),MATCH(data!B4203,calculations!$AH$2:$CL$2,0))="","NULL",SUBSTITUTE(OFFSET(calculations!$AG$2,MATCH(data!A4203&amp;"|"&amp;data!C4203,calculations!$A$3:$A$168,0),MATCH(data!B4203,calculations!$AH$2:$CL$2,0)),",","."))</f>
        <v>3190</v>
      </c>
      <c r="E4203">
        <v>1</v>
      </c>
    </row>
    <row r="4204" spans="1:5" x14ac:dyDescent="0.25">
      <c r="A4204">
        <v>2018</v>
      </c>
      <c r="B4204">
        <v>70</v>
      </c>
      <c r="C4204" t="s">
        <v>84</v>
      </c>
      <c r="D4204" t="str">
        <f ca="1">IF(OFFSET(calculations!$AG$2,MATCH(data!A4204&amp;"|"&amp;data!C4204,calculations!$A$3:$A$168,0),MATCH(data!B4204,calculations!$AH$2:$CL$2,0))="","NULL",SUBSTITUTE(OFFSET(calculations!$AG$2,MATCH(data!A4204&amp;"|"&amp;data!C4204,calculations!$A$3:$A$168,0),MATCH(data!B4204,calculations!$AH$2:$CL$2,0)),",","."))</f>
        <v>NULL</v>
      </c>
      <c r="E4204">
        <v>1</v>
      </c>
    </row>
    <row r="4205" spans="1:5" x14ac:dyDescent="0.25">
      <c r="A4205">
        <v>2018</v>
      </c>
      <c r="B4205">
        <v>70</v>
      </c>
      <c r="C4205" t="s">
        <v>85</v>
      </c>
      <c r="D4205" t="str">
        <f ca="1">IF(OFFSET(calculations!$AG$2,MATCH(data!A4205&amp;"|"&amp;data!C4205,calculations!$A$3:$A$168,0),MATCH(data!B4205,calculations!$AH$2:$CL$2,0))="","NULL",SUBSTITUTE(OFFSET(calculations!$AG$2,MATCH(data!A4205&amp;"|"&amp;data!C4205,calculations!$A$3:$A$168,0),MATCH(data!B4205,calculations!$AH$2:$CL$2,0)),",","."))</f>
        <v>NULL</v>
      </c>
      <c r="E4205">
        <v>1</v>
      </c>
    </row>
    <row r="4206" spans="1:5" x14ac:dyDescent="0.25">
      <c r="A4206">
        <v>2018</v>
      </c>
      <c r="B4206">
        <v>70</v>
      </c>
      <c r="C4206" t="s">
        <v>86</v>
      </c>
      <c r="D4206" t="str">
        <f ca="1">IF(OFFSET(calculations!$AG$2,MATCH(data!A4206&amp;"|"&amp;data!C4206,calculations!$A$3:$A$168,0),MATCH(data!B4206,calculations!$AH$2:$CL$2,0))="","NULL",SUBSTITUTE(OFFSET(calculations!$AG$2,MATCH(data!A4206&amp;"|"&amp;data!C4206,calculations!$A$3:$A$168,0),MATCH(data!B4206,calculations!$AH$2:$CL$2,0)),",","."))</f>
        <v>NULL</v>
      </c>
      <c r="E4206">
        <v>1</v>
      </c>
    </row>
    <row r="4207" spans="1:5" x14ac:dyDescent="0.25">
      <c r="A4207">
        <v>2018</v>
      </c>
      <c r="B4207">
        <v>70</v>
      </c>
      <c r="C4207" t="s">
        <v>87</v>
      </c>
      <c r="D4207" t="str">
        <f ca="1">IF(OFFSET(calculations!$AG$2,MATCH(data!A4207&amp;"|"&amp;data!C4207,calculations!$A$3:$A$168,0),MATCH(data!B4207,calculations!$AH$2:$CL$2,0))="","NULL",SUBSTITUTE(OFFSET(calculations!$AG$2,MATCH(data!A4207&amp;"|"&amp;data!C4207,calculations!$A$3:$A$168,0),MATCH(data!B4207,calculations!$AH$2:$CL$2,0)),",","."))</f>
        <v>20734</v>
      </c>
      <c r="E4207">
        <v>1</v>
      </c>
    </row>
    <row r="4208" spans="1:5" x14ac:dyDescent="0.25">
      <c r="A4208">
        <v>2018</v>
      </c>
      <c r="B4208">
        <v>70</v>
      </c>
      <c r="C4208" t="s">
        <v>88</v>
      </c>
      <c r="D4208" t="str">
        <f ca="1">IF(OFFSET(calculations!$AG$2,MATCH(data!A4208&amp;"|"&amp;data!C4208,calculations!$A$3:$A$168,0),MATCH(data!B4208,calculations!$AH$2:$CL$2,0))="","NULL",SUBSTITUTE(OFFSET(calculations!$AG$2,MATCH(data!A4208&amp;"|"&amp;data!C4208,calculations!$A$3:$A$168,0),MATCH(data!B4208,calculations!$AH$2:$CL$2,0)),",","."))</f>
        <v>NULL</v>
      </c>
      <c r="E4208">
        <v>1</v>
      </c>
    </row>
    <row r="4209" spans="1:5" x14ac:dyDescent="0.25">
      <c r="A4209">
        <v>2018</v>
      </c>
      <c r="B4209">
        <v>70</v>
      </c>
      <c r="C4209" t="s">
        <v>89</v>
      </c>
      <c r="D4209" t="str">
        <f ca="1">IF(OFFSET(calculations!$AG$2,MATCH(data!A4209&amp;"|"&amp;data!C4209,calculations!$A$3:$A$168,0),MATCH(data!B4209,calculations!$AH$2:$CL$2,0))="","NULL",SUBSTITUTE(OFFSET(calculations!$AG$2,MATCH(data!A4209&amp;"|"&amp;data!C4209,calculations!$A$3:$A$168,0),MATCH(data!B4209,calculations!$AH$2:$CL$2,0)),",","."))</f>
        <v>NULL</v>
      </c>
      <c r="E4209">
        <v>1</v>
      </c>
    </row>
    <row r="4210" spans="1:5" x14ac:dyDescent="0.25">
      <c r="A4210">
        <v>2018</v>
      </c>
      <c r="B4210">
        <v>70</v>
      </c>
      <c r="C4210" t="s">
        <v>90</v>
      </c>
      <c r="D4210" t="str">
        <f ca="1">IF(OFFSET(calculations!$AG$2,MATCH(data!A4210&amp;"|"&amp;data!C4210,calculations!$A$3:$A$168,0),MATCH(data!B4210,calculations!$AH$2:$CL$2,0))="","NULL",SUBSTITUTE(OFFSET(calculations!$AG$2,MATCH(data!A4210&amp;"|"&amp;data!C4210,calculations!$A$3:$A$168,0),MATCH(data!B4210,calculations!$AH$2:$CL$2,0)),",","."))</f>
        <v>NULL</v>
      </c>
      <c r="E4210">
        <v>1</v>
      </c>
    </row>
    <row r="4211" spans="1:5" x14ac:dyDescent="0.25">
      <c r="A4211">
        <v>2018</v>
      </c>
      <c r="B4211">
        <v>70</v>
      </c>
      <c r="C4211" t="s">
        <v>91</v>
      </c>
      <c r="D4211" t="str">
        <f ca="1">IF(OFFSET(calculations!$AG$2,MATCH(data!A4211&amp;"|"&amp;data!C4211,calculations!$A$3:$A$168,0),MATCH(data!B4211,calculations!$AH$2:$CL$2,0))="","NULL",SUBSTITUTE(OFFSET(calculations!$AG$2,MATCH(data!A4211&amp;"|"&amp;data!C4211,calculations!$A$3:$A$168,0),MATCH(data!B4211,calculations!$AH$2:$CL$2,0)),",","."))</f>
        <v>NULL</v>
      </c>
      <c r="E4211">
        <v>1</v>
      </c>
    </row>
    <row r="4212" spans="1:5" x14ac:dyDescent="0.25">
      <c r="A4212">
        <v>2018</v>
      </c>
      <c r="B4212">
        <v>70</v>
      </c>
      <c r="C4212" t="s">
        <v>92</v>
      </c>
      <c r="D4212" t="str">
        <f ca="1">IF(OFFSET(calculations!$AG$2,MATCH(data!A4212&amp;"|"&amp;data!C4212,calculations!$A$3:$A$168,0),MATCH(data!B4212,calculations!$AH$2:$CL$2,0))="","NULL",SUBSTITUTE(OFFSET(calculations!$AG$2,MATCH(data!A4212&amp;"|"&amp;data!C4212,calculations!$A$3:$A$168,0),MATCH(data!B4212,calculations!$AH$2:$CL$2,0)),",","."))</f>
        <v>NULL</v>
      </c>
      <c r="E4212">
        <v>1</v>
      </c>
    </row>
    <row r="4213" spans="1:5" x14ac:dyDescent="0.25">
      <c r="A4213">
        <v>2018</v>
      </c>
      <c r="B4213">
        <v>70</v>
      </c>
      <c r="C4213" t="s">
        <v>93</v>
      </c>
      <c r="D4213" t="str">
        <f ca="1">IF(OFFSET(calculations!$AG$2,MATCH(data!A4213&amp;"|"&amp;data!C4213,calculations!$A$3:$A$168,0),MATCH(data!B4213,calculations!$AH$2:$CL$2,0))="","NULL",SUBSTITUTE(OFFSET(calculations!$AG$2,MATCH(data!A4213&amp;"|"&amp;data!C4213,calculations!$A$3:$A$168,0),MATCH(data!B4213,calculations!$AH$2:$CL$2,0)),",","."))</f>
        <v>NULL</v>
      </c>
      <c r="E4213">
        <v>1</v>
      </c>
    </row>
    <row r="4214" spans="1:5" x14ac:dyDescent="0.25">
      <c r="A4214">
        <v>2018</v>
      </c>
      <c r="B4214">
        <v>70</v>
      </c>
      <c r="C4214" t="s">
        <v>94</v>
      </c>
      <c r="D4214" t="str">
        <f ca="1">IF(OFFSET(calculations!$AG$2,MATCH(data!A4214&amp;"|"&amp;data!C4214,calculations!$A$3:$A$168,0),MATCH(data!B4214,calculations!$AH$2:$CL$2,0))="","NULL",SUBSTITUTE(OFFSET(calculations!$AG$2,MATCH(data!A4214&amp;"|"&amp;data!C4214,calculations!$A$3:$A$168,0),MATCH(data!B4214,calculations!$AH$2:$CL$2,0)),",","."))</f>
        <v>NULL</v>
      </c>
      <c r="E4214">
        <v>1</v>
      </c>
    </row>
    <row r="4215" spans="1:5" x14ac:dyDescent="0.25">
      <c r="A4215">
        <v>2018</v>
      </c>
      <c r="B4215">
        <v>70</v>
      </c>
      <c r="C4215" t="s">
        <v>95</v>
      </c>
      <c r="D4215" t="str">
        <f ca="1">IF(OFFSET(calculations!$AG$2,MATCH(data!A4215&amp;"|"&amp;data!C4215,calculations!$A$3:$A$168,0),MATCH(data!B4215,calculations!$AH$2:$CL$2,0))="","NULL",SUBSTITUTE(OFFSET(calculations!$AG$2,MATCH(data!A4215&amp;"|"&amp;data!C4215,calculations!$A$3:$A$168,0),MATCH(data!B4215,calculations!$AH$2:$CL$2,0)),",","."))</f>
        <v>403916</v>
      </c>
      <c r="E4215">
        <v>1</v>
      </c>
    </row>
    <row r="4216" spans="1:5" x14ac:dyDescent="0.25">
      <c r="A4216">
        <v>2018</v>
      </c>
      <c r="B4216">
        <v>70</v>
      </c>
      <c r="C4216" t="s">
        <v>96</v>
      </c>
      <c r="D4216" t="str">
        <f ca="1">IF(OFFSET(calculations!$AG$2,MATCH(data!A4216&amp;"|"&amp;data!C4216,calculations!$A$3:$A$168,0),MATCH(data!B4216,calculations!$AH$2:$CL$2,0))="","NULL",SUBSTITUTE(OFFSET(calculations!$AG$2,MATCH(data!A4216&amp;"|"&amp;data!C4216,calculations!$A$3:$A$168,0),MATCH(data!B4216,calculations!$AH$2:$CL$2,0)),",","."))</f>
        <v>5517559</v>
      </c>
      <c r="E4216">
        <v>1</v>
      </c>
    </row>
    <row r="4217" spans="1:5" x14ac:dyDescent="0.25">
      <c r="A4217">
        <v>2018</v>
      </c>
      <c r="B4217">
        <v>70</v>
      </c>
      <c r="C4217" t="s">
        <v>97</v>
      </c>
      <c r="D4217" t="str">
        <f ca="1">IF(OFFSET(calculations!$AG$2,MATCH(data!A4217&amp;"|"&amp;data!C4217,calculations!$A$3:$A$168,0),MATCH(data!B4217,calculations!$AH$2:$CL$2,0))="","NULL",SUBSTITUTE(OFFSET(calculations!$AG$2,MATCH(data!A4217&amp;"|"&amp;data!C4217,calculations!$A$3:$A$168,0),MATCH(data!B4217,calculations!$AH$2:$CL$2,0)),",","."))</f>
        <v>3835803</v>
      </c>
      <c r="E4217">
        <v>1</v>
      </c>
    </row>
    <row r="4218" spans="1:5" x14ac:dyDescent="0.25">
      <c r="A4218">
        <v>2018</v>
      </c>
      <c r="B4218">
        <v>70</v>
      </c>
      <c r="C4218" t="s">
        <v>98</v>
      </c>
      <c r="D4218" t="str">
        <f ca="1">IF(OFFSET(calculations!$AG$2,MATCH(data!A4218&amp;"|"&amp;data!C4218,calculations!$A$3:$A$168,0),MATCH(data!B4218,calculations!$AH$2:$CL$2,0))="","NULL",SUBSTITUTE(OFFSET(calculations!$AG$2,MATCH(data!A4218&amp;"|"&amp;data!C4218,calculations!$A$3:$A$168,0),MATCH(data!B4218,calculations!$AH$2:$CL$2,0)),",","."))</f>
        <v>1681756</v>
      </c>
      <c r="E4218">
        <v>1</v>
      </c>
    </row>
    <row r="4219" spans="1:5" x14ac:dyDescent="0.25">
      <c r="A4219">
        <v>2018</v>
      </c>
      <c r="B4219">
        <v>70</v>
      </c>
      <c r="C4219" t="s">
        <v>99</v>
      </c>
      <c r="D4219" t="str">
        <f ca="1">IF(OFFSET(calculations!$AG$2,MATCH(data!A4219&amp;"|"&amp;data!C4219,calculations!$A$3:$A$168,0),MATCH(data!B4219,calculations!$AH$2:$CL$2,0))="","NULL",SUBSTITUTE(OFFSET(calculations!$AG$2,MATCH(data!A4219&amp;"|"&amp;data!C4219,calculations!$A$3:$A$168,0),MATCH(data!B4219,calculations!$AH$2:$CL$2,0)),",","."))</f>
        <v>1681756</v>
      </c>
      <c r="E4219">
        <v>1</v>
      </c>
    </row>
    <row r="4220" spans="1:5" x14ac:dyDescent="0.25">
      <c r="A4220">
        <v>2018</v>
      </c>
      <c r="B4220">
        <v>70</v>
      </c>
      <c r="C4220" t="s">
        <v>100</v>
      </c>
      <c r="D4220" t="str">
        <f ca="1">IF(OFFSET(calculations!$AG$2,MATCH(data!A4220&amp;"|"&amp;data!C4220,calculations!$A$3:$A$168,0),MATCH(data!B4220,calculations!$AH$2:$CL$2,0))="","NULL",SUBSTITUTE(OFFSET(calculations!$AG$2,MATCH(data!A4220&amp;"|"&amp;data!C4220,calculations!$A$3:$A$168,0),MATCH(data!B4220,calculations!$AH$2:$CL$2,0)),",","."))</f>
        <v>265771</v>
      </c>
      <c r="E4220">
        <v>1</v>
      </c>
    </row>
    <row r="4221" spans="1:5" x14ac:dyDescent="0.25">
      <c r="A4221">
        <v>2018</v>
      </c>
      <c r="B4221">
        <v>70</v>
      </c>
      <c r="C4221" t="s">
        <v>101</v>
      </c>
      <c r="D4221" t="str">
        <f ca="1">IF(OFFSET(calculations!$AG$2,MATCH(data!A4221&amp;"|"&amp;data!C4221,calculations!$A$3:$A$168,0),MATCH(data!B4221,calculations!$AH$2:$CL$2,0))="","NULL",SUBSTITUTE(OFFSET(calculations!$AG$2,MATCH(data!A4221&amp;"|"&amp;data!C4221,calculations!$A$3:$A$168,0),MATCH(data!B4221,calculations!$AH$2:$CL$2,0)),",","."))</f>
        <v>432490</v>
      </c>
      <c r="E4221">
        <v>1</v>
      </c>
    </row>
    <row r="4222" spans="1:5" x14ac:dyDescent="0.25">
      <c r="A4222">
        <v>2018</v>
      </c>
      <c r="B4222">
        <v>70</v>
      </c>
      <c r="C4222" t="s">
        <v>102</v>
      </c>
      <c r="D4222" t="str">
        <f ca="1">IF(OFFSET(calculations!$AG$2,MATCH(data!A4222&amp;"|"&amp;data!C4222,calculations!$A$3:$A$168,0),MATCH(data!B4222,calculations!$AH$2:$CL$2,0))="","NULL",SUBSTITUTE(OFFSET(calculations!$AG$2,MATCH(data!A4222&amp;"|"&amp;data!C4222,calculations!$A$3:$A$168,0),MATCH(data!B4222,calculations!$AH$2:$CL$2,0)),",","."))</f>
        <v>1009600</v>
      </c>
      <c r="E4222">
        <v>1</v>
      </c>
    </row>
    <row r="4223" spans="1:5" x14ac:dyDescent="0.25">
      <c r="A4223">
        <v>2018</v>
      </c>
      <c r="B4223">
        <v>70</v>
      </c>
      <c r="C4223" t="s">
        <v>103</v>
      </c>
      <c r="D4223" t="str">
        <f ca="1">IF(OFFSET(calculations!$AG$2,MATCH(data!A4223&amp;"|"&amp;data!C4223,calculations!$A$3:$A$168,0),MATCH(data!B4223,calculations!$AH$2:$CL$2,0))="","NULL",SUBSTITUTE(OFFSET(calculations!$AG$2,MATCH(data!A4223&amp;"|"&amp;data!C4223,calculations!$A$3:$A$168,0),MATCH(data!B4223,calculations!$AH$2:$CL$2,0)),",","."))</f>
        <v>35421</v>
      </c>
      <c r="E4223">
        <v>1</v>
      </c>
    </row>
    <row r="4224" spans="1:5" x14ac:dyDescent="0.25">
      <c r="A4224">
        <v>2018</v>
      </c>
      <c r="B4224">
        <v>70</v>
      </c>
      <c r="C4224" t="s">
        <v>104</v>
      </c>
      <c r="D4224" t="str">
        <f ca="1">IF(OFFSET(calculations!$AG$2,MATCH(data!A4224&amp;"|"&amp;data!C4224,calculations!$A$3:$A$168,0),MATCH(data!B4224,calculations!$AH$2:$CL$2,0))="","NULL",SUBSTITUTE(OFFSET(calculations!$AG$2,MATCH(data!A4224&amp;"|"&amp;data!C4224,calculations!$A$3:$A$168,0),MATCH(data!B4224,calculations!$AH$2:$CL$2,0)),",","."))</f>
        <v>470016</v>
      </c>
      <c r="E4224">
        <v>1</v>
      </c>
    </row>
    <row r="4225" spans="1:5" x14ac:dyDescent="0.25">
      <c r="A4225">
        <v>2018</v>
      </c>
      <c r="B4225">
        <v>70</v>
      </c>
      <c r="C4225" t="s">
        <v>105</v>
      </c>
      <c r="D4225" t="str">
        <f ca="1">IF(OFFSET(calculations!$AG$2,MATCH(data!A4225&amp;"|"&amp;data!C4225,calculations!$A$3:$A$168,0),MATCH(data!B4225,calculations!$AH$2:$CL$2,0))="","NULL",SUBSTITUTE(OFFSET(calculations!$AG$2,MATCH(data!A4225&amp;"|"&amp;data!C4225,calculations!$A$3:$A$168,0),MATCH(data!B4225,calculations!$AH$2:$CL$2,0)),",","."))</f>
        <v>470016</v>
      </c>
      <c r="E4225">
        <v>1</v>
      </c>
    </row>
    <row r="4226" spans="1:5" x14ac:dyDescent="0.25">
      <c r="A4226">
        <v>2018</v>
      </c>
      <c r="B4226">
        <v>70</v>
      </c>
      <c r="C4226" t="s">
        <v>106</v>
      </c>
      <c r="D4226" t="str">
        <f ca="1">IF(OFFSET(calculations!$AG$2,MATCH(data!A4226&amp;"|"&amp;data!C4226,calculations!$A$3:$A$168,0),MATCH(data!B4226,calculations!$AH$2:$CL$2,0))="","NULL",SUBSTITUTE(OFFSET(calculations!$AG$2,MATCH(data!A4226&amp;"|"&amp;data!C4226,calculations!$A$3:$A$168,0),MATCH(data!B4226,calculations!$AH$2:$CL$2,0)),",","."))</f>
        <v>NULL</v>
      </c>
      <c r="E4226">
        <v>1</v>
      </c>
    </row>
    <row r="4227" spans="1:5" x14ac:dyDescent="0.25">
      <c r="A4227">
        <v>2018</v>
      </c>
      <c r="B4227">
        <v>70</v>
      </c>
      <c r="C4227" t="s">
        <v>107</v>
      </c>
      <c r="D4227" t="str">
        <f ca="1">IF(OFFSET(calculations!$AG$2,MATCH(data!A4227&amp;"|"&amp;data!C4227,calculations!$A$3:$A$168,0),MATCH(data!B4227,calculations!$AH$2:$CL$2,0))="","NULL",SUBSTITUTE(OFFSET(calculations!$AG$2,MATCH(data!A4227&amp;"|"&amp;data!C4227,calculations!$A$3:$A$168,0),MATCH(data!B4227,calculations!$AH$2:$CL$2,0)),",","."))</f>
        <v>NULL</v>
      </c>
      <c r="E4227">
        <v>1</v>
      </c>
    </row>
    <row r="4228" spans="1:5" x14ac:dyDescent="0.25">
      <c r="A4228">
        <v>2018</v>
      </c>
      <c r="B4228">
        <v>70</v>
      </c>
      <c r="C4228" t="s">
        <v>108</v>
      </c>
      <c r="D4228" t="str">
        <f ca="1">IF(OFFSET(calculations!$AG$2,MATCH(data!A4228&amp;"|"&amp;data!C4228,calculations!$A$3:$A$168,0),MATCH(data!B4228,calculations!$AH$2:$CL$2,0))="","NULL",SUBSTITUTE(OFFSET(calculations!$AG$2,MATCH(data!A4228&amp;"|"&amp;data!C4228,calculations!$A$3:$A$168,0),MATCH(data!B4228,calculations!$AH$2:$CL$2,0)),",","."))</f>
        <v>-17063</v>
      </c>
      <c r="E4228">
        <v>1</v>
      </c>
    </row>
    <row r="4229" spans="1:5" x14ac:dyDescent="0.25">
      <c r="A4229">
        <v>2018</v>
      </c>
      <c r="B4229">
        <v>70</v>
      </c>
      <c r="C4229" t="s">
        <v>109</v>
      </c>
      <c r="D4229" t="str">
        <f ca="1">IF(OFFSET(calculations!$AG$2,MATCH(data!A4229&amp;"|"&amp;data!C4229,calculations!$A$3:$A$168,0),MATCH(data!B4229,calculations!$AH$2:$CL$2,0))="","NULL",SUBSTITUTE(OFFSET(calculations!$AG$2,MATCH(data!A4229&amp;"|"&amp;data!C4229,calculations!$A$3:$A$168,0),MATCH(data!B4229,calculations!$AH$2:$CL$2,0)),",","."))</f>
        <v>452953</v>
      </c>
      <c r="E4229">
        <v>1</v>
      </c>
    </row>
    <row r="4230" spans="1:5" x14ac:dyDescent="0.25">
      <c r="A4230">
        <v>2018</v>
      </c>
      <c r="B4230">
        <v>70</v>
      </c>
      <c r="C4230" t="s">
        <v>110</v>
      </c>
      <c r="D4230" t="str">
        <f ca="1">IF(OFFSET(calculations!$AG$2,MATCH(data!A4230&amp;"|"&amp;data!C4230,calculations!$A$3:$A$168,0),MATCH(data!B4230,calculations!$AH$2:$CL$2,0))="","NULL",SUBSTITUTE(OFFSET(calculations!$AG$2,MATCH(data!A4230&amp;"|"&amp;data!C4230,calculations!$A$3:$A$168,0),MATCH(data!B4230,calculations!$AH$2:$CL$2,0)),",","."))</f>
        <v>49037</v>
      </c>
      <c r="E4230">
        <v>1</v>
      </c>
    </row>
    <row r="4231" spans="1:5" x14ac:dyDescent="0.25">
      <c r="A4231">
        <v>2018</v>
      </c>
      <c r="B4231">
        <v>70</v>
      </c>
      <c r="C4231" t="s">
        <v>111</v>
      </c>
      <c r="D4231" t="str">
        <f ca="1">IF(OFFSET(calculations!$AG$2,MATCH(data!A4231&amp;"|"&amp;data!C4231,calculations!$A$3:$A$168,0),MATCH(data!B4231,calculations!$AH$2:$CL$2,0))="","NULL",SUBSTITUTE(OFFSET(calculations!$AG$2,MATCH(data!A4231&amp;"|"&amp;data!C4231,calculations!$A$3:$A$168,0),MATCH(data!B4231,calculations!$AH$2:$CL$2,0)),",","."))</f>
        <v>3268332</v>
      </c>
      <c r="E4231">
        <v>1</v>
      </c>
    </row>
    <row r="4232" spans="1:5" x14ac:dyDescent="0.25">
      <c r="A4232">
        <v>2018</v>
      </c>
      <c r="B4232">
        <v>70</v>
      </c>
      <c r="C4232" t="s">
        <v>112</v>
      </c>
      <c r="D4232" t="str">
        <f ca="1">IF(OFFSET(calculations!$AG$2,MATCH(data!A4232&amp;"|"&amp;data!C4232,calculations!$A$3:$A$168,0),MATCH(data!B4232,calculations!$AH$2:$CL$2,0))="","NULL",SUBSTITUTE(OFFSET(calculations!$AG$2,MATCH(data!A4232&amp;"|"&amp;data!C4232,calculations!$A$3:$A$168,0),MATCH(data!B4232,calculations!$AH$2:$CL$2,0)),",","."))</f>
        <v>983276</v>
      </c>
      <c r="E4232">
        <v>1</v>
      </c>
    </row>
    <row r="4233" spans="1:5" x14ac:dyDescent="0.25">
      <c r="A4233">
        <v>2018</v>
      </c>
      <c r="B4233">
        <v>70</v>
      </c>
      <c r="C4233" t="s">
        <v>113</v>
      </c>
      <c r="D4233" t="str">
        <f ca="1">IF(OFFSET(calculations!$AG$2,MATCH(data!A4233&amp;"|"&amp;data!C4233,calculations!$A$3:$A$168,0),MATCH(data!B4233,calculations!$AH$2:$CL$2,0))="","NULL",SUBSTITUTE(OFFSET(calculations!$AG$2,MATCH(data!A4233&amp;"|"&amp;data!C4233,calculations!$A$3:$A$168,0),MATCH(data!B4233,calculations!$AH$2:$CL$2,0)),",","."))</f>
        <v>NULL</v>
      </c>
      <c r="E4233">
        <v>1</v>
      </c>
    </row>
    <row r="4234" spans="1:5" x14ac:dyDescent="0.25">
      <c r="A4234">
        <v>2018</v>
      </c>
      <c r="B4234">
        <v>70</v>
      </c>
      <c r="C4234" t="s">
        <v>114</v>
      </c>
      <c r="D4234" t="str">
        <f ca="1">IF(OFFSET(calculations!$AG$2,MATCH(data!A4234&amp;"|"&amp;data!C4234,calculations!$A$3:$A$168,0),MATCH(data!B4234,calculations!$AH$2:$CL$2,0))="","NULL",SUBSTITUTE(OFFSET(calculations!$AG$2,MATCH(data!A4234&amp;"|"&amp;data!C4234,calculations!$A$3:$A$168,0),MATCH(data!B4234,calculations!$AH$2:$CL$2,0)),",","."))</f>
        <v>NULL</v>
      </c>
      <c r="E4234">
        <v>1</v>
      </c>
    </row>
    <row r="4235" spans="1:5" x14ac:dyDescent="0.25">
      <c r="A4235">
        <v>2018</v>
      </c>
      <c r="B4235">
        <v>70</v>
      </c>
      <c r="C4235" t="s">
        <v>115</v>
      </c>
      <c r="D4235" t="str">
        <f ca="1">IF(OFFSET(calculations!$AG$2,MATCH(data!A4235&amp;"|"&amp;data!C4235,calculations!$A$3:$A$168,0),MATCH(data!B4235,calculations!$AH$2:$CL$2,0))="","NULL",SUBSTITUTE(OFFSET(calculations!$AG$2,MATCH(data!A4235&amp;"|"&amp;data!C4235,calculations!$A$3:$A$168,0),MATCH(data!B4235,calculations!$AH$2:$CL$2,0)),",","."))</f>
        <v>NULL</v>
      </c>
      <c r="E4235">
        <v>1</v>
      </c>
    </row>
    <row r="4236" spans="1:5" x14ac:dyDescent="0.25">
      <c r="A4236">
        <v>2018</v>
      </c>
      <c r="B4236">
        <v>70</v>
      </c>
      <c r="C4236" t="s">
        <v>116</v>
      </c>
      <c r="D4236" t="str">
        <f ca="1">IF(OFFSET(calculations!$AG$2,MATCH(data!A4236&amp;"|"&amp;data!C4236,calculations!$A$3:$A$168,0),MATCH(data!B4236,calculations!$AH$2:$CL$2,0))="","NULL",SUBSTITUTE(OFFSET(calculations!$AG$2,MATCH(data!A4236&amp;"|"&amp;data!C4236,calculations!$A$3:$A$168,0),MATCH(data!B4236,calculations!$AH$2:$CL$2,0)),",","."))</f>
        <v>598613</v>
      </c>
      <c r="E4236">
        <v>1</v>
      </c>
    </row>
    <row r="4237" spans="1:5" x14ac:dyDescent="0.25">
      <c r="A4237">
        <v>2018</v>
      </c>
      <c r="B4237">
        <v>70</v>
      </c>
      <c r="C4237" t="s">
        <v>117</v>
      </c>
      <c r="D4237" t="str">
        <f ca="1">IF(OFFSET(calculations!$AG$2,MATCH(data!A4237&amp;"|"&amp;data!C4237,calculations!$A$3:$A$168,0),MATCH(data!B4237,calculations!$AH$2:$CL$2,0))="","NULL",SUBSTITUTE(OFFSET(calculations!$AG$2,MATCH(data!A4237&amp;"|"&amp;data!C4237,calculations!$A$3:$A$168,0),MATCH(data!B4237,calculations!$AH$2:$CL$2,0)),",","."))</f>
        <v>NULL</v>
      </c>
      <c r="E4237">
        <v>1</v>
      </c>
    </row>
    <row r="4238" spans="1:5" x14ac:dyDescent="0.25">
      <c r="A4238">
        <v>2018</v>
      </c>
      <c r="B4238">
        <v>70</v>
      </c>
      <c r="C4238" t="s">
        <v>118</v>
      </c>
      <c r="D4238" t="str">
        <f ca="1">IF(OFFSET(calculations!$AG$2,MATCH(data!A4238&amp;"|"&amp;data!C4238,calculations!$A$3:$A$168,0),MATCH(data!B4238,calculations!$AH$2:$CL$2,0))="","NULL",SUBSTITUTE(OFFSET(calculations!$AG$2,MATCH(data!A4238&amp;"|"&amp;data!C4238,calculations!$A$3:$A$168,0),MATCH(data!B4238,calculations!$AH$2:$CL$2,0)),",","."))</f>
        <v>1010</v>
      </c>
      <c r="E4238">
        <v>1</v>
      </c>
    </row>
    <row r="4239" spans="1:5" x14ac:dyDescent="0.25">
      <c r="A4239">
        <v>2018</v>
      </c>
      <c r="B4239">
        <v>70</v>
      </c>
      <c r="C4239" t="s">
        <v>119</v>
      </c>
      <c r="D4239" t="str">
        <f ca="1">IF(OFFSET(calculations!$AG$2,MATCH(data!A4239&amp;"|"&amp;data!C4239,calculations!$A$3:$A$168,0),MATCH(data!B4239,calculations!$AH$2:$CL$2,0))="","NULL",SUBSTITUTE(OFFSET(calculations!$AG$2,MATCH(data!A4239&amp;"|"&amp;data!C4239,calculations!$A$3:$A$168,0),MATCH(data!B4239,calculations!$AH$2:$CL$2,0)),",","."))</f>
        <v>80790</v>
      </c>
      <c r="E4239">
        <v>1</v>
      </c>
    </row>
    <row r="4240" spans="1:5" x14ac:dyDescent="0.25">
      <c r="A4240">
        <v>2018</v>
      </c>
      <c r="B4240">
        <v>70</v>
      </c>
      <c r="C4240" t="s">
        <v>120</v>
      </c>
      <c r="D4240" t="str">
        <f ca="1">IF(OFFSET(calculations!$AG$2,MATCH(data!A4240&amp;"|"&amp;data!C4240,calculations!$A$3:$A$168,0),MATCH(data!B4240,calculations!$AH$2:$CL$2,0))="","NULL",SUBSTITUTE(OFFSET(calculations!$AG$2,MATCH(data!A4240&amp;"|"&amp;data!C4240,calculations!$A$3:$A$168,0),MATCH(data!B4240,calculations!$AH$2:$CL$2,0)),",","."))</f>
        <v>40422</v>
      </c>
      <c r="E4240">
        <v>1</v>
      </c>
    </row>
    <row r="4241" spans="1:5" x14ac:dyDescent="0.25">
      <c r="A4241">
        <v>2018</v>
      </c>
      <c r="B4241">
        <v>70</v>
      </c>
      <c r="C4241" t="s">
        <v>121</v>
      </c>
      <c r="D4241" t="str">
        <f ca="1">IF(OFFSET(calculations!$AG$2,MATCH(data!A4241&amp;"|"&amp;data!C4241,calculations!$A$3:$A$168,0),MATCH(data!B4241,calculations!$AH$2:$CL$2,0))="","NULL",SUBSTITUTE(OFFSET(calculations!$AG$2,MATCH(data!A4241&amp;"|"&amp;data!C4241,calculations!$A$3:$A$168,0),MATCH(data!B4241,calculations!$AH$2:$CL$2,0)),",","."))</f>
        <v>163023</v>
      </c>
      <c r="E4241">
        <v>1</v>
      </c>
    </row>
    <row r="4242" spans="1:5" x14ac:dyDescent="0.25">
      <c r="A4242">
        <v>2018</v>
      </c>
      <c r="B4242">
        <v>70</v>
      </c>
      <c r="C4242" t="s">
        <v>122</v>
      </c>
      <c r="D4242" t="str">
        <f ca="1">IF(OFFSET(calculations!$AG$2,MATCH(data!A4242&amp;"|"&amp;data!C4242,calculations!$A$3:$A$168,0),MATCH(data!B4242,calculations!$AH$2:$CL$2,0))="","NULL",SUBSTITUTE(OFFSET(calculations!$AG$2,MATCH(data!A4242&amp;"|"&amp;data!C4242,calculations!$A$3:$A$168,0),MATCH(data!B4242,calculations!$AH$2:$CL$2,0)),",","."))</f>
        <v>NULL</v>
      </c>
      <c r="E4242">
        <v>1</v>
      </c>
    </row>
    <row r="4243" spans="1:5" x14ac:dyDescent="0.25">
      <c r="A4243">
        <v>2018</v>
      </c>
      <c r="B4243">
        <v>70</v>
      </c>
      <c r="C4243" t="s">
        <v>123</v>
      </c>
      <c r="D4243" t="str">
        <f ca="1">IF(OFFSET(calculations!$AG$2,MATCH(data!A4243&amp;"|"&amp;data!C4243,calculations!$A$3:$A$168,0),MATCH(data!B4243,calculations!$AH$2:$CL$2,0))="","NULL",SUBSTITUTE(OFFSET(calculations!$AG$2,MATCH(data!A4243&amp;"|"&amp;data!C4243,calculations!$A$3:$A$168,0),MATCH(data!B4243,calculations!$AH$2:$CL$2,0)),",","."))</f>
        <v>NULL</v>
      </c>
      <c r="E4243">
        <v>1</v>
      </c>
    </row>
    <row r="4244" spans="1:5" x14ac:dyDescent="0.25">
      <c r="A4244">
        <v>2018</v>
      </c>
      <c r="B4244">
        <v>70</v>
      </c>
      <c r="C4244" t="s">
        <v>124</v>
      </c>
      <c r="D4244" t="str">
        <f ca="1">IF(OFFSET(calculations!$AG$2,MATCH(data!A4244&amp;"|"&amp;data!C4244,calculations!$A$3:$A$168,0),MATCH(data!B4244,calculations!$AH$2:$CL$2,0))="","NULL",SUBSTITUTE(OFFSET(calculations!$AG$2,MATCH(data!A4244&amp;"|"&amp;data!C4244,calculations!$A$3:$A$168,0),MATCH(data!B4244,calculations!$AH$2:$CL$2,0)),",","."))</f>
        <v>NULL</v>
      </c>
      <c r="E4244">
        <v>1</v>
      </c>
    </row>
    <row r="4245" spans="1:5" x14ac:dyDescent="0.25">
      <c r="A4245">
        <v>2018</v>
      </c>
      <c r="B4245">
        <v>70</v>
      </c>
      <c r="C4245" t="s">
        <v>125</v>
      </c>
      <c r="D4245" t="str">
        <f ca="1">IF(OFFSET(calculations!$AG$2,MATCH(data!A4245&amp;"|"&amp;data!C4245,calculations!$A$3:$A$168,0),MATCH(data!B4245,calculations!$AH$2:$CL$2,0))="","NULL",SUBSTITUTE(OFFSET(calculations!$AG$2,MATCH(data!A4245&amp;"|"&amp;data!C4245,calculations!$A$3:$A$168,0),MATCH(data!B4245,calculations!$AH$2:$CL$2,0)),",","."))</f>
        <v>NULL</v>
      </c>
      <c r="E4245">
        <v>1</v>
      </c>
    </row>
    <row r="4246" spans="1:5" x14ac:dyDescent="0.25">
      <c r="A4246">
        <v>2018</v>
      </c>
      <c r="B4246">
        <v>70</v>
      </c>
      <c r="C4246" t="s">
        <v>126</v>
      </c>
      <c r="D4246" t="str">
        <f ca="1">IF(OFFSET(calculations!$AG$2,MATCH(data!A4246&amp;"|"&amp;data!C4246,calculations!$A$3:$A$168,0),MATCH(data!B4246,calculations!$AH$2:$CL$2,0))="","NULL",SUBSTITUTE(OFFSET(calculations!$AG$2,MATCH(data!A4246&amp;"|"&amp;data!C4246,calculations!$A$3:$A$168,0),MATCH(data!B4246,calculations!$AH$2:$CL$2,0)),",","."))</f>
        <v>99418</v>
      </c>
      <c r="E4246">
        <v>1</v>
      </c>
    </row>
    <row r="4247" spans="1:5" x14ac:dyDescent="0.25">
      <c r="A4247">
        <v>2018</v>
      </c>
      <c r="B4247">
        <v>70</v>
      </c>
      <c r="C4247" t="s">
        <v>62</v>
      </c>
      <c r="D4247" t="str">
        <f ca="1">IF(OFFSET(calculations!$AG$2,MATCH(data!A4247&amp;"|"&amp;data!C4247,calculations!$A$3:$A$168,0),MATCH(data!B4247,calculations!$AH$2:$CL$2,0))="","NULL",SUBSTITUTE(OFFSET(calculations!$AG$2,MATCH(data!A4247&amp;"|"&amp;data!C4247,calculations!$A$3:$A$168,0),MATCH(data!B4247,calculations!$AH$2:$CL$2,0)),",","."))</f>
        <v>2285056</v>
      </c>
      <c r="E4247">
        <v>1</v>
      </c>
    </row>
    <row r="4248" spans="1:5" x14ac:dyDescent="0.25">
      <c r="A4248">
        <v>2018</v>
      </c>
      <c r="B4248">
        <v>70</v>
      </c>
      <c r="C4248" t="s">
        <v>127</v>
      </c>
      <c r="D4248" t="str">
        <f ca="1">IF(OFFSET(calculations!$AG$2,MATCH(data!A4248&amp;"|"&amp;data!C4248,calculations!$A$3:$A$168,0),MATCH(data!B4248,calculations!$AH$2:$CL$2,0))="","NULL",SUBSTITUTE(OFFSET(calculations!$AG$2,MATCH(data!A4248&amp;"|"&amp;data!C4248,calculations!$A$3:$A$168,0),MATCH(data!B4248,calculations!$AH$2:$CL$2,0)),",","."))</f>
        <v>32513</v>
      </c>
      <c r="E4248">
        <v>1</v>
      </c>
    </row>
    <row r="4249" spans="1:5" x14ac:dyDescent="0.25">
      <c r="A4249">
        <v>2018</v>
      </c>
      <c r="B4249">
        <v>70</v>
      </c>
      <c r="C4249" t="s">
        <v>128</v>
      </c>
      <c r="D4249" t="str">
        <f ca="1">IF(OFFSET(calculations!$AG$2,MATCH(data!A4249&amp;"|"&amp;data!C4249,calculations!$A$3:$A$168,0),MATCH(data!B4249,calculations!$AH$2:$CL$2,0))="","NULL",SUBSTITUTE(OFFSET(calculations!$AG$2,MATCH(data!A4249&amp;"|"&amp;data!C4249,calculations!$A$3:$A$168,0),MATCH(data!B4249,calculations!$AH$2:$CL$2,0)),",","."))</f>
        <v>NULL</v>
      </c>
      <c r="E4249">
        <v>1</v>
      </c>
    </row>
    <row r="4250" spans="1:5" x14ac:dyDescent="0.25">
      <c r="A4250">
        <v>2018</v>
      </c>
      <c r="B4250">
        <v>70</v>
      </c>
      <c r="C4250" t="s">
        <v>129</v>
      </c>
      <c r="D4250" t="str">
        <f ca="1">IF(OFFSET(calculations!$AG$2,MATCH(data!A4250&amp;"|"&amp;data!C4250,calculations!$A$3:$A$168,0),MATCH(data!B4250,calculations!$AH$2:$CL$2,0))="","NULL",SUBSTITUTE(OFFSET(calculations!$AG$2,MATCH(data!A4250&amp;"|"&amp;data!C4250,calculations!$A$3:$A$168,0),MATCH(data!B4250,calculations!$AH$2:$CL$2,0)),",","."))</f>
        <v>1872205</v>
      </c>
      <c r="E4250">
        <v>1</v>
      </c>
    </row>
    <row r="4251" spans="1:5" x14ac:dyDescent="0.25">
      <c r="A4251">
        <v>2018</v>
      </c>
      <c r="B4251">
        <v>70</v>
      </c>
      <c r="C4251" t="s">
        <v>130</v>
      </c>
      <c r="D4251" t="str">
        <f ca="1">IF(OFFSET(calculations!$AG$2,MATCH(data!A4251&amp;"|"&amp;data!C4251,calculations!$A$3:$A$168,0),MATCH(data!B4251,calculations!$AH$2:$CL$2,0))="","NULL",SUBSTITUTE(OFFSET(calculations!$AG$2,MATCH(data!A4251&amp;"|"&amp;data!C4251,calculations!$A$3:$A$168,0),MATCH(data!B4251,calculations!$AH$2:$CL$2,0)),",","."))</f>
        <v>NULL</v>
      </c>
      <c r="E4251">
        <v>1</v>
      </c>
    </row>
    <row r="4252" spans="1:5" x14ac:dyDescent="0.25">
      <c r="A4252">
        <v>2018</v>
      </c>
      <c r="B4252">
        <v>70</v>
      </c>
      <c r="C4252" t="s">
        <v>131</v>
      </c>
      <c r="D4252" t="str">
        <f ca="1">IF(OFFSET(calculations!$AG$2,MATCH(data!A4252&amp;"|"&amp;data!C4252,calculations!$A$3:$A$168,0),MATCH(data!B4252,calculations!$AH$2:$CL$2,0))="","NULL",SUBSTITUTE(OFFSET(calculations!$AG$2,MATCH(data!A4252&amp;"|"&amp;data!C4252,calculations!$A$3:$A$168,0),MATCH(data!B4252,calculations!$AH$2:$CL$2,0)),",","."))</f>
        <v>NULL</v>
      </c>
      <c r="E4252">
        <v>1</v>
      </c>
    </row>
    <row r="4253" spans="1:5" x14ac:dyDescent="0.25">
      <c r="A4253">
        <v>2018</v>
      </c>
      <c r="B4253">
        <v>70</v>
      </c>
      <c r="C4253" t="s">
        <v>132</v>
      </c>
      <c r="D4253" t="str">
        <f ca="1">IF(OFFSET(calculations!$AG$2,MATCH(data!A4253&amp;"|"&amp;data!C4253,calculations!$A$3:$A$168,0),MATCH(data!B4253,calculations!$AH$2:$CL$2,0))="","NULL",SUBSTITUTE(OFFSET(calculations!$AG$2,MATCH(data!A4253&amp;"|"&amp;data!C4253,calculations!$A$3:$A$168,0),MATCH(data!B4253,calculations!$AH$2:$CL$2,0)),",","."))</f>
        <v>-23578</v>
      </c>
      <c r="E4253">
        <v>1</v>
      </c>
    </row>
    <row r="4254" spans="1:5" x14ac:dyDescent="0.25">
      <c r="A4254">
        <v>2018</v>
      </c>
      <c r="B4254">
        <v>70</v>
      </c>
      <c r="C4254" t="s">
        <v>133</v>
      </c>
      <c r="D4254" t="str">
        <f ca="1">IF(OFFSET(calculations!$AG$2,MATCH(data!A4254&amp;"|"&amp;data!C4254,calculations!$A$3:$A$168,0),MATCH(data!B4254,calculations!$AH$2:$CL$2,0))="","NULL",SUBSTITUTE(OFFSET(calculations!$AG$2,MATCH(data!A4254&amp;"|"&amp;data!C4254,calculations!$A$3:$A$168,0),MATCH(data!B4254,calculations!$AH$2:$CL$2,0)),",","."))</f>
        <v>0</v>
      </c>
      <c r="E4254">
        <v>1</v>
      </c>
    </row>
    <row r="4255" spans="1:5" x14ac:dyDescent="0.25">
      <c r="A4255">
        <v>2018</v>
      </c>
      <c r="B4255">
        <v>70</v>
      </c>
      <c r="C4255" t="s">
        <v>134</v>
      </c>
      <c r="D4255" t="str">
        <f ca="1">IF(OFFSET(calculations!$AG$2,MATCH(data!A4255&amp;"|"&amp;data!C4255,calculations!$A$3:$A$168,0),MATCH(data!B4255,calculations!$AH$2:$CL$2,0))="","NULL",SUBSTITUTE(OFFSET(calculations!$AG$2,MATCH(data!A4255&amp;"|"&amp;data!C4255,calculations!$A$3:$A$168,0),MATCH(data!B4255,calculations!$AH$2:$CL$2,0)),",","."))</f>
        <v>NULL</v>
      </c>
      <c r="E4255">
        <v>1</v>
      </c>
    </row>
    <row r="4256" spans="1:5" x14ac:dyDescent="0.25">
      <c r="A4256">
        <v>2018</v>
      </c>
      <c r="B4256">
        <v>70</v>
      </c>
      <c r="C4256" t="s">
        <v>135</v>
      </c>
      <c r="D4256" t="str">
        <f ca="1">IF(OFFSET(calculations!$AG$2,MATCH(data!A4256&amp;"|"&amp;data!C4256,calculations!$A$3:$A$168,0),MATCH(data!B4256,calculations!$AH$2:$CL$2,0))="","NULL",SUBSTITUTE(OFFSET(calculations!$AG$2,MATCH(data!A4256&amp;"|"&amp;data!C4256,calculations!$A$3:$A$168,0),MATCH(data!B4256,calculations!$AH$2:$CL$2,0)),",","."))</f>
        <v>NULL</v>
      </c>
      <c r="E4256">
        <v>1</v>
      </c>
    </row>
    <row r="4257" spans="1:5" x14ac:dyDescent="0.25">
      <c r="A4257">
        <v>2018</v>
      </c>
      <c r="B4257">
        <v>70</v>
      </c>
      <c r="C4257" t="s">
        <v>136</v>
      </c>
      <c r="D4257" t="str">
        <f ca="1">IF(OFFSET(calculations!$AG$2,MATCH(data!A4257&amp;"|"&amp;data!C4257,calculations!$A$3:$A$168,0),MATCH(data!B4257,calculations!$AH$2:$CL$2,0))="","NULL",SUBSTITUTE(OFFSET(calculations!$AG$2,MATCH(data!A4257&amp;"|"&amp;data!C4257,calculations!$A$3:$A$168,0),MATCH(data!B4257,calculations!$AH$2:$CL$2,0)),",","."))</f>
        <v>403916</v>
      </c>
      <c r="E4257">
        <v>1</v>
      </c>
    </row>
    <row r="4258" spans="1:5" x14ac:dyDescent="0.25">
      <c r="A4258">
        <v>2018</v>
      </c>
      <c r="B4258">
        <v>70</v>
      </c>
      <c r="C4258" t="s">
        <v>137</v>
      </c>
      <c r="D4258" t="str">
        <f ca="1">IF(OFFSET(calculations!$AG$2,MATCH(data!A4258&amp;"|"&amp;data!C4258,calculations!$A$3:$A$168,0),MATCH(data!B4258,calculations!$AH$2:$CL$2,0))="","NULL",SUBSTITUTE(OFFSET(calculations!$AG$2,MATCH(data!A4258&amp;"|"&amp;data!C4258,calculations!$A$3:$A$168,0),MATCH(data!B4258,calculations!$AH$2:$CL$2,0)),",","."))</f>
        <v>NULL</v>
      </c>
      <c r="E4258">
        <v>1</v>
      </c>
    </row>
    <row r="4259" spans="1:5" x14ac:dyDescent="0.25">
      <c r="A4259">
        <v>2018</v>
      </c>
      <c r="B4259">
        <v>70</v>
      </c>
      <c r="C4259" t="s">
        <v>138</v>
      </c>
      <c r="D4259" t="str">
        <f ca="1">IF(OFFSET(calculations!$AG$2,MATCH(data!A4259&amp;"|"&amp;data!C4259,calculations!$A$3:$A$168,0),MATCH(data!B4259,calculations!$AH$2:$CL$2,0))="","NULL",SUBSTITUTE(OFFSET(calculations!$AG$2,MATCH(data!A4259&amp;"|"&amp;data!C4259,calculations!$A$3:$A$168,0),MATCH(data!B4259,calculations!$AH$2:$CL$2,0)),",","."))</f>
        <v>NULL</v>
      </c>
      <c r="E4259">
        <v>1</v>
      </c>
    </row>
    <row r="4260" spans="1:5" x14ac:dyDescent="0.25">
      <c r="A4260">
        <v>2018</v>
      </c>
      <c r="B4260">
        <v>70</v>
      </c>
      <c r="C4260" t="s">
        <v>139</v>
      </c>
      <c r="D4260" t="str">
        <f ca="1">IF(OFFSET(calculations!$AG$2,MATCH(data!A4260&amp;"|"&amp;data!C4260,calculations!$A$3:$A$168,0),MATCH(data!B4260,calculations!$AH$2:$CL$2,0))="","NULL",SUBSTITUTE(OFFSET(calculations!$AG$2,MATCH(data!A4260&amp;"|"&amp;data!C4260,calculations!$A$3:$A$168,0),MATCH(data!B4260,calculations!$AH$2:$CL$2,0)),",","."))</f>
        <v>NULL</v>
      </c>
      <c r="E4260">
        <v>1</v>
      </c>
    </row>
    <row r="4261" spans="1:5" x14ac:dyDescent="0.25">
      <c r="A4261">
        <v>2018</v>
      </c>
      <c r="B4261">
        <v>70</v>
      </c>
      <c r="C4261" t="s">
        <v>140</v>
      </c>
      <c r="D4261" t="str">
        <f ca="1">IF(OFFSET(calculations!$AG$2,MATCH(data!A4261&amp;"|"&amp;data!C4261,calculations!$A$3:$A$168,0),MATCH(data!B4261,calculations!$AH$2:$CL$2,0))="","NULL",SUBSTITUTE(OFFSET(calculations!$AG$2,MATCH(data!A4261&amp;"|"&amp;data!C4261,calculations!$A$3:$A$168,0),MATCH(data!B4261,calculations!$AH$2:$CL$2,0)),",","."))</f>
        <v>NULL</v>
      </c>
      <c r="E4261">
        <v>1</v>
      </c>
    </row>
    <row r="4262" spans="1:5" x14ac:dyDescent="0.25">
      <c r="A4262">
        <v>2018</v>
      </c>
      <c r="B4262">
        <v>70</v>
      </c>
      <c r="C4262" t="s">
        <v>141</v>
      </c>
      <c r="D4262" t="str">
        <f ca="1">IF(OFFSET(calculations!$AG$2,MATCH(data!A4262&amp;"|"&amp;data!C4262,calculations!$A$3:$A$168,0),MATCH(data!B4262,calculations!$AH$2:$CL$2,0))="","NULL",SUBSTITUTE(OFFSET(calculations!$AG$2,MATCH(data!A4262&amp;"|"&amp;data!C4262,calculations!$A$3:$A$168,0),MATCH(data!B4262,calculations!$AH$2:$CL$2,0)),",","."))</f>
        <v>NULL</v>
      </c>
      <c r="E4262">
        <v>1</v>
      </c>
    </row>
    <row r="4263" spans="1:5" x14ac:dyDescent="0.25">
      <c r="A4263">
        <v>2018</v>
      </c>
      <c r="B4263">
        <v>70</v>
      </c>
      <c r="C4263" t="s">
        <v>142</v>
      </c>
      <c r="D4263" t="str">
        <f ca="1">IF(OFFSET(calculations!$AG$2,MATCH(data!A4263&amp;"|"&amp;data!C4263,calculations!$A$3:$A$168,0),MATCH(data!B4263,calculations!$AH$2:$CL$2,0))="","NULL",SUBSTITUTE(OFFSET(calculations!$AG$2,MATCH(data!A4263&amp;"|"&amp;data!C4263,calculations!$A$3:$A$168,0),MATCH(data!B4263,calculations!$AH$2:$CL$2,0)),",","."))</f>
        <v>NULL</v>
      </c>
      <c r="E4263">
        <v>1</v>
      </c>
    </row>
    <row r="4264" spans="1:5" x14ac:dyDescent="0.25">
      <c r="A4264">
        <v>2018</v>
      </c>
      <c r="B4264">
        <v>70</v>
      </c>
      <c r="C4264" t="s">
        <v>143</v>
      </c>
      <c r="D4264" t="str">
        <f ca="1">IF(OFFSET(calculations!$AG$2,MATCH(data!A4264&amp;"|"&amp;data!C4264,calculations!$A$3:$A$168,0),MATCH(data!B4264,calculations!$AH$2:$CL$2,0))="","NULL",SUBSTITUTE(OFFSET(calculations!$AG$2,MATCH(data!A4264&amp;"|"&amp;data!C4264,calculations!$A$3:$A$168,0),MATCH(data!B4264,calculations!$AH$2:$CL$2,0)),",","."))</f>
        <v>NULL</v>
      </c>
      <c r="E4264">
        <v>1</v>
      </c>
    </row>
    <row r="4265" spans="1:5" x14ac:dyDescent="0.25">
      <c r="A4265">
        <v>2018</v>
      </c>
      <c r="B4265">
        <v>70</v>
      </c>
      <c r="C4265" t="s">
        <v>58</v>
      </c>
      <c r="D4265" t="str">
        <f ca="1">IF(OFFSET(calculations!$AG$2,MATCH(data!A4265&amp;"|"&amp;data!C4265,calculations!$A$3:$A$168,0),MATCH(data!B4265,calculations!$AH$2:$CL$2,0))="","NULL",SUBSTITUTE(OFFSET(calculations!$AG$2,MATCH(data!A4265&amp;"|"&amp;data!C4265,calculations!$A$3:$A$168,0),MATCH(data!B4265,calculations!$AH$2:$CL$2,0)),",","."))</f>
        <v>NULL</v>
      </c>
      <c r="E4265">
        <v>1</v>
      </c>
    </row>
    <row r="4266" spans="1:5" x14ac:dyDescent="0.25">
      <c r="A4266">
        <v>2018</v>
      </c>
      <c r="B4266">
        <v>72</v>
      </c>
      <c r="C4266" t="s">
        <v>68</v>
      </c>
      <c r="D4266" t="str">
        <f ca="1">IF(OFFSET(calculations!$AG$2,MATCH(data!A4266&amp;"|"&amp;data!C4266,calculations!$A$3:$A$168,0),MATCH(data!B4266,calculations!$AH$2:$CL$2,0))="","NULL",SUBSTITUTE(OFFSET(calculations!$AG$2,MATCH(data!A4266&amp;"|"&amp;data!C4266,calculations!$A$3:$A$168,0),MATCH(data!B4266,calculations!$AH$2:$CL$2,0)),",","."))</f>
        <v>1624924</v>
      </c>
      <c r="E4266">
        <v>1</v>
      </c>
    </row>
    <row r="4267" spans="1:5" x14ac:dyDescent="0.25">
      <c r="A4267">
        <v>2018</v>
      </c>
      <c r="B4267">
        <v>72</v>
      </c>
      <c r="C4267" t="s">
        <v>49</v>
      </c>
      <c r="D4267" t="str">
        <f ca="1">IF(OFFSET(calculations!$AG$2,MATCH(data!A4267&amp;"|"&amp;data!C4267,calculations!$A$3:$A$168,0),MATCH(data!B4267,calculations!$AH$2:$CL$2,0))="","NULL",SUBSTITUTE(OFFSET(calculations!$AG$2,MATCH(data!A4267&amp;"|"&amp;data!C4267,calculations!$A$3:$A$168,0),MATCH(data!B4267,calculations!$AH$2:$CL$2,0)),",","."))</f>
        <v>1033657</v>
      </c>
      <c r="E4267">
        <v>1</v>
      </c>
    </row>
    <row r="4268" spans="1:5" x14ac:dyDescent="0.25">
      <c r="A4268">
        <v>2018</v>
      </c>
      <c r="B4268">
        <v>72</v>
      </c>
      <c r="C4268" t="s">
        <v>69</v>
      </c>
      <c r="D4268" t="str">
        <f ca="1">IF(OFFSET(calculations!$AG$2,MATCH(data!A4268&amp;"|"&amp;data!C4268,calculations!$A$3:$A$168,0),MATCH(data!B4268,calculations!$AH$2:$CL$2,0))="","NULL",SUBSTITUTE(OFFSET(calculations!$AG$2,MATCH(data!A4268&amp;"|"&amp;data!C4268,calculations!$A$3:$A$168,0),MATCH(data!B4268,calculations!$AH$2:$CL$2,0)),",","."))</f>
        <v>14137</v>
      </c>
      <c r="E4268">
        <v>1</v>
      </c>
    </row>
    <row r="4269" spans="1:5" x14ac:dyDescent="0.25">
      <c r="A4269">
        <v>2018</v>
      </c>
      <c r="B4269">
        <v>72</v>
      </c>
      <c r="C4269" t="s">
        <v>70</v>
      </c>
      <c r="D4269" t="str">
        <f ca="1">IF(OFFSET(calculations!$AG$2,MATCH(data!A4269&amp;"|"&amp;data!C4269,calculations!$A$3:$A$168,0),MATCH(data!B4269,calculations!$AH$2:$CL$2,0))="","NULL",SUBSTITUTE(OFFSET(calculations!$AG$2,MATCH(data!A4269&amp;"|"&amp;data!C4269,calculations!$A$3:$A$168,0),MATCH(data!B4269,calculations!$AH$2:$CL$2,0)),",","."))</f>
        <v>4619</v>
      </c>
      <c r="E4269">
        <v>1</v>
      </c>
    </row>
    <row r="4270" spans="1:5" x14ac:dyDescent="0.25">
      <c r="A4270">
        <v>2018</v>
      </c>
      <c r="B4270">
        <v>72</v>
      </c>
      <c r="C4270" t="s">
        <v>71</v>
      </c>
      <c r="D4270" t="str">
        <f ca="1">IF(OFFSET(calculations!$AG$2,MATCH(data!A4270&amp;"|"&amp;data!C4270,calculations!$A$3:$A$168,0),MATCH(data!B4270,calculations!$AH$2:$CL$2,0))="","NULL",SUBSTITUTE(OFFSET(calculations!$AG$2,MATCH(data!A4270&amp;"|"&amp;data!C4270,calculations!$A$3:$A$168,0),MATCH(data!B4270,calculations!$AH$2:$CL$2,0)),",","."))</f>
        <v>25000</v>
      </c>
      <c r="E4270">
        <v>1</v>
      </c>
    </row>
    <row r="4271" spans="1:5" x14ac:dyDescent="0.25">
      <c r="A4271">
        <v>2018</v>
      </c>
      <c r="B4271">
        <v>72</v>
      </c>
      <c r="C4271" t="s">
        <v>72</v>
      </c>
      <c r="D4271" t="str">
        <f ca="1">IF(OFFSET(calculations!$AG$2,MATCH(data!A4271&amp;"|"&amp;data!C4271,calculations!$A$3:$A$168,0),MATCH(data!B4271,calculations!$AH$2:$CL$2,0))="","NULL",SUBSTITUTE(OFFSET(calculations!$AG$2,MATCH(data!A4271&amp;"|"&amp;data!C4271,calculations!$A$3:$A$168,0),MATCH(data!B4271,calculations!$AH$2:$CL$2,0)),",","."))</f>
        <v>NULL</v>
      </c>
      <c r="E4271">
        <v>1</v>
      </c>
    </row>
    <row r="4272" spans="1:5" x14ac:dyDescent="0.25">
      <c r="A4272">
        <v>2018</v>
      </c>
      <c r="B4272">
        <v>72</v>
      </c>
      <c r="C4272" t="s">
        <v>73</v>
      </c>
      <c r="D4272" t="str">
        <f ca="1">IF(OFFSET(calculations!$AG$2,MATCH(data!A4272&amp;"|"&amp;data!C4272,calculations!$A$3:$A$168,0),MATCH(data!B4272,calculations!$AH$2:$CL$2,0))="","NULL",SUBSTITUTE(OFFSET(calculations!$AG$2,MATCH(data!A4272&amp;"|"&amp;data!C4272,calculations!$A$3:$A$168,0),MATCH(data!B4272,calculations!$AH$2:$CL$2,0)),",","."))</f>
        <v>644551</v>
      </c>
      <c r="E4272">
        <v>1</v>
      </c>
    </row>
    <row r="4273" spans="1:5" x14ac:dyDescent="0.25">
      <c r="A4273">
        <v>2018</v>
      </c>
      <c r="B4273">
        <v>72</v>
      </c>
      <c r="C4273" t="s">
        <v>74</v>
      </c>
      <c r="D4273" t="str">
        <f ca="1">IF(OFFSET(calculations!$AG$2,MATCH(data!A4273&amp;"|"&amp;data!C4273,calculations!$A$3:$A$168,0),MATCH(data!B4273,calculations!$AH$2:$CL$2,0))="","NULL",SUBSTITUTE(OFFSET(calculations!$AG$2,MATCH(data!A4273&amp;"|"&amp;data!C4273,calculations!$A$3:$A$168,0),MATCH(data!B4273,calculations!$AH$2:$CL$2,0)),",","."))</f>
        <v>NULL</v>
      </c>
      <c r="E4273">
        <v>1</v>
      </c>
    </row>
    <row r="4274" spans="1:5" x14ac:dyDescent="0.25">
      <c r="A4274">
        <v>2018</v>
      </c>
      <c r="B4274">
        <v>72</v>
      </c>
      <c r="C4274" t="s">
        <v>75</v>
      </c>
      <c r="D4274" t="str">
        <f ca="1">IF(OFFSET(calculations!$AG$2,MATCH(data!A4274&amp;"|"&amp;data!C4274,calculations!$A$3:$A$168,0),MATCH(data!B4274,calculations!$AH$2:$CL$2,0))="","NULL",SUBSTITUTE(OFFSET(calculations!$AG$2,MATCH(data!A4274&amp;"|"&amp;data!C4274,calculations!$A$3:$A$168,0),MATCH(data!B4274,calculations!$AH$2:$CL$2,0)),",","."))</f>
        <v>857</v>
      </c>
      <c r="E4274">
        <v>1</v>
      </c>
    </row>
    <row r="4275" spans="1:5" x14ac:dyDescent="0.25">
      <c r="A4275">
        <v>2018</v>
      </c>
      <c r="B4275">
        <v>72</v>
      </c>
      <c r="C4275" t="s">
        <v>76</v>
      </c>
      <c r="D4275" t="str">
        <f ca="1">IF(OFFSET(calculations!$AG$2,MATCH(data!A4275&amp;"|"&amp;data!C4275,calculations!$A$3:$A$168,0),MATCH(data!B4275,calculations!$AH$2:$CL$2,0))="","NULL",SUBSTITUTE(OFFSET(calculations!$AG$2,MATCH(data!A4275&amp;"|"&amp;data!C4275,calculations!$A$3:$A$168,0),MATCH(data!B4275,calculations!$AH$2:$CL$2,0)),",","."))</f>
        <v>22708</v>
      </c>
      <c r="E4275">
        <v>1</v>
      </c>
    </row>
    <row r="4276" spans="1:5" x14ac:dyDescent="0.25">
      <c r="A4276">
        <v>2018</v>
      </c>
      <c r="B4276">
        <v>72</v>
      </c>
      <c r="C4276" t="s">
        <v>77</v>
      </c>
      <c r="D4276" t="str">
        <f ca="1">IF(OFFSET(calculations!$AG$2,MATCH(data!A4276&amp;"|"&amp;data!C4276,calculations!$A$3:$A$168,0),MATCH(data!B4276,calculations!$AH$2:$CL$2,0))="","NULL",SUBSTITUTE(OFFSET(calculations!$AG$2,MATCH(data!A4276&amp;"|"&amp;data!C4276,calculations!$A$3:$A$168,0),MATCH(data!B4276,calculations!$AH$2:$CL$2,0)),",","."))</f>
        <v>NULL</v>
      </c>
      <c r="E4276">
        <v>1</v>
      </c>
    </row>
    <row r="4277" spans="1:5" x14ac:dyDescent="0.25">
      <c r="A4277">
        <v>2018</v>
      </c>
      <c r="B4277">
        <v>72</v>
      </c>
      <c r="C4277" t="s">
        <v>78</v>
      </c>
      <c r="D4277" t="str">
        <f ca="1">IF(OFFSET(calculations!$AG$2,MATCH(data!A4277&amp;"|"&amp;data!C4277,calculations!$A$3:$A$168,0),MATCH(data!B4277,calculations!$AH$2:$CL$2,0))="","NULL",SUBSTITUTE(OFFSET(calculations!$AG$2,MATCH(data!A4277&amp;"|"&amp;data!C4277,calculations!$A$3:$A$168,0),MATCH(data!B4277,calculations!$AH$2:$CL$2,0)),",","."))</f>
        <v>27137</v>
      </c>
      <c r="E4277">
        <v>1</v>
      </c>
    </row>
    <row r="4278" spans="1:5" x14ac:dyDescent="0.25">
      <c r="A4278">
        <v>2018</v>
      </c>
      <c r="B4278">
        <v>72</v>
      </c>
      <c r="C4278" t="s">
        <v>79</v>
      </c>
      <c r="D4278" t="str">
        <f ca="1">IF(OFFSET(calculations!$AG$2,MATCH(data!A4278&amp;"|"&amp;data!C4278,calculations!$A$3:$A$168,0),MATCH(data!B4278,calculations!$AH$2:$CL$2,0))="","NULL",SUBSTITUTE(OFFSET(calculations!$AG$2,MATCH(data!A4278&amp;"|"&amp;data!C4278,calculations!$A$3:$A$168,0),MATCH(data!B4278,calculations!$AH$2:$CL$2,0)),",","."))</f>
        <v>276819</v>
      </c>
      <c r="E4278">
        <v>1</v>
      </c>
    </row>
    <row r="4279" spans="1:5" x14ac:dyDescent="0.25">
      <c r="A4279">
        <v>2018</v>
      </c>
      <c r="B4279">
        <v>72</v>
      </c>
      <c r="C4279" t="s">
        <v>80</v>
      </c>
      <c r="D4279" t="str">
        <f ca="1">IF(OFFSET(calculations!$AG$2,MATCH(data!A4279&amp;"|"&amp;data!C4279,calculations!$A$3:$A$168,0),MATCH(data!B4279,calculations!$AH$2:$CL$2,0))="","NULL",SUBSTITUTE(OFFSET(calculations!$AG$2,MATCH(data!A4279&amp;"|"&amp;data!C4279,calculations!$A$3:$A$168,0),MATCH(data!B4279,calculations!$AH$2:$CL$2,0)),",","."))</f>
        <v>NULL</v>
      </c>
      <c r="E4279">
        <v>1</v>
      </c>
    </row>
    <row r="4280" spans="1:5" x14ac:dyDescent="0.25">
      <c r="A4280">
        <v>2018</v>
      </c>
      <c r="B4280">
        <v>72</v>
      </c>
      <c r="C4280" t="s">
        <v>44</v>
      </c>
      <c r="D4280" t="str">
        <f ca="1">IF(OFFSET(calculations!$AG$2,MATCH(data!A4280&amp;"|"&amp;data!C4280,calculations!$A$3:$A$168,0),MATCH(data!B4280,calculations!$AH$2:$CL$2,0))="","NULL",SUBSTITUTE(OFFSET(calculations!$AG$2,MATCH(data!A4280&amp;"|"&amp;data!C4280,calculations!$A$3:$A$168,0),MATCH(data!B4280,calculations!$AH$2:$CL$2,0)),",","."))</f>
        <v>NULL</v>
      </c>
      <c r="E4280">
        <v>1</v>
      </c>
    </row>
    <row r="4281" spans="1:5" x14ac:dyDescent="0.25">
      <c r="A4281">
        <v>2018</v>
      </c>
      <c r="B4281">
        <v>72</v>
      </c>
      <c r="C4281" t="s">
        <v>51</v>
      </c>
      <c r="D4281" t="str">
        <f ca="1">IF(OFFSET(calculations!$AG$2,MATCH(data!A4281&amp;"|"&amp;data!C4281,calculations!$A$3:$A$168,0),MATCH(data!B4281,calculations!$AH$2:$CL$2,0))="","NULL",SUBSTITUTE(OFFSET(calculations!$AG$2,MATCH(data!A4281&amp;"|"&amp;data!C4281,calculations!$A$3:$A$168,0),MATCH(data!B4281,calculations!$AH$2:$CL$2,0)),",","."))</f>
        <v>NULL</v>
      </c>
      <c r="E4281">
        <v>1</v>
      </c>
    </row>
    <row r="4282" spans="1:5" x14ac:dyDescent="0.25">
      <c r="A4282">
        <v>2018</v>
      </c>
      <c r="B4282">
        <v>72</v>
      </c>
      <c r="C4282" t="s">
        <v>55</v>
      </c>
      <c r="D4282" t="str">
        <f ca="1">IF(OFFSET(calculations!$AG$2,MATCH(data!A4282&amp;"|"&amp;data!C4282,calculations!$A$3:$A$168,0),MATCH(data!B4282,calculations!$AH$2:$CL$2,0))="","NULL",SUBSTITUTE(OFFSET(calculations!$AG$2,MATCH(data!A4282&amp;"|"&amp;data!C4282,calculations!$A$3:$A$168,0),MATCH(data!B4282,calculations!$AH$2:$CL$2,0)),",","."))</f>
        <v>NULL</v>
      </c>
      <c r="E4282">
        <v>1</v>
      </c>
    </row>
    <row r="4283" spans="1:5" x14ac:dyDescent="0.25">
      <c r="A4283">
        <v>2018</v>
      </c>
      <c r="B4283">
        <v>72</v>
      </c>
      <c r="C4283" t="s">
        <v>81</v>
      </c>
      <c r="D4283" t="str">
        <f ca="1">IF(OFFSET(calculations!$AG$2,MATCH(data!A4283&amp;"|"&amp;data!C4283,calculations!$A$3:$A$168,0),MATCH(data!B4283,calculations!$AH$2:$CL$2,0))="","NULL",SUBSTITUTE(OFFSET(calculations!$AG$2,MATCH(data!A4283&amp;"|"&amp;data!C4283,calculations!$A$3:$A$168,0),MATCH(data!B4283,calculations!$AH$2:$CL$2,0)),",","."))</f>
        <v>17829</v>
      </c>
      <c r="E4283">
        <v>1</v>
      </c>
    </row>
    <row r="4284" spans="1:5" x14ac:dyDescent="0.25">
      <c r="A4284">
        <v>2018</v>
      </c>
      <c r="B4284">
        <v>72</v>
      </c>
      <c r="C4284" t="s">
        <v>82</v>
      </c>
      <c r="D4284" t="str">
        <f ca="1">IF(OFFSET(calculations!$AG$2,MATCH(data!A4284&amp;"|"&amp;data!C4284,calculations!$A$3:$A$168,0),MATCH(data!B4284,calculations!$AH$2:$CL$2,0))="","NULL",SUBSTITUTE(OFFSET(calculations!$AG$2,MATCH(data!A4284&amp;"|"&amp;data!C4284,calculations!$A$3:$A$168,0),MATCH(data!B4284,calculations!$AH$2:$CL$2,0)),",","."))</f>
        <v>591267</v>
      </c>
      <c r="E4284">
        <v>1</v>
      </c>
    </row>
    <row r="4285" spans="1:5" x14ac:dyDescent="0.25">
      <c r="A4285">
        <v>2018</v>
      </c>
      <c r="B4285">
        <v>72</v>
      </c>
      <c r="C4285" t="s">
        <v>83</v>
      </c>
      <c r="D4285" t="str">
        <f ca="1">IF(OFFSET(calculations!$AG$2,MATCH(data!A4285&amp;"|"&amp;data!C4285,calculations!$A$3:$A$168,0),MATCH(data!B4285,calculations!$AH$2:$CL$2,0))="","NULL",SUBSTITUTE(OFFSET(calculations!$AG$2,MATCH(data!A4285&amp;"|"&amp;data!C4285,calculations!$A$3:$A$168,0),MATCH(data!B4285,calculations!$AH$2:$CL$2,0)),",","."))</f>
        <v>49</v>
      </c>
      <c r="E4285">
        <v>1</v>
      </c>
    </row>
    <row r="4286" spans="1:5" x14ac:dyDescent="0.25">
      <c r="A4286">
        <v>2018</v>
      </c>
      <c r="B4286">
        <v>72</v>
      </c>
      <c r="C4286" t="s">
        <v>84</v>
      </c>
      <c r="D4286" t="str">
        <f ca="1">IF(OFFSET(calculations!$AG$2,MATCH(data!A4286&amp;"|"&amp;data!C4286,calculations!$A$3:$A$168,0),MATCH(data!B4286,calculations!$AH$2:$CL$2,0))="","NULL",SUBSTITUTE(OFFSET(calculations!$AG$2,MATCH(data!A4286&amp;"|"&amp;data!C4286,calculations!$A$3:$A$168,0),MATCH(data!B4286,calculations!$AH$2:$CL$2,0)),",","."))</f>
        <v>NULL</v>
      </c>
      <c r="E4286">
        <v>1</v>
      </c>
    </row>
    <row r="4287" spans="1:5" x14ac:dyDescent="0.25">
      <c r="A4287">
        <v>2018</v>
      </c>
      <c r="B4287">
        <v>72</v>
      </c>
      <c r="C4287" t="s">
        <v>85</v>
      </c>
      <c r="D4287" t="str">
        <f ca="1">IF(OFFSET(calculations!$AG$2,MATCH(data!A4287&amp;"|"&amp;data!C4287,calculations!$A$3:$A$168,0),MATCH(data!B4287,calculations!$AH$2:$CL$2,0))="","NULL",SUBSTITUTE(OFFSET(calculations!$AG$2,MATCH(data!A4287&amp;"|"&amp;data!C4287,calculations!$A$3:$A$168,0),MATCH(data!B4287,calculations!$AH$2:$CL$2,0)),",","."))</f>
        <v>NULL</v>
      </c>
      <c r="E4287">
        <v>1</v>
      </c>
    </row>
    <row r="4288" spans="1:5" x14ac:dyDescent="0.25">
      <c r="A4288">
        <v>2018</v>
      </c>
      <c r="B4288">
        <v>72</v>
      </c>
      <c r="C4288" t="s">
        <v>86</v>
      </c>
      <c r="D4288" t="str">
        <f ca="1">IF(OFFSET(calculations!$AG$2,MATCH(data!A4288&amp;"|"&amp;data!C4288,calculations!$A$3:$A$168,0),MATCH(data!B4288,calculations!$AH$2:$CL$2,0))="","NULL",SUBSTITUTE(OFFSET(calculations!$AG$2,MATCH(data!A4288&amp;"|"&amp;data!C4288,calculations!$A$3:$A$168,0),MATCH(data!B4288,calculations!$AH$2:$CL$2,0)),",","."))</f>
        <v>NULL</v>
      </c>
      <c r="E4288">
        <v>1</v>
      </c>
    </row>
    <row r="4289" spans="1:5" x14ac:dyDescent="0.25">
      <c r="A4289">
        <v>2018</v>
      </c>
      <c r="B4289">
        <v>72</v>
      </c>
      <c r="C4289" t="s">
        <v>87</v>
      </c>
      <c r="D4289" t="str">
        <f ca="1">IF(OFFSET(calculations!$AG$2,MATCH(data!A4289&amp;"|"&amp;data!C4289,calculations!$A$3:$A$168,0),MATCH(data!B4289,calculations!$AH$2:$CL$2,0))="","NULL",SUBSTITUTE(OFFSET(calculations!$AG$2,MATCH(data!A4289&amp;"|"&amp;data!C4289,calculations!$A$3:$A$168,0),MATCH(data!B4289,calculations!$AH$2:$CL$2,0)),",","."))</f>
        <v>487218</v>
      </c>
      <c r="E4289">
        <v>1</v>
      </c>
    </row>
    <row r="4290" spans="1:5" x14ac:dyDescent="0.25">
      <c r="A4290">
        <v>2018</v>
      </c>
      <c r="B4290">
        <v>72</v>
      </c>
      <c r="C4290" t="s">
        <v>88</v>
      </c>
      <c r="D4290" t="str">
        <f ca="1">IF(OFFSET(calculations!$AG$2,MATCH(data!A4290&amp;"|"&amp;data!C4290,calculations!$A$3:$A$168,0),MATCH(data!B4290,calculations!$AH$2:$CL$2,0))="","NULL",SUBSTITUTE(OFFSET(calculations!$AG$2,MATCH(data!A4290&amp;"|"&amp;data!C4290,calculations!$A$3:$A$168,0),MATCH(data!B4290,calculations!$AH$2:$CL$2,0)),",","."))</f>
        <v>NULL</v>
      </c>
      <c r="E4290">
        <v>1</v>
      </c>
    </row>
    <row r="4291" spans="1:5" x14ac:dyDescent="0.25">
      <c r="A4291">
        <v>2018</v>
      </c>
      <c r="B4291">
        <v>72</v>
      </c>
      <c r="C4291" t="s">
        <v>89</v>
      </c>
      <c r="D4291" t="str">
        <f ca="1">IF(OFFSET(calculations!$AG$2,MATCH(data!A4291&amp;"|"&amp;data!C4291,calculations!$A$3:$A$168,0),MATCH(data!B4291,calculations!$AH$2:$CL$2,0))="","NULL",SUBSTITUTE(OFFSET(calculations!$AG$2,MATCH(data!A4291&amp;"|"&amp;data!C4291,calculations!$A$3:$A$168,0),MATCH(data!B4291,calculations!$AH$2:$CL$2,0)),",","."))</f>
        <v>104000</v>
      </c>
      <c r="E4291">
        <v>1</v>
      </c>
    </row>
    <row r="4292" spans="1:5" x14ac:dyDescent="0.25">
      <c r="A4292">
        <v>2018</v>
      </c>
      <c r="B4292">
        <v>72</v>
      </c>
      <c r="C4292" t="s">
        <v>90</v>
      </c>
      <c r="D4292" t="str">
        <f ca="1">IF(OFFSET(calculations!$AG$2,MATCH(data!A4292&amp;"|"&amp;data!C4292,calculations!$A$3:$A$168,0),MATCH(data!B4292,calculations!$AH$2:$CL$2,0))="","NULL",SUBSTITUTE(OFFSET(calculations!$AG$2,MATCH(data!A4292&amp;"|"&amp;data!C4292,calculations!$A$3:$A$168,0),MATCH(data!B4292,calculations!$AH$2:$CL$2,0)),",","."))</f>
        <v>NULL</v>
      </c>
      <c r="E4292">
        <v>1</v>
      </c>
    </row>
    <row r="4293" spans="1:5" x14ac:dyDescent="0.25">
      <c r="A4293">
        <v>2018</v>
      </c>
      <c r="B4293">
        <v>72</v>
      </c>
      <c r="C4293" t="s">
        <v>91</v>
      </c>
      <c r="D4293" t="str">
        <f ca="1">IF(OFFSET(calculations!$AG$2,MATCH(data!A4293&amp;"|"&amp;data!C4293,calculations!$A$3:$A$168,0),MATCH(data!B4293,calculations!$AH$2:$CL$2,0))="","NULL",SUBSTITUTE(OFFSET(calculations!$AG$2,MATCH(data!A4293&amp;"|"&amp;data!C4293,calculations!$A$3:$A$168,0),MATCH(data!B4293,calculations!$AH$2:$CL$2,0)),",","."))</f>
        <v>NULL</v>
      </c>
      <c r="E4293">
        <v>1</v>
      </c>
    </row>
    <row r="4294" spans="1:5" x14ac:dyDescent="0.25">
      <c r="A4294">
        <v>2018</v>
      </c>
      <c r="B4294">
        <v>72</v>
      </c>
      <c r="C4294" t="s">
        <v>92</v>
      </c>
      <c r="D4294" t="str">
        <f ca="1">IF(OFFSET(calculations!$AG$2,MATCH(data!A4294&amp;"|"&amp;data!C4294,calculations!$A$3:$A$168,0),MATCH(data!B4294,calculations!$AH$2:$CL$2,0))="","NULL",SUBSTITUTE(OFFSET(calculations!$AG$2,MATCH(data!A4294&amp;"|"&amp;data!C4294,calculations!$A$3:$A$168,0),MATCH(data!B4294,calculations!$AH$2:$CL$2,0)),",","."))</f>
        <v>NULL</v>
      </c>
      <c r="E4294">
        <v>1</v>
      </c>
    </row>
    <row r="4295" spans="1:5" x14ac:dyDescent="0.25">
      <c r="A4295">
        <v>2018</v>
      </c>
      <c r="B4295">
        <v>72</v>
      </c>
      <c r="C4295" t="s">
        <v>93</v>
      </c>
      <c r="D4295" t="str">
        <f ca="1">IF(OFFSET(calculations!$AG$2,MATCH(data!A4295&amp;"|"&amp;data!C4295,calculations!$A$3:$A$168,0),MATCH(data!B4295,calculations!$AH$2:$CL$2,0))="","NULL",SUBSTITUTE(OFFSET(calculations!$AG$2,MATCH(data!A4295&amp;"|"&amp;data!C4295,calculations!$A$3:$A$168,0),MATCH(data!B4295,calculations!$AH$2:$CL$2,0)),",","."))</f>
        <v>NULL</v>
      </c>
      <c r="E4295">
        <v>1</v>
      </c>
    </row>
    <row r="4296" spans="1:5" x14ac:dyDescent="0.25">
      <c r="A4296">
        <v>2018</v>
      </c>
      <c r="B4296">
        <v>72</v>
      </c>
      <c r="C4296" t="s">
        <v>94</v>
      </c>
      <c r="D4296" t="str">
        <f ca="1">IF(OFFSET(calculations!$AG$2,MATCH(data!A4296&amp;"|"&amp;data!C4296,calculations!$A$3:$A$168,0),MATCH(data!B4296,calculations!$AH$2:$CL$2,0))="","NULL",SUBSTITUTE(OFFSET(calculations!$AG$2,MATCH(data!A4296&amp;"|"&amp;data!C4296,calculations!$A$3:$A$168,0),MATCH(data!B4296,calculations!$AH$2:$CL$2,0)),",","."))</f>
        <v>NULL</v>
      </c>
      <c r="E4296">
        <v>1</v>
      </c>
    </row>
    <row r="4297" spans="1:5" x14ac:dyDescent="0.25">
      <c r="A4297">
        <v>2018</v>
      </c>
      <c r="B4297">
        <v>72</v>
      </c>
      <c r="C4297" t="s">
        <v>95</v>
      </c>
      <c r="D4297" t="str">
        <f ca="1">IF(OFFSET(calculations!$AG$2,MATCH(data!A4297&amp;"|"&amp;data!C4297,calculations!$A$3:$A$168,0),MATCH(data!B4297,calculations!$AH$2:$CL$2,0))="","NULL",SUBSTITUTE(OFFSET(calculations!$AG$2,MATCH(data!A4297&amp;"|"&amp;data!C4297,calculations!$A$3:$A$168,0),MATCH(data!B4297,calculations!$AH$2:$CL$2,0)),",","."))</f>
        <v>36000</v>
      </c>
      <c r="E4297">
        <v>1</v>
      </c>
    </row>
    <row r="4298" spans="1:5" x14ac:dyDescent="0.25">
      <c r="A4298">
        <v>2018</v>
      </c>
      <c r="B4298">
        <v>72</v>
      </c>
      <c r="C4298" t="s">
        <v>96</v>
      </c>
      <c r="D4298" t="str">
        <f ca="1">IF(OFFSET(calculations!$AG$2,MATCH(data!A4298&amp;"|"&amp;data!C4298,calculations!$A$3:$A$168,0),MATCH(data!B4298,calculations!$AH$2:$CL$2,0))="","NULL",SUBSTITUTE(OFFSET(calculations!$AG$2,MATCH(data!A4298&amp;"|"&amp;data!C4298,calculations!$A$3:$A$168,0),MATCH(data!B4298,calculations!$AH$2:$CL$2,0)),",","."))</f>
        <v>3547704</v>
      </c>
      <c r="E4298">
        <v>1</v>
      </c>
    </row>
    <row r="4299" spans="1:5" x14ac:dyDescent="0.25">
      <c r="A4299">
        <v>2018</v>
      </c>
      <c r="B4299">
        <v>72</v>
      </c>
      <c r="C4299" t="s">
        <v>97</v>
      </c>
      <c r="D4299" t="str">
        <f ca="1">IF(OFFSET(calculations!$AG$2,MATCH(data!A4299&amp;"|"&amp;data!C4299,calculations!$A$3:$A$168,0),MATCH(data!B4299,calculations!$AH$2:$CL$2,0))="","NULL",SUBSTITUTE(OFFSET(calculations!$AG$2,MATCH(data!A4299&amp;"|"&amp;data!C4299,calculations!$A$3:$A$168,0),MATCH(data!B4299,calculations!$AH$2:$CL$2,0)),",","."))</f>
        <v>2590501</v>
      </c>
      <c r="E4299">
        <v>1</v>
      </c>
    </row>
    <row r="4300" spans="1:5" x14ac:dyDescent="0.25">
      <c r="A4300">
        <v>2018</v>
      </c>
      <c r="B4300">
        <v>72</v>
      </c>
      <c r="C4300" t="s">
        <v>98</v>
      </c>
      <c r="D4300" t="str">
        <f ca="1">IF(OFFSET(calculations!$AG$2,MATCH(data!A4300&amp;"|"&amp;data!C4300,calculations!$A$3:$A$168,0),MATCH(data!B4300,calculations!$AH$2:$CL$2,0))="","NULL",SUBSTITUTE(OFFSET(calculations!$AG$2,MATCH(data!A4300&amp;"|"&amp;data!C4300,calculations!$A$3:$A$168,0),MATCH(data!B4300,calculations!$AH$2:$CL$2,0)),",","."))</f>
        <v>957203</v>
      </c>
      <c r="E4300">
        <v>1</v>
      </c>
    </row>
    <row r="4301" spans="1:5" x14ac:dyDescent="0.25">
      <c r="A4301">
        <v>2018</v>
      </c>
      <c r="B4301">
        <v>72</v>
      </c>
      <c r="C4301" t="s">
        <v>99</v>
      </c>
      <c r="D4301" t="str">
        <f ca="1">IF(OFFSET(calculations!$AG$2,MATCH(data!A4301&amp;"|"&amp;data!C4301,calculations!$A$3:$A$168,0),MATCH(data!B4301,calculations!$AH$2:$CL$2,0))="","NULL",SUBSTITUTE(OFFSET(calculations!$AG$2,MATCH(data!A4301&amp;"|"&amp;data!C4301,calculations!$A$3:$A$168,0),MATCH(data!B4301,calculations!$AH$2:$CL$2,0)),",","."))</f>
        <v>957203</v>
      </c>
      <c r="E4301">
        <v>1</v>
      </c>
    </row>
    <row r="4302" spans="1:5" x14ac:dyDescent="0.25">
      <c r="A4302">
        <v>2018</v>
      </c>
      <c r="B4302">
        <v>72</v>
      </c>
      <c r="C4302" t="s">
        <v>100</v>
      </c>
      <c r="D4302" t="str">
        <f ca="1">IF(OFFSET(calculations!$AG$2,MATCH(data!A4302&amp;"|"&amp;data!C4302,calculations!$A$3:$A$168,0),MATCH(data!B4302,calculations!$AH$2:$CL$2,0))="","NULL",SUBSTITUTE(OFFSET(calculations!$AG$2,MATCH(data!A4302&amp;"|"&amp;data!C4302,calculations!$A$3:$A$168,0),MATCH(data!B4302,calculations!$AH$2:$CL$2,0)),",","."))</f>
        <v>141030</v>
      </c>
      <c r="E4302">
        <v>1</v>
      </c>
    </row>
    <row r="4303" spans="1:5" x14ac:dyDescent="0.25">
      <c r="A4303">
        <v>2018</v>
      </c>
      <c r="B4303">
        <v>72</v>
      </c>
      <c r="C4303" t="s">
        <v>101</v>
      </c>
      <c r="D4303" t="str">
        <f ca="1">IF(OFFSET(calculations!$AG$2,MATCH(data!A4303&amp;"|"&amp;data!C4303,calculations!$A$3:$A$168,0),MATCH(data!B4303,calculations!$AH$2:$CL$2,0))="","NULL",SUBSTITUTE(OFFSET(calculations!$AG$2,MATCH(data!A4303&amp;"|"&amp;data!C4303,calculations!$A$3:$A$168,0),MATCH(data!B4303,calculations!$AH$2:$CL$2,0)),",","."))</f>
        <v>NULL</v>
      </c>
      <c r="E4303">
        <v>1</v>
      </c>
    </row>
    <row r="4304" spans="1:5" x14ac:dyDescent="0.25">
      <c r="A4304">
        <v>2018</v>
      </c>
      <c r="B4304">
        <v>72</v>
      </c>
      <c r="C4304" t="s">
        <v>102</v>
      </c>
      <c r="D4304" t="str">
        <f ca="1">IF(OFFSET(calculations!$AG$2,MATCH(data!A4304&amp;"|"&amp;data!C4304,calculations!$A$3:$A$168,0),MATCH(data!B4304,calculations!$AH$2:$CL$2,0))="","NULL",SUBSTITUTE(OFFSET(calculations!$AG$2,MATCH(data!A4304&amp;"|"&amp;data!C4304,calculations!$A$3:$A$168,0),MATCH(data!B4304,calculations!$AH$2:$CL$2,0)),",","."))</f>
        <v>1061843</v>
      </c>
      <c r="E4304">
        <v>1</v>
      </c>
    </row>
    <row r="4305" spans="1:5" x14ac:dyDescent="0.25">
      <c r="A4305">
        <v>2018</v>
      </c>
      <c r="B4305">
        <v>72</v>
      </c>
      <c r="C4305" t="s">
        <v>103</v>
      </c>
      <c r="D4305" t="str">
        <f ca="1">IF(OFFSET(calculations!$AG$2,MATCH(data!A4305&amp;"|"&amp;data!C4305,calculations!$A$3:$A$168,0),MATCH(data!B4305,calculations!$AH$2:$CL$2,0))="","NULL",SUBSTITUTE(OFFSET(calculations!$AG$2,MATCH(data!A4305&amp;"|"&amp;data!C4305,calculations!$A$3:$A$168,0),MATCH(data!B4305,calculations!$AH$2:$CL$2,0)),",","."))</f>
        <v>NULL</v>
      </c>
      <c r="E4305">
        <v>1</v>
      </c>
    </row>
    <row r="4306" spans="1:5" x14ac:dyDescent="0.25">
      <c r="A4306">
        <v>2018</v>
      </c>
      <c r="B4306">
        <v>72</v>
      </c>
      <c r="C4306" t="s">
        <v>104</v>
      </c>
      <c r="D4306" t="str">
        <f ca="1">IF(OFFSET(calculations!$AG$2,MATCH(data!A4306&amp;"|"&amp;data!C4306,calculations!$A$3:$A$168,0),MATCH(data!B4306,calculations!$AH$2:$CL$2,0))="","NULL",SUBSTITUTE(OFFSET(calculations!$AG$2,MATCH(data!A4306&amp;"|"&amp;data!C4306,calculations!$A$3:$A$168,0),MATCH(data!B4306,calculations!$AH$2:$CL$2,0)),",","."))</f>
        <v>36390</v>
      </c>
      <c r="E4306">
        <v>1</v>
      </c>
    </row>
    <row r="4307" spans="1:5" x14ac:dyDescent="0.25">
      <c r="A4307">
        <v>2018</v>
      </c>
      <c r="B4307">
        <v>72</v>
      </c>
      <c r="C4307" t="s">
        <v>105</v>
      </c>
      <c r="D4307" t="str">
        <f ca="1">IF(OFFSET(calculations!$AG$2,MATCH(data!A4307&amp;"|"&amp;data!C4307,calculations!$A$3:$A$168,0),MATCH(data!B4307,calculations!$AH$2:$CL$2,0))="","NULL",SUBSTITUTE(OFFSET(calculations!$AG$2,MATCH(data!A4307&amp;"|"&amp;data!C4307,calculations!$A$3:$A$168,0),MATCH(data!B4307,calculations!$AH$2:$CL$2,0)),",","."))</f>
        <v>36390</v>
      </c>
      <c r="E4307">
        <v>1</v>
      </c>
    </row>
    <row r="4308" spans="1:5" x14ac:dyDescent="0.25">
      <c r="A4308">
        <v>2018</v>
      </c>
      <c r="B4308">
        <v>72</v>
      </c>
      <c r="C4308" t="s">
        <v>106</v>
      </c>
      <c r="D4308" t="str">
        <f ca="1">IF(OFFSET(calculations!$AG$2,MATCH(data!A4308&amp;"|"&amp;data!C4308,calculations!$A$3:$A$168,0),MATCH(data!B4308,calculations!$AH$2:$CL$2,0))="","NULL",SUBSTITUTE(OFFSET(calculations!$AG$2,MATCH(data!A4308&amp;"|"&amp;data!C4308,calculations!$A$3:$A$168,0),MATCH(data!B4308,calculations!$AH$2:$CL$2,0)),",","."))</f>
        <v>NULL</v>
      </c>
      <c r="E4308">
        <v>1</v>
      </c>
    </row>
    <row r="4309" spans="1:5" x14ac:dyDescent="0.25">
      <c r="A4309">
        <v>2018</v>
      </c>
      <c r="B4309">
        <v>72</v>
      </c>
      <c r="C4309" t="s">
        <v>107</v>
      </c>
      <c r="D4309" t="str">
        <f ca="1">IF(OFFSET(calculations!$AG$2,MATCH(data!A4309&amp;"|"&amp;data!C4309,calculations!$A$3:$A$168,0),MATCH(data!B4309,calculations!$AH$2:$CL$2,0))="","NULL",SUBSTITUTE(OFFSET(calculations!$AG$2,MATCH(data!A4309&amp;"|"&amp;data!C4309,calculations!$A$3:$A$168,0),MATCH(data!B4309,calculations!$AH$2:$CL$2,0)),",","."))</f>
        <v>NULL</v>
      </c>
      <c r="E4309">
        <v>1</v>
      </c>
    </row>
    <row r="4310" spans="1:5" x14ac:dyDescent="0.25">
      <c r="A4310">
        <v>2018</v>
      </c>
      <c r="B4310">
        <v>72</v>
      </c>
      <c r="C4310" t="s">
        <v>108</v>
      </c>
      <c r="D4310" t="str">
        <f ca="1">IF(OFFSET(calculations!$AG$2,MATCH(data!A4310&amp;"|"&amp;data!C4310,calculations!$A$3:$A$168,0),MATCH(data!B4310,calculations!$AH$2:$CL$2,0))="","NULL",SUBSTITUTE(OFFSET(calculations!$AG$2,MATCH(data!A4310&amp;"|"&amp;data!C4310,calculations!$A$3:$A$168,0),MATCH(data!B4310,calculations!$AH$2:$CL$2,0)),",","."))</f>
        <v>NULL</v>
      </c>
      <c r="E4310">
        <v>1</v>
      </c>
    </row>
    <row r="4311" spans="1:5" x14ac:dyDescent="0.25">
      <c r="A4311">
        <v>2018</v>
      </c>
      <c r="B4311">
        <v>72</v>
      </c>
      <c r="C4311" t="s">
        <v>109</v>
      </c>
      <c r="D4311" t="str">
        <f ca="1">IF(OFFSET(calculations!$AG$2,MATCH(data!A4311&amp;"|"&amp;data!C4311,calculations!$A$3:$A$168,0),MATCH(data!B4311,calculations!$AH$2:$CL$2,0))="","NULL",SUBSTITUTE(OFFSET(calculations!$AG$2,MATCH(data!A4311&amp;"|"&amp;data!C4311,calculations!$A$3:$A$168,0),MATCH(data!B4311,calculations!$AH$2:$CL$2,0)),",","."))</f>
        <v>36390</v>
      </c>
      <c r="E4311">
        <v>1</v>
      </c>
    </row>
    <row r="4312" spans="1:5" x14ac:dyDescent="0.25">
      <c r="A4312">
        <v>2018</v>
      </c>
      <c r="B4312">
        <v>72</v>
      </c>
      <c r="C4312" t="s">
        <v>110</v>
      </c>
      <c r="D4312" t="str">
        <f ca="1">IF(OFFSET(calculations!$AG$2,MATCH(data!A4312&amp;"|"&amp;data!C4312,calculations!$A$3:$A$168,0),MATCH(data!B4312,calculations!$AH$2:$CL$2,0))="","NULL",SUBSTITUTE(OFFSET(calculations!$AG$2,MATCH(data!A4312&amp;"|"&amp;data!C4312,calculations!$A$3:$A$168,0),MATCH(data!B4312,calculations!$AH$2:$CL$2,0)),",","."))</f>
        <v>390</v>
      </c>
      <c r="E4312">
        <v>1</v>
      </c>
    </row>
    <row r="4313" spans="1:5" x14ac:dyDescent="0.25">
      <c r="A4313">
        <v>2018</v>
      </c>
      <c r="B4313">
        <v>72</v>
      </c>
      <c r="C4313" t="s">
        <v>111</v>
      </c>
      <c r="D4313" t="str">
        <f ca="1">IF(OFFSET(calculations!$AG$2,MATCH(data!A4313&amp;"|"&amp;data!C4313,calculations!$A$3:$A$168,0),MATCH(data!B4313,calculations!$AH$2:$CL$2,0))="","NULL",SUBSTITUTE(OFFSET(calculations!$AG$2,MATCH(data!A4313&amp;"|"&amp;data!C4313,calculations!$A$3:$A$168,0),MATCH(data!B4313,calculations!$AH$2:$CL$2,0)),",","."))</f>
        <v>1624924</v>
      </c>
      <c r="E4313">
        <v>1</v>
      </c>
    </row>
    <row r="4314" spans="1:5" x14ac:dyDescent="0.25">
      <c r="A4314">
        <v>2018</v>
      </c>
      <c r="B4314">
        <v>72</v>
      </c>
      <c r="C4314" t="s">
        <v>112</v>
      </c>
      <c r="D4314" t="str">
        <f ca="1">IF(OFFSET(calculations!$AG$2,MATCH(data!A4314&amp;"|"&amp;data!C4314,calculations!$A$3:$A$168,0),MATCH(data!B4314,calculations!$AH$2:$CL$2,0))="","NULL",SUBSTITUTE(OFFSET(calculations!$AG$2,MATCH(data!A4314&amp;"|"&amp;data!C4314,calculations!$A$3:$A$168,0),MATCH(data!B4314,calculations!$AH$2:$CL$2,0)),",","."))</f>
        <v>454714</v>
      </c>
      <c r="E4314">
        <v>1</v>
      </c>
    </row>
    <row r="4315" spans="1:5" x14ac:dyDescent="0.25">
      <c r="A4315">
        <v>2018</v>
      </c>
      <c r="B4315">
        <v>72</v>
      </c>
      <c r="C4315" t="s">
        <v>113</v>
      </c>
      <c r="D4315" t="str">
        <f ca="1">IF(OFFSET(calculations!$AG$2,MATCH(data!A4315&amp;"|"&amp;data!C4315,calculations!$A$3:$A$168,0),MATCH(data!B4315,calculations!$AH$2:$CL$2,0))="","NULL",SUBSTITUTE(OFFSET(calculations!$AG$2,MATCH(data!A4315&amp;"|"&amp;data!C4315,calculations!$A$3:$A$168,0),MATCH(data!B4315,calculations!$AH$2:$CL$2,0)),",","."))</f>
        <v>NULL</v>
      </c>
      <c r="E4315">
        <v>1</v>
      </c>
    </row>
    <row r="4316" spans="1:5" x14ac:dyDescent="0.25">
      <c r="A4316">
        <v>2018</v>
      </c>
      <c r="B4316">
        <v>72</v>
      </c>
      <c r="C4316" t="s">
        <v>114</v>
      </c>
      <c r="D4316" t="str">
        <f ca="1">IF(OFFSET(calculations!$AG$2,MATCH(data!A4316&amp;"|"&amp;data!C4316,calculations!$A$3:$A$168,0),MATCH(data!B4316,calculations!$AH$2:$CL$2,0))="","NULL",SUBSTITUTE(OFFSET(calculations!$AG$2,MATCH(data!A4316&amp;"|"&amp;data!C4316,calculations!$A$3:$A$168,0),MATCH(data!B4316,calculations!$AH$2:$CL$2,0)),",","."))</f>
        <v>NULL</v>
      </c>
      <c r="E4316">
        <v>1</v>
      </c>
    </row>
    <row r="4317" spans="1:5" x14ac:dyDescent="0.25">
      <c r="A4317">
        <v>2018</v>
      </c>
      <c r="B4317">
        <v>72</v>
      </c>
      <c r="C4317" t="s">
        <v>115</v>
      </c>
      <c r="D4317" t="str">
        <f ca="1">IF(OFFSET(calculations!$AG$2,MATCH(data!A4317&amp;"|"&amp;data!C4317,calculations!$A$3:$A$168,0),MATCH(data!B4317,calculations!$AH$2:$CL$2,0))="","NULL",SUBSTITUTE(OFFSET(calculations!$AG$2,MATCH(data!A4317&amp;"|"&amp;data!C4317,calculations!$A$3:$A$168,0),MATCH(data!B4317,calculations!$AH$2:$CL$2,0)),",","."))</f>
        <v>NULL</v>
      </c>
      <c r="E4317">
        <v>1</v>
      </c>
    </row>
    <row r="4318" spans="1:5" x14ac:dyDescent="0.25">
      <c r="A4318">
        <v>2018</v>
      </c>
      <c r="B4318">
        <v>72</v>
      </c>
      <c r="C4318" t="s">
        <v>116</v>
      </c>
      <c r="D4318" t="str">
        <f ca="1">IF(OFFSET(calculations!$AG$2,MATCH(data!A4318&amp;"|"&amp;data!C4318,calculations!$A$3:$A$168,0),MATCH(data!B4318,calculations!$AH$2:$CL$2,0))="","NULL",SUBSTITUTE(OFFSET(calculations!$AG$2,MATCH(data!A4318&amp;"|"&amp;data!C4318,calculations!$A$3:$A$168,0),MATCH(data!B4318,calculations!$AH$2:$CL$2,0)),",","."))</f>
        <v>28829</v>
      </c>
      <c r="E4318">
        <v>1</v>
      </c>
    </row>
    <row r="4319" spans="1:5" x14ac:dyDescent="0.25">
      <c r="A4319">
        <v>2018</v>
      </c>
      <c r="B4319">
        <v>72</v>
      </c>
      <c r="C4319" t="s">
        <v>117</v>
      </c>
      <c r="D4319" t="str">
        <f ca="1">IF(OFFSET(calculations!$AG$2,MATCH(data!A4319&amp;"|"&amp;data!C4319,calculations!$A$3:$A$168,0),MATCH(data!B4319,calculations!$AH$2:$CL$2,0))="","NULL",SUBSTITUTE(OFFSET(calculations!$AG$2,MATCH(data!A4319&amp;"|"&amp;data!C4319,calculations!$A$3:$A$168,0),MATCH(data!B4319,calculations!$AH$2:$CL$2,0)),",","."))</f>
        <v>NULL</v>
      </c>
      <c r="E4319">
        <v>1</v>
      </c>
    </row>
    <row r="4320" spans="1:5" x14ac:dyDescent="0.25">
      <c r="A4320">
        <v>2018</v>
      </c>
      <c r="B4320">
        <v>72</v>
      </c>
      <c r="C4320" t="s">
        <v>118</v>
      </c>
      <c r="D4320" t="str">
        <f ca="1">IF(OFFSET(calculations!$AG$2,MATCH(data!A4320&amp;"|"&amp;data!C4320,calculations!$A$3:$A$168,0),MATCH(data!B4320,calculations!$AH$2:$CL$2,0))="","NULL",SUBSTITUTE(OFFSET(calculations!$AG$2,MATCH(data!A4320&amp;"|"&amp;data!C4320,calculations!$A$3:$A$168,0),MATCH(data!B4320,calculations!$AH$2:$CL$2,0)),",","."))</f>
        <v>0</v>
      </c>
      <c r="E4320">
        <v>1</v>
      </c>
    </row>
    <row r="4321" spans="1:5" x14ac:dyDescent="0.25">
      <c r="A4321">
        <v>2018</v>
      </c>
      <c r="B4321">
        <v>72</v>
      </c>
      <c r="C4321" t="s">
        <v>119</v>
      </c>
      <c r="D4321" t="str">
        <f ca="1">IF(OFFSET(calculations!$AG$2,MATCH(data!A4321&amp;"|"&amp;data!C4321,calculations!$A$3:$A$168,0),MATCH(data!B4321,calculations!$AH$2:$CL$2,0))="","NULL",SUBSTITUTE(OFFSET(calculations!$AG$2,MATCH(data!A4321&amp;"|"&amp;data!C4321,calculations!$A$3:$A$168,0),MATCH(data!B4321,calculations!$AH$2:$CL$2,0)),",","."))</f>
        <v>226860</v>
      </c>
      <c r="E4321">
        <v>1</v>
      </c>
    </row>
    <row r="4322" spans="1:5" x14ac:dyDescent="0.25">
      <c r="A4322">
        <v>2018</v>
      </c>
      <c r="B4322">
        <v>72</v>
      </c>
      <c r="C4322" t="s">
        <v>120</v>
      </c>
      <c r="D4322" t="str">
        <f ca="1">IF(OFFSET(calculations!$AG$2,MATCH(data!A4322&amp;"|"&amp;data!C4322,calculations!$A$3:$A$168,0),MATCH(data!B4322,calculations!$AH$2:$CL$2,0))="","NULL",SUBSTITUTE(OFFSET(calculations!$AG$2,MATCH(data!A4322&amp;"|"&amp;data!C4322,calculations!$A$3:$A$168,0),MATCH(data!B4322,calculations!$AH$2:$CL$2,0)),",","."))</f>
        <v>69630</v>
      </c>
      <c r="E4322">
        <v>1</v>
      </c>
    </row>
    <row r="4323" spans="1:5" x14ac:dyDescent="0.25">
      <c r="A4323">
        <v>2018</v>
      </c>
      <c r="B4323">
        <v>72</v>
      </c>
      <c r="C4323" t="s">
        <v>121</v>
      </c>
      <c r="D4323" t="str">
        <f ca="1">IF(OFFSET(calculations!$AG$2,MATCH(data!A4323&amp;"|"&amp;data!C4323,calculations!$A$3:$A$168,0),MATCH(data!B4323,calculations!$AH$2:$CL$2,0))="","NULL",SUBSTITUTE(OFFSET(calculations!$AG$2,MATCH(data!A4323&amp;"|"&amp;data!C4323,calculations!$A$3:$A$168,0),MATCH(data!B4323,calculations!$AH$2:$CL$2,0)),",","."))</f>
        <v>121850</v>
      </c>
      <c r="E4323">
        <v>1</v>
      </c>
    </row>
    <row r="4324" spans="1:5" x14ac:dyDescent="0.25">
      <c r="A4324">
        <v>2018</v>
      </c>
      <c r="B4324">
        <v>72</v>
      </c>
      <c r="C4324" t="s">
        <v>122</v>
      </c>
      <c r="D4324" t="str">
        <f ca="1">IF(OFFSET(calculations!$AG$2,MATCH(data!A4324&amp;"|"&amp;data!C4324,calculations!$A$3:$A$168,0),MATCH(data!B4324,calculations!$AH$2:$CL$2,0))="","NULL",SUBSTITUTE(OFFSET(calculations!$AG$2,MATCH(data!A4324&amp;"|"&amp;data!C4324,calculations!$A$3:$A$168,0),MATCH(data!B4324,calculations!$AH$2:$CL$2,0)),",","."))</f>
        <v>NULL</v>
      </c>
      <c r="E4324">
        <v>1</v>
      </c>
    </row>
    <row r="4325" spans="1:5" x14ac:dyDescent="0.25">
      <c r="A4325">
        <v>2018</v>
      </c>
      <c r="B4325">
        <v>72</v>
      </c>
      <c r="C4325" t="s">
        <v>123</v>
      </c>
      <c r="D4325" t="str">
        <f ca="1">IF(OFFSET(calculations!$AG$2,MATCH(data!A4325&amp;"|"&amp;data!C4325,calculations!$A$3:$A$168,0),MATCH(data!B4325,calculations!$AH$2:$CL$2,0))="","NULL",SUBSTITUTE(OFFSET(calculations!$AG$2,MATCH(data!A4325&amp;"|"&amp;data!C4325,calculations!$A$3:$A$168,0),MATCH(data!B4325,calculations!$AH$2:$CL$2,0)),",","."))</f>
        <v>NULL</v>
      </c>
      <c r="E4325">
        <v>1</v>
      </c>
    </row>
    <row r="4326" spans="1:5" x14ac:dyDescent="0.25">
      <c r="A4326">
        <v>2018</v>
      </c>
      <c r="B4326">
        <v>72</v>
      </c>
      <c r="C4326" t="s">
        <v>124</v>
      </c>
      <c r="D4326" t="str">
        <f ca="1">IF(OFFSET(calculations!$AG$2,MATCH(data!A4326&amp;"|"&amp;data!C4326,calculations!$A$3:$A$168,0),MATCH(data!B4326,calculations!$AH$2:$CL$2,0))="","NULL",SUBSTITUTE(OFFSET(calculations!$AG$2,MATCH(data!A4326&amp;"|"&amp;data!C4326,calculations!$A$3:$A$168,0),MATCH(data!B4326,calculations!$AH$2:$CL$2,0)),",","."))</f>
        <v>NULL</v>
      </c>
      <c r="E4326">
        <v>1</v>
      </c>
    </row>
    <row r="4327" spans="1:5" x14ac:dyDescent="0.25">
      <c r="A4327">
        <v>2018</v>
      </c>
      <c r="B4327">
        <v>72</v>
      </c>
      <c r="C4327" t="s">
        <v>125</v>
      </c>
      <c r="D4327" t="str">
        <f ca="1">IF(OFFSET(calculations!$AG$2,MATCH(data!A4327&amp;"|"&amp;data!C4327,calculations!$A$3:$A$168,0),MATCH(data!B4327,calculations!$AH$2:$CL$2,0))="","NULL",SUBSTITUTE(OFFSET(calculations!$AG$2,MATCH(data!A4327&amp;"|"&amp;data!C4327,calculations!$A$3:$A$168,0),MATCH(data!B4327,calculations!$AH$2:$CL$2,0)),",","."))</f>
        <v>NULL</v>
      </c>
      <c r="E4327">
        <v>1</v>
      </c>
    </row>
    <row r="4328" spans="1:5" x14ac:dyDescent="0.25">
      <c r="A4328">
        <v>2018</v>
      </c>
      <c r="B4328">
        <v>72</v>
      </c>
      <c r="C4328" t="s">
        <v>126</v>
      </c>
      <c r="D4328" t="str">
        <f ca="1">IF(OFFSET(calculations!$AG$2,MATCH(data!A4328&amp;"|"&amp;data!C4328,calculations!$A$3:$A$168,0),MATCH(data!B4328,calculations!$AH$2:$CL$2,0))="","NULL",SUBSTITUTE(OFFSET(calculations!$AG$2,MATCH(data!A4328&amp;"|"&amp;data!C4328,calculations!$A$3:$A$168,0),MATCH(data!B4328,calculations!$AH$2:$CL$2,0)),",","."))</f>
        <v>7545</v>
      </c>
      <c r="E4328">
        <v>1</v>
      </c>
    </row>
    <row r="4329" spans="1:5" x14ac:dyDescent="0.25">
      <c r="A4329">
        <v>2018</v>
      </c>
      <c r="B4329">
        <v>72</v>
      </c>
      <c r="C4329" t="s">
        <v>62</v>
      </c>
      <c r="D4329" t="str">
        <f ca="1">IF(OFFSET(calculations!$AG$2,MATCH(data!A4329&amp;"|"&amp;data!C4329,calculations!$A$3:$A$168,0),MATCH(data!B4329,calculations!$AH$2:$CL$2,0))="","NULL",SUBSTITUTE(OFFSET(calculations!$AG$2,MATCH(data!A4329&amp;"|"&amp;data!C4329,calculations!$A$3:$A$168,0),MATCH(data!B4329,calculations!$AH$2:$CL$2,0)),",","."))</f>
        <v>1170210</v>
      </c>
      <c r="E4329">
        <v>1</v>
      </c>
    </row>
    <row r="4330" spans="1:5" x14ac:dyDescent="0.25">
      <c r="A4330">
        <v>2018</v>
      </c>
      <c r="B4330">
        <v>72</v>
      </c>
      <c r="C4330" t="s">
        <v>127</v>
      </c>
      <c r="D4330" t="str">
        <f ca="1">IF(OFFSET(calculations!$AG$2,MATCH(data!A4330&amp;"|"&amp;data!C4330,calculations!$A$3:$A$168,0),MATCH(data!B4330,calculations!$AH$2:$CL$2,0))="","NULL",SUBSTITUTE(OFFSET(calculations!$AG$2,MATCH(data!A4330&amp;"|"&amp;data!C4330,calculations!$A$3:$A$168,0),MATCH(data!B4330,calculations!$AH$2:$CL$2,0)),",","."))</f>
        <v>561251</v>
      </c>
      <c r="E4330">
        <v>1</v>
      </c>
    </row>
    <row r="4331" spans="1:5" x14ac:dyDescent="0.25">
      <c r="A4331">
        <v>2018</v>
      </c>
      <c r="B4331">
        <v>72</v>
      </c>
      <c r="C4331" t="s">
        <v>128</v>
      </c>
      <c r="D4331" t="str">
        <f ca="1">IF(OFFSET(calculations!$AG$2,MATCH(data!A4331&amp;"|"&amp;data!C4331,calculations!$A$3:$A$168,0),MATCH(data!B4331,calculations!$AH$2:$CL$2,0))="","NULL",SUBSTITUTE(OFFSET(calculations!$AG$2,MATCH(data!A4331&amp;"|"&amp;data!C4331,calculations!$A$3:$A$168,0),MATCH(data!B4331,calculations!$AH$2:$CL$2,0)),",","."))</f>
        <v>NULL</v>
      </c>
      <c r="E4331">
        <v>1</v>
      </c>
    </row>
    <row r="4332" spans="1:5" x14ac:dyDescent="0.25">
      <c r="A4332">
        <v>2018</v>
      </c>
      <c r="B4332">
        <v>72</v>
      </c>
      <c r="C4332" t="s">
        <v>129</v>
      </c>
      <c r="D4332" t="str">
        <f ca="1">IF(OFFSET(calculations!$AG$2,MATCH(data!A4332&amp;"|"&amp;data!C4332,calculations!$A$3:$A$168,0),MATCH(data!B4332,calculations!$AH$2:$CL$2,0))="","NULL",SUBSTITUTE(OFFSET(calculations!$AG$2,MATCH(data!A4332&amp;"|"&amp;data!C4332,calculations!$A$3:$A$168,0),MATCH(data!B4332,calculations!$AH$2:$CL$2,0)),",","."))</f>
        <v>554547</v>
      </c>
      <c r="E4332">
        <v>1</v>
      </c>
    </row>
    <row r="4333" spans="1:5" x14ac:dyDescent="0.25">
      <c r="A4333">
        <v>2018</v>
      </c>
      <c r="B4333">
        <v>72</v>
      </c>
      <c r="C4333" t="s">
        <v>130</v>
      </c>
      <c r="D4333" t="str">
        <f ca="1">IF(OFFSET(calculations!$AG$2,MATCH(data!A4333&amp;"|"&amp;data!C4333,calculations!$A$3:$A$168,0),MATCH(data!B4333,calculations!$AH$2:$CL$2,0))="","NULL",SUBSTITUTE(OFFSET(calculations!$AG$2,MATCH(data!A4333&amp;"|"&amp;data!C4333,calculations!$A$3:$A$168,0),MATCH(data!B4333,calculations!$AH$2:$CL$2,0)),",","."))</f>
        <v>NULL</v>
      </c>
      <c r="E4333">
        <v>1</v>
      </c>
    </row>
    <row r="4334" spans="1:5" x14ac:dyDescent="0.25">
      <c r="A4334">
        <v>2018</v>
      </c>
      <c r="B4334">
        <v>72</v>
      </c>
      <c r="C4334" t="s">
        <v>131</v>
      </c>
      <c r="D4334" t="str">
        <f ca="1">IF(OFFSET(calculations!$AG$2,MATCH(data!A4334&amp;"|"&amp;data!C4334,calculations!$A$3:$A$168,0),MATCH(data!B4334,calculations!$AH$2:$CL$2,0))="","NULL",SUBSTITUTE(OFFSET(calculations!$AG$2,MATCH(data!A4334&amp;"|"&amp;data!C4334,calculations!$A$3:$A$168,0),MATCH(data!B4334,calculations!$AH$2:$CL$2,0)),",","."))</f>
        <v>NULL</v>
      </c>
      <c r="E4334">
        <v>1</v>
      </c>
    </row>
    <row r="4335" spans="1:5" x14ac:dyDescent="0.25">
      <c r="A4335">
        <v>2018</v>
      </c>
      <c r="B4335">
        <v>72</v>
      </c>
      <c r="C4335" t="s">
        <v>132</v>
      </c>
      <c r="D4335" t="str">
        <f ca="1">IF(OFFSET(calculations!$AG$2,MATCH(data!A4335&amp;"|"&amp;data!C4335,calculations!$A$3:$A$168,0),MATCH(data!B4335,calculations!$AH$2:$CL$2,0))="","NULL",SUBSTITUTE(OFFSET(calculations!$AG$2,MATCH(data!A4335&amp;"|"&amp;data!C4335,calculations!$A$3:$A$168,0),MATCH(data!B4335,calculations!$AH$2:$CL$2,0)),",","."))</f>
        <v>18412</v>
      </c>
      <c r="E4335">
        <v>1</v>
      </c>
    </row>
    <row r="4336" spans="1:5" x14ac:dyDescent="0.25">
      <c r="A4336">
        <v>2018</v>
      </c>
      <c r="B4336">
        <v>72</v>
      </c>
      <c r="C4336" t="s">
        <v>133</v>
      </c>
      <c r="D4336" t="str">
        <f ca="1">IF(OFFSET(calculations!$AG$2,MATCH(data!A4336&amp;"|"&amp;data!C4336,calculations!$A$3:$A$168,0),MATCH(data!B4336,calculations!$AH$2:$CL$2,0))="","NULL",SUBSTITUTE(OFFSET(calculations!$AG$2,MATCH(data!A4336&amp;"|"&amp;data!C4336,calculations!$A$3:$A$168,0),MATCH(data!B4336,calculations!$AH$2:$CL$2,0)),",","."))</f>
        <v>0</v>
      </c>
      <c r="E4336">
        <v>1</v>
      </c>
    </row>
    <row r="4337" spans="1:5" x14ac:dyDescent="0.25">
      <c r="A4337">
        <v>2018</v>
      </c>
      <c r="B4337">
        <v>72</v>
      </c>
      <c r="C4337" t="s">
        <v>134</v>
      </c>
      <c r="D4337" t="str">
        <f ca="1">IF(OFFSET(calculations!$AG$2,MATCH(data!A4337&amp;"|"&amp;data!C4337,calculations!$A$3:$A$168,0),MATCH(data!B4337,calculations!$AH$2:$CL$2,0))="","NULL",SUBSTITUTE(OFFSET(calculations!$AG$2,MATCH(data!A4337&amp;"|"&amp;data!C4337,calculations!$A$3:$A$168,0),MATCH(data!B4337,calculations!$AH$2:$CL$2,0)),",","."))</f>
        <v>NULL</v>
      </c>
      <c r="E4337">
        <v>1</v>
      </c>
    </row>
    <row r="4338" spans="1:5" x14ac:dyDescent="0.25">
      <c r="A4338">
        <v>2018</v>
      </c>
      <c r="B4338">
        <v>72</v>
      </c>
      <c r="C4338" t="s">
        <v>135</v>
      </c>
      <c r="D4338" t="str">
        <f ca="1">IF(OFFSET(calculations!$AG$2,MATCH(data!A4338&amp;"|"&amp;data!C4338,calculations!$A$3:$A$168,0),MATCH(data!B4338,calculations!$AH$2:$CL$2,0))="","NULL",SUBSTITUTE(OFFSET(calculations!$AG$2,MATCH(data!A4338&amp;"|"&amp;data!C4338,calculations!$A$3:$A$168,0),MATCH(data!B4338,calculations!$AH$2:$CL$2,0)),",","."))</f>
        <v>NULL</v>
      </c>
      <c r="E4338">
        <v>1</v>
      </c>
    </row>
    <row r="4339" spans="1:5" x14ac:dyDescent="0.25">
      <c r="A4339">
        <v>2018</v>
      </c>
      <c r="B4339">
        <v>72</v>
      </c>
      <c r="C4339" t="s">
        <v>136</v>
      </c>
      <c r="D4339" t="str">
        <f ca="1">IF(OFFSET(calculations!$AG$2,MATCH(data!A4339&amp;"|"&amp;data!C4339,calculations!$A$3:$A$168,0),MATCH(data!B4339,calculations!$AH$2:$CL$2,0))="","NULL",SUBSTITUTE(OFFSET(calculations!$AG$2,MATCH(data!A4339&amp;"|"&amp;data!C4339,calculations!$A$3:$A$168,0),MATCH(data!B4339,calculations!$AH$2:$CL$2,0)),",","."))</f>
        <v>36000</v>
      </c>
      <c r="E4339">
        <v>1</v>
      </c>
    </row>
    <row r="4340" spans="1:5" x14ac:dyDescent="0.25">
      <c r="A4340">
        <v>2018</v>
      </c>
      <c r="B4340">
        <v>72</v>
      </c>
      <c r="C4340" t="s">
        <v>137</v>
      </c>
      <c r="D4340" t="str">
        <f ca="1">IF(OFFSET(calculations!$AG$2,MATCH(data!A4340&amp;"|"&amp;data!C4340,calculations!$A$3:$A$168,0),MATCH(data!B4340,calculations!$AH$2:$CL$2,0))="","NULL",SUBSTITUTE(OFFSET(calculations!$AG$2,MATCH(data!A4340&amp;"|"&amp;data!C4340,calculations!$A$3:$A$168,0),MATCH(data!B4340,calculations!$AH$2:$CL$2,0)),",","."))</f>
        <v>NULL</v>
      </c>
      <c r="E4340">
        <v>1</v>
      </c>
    </row>
    <row r="4341" spans="1:5" x14ac:dyDescent="0.25">
      <c r="A4341">
        <v>2018</v>
      </c>
      <c r="B4341">
        <v>72</v>
      </c>
      <c r="C4341" t="s">
        <v>138</v>
      </c>
      <c r="D4341" t="str">
        <f ca="1">IF(OFFSET(calculations!$AG$2,MATCH(data!A4341&amp;"|"&amp;data!C4341,calculations!$A$3:$A$168,0),MATCH(data!B4341,calculations!$AH$2:$CL$2,0))="","NULL",SUBSTITUTE(OFFSET(calculations!$AG$2,MATCH(data!A4341&amp;"|"&amp;data!C4341,calculations!$A$3:$A$168,0),MATCH(data!B4341,calculations!$AH$2:$CL$2,0)),",","."))</f>
        <v>NULL</v>
      </c>
      <c r="E4341">
        <v>1</v>
      </c>
    </row>
    <row r="4342" spans="1:5" x14ac:dyDescent="0.25">
      <c r="A4342">
        <v>2018</v>
      </c>
      <c r="B4342">
        <v>72</v>
      </c>
      <c r="C4342" t="s">
        <v>139</v>
      </c>
      <c r="D4342" t="str">
        <f ca="1">IF(OFFSET(calculations!$AG$2,MATCH(data!A4342&amp;"|"&amp;data!C4342,calculations!$A$3:$A$168,0),MATCH(data!B4342,calculations!$AH$2:$CL$2,0))="","NULL",SUBSTITUTE(OFFSET(calculations!$AG$2,MATCH(data!A4342&amp;"|"&amp;data!C4342,calculations!$A$3:$A$168,0),MATCH(data!B4342,calculations!$AH$2:$CL$2,0)),",","."))</f>
        <v>NULL</v>
      </c>
      <c r="E4342">
        <v>1</v>
      </c>
    </row>
    <row r="4343" spans="1:5" x14ac:dyDescent="0.25">
      <c r="A4343">
        <v>2018</v>
      </c>
      <c r="B4343">
        <v>72</v>
      </c>
      <c r="C4343" t="s">
        <v>140</v>
      </c>
      <c r="D4343" t="str">
        <f ca="1">IF(OFFSET(calculations!$AG$2,MATCH(data!A4343&amp;"|"&amp;data!C4343,calculations!$A$3:$A$168,0),MATCH(data!B4343,calculations!$AH$2:$CL$2,0))="","NULL",SUBSTITUTE(OFFSET(calculations!$AG$2,MATCH(data!A4343&amp;"|"&amp;data!C4343,calculations!$A$3:$A$168,0),MATCH(data!B4343,calculations!$AH$2:$CL$2,0)),",","."))</f>
        <v>NULL</v>
      </c>
      <c r="E4343">
        <v>1</v>
      </c>
    </row>
    <row r="4344" spans="1:5" x14ac:dyDescent="0.25">
      <c r="A4344">
        <v>2018</v>
      </c>
      <c r="B4344">
        <v>72</v>
      </c>
      <c r="C4344" t="s">
        <v>141</v>
      </c>
      <c r="D4344" t="str">
        <f ca="1">IF(OFFSET(calculations!$AG$2,MATCH(data!A4344&amp;"|"&amp;data!C4344,calculations!$A$3:$A$168,0),MATCH(data!B4344,calculations!$AH$2:$CL$2,0))="","NULL",SUBSTITUTE(OFFSET(calculations!$AG$2,MATCH(data!A4344&amp;"|"&amp;data!C4344,calculations!$A$3:$A$168,0),MATCH(data!B4344,calculations!$AH$2:$CL$2,0)),",","."))</f>
        <v>NULL</v>
      </c>
      <c r="E4344">
        <v>1</v>
      </c>
    </row>
    <row r="4345" spans="1:5" x14ac:dyDescent="0.25">
      <c r="A4345">
        <v>2018</v>
      </c>
      <c r="B4345">
        <v>72</v>
      </c>
      <c r="C4345" t="s">
        <v>142</v>
      </c>
      <c r="D4345" t="str">
        <f ca="1">IF(OFFSET(calculations!$AG$2,MATCH(data!A4345&amp;"|"&amp;data!C4345,calculations!$A$3:$A$168,0),MATCH(data!B4345,calculations!$AH$2:$CL$2,0))="","NULL",SUBSTITUTE(OFFSET(calculations!$AG$2,MATCH(data!A4345&amp;"|"&amp;data!C4345,calculations!$A$3:$A$168,0),MATCH(data!B4345,calculations!$AH$2:$CL$2,0)),",","."))</f>
        <v>NULL</v>
      </c>
      <c r="E4345">
        <v>1</v>
      </c>
    </row>
    <row r="4346" spans="1:5" x14ac:dyDescent="0.25">
      <c r="A4346">
        <v>2018</v>
      </c>
      <c r="B4346">
        <v>72</v>
      </c>
      <c r="C4346" t="s">
        <v>143</v>
      </c>
      <c r="D4346" t="str">
        <f ca="1">IF(OFFSET(calculations!$AG$2,MATCH(data!A4346&amp;"|"&amp;data!C4346,calculations!$A$3:$A$168,0),MATCH(data!B4346,calculations!$AH$2:$CL$2,0))="","NULL",SUBSTITUTE(OFFSET(calculations!$AG$2,MATCH(data!A4346&amp;"|"&amp;data!C4346,calculations!$A$3:$A$168,0),MATCH(data!B4346,calculations!$AH$2:$CL$2,0)),",","."))</f>
        <v>NULL</v>
      </c>
      <c r="E4346">
        <v>1</v>
      </c>
    </row>
    <row r="4347" spans="1:5" x14ac:dyDescent="0.25">
      <c r="A4347">
        <v>2018</v>
      </c>
      <c r="B4347">
        <v>72</v>
      </c>
      <c r="C4347" t="s">
        <v>58</v>
      </c>
      <c r="D4347" t="str">
        <f ca="1">IF(OFFSET(calculations!$AG$2,MATCH(data!A4347&amp;"|"&amp;data!C4347,calculations!$A$3:$A$168,0),MATCH(data!B4347,calculations!$AH$2:$CL$2,0))="","NULL",SUBSTITUTE(OFFSET(calculations!$AG$2,MATCH(data!A4347&amp;"|"&amp;data!C4347,calculations!$A$3:$A$168,0),MATCH(data!B4347,calculations!$AH$2:$CL$2,0)),",","."))</f>
        <v>NULL</v>
      </c>
      <c r="E4347">
        <v>1</v>
      </c>
    </row>
    <row r="4348" spans="1:5" x14ac:dyDescent="0.25">
      <c r="A4348">
        <v>2018</v>
      </c>
      <c r="B4348">
        <v>75</v>
      </c>
      <c r="C4348" t="s">
        <v>68</v>
      </c>
      <c r="D4348" t="str">
        <f ca="1">IF(OFFSET(calculations!$AG$2,MATCH(data!A4348&amp;"|"&amp;data!C4348,calculations!$A$3:$A$168,0),MATCH(data!B4348,calculations!$AH$2:$CL$2,0))="","NULL",SUBSTITUTE(OFFSET(calculations!$AG$2,MATCH(data!A4348&amp;"|"&amp;data!C4348,calculations!$A$3:$A$168,0),MATCH(data!B4348,calculations!$AH$2:$CL$2,0)),",","."))</f>
        <v>1757576</v>
      </c>
      <c r="E4348">
        <v>1</v>
      </c>
    </row>
    <row r="4349" spans="1:5" x14ac:dyDescent="0.25">
      <c r="A4349">
        <v>2018</v>
      </c>
      <c r="B4349">
        <v>75</v>
      </c>
      <c r="C4349" t="s">
        <v>49</v>
      </c>
      <c r="D4349" t="str">
        <f ca="1">IF(OFFSET(calculations!$AG$2,MATCH(data!A4349&amp;"|"&amp;data!C4349,calculations!$A$3:$A$168,0),MATCH(data!B4349,calculations!$AH$2:$CL$2,0))="","NULL",SUBSTITUTE(OFFSET(calculations!$AG$2,MATCH(data!A4349&amp;"|"&amp;data!C4349,calculations!$A$3:$A$168,0),MATCH(data!B4349,calculations!$AH$2:$CL$2,0)),",","."))</f>
        <v>204280</v>
      </c>
      <c r="E4349">
        <v>1</v>
      </c>
    </row>
    <row r="4350" spans="1:5" x14ac:dyDescent="0.25">
      <c r="A4350">
        <v>2018</v>
      </c>
      <c r="B4350">
        <v>75</v>
      </c>
      <c r="C4350" t="s">
        <v>69</v>
      </c>
      <c r="D4350" t="str">
        <f ca="1">IF(OFFSET(calculations!$AG$2,MATCH(data!A4350&amp;"|"&amp;data!C4350,calculations!$A$3:$A$168,0),MATCH(data!B4350,calculations!$AH$2:$CL$2,0))="","NULL",SUBSTITUTE(OFFSET(calculations!$AG$2,MATCH(data!A4350&amp;"|"&amp;data!C4350,calculations!$A$3:$A$168,0),MATCH(data!B4350,calculations!$AH$2:$CL$2,0)),",","."))</f>
        <v>28350</v>
      </c>
      <c r="E4350">
        <v>1</v>
      </c>
    </row>
    <row r="4351" spans="1:5" x14ac:dyDescent="0.25">
      <c r="A4351">
        <v>2018</v>
      </c>
      <c r="B4351">
        <v>75</v>
      </c>
      <c r="C4351" t="s">
        <v>70</v>
      </c>
      <c r="D4351" t="str">
        <f ca="1">IF(OFFSET(calculations!$AG$2,MATCH(data!A4351&amp;"|"&amp;data!C4351,calculations!$A$3:$A$168,0),MATCH(data!B4351,calculations!$AH$2:$CL$2,0))="","NULL",SUBSTITUTE(OFFSET(calculations!$AG$2,MATCH(data!A4351&amp;"|"&amp;data!C4351,calculations!$A$3:$A$168,0),MATCH(data!B4351,calculations!$AH$2:$CL$2,0)),",","."))</f>
        <v>4606</v>
      </c>
      <c r="E4351">
        <v>1</v>
      </c>
    </row>
    <row r="4352" spans="1:5" x14ac:dyDescent="0.25">
      <c r="A4352">
        <v>2018</v>
      </c>
      <c r="B4352">
        <v>75</v>
      </c>
      <c r="C4352" t="s">
        <v>71</v>
      </c>
      <c r="D4352" t="str">
        <f ca="1">IF(OFFSET(calculations!$AG$2,MATCH(data!A4352&amp;"|"&amp;data!C4352,calculations!$A$3:$A$168,0),MATCH(data!B4352,calculations!$AH$2:$CL$2,0))="","NULL",SUBSTITUTE(OFFSET(calculations!$AG$2,MATCH(data!A4352&amp;"|"&amp;data!C4352,calculations!$A$3:$A$168,0),MATCH(data!B4352,calculations!$AH$2:$CL$2,0)),",","."))</f>
        <v>NULL</v>
      </c>
      <c r="E4352">
        <v>1</v>
      </c>
    </row>
    <row r="4353" spans="1:5" x14ac:dyDescent="0.25">
      <c r="A4353">
        <v>2018</v>
      </c>
      <c r="B4353">
        <v>75</v>
      </c>
      <c r="C4353" t="s">
        <v>72</v>
      </c>
      <c r="D4353" t="str">
        <f ca="1">IF(OFFSET(calculations!$AG$2,MATCH(data!A4353&amp;"|"&amp;data!C4353,calculations!$A$3:$A$168,0),MATCH(data!B4353,calculations!$AH$2:$CL$2,0))="","NULL",SUBSTITUTE(OFFSET(calculations!$AG$2,MATCH(data!A4353&amp;"|"&amp;data!C4353,calculations!$A$3:$A$168,0),MATCH(data!B4353,calculations!$AH$2:$CL$2,0)),",","."))</f>
        <v>NULL</v>
      </c>
      <c r="E4353">
        <v>1</v>
      </c>
    </row>
    <row r="4354" spans="1:5" x14ac:dyDescent="0.25">
      <c r="A4354">
        <v>2018</v>
      </c>
      <c r="B4354">
        <v>75</v>
      </c>
      <c r="C4354" t="s">
        <v>73</v>
      </c>
      <c r="D4354" t="str">
        <f ca="1">IF(OFFSET(calculations!$AG$2,MATCH(data!A4354&amp;"|"&amp;data!C4354,calculations!$A$3:$A$168,0),MATCH(data!B4354,calculations!$AH$2:$CL$2,0))="","NULL",SUBSTITUTE(OFFSET(calculations!$AG$2,MATCH(data!A4354&amp;"|"&amp;data!C4354,calculations!$A$3:$A$168,0),MATCH(data!B4354,calculations!$AH$2:$CL$2,0)),",","."))</f>
        <v>10523</v>
      </c>
      <c r="E4354">
        <v>1</v>
      </c>
    </row>
    <row r="4355" spans="1:5" x14ac:dyDescent="0.25">
      <c r="A4355">
        <v>2018</v>
      </c>
      <c r="B4355">
        <v>75</v>
      </c>
      <c r="C4355" t="s">
        <v>74</v>
      </c>
      <c r="D4355" t="str">
        <f ca="1">IF(OFFSET(calculations!$AG$2,MATCH(data!A4355&amp;"|"&amp;data!C4355,calculations!$A$3:$A$168,0),MATCH(data!B4355,calculations!$AH$2:$CL$2,0))="","NULL",SUBSTITUTE(OFFSET(calculations!$AG$2,MATCH(data!A4355&amp;"|"&amp;data!C4355,calculations!$A$3:$A$168,0),MATCH(data!B4355,calculations!$AH$2:$CL$2,0)),",","."))</f>
        <v>NULL</v>
      </c>
      <c r="E4355">
        <v>1</v>
      </c>
    </row>
    <row r="4356" spans="1:5" x14ac:dyDescent="0.25">
      <c r="A4356">
        <v>2018</v>
      </c>
      <c r="B4356">
        <v>75</v>
      </c>
      <c r="C4356" t="s">
        <v>75</v>
      </c>
      <c r="D4356" t="str">
        <f ca="1">IF(OFFSET(calculations!$AG$2,MATCH(data!A4356&amp;"|"&amp;data!C4356,calculations!$A$3:$A$168,0),MATCH(data!B4356,calculations!$AH$2:$CL$2,0))="","NULL",SUBSTITUTE(OFFSET(calculations!$AG$2,MATCH(data!A4356&amp;"|"&amp;data!C4356,calculations!$A$3:$A$168,0),MATCH(data!B4356,calculations!$AH$2:$CL$2,0)),",","."))</f>
        <v>18587</v>
      </c>
      <c r="E4356">
        <v>1</v>
      </c>
    </row>
    <row r="4357" spans="1:5" x14ac:dyDescent="0.25">
      <c r="A4357">
        <v>2018</v>
      </c>
      <c r="B4357">
        <v>75</v>
      </c>
      <c r="C4357" t="s">
        <v>76</v>
      </c>
      <c r="D4357" t="str">
        <f ca="1">IF(OFFSET(calculations!$AG$2,MATCH(data!A4357&amp;"|"&amp;data!C4357,calculations!$A$3:$A$168,0),MATCH(data!B4357,calculations!$AH$2:$CL$2,0))="","NULL",SUBSTITUTE(OFFSET(calculations!$AG$2,MATCH(data!A4357&amp;"|"&amp;data!C4357,calculations!$A$3:$A$168,0),MATCH(data!B4357,calculations!$AH$2:$CL$2,0)),",","."))</f>
        <v>11690</v>
      </c>
      <c r="E4357">
        <v>1</v>
      </c>
    </row>
    <row r="4358" spans="1:5" x14ac:dyDescent="0.25">
      <c r="A4358">
        <v>2018</v>
      </c>
      <c r="B4358">
        <v>75</v>
      </c>
      <c r="C4358" t="s">
        <v>77</v>
      </c>
      <c r="D4358" t="str">
        <f ca="1">IF(OFFSET(calculations!$AG$2,MATCH(data!A4358&amp;"|"&amp;data!C4358,calculations!$A$3:$A$168,0),MATCH(data!B4358,calculations!$AH$2:$CL$2,0))="","NULL",SUBSTITUTE(OFFSET(calculations!$AG$2,MATCH(data!A4358&amp;"|"&amp;data!C4358,calculations!$A$3:$A$168,0),MATCH(data!B4358,calculations!$AH$2:$CL$2,0)),",","."))</f>
        <v>2853</v>
      </c>
      <c r="E4358">
        <v>1</v>
      </c>
    </row>
    <row r="4359" spans="1:5" x14ac:dyDescent="0.25">
      <c r="A4359">
        <v>2018</v>
      </c>
      <c r="B4359">
        <v>75</v>
      </c>
      <c r="C4359" t="s">
        <v>78</v>
      </c>
      <c r="D4359" t="str">
        <f ca="1">IF(OFFSET(calculations!$AG$2,MATCH(data!A4359&amp;"|"&amp;data!C4359,calculations!$A$3:$A$168,0),MATCH(data!B4359,calculations!$AH$2:$CL$2,0))="","NULL",SUBSTITUTE(OFFSET(calculations!$AG$2,MATCH(data!A4359&amp;"|"&amp;data!C4359,calculations!$A$3:$A$168,0),MATCH(data!B4359,calculations!$AH$2:$CL$2,0)),",","."))</f>
        <v>NULL</v>
      </c>
      <c r="E4359">
        <v>1</v>
      </c>
    </row>
    <row r="4360" spans="1:5" x14ac:dyDescent="0.25">
      <c r="A4360">
        <v>2018</v>
      </c>
      <c r="B4360">
        <v>75</v>
      </c>
      <c r="C4360" t="s">
        <v>79</v>
      </c>
      <c r="D4360" t="str">
        <f ca="1">IF(OFFSET(calculations!$AG$2,MATCH(data!A4360&amp;"|"&amp;data!C4360,calculations!$A$3:$A$168,0),MATCH(data!B4360,calculations!$AH$2:$CL$2,0))="","NULL",SUBSTITUTE(OFFSET(calculations!$AG$2,MATCH(data!A4360&amp;"|"&amp;data!C4360,calculations!$A$3:$A$168,0),MATCH(data!B4360,calculations!$AH$2:$CL$2,0)),",","."))</f>
        <v>127629</v>
      </c>
      <c r="E4360">
        <v>1</v>
      </c>
    </row>
    <row r="4361" spans="1:5" x14ac:dyDescent="0.25">
      <c r="A4361">
        <v>2018</v>
      </c>
      <c r="B4361">
        <v>75</v>
      </c>
      <c r="C4361" t="s">
        <v>80</v>
      </c>
      <c r="D4361" t="str">
        <f ca="1">IF(OFFSET(calculations!$AG$2,MATCH(data!A4361&amp;"|"&amp;data!C4361,calculations!$A$3:$A$168,0),MATCH(data!B4361,calculations!$AH$2:$CL$2,0))="","NULL",SUBSTITUTE(OFFSET(calculations!$AG$2,MATCH(data!A4361&amp;"|"&amp;data!C4361,calculations!$A$3:$A$168,0),MATCH(data!B4361,calculations!$AH$2:$CL$2,0)),",","."))</f>
        <v>NULL</v>
      </c>
      <c r="E4361">
        <v>1</v>
      </c>
    </row>
    <row r="4362" spans="1:5" x14ac:dyDescent="0.25">
      <c r="A4362">
        <v>2018</v>
      </c>
      <c r="B4362">
        <v>75</v>
      </c>
      <c r="C4362" t="s">
        <v>44</v>
      </c>
      <c r="D4362" t="str">
        <f ca="1">IF(OFFSET(calculations!$AG$2,MATCH(data!A4362&amp;"|"&amp;data!C4362,calculations!$A$3:$A$168,0),MATCH(data!B4362,calculations!$AH$2:$CL$2,0))="","NULL",SUBSTITUTE(OFFSET(calculations!$AG$2,MATCH(data!A4362&amp;"|"&amp;data!C4362,calculations!$A$3:$A$168,0),MATCH(data!B4362,calculations!$AH$2:$CL$2,0)),",","."))</f>
        <v>NULL</v>
      </c>
      <c r="E4362">
        <v>1</v>
      </c>
    </row>
    <row r="4363" spans="1:5" x14ac:dyDescent="0.25">
      <c r="A4363">
        <v>2018</v>
      </c>
      <c r="B4363">
        <v>75</v>
      </c>
      <c r="C4363" t="s">
        <v>51</v>
      </c>
      <c r="D4363" t="str">
        <f ca="1">IF(OFFSET(calculations!$AG$2,MATCH(data!A4363&amp;"|"&amp;data!C4363,calculations!$A$3:$A$168,0),MATCH(data!B4363,calculations!$AH$2:$CL$2,0))="","NULL",SUBSTITUTE(OFFSET(calculations!$AG$2,MATCH(data!A4363&amp;"|"&amp;data!C4363,calculations!$A$3:$A$168,0),MATCH(data!B4363,calculations!$AH$2:$CL$2,0)),",","."))</f>
        <v>NULL</v>
      </c>
      <c r="E4363">
        <v>1</v>
      </c>
    </row>
    <row r="4364" spans="1:5" x14ac:dyDescent="0.25">
      <c r="A4364">
        <v>2018</v>
      </c>
      <c r="B4364">
        <v>75</v>
      </c>
      <c r="C4364" t="s">
        <v>55</v>
      </c>
      <c r="D4364" t="str">
        <f ca="1">IF(OFFSET(calculations!$AG$2,MATCH(data!A4364&amp;"|"&amp;data!C4364,calculations!$A$3:$A$168,0),MATCH(data!B4364,calculations!$AH$2:$CL$2,0))="","NULL",SUBSTITUTE(OFFSET(calculations!$AG$2,MATCH(data!A4364&amp;"|"&amp;data!C4364,calculations!$A$3:$A$168,0),MATCH(data!B4364,calculations!$AH$2:$CL$2,0)),",","."))</f>
        <v>NULL</v>
      </c>
      <c r="E4364">
        <v>1</v>
      </c>
    </row>
    <row r="4365" spans="1:5" x14ac:dyDescent="0.25">
      <c r="A4365">
        <v>2018</v>
      </c>
      <c r="B4365">
        <v>75</v>
      </c>
      <c r="C4365" t="s">
        <v>81</v>
      </c>
      <c r="D4365" t="str">
        <f ca="1">IF(OFFSET(calculations!$AG$2,MATCH(data!A4365&amp;"|"&amp;data!C4365,calculations!$A$3:$A$168,0),MATCH(data!B4365,calculations!$AH$2:$CL$2,0))="","NULL",SUBSTITUTE(OFFSET(calculations!$AG$2,MATCH(data!A4365&amp;"|"&amp;data!C4365,calculations!$A$3:$A$168,0),MATCH(data!B4365,calculations!$AH$2:$CL$2,0)),",","."))</f>
        <v>42</v>
      </c>
      <c r="E4365">
        <v>1</v>
      </c>
    </row>
    <row r="4366" spans="1:5" x14ac:dyDescent="0.25">
      <c r="A4366">
        <v>2018</v>
      </c>
      <c r="B4366">
        <v>75</v>
      </c>
      <c r="C4366" t="s">
        <v>82</v>
      </c>
      <c r="D4366" t="str">
        <f ca="1">IF(OFFSET(calculations!$AG$2,MATCH(data!A4366&amp;"|"&amp;data!C4366,calculations!$A$3:$A$168,0),MATCH(data!B4366,calculations!$AH$2:$CL$2,0))="","NULL",SUBSTITUTE(OFFSET(calculations!$AG$2,MATCH(data!A4366&amp;"|"&amp;data!C4366,calculations!$A$3:$A$168,0),MATCH(data!B4366,calculations!$AH$2:$CL$2,0)),",","."))</f>
        <v>1553296</v>
      </c>
      <c r="E4366">
        <v>1</v>
      </c>
    </row>
    <row r="4367" spans="1:5" x14ac:dyDescent="0.25">
      <c r="A4367">
        <v>2018</v>
      </c>
      <c r="B4367">
        <v>75</v>
      </c>
      <c r="C4367" t="s">
        <v>83</v>
      </c>
      <c r="D4367" t="str">
        <f ca="1">IF(OFFSET(calculations!$AG$2,MATCH(data!A4367&amp;"|"&amp;data!C4367,calculations!$A$3:$A$168,0),MATCH(data!B4367,calculations!$AH$2:$CL$2,0))="","NULL",SUBSTITUTE(OFFSET(calculations!$AG$2,MATCH(data!A4367&amp;"|"&amp;data!C4367,calculations!$A$3:$A$168,0),MATCH(data!B4367,calculations!$AH$2:$CL$2,0)),",","."))</f>
        <v>0</v>
      </c>
      <c r="E4367">
        <v>1</v>
      </c>
    </row>
    <row r="4368" spans="1:5" x14ac:dyDescent="0.25">
      <c r="A4368">
        <v>2018</v>
      </c>
      <c r="B4368">
        <v>75</v>
      </c>
      <c r="C4368" t="s">
        <v>84</v>
      </c>
      <c r="D4368" t="str">
        <f ca="1">IF(OFFSET(calculations!$AG$2,MATCH(data!A4368&amp;"|"&amp;data!C4368,calculations!$A$3:$A$168,0),MATCH(data!B4368,calculations!$AH$2:$CL$2,0))="","NULL",SUBSTITUTE(OFFSET(calculations!$AG$2,MATCH(data!A4368&amp;"|"&amp;data!C4368,calculations!$A$3:$A$168,0),MATCH(data!B4368,calculations!$AH$2:$CL$2,0)),",","."))</f>
        <v>NULL</v>
      </c>
      <c r="E4368">
        <v>1</v>
      </c>
    </row>
    <row r="4369" spans="1:5" x14ac:dyDescent="0.25">
      <c r="A4369">
        <v>2018</v>
      </c>
      <c r="B4369">
        <v>75</v>
      </c>
      <c r="C4369" t="s">
        <v>85</v>
      </c>
      <c r="D4369" t="str">
        <f ca="1">IF(OFFSET(calculations!$AG$2,MATCH(data!A4369&amp;"|"&amp;data!C4369,calculations!$A$3:$A$168,0),MATCH(data!B4369,calculations!$AH$2:$CL$2,0))="","NULL",SUBSTITUTE(OFFSET(calculations!$AG$2,MATCH(data!A4369&amp;"|"&amp;data!C4369,calculations!$A$3:$A$168,0),MATCH(data!B4369,calculations!$AH$2:$CL$2,0)),",","."))</f>
        <v>NULL</v>
      </c>
      <c r="E4369">
        <v>1</v>
      </c>
    </row>
    <row r="4370" spans="1:5" x14ac:dyDescent="0.25">
      <c r="A4370">
        <v>2018</v>
      </c>
      <c r="B4370">
        <v>75</v>
      </c>
      <c r="C4370" t="s">
        <v>86</v>
      </c>
      <c r="D4370" t="str">
        <f ca="1">IF(OFFSET(calculations!$AG$2,MATCH(data!A4370&amp;"|"&amp;data!C4370,calculations!$A$3:$A$168,0),MATCH(data!B4370,calculations!$AH$2:$CL$2,0))="","NULL",SUBSTITUTE(OFFSET(calculations!$AG$2,MATCH(data!A4370&amp;"|"&amp;data!C4370,calculations!$A$3:$A$168,0),MATCH(data!B4370,calculations!$AH$2:$CL$2,0)),",","."))</f>
        <v>NULL</v>
      </c>
      <c r="E4370">
        <v>1</v>
      </c>
    </row>
    <row r="4371" spans="1:5" x14ac:dyDescent="0.25">
      <c r="A4371">
        <v>2018</v>
      </c>
      <c r="B4371">
        <v>75</v>
      </c>
      <c r="C4371" t="s">
        <v>87</v>
      </c>
      <c r="D4371" t="str">
        <f ca="1">IF(OFFSET(calculations!$AG$2,MATCH(data!A4371&amp;"|"&amp;data!C4371,calculations!$A$3:$A$168,0),MATCH(data!B4371,calculations!$AH$2:$CL$2,0))="","NULL",SUBSTITUTE(OFFSET(calculations!$AG$2,MATCH(data!A4371&amp;"|"&amp;data!C4371,calculations!$A$3:$A$168,0),MATCH(data!B4371,calculations!$AH$2:$CL$2,0)),",","."))</f>
        <v>1553296</v>
      </c>
      <c r="E4371">
        <v>1</v>
      </c>
    </row>
    <row r="4372" spans="1:5" x14ac:dyDescent="0.25">
      <c r="A4372">
        <v>2018</v>
      </c>
      <c r="B4372">
        <v>75</v>
      </c>
      <c r="C4372" t="s">
        <v>88</v>
      </c>
      <c r="D4372" t="str">
        <f ca="1">IF(OFFSET(calculations!$AG$2,MATCH(data!A4372&amp;"|"&amp;data!C4372,calculations!$A$3:$A$168,0),MATCH(data!B4372,calculations!$AH$2:$CL$2,0))="","NULL",SUBSTITUTE(OFFSET(calculations!$AG$2,MATCH(data!A4372&amp;"|"&amp;data!C4372,calculations!$A$3:$A$168,0),MATCH(data!B4372,calculations!$AH$2:$CL$2,0)),",","."))</f>
        <v>NULL</v>
      </c>
      <c r="E4372">
        <v>1</v>
      </c>
    </row>
    <row r="4373" spans="1:5" x14ac:dyDescent="0.25">
      <c r="A4373">
        <v>2018</v>
      </c>
      <c r="B4373">
        <v>75</v>
      </c>
      <c r="C4373" t="s">
        <v>89</v>
      </c>
      <c r="D4373" t="str">
        <f ca="1">IF(OFFSET(calculations!$AG$2,MATCH(data!A4373&amp;"|"&amp;data!C4373,calculations!$A$3:$A$168,0),MATCH(data!B4373,calculations!$AH$2:$CL$2,0))="","NULL",SUBSTITUTE(OFFSET(calculations!$AG$2,MATCH(data!A4373&amp;"|"&amp;data!C4373,calculations!$A$3:$A$168,0),MATCH(data!B4373,calculations!$AH$2:$CL$2,0)),",","."))</f>
        <v>NULL</v>
      </c>
      <c r="E4373">
        <v>1</v>
      </c>
    </row>
    <row r="4374" spans="1:5" x14ac:dyDescent="0.25">
      <c r="A4374">
        <v>2018</v>
      </c>
      <c r="B4374">
        <v>75</v>
      </c>
      <c r="C4374" t="s">
        <v>90</v>
      </c>
      <c r="D4374" t="str">
        <f ca="1">IF(OFFSET(calculations!$AG$2,MATCH(data!A4374&amp;"|"&amp;data!C4374,calculations!$A$3:$A$168,0),MATCH(data!B4374,calculations!$AH$2:$CL$2,0))="","NULL",SUBSTITUTE(OFFSET(calculations!$AG$2,MATCH(data!A4374&amp;"|"&amp;data!C4374,calculations!$A$3:$A$168,0),MATCH(data!B4374,calculations!$AH$2:$CL$2,0)),",","."))</f>
        <v>NULL</v>
      </c>
      <c r="E4374">
        <v>1</v>
      </c>
    </row>
    <row r="4375" spans="1:5" x14ac:dyDescent="0.25">
      <c r="A4375">
        <v>2018</v>
      </c>
      <c r="B4375">
        <v>75</v>
      </c>
      <c r="C4375" t="s">
        <v>91</v>
      </c>
      <c r="D4375" t="str">
        <f ca="1">IF(OFFSET(calculations!$AG$2,MATCH(data!A4375&amp;"|"&amp;data!C4375,calculations!$A$3:$A$168,0),MATCH(data!B4375,calculations!$AH$2:$CL$2,0))="","NULL",SUBSTITUTE(OFFSET(calculations!$AG$2,MATCH(data!A4375&amp;"|"&amp;data!C4375,calculations!$A$3:$A$168,0),MATCH(data!B4375,calculations!$AH$2:$CL$2,0)),",","."))</f>
        <v>NULL</v>
      </c>
      <c r="E4375">
        <v>1</v>
      </c>
    </row>
    <row r="4376" spans="1:5" x14ac:dyDescent="0.25">
      <c r="A4376">
        <v>2018</v>
      </c>
      <c r="B4376">
        <v>75</v>
      </c>
      <c r="C4376" t="s">
        <v>92</v>
      </c>
      <c r="D4376" t="str">
        <f ca="1">IF(OFFSET(calculations!$AG$2,MATCH(data!A4376&amp;"|"&amp;data!C4376,calculations!$A$3:$A$168,0),MATCH(data!B4376,calculations!$AH$2:$CL$2,0))="","NULL",SUBSTITUTE(OFFSET(calculations!$AG$2,MATCH(data!A4376&amp;"|"&amp;data!C4376,calculations!$A$3:$A$168,0),MATCH(data!B4376,calculations!$AH$2:$CL$2,0)),",","."))</f>
        <v>NULL</v>
      </c>
      <c r="E4376">
        <v>1</v>
      </c>
    </row>
    <row r="4377" spans="1:5" x14ac:dyDescent="0.25">
      <c r="A4377">
        <v>2018</v>
      </c>
      <c r="B4377">
        <v>75</v>
      </c>
      <c r="C4377" t="s">
        <v>93</v>
      </c>
      <c r="D4377" t="str">
        <f ca="1">IF(OFFSET(calculations!$AG$2,MATCH(data!A4377&amp;"|"&amp;data!C4377,calculations!$A$3:$A$168,0),MATCH(data!B4377,calculations!$AH$2:$CL$2,0))="","NULL",SUBSTITUTE(OFFSET(calculations!$AG$2,MATCH(data!A4377&amp;"|"&amp;data!C4377,calculations!$A$3:$A$168,0),MATCH(data!B4377,calculations!$AH$2:$CL$2,0)),",","."))</f>
        <v>NULL</v>
      </c>
      <c r="E4377">
        <v>1</v>
      </c>
    </row>
    <row r="4378" spans="1:5" x14ac:dyDescent="0.25">
      <c r="A4378">
        <v>2018</v>
      </c>
      <c r="B4378">
        <v>75</v>
      </c>
      <c r="C4378" t="s">
        <v>94</v>
      </c>
      <c r="D4378" t="str">
        <f ca="1">IF(OFFSET(calculations!$AG$2,MATCH(data!A4378&amp;"|"&amp;data!C4378,calculations!$A$3:$A$168,0),MATCH(data!B4378,calculations!$AH$2:$CL$2,0))="","NULL",SUBSTITUTE(OFFSET(calculations!$AG$2,MATCH(data!A4378&amp;"|"&amp;data!C4378,calculations!$A$3:$A$168,0),MATCH(data!B4378,calculations!$AH$2:$CL$2,0)),",","."))</f>
        <v>NULL</v>
      </c>
      <c r="E4378">
        <v>1</v>
      </c>
    </row>
    <row r="4379" spans="1:5" x14ac:dyDescent="0.25">
      <c r="A4379">
        <v>2018</v>
      </c>
      <c r="B4379">
        <v>75</v>
      </c>
      <c r="C4379" t="s">
        <v>95</v>
      </c>
      <c r="D4379" t="str">
        <f ca="1">IF(OFFSET(calculations!$AG$2,MATCH(data!A4379&amp;"|"&amp;data!C4379,calculations!$A$3:$A$168,0),MATCH(data!B4379,calculations!$AH$2:$CL$2,0))="","NULL",SUBSTITUTE(OFFSET(calculations!$AG$2,MATCH(data!A4379&amp;"|"&amp;data!C4379,calculations!$A$3:$A$168,0),MATCH(data!B4379,calculations!$AH$2:$CL$2,0)),",","."))</f>
        <v>-33458</v>
      </c>
      <c r="E4379">
        <v>1</v>
      </c>
    </row>
    <row r="4380" spans="1:5" x14ac:dyDescent="0.25">
      <c r="A4380">
        <v>2018</v>
      </c>
      <c r="B4380">
        <v>75</v>
      </c>
      <c r="C4380" t="s">
        <v>96</v>
      </c>
      <c r="D4380" t="str">
        <f ca="1">IF(OFFSET(calculations!$AG$2,MATCH(data!A4380&amp;"|"&amp;data!C4380,calculations!$A$3:$A$168,0),MATCH(data!B4380,calculations!$AH$2:$CL$2,0))="","NULL",SUBSTITUTE(OFFSET(calculations!$AG$2,MATCH(data!A4380&amp;"|"&amp;data!C4380,calculations!$A$3:$A$168,0),MATCH(data!B4380,calculations!$AH$2:$CL$2,0)),",","."))</f>
        <v>1185776</v>
      </c>
      <c r="E4380">
        <v>1</v>
      </c>
    </row>
    <row r="4381" spans="1:5" x14ac:dyDescent="0.25">
      <c r="A4381">
        <v>2018</v>
      </c>
      <c r="B4381">
        <v>75</v>
      </c>
      <c r="C4381" t="s">
        <v>97</v>
      </c>
      <c r="D4381" t="str">
        <f ca="1">IF(OFFSET(calculations!$AG$2,MATCH(data!A4381&amp;"|"&amp;data!C4381,calculations!$A$3:$A$168,0),MATCH(data!B4381,calculations!$AH$2:$CL$2,0))="","NULL",SUBSTITUTE(OFFSET(calculations!$AG$2,MATCH(data!A4381&amp;"|"&amp;data!C4381,calculations!$A$3:$A$168,0),MATCH(data!B4381,calculations!$AH$2:$CL$2,0)),",","."))</f>
        <v>545787</v>
      </c>
      <c r="E4381">
        <v>1</v>
      </c>
    </row>
    <row r="4382" spans="1:5" x14ac:dyDescent="0.25">
      <c r="A4382">
        <v>2018</v>
      </c>
      <c r="B4382">
        <v>75</v>
      </c>
      <c r="C4382" t="s">
        <v>98</v>
      </c>
      <c r="D4382" t="str">
        <f ca="1">IF(OFFSET(calculations!$AG$2,MATCH(data!A4382&amp;"|"&amp;data!C4382,calculations!$A$3:$A$168,0),MATCH(data!B4382,calculations!$AH$2:$CL$2,0))="","NULL",SUBSTITUTE(OFFSET(calculations!$AG$2,MATCH(data!A4382&amp;"|"&amp;data!C4382,calculations!$A$3:$A$168,0),MATCH(data!B4382,calculations!$AH$2:$CL$2,0)),",","."))</f>
        <v>639989</v>
      </c>
      <c r="E4382">
        <v>1</v>
      </c>
    </row>
    <row r="4383" spans="1:5" x14ac:dyDescent="0.25">
      <c r="A4383">
        <v>2018</v>
      </c>
      <c r="B4383">
        <v>75</v>
      </c>
      <c r="C4383" t="s">
        <v>99</v>
      </c>
      <c r="D4383" t="str">
        <f ca="1">IF(OFFSET(calculations!$AG$2,MATCH(data!A4383&amp;"|"&amp;data!C4383,calculations!$A$3:$A$168,0),MATCH(data!B4383,calculations!$AH$2:$CL$2,0))="","NULL",SUBSTITUTE(OFFSET(calculations!$AG$2,MATCH(data!A4383&amp;"|"&amp;data!C4383,calculations!$A$3:$A$168,0),MATCH(data!B4383,calculations!$AH$2:$CL$2,0)),",","."))</f>
        <v>639989</v>
      </c>
      <c r="E4383">
        <v>1</v>
      </c>
    </row>
    <row r="4384" spans="1:5" x14ac:dyDescent="0.25">
      <c r="A4384">
        <v>2018</v>
      </c>
      <c r="B4384">
        <v>75</v>
      </c>
      <c r="C4384" t="s">
        <v>100</v>
      </c>
      <c r="D4384" t="str">
        <f ca="1">IF(OFFSET(calculations!$AG$2,MATCH(data!A4384&amp;"|"&amp;data!C4384,calculations!$A$3:$A$168,0),MATCH(data!B4384,calculations!$AH$2:$CL$2,0))="","NULL",SUBSTITUTE(OFFSET(calculations!$AG$2,MATCH(data!A4384&amp;"|"&amp;data!C4384,calculations!$A$3:$A$168,0),MATCH(data!B4384,calculations!$AH$2:$CL$2,0)),",","."))</f>
        <v>9002</v>
      </c>
      <c r="E4384">
        <v>1</v>
      </c>
    </row>
    <row r="4385" spans="1:5" x14ac:dyDescent="0.25">
      <c r="A4385">
        <v>2018</v>
      </c>
      <c r="B4385">
        <v>75</v>
      </c>
      <c r="C4385" t="s">
        <v>101</v>
      </c>
      <c r="D4385" t="str">
        <f ca="1">IF(OFFSET(calculations!$AG$2,MATCH(data!A4385&amp;"|"&amp;data!C4385,calculations!$A$3:$A$168,0),MATCH(data!B4385,calculations!$AH$2:$CL$2,0))="","NULL",SUBSTITUTE(OFFSET(calculations!$AG$2,MATCH(data!A4385&amp;"|"&amp;data!C4385,calculations!$A$3:$A$168,0),MATCH(data!B4385,calculations!$AH$2:$CL$2,0)),",","."))</f>
        <v>NULL</v>
      </c>
      <c r="E4385">
        <v>1</v>
      </c>
    </row>
    <row r="4386" spans="1:5" x14ac:dyDescent="0.25">
      <c r="A4386">
        <v>2018</v>
      </c>
      <c r="B4386">
        <v>75</v>
      </c>
      <c r="C4386" t="s">
        <v>102</v>
      </c>
      <c r="D4386" t="str">
        <f ca="1">IF(OFFSET(calculations!$AG$2,MATCH(data!A4386&amp;"|"&amp;data!C4386,calculations!$A$3:$A$168,0),MATCH(data!B4386,calculations!$AH$2:$CL$2,0))="","NULL",SUBSTITUTE(OFFSET(calculations!$AG$2,MATCH(data!A4386&amp;"|"&amp;data!C4386,calculations!$A$3:$A$168,0),MATCH(data!B4386,calculations!$AH$2:$CL$2,0)),",","."))</f>
        <v>681903</v>
      </c>
      <c r="E4386">
        <v>1</v>
      </c>
    </row>
    <row r="4387" spans="1:5" x14ac:dyDescent="0.25">
      <c r="A4387">
        <v>2018</v>
      </c>
      <c r="B4387">
        <v>75</v>
      </c>
      <c r="C4387" t="s">
        <v>103</v>
      </c>
      <c r="D4387" t="str">
        <f ca="1">IF(OFFSET(calculations!$AG$2,MATCH(data!A4387&amp;"|"&amp;data!C4387,calculations!$A$3:$A$168,0),MATCH(data!B4387,calculations!$AH$2:$CL$2,0))="","NULL",SUBSTITUTE(OFFSET(calculations!$AG$2,MATCH(data!A4387&amp;"|"&amp;data!C4387,calculations!$A$3:$A$168,0),MATCH(data!B4387,calculations!$AH$2:$CL$2,0)),",","."))</f>
        <v>546</v>
      </c>
      <c r="E4387">
        <v>1</v>
      </c>
    </row>
    <row r="4388" spans="1:5" x14ac:dyDescent="0.25">
      <c r="A4388">
        <v>2018</v>
      </c>
      <c r="B4388">
        <v>75</v>
      </c>
      <c r="C4388" t="s">
        <v>104</v>
      </c>
      <c r="D4388" t="str">
        <f ca="1">IF(OFFSET(calculations!$AG$2,MATCH(data!A4388&amp;"|"&amp;data!C4388,calculations!$A$3:$A$168,0),MATCH(data!B4388,calculations!$AH$2:$CL$2,0))="","NULL",SUBSTITUTE(OFFSET(calculations!$AG$2,MATCH(data!A4388&amp;"|"&amp;data!C4388,calculations!$A$3:$A$168,0),MATCH(data!B4388,calculations!$AH$2:$CL$2,0)),",","."))</f>
        <v>-33458</v>
      </c>
      <c r="E4388">
        <v>1</v>
      </c>
    </row>
    <row r="4389" spans="1:5" x14ac:dyDescent="0.25">
      <c r="A4389">
        <v>2018</v>
      </c>
      <c r="B4389">
        <v>75</v>
      </c>
      <c r="C4389" t="s">
        <v>105</v>
      </c>
      <c r="D4389" t="str">
        <f ca="1">IF(OFFSET(calculations!$AG$2,MATCH(data!A4389&amp;"|"&amp;data!C4389,calculations!$A$3:$A$168,0),MATCH(data!B4389,calculations!$AH$2:$CL$2,0))="","NULL",SUBSTITUTE(OFFSET(calculations!$AG$2,MATCH(data!A4389&amp;"|"&amp;data!C4389,calculations!$A$3:$A$168,0),MATCH(data!B4389,calculations!$AH$2:$CL$2,0)),",","."))</f>
        <v>-33458</v>
      </c>
      <c r="E4389">
        <v>1</v>
      </c>
    </row>
    <row r="4390" spans="1:5" x14ac:dyDescent="0.25">
      <c r="A4390">
        <v>2018</v>
      </c>
      <c r="B4390">
        <v>75</v>
      </c>
      <c r="C4390" t="s">
        <v>106</v>
      </c>
      <c r="D4390" t="str">
        <f ca="1">IF(OFFSET(calculations!$AG$2,MATCH(data!A4390&amp;"|"&amp;data!C4390,calculations!$A$3:$A$168,0),MATCH(data!B4390,calculations!$AH$2:$CL$2,0))="","NULL",SUBSTITUTE(OFFSET(calculations!$AG$2,MATCH(data!A4390&amp;"|"&amp;data!C4390,calculations!$A$3:$A$168,0),MATCH(data!B4390,calculations!$AH$2:$CL$2,0)),",","."))</f>
        <v>NULL</v>
      </c>
      <c r="E4390">
        <v>1</v>
      </c>
    </row>
    <row r="4391" spans="1:5" x14ac:dyDescent="0.25">
      <c r="A4391">
        <v>2018</v>
      </c>
      <c r="B4391">
        <v>75</v>
      </c>
      <c r="C4391" t="s">
        <v>107</v>
      </c>
      <c r="D4391" t="str">
        <f ca="1">IF(OFFSET(calculations!$AG$2,MATCH(data!A4391&amp;"|"&amp;data!C4391,calculations!$A$3:$A$168,0),MATCH(data!B4391,calculations!$AH$2:$CL$2,0))="","NULL",SUBSTITUTE(OFFSET(calculations!$AG$2,MATCH(data!A4391&amp;"|"&amp;data!C4391,calculations!$A$3:$A$168,0),MATCH(data!B4391,calculations!$AH$2:$CL$2,0)),",","."))</f>
        <v>NULL</v>
      </c>
      <c r="E4391">
        <v>1</v>
      </c>
    </row>
    <row r="4392" spans="1:5" x14ac:dyDescent="0.25">
      <c r="A4392">
        <v>2018</v>
      </c>
      <c r="B4392">
        <v>75</v>
      </c>
      <c r="C4392" t="s">
        <v>108</v>
      </c>
      <c r="D4392" t="str">
        <f ca="1">IF(OFFSET(calculations!$AG$2,MATCH(data!A4392&amp;"|"&amp;data!C4392,calculations!$A$3:$A$168,0),MATCH(data!B4392,calculations!$AH$2:$CL$2,0))="","NULL",SUBSTITUTE(OFFSET(calculations!$AG$2,MATCH(data!A4392&amp;"|"&amp;data!C4392,calculations!$A$3:$A$168,0),MATCH(data!B4392,calculations!$AH$2:$CL$2,0)),",","."))</f>
        <v>0</v>
      </c>
      <c r="E4392">
        <v>1</v>
      </c>
    </row>
    <row r="4393" spans="1:5" x14ac:dyDescent="0.25">
      <c r="A4393">
        <v>2018</v>
      </c>
      <c r="B4393">
        <v>75</v>
      </c>
      <c r="C4393" t="s">
        <v>109</v>
      </c>
      <c r="D4393" t="str">
        <f ca="1">IF(OFFSET(calculations!$AG$2,MATCH(data!A4393&amp;"|"&amp;data!C4393,calculations!$A$3:$A$168,0),MATCH(data!B4393,calculations!$AH$2:$CL$2,0))="","NULL",SUBSTITUTE(OFFSET(calculations!$AG$2,MATCH(data!A4393&amp;"|"&amp;data!C4393,calculations!$A$3:$A$168,0),MATCH(data!B4393,calculations!$AH$2:$CL$2,0)),",","."))</f>
        <v>-33458</v>
      </c>
      <c r="E4393">
        <v>1</v>
      </c>
    </row>
    <row r="4394" spans="1:5" x14ac:dyDescent="0.25">
      <c r="A4394">
        <v>2018</v>
      </c>
      <c r="B4394">
        <v>75</v>
      </c>
      <c r="C4394" t="s">
        <v>110</v>
      </c>
      <c r="D4394" t="str">
        <f ca="1">IF(OFFSET(calculations!$AG$2,MATCH(data!A4394&amp;"|"&amp;data!C4394,calculations!$A$3:$A$168,0),MATCH(data!B4394,calculations!$AH$2:$CL$2,0))="","NULL",SUBSTITUTE(OFFSET(calculations!$AG$2,MATCH(data!A4394&amp;"|"&amp;data!C4394,calculations!$A$3:$A$168,0),MATCH(data!B4394,calculations!$AH$2:$CL$2,0)),",","."))</f>
        <v>NULL</v>
      </c>
      <c r="E4394">
        <v>1</v>
      </c>
    </row>
    <row r="4395" spans="1:5" x14ac:dyDescent="0.25">
      <c r="A4395">
        <v>2018</v>
      </c>
      <c r="B4395">
        <v>75</v>
      </c>
      <c r="C4395" t="s">
        <v>111</v>
      </c>
      <c r="D4395" t="str">
        <f ca="1">IF(OFFSET(calculations!$AG$2,MATCH(data!A4395&amp;"|"&amp;data!C4395,calculations!$A$3:$A$168,0),MATCH(data!B4395,calculations!$AH$2:$CL$2,0))="","NULL",SUBSTITUTE(OFFSET(calculations!$AG$2,MATCH(data!A4395&amp;"|"&amp;data!C4395,calculations!$A$3:$A$168,0),MATCH(data!B4395,calculations!$AH$2:$CL$2,0)),",","."))</f>
        <v>1757576</v>
      </c>
      <c r="E4395">
        <v>1</v>
      </c>
    </row>
    <row r="4396" spans="1:5" x14ac:dyDescent="0.25">
      <c r="A4396">
        <v>2018</v>
      </c>
      <c r="B4396">
        <v>75</v>
      </c>
      <c r="C4396" t="s">
        <v>112</v>
      </c>
      <c r="D4396" t="str">
        <f ca="1">IF(OFFSET(calculations!$AG$2,MATCH(data!A4396&amp;"|"&amp;data!C4396,calculations!$A$3:$A$168,0),MATCH(data!B4396,calculations!$AH$2:$CL$2,0))="","NULL",SUBSTITUTE(OFFSET(calculations!$AG$2,MATCH(data!A4396&amp;"|"&amp;data!C4396,calculations!$A$3:$A$168,0),MATCH(data!B4396,calculations!$AH$2:$CL$2,0)),",","."))</f>
        <v>70115</v>
      </c>
      <c r="E4396">
        <v>1</v>
      </c>
    </row>
    <row r="4397" spans="1:5" x14ac:dyDescent="0.25">
      <c r="A4397">
        <v>2018</v>
      </c>
      <c r="B4397">
        <v>75</v>
      </c>
      <c r="C4397" t="s">
        <v>113</v>
      </c>
      <c r="D4397" t="str">
        <f ca="1">IF(OFFSET(calculations!$AG$2,MATCH(data!A4397&amp;"|"&amp;data!C4397,calculations!$A$3:$A$168,0),MATCH(data!B4397,calculations!$AH$2:$CL$2,0))="","NULL",SUBSTITUTE(OFFSET(calculations!$AG$2,MATCH(data!A4397&amp;"|"&amp;data!C4397,calculations!$A$3:$A$168,0),MATCH(data!B4397,calculations!$AH$2:$CL$2,0)),",","."))</f>
        <v>NULL</v>
      </c>
      <c r="E4397">
        <v>1</v>
      </c>
    </row>
    <row r="4398" spans="1:5" x14ac:dyDescent="0.25">
      <c r="A4398">
        <v>2018</v>
      </c>
      <c r="B4398">
        <v>75</v>
      </c>
      <c r="C4398" t="s">
        <v>114</v>
      </c>
      <c r="D4398" t="str">
        <f ca="1">IF(OFFSET(calculations!$AG$2,MATCH(data!A4398&amp;"|"&amp;data!C4398,calculations!$A$3:$A$168,0),MATCH(data!B4398,calculations!$AH$2:$CL$2,0))="","NULL",SUBSTITUTE(OFFSET(calculations!$AG$2,MATCH(data!A4398&amp;"|"&amp;data!C4398,calculations!$A$3:$A$168,0),MATCH(data!B4398,calculations!$AH$2:$CL$2,0)),",","."))</f>
        <v>NULL</v>
      </c>
      <c r="E4398">
        <v>1</v>
      </c>
    </row>
    <row r="4399" spans="1:5" x14ac:dyDescent="0.25">
      <c r="A4399">
        <v>2018</v>
      </c>
      <c r="B4399">
        <v>75</v>
      </c>
      <c r="C4399" t="s">
        <v>115</v>
      </c>
      <c r="D4399" t="str">
        <f ca="1">IF(OFFSET(calculations!$AG$2,MATCH(data!A4399&amp;"|"&amp;data!C4399,calculations!$A$3:$A$168,0),MATCH(data!B4399,calculations!$AH$2:$CL$2,0))="","NULL",SUBSTITUTE(OFFSET(calculations!$AG$2,MATCH(data!A4399&amp;"|"&amp;data!C4399,calculations!$A$3:$A$168,0),MATCH(data!B4399,calculations!$AH$2:$CL$2,0)),",","."))</f>
        <v>NULL</v>
      </c>
      <c r="E4399">
        <v>1</v>
      </c>
    </row>
    <row r="4400" spans="1:5" x14ac:dyDescent="0.25">
      <c r="A4400">
        <v>2018</v>
      </c>
      <c r="B4400">
        <v>75</v>
      </c>
      <c r="C4400" t="s">
        <v>116</v>
      </c>
      <c r="D4400" t="str">
        <f ca="1">IF(OFFSET(calculations!$AG$2,MATCH(data!A4400&amp;"|"&amp;data!C4400,calculations!$A$3:$A$168,0),MATCH(data!B4400,calculations!$AH$2:$CL$2,0))="","NULL",SUBSTITUTE(OFFSET(calculations!$AG$2,MATCH(data!A4400&amp;"|"&amp;data!C4400,calculations!$A$3:$A$168,0),MATCH(data!B4400,calculations!$AH$2:$CL$2,0)),",","."))</f>
        <v>907</v>
      </c>
      <c r="E4400">
        <v>1</v>
      </c>
    </row>
    <row r="4401" spans="1:5" x14ac:dyDescent="0.25">
      <c r="A4401">
        <v>2018</v>
      </c>
      <c r="B4401">
        <v>75</v>
      </c>
      <c r="C4401" t="s">
        <v>117</v>
      </c>
      <c r="D4401" t="str">
        <f ca="1">IF(OFFSET(calculations!$AG$2,MATCH(data!A4401&amp;"|"&amp;data!C4401,calculations!$A$3:$A$168,0),MATCH(data!B4401,calculations!$AH$2:$CL$2,0))="","NULL",SUBSTITUTE(OFFSET(calculations!$AG$2,MATCH(data!A4401&amp;"|"&amp;data!C4401,calculations!$A$3:$A$168,0),MATCH(data!B4401,calculations!$AH$2:$CL$2,0)),",","."))</f>
        <v>NULL</v>
      </c>
      <c r="E4401">
        <v>1</v>
      </c>
    </row>
    <row r="4402" spans="1:5" x14ac:dyDescent="0.25">
      <c r="A4402">
        <v>2018</v>
      </c>
      <c r="B4402">
        <v>75</v>
      </c>
      <c r="C4402" t="s">
        <v>118</v>
      </c>
      <c r="D4402" t="str">
        <f ca="1">IF(OFFSET(calculations!$AG$2,MATCH(data!A4402&amp;"|"&amp;data!C4402,calculations!$A$3:$A$168,0),MATCH(data!B4402,calculations!$AH$2:$CL$2,0))="","NULL",SUBSTITUTE(OFFSET(calculations!$AG$2,MATCH(data!A4402&amp;"|"&amp;data!C4402,calculations!$A$3:$A$168,0),MATCH(data!B4402,calculations!$AH$2:$CL$2,0)),",","."))</f>
        <v>0</v>
      </c>
      <c r="E4402">
        <v>1</v>
      </c>
    </row>
    <row r="4403" spans="1:5" x14ac:dyDescent="0.25">
      <c r="A4403">
        <v>2018</v>
      </c>
      <c r="B4403">
        <v>75</v>
      </c>
      <c r="C4403" t="s">
        <v>119</v>
      </c>
      <c r="D4403" t="str">
        <f ca="1">IF(OFFSET(calculations!$AG$2,MATCH(data!A4403&amp;"|"&amp;data!C4403,calculations!$A$3:$A$168,0),MATCH(data!B4403,calculations!$AH$2:$CL$2,0))="","NULL",SUBSTITUTE(OFFSET(calculations!$AG$2,MATCH(data!A4403&amp;"|"&amp;data!C4403,calculations!$A$3:$A$168,0),MATCH(data!B4403,calculations!$AH$2:$CL$2,0)),",","."))</f>
        <v>47561</v>
      </c>
      <c r="E4403">
        <v>1</v>
      </c>
    </row>
    <row r="4404" spans="1:5" x14ac:dyDescent="0.25">
      <c r="A4404">
        <v>2018</v>
      </c>
      <c r="B4404">
        <v>75</v>
      </c>
      <c r="C4404" t="s">
        <v>120</v>
      </c>
      <c r="D4404" t="str">
        <f ca="1">IF(OFFSET(calculations!$AG$2,MATCH(data!A4404&amp;"|"&amp;data!C4404,calculations!$A$3:$A$168,0),MATCH(data!B4404,calculations!$AH$2:$CL$2,0))="","NULL",SUBSTITUTE(OFFSET(calculations!$AG$2,MATCH(data!A4404&amp;"|"&amp;data!C4404,calculations!$A$3:$A$168,0),MATCH(data!B4404,calculations!$AH$2:$CL$2,0)),",","."))</f>
        <v>0</v>
      </c>
      <c r="E4404">
        <v>1</v>
      </c>
    </row>
    <row r="4405" spans="1:5" x14ac:dyDescent="0.25">
      <c r="A4405">
        <v>2018</v>
      </c>
      <c r="B4405">
        <v>75</v>
      </c>
      <c r="C4405" t="s">
        <v>121</v>
      </c>
      <c r="D4405" t="str">
        <f ca="1">IF(OFFSET(calculations!$AG$2,MATCH(data!A4405&amp;"|"&amp;data!C4405,calculations!$A$3:$A$168,0),MATCH(data!B4405,calculations!$AH$2:$CL$2,0))="","NULL",SUBSTITUTE(OFFSET(calculations!$AG$2,MATCH(data!A4405&amp;"|"&amp;data!C4405,calculations!$A$3:$A$168,0),MATCH(data!B4405,calculations!$AH$2:$CL$2,0)),",","."))</f>
        <v>19501</v>
      </c>
      <c r="E4405">
        <v>1</v>
      </c>
    </row>
    <row r="4406" spans="1:5" x14ac:dyDescent="0.25">
      <c r="A4406">
        <v>2018</v>
      </c>
      <c r="B4406">
        <v>75</v>
      </c>
      <c r="C4406" t="s">
        <v>122</v>
      </c>
      <c r="D4406" t="str">
        <f ca="1">IF(OFFSET(calculations!$AG$2,MATCH(data!A4406&amp;"|"&amp;data!C4406,calculations!$A$3:$A$168,0),MATCH(data!B4406,calculations!$AH$2:$CL$2,0))="","NULL",SUBSTITUTE(OFFSET(calculations!$AG$2,MATCH(data!A4406&amp;"|"&amp;data!C4406,calculations!$A$3:$A$168,0),MATCH(data!B4406,calculations!$AH$2:$CL$2,0)),",","."))</f>
        <v>NULL</v>
      </c>
      <c r="E4406">
        <v>1</v>
      </c>
    </row>
    <row r="4407" spans="1:5" x14ac:dyDescent="0.25">
      <c r="A4407">
        <v>2018</v>
      </c>
      <c r="B4407">
        <v>75</v>
      </c>
      <c r="C4407" t="s">
        <v>123</v>
      </c>
      <c r="D4407" t="str">
        <f ca="1">IF(OFFSET(calculations!$AG$2,MATCH(data!A4407&amp;"|"&amp;data!C4407,calculations!$A$3:$A$168,0),MATCH(data!B4407,calculations!$AH$2:$CL$2,0))="","NULL",SUBSTITUTE(OFFSET(calculations!$AG$2,MATCH(data!A4407&amp;"|"&amp;data!C4407,calculations!$A$3:$A$168,0),MATCH(data!B4407,calculations!$AH$2:$CL$2,0)),",","."))</f>
        <v>NULL</v>
      </c>
      <c r="E4407">
        <v>1</v>
      </c>
    </row>
    <row r="4408" spans="1:5" x14ac:dyDescent="0.25">
      <c r="A4408">
        <v>2018</v>
      </c>
      <c r="B4408">
        <v>75</v>
      </c>
      <c r="C4408" t="s">
        <v>124</v>
      </c>
      <c r="D4408" t="str">
        <f ca="1">IF(OFFSET(calculations!$AG$2,MATCH(data!A4408&amp;"|"&amp;data!C4408,calculations!$A$3:$A$168,0),MATCH(data!B4408,calculations!$AH$2:$CL$2,0))="","NULL",SUBSTITUTE(OFFSET(calculations!$AG$2,MATCH(data!A4408&amp;"|"&amp;data!C4408,calculations!$A$3:$A$168,0),MATCH(data!B4408,calculations!$AH$2:$CL$2,0)),",","."))</f>
        <v>NULL</v>
      </c>
      <c r="E4408">
        <v>1</v>
      </c>
    </row>
    <row r="4409" spans="1:5" x14ac:dyDescent="0.25">
      <c r="A4409">
        <v>2018</v>
      </c>
      <c r="B4409">
        <v>75</v>
      </c>
      <c r="C4409" t="s">
        <v>125</v>
      </c>
      <c r="D4409" t="str">
        <f ca="1">IF(OFFSET(calculations!$AG$2,MATCH(data!A4409&amp;"|"&amp;data!C4409,calculations!$A$3:$A$168,0),MATCH(data!B4409,calculations!$AH$2:$CL$2,0))="","NULL",SUBSTITUTE(OFFSET(calculations!$AG$2,MATCH(data!A4409&amp;"|"&amp;data!C4409,calculations!$A$3:$A$168,0),MATCH(data!B4409,calculations!$AH$2:$CL$2,0)),",","."))</f>
        <v>NULL</v>
      </c>
      <c r="E4409">
        <v>1</v>
      </c>
    </row>
    <row r="4410" spans="1:5" x14ac:dyDescent="0.25">
      <c r="A4410">
        <v>2018</v>
      </c>
      <c r="B4410">
        <v>75</v>
      </c>
      <c r="C4410" t="s">
        <v>126</v>
      </c>
      <c r="D4410" t="str">
        <f ca="1">IF(OFFSET(calculations!$AG$2,MATCH(data!A4410&amp;"|"&amp;data!C4410,calculations!$A$3:$A$168,0),MATCH(data!B4410,calculations!$AH$2:$CL$2,0))="","NULL",SUBSTITUTE(OFFSET(calculations!$AG$2,MATCH(data!A4410&amp;"|"&amp;data!C4410,calculations!$A$3:$A$168,0),MATCH(data!B4410,calculations!$AH$2:$CL$2,0)),",","."))</f>
        <v>2146</v>
      </c>
      <c r="E4410">
        <v>1</v>
      </c>
    </row>
    <row r="4411" spans="1:5" x14ac:dyDescent="0.25">
      <c r="A4411">
        <v>2018</v>
      </c>
      <c r="B4411">
        <v>75</v>
      </c>
      <c r="C4411" t="s">
        <v>62</v>
      </c>
      <c r="D4411" t="str">
        <f ca="1">IF(OFFSET(calculations!$AG$2,MATCH(data!A4411&amp;"|"&amp;data!C4411,calculations!$A$3:$A$168,0),MATCH(data!B4411,calculations!$AH$2:$CL$2,0))="","NULL",SUBSTITUTE(OFFSET(calculations!$AG$2,MATCH(data!A4411&amp;"|"&amp;data!C4411,calculations!$A$3:$A$168,0),MATCH(data!B4411,calculations!$AH$2:$CL$2,0)),",","."))</f>
        <v>1687461</v>
      </c>
      <c r="E4411">
        <v>1</v>
      </c>
    </row>
    <row r="4412" spans="1:5" x14ac:dyDescent="0.25">
      <c r="A4412">
        <v>2018</v>
      </c>
      <c r="B4412">
        <v>75</v>
      </c>
      <c r="C4412" t="s">
        <v>127</v>
      </c>
      <c r="D4412" t="str">
        <f ca="1">IF(OFFSET(calculations!$AG$2,MATCH(data!A4412&amp;"|"&amp;data!C4412,calculations!$A$3:$A$168,0),MATCH(data!B4412,calculations!$AH$2:$CL$2,0))="","NULL",SUBSTITUTE(OFFSET(calculations!$AG$2,MATCH(data!A4412&amp;"|"&amp;data!C4412,calculations!$A$3:$A$168,0),MATCH(data!B4412,calculations!$AH$2:$CL$2,0)),",","."))</f>
        <v>2160732</v>
      </c>
      <c r="E4412">
        <v>1</v>
      </c>
    </row>
    <row r="4413" spans="1:5" x14ac:dyDescent="0.25">
      <c r="A4413">
        <v>2018</v>
      </c>
      <c r="B4413">
        <v>75</v>
      </c>
      <c r="C4413" t="s">
        <v>128</v>
      </c>
      <c r="D4413" t="str">
        <f ca="1">IF(OFFSET(calculations!$AG$2,MATCH(data!A4413&amp;"|"&amp;data!C4413,calculations!$A$3:$A$168,0),MATCH(data!B4413,calculations!$AH$2:$CL$2,0))="","NULL",SUBSTITUTE(OFFSET(calculations!$AG$2,MATCH(data!A4413&amp;"|"&amp;data!C4413,calculations!$A$3:$A$168,0),MATCH(data!B4413,calculations!$AH$2:$CL$2,0)),",","."))</f>
        <v>NULL</v>
      </c>
      <c r="E4413">
        <v>1</v>
      </c>
    </row>
    <row r="4414" spans="1:5" x14ac:dyDescent="0.25">
      <c r="A4414">
        <v>2018</v>
      </c>
      <c r="B4414">
        <v>75</v>
      </c>
      <c r="C4414" t="s">
        <v>129</v>
      </c>
      <c r="D4414" t="str">
        <f ca="1">IF(OFFSET(calculations!$AG$2,MATCH(data!A4414&amp;"|"&amp;data!C4414,calculations!$A$3:$A$168,0),MATCH(data!B4414,calculations!$AH$2:$CL$2,0))="","NULL",SUBSTITUTE(OFFSET(calculations!$AG$2,MATCH(data!A4414&amp;"|"&amp;data!C4414,calculations!$A$3:$A$168,0),MATCH(data!B4414,calculations!$AH$2:$CL$2,0)),",","."))</f>
        <v>NULL</v>
      </c>
      <c r="E4414">
        <v>1</v>
      </c>
    </row>
    <row r="4415" spans="1:5" x14ac:dyDescent="0.25">
      <c r="A4415">
        <v>2018</v>
      </c>
      <c r="B4415">
        <v>75</v>
      </c>
      <c r="C4415" t="s">
        <v>130</v>
      </c>
      <c r="D4415" t="str">
        <f ca="1">IF(OFFSET(calculations!$AG$2,MATCH(data!A4415&amp;"|"&amp;data!C4415,calculations!$A$3:$A$168,0),MATCH(data!B4415,calculations!$AH$2:$CL$2,0))="","NULL",SUBSTITUTE(OFFSET(calculations!$AG$2,MATCH(data!A4415&amp;"|"&amp;data!C4415,calculations!$A$3:$A$168,0),MATCH(data!B4415,calculations!$AH$2:$CL$2,0)),",","."))</f>
        <v>NULL</v>
      </c>
      <c r="E4415">
        <v>1</v>
      </c>
    </row>
    <row r="4416" spans="1:5" x14ac:dyDescent="0.25">
      <c r="A4416">
        <v>2018</v>
      </c>
      <c r="B4416">
        <v>75</v>
      </c>
      <c r="C4416" t="s">
        <v>131</v>
      </c>
      <c r="D4416" t="str">
        <f ca="1">IF(OFFSET(calculations!$AG$2,MATCH(data!A4416&amp;"|"&amp;data!C4416,calculations!$A$3:$A$168,0),MATCH(data!B4416,calculations!$AH$2:$CL$2,0))="","NULL",SUBSTITUTE(OFFSET(calculations!$AG$2,MATCH(data!A4416&amp;"|"&amp;data!C4416,calculations!$A$3:$A$168,0),MATCH(data!B4416,calculations!$AH$2:$CL$2,0)),",","."))</f>
        <v>NULL</v>
      </c>
      <c r="E4416">
        <v>1</v>
      </c>
    </row>
    <row r="4417" spans="1:5" x14ac:dyDescent="0.25">
      <c r="A4417">
        <v>2018</v>
      </c>
      <c r="B4417">
        <v>75</v>
      </c>
      <c r="C4417" t="s">
        <v>132</v>
      </c>
      <c r="D4417" t="str">
        <f ca="1">IF(OFFSET(calculations!$AG$2,MATCH(data!A4417&amp;"|"&amp;data!C4417,calculations!$A$3:$A$168,0),MATCH(data!B4417,calculations!$AH$2:$CL$2,0))="","NULL",SUBSTITUTE(OFFSET(calculations!$AG$2,MATCH(data!A4417&amp;"|"&amp;data!C4417,calculations!$A$3:$A$168,0),MATCH(data!B4417,calculations!$AH$2:$CL$2,0)),",","."))</f>
        <v>NULL</v>
      </c>
      <c r="E4417">
        <v>1</v>
      </c>
    </row>
    <row r="4418" spans="1:5" x14ac:dyDescent="0.25">
      <c r="A4418">
        <v>2018</v>
      </c>
      <c r="B4418">
        <v>75</v>
      </c>
      <c r="C4418" t="s">
        <v>133</v>
      </c>
      <c r="D4418" t="str">
        <f ca="1">IF(OFFSET(calculations!$AG$2,MATCH(data!A4418&amp;"|"&amp;data!C4418,calculations!$A$3:$A$168,0),MATCH(data!B4418,calculations!$AH$2:$CL$2,0))="","NULL",SUBSTITUTE(OFFSET(calculations!$AG$2,MATCH(data!A4418&amp;"|"&amp;data!C4418,calculations!$A$3:$A$168,0),MATCH(data!B4418,calculations!$AH$2:$CL$2,0)),",","."))</f>
        <v>-439813</v>
      </c>
      <c r="E4418">
        <v>1</v>
      </c>
    </row>
    <row r="4419" spans="1:5" x14ac:dyDescent="0.25">
      <c r="A4419">
        <v>2018</v>
      </c>
      <c r="B4419">
        <v>75</v>
      </c>
      <c r="C4419" t="s">
        <v>134</v>
      </c>
      <c r="D4419" t="str">
        <f ca="1">IF(OFFSET(calculations!$AG$2,MATCH(data!A4419&amp;"|"&amp;data!C4419,calculations!$A$3:$A$168,0),MATCH(data!B4419,calculations!$AH$2:$CL$2,0))="","NULL",SUBSTITUTE(OFFSET(calculations!$AG$2,MATCH(data!A4419&amp;"|"&amp;data!C4419,calculations!$A$3:$A$168,0),MATCH(data!B4419,calculations!$AH$2:$CL$2,0)),",","."))</f>
        <v>NULL</v>
      </c>
      <c r="E4419">
        <v>1</v>
      </c>
    </row>
    <row r="4420" spans="1:5" x14ac:dyDescent="0.25">
      <c r="A4420">
        <v>2018</v>
      </c>
      <c r="B4420">
        <v>75</v>
      </c>
      <c r="C4420" t="s">
        <v>135</v>
      </c>
      <c r="D4420" t="str">
        <f ca="1">IF(OFFSET(calculations!$AG$2,MATCH(data!A4420&amp;"|"&amp;data!C4420,calculations!$A$3:$A$168,0),MATCH(data!B4420,calculations!$AH$2:$CL$2,0))="","NULL",SUBSTITUTE(OFFSET(calculations!$AG$2,MATCH(data!A4420&amp;"|"&amp;data!C4420,calculations!$A$3:$A$168,0),MATCH(data!B4420,calculations!$AH$2:$CL$2,0)),",","."))</f>
        <v>NULL</v>
      </c>
      <c r="E4420">
        <v>1</v>
      </c>
    </row>
    <row r="4421" spans="1:5" x14ac:dyDescent="0.25">
      <c r="A4421">
        <v>2018</v>
      </c>
      <c r="B4421">
        <v>75</v>
      </c>
      <c r="C4421" t="s">
        <v>136</v>
      </c>
      <c r="D4421" t="str">
        <f ca="1">IF(OFFSET(calculations!$AG$2,MATCH(data!A4421&amp;"|"&amp;data!C4421,calculations!$A$3:$A$168,0),MATCH(data!B4421,calculations!$AH$2:$CL$2,0))="","NULL",SUBSTITUTE(OFFSET(calculations!$AG$2,MATCH(data!A4421&amp;"|"&amp;data!C4421,calculations!$A$3:$A$168,0),MATCH(data!B4421,calculations!$AH$2:$CL$2,0)),",","."))</f>
        <v>-33458</v>
      </c>
      <c r="E4421">
        <v>1</v>
      </c>
    </row>
    <row r="4422" spans="1:5" x14ac:dyDescent="0.25">
      <c r="A4422">
        <v>2018</v>
      </c>
      <c r="B4422">
        <v>75</v>
      </c>
      <c r="C4422" t="s">
        <v>137</v>
      </c>
      <c r="D4422" t="str">
        <f ca="1">IF(OFFSET(calculations!$AG$2,MATCH(data!A4422&amp;"|"&amp;data!C4422,calculations!$A$3:$A$168,0),MATCH(data!B4422,calculations!$AH$2:$CL$2,0))="","NULL",SUBSTITUTE(OFFSET(calculations!$AG$2,MATCH(data!A4422&amp;"|"&amp;data!C4422,calculations!$A$3:$A$168,0),MATCH(data!B4422,calculations!$AH$2:$CL$2,0)),",","."))</f>
        <v>NULL</v>
      </c>
      <c r="E4422">
        <v>1</v>
      </c>
    </row>
    <row r="4423" spans="1:5" x14ac:dyDescent="0.25">
      <c r="A4423">
        <v>2018</v>
      </c>
      <c r="B4423">
        <v>75</v>
      </c>
      <c r="C4423" t="s">
        <v>138</v>
      </c>
      <c r="D4423" t="str">
        <f ca="1">IF(OFFSET(calculations!$AG$2,MATCH(data!A4423&amp;"|"&amp;data!C4423,calculations!$A$3:$A$168,0),MATCH(data!B4423,calculations!$AH$2:$CL$2,0))="","NULL",SUBSTITUTE(OFFSET(calculations!$AG$2,MATCH(data!A4423&amp;"|"&amp;data!C4423,calculations!$A$3:$A$168,0),MATCH(data!B4423,calculations!$AH$2:$CL$2,0)),",","."))</f>
        <v>NULL</v>
      </c>
      <c r="E4423">
        <v>1</v>
      </c>
    </row>
    <row r="4424" spans="1:5" x14ac:dyDescent="0.25">
      <c r="A4424">
        <v>2018</v>
      </c>
      <c r="B4424">
        <v>75</v>
      </c>
      <c r="C4424" t="s">
        <v>139</v>
      </c>
      <c r="D4424" t="str">
        <f ca="1">IF(OFFSET(calculations!$AG$2,MATCH(data!A4424&amp;"|"&amp;data!C4424,calculations!$A$3:$A$168,0),MATCH(data!B4424,calculations!$AH$2:$CL$2,0))="","NULL",SUBSTITUTE(OFFSET(calculations!$AG$2,MATCH(data!A4424&amp;"|"&amp;data!C4424,calculations!$A$3:$A$168,0),MATCH(data!B4424,calculations!$AH$2:$CL$2,0)),",","."))</f>
        <v>NULL</v>
      </c>
      <c r="E4424">
        <v>1</v>
      </c>
    </row>
    <row r="4425" spans="1:5" x14ac:dyDescent="0.25">
      <c r="A4425">
        <v>2018</v>
      </c>
      <c r="B4425">
        <v>75</v>
      </c>
      <c r="C4425" t="s">
        <v>140</v>
      </c>
      <c r="D4425" t="str">
        <f ca="1">IF(OFFSET(calculations!$AG$2,MATCH(data!A4425&amp;"|"&amp;data!C4425,calculations!$A$3:$A$168,0),MATCH(data!B4425,calculations!$AH$2:$CL$2,0))="","NULL",SUBSTITUTE(OFFSET(calculations!$AG$2,MATCH(data!A4425&amp;"|"&amp;data!C4425,calculations!$A$3:$A$168,0),MATCH(data!B4425,calculations!$AH$2:$CL$2,0)),",","."))</f>
        <v>NULL</v>
      </c>
      <c r="E4425">
        <v>1</v>
      </c>
    </row>
    <row r="4426" spans="1:5" x14ac:dyDescent="0.25">
      <c r="A4426">
        <v>2018</v>
      </c>
      <c r="B4426">
        <v>75</v>
      </c>
      <c r="C4426" t="s">
        <v>141</v>
      </c>
      <c r="D4426" t="str">
        <f ca="1">IF(OFFSET(calculations!$AG$2,MATCH(data!A4426&amp;"|"&amp;data!C4426,calculations!$A$3:$A$168,0),MATCH(data!B4426,calculations!$AH$2:$CL$2,0))="","NULL",SUBSTITUTE(OFFSET(calculations!$AG$2,MATCH(data!A4426&amp;"|"&amp;data!C4426,calculations!$A$3:$A$168,0),MATCH(data!B4426,calculations!$AH$2:$CL$2,0)),",","."))</f>
        <v>NULL</v>
      </c>
      <c r="E4426">
        <v>1</v>
      </c>
    </row>
    <row r="4427" spans="1:5" x14ac:dyDescent="0.25">
      <c r="A4427">
        <v>2018</v>
      </c>
      <c r="B4427">
        <v>75</v>
      </c>
      <c r="C4427" t="s">
        <v>142</v>
      </c>
      <c r="D4427" t="str">
        <f ca="1">IF(OFFSET(calculations!$AG$2,MATCH(data!A4427&amp;"|"&amp;data!C4427,calculations!$A$3:$A$168,0),MATCH(data!B4427,calculations!$AH$2:$CL$2,0))="","NULL",SUBSTITUTE(OFFSET(calculations!$AG$2,MATCH(data!A4427&amp;"|"&amp;data!C4427,calculations!$A$3:$A$168,0),MATCH(data!B4427,calculations!$AH$2:$CL$2,0)),",","."))</f>
        <v>NULL</v>
      </c>
      <c r="E4427">
        <v>1</v>
      </c>
    </row>
    <row r="4428" spans="1:5" x14ac:dyDescent="0.25">
      <c r="A4428">
        <v>2018</v>
      </c>
      <c r="B4428">
        <v>75</v>
      </c>
      <c r="C4428" t="s">
        <v>143</v>
      </c>
      <c r="D4428" t="str">
        <f ca="1">IF(OFFSET(calculations!$AG$2,MATCH(data!A4428&amp;"|"&amp;data!C4428,calculations!$A$3:$A$168,0),MATCH(data!B4428,calculations!$AH$2:$CL$2,0))="","NULL",SUBSTITUTE(OFFSET(calculations!$AG$2,MATCH(data!A4428&amp;"|"&amp;data!C4428,calculations!$A$3:$A$168,0),MATCH(data!B4428,calculations!$AH$2:$CL$2,0)),",","."))</f>
        <v>NULL</v>
      </c>
      <c r="E4428">
        <v>1</v>
      </c>
    </row>
    <row r="4429" spans="1:5" x14ac:dyDescent="0.25">
      <c r="A4429">
        <v>2018</v>
      </c>
      <c r="B4429">
        <v>75</v>
      </c>
      <c r="C4429" t="s">
        <v>58</v>
      </c>
      <c r="D4429" t="str">
        <f ca="1">IF(OFFSET(calculations!$AG$2,MATCH(data!A4429&amp;"|"&amp;data!C4429,calculations!$A$3:$A$168,0),MATCH(data!B4429,calculations!$AH$2:$CL$2,0))="","NULL",SUBSTITUTE(OFFSET(calculations!$AG$2,MATCH(data!A4429&amp;"|"&amp;data!C4429,calculations!$A$3:$A$168,0),MATCH(data!B4429,calculations!$AH$2:$CL$2,0)),",","."))</f>
        <v>NULL</v>
      </c>
      <c r="E4429">
        <v>1</v>
      </c>
    </row>
    <row r="4430" spans="1:5" x14ac:dyDescent="0.25">
      <c r="A4430">
        <v>2018</v>
      </c>
      <c r="B4430">
        <v>77</v>
      </c>
      <c r="C4430" t="s">
        <v>68</v>
      </c>
      <c r="D4430" t="str">
        <f ca="1">IF(OFFSET(calculations!$AG$2,MATCH(data!A4430&amp;"|"&amp;data!C4430,calculations!$A$3:$A$168,0),MATCH(data!B4430,calculations!$AH$2:$CL$2,0))="","NULL",SUBSTITUTE(OFFSET(calculations!$AG$2,MATCH(data!A4430&amp;"|"&amp;data!C4430,calculations!$A$3:$A$168,0),MATCH(data!B4430,calculations!$AH$2:$CL$2,0)),",","."))</f>
        <v>34360953</v>
      </c>
      <c r="E4430">
        <v>1</v>
      </c>
    </row>
    <row r="4431" spans="1:5" x14ac:dyDescent="0.25">
      <c r="A4431">
        <v>2018</v>
      </c>
      <c r="B4431">
        <v>77</v>
      </c>
      <c r="C4431" t="s">
        <v>49</v>
      </c>
      <c r="D4431" t="str">
        <f ca="1">IF(OFFSET(calculations!$AG$2,MATCH(data!A4431&amp;"|"&amp;data!C4431,calculations!$A$3:$A$168,0),MATCH(data!B4431,calculations!$AH$2:$CL$2,0))="","NULL",SUBSTITUTE(OFFSET(calculations!$AG$2,MATCH(data!A4431&amp;"|"&amp;data!C4431,calculations!$A$3:$A$168,0),MATCH(data!B4431,calculations!$AH$2:$CL$2,0)),",","."))</f>
        <v>15329264</v>
      </c>
      <c r="E4431">
        <v>1</v>
      </c>
    </row>
    <row r="4432" spans="1:5" x14ac:dyDescent="0.25">
      <c r="A4432">
        <v>2018</v>
      </c>
      <c r="B4432">
        <v>77</v>
      </c>
      <c r="C4432" t="s">
        <v>69</v>
      </c>
      <c r="D4432" t="str">
        <f ca="1">IF(OFFSET(calculations!$AG$2,MATCH(data!A4432&amp;"|"&amp;data!C4432,calculations!$A$3:$A$168,0),MATCH(data!B4432,calculations!$AH$2:$CL$2,0))="","NULL",SUBSTITUTE(OFFSET(calculations!$AG$2,MATCH(data!A4432&amp;"|"&amp;data!C4432,calculations!$A$3:$A$168,0),MATCH(data!B4432,calculations!$AH$2:$CL$2,0)),",","."))</f>
        <v>63500</v>
      </c>
      <c r="E4432">
        <v>1</v>
      </c>
    </row>
    <row r="4433" spans="1:5" x14ac:dyDescent="0.25">
      <c r="A4433">
        <v>2018</v>
      </c>
      <c r="B4433">
        <v>77</v>
      </c>
      <c r="C4433" t="s">
        <v>70</v>
      </c>
      <c r="D4433" t="str">
        <f ca="1">IF(OFFSET(calculations!$AG$2,MATCH(data!A4433&amp;"|"&amp;data!C4433,calculations!$A$3:$A$168,0),MATCH(data!B4433,calculations!$AH$2:$CL$2,0))="","NULL",SUBSTITUTE(OFFSET(calculations!$AG$2,MATCH(data!A4433&amp;"|"&amp;data!C4433,calculations!$A$3:$A$168,0),MATCH(data!B4433,calculations!$AH$2:$CL$2,0)),",","."))</f>
        <v>25121</v>
      </c>
      <c r="E4433">
        <v>1</v>
      </c>
    </row>
    <row r="4434" spans="1:5" x14ac:dyDescent="0.25">
      <c r="A4434">
        <v>2018</v>
      </c>
      <c r="B4434">
        <v>77</v>
      </c>
      <c r="C4434" t="s">
        <v>71</v>
      </c>
      <c r="D4434" t="str">
        <f ca="1">IF(OFFSET(calculations!$AG$2,MATCH(data!A4434&amp;"|"&amp;data!C4434,calculations!$A$3:$A$168,0),MATCH(data!B4434,calculations!$AH$2:$CL$2,0))="","NULL",SUBSTITUTE(OFFSET(calculations!$AG$2,MATCH(data!A4434&amp;"|"&amp;data!C4434,calculations!$A$3:$A$168,0),MATCH(data!B4434,calculations!$AH$2:$CL$2,0)),",","."))</f>
        <v>359488</v>
      </c>
      <c r="E4434">
        <v>1</v>
      </c>
    </row>
    <row r="4435" spans="1:5" x14ac:dyDescent="0.25">
      <c r="A4435">
        <v>2018</v>
      </c>
      <c r="B4435">
        <v>77</v>
      </c>
      <c r="C4435" t="s">
        <v>72</v>
      </c>
      <c r="D4435" t="str">
        <f ca="1">IF(OFFSET(calculations!$AG$2,MATCH(data!A4435&amp;"|"&amp;data!C4435,calculations!$A$3:$A$168,0),MATCH(data!B4435,calculations!$AH$2:$CL$2,0))="","NULL",SUBSTITUTE(OFFSET(calculations!$AG$2,MATCH(data!A4435&amp;"|"&amp;data!C4435,calculations!$A$3:$A$168,0),MATCH(data!B4435,calculations!$AH$2:$CL$2,0)),",","."))</f>
        <v>NULL</v>
      </c>
      <c r="E4435">
        <v>1</v>
      </c>
    </row>
    <row r="4436" spans="1:5" x14ac:dyDescent="0.25">
      <c r="A4436">
        <v>2018</v>
      </c>
      <c r="B4436">
        <v>77</v>
      </c>
      <c r="C4436" t="s">
        <v>73</v>
      </c>
      <c r="D4436" t="str">
        <f ca="1">IF(OFFSET(calculations!$AG$2,MATCH(data!A4436&amp;"|"&amp;data!C4436,calculations!$A$3:$A$168,0),MATCH(data!B4436,calculations!$AH$2:$CL$2,0))="","NULL",SUBSTITUTE(OFFSET(calculations!$AG$2,MATCH(data!A4436&amp;"|"&amp;data!C4436,calculations!$A$3:$A$168,0),MATCH(data!B4436,calculations!$AH$2:$CL$2,0)),",","."))</f>
        <v>9629848</v>
      </c>
      <c r="E4436">
        <v>1</v>
      </c>
    </row>
    <row r="4437" spans="1:5" x14ac:dyDescent="0.25">
      <c r="A4437">
        <v>2018</v>
      </c>
      <c r="B4437">
        <v>77</v>
      </c>
      <c r="C4437" t="s">
        <v>74</v>
      </c>
      <c r="D4437" t="str">
        <f ca="1">IF(OFFSET(calculations!$AG$2,MATCH(data!A4437&amp;"|"&amp;data!C4437,calculations!$A$3:$A$168,0),MATCH(data!B4437,calculations!$AH$2:$CL$2,0))="","NULL",SUBSTITUTE(OFFSET(calculations!$AG$2,MATCH(data!A4437&amp;"|"&amp;data!C4437,calculations!$A$3:$A$168,0),MATCH(data!B4437,calculations!$AH$2:$CL$2,0)),",","."))</f>
        <v>NULL</v>
      </c>
      <c r="E4437">
        <v>1</v>
      </c>
    </row>
    <row r="4438" spans="1:5" x14ac:dyDescent="0.25">
      <c r="A4438">
        <v>2018</v>
      </c>
      <c r="B4438">
        <v>77</v>
      </c>
      <c r="C4438" t="s">
        <v>75</v>
      </c>
      <c r="D4438" t="str">
        <f ca="1">IF(OFFSET(calculations!$AG$2,MATCH(data!A4438&amp;"|"&amp;data!C4438,calculations!$A$3:$A$168,0),MATCH(data!B4438,calculations!$AH$2:$CL$2,0))="","NULL",SUBSTITUTE(OFFSET(calculations!$AG$2,MATCH(data!A4438&amp;"|"&amp;data!C4438,calculations!$A$3:$A$168,0),MATCH(data!B4438,calculations!$AH$2:$CL$2,0)),",","."))</f>
        <v>92830</v>
      </c>
      <c r="E4438">
        <v>1</v>
      </c>
    </row>
    <row r="4439" spans="1:5" x14ac:dyDescent="0.25">
      <c r="A4439">
        <v>2018</v>
      </c>
      <c r="B4439">
        <v>77</v>
      </c>
      <c r="C4439" t="s">
        <v>76</v>
      </c>
      <c r="D4439" t="str">
        <f ca="1">IF(OFFSET(calculations!$AG$2,MATCH(data!A4439&amp;"|"&amp;data!C4439,calculations!$A$3:$A$168,0),MATCH(data!B4439,calculations!$AH$2:$CL$2,0))="","NULL",SUBSTITUTE(OFFSET(calculations!$AG$2,MATCH(data!A4439&amp;"|"&amp;data!C4439,calculations!$A$3:$A$168,0),MATCH(data!B4439,calculations!$AH$2:$CL$2,0)),",","."))</f>
        <v>12011</v>
      </c>
      <c r="E4439">
        <v>1</v>
      </c>
    </row>
    <row r="4440" spans="1:5" x14ac:dyDescent="0.25">
      <c r="A4440">
        <v>2018</v>
      </c>
      <c r="B4440">
        <v>77</v>
      </c>
      <c r="C4440" t="s">
        <v>77</v>
      </c>
      <c r="D4440" t="str">
        <f ca="1">IF(OFFSET(calculations!$AG$2,MATCH(data!A4440&amp;"|"&amp;data!C4440,calculations!$A$3:$A$168,0),MATCH(data!B4440,calculations!$AH$2:$CL$2,0))="","NULL",SUBSTITUTE(OFFSET(calculations!$AG$2,MATCH(data!A4440&amp;"|"&amp;data!C4440,calculations!$A$3:$A$168,0),MATCH(data!B4440,calculations!$AH$2:$CL$2,0)),",","."))</f>
        <v>88822</v>
      </c>
      <c r="E4440">
        <v>1</v>
      </c>
    </row>
    <row r="4441" spans="1:5" x14ac:dyDescent="0.25">
      <c r="A4441">
        <v>2018</v>
      </c>
      <c r="B4441">
        <v>77</v>
      </c>
      <c r="C4441" t="s">
        <v>78</v>
      </c>
      <c r="D4441" t="str">
        <f ca="1">IF(OFFSET(calculations!$AG$2,MATCH(data!A4441&amp;"|"&amp;data!C4441,calculations!$A$3:$A$168,0),MATCH(data!B4441,calculations!$AH$2:$CL$2,0))="","NULL",SUBSTITUTE(OFFSET(calculations!$AG$2,MATCH(data!A4441&amp;"|"&amp;data!C4441,calculations!$A$3:$A$168,0),MATCH(data!B4441,calculations!$AH$2:$CL$2,0)),",","."))</f>
        <v>4468891</v>
      </c>
      <c r="E4441">
        <v>1</v>
      </c>
    </row>
    <row r="4442" spans="1:5" x14ac:dyDescent="0.25">
      <c r="A4442">
        <v>2018</v>
      </c>
      <c r="B4442">
        <v>77</v>
      </c>
      <c r="C4442" t="s">
        <v>79</v>
      </c>
      <c r="D4442" t="str">
        <f ca="1">IF(OFFSET(calculations!$AG$2,MATCH(data!A4442&amp;"|"&amp;data!C4442,calculations!$A$3:$A$168,0),MATCH(data!B4442,calculations!$AH$2:$CL$2,0))="","NULL",SUBSTITUTE(OFFSET(calculations!$AG$2,MATCH(data!A4442&amp;"|"&amp;data!C4442,calculations!$A$3:$A$168,0),MATCH(data!B4442,calculations!$AH$2:$CL$2,0)),",","."))</f>
        <v>389456</v>
      </c>
      <c r="E4442">
        <v>1</v>
      </c>
    </row>
    <row r="4443" spans="1:5" x14ac:dyDescent="0.25">
      <c r="A4443">
        <v>2018</v>
      </c>
      <c r="B4443">
        <v>77</v>
      </c>
      <c r="C4443" t="s">
        <v>80</v>
      </c>
      <c r="D4443" t="str">
        <f ca="1">IF(OFFSET(calculations!$AG$2,MATCH(data!A4443&amp;"|"&amp;data!C4443,calculations!$A$3:$A$168,0),MATCH(data!B4443,calculations!$AH$2:$CL$2,0))="","NULL",SUBSTITUTE(OFFSET(calculations!$AG$2,MATCH(data!A4443&amp;"|"&amp;data!C4443,calculations!$A$3:$A$168,0),MATCH(data!B4443,calculations!$AH$2:$CL$2,0)),",","."))</f>
        <v>NULL</v>
      </c>
      <c r="E4443">
        <v>1</v>
      </c>
    </row>
    <row r="4444" spans="1:5" x14ac:dyDescent="0.25">
      <c r="A4444">
        <v>2018</v>
      </c>
      <c r="B4444">
        <v>77</v>
      </c>
      <c r="C4444" t="s">
        <v>44</v>
      </c>
      <c r="D4444" t="str">
        <f ca="1">IF(OFFSET(calculations!$AG$2,MATCH(data!A4444&amp;"|"&amp;data!C4444,calculations!$A$3:$A$168,0),MATCH(data!B4444,calculations!$AH$2:$CL$2,0))="","NULL",SUBSTITUTE(OFFSET(calculations!$AG$2,MATCH(data!A4444&amp;"|"&amp;data!C4444,calculations!$A$3:$A$168,0),MATCH(data!B4444,calculations!$AH$2:$CL$2,0)),",","."))</f>
        <v>NULL</v>
      </c>
      <c r="E4444">
        <v>1</v>
      </c>
    </row>
    <row r="4445" spans="1:5" x14ac:dyDescent="0.25">
      <c r="A4445">
        <v>2018</v>
      </c>
      <c r="B4445">
        <v>77</v>
      </c>
      <c r="C4445" t="s">
        <v>51</v>
      </c>
      <c r="D4445" t="str">
        <f ca="1">IF(OFFSET(calculations!$AG$2,MATCH(data!A4445&amp;"|"&amp;data!C4445,calculations!$A$3:$A$168,0),MATCH(data!B4445,calculations!$AH$2:$CL$2,0))="","NULL",SUBSTITUTE(OFFSET(calculations!$AG$2,MATCH(data!A4445&amp;"|"&amp;data!C4445,calculations!$A$3:$A$168,0),MATCH(data!B4445,calculations!$AH$2:$CL$2,0)),",","."))</f>
        <v>NULL</v>
      </c>
      <c r="E4445">
        <v>1</v>
      </c>
    </row>
    <row r="4446" spans="1:5" x14ac:dyDescent="0.25">
      <c r="A4446">
        <v>2018</v>
      </c>
      <c r="B4446">
        <v>77</v>
      </c>
      <c r="C4446" t="s">
        <v>55</v>
      </c>
      <c r="D4446" t="str">
        <f ca="1">IF(OFFSET(calculations!$AG$2,MATCH(data!A4446&amp;"|"&amp;data!C4446,calculations!$A$3:$A$168,0),MATCH(data!B4446,calculations!$AH$2:$CL$2,0))="","NULL",SUBSTITUTE(OFFSET(calculations!$AG$2,MATCH(data!A4446&amp;"|"&amp;data!C4446,calculations!$A$3:$A$168,0),MATCH(data!B4446,calculations!$AH$2:$CL$2,0)),",","."))</f>
        <v>NULL</v>
      </c>
      <c r="E4446">
        <v>1</v>
      </c>
    </row>
    <row r="4447" spans="1:5" x14ac:dyDescent="0.25">
      <c r="A4447">
        <v>2018</v>
      </c>
      <c r="B4447">
        <v>77</v>
      </c>
      <c r="C4447" t="s">
        <v>81</v>
      </c>
      <c r="D4447" t="str">
        <f ca="1">IF(OFFSET(calculations!$AG$2,MATCH(data!A4447&amp;"|"&amp;data!C4447,calculations!$A$3:$A$168,0),MATCH(data!B4447,calculations!$AH$2:$CL$2,0))="","NULL",SUBSTITUTE(OFFSET(calculations!$AG$2,MATCH(data!A4447&amp;"|"&amp;data!C4447,calculations!$A$3:$A$168,0),MATCH(data!B4447,calculations!$AH$2:$CL$2,0)),",","."))</f>
        <v>199297</v>
      </c>
      <c r="E4447">
        <v>1</v>
      </c>
    </row>
    <row r="4448" spans="1:5" x14ac:dyDescent="0.25">
      <c r="A4448">
        <v>2018</v>
      </c>
      <c r="B4448">
        <v>77</v>
      </c>
      <c r="C4448" t="s">
        <v>82</v>
      </c>
      <c r="D4448" t="str">
        <f ca="1">IF(OFFSET(calculations!$AG$2,MATCH(data!A4448&amp;"|"&amp;data!C4448,calculations!$A$3:$A$168,0),MATCH(data!B4448,calculations!$AH$2:$CL$2,0))="","NULL",SUBSTITUTE(OFFSET(calculations!$AG$2,MATCH(data!A4448&amp;"|"&amp;data!C4448,calculations!$A$3:$A$168,0),MATCH(data!B4448,calculations!$AH$2:$CL$2,0)),",","."))</f>
        <v>19031689</v>
      </c>
      <c r="E4448">
        <v>1</v>
      </c>
    </row>
    <row r="4449" spans="1:5" x14ac:dyDescent="0.25">
      <c r="A4449">
        <v>2018</v>
      </c>
      <c r="B4449">
        <v>77</v>
      </c>
      <c r="C4449" t="s">
        <v>83</v>
      </c>
      <c r="D4449" t="str">
        <f ca="1">IF(OFFSET(calculations!$AG$2,MATCH(data!A4449&amp;"|"&amp;data!C4449,calculations!$A$3:$A$168,0),MATCH(data!B4449,calculations!$AH$2:$CL$2,0))="","NULL",SUBSTITUTE(OFFSET(calculations!$AG$2,MATCH(data!A4449&amp;"|"&amp;data!C4449,calculations!$A$3:$A$168,0),MATCH(data!B4449,calculations!$AH$2:$CL$2,0)),",","."))</f>
        <v>9793</v>
      </c>
      <c r="E4449">
        <v>1</v>
      </c>
    </row>
    <row r="4450" spans="1:5" x14ac:dyDescent="0.25">
      <c r="A4450">
        <v>2018</v>
      </c>
      <c r="B4450">
        <v>77</v>
      </c>
      <c r="C4450" t="s">
        <v>84</v>
      </c>
      <c r="D4450" t="str">
        <f ca="1">IF(OFFSET(calculations!$AG$2,MATCH(data!A4450&amp;"|"&amp;data!C4450,calculations!$A$3:$A$168,0),MATCH(data!B4450,calculations!$AH$2:$CL$2,0))="","NULL",SUBSTITUTE(OFFSET(calculations!$AG$2,MATCH(data!A4450&amp;"|"&amp;data!C4450,calculations!$A$3:$A$168,0),MATCH(data!B4450,calculations!$AH$2:$CL$2,0)),",","."))</f>
        <v>282200</v>
      </c>
      <c r="E4450">
        <v>1</v>
      </c>
    </row>
    <row r="4451" spans="1:5" x14ac:dyDescent="0.25">
      <c r="A4451">
        <v>2018</v>
      </c>
      <c r="B4451">
        <v>77</v>
      </c>
      <c r="C4451" t="s">
        <v>85</v>
      </c>
      <c r="D4451" t="str">
        <f ca="1">IF(OFFSET(calculations!$AG$2,MATCH(data!A4451&amp;"|"&amp;data!C4451,calculations!$A$3:$A$168,0),MATCH(data!B4451,calculations!$AH$2:$CL$2,0))="","NULL",SUBSTITUTE(OFFSET(calculations!$AG$2,MATCH(data!A4451&amp;"|"&amp;data!C4451,calculations!$A$3:$A$168,0),MATCH(data!B4451,calculations!$AH$2:$CL$2,0)),",","."))</f>
        <v>NULL</v>
      </c>
      <c r="E4451">
        <v>1</v>
      </c>
    </row>
    <row r="4452" spans="1:5" x14ac:dyDescent="0.25">
      <c r="A4452">
        <v>2018</v>
      </c>
      <c r="B4452">
        <v>77</v>
      </c>
      <c r="C4452" t="s">
        <v>86</v>
      </c>
      <c r="D4452" t="str">
        <f ca="1">IF(OFFSET(calculations!$AG$2,MATCH(data!A4452&amp;"|"&amp;data!C4452,calculations!$A$3:$A$168,0),MATCH(data!B4452,calculations!$AH$2:$CL$2,0))="","NULL",SUBSTITUTE(OFFSET(calculations!$AG$2,MATCH(data!A4452&amp;"|"&amp;data!C4452,calculations!$A$3:$A$168,0),MATCH(data!B4452,calculations!$AH$2:$CL$2,0)),",","."))</f>
        <v>NULL</v>
      </c>
      <c r="E4452">
        <v>1</v>
      </c>
    </row>
    <row r="4453" spans="1:5" x14ac:dyDescent="0.25">
      <c r="A4453">
        <v>2018</v>
      </c>
      <c r="B4453">
        <v>77</v>
      </c>
      <c r="C4453" t="s">
        <v>87</v>
      </c>
      <c r="D4453" t="str">
        <f ca="1">IF(OFFSET(calculations!$AG$2,MATCH(data!A4453&amp;"|"&amp;data!C4453,calculations!$A$3:$A$168,0),MATCH(data!B4453,calculations!$AH$2:$CL$2,0))="","NULL",SUBSTITUTE(OFFSET(calculations!$AG$2,MATCH(data!A4453&amp;"|"&amp;data!C4453,calculations!$A$3:$A$168,0),MATCH(data!B4453,calculations!$AH$2:$CL$2,0)),",","."))</f>
        <v>18705296</v>
      </c>
      <c r="E4453">
        <v>1</v>
      </c>
    </row>
    <row r="4454" spans="1:5" x14ac:dyDescent="0.25">
      <c r="A4454">
        <v>2018</v>
      </c>
      <c r="B4454">
        <v>77</v>
      </c>
      <c r="C4454" t="s">
        <v>88</v>
      </c>
      <c r="D4454" t="str">
        <f ca="1">IF(OFFSET(calculations!$AG$2,MATCH(data!A4454&amp;"|"&amp;data!C4454,calculations!$A$3:$A$168,0),MATCH(data!B4454,calculations!$AH$2:$CL$2,0))="","NULL",SUBSTITUTE(OFFSET(calculations!$AG$2,MATCH(data!A4454&amp;"|"&amp;data!C4454,calculations!$A$3:$A$168,0),MATCH(data!B4454,calculations!$AH$2:$CL$2,0)),",","."))</f>
        <v>NULL</v>
      </c>
      <c r="E4454">
        <v>1</v>
      </c>
    </row>
    <row r="4455" spans="1:5" x14ac:dyDescent="0.25">
      <c r="A4455">
        <v>2018</v>
      </c>
      <c r="B4455">
        <v>77</v>
      </c>
      <c r="C4455" t="s">
        <v>89</v>
      </c>
      <c r="D4455" t="str">
        <f ca="1">IF(OFFSET(calculations!$AG$2,MATCH(data!A4455&amp;"|"&amp;data!C4455,calculations!$A$3:$A$168,0),MATCH(data!B4455,calculations!$AH$2:$CL$2,0))="","NULL",SUBSTITUTE(OFFSET(calculations!$AG$2,MATCH(data!A4455&amp;"|"&amp;data!C4455,calculations!$A$3:$A$168,0),MATCH(data!B4455,calculations!$AH$2:$CL$2,0)),",","."))</f>
        <v>34400</v>
      </c>
      <c r="E4455">
        <v>1</v>
      </c>
    </row>
    <row r="4456" spans="1:5" x14ac:dyDescent="0.25">
      <c r="A4456">
        <v>2018</v>
      </c>
      <c r="B4456">
        <v>77</v>
      </c>
      <c r="C4456" t="s">
        <v>90</v>
      </c>
      <c r="D4456" t="str">
        <f ca="1">IF(OFFSET(calculations!$AG$2,MATCH(data!A4456&amp;"|"&amp;data!C4456,calculations!$A$3:$A$168,0),MATCH(data!B4456,calculations!$AH$2:$CL$2,0))="","NULL",SUBSTITUTE(OFFSET(calculations!$AG$2,MATCH(data!A4456&amp;"|"&amp;data!C4456,calculations!$A$3:$A$168,0),MATCH(data!B4456,calculations!$AH$2:$CL$2,0)),",","."))</f>
        <v>NULL</v>
      </c>
      <c r="E4456">
        <v>1</v>
      </c>
    </row>
    <row r="4457" spans="1:5" x14ac:dyDescent="0.25">
      <c r="A4457">
        <v>2018</v>
      </c>
      <c r="B4457">
        <v>77</v>
      </c>
      <c r="C4457" t="s">
        <v>91</v>
      </c>
      <c r="D4457" t="str">
        <f ca="1">IF(OFFSET(calculations!$AG$2,MATCH(data!A4457&amp;"|"&amp;data!C4457,calculations!$A$3:$A$168,0),MATCH(data!B4457,calculations!$AH$2:$CL$2,0))="","NULL",SUBSTITUTE(OFFSET(calculations!$AG$2,MATCH(data!A4457&amp;"|"&amp;data!C4457,calculations!$A$3:$A$168,0),MATCH(data!B4457,calculations!$AH$2:$CL$2,0)),",","."))</f>
        <v>NULL</v>
      </c>
      <c r="E4457">
        <v>1</v>
      </c>
    </row>
    <row r="4458" spans="1:5" x14ac:dyDescent="0.25">
      <c r="A4458">
        <v>2018</v>
      </c>
      <c r="B4458">
        <v>77</v>
      </c>
      <c r="C4458" t="s">
        <v>92</v>
      </c>
      <c r="D4458" t="str">
        <f ca="1">IF(OFFSET(calculations!$AG$2,MATCH(data!A4458&amp;"|"&amp;data!C4458,calculations!$A$3:$A$168,0),MATCH(data!B4458,calculations!$AH$2:$CL$2,0))="","NULL",SUBSTITUTE(OFFSET(calculations!$AG$2,MATCH(data!A4458&amp;"|"&amp;data!C4458,calculations!$A$3:$A$168,0),MATCH(data!B4458,calculations!$AH$2:$CL$2,0)),",","."))</f>
        <v>NULL</v>
      </c>
      <c r="E4458">
        <v>1</v>
      </c>
    </row>
    <row r="4459" spans="1:5" x14ac:dyDescent="0.25">
      <c r="A4459">
        <v>2018</v>
      </c>
      <c r="B4459">
        <v>77</v>
      </c>
      <c r="C4459" t="s">
        <v>93</v>
      </c>
      <c r="D4459" t="str">
        <f ca="1">IF(OFFSET(calculations!$AG$2,MATCH(data!A4459&amp;"|"&amp;data!C4459,calculations!$A$3:$A$168,0),MATCH(data!B4459,calculations!$AH$2:$CL$2,0))="","NULL",SUBSTITUTE(OFFSET(calculations!$AG$2,MATCH(data!A4459&amp;"|"&amp;data!C4459,calculations!$A$3:$A$168,0),MATCH(data!B4459,calculations!$AH$2:$CL$2,0)),",","."))</f>
        <v>NULL</v>
      </c>
      <c r="E4459">
        <v>1</v>
      </c>
    </row>
    <row r="4460" spans="1:5" x14ac:dyDescent="0.25">
      <c r="A4460">
        <v>2018</v>
      </c>
      <c r="B4460">
        <v>77</v>
      </c>
      <c r="C4460" t="s">
        <v>94</v>
      </c>
      <c r="D4460" t="str">
        <f ca="1">IF(OFFSET(calculations!$AG$2,MATCH(data!A4460&amp;"|"&amp;data!C4460,calculations!$A$3:$A$168,0),MATCH(data!B4460,calculations!$AH$2:$CL$2,0))="","NULL",SUBSTITUTE(OFFSET(calculations!$AG$2,MATCH(data!A4460&amp;"|"&amp;data!C4460,calculations!$A$3:$A$168,0),MATCH(data!B4460,calculations!$AH$2:$CL$2,0)),",","."))</f>
        <v>NULL</v>
      </c>
      <c r="E4460">
        <v>1</v>
      </c>
    </row>
    <row r="4461" spans="1:5" x14ac:dyDescent="0.25">
      <c r="A4461">
        <v>2018</v>
      </c>
      <c r="B4461">
        <v>77</v>
      </c>
      <c r="C4461" t="s">
        <v>95</v>
      </c>
      <c r="D4461" t="str">
        <f ca="1">IF(OFFSET(calculations!$AG$2,MATCH(data!A4461&amp;"|"&amp;data!C4461,calculations!$A$3:$A$168,0),MATCH(data!B4461,calculations!$AH$2:$CL$2,0))="","NULL",SUBSTITUTE(OFFSET(calculations!$AG$2,MATCH(data!A4461&amp;"|"&amp;data!C4461,calculations!$A$3:$A$168,0),MATCH(data!B4461,calculations!$AH$2:$CL$2,0)),",","."))</f>
        <v>643299</v>
      </c>
      <c r="E4461">
        <v>1</v>
      </c>
    </row>
    <row r="4462" spans="1:5" x14ac:dyDescent="0.25">
      <c r="A4462">
        <v>2018</v>
      </c>
      <c r="B4462">
        <v>77</v>
      </c>
      <c r="C4462" t="s">
        <v>96</v>
      </c>
      <c r="D4462" t="str">
        <f ca="1">IF(OFFSET(calculations!$AG$2,MATCH(data!A4462&amp;"|"&amp;data!C4462,calculations!$A$3:$A$168,0),MATCH(data!B4462,calculations!$AH$2:$CL$2,0))="","NULL",SUBSTITUTE(OFFSET(calculations!$AG$2,MATCH(data!A4462&amp;"|"&amp;data!C4462,calculations!$A$3:$A$168,0),MATCH(data!B4462,calculations!$AH$2:$CL$2,0)),",","."))</f>
        <v>37753047</v>
      </c>
      <c r="E4462">
        <v>1</v>
      </c>
    </row>
    <row r="4463" spans="1:5" x14ac:dyDescent="0.25">
      <c r="A4463">
        <v>2018</v>
      </c>
      <c r="B4463">
        <v>77</v>
      </c>
      <c r="C4463" t="s">
        <v>97</v>
      </c>
      <c r="D4463" t="str">
        <f ca="1">IF(OFFSET(calculations!$AG$2,MATCH(data!A4463&amp;"|"&amp;data!C4463,calculations!$A$3:$A$168,0),MATCH(data!B4463,calculations!$AH$2:$CL$2,0))="","NULL",SUBSTITUTE(OFFSET(calculations!$AG$2,MATCH(data!A4463&amp;"|"&amp;data!C4463,calculations!$A$3:$A$168,0),MATCH(data!B4463,calculations!$AH$2:$CL$2,0)),",","."))</f>
        <v>34136623</v>
      </c>
      <c r="E4463">
        <v>1</v>
      </c>
    </row>
    <row r="4464" spans="1:5" x14ac:dyDescent="0.25">
      <c r="A4464">
        <v>2018</v>
      </c>
      <c r="B4464">
        <v>77</v>
      </c>
      <c r="C4464" t="s">
        <v>98</v>
      </c>
      <c r="D4464" t="str">
        <f ca="1">IF(OFFSET(calculations!$AG$2,MATCH(data!A4464&amp;"|"&amp;data!C4464,calculations!$A$3:$A$168,0),MATCH(data!B4464,calculations!$AH$2:$CL$2,0))="","NULL",SUBSTITUTE(OFFSET(calculations!$AG$2,MATCH(data!A4464&amp;"|"&amp;data!C4464,calculations!$A$3:$A$168,0),MATCH(data!B4464,calculations!$AH$2:$CL$2,0)),",","."))</f>
        <v>3616424</v>
      </c>
      <c r="E4464">
        <v>1</v>
      </c>
    </row>
    <row r="4465" spans="1:5" x14ac:dyDescent="0.25">
      <c r="A4465">
        <v>2018</v>
      </c>
      <c r="B4465">
        <v>77</v>
      </c>
      <c r="C4465" t="s">
        <v>99</v>
      </c>
      <c r="D4465" t="str">
        <f ca="1">IF(OFFSET(calculations!$AG$2,MATCH(data!A4465&amp;"|"&amp;data!C4465,calculations!$A$3:$A$168,0),MATCH(data!B4465,calculations!$AH$2:$CL$2,0))="","NULL",SUBSTITUTE(OFFSET(calculations!$AG$2,MATCH(data!A4465&amp;"|"&amp;data!C4465,calculations!$A$3:$A$168,0),MATCH(data!B4465,calculations!$AH$2:$CL$2,0)),",","."))</f>
        <v>3616424</v>
      </c>
      <c r="E4465">
        <v>1</v>
      </c>
    </row>
    <row r="4466" spans="1:5" x14ac:dyDescent="0.25">
      <c r="A4466">
        <v>2018</v>
      </c>
      <c r="B4466">
        <v>77</v>
      </c>
      <c r="C4466" t="s">
        <v>100</v>
      </c>
      <c r="D4466" t="str">
        <f ca="1">IF(OFFSET(calculations!$AG$2,MATCH(data!A4466&amp;"|"&amp;data!C4466,calculations!$A$3:$A$168,0),MATCH(data!B4466,calculations!$AH$2:$CL$2,0))="","NULL",SUBSTITUTE(OFFSET(calculations!$AG$2,MATCH(data!A4466&amp;"|"&amp;data!C4466,calculations!$A$3:$A$168,0),MATCH(data!B4466,calculations!$AH$2:$CL$2,0)),",","."))</f>
        <v>3229617</v>
      </c>
      <c r="E4466">
        <v>1</v>
      </c>
    </row>
    <row r="4467" spans="1:5" x14ac:dyDescent="0.25">
      <c r="A4467">
        <v>2018</v>
      </c>
      <c r="B4467">
        <v>77</v>
      </c>
      <c r="C4467" t="s">
        <v>101</v>
      </c>
      <c r="D4467" t="str">
        <f ca="1">IF(OFFSET(calculations!$AG$2,MATCH(data!A4467&amp;"|"&amp;data!C4467,calculations!$A$3:$A$168,0),MATCH(data!B4467,calculations!$AH$2:$CL$2,0))="","NULL",SUBSTITUTE(OFFSET(calculations!$AG$2,MATCH(data!A4467&amp;"|"&amp;data!C4467,calculations!$A$3:$A$168,0),MATCH(data!B4467,calculations!$AH$2:$CL$2,0)),",","."))</f>
        <v>962949</v>
      </c>
      <c r="E4467">
        <v>1</v>
      </c>
    </row>
    <row r="4468" spans="1:5" x14ac:dyDescent="0.25">
      <c r="A4468">
        <v>2018</v>
      </c>
      <c r="B4468">
        <v>77</v>
      </c>
      <c r="C4468" t="s">
        <v>102</v>
      </c>
      <c r="D4468" t="str">
        <f ca="1">IF(OFFSET(calculations!$AG$2,MATCH(data!A4468&amp;"|"&amp;data!C4468,calculations!$A$3:$A$168,0),MATCH(data!B4468,calculations!$AH$2:$CL$2,0))="","NULL",SUBSTITUTE(OFFSET(calculations!$AG$2,MATCH(data!A4468&amp;"|"&amp;data!C4468,calculations!$A$3:$A$168,0),MATCH(data!B4468,calculations!$AH$2:$CL$2,0)),",","."))</f>
        <v>3518496</v>
      </c>
      <c r="E4468">
        <v>1</v>
      </c>
    </row>
    <row r="4469" spans="1:5" x14ac:dyDescent="0.25">
      <c r="A4469">
        <v>2018</v>
      </c>
      <c r="B4469">
        <v>77</v>
      </c>
      <c r="C4469" t="s">
        <v>103</v>
      </c>
      <c r="D4469" t="str">
        <f ca="1">IF(OFFSET(calculations!$AG$2,MATCH(data!A4469&amp;"|"&amp;data!C4469,calculations!$A$3:$A$168,0),MATCH(data!B4469,calculations!$AH$2:$CL$2,0))="","NULL",SUBSTITUTE(OFFSET(calculations!$AG$2,MATCH(data!A4469&amp;"|"&amp;data!C4469,calculations!$A$3:$A$168,0),MATCH(data!B4469,calculations!$AH$2:$CL$2,0)),",","."))</f>
        <v>761632</v>
      </c>
      <c r="E4469">
        <v>1</v>
      </c>
    </row>
    <row r="4470" spans="1:5" x14ac:dyDescent="0.25">
      <c r="A4470">
        <v>2018</v>
      </c>
      <c r="B4470">
        <v>77</v>
      </c>
      <c r="C4470" t="s">
        <v>104</v>
      </c>
      <c r="D4470" t="str">
        <f ca="1">IF(OFFSET(calculations!$AG$2,MATCH(data!A4470&amp;"|"&amp;data!C4470,calculations!$A$3:$A$168,0),MATCH(data!B4470,calculations!$AH$2:$CL$2,0))="","NULL",SUBSTITUTE(OFFSET(calculations!$AG$2,MATCH(data!A4470&amp;"|"&amp;data!C4470,calculations!$A$3:$A$168,0),MATCH(data!B4470,calculations!$AH$2:$CL$2,0)),",","."))</f>
        <v>1602964</v>
      </c>
      <c r="E4470">
        <v>1</v>
      </c>
    </row>
    <row r="4471" spans="1:5" x14ac:dyDescent="0.25">
      <c r="A4471">
        <v>2018</v>
      </c>
      <c r="B4471">
        <v>77</v>
      </c>
      <c r="C4471" t="s">
        <v>105</v>
      </c>
      <c r="D4471" t="str">
        <f ca="1">IF(OFFSET(calculations!$AG$2,MATCH(data!A4471&amp;"|"&amp;data!C4471,calculations!$A$3:$A$168,0),MATCH(data!B4471,calculations!$AH$2:$CL$2,0))="","NULL",SUBSTITUTE(OFFSET(calculations!$AG$2,MATCH(data!A4471&amp;"|"&amp;data!C4471,calculations!$A$3:$A$168,0),MATCH(data!B4471,calculations!$AH$2:$CL$2,0)),",","."))</f>
        <v>1602964</v>
      </c>
      <c r="E4471">
        <v>1</v>
      </c>
    </row>
    <row r="4472" spans="1:5" x14ac:dyDescent="0.25">
      <c r="A4472">
        <v>2018</v>
      </c>
      <c r="B4472">
        <v>77</v>
      </c>
      <c r="C4472" t="s">
        <v>106</v>
      </c>
      <c r="D4472" t="str">
        <f ca="1">IF(OFFSET(calculations!$AG$2,MATCH(data!A4472&amp;"|"&amp;data!C4472,calculations!$A$3:$A$168,0),MATCH(data!B4472,calculations!$AH$2:$CL$2,0))="","NULL",SUBSTITUTE(OFFSET(calculations!$AG$2,MATCH(data!A4472&amp;"|"&amp;data!C4472,calculations!$A$3:$A$168,0),MATCH(data!B4472,calculations!$AH$2:$CL$2,0)),",","."))</f>
        <v>NULL</v>
      </c>
      <c r="E4472">
        <v>1</v>
      </c>
    </row>
    <row r="4473" spans="1:5" x14ac:dyDescent="0.25">
      <c r="A4473">
        <v>2018</v>
      </c>
      <c r="B4473">
        <v>77</v>
      </c>
      <c r="C4473" t="s">
        <v>107</v>
      </c>
      <c r="D4473" t="str">
        <f ca="1">IF(OFFSET(calculations!$AG$2,MATCH(data!A4473&amp;"|"&amp;data!C4473,calculations!$A$3:$A$168,0),MATCH(data!B4473,calculations!$AH$2:$CL$2,0))="","NULL",SUBSTITUTE(OFFSET(calculations!$AG$2,MATCH(data!A4473&amp;"|"&amp;data!C4473,calculations!$A$3:$A$168,0),MATCH(data!B4473,calculations!$AH$2:$CL$2,0)),",","."))</f>
        <v>NULL</v>
      </c>
      <c r="E4473">
        <v>1</v>
      </c>
    </row>
    <row r="4474" spans="1:5" x14ac:dyDescent="0.25">
      <c r="A4474">
        <v>2018</v>
      </c>
      <c r="B4474">
        <v>77</v>
      </c>
      <c r="C4474" t="s">
        <v>108</v>
      </c>
      <c r="D4474" t="str">
        <f ca="1">IF(OFFSET(calculations!$AG$2,MATCH(data!A4474&amp;"|"&amp;data!C4474,calculations!$A$3:$A$168,0),MATCH(data!B4474,calculations!$AH$2:$CL$2,0))="","NULL",SUBSTITUTE(OFFSET(calculations!$AG$2,MATCH(data!A4474&amp;"|"&amp;data!C4474,calculations!$A$3:$A$168,0),MATCH(data!B4474,calculations!$AH$2:$CL$2,0)),",","."))</f>
        <v>-806308</v>
      </c>
      <c r="E4474">
        <v>1</v>
      </c>
    </row>
    <row r="4475" spans="1:5" x14ac:dyDescent="0.25">
      <c r="A4475">
        <v>2018</v>
      </c>
      <c r="B4475">
        <v>77</v>
      </c>
      <c r="C4475" t="s">
        <v>109</v>
      </c>
      <c r="D4475" t="str">
        <f ca="1">IF(OFFSET(calculations!$AG$2,MATCH(data!A4475&amp;"|"&amp;data!C4475,calculations!$A$3:$A$168,0),MATCH(data!B4475,calculations!$AH$2:$CL$2,0))="","NULL",SUBSTITUTE(OFFSET(calculations!$AG$2,MATCH(data!A4475&amp;"|"&amp;data!C4475,calculations!$A$3:$A$168,0),MATCH(data!B4475,calculations!$AH$2:$CL$2,0)),",","."))</f>
        <v>796656</v>
      </c>
      <c r="E4475">
        <v>1</v>
      </c>
    </row>
    <row r="4476" spans="1:5" x14ac:dyDescent="0.25">
      <c r="A4476">
        <v>2018</v>
      </c>
      <c r="B4476">
        <v>77</v>
      </c>
      <c r="C4476" t="s">
        <v>110</v>
      </c>
      <c r="D4476" t="str">
        <f ca="1">IF(OFFSET(calculations!$AG$2,MATCH(data!A4476&amp;"|"&amp;data!C4476,calculations!$A$3:$A$168,0),MATCH(data!B4476,calculations!$AH$2:$CL$2,0))="","NULL",SUBSTITUTE(OFFSET(calculations!$AG$2,MATCH(data!A4476&amp;"|"&amp;data!C4476,calculations!$A$3:$A$168,0),MATCH(data!B4476,calculations!$AH$2:$CL$2,0)),",","."))</f>
        <v>153357</v>
      </c>
      <c r="E4476">
        <v>1</v>
      </c>
    </row>
    <row r="4477" spans="1:5" x14ac:dyDescent="0.25">
      <c r="A4477">
        <v>2018</v>
      </c>
      <c r="B4477">
        <v>77</v>
      </c>
      <c r="C4477" t="s">
        <v>111</v>
      </c>
      <c r="D4477" t="str">
        <f ca="1">IF(OFFSET(calculations!$AG$2,MATCH(data!A4477&amp;"|"&amp;data!C4477,calculations!$A$3:$A$168,0),MATCH(data!B4477,calculations!$AH$2:$CL$2,0))="","NULL",SUBSTITUTE(OFFSET(calculations!$AG$2,MATCH(data!A4477&amp;"|"&amp;data!C4477,calculations!$A$3:$A$168,0),MATCH(data!B4477,calculations!$AH$2:$CL$2,0)),",","."))</f>
        <v>34360953</v>
      </c>
      <c r="E4477">
        <v>1</v>
      </c>
    </row>
    <row r="4478" spans="1:5" x14ac:dyDescent="0.25">
      <c r="A4478">
        <v>2018</v>
      </c>
      <c r="B4478">
        <v>77</v>
      </c>
      <c r="C4478" t="s">
        <v>112</v>
      </c>
      <c r="D4478" t="str">
        <f ca="1">IF(OFFSET(calculations!$AG$2,MATCH(data!A4478&amp;"|"&amp;data!C4478,calculations!$A$3:$A$168,0),MATCH(data!B4478,calculations!$AH$2:$CL$2,0))="","NULL",SUBSTITUTE(OFFSET(calculations!$AG$2,MATCH(data!A4478&amp;"|"&amp;data!C4478,calculations!$A$3:$A$168,0),MATCH(data!B4478,calculations!$AH$2:$CL$2,0)),",","."))</f>
        <v>12804758</v>
      </c>
      <c r="E4478">
        <v>1</v>
      </c>
    </row>
    <row r="4479" spans="1:5" x14ac:dyDescent="0.25">
      <c r="A4479">
        <v>2018</v>
      </c>
      <c r="B4479">
        <v>77</v>
      </c>
      <c r="C4479" t="s">
        <v>113</v>
      </c>
      <c r="D4479" t="str">
        <f ca="1">IF(OFFSET(calculations!$AG$2,MATCH(data!A4479&amp;"|"&amp;data!C4479,calculations!$A$3:$A$168,0),MATCH(data!B4479,calculations!$AH$2:$CL$2,0))="","NULL",SUBSTITUTE(OFFSET(calculations!$AG$2,MATCH(data!A4479&amp;"|"&amp;data!C4479,calculations!$A$3:$A$168,0),MATCH(data!B4479,calculations!$AH$2:$CL$2,0)),",","."))</f>
        <v>NULL</v>
      </c>
      <c r="E4479">
        <v>1</v>
      </c>
    </row>
    <row r="4480" spans="1:5" x14ac:dyDescent="0.25">
      <c r="A4480">
        <v>2018</v>
      </c>
      <c r="B4480">
        <v>77</v>
      </c>
      <c r="C4480" t="s">
        <v>114</v>
      </c>
      <c r="D4480" t="str">
        <f ca="1">IF(OFFSET(calculations!$AG$2,MATCH(data!A4480&amp;"|"&amp;data!C4480,calculations!$A$3:$A$168,0),MATCH(data!B4480,calculations!$AH$2:$CL$2,0))="","NULL",SUBSTITUTE(OFFSET(calculations!$AG$2,MATCH(data!A4480&amp;"|"&amp;data!C4480,calculations!$A$3:$A$168,0),MATCH(data!B4480,calculations!$AH$2:$CL$2,0)),",","."))</f>
        <v>NULL</v>
      </c>
      <c r="E4480">
        <v>1</v>
      </c>
    </row>
    <row r="4481" spans="1:5" x14ac:dyDescent="0.25">
      <c r="A4481">
        <v>2018</v>
      </c>
      <c r="B4481">
        <v>77</v>
      </c>
      <c r="C4481" t="s">
        <v>115</v>
      </c>
      <c r="D4481" t="str">
        <f ca="1">IF(OFFSET(calculations!$AG$2,MATCH(data!A4481&amp;"|"&amp;data!C4481,calculations!$A$3:$A$168,0),MATCH(data!B4481,calculations!$AH$2:$CL$2,0))="","NULL",SUBSTITUTE(OFFSET(calculations!$AG$2,MATCH(data!A4481&amp;"|"&amp;data!C4481,calculations!$A$3:$A$168,0),MATCH(data!B4481,calculations!$AH$2:$CL$2,0)),",","."))</f>
        <v>NULL</v>
      </c>
      <c r="E4481">
        <v>1</v>
      </c>
    </row>
    <row r="4482" spans="1:5" x14ac:dyDescent="0.25">
      <c r="A4482">
        <v>2018</v>
      </c>
      <c r="B4482">
        <v>77</v>
      </c>
      <c r="C4482" t="s">
        <v>116</v>
      </c>
      <c r="D4482" t="str">
        <f ca="1">IF(OFFSET(calculations!$AG$2,MATCH(data!A4482&amp;"|"&amp;data!C4482,calculations!$A$3:$A$168,0),MATCH(data!B4482,calculations!$AH$2:$CL$2,0))="","NULL",SUBSTITUTE(OFFSET(calculations!$AG$2,MATCH(data!A4482&amp;"|"&amp;data!C4482,calculations!$A$3:$A$168,0),MATCH(data!B4482,calculations!$AH$2:$CL$2,0)),",","."))</f>
        <v>7125253</v>
      </c>
      <c r="E4482">
        <v>1</v>
      </c>
    </row>
    <row r="4483" spans="1:5" x14ac:dyDescent="0.25">
      <c r="A4483">
        <v>2018</v>
      </c>
      <c r="B4483">
        <v>77</v>
      </c>
      <c r="C4483" t="s">
        <v>117</v>
      </c>
      <c r="D4483" t="str">
        <f ca="1">IF(OFFSET(calculations!$AG$2,MATCH(data!A4483&amp;"|"&amp;data!C4483,calculations!$A$3:$A$168,0),MATCH(data!B4483,calculations!$AH$2:$CL$2,0))="","NULL",SUBSTITUTE(OFFSET(calculations!$AG$2,MATCH(data!A4483&amp;"|"&amp;data!C4483,calculations!$A$3:$A$168,0),MATCH(data!B4483,calculations!$AH$2:$CL$2,0)),",","."))</f>
        <v>NULL</v>
      </c>
      <c r="E4483">
        <v>1</v>
      </c>
    </row>
    <row r="4484" spans="1:5" x14ac:dyDescent="0.25">
      <c r="A4484">
        <v>2018</v>
      </c>
      <c r="B4484">
        <v>77</v>
      </c>
      <c r="C4484" t="s">
        <v>118</v>
      </c>
      <c r="D4484" t="str">
        <f ca="1">IF(OFFSET(calculations!$AG$2,MATCH(data!A4484&amp;"|"&amp;data!C4484,calculations!$A$3:$A$168,0),MATCH(data!B4484,calculations!$AH$2:$CL$2,0))="","NULL",SUBSTITUTE(OFFSET(calculations!$AG$2,MATCH(data!A4484&amp;"|"&amp;data!C4484,calculations!$A$3:$A$168,0),MATCH(data!B4484,calculations!$AH$2:$CL$2,0)),",","."))</f>
        <v>713543</v>
      </c>
      <c r="E4484">
        <v>1</v>
      </c>
    </row>
    <row r="4485" spans="1:5" x14ac:dyDescent="0.25">
      <c r="A4485">
        <v>2018</v>
      </c>
      <c r="B4485">
        <v>77</v>
      </c>
      <c r="C4485" t="s">
        <v>119</v>
      </c>
      <c r="D4485" t="str">
        <f ca="1">IF(OFFSET(calculations!$AG$2,MATCH(data!A4485&amp;"|"&amp;data!C4485,calculations!$A$3:$A$168,0),MATCH(data!B4485,calculations!$AH$2:$CL$2,0))="","NULL",SUBSTITUTE(OFFSET(calculations!$AG$2,MATCH(data!A4485&amp;"|"&amp;data!C4485,calculations!$A$3:$A$168,0),MATCH(data!B4485,calculations!$AH$2:$CL$2,0)),",","."))</f>
        <v>976764</v>
      </c>
      <c r="E4485">
        <v>1</v>
      </c>
    </row>
    <row r="4486" spans="1:5" x14ac:dyDescent="0.25">
      <c r="A4486">
        <v>2018</v>
      </c>
      <c r="B4486">
        <v>77</v>
      </c>
      <c r="C4486" t="s">
        <v>120</v>
      </c>
      <c r="D4486" t="str">
        <f ca="1">IF(OFFSET(calculations!$AG$2,MATCH(data!A4486&amp;"|"&amp;data!C4486,calculations!$A$3:$A$168,0),MATCH(data!B4486,calculations!$AH$2:$CL$2,0))="","NULL",SUBSTITUTE(OFFSET(calculations!$AG$2,MATCH(data!A4486&amp;"|"&amp;data!C4486,calculations!$A$3:$A$168,0),MATCH(data!B4486,calculations!$AH$2:$CL$2,0)),",","."))</f>
        <v>251199</v>
      </c>
      <c r="E4486">
        <v>1</v>
      </c>
    </row>
    <row r="4487" spans="1:5" x14ac:dyDescent="0.25">
      <c r="A4487">
        <v>2018</v>
      </c>
      <c r="B4487">
        <v>77</v>
      </c>
      <c r="C4487" t="s">
        <v>121</v>
      </c>
      <c r="D4487" t="str">
        <f ca="1">IF(OFFSET(calculations!$AG$2,MATCH(data!A4487&amp;"|"&amp;data!C4487,calculations!$A$3:$A$168,0),MATCH(data!B4487,calculations!$AH$2:$CL$2,0))="","NULL",SUBSTITUTE(OFFSET(calculations!$AG$2,MATCH(data!A4487&amp;"|"&amp;data!C4487,calculations!$A$3:$A$168,0),MATCH(data!B4487,calculations!$AH$2:$CL$2,0)),",","."))</f>
        <v>382150</v>
      </c>
      <c r="E4487">
        <v>1</v>
      </c>
    </row>
    <row r="4488" spans="1:5" x14ac:dyDescent="0.25">
      <c r="A4488">
        <v>2018</v>
      </c>
      <c r="B4488">
        <v>77</v>
      </c>
      <c r="C4488" t="s">
        <v>122</v>
      </c>
      <c r="D4488" t="str">
        <f ca="1">IF(OFFSET(calculations!$AG$2,MATCH(data!A4488&amp;"|"&amp;data!C4488,calculations!$A$3:$A$168,0),MATCH(data!B4488,calculations!$AH$2:$CL$2,0))="","NULL",SUBSTITUTE(OFFSET(calculations!$AG$2,MATCH(data!A4488&amp;"|"&amp;data!C4488,calculations!$A$3:$A$168,0),MATCH(data!B4488,calculations!$AH$2:$CL$2,0)),",","."))</f>
        <v>NULL</v>
      </c>
      <c r="E4488">
        <v>1</v>
      </c>
    </row>
    <row r="4489" spans="1:5" x14ac:dyDescent="0.25">
      <c r="A4489">
        <v>2018</v>
      </c>
      <c r="B4489">
        <v>77</v>
      </c>
      <c r="C4489" t="s">
        <v>123</v>
      </c>
      <c r="D4489" t="str">
        <f ca="1">IF(OFFSET(calculations!$AG$2,MATCH(data!A4489&amp;"|"&amp;data!C4489,calculations!$A$3:$A$168,0),MATCH(data!B4489,calculations!$AH$2:$CL$2,0))="","NULL",SUBSTITUTE(OFFSET(calculations!$AG$2,MATCH(data!A4489&amp;"|"&amp;data!C4489,calculations!$A$3:$A$168,0),MATCH(data!B4489,calculations!$AH$2:$CL$2,0)),",","."))</f>
        <v>NULL</v>
      </c>
      <c r="E4489">
        <v>1</v>
      </c>
    </row>
    <row r="4490" spans="1:5" x14ac:dyDescent="0.25">
      <c r="A4490">
        <v>2018</v>
      </c>
      <c r="B4490">
        <v>77</v>
      </c>
      <c r="C4490" t="s">
        <v>124</v>
      </c>
      <c r="D4490" t="str">
        <f ca="1">IF(OFFSET(calculations!$AG$2,MATCH(data!A4490&amp;"|"&amp;data!C4490,calculations!$A$3:$A$168,0),MATCH(data!B4490,calculations!$AH$2:$CL$2,0))="","NULL",SUBSTITUTE(OFFSET(calculations!$AG$2,MATCH(data!A4490&amp;"|"&amp;data!C4490,calculations!$A$3:$A$168,0),MATCH(data!B4490,calculations!$AH$2:$CL$2,0)),",","."))</f>
        <v>NULL</v>
      </c>
      <c r="E4490">
        <v>1</v>
      </c>
    </row>
    <row r="4491" spans="1:5" x14ac:dyDescent="0.25">
      <c r="A4491">
        <v>2018</v>
      </c>
      <c r="B4491">
        <v>77</v>
      </c>
      <c r="C4491" t="s">
        <v>125</v>
      </c>
      <c r="D4491" t="str">
        <f ca="1">IF(OFFSET(calculations!$AG$2,MATCH(data!A4491&amp;"|"&amp;data!C4491,calculations!$A$3:$A$168,0),MATCH(data!B4491,calculations!$AH$2:$CL$2,0))="","NULL",SUBSTITUTE(OFFSET(calculations!$AG$2,MATCH(data!A4491&amp;"|"&amp;data!C4491,calculations!$A$3:$A$168,0),MATCH(data!B4491,calculations!$AH$2:$CL$2,0)),",","."))</f>
        <v>NULL</v>
      </c>
      <c r="E4491">
        <v>1</v>
      </c>
    </row>
    <row r="4492" spans="1:5" x14ac:dyDescent="0.25">
      <c r="A4492">
        <v>2018</v>
      </c>
      <c r="B4492">
        <v>77</v>
      </c>
      <c r="C4492" t="s">
        <v>126</v>
      </c>
      <c r="D4492" t="str">
        <f ca="1">IF(OFFSET(calculations!$AG$2,MATCH(data!A4492&amp;"|"&amp;data!C4492,calculations!$A$3:$A$168,0),MATCH(data!B4492,calculations!$AH$2:$CL$2,0))="","NULL",SUBSTITUTE(OFFSET(calculations!$AG$2,MATCH(data!A4492&amp;"|"&amp;data!C4492,calculations!$A$3:$A$168,0),MATCH(data!B4492,calculations!$AH$2:$CL$2,0)),",","."))</f>
        <v>3355849</v>
      </c>
      <c r="E4492">
        <v>1</v>
      </c>
    </row>
    <row r="4493" spans="1:5" x14ac:dyDescent="0.25">
      <c r="A4493">
        <v>2018</v>
      </c>
      <c r="B4493">
        <v>77</v>
      </c>
      <c r="C4493" t="s">
        <v>62</v>
      </c>
      <c r="D4493" t="str">
        <f ca="1">IF(OFFSET(calculations!$AG$2,MATCH(data!A4493&amp;"|"&amp;data!C4493,calculations!$A$3:$A$168,0),MATCH(data!B4493,calculations!$AH$2:$CL$2,0))="","NULL",SUBSTITUTE(OFFSET(calculations!$AG$2,MATCH(data!A4493&amp;"|"&amp;data!C4493,calculations!$A$3:$A$168,0),MATCH(data!B4493,calculations!$AH$2:$CL$2,0)),",","."))</f>
        <v>16860161</v>
      </c>
      <c r="E4493">
        <v>1</v>
      </c>
    </row>
    <row r="4494" spans="1:5" x14ac:dyDescent="0.25">
      <c r="A4494">
        <v>2018</v>
      </c>
      <c r="B4494">
        <v>77</v>
      </c>
      <c r="C4494" t="s">
        <v>127</v>
      </c>
      <c r="D4494" t="str">
        <f ca="1">IF(OFFSET(calculations!$AG$2,MATCH(data!A4494&amp;"|"&amp;data!C4494,calculations!$A$3:$A$168,0),MATCH(data!B4494,calculations!$AH$2:$CL$2,0))="","NULL",SUBSTITUTE(OFFSET(calculations!$AG$2,MATCH(data!A4494&amp;"|"&amp;data!C4494,calculations!$A$3:$A$168,0),MATCH(data!B4494,calculations!$AH$2:$CL$2,0)),",","."))</f>
        <v>24461658</v>
      </c>
      <c r="E4494">
        <v>1</v>
      </c>
    </row>
    <row r="4495" spans="1:5" x14ac:dyDescent="0.25">
      <c r="A4495">
        <v>2018</v>
      </c>
      <c r="B4495">
        <v>77</v>
      </c>
      <c r="C4495" t="s">
        <v>128</v>
      </c>
      <c r="D4495" t="str">
        <f ca="1">IF(OFFSET(calculations!$AG$2,MATCH(data!A4495&amp;"|"&amp;data!C4495,calculations!$A$3:$A$168,0),MATCH(data!B4495,calculations!$AH$2:$CL$2,0))="","NULL",SUBSTITUTE(OFFSET(calculations!$AG$2,MATCH(data!A4495&amp;"|"&amp;data!C4495,calculations!$A$3:$A$168,0),MATCH(data!B4495,calculations!$AH$2:$CL$2,0)),",","."))</f>
        <v>NULL</v>
      </c>
      <c r="E4495">
        <v>1</v>
      </c>
    </row>
    <row r="4496" spans="1:5" x14ac:dyDescent="0.25">
      <c r="A4496">
        <v>2018</v>
      </c>
      <c r="B4496">
        <v>77</v>
      </c>
      <c r="C4496" t="s">
        <v>129</v>
      </c>
      <c r="D4496" t="str">
        <f ca="1">IF(OFFSET(calculations!$AG$2,MATCH(data!A4496&amp;"|"&amp;data!C4496,calculations!$A$3:$A$168,0),MATCH(data!B4496,calculations!$AH$2:$CL$2,0))="","NULL",SUBSTITUTE(OFFSET(calculations!$AG$2,MATCH(data!A4496&amp;"|"&amp;data!C4496,calculations!$A$3:$A$168,0),MATCH(data!B4496,calculations!$AH$2:$CL$2,0)),",","."))</f>
        <v>NULL</v>
      </c>
      <c r="E4496">
        <v>1</v>
      </c>
    </row>
    <row r="4497" spans="1:5" x14ac:dyDescent="0.25">
      <c r="A4497">
        <v>2018</v>
      </c>
      <c r="B4497">
        <v>77</v>
      </c>
      <c r="C4497" t="s">
        <v>130</v>
      </c>
      <c r="D4497" t="str">
        <f ca="1">IF(OFFSET(calculations!$AG$2,MATCH(data!A4497&amp;"|"&amp;data!C4497,calculations!$A$3:$A$168,0),MATCH(data!B4497,calculations!$AH$2:$CL$2,0))="","NULL",SUBSTITUTE(OFFSET(calculations!$AG$2,MATCH(data!A4497&amp;"|"&amp;data!C4497,calculations!$A$3:$A$168,0),MATCH(data!B4497,calculations!$AH$2:$CL$2,0)),",","."))</f>
        <v>NULL</v>
      </c>
      <c r="E4497">
        <v>1</v>
      </c>
    </row>
    <row r="4498" spans="1:5" x14ac:dyDescent="0.25">
      <c r="A4498">
        <v>2018</v>
      </c>
      <c r="B4498">
        <v>77</v>
      </c>
      <c r="C4498" t="s">
        <v>131</v>
      </c>
      <c r="D4498" t="str">
        <f ca="1">IF(OFFSET(calculations!$AG$2,MATCH(data!A4498&amp;"|"&amp;data!C4498,calculations!$A$3:$A$168,0),MATCH(data!B4498,calculations!$AH$2:$CL$2,0))="","NULL",SUBSTITUTE(OFFSET(calculations!$AG$2,MATCH(data!A4498&amp;"|"&amp;data!C4498,calculations!$A$3:$A$168,0),MATCH(data!B4498,calculations!$AH$2:$CL$2,0)),",","."))</f>
        <v>NULL</v>
      </c>
      <c r="E4498">
        <v>1</v>
      </c>
    </row>
    <row r="4499" spans="1:5" x14ac:dyDescent="0.25">
      <c r="A4499">
        <v>2018</v>
      </c>
      <c r="B4499">
        <v>77</v>
      </c>
      <c r="C4499" t="s">
        <v>132</v>
      </c>
      <c r="D4499" t="str">
        <f ca="1">IF(OFFSET(calculations!$AG$2,MATCH(data!A4499&amp;"|"&amp;data!C4499,calculations!$A$3:$A$168,0),MATCH(data!B4499,calculations!$AH$2:$CL$2,0))="","NULL",SUBSTITUTE(OFFSET(calculations!$AG$2,MATCH(data!A4499&amp;"|"&amp;data!C4499,calculations!$A$3:$A$168,0),MATCH(data!B4499,calculations!$AH$2:$CL$2,0)),",","."))</f>
        <v>-24</v>
      </c>
      <c r="E4499">
        <v>1</v>
      </c>
    </row>
    <row r="4500" spans="1:5" x14ac:dyDescent="0.25">
      <c r="A4500">
        <v>2018</v>
      </c>
      <c r="B4500">
        <v>77</v>
      </c>
      <c r="C4500" t="s">
        <v>133</v>
      </c>
      <c r="D4500" t="str">
        <f ca="1">IF(OFFSET(calculations!$AG$2,MATCH(data!A4500&amp;"|"&amp;data!C4500,calculations!$A$3:$A$168,0),MATCH(data!B4500,calculations!$AH$2:$CL$2,0))="","NULL",SUBSTITUTE(OFFSET(calculations!$AG$2,MATCH(data!A4500&amp;"|"&amp;data!C4500,calculations!$A$3:$A$168,0),MATCH(data!B4500,calculations!$AH$2:$CL$2,0)),",","."))</f>
        <v>-8244772</v>
      </c>
      <c r="E4500">
        <v>1</v>
      </c>
    </row>
    <row r="4501" spans="1:5" x14ac:dyDescent="0.25">
      <c r="A4501">
        <v>2018</v>
      </c>
      <c r="B4501">
        <v>77</v>
      </c>
      <c r="C4501" t="s">
        <v>134</v>
      </c>
      <c r="D4501" t="str">
        <f ca="1">IF(OFFSET(calculations!$AG$2,MATCH(data!A4501&amp;"|"&amp;data!C4501,calculations!$A$3:$A$168,0),MATCH(data!B4501,calculations!$AH$2:$CL$2,0))="","NULL",SUBSTITUTE(OFFSET(calculations!$AG$2,MATCH(data!A4501&amp;"|"&amp;data!C4501,calculations!$A$3:$A$168,0),MATCH(data!B4501,calculations!$AH$2:$CL$2,0)),",","."))</f>
        <v>NULL</v>
      </c>
      <c r="E4501">
        <v>1</v>
      </c>
    </row>
    <row r="4502" spans="1:5" x14ac:dyDescent="0.25">
      <c r="A4502">
        <v>2018</v>
      </c>
      <c r="B4502">
        <v>77</v>
      </c>
      <c r="C4502" t="s">
        <v>135</v>
      </c>
      <c r="D4502" t="str">
        <f ca="1">IF(OFFSET(calculations!$AG$2,MATCH(data!A4502&amp;"|"&amp;data!C4502,calculations!$A$3:$A$168,0),MATCH(data!B4502,calculations!$AH$2:$CL$2,0))="","NULL",SUBSTITUTE(OFFSET(calculations!$AG$2,MATCH(data!A4502&amp;"|"&amp;data!C4502,calculations!$A$3:$A$168,0),MATCH(data!B4502,calculations!$AH$2:$CL$2,0)),",","."))</f>
        <v>NULL</v>
      </c>
      <c r="E4502">
        <v>1</v>
      </c>
    </row>
    <row r="4503" spans="1:5" x14ac:dyDescent="0.25">
      <c r="A4503">
        <v>2018</v>
      </c>
      <c r="B4503">
        <v>77</v>
      </c>
      <c r="C4503" t="s">
        <v>136</v>
      </c>
      <c r="D4503" t="str">
        <f ca="1">IF(OFFSET(calculations!$AG$2,MATCH(data!A4503&amp;"|"&amp;data!C4503,calculations!$A$3:$A$168,0),MATCH(data!B4503,calculations!$AH$2:$CL$2,0))="","NULL",SUBSTITUTE(OFFSET(calculations!$AG$2,MATCH(data!A4503&amp;"|"&amp;data!C4503,calculations!$A$3:$A$168,0),MATCH(data!B4503,calculations!$AH$2:$CL$2,0)),",","."))</f>
        <v>643299</v>
      </c>
      <c r="E4503">
        <v>1</v>
      </c>
    </row>
    <row r="4504" spans="1:5" x14ac:dyDescent="0.25">
      <c r="A4504">
        <v>2018</v>
      </c>
      <c r="B4504">
        <v>77</v>
      </c>
      <c r="C4504" t="s">
        <v>137</v>
      </c>
      <c r="D4504" t="str">
        <f ca="1">IF(OFFSET(calculations!$AG$2,MATCH(data!A4504&amp;"|"&amp;data!C4504,calculations!$A$3:$A$168,0),MATCH(data!B4504,calculations!$AH$2:$CL$2,0))="","NULL",SUBSTITUTE(OFFSET(calculations!$AG$2,MATCH(data!A4504&amp;"|"&amp;data!C4504,calculations!$A$3:$A$168,0),MATCH(data!B4504,calculations!$AH$2:$CL$2,0)),",","."))</f>
        <v>NULL</v>
      </c>
      <c r="E4504">
        <v>1</v>
      </c>
    </row>
    <row r="4505" spans="1:5" x14ac:dyDescent="0.25">
      <c r="A4505">
        <v>2018</v>
      </c>
      <c r="B4505">
        <v>77</v>
      </c>
      <c r="C4505" t="s">
        <v>138</v>
      </c>
      <c r="D4505" t="str">
        <f ca="1">IF(OFFSET(calculations!$AG$2,MATCH(data!A4505&amp;"|"&amp;data!C4505,calculations!$A$3:$A$168,0),MATCH(data!B4505,calculations!$AH$2:$CL$2,0))="","NULL",SUBSTITUTE(OFFSET(calculations!$AG$2,MATCH(data!A4505&amp;"|"&amp;data!C4505,calculations!$A$3:$A$168,0),MATCH(data!B4505,calculations!$AH$2:$CL$2,0)),",","."))</f>
        <v>4696034</v>
      </c>
      <c r="E4505">
        <v>1</v>
      </c>
    </row>
    <row r="4506" spans="1:5" x14ac:dyDescent="0.25">
      <c r="A4506">
        <v>2018</v>
      </c>
      <c r="B4506">
        <v>77</v>
      </c>
      <c r="C4506" t="s">
        <v>139</v>
      </c>
      <c r="D4506" t="str">
        <f ca="1">IF(OFFSET(calculations!$AG$2,MATCH(data!A4506&amp;"|"&amp;data!C4506,calculations!$A$3:$A$168,0),MATCH(data!B4506,calculations!$AH$2:$CL$2,0))="","NULL",SUBSTITUTE(OFFSET(calculations!$AG$2,MATCH(data!A4506&amp;"|"&amp;data!C4506,calculations!$A$3:$A$168,0),MATCH(data!B4506,calculations!$AH$2:$CL$2,0)),",","."))</f>
        <v>NULL</v>
      </c>
      <c r="E4506">
        <v>1</v>
      </c>
    </row>
    <row r="4507" spans="1:5" x14ac:dyDescent="0.25">
      <c r="A4507">
        <v>2018</v>
      </c>
      <c r="B4507">
        <v>77</v>
      </c>
      <c r="C4507" t="s">
        <v>140</v>
      </c>
      <c r="D4507" t="str">
        <f ca="1">IF(OFFSET(calculations!$AG$2,MATCH(data!A4507&amp;"|"&amp;data!C4507,calculations!$A$3:$A$168,0),MATCH(data!B4507,calculations!$AH$2:$CL$2,0))="","NULL",SUBSTITUTE(OFFSET(calculations!$AG$2,MATCH(data!A4507&amp;"|"&amp;data!C4507,calculations!$A$3:$A$168,0),MATCH(data!B4507,calculations!$AH$2:$CL$2,0)),",","."))</f>
        <v>NULL</v>
      </c>
      <c r="E4507">
        <v>1</v>
      </c>
    </row>
    <row r="4508" spans="1:5" x14ac:dyDescent="0.25">
      <c r="A4508">
        <v>2018</v>
      </c>
      <c r="B4508">
        <v>77</v>
      </c>
      <c r="C4508" t="s">
        <v>141</v>
      </c>
      <c r="D4508" t="str">
        <f ca="1">IF(OFFSET(calculations!$AG$2,MATCH(data!A4508&amp;"|"&amp;data!C4508,calculations!$A$3:$A$168,0),MATCH(data!B4508,calculations!$AH$2:$CL$2,0))="","NULL",SUBSTITUTE(OFFSET(calculations!$AG$2,MATCH(data!A4508&amp;"|"&amp;data!C4508,calculations!$A$3:$A$168,0),MATCH(data!B4508,calculations!$AH$2:$CL$2,0)),",","."))</f>
        <v>NULL</v>
      </c>
      <c r="E4508">
        <v>1</v>
      </c>
    </row>
    <row r="4509" spans="1:5" x14ac:dyDescent="0.25">
      <c r="A4509">
        <v>2018</v>
      </c>
      <c r="B4509">
        <v>77</v>
      </c>
      <c r="C4509" t="s">
        <v>142</v>
      </c>
      <c r="D4509" t="str">
        <f ca="1">IF(OFFSET(calculations!$AG$2,MATCH(data!A4509&amp;"|"&amp;data!C4509,calculations!$A$3:$A$168,0),MATCH(data!B4509,calculations!$AH$2:$CL$2,0))="","NULL",SUBSTITUTE(OFFSET(calculations!$AG$2,MATCH(data!A4509&amp;"|"&amp;data!C4509,calculations!$A$3:$A$168,0),MATCH(data!B4509,calculations!$AH$2:$CL$2,0)),",","."))</f>
        <v>4696034</v>
      </c>
      <c r="E4509">
        <v>1</v>
      </c>
    </row>
    <row r="4510" spans="1:5" x14ac:dyDescent="0.25">
      <c r="A4510">
        <v>2018</v>
      </c>
      <c r="B4510">
        <v>77</v>
      </c>
      <c r="C4510" t="s">
        <v>143</v>
      </c>
      <c r="D4510" t="str">
        <f ca="1">IF(OFFSET(calculations!$AG$2,MATCH(data!A4510&amp;"|"&amp;data!C4510,calculations!$A$3:$A$168,0),MATCH(data!B4510,calculations!$AH$2:$CL$2,0))="","NULL",SUBSTITUTE(OFFSET(calculations!$AG$2,MATCH(data!A4510&amp;"|"&amp;data!C4510,calculations!$A$3:$A$168,0),MATCH(data!B4510,calculations!$AH$2:$CL$2,0)),",","."))</f>
        <v>NULL</v>
      </c>
      <c r="E4510">
        <v>1</v>
      </c>
    </row>
    <row r="4511" spans="1:5" x14ac:dyDescent="0.25">
      <c r="A4511">
        <v>2018</v>
      </c>
      <c r="B4511">
        <v>77</v>
      </c>
      <c r="C4511" t="s">
        <v>58</v>
      </c>
      <c r="D4511" t="str">
        <f ca="1">IF(OFFSET(calculations!$AG$2,MATCH(data!A4511&amp;"|"&amp;data!C4511,calculations!$A$3:$A$168,0),MATCH(data!B4511,calculations!$AH$2:$CL$2,0))="","NULL",SUBSTITUTE(OFFSET(calculations!$AG$2,MATCH(data!A4511&amp;"|"&amp;data!C4511,calculations!$A$3:$A$168,0),MATCH(data!B4511,calculations!$AH$2:$CL$2,0)),",","."))</f>
        <v>NULL</v>
      </c>
      <c r="E4511">
        <v>1</v>
      </c>
    </row>
    <row r="4512" spans="1:5" x14ac:dyDescent="0.25">
      <c r="A4512">
        <v>2018</v>
      </c>
      <c r="B4512">
        <v>78</v>
      </c>
      <c r="C4512" t="s">
        <v>68</v>
      </c>
      <c r="D4512" t="str">
        <f ca="1">IF(OFFSET(calculations!$AG$2,MATCH(data!A4512&amp;"|"&amp;data!C4512,calculations!$A$3:$A$168,0),MATCH(data!B4512,calculations!$AH$2:$CL$2,0))="","NULL",SUBSTITUTE(OFFSET(calculations!$AG$2,MATCH(data!A4512&amp;"|"&amp;data!C4512,calculations!$A$3:$A$168,0),MATCH(data!B4512,calculations!$AH$2:$CL$2,0)),",","."))</f>
        <v>21370138</v>
      </c>
      <c r="E4512">
        <v>1</v>
      </c>
    </row>
    <row r="4513" spans="1:5" x14ac:dyDescent="0.25">
      <c r="A4513">
        <v>2018</v>
      </c>
      <c r="B4513">
        <v>78</v>
      </c>
      <c r="C4513" t="s">
        <v>49</v>
      </c>
      <c r="D4513" t="str">
        <f ca="1">IF(OFFSET(calculations!$AG$2,MATCH(data!A4513&amp;"|"&amp;data!C4513,calculations!$A$3:$A$168,0),MATCH(data!B4513,calculations!$AH$2:$CL$2,0))="","NULL",SUBSTITUTE(OFFSET(calculations!$AG$2,MATCH(data!A4513&amp;"|"&amp;data!C4513,calculations!$A$3:$A$168,0),MATCH(data!B4513,calculations!$AH$2:$CL$2,0)),",","."))</f>
        <v>1391192</v>
      </c>
      <c r="E4513">
        <v>1</v>
      </c>
    </row>
    <row r="4514" spans="1:5" x14ac:dyDescent="0.25">
      <c r="A4514">
        <v>2018</v>
      </c>
      <c r="B4514">
        <v>78</v>
      </c>
      <c r="C4514" t="s">
        <v>69</v>
      </c>
      <c r="D4514" t="str">
        <f ca="1">IF(OFFSET(calculations!$AG$2,MATCH(data!A4514&amp;"|"&amp;data!C4514,calculations!$A$3:$A$168,0),MATCH(data!B4514,calculations!$AH$2:$CL$2,0))="","NULL",SUBSTITUTE(OFFSET(calculations!$AG$2,MATCH(data!A4514&amp;"|"&amp;data!C4514,calculations!$A$3:$A$168,0),MATCH(data!B4514,calculations!$AH$2:$CL$2,0)),",","."))</f>
        <v>118217</v>
      </c>
      <c r="E4514">
        <v>1</v>
      </c>
    </row>
    <row r="4515" spans="1:5" x14ac:dyDescent="0.25">
      <c r="A4515">
        <v>2018</v>
      </c>
      <c r="B4515">
        <v>78</v>
      </c>
      <c r="C4515" t="s">
        <v>70</v>
      </c>
      <c r="D4515" t="str">
        <f ca="1">IF(OFFSET(calculations!$AG$2,MATCH(data!A4515&amp;"|"&amp;data!C4515,calculations!$A$3:$A$168,0),MATCH(data!B4515,calculations!$AH$2:$CL$2,0))="","NULL",SUBSTITUTE(OFFSET(calculations!$AG$2,MATCH(data!A4515&amp;"|"&amp;data!C4515,calculations!$A$3:$A$168,0),MATCH(data!B4515,calculations!$AH$2:$CL$2,0)),",","."))</f>
        <v>54281</v>
      </c>
      <c r="E4515">
        <v>1</v>
      </c>
    </row>
    <row r="4516" spans="1:5" x14ac:dyDescent="0.25">
      <c r="A4516">
        <v>2018</v>
      </c>
      <c r="B4516">
        <v>78</v>
      </c>
      <c r="C4516" t="s">
        <v>71</v>
      </c>
      <c r="D4516" t="str">
        <f ca="1">IF(OFFSET(calculations!$AG$2,MATCH(data!A4516&amp;"|"&amp;data!C4516,calculations!$A$3:$A$168,0),MATCH(data!B4516,calculations!$AH$2:$CL$2,0))="","NULL",SUBSTITUTE(OFFSET(calculations!$AG$2,MATCH(data!A4516&amp;"|"&amp;data!C4516,calculations!$A$3:$A$168,0),MATCH(data!B4516,calculations!$AH$2:$CL$2,0)),",","."))</f>
        <v>NULL</v>
      </c>
      <c r="E4516">
        <v>1</v>
      </c>
    </row>
    <row r="4517" spans="1:5" x14ac:dyDescent="0.25">
      <c r="A4517">
        <v>2018</v>
      </c>
      <c r="B4517">
        <v>78</v>
      </c>
      <c r="C4517" t="s">
        <v>72</v>
      </c>
      <c r="D4517" t="str">
        <f ca="1">IF(OFFSET(calculations!$AG$2,MATCH(data!A4517&amp;"|"&amp;data!C4517,calculations!$A$3:$A$168,0),MATCH(data!B4517,calculations!$AH$2:$CL$2,0))="","NULL",SUBSTITUTE(OFFSET(calculations!$AG$2,MATCH(data!A4517&amp;"|"&amp;data!C4517,calculations!$A$3:$A$168,0),MATCH(data!B4517,calculations!$AH$2:$CL$2,0)),",","."))</f>
        <v>2390</v>
      </c>
      <c r="E4517">
        <v>1</v>
      </c>
    </row>
    <row r="4518" spans="1:5" x14ac:dyDescent="0.25">
      <c r="A4518">
        <v>2018</v>
      </c>
      <c r="B4518">
        <v>78</v>
      </c>
      <c r="C4518" t="s">
        <v>73</v>
      </c>
      <c r="D4518" t="str">
        <f ca="1">IF(OFFSET(calculations!$AG$2,MATCH(data!A4518&amp;"|"&amp;data!C4518,calculations!$A$3:$A$168,0),MATCH(data!B4518,calculations!$AH$2:$CL$2,0))="","NULL",SUBSTITUTE(OFFSET(calculations!$AG$2,MATCH(data!A4518&amp;"|"&amp;data!C4518,calculations!$A$3:$A$168,0),MATCH(data!B4518,calculations!$AH$2:$CL$2,0)),",","."))</f>
        <v>20111</v>
      </c>
      <c r="E4518">
        <v>1</v>
      </c>
    </row>
    <row r="4519" spans="1:5" x14ac:dyDescent="0.25">
      <c r="A4519">
        <v>2018</v>
      </c>
      <c r="B4519">
        <v>78</v>
      </c>
      <c r="C4519" t="s">
        <v>74</v>
      </c>
      <c r="D4519" t="str">
        <f ca="1">IF(OFFSET(calculations!$AG$2,MATCH(data!A4519&amp;"|"&amp;data!C4519,calculations!$A$3:$A$168,0),MATCH(data!B4519,calculations!$AH$2:$CL$2,0))="","NULL",SUBSTITUTE(OFFSET(calculations!$AG$2,MATCH(data!A4519&amp;"|"&amp;data!C4519,calculations!$A$3:$A$168,0),MATCH(data!B4519,calculations!$AH$2:$CL$2,0)),",","."))</f>
        <v>NULL</v>
      </c>
      <c r="E4519">
        <v>1</v>
      </c>
    </row>
    <row r="4520" spans="1:5" x14ac:dyDescent="0.25">
      <c r="A4520">
        <v>2018</v>
      </c>
      <c r="B4520">
        <v>78</v>
      </c>
      <c r="C4520" t="s">
        <v>75</v>
      </c>
      <c r="D4520" t="str">
        <f ca="1">IF(OFFSET(calculations!$AG$2,MATCH(data!A4520&amp;"|"&amp;data!C4520,calculations!$A$3:$A$168,0),MATCH(data!B4520,calculations!$AH$2:$CL$2,0))="","NULL",SUBSTITUTE(OFFSET(calculations!$AG$2,MATCH(data!A4520&amp;"|"&amp;data!C4520,calculations!$A$3:$A$168,0),MATCH(data!B4520,calculations!$AH$2:$CL$2,0)),",","."))</f>
        <v>3933</v>
      </c>
      <c r="E4520">
        <v>1</v>
      </c>
    </row>
    <row r="4521" spans="1:5" x14ac:dyDescent="0.25">
      <c r="A4521">
        <v>2018</v>
      </c>
      <c r="B4521">
        <v>78</v>
      </c>
      <c r="C4521" t="s">
        <v>76</v>
      </c>
      <c r="D4521" t="str">
        <f ca="1">IF(OFFSET(calculations!$AG$2,MATCH(data!A4521&amp;"|"&amp;data!C4521,calculations!$A$3:$A$168,0),MATCH(data!B4521,calculations!$AH$2:$CL$2,0))="","NULL",SUBSTITUTE(OFFSET(calculations!$AG$2,MATCH(data!A4521&amp;"|"&amp;data!C4521,calculations!$A$3:$A$168,0),MATCH(data!B4521,calculations!$AH$2:$CL$2,0)),",","."))</f>
        <v>22582</v>
      </c>
      <c r="E4521">
        <v>1</v>
      </c>
    </row>
    <row r="4522" spans="1:5" x14ac:dyDescent="0.25">
      <c r="A4522">
        <v>2018</v>
      </c>
      <c r="B4522">
        <v>78</v>
      </c>
      <c r="C4522" t="s">
        <v>77</v>
      </c>
      <c r="D4522" t="str">
        <f ca="1">IF(OFFSET(calculations!$AG$2,MATCH(data!A4522&amp;"|"&amp;data!C4522,calculations!$A$3:$A$168,0),MATCH(data!B4522,calculations!$AH$2:$CL$2,0))="","NULL",SUBSTITUTE(OFFSET(calculations!$AG$2,MATCH(data!A4522&amp;"|"&amp;data!C4522,calculations!$A$3:$A$168,0),MATCH(data!B4522,calculations!$AH$2:$CL$2,0)),",","."))</f>
        <v>NULL</v>
      </c>
      <c r="E4522">
        <v>1</v>
      </c>
    </row>
    <row r="4523" spans="1:5" x14ac:dyDescent="0.25">
      <c r="A4523">
        <v>2018</v>
      </c>
      <c r="B4523">
        <v>78</v>
      </c>
      <c r="C4523" t="s">
        <v>78</v>
      </c>
      <c r="D4523" t="str">
        <f ca="1">IF(OFFSET(calculations!$AG$2,MATCH(data!A4523&amp;"|"&amp;data!C4523,calculations!$A$3:$A$168,0),MATCH(data!B4523,calculations!$AH$2:$CL$2,0))="","NULL",SUBSTITUTE(OFFSET(calculations!$AG$2,MATCH(data!A4523&amp;"|"&amp;data!C4523,calculations!$A$3:$A$168,0),MATCH(data!B4523,calculations!$AH$2:$CL$2,0)),",","."))</f>
        <v>996047</v>
      </c>
      <c r="E4523">
        <v>1</v>
      </c>
    </row>
    <row r="4524" spans="1:5" x14ac:dyDescent="0.25">
      <c r="A4524">
        <v>2018</v>
      </c>
      <c r="B4524">
        <v>78</v>
      </c>
      <c r="C4524" t="s">
        <v>79</v>
      </c>
      <c r="D4524" t="str">
        <f ca="1">IF(OFFSET(calculations!$AG$2,MATCH(data!A4524&amp;"|"&amp;data!C4524,calculations!$A$3:$A$168,0),MATCH(data!B4524,calculations!$AH$2:$CL$2,0))="","NULL",SUBSTITUTE(OFFSET(calculations!$AG$2,MATCH(data!A4524&amp;"|"&amp;data!C4524,calculations!$A$3:$A$168,0),MATCH(data!B4524,calculations!$AH$2:$CL$2,0)),",","."))</f>
        <v>134504</v>
      </c>
      <c r="E4524">
        <v>1</v>
      </c>
    </row>
    <row r="4525" spans="1:5" x14ac:dyDescent="0.25">
      <c r="A4525">
        <v>2018</v>
      </c>
      <c r="B4525">
        <v>78</v>
      </c>
      <c r="C4525" t="s">
        <v>80</v>
      </c>
      <c r="D4525" t="str">
        <f ca="1">IF(OFFSET(calculations!$AG$2,MATCH(data!A4525&amp;"|"&amp;data!C4525,calculations!$A$3:$A$168,0),MATCH(data!B4525,calculations!$AH$2:$CL$2,0))="","NULL",SUBSTITUTE(OFFSET(calculations!$AG$2,MATCH(data!A4525&amp;"|"&amp;data!C4525,calculations!$A$3:$A$168,0),MATCH(data!B4525,calculations!$AH$2:$CL$2,0)),",","."))</f>
        <v>NULL</v>
      </c>
      <c r="E4525">
        <v>1</v>
      </c>
    </row>
    <row r="4526" spans="1:5" x14ac:dyDescent="0.25">
      <c r="A4526">
        <v>2018</v>
      </c>
      <c r="B4526">
        <v>78</v>
      </c>
      <c r="C4526" t="s">
        <v>44</v>
      </c>
      <c r="D4526" t="str">
        <f ca="1">IF(OFFSET(calculations!$AG$2,MATCH(data!A4526&amp;"|"&amp;data!C4526,calculations!$A$3:$A$168,0),MATCH(data!B4526,calculations!$AH$2:$CL$2,0))="","NULL",SUBSTITUTE(OFFSET(calculations!$AG$2,MATCH(data!A4526&amp;"|"&amp;data!C4526,calculations!$A$3:$A$168,0),MATCH(data!B4526,calculations!$AH$2:$CL$2,0)),",","."))</f>
        <v>NULL</v>
      </c>
      <c r="E4526">
        <v>1</v>
      </c>
    </row>
    <row r="4527" spans="1:5" x14ac:dyDescent="0.25">
      <c r="A4527">
        <v>2018</v>
      </c>
      <c r="B4527">
        <v>78</v>
      </c>
      <c r="C4527" t="s">
        <v>51</v>
      </c>
      <c r="D4527" t="str">
        <f ca="1">IF(OFFSET(calculations!$AG$2,MATCH(data!A4527&amp;"|"&amp;data!C4527,calculations!$A$3:$A$168,0),MATCH(data!B4527,calculations!$AH$2:$CL$2,0))="","NULL",SUBSTITUTE(OFFSET(calculations!$AG$2,MATCH(data!A4527&amp;"|"&amp;data!C4527,calculations!$A$3:$A$168,0),MATCH(data!B4527,calculations!$AH$2:$CL$2,0)),",","."))</f>
        <v>NULL</v>
      </c>
      <c r="E4527">
        <v>1</v>
      </c>
    </row>
    <row r="4528" spans="1:5" x14ac:dyDescent="0.25">
      <c r="A4528">
        <v>2018</v>
      </c>
      <c r="B4528">
        <v>78</v>
      </c>
      <c r="C4528" t="s">
        <v>55</v>
      </c>
      <c r="D4528" t="str">
        <f ca="1">IF(OFFSET(calculations!$AG$2,MATCH(data!A4528&amp;"|"&amp;data!C4528,calculations!$A$3:$A$168,0),MATCH(data!B4528,calculations!$AH$2:$CL$2,0))="","NULL",SUBSTITUTE(OFFSET(calculations!$AG$2,MATCH(data!A4528&amp;"|"&amp;data!C4528,calculations!$A$3:$A$168,0),MATCH(data!B4528,calculations!$AH$2:$CL$2,0)),",","."))</f>
        <v>NULL</v>
      </c>
      <c r="E4528">
        <v>1</v>
      </c>
    </row>
    <row r="4529" spans="1:5" x14ac:dyDescent="0.25">
      <c r="A4529">
        <v>2018</v>
      </c>
      <c r="B4529">
        <v>78</v>
      </c>
      <c r="C4529" t="s">
        <v>81</v>
      </c>
      <c r="D4529" t="str">
        <f ca="1">IF(OFFSET(calculations!$AG$2,MATCH(data!A4529&amp;"|"&amp;data!C4529,calculations!$A$3:$A$168,0),MATCH(data!B4529,calculations!$AH$2:$CL$2,0))="","NULL",SUBSTITUTE(OFFSET(calculations!$AG$2,MATCH(data!A4529&amp;"|"&amp;data!C4529,calculations!$A$3:$A$168,0),MATCH(data!B4529,calculations!$AH$2:$CL$2,0)),",","."))</f>
        <v>39127</v>
      </c>
      <c r="E4529">
        <v>1</v>
      </c>
    </row>
    <row r="4530" spans="1:5" x14ac:dyDescent="0.25">
      <c r="A4530">
        <v>2018</v>
      </c>
      <c r="B4530">
        <v>78</v>
      </c>
      <c r="C4530" t="s">
        <v>82</v>
      </c>
      <c r="D4530" t="str">
        <f ca="1">IF(OFFSET(calculations!$AG$2,MATCH(data!A4530&amp;"|"&amp;data!C4530,calculations!$A$3:$A$168,0),MATCH(data!B4530,calculations!$AH$2:$CL$2,0))="","NULL",SUBSTITUTE(OFFSET(calculations!$AG$2,MATCH(data!A4530&amp;"|"&amp;data!C4530,calculations!$A$3:$A$168,0),MATCH(data!B4530,calculations!$AH$2:$CL$2,0)),",","."))</f>
        <v>19978946</v>
      </c>
      <c r="E4530">
        <v>1</v>
      </c>
    </row>
    <row r="4531" spans="1:5" x14ac:dyDescent="0.25">
      <c r="A4531">
        <v>2018</v>
      </c>
      <c r="B4531">
        <v>78</v>
      </c>
      <c r="C4531" t="s">
        <v>83</v>
      </c>
      <c r="D4531" t="str">
        <f ca="1">IF(OFFSET(calculations!$AG$2,MATCH(data!A4531&amp;"|"&amp;data!C4531,calculations!$A$3:$A$168,0),MATCH(data!B4531,calculations!$AH$2:$CL$2,0))="","NULL",SUBSTITUTE(OFFSET(calculations!$AG$2,MATCH(data!A4531&amp;"|"&amp;data!C4531,calculations!$A$3:$A$168,0),MATCH(data!B4531,calculations!$AH$2:$CL$2,0)),",","."))</f>
        <v>1236</v>
      </c>
      <c r="E4531">
        <v>1</v>
      </c>
    </row>
    <row r="4532" spans="1:5" x14ac:dyDescent="0.25">
      <c r="A4532">
        <v>2018</v>
      </c>
      <c r="B4532">
        <v>78</v>
      </c>
      <c r="C4532" t="s">
        <v>84</v>
      </c>
      <c r="D4532" t="str">
        <f ca="1">IF(OFFSET(calculations!$AG$2,MATCH(data!A4532&amp;"|"&amp;data!C4532,calculations!$A$3:$A$168,0),MATCH(data!B4532,calculations!$AH$2:$CL$2,0))="","NULL",SUBSTITUTE(OFFSET(calculations!$AG$2,MATCH(data!A4532&amp;"|"&amp;data!C4532,calculations!$A$3:$A$168,0),MATCH(data!B4532,calculations!$AH$2:$CL$2,0)),",","."))</f>
        <v>NULL</v>
      </c>
      <c r="E4532">
        <v>1</v>
      </c>
    </row>
    <row r="4533" spans="1:5" x14ac:dyDescent="0.25">
      <c r="A4533">
        <v>2018</v>
      </c>
      <c r="B4533">
        <v>78</v>
      </c>
      <c r="C4533" t="s">
        <v>85</v>
      </c>
      <c r="D4533" t="str">
        <f ca="1">IF(OFFSET(calculations!$AG$2,MATCH(data!A4533&amp;"|"&amp;data!C4533,calculations!$A$3:$A$168,0),MATCH(data!B4533,calculations!$AH$2:$CL$2,0))="","NULL",SUBSTITUTE(OFFSET(calculations!$AG$2,MATCH(data!A4533&amp;"|"&amp;data!C4533,calculations!$A$3:$A$168,0),MATCH(data!B4533,calculations!$AH$2:$CL$2,0)),",","."))</f>
        <v>NULL</v>
      </c>
      <c r="E4533">
        <v>1</v>
      </c>
    </row>
    <row r="4534" spans="1:5" x14ac:dyDescent="0.25">
      <c r="A4534">
        <v>2018</v>
      </c>
      <c r="B4534">
        <v>78</v>
      </c>
      <c r="C4534" t="s">
        <v>86</v>
      </c>
      <c r="D4534" t="str">
        <f ca="1">IF(OFFSET(calculations!$AG$2,MATCH(data!A4534&amp;"|"&amp;data!C4534,calculations!$A$3:$A$168,0),MATCH(data!B4534,calculations!$AH$2:$CL$2,0))="","NULL",SUBSTITUTE(OFFSET(calculations!$AG$2,MATCH(data!A4534&amp;"|"&amp;data!C4534,calculations!$A$3:$A$168,0),MATCH(data!B4534,calculations!$AH$2:$CL$2,0)),",","."))</f>
        <v>NULL</v>
      </c>
      <c r="E4534">
        <v>1</v>
      </c>
    </row>
    <row r="4535" spans="1:5" x14ac:dyDescent="0.25">
      <c r="A4535">
        <v>2018</v>
      </c>
      <c r="B4535">
        <v>78</v>
      </c>
      <c r="C4535" t="s">
        <v>87</v>
      </c>
      <c r="D4535" t="str">
        <f ca="1">IF(OFFSET(calculations!$AG$2,MATCH(data!A4535&amp;"|"&amp;data!C4535,calculations!$A$3:$A$168,0),MATCH(data!B4535,calculations!$AH$2:$CL$2,0))="","NULL",SUBSTITUTE(OFFSET(calculations!$AG$2,MATCH(data!A4535&amp;"|"&amp;data!C4535,calculations!$A$3:$A$168,0),MATCH(data!B4535,calculations!$AH$2:$CL$2,0)),",","."))</f>
        <v>19977710</v>
      </c>
      <c r="E4535">
        <v>1</v>
      </c>
    </row>
    <row r="4536" spans="1:5" x14ac:dyDescent="0.25">
      <c r="A4536">
        <v>2018</v>
      </c>
      <c r="B4536">
        <v>78</v>
      </c>
      <c r="C4536" t="s">
        <v>88</v>
      </c>
      <c r="D4536" t="str">
        <f ca="1">IF(OFFSET(calculations!$AG$2,MATCH(data!A4536&amp;"|"&amp;data!C4536,calculations!$A$3:$A$168,0),MATCH(data!B4536,calculations!$AH$2:$CL$2,0))="","NULL",SUBSTITUTE(OFFSET(calculations!$AG$2,MATCH(data!A4536&amp;"|"&amp;data!C4536,calculations!$A$3:$A$168,0),MATCH(data!B4536,calculations!$AH$2:$CL$2,0)),",","."))</f>
        <v>NULL</v>
      </c>
      <c r="E4536">
        <v>1</v>
      </c>
    </row>
    <row r="4537" spans="1:5" x14ac:dyDescent="0.25">
      <c r="A4537">
        <v>2018</v>
      </c>
      <c r="B4537">
        <v>78</v>
      </c>
      <c r="C4537" t="s">
        <v>89</v>
      </c>
      <c r="D4537" t="str">
        <f ca="1">IF(OFFSET(calculations!$AG$2,MATCH(data!A4537&amp;"|"&amp;data!C4537,calculations!$A$3:$A$168,0),MATCH(data!B4537,calculations!$AH$2:$CL$2,0))="","NULL",SUBSTITUTE(OFFSET(calculations!$AG$2,MATCH(data!A4537&amp;"|"&amp;data!C4537,calculations!$A$3:$A$168,0),MATCH(data!B4537,calculations!$AH$2:$CL$2,0)),",","."))</f>
        <v>NULL</v>
      </c>
      <c r="E4537">
        <v>1</v>
      </c>
    </row>
    <row r="4538" spans="1:5" x14ac:dyDescent="0.25">
      <c r="A4538">
        <v>2018</v>
      </c>
      <c r="B4538">
        <v>78</v>
      </c>
      <c r="C4538" t="s">
        <v>90</v>
      </c>
      <c r="D4538" t="str">
        <f ca="1">IF(OFFSET(calculations!$AG$2,MATCH(data!A4538&amp;"|"&amp;data!C4538,calculations!$A$3:$A$168,0),MATCH(data!B4538,calculations!$AH$2:$CL$2,0))="","NULL",SUBSTITUTE(OFFSET(calculations!$AG$2,MATCH(data!A4538&amp;"|"&amp;data!C4538,calculations!$A$3:$A$168,0),MATCH(data!B4538,calculations!$AH$2:$CL$2,0)),",","."))</f>
        <v>NULL</v>
      </c>
      <c r="E4538">
        <v>1</v>
      </c>
    </row>
    <row r="4539" spans="1:5" x14ac:dyDescent="0.25">
      <c r="A4539">
        <v>2018</v>
      </c>
      <c r="B4539">
        <v>78</v>
      </c>
      <c r="C4539" t="s">
        <v>91</v>
      </c>
      <c r="D4539" t="str">
        <f ca="1">IF(OFFSET(calculations!$AG$2,MATCH(data!A4539&amp;"|"&amp;data!C4539,calculations!$A$3:$A$168,0),MATCH(data!B4539,calculations!$AH$2:$CL$2,0))="","NULL",SUBSTITUTE(OFFSET(calculations!$AG$2,MATCH(data!A4539&amp;"|"&amp;data!C4539,calculations!$A$3:$A$168,0),MATCH(data!B4539,calculations!$AH$2:$CL$2,0)),",","."))</f>
        <v>NULL</v>
      </c>
      <c r="E4539">
        <v>1</v>
      </c>
    </row>
    <row r="4540" spans="1:5" x14ac:dyDescent="0.25">
      <c r="A4540">
        <v>2018</v>
      </c>
      <c r="B4540">
        <v>78</v>
      </c>
      <c r="C4540" t="s">
        <v>92</v>
      </c>
      <c r="D4540" t="str">
        <f ca="1">IF(OFFSET(calculations!$AG$2,MATCH(data!A4540&amp;"|"&amp;data!C4540,calculations!$A$3:$A$168,0),MATCH(data!B4540,calculations!$AH$2:$CL$2,0))="","NULL",SUBSTITUTE(OFFSET(calculations!$AG$2,MATCH(data!A4540&amp;"|"&amp;data!C4540,calculations!$A$3:$A$168,0),MATCH(data!B4540,calculations!$AH$2:$CL$2,0)),",","."))</f>
        <v>NULL</v>
      </c>
      <c r="E4540">
        <v>1</v>
      </c>
    </row>
    <row r="4541" spans="1:5" x14ac:dyDescent="0.25">
      <c r="A4541">
        <v>2018</v>
      </c>
      <c r="B4541">
        <v>78</v>
      </c>
      <c r="C4541" t="s">
        <v>93</v>
      </c>
      <c r="D4541" t="str">
        <f ca="1">IF(OFFSET(calculations!$AG$2,MATCH(data!A4541&amp;"|"&amp;data!C4541,calculations!$A$3:$A$168,0),MATCH(data!B4541,calculations!$AH$2:$CL$2,0))="","NULL",SUBSTITUTE(OFFSET(calculations!$AG$2,MATCH(data!A4541&amp;"|"&amp;data!C4541,calculations!$A$3:$A$168,0),MATCH(data!B4541,calculations!$AH$2:$CL$2,0)),",","."))</f>
        <v>NULL</v>
      </c>
      <c r="E4541">
        <v>1</v>
      </c>
    </row>
    <row r="4542" spans="1:5" x14ac:dyDescent="0.25">
      <c r="A4542">
        <v>2018</v>
      </c>
      <c r="B4542">
        <v>78</v>
      </c>
      <c r="C4542" t="s">
        <v>94</v>
      </c>
      <c r="D4542" t="str">
        <f ca="1">IF(OFFSET(calculations!$AG$2,MATCH(data!A4542&amp;"|"&amp;data!C4542,calculations!$A$3:$A$168,0),MATCH(data!B4542,calculations!$AH$2:$CL$2,0))="","NULL",SUBSTITUTE(OFFSET(calculations!$AG$2,MATCH(data!A4542&amp;"|"&amp;data!C4542,calculations!$A$3:$A$168,0),MATCH(data!B4542,calculations!$AH$2:$CL$2,0)),",","."))</f>
        <v>NULL</v>
      </c>
      <c r="E4542">
        <v>1</v>
      </c>
    </row>
    <row r="4543" spans="1:5" x14ac:dyDescent="0.25">
      <c r="A4543">
        <v>2018</v>
      </c>
      <c r="B4543">
        <v>78</v>
      </c>
      <c r="C4543" t="s">
        <v>95</v>
      </c>
      <c r="D4543" t="str">
        <f ca="1">IF(OFFSET(calculations!$AG$2,MATCH(data!A4543&amp;"|"&amp;data!C4543,calculations!$A$3:$A$168,0),MATCH(data!B4543,calculations!$AH$2:$CL$2,0))="","NULL",SUBSTITUTE(OFFSET(calculations!$AG$2,MATCH(data!A4543&amp;"|"&amp;data!C4543,calculations!$A$3:$A$168,0),MATCH(data!B4543,calculations!$AH$2:$CL$2,0)),",","."))</f>
        <v>414402</v>
      </c>
      <c r="E4543">
        <v>1</v>
      </c>
    </row>
    <row r="4544" spans="1:5" x14ac:dyDescent="0.25">
      <c r="A4544">
        <v>2018</v>
      </c>
      <c r="B4544">
        <v>78</v>
      </c>
      <c r="C4544" t="s">
        <v>96</v>
      </c>
      <c r="D4544" t="str">
        <f ca="1">IF(OFFSET(calculations!$AG$2,MATCH(data!A4544&amp;"|"&amp;data!C4544,calculations!$A$3:$A$168,0),MATCH(data!B4544,calculations!$AH$2:$CL$2,0))="","NULL",SUBSTITUTE(OFFSET(calculations!$AG$2,MATCH(data!A4544&amp;"|"&amp;data!C4544,calculations!$A$3:$A$168,0),MATCH(data!B4544,calculations!$AH$2:$CL$2,0)),",","."))</f>
        <v>7956428</v>
      </c>
      <c r="E4544">
        <v>1</v>
      </c>
    </row>
    <row r="4545" spans="1:5" x14ac:dyDescent="0.25">
      <c r="A4545">
        <v>2018</v>
      </c>
      <c r="B4545">
        <v>78</v>
      </c>
      <c r="C4545" t="s">
        <v>97</v>
      </c>
      <c r="D4545" t="str">
        <f ca="1">IF(OFFSET(calculations!$AG$2,MATCH(data!A4545&amp;"|"&amp;data!C4545,calculations!$A$3:$A$168,0),MATCH(data!B4545,calculations!$AH$2:$CL$2,0))="","NULL",SUBSTITUTE(OFFSET(calculations!$AG$2,MATCH(data!A4545&amp;"|"&amp;data!C4545,calculations!$A$3:$A$168,0),MATCH(data!B4545,calculations!$AH$2:$CL$2,0)),",","."))</f>
        <v>4387408</v>
      </c>
      <c r="E4545">
        <v>1</v>
      </c>
    </row>
    <row r="4546" spans="1:5" x14ac:dyDescent="0.25">
      <c r="A4546">
        <v>2018</v>
      </c>
      <c r="B4546">
        <v>78</v>
      </c>
      <c r="C4546" t="s">
        <v>98</v>
      </c>
      <c r="D4546" t="str">
        <f ca="1">IF(OFFSET(calculations!$AG$2,MATCH(data!A4546&amp;"|"&amp;data!C4546,calculations!$A$3:$A$168,0),MATCH(data!B4546,calculations!$AH$2:$CL$2,0))="","NULL",SUBSTITUTE(OFFSET(calculations!$AG$2,MATCH(data!A4546&amp;"|"&amp;data!C4546,calculations!$A$3:$A$168,0),MATCH(data!B4546,calculations!$AH$2:$CL$2,0)),",","."))</f>
        <v>3569020</v>
      </c>
      <c r="E4546">
        <v>1</v>
      </c>
    </row>
    <row r="4547" spans="1:5" x14ac:dyDescent="0.25">
      <c r="A4547">
        <v>2018</v>
      </c>
      <c r="B4547">
        <v>78</v>
      </c>
      <c r="C4547" t="s">
        <v>99</v>
      </c>
      <c r="D4547" t="str">
        <f ca="1">IF(OFFSET(calculations!$AG$2,MATCH(data!A4547&amp;"|"&amp;data!C4547,calculations!$A$3:$A$168,0),MATCH(data!B4547,calculations!$AH$2:$CL$2,0))="","NULL",SUBSTITUTE(OFFSET(calculations!$AG$2,MATCH(data!A4547&amp;"|"&amp;data!C4547,calculations!$A$3:$A$168,0),MATCH(data!B4547,calculations!$AH$2:$CL$2,0)),",","."))</f>
        <v>3569020</v>
      </c>
      <c r="E4547">
        <v>1</v>
      </c>
    </row>
    <row r="4548" spans="1:5" x14ac:dyDescent="0.25">
      <c r="A4548">
        <v>2018</v>
      </c>
      <c r="B4548">
        <v>78</v>
      </c>
      <c r="C4548" t="s">
        <v>100</v>
      </c>
      <c r="D4548" t="str">
        <f ca="1">IF(OFFSET(calculations!$AG$2,MATCH(data!A4548&amp;"|"&amp;data!C4548,calculations!$A$3:$A$168,0),MATCH(data!B4548,calculations!$AH$2:$CL$2,0))="","NULL",SUBSTITUTE(OFFSET(calculations!$AG$2,MATCH(data!A4548&amp;"|"&amp;data!C4548,calculations!$A$3:$A$168,0),MATCH(data!B4548,calculations!$AH$2:$CL$2,0)),",","."))</f>
        <v>73410</v>
      </c>
      <c r="E4548">
        <v>1</v>
      </c>
    </row>
    <row r="4549" spans="1:5" x14ac:dyDescent="0.25">
      <c r="A4549">
        <v>2018</v>
      </c>
      <c r="B4549">
        <v>78</v>
      </c>
      <c r="C4549" t="s">
        <v>101</v>
      </c>
      <c r="D4549" t="str">
        <f ca="1">IF(OFFSET(calculations!$AG$2,MATCH(data!A4549&amp;"|"&amp;data!C4549,calculations!$A$3:$A$168,0),MATCH(data!B4549,calculations!$AH$2:$CL$2,0))="","NULL",SUBSTITUTE(OFFSET(calculations!$AG$2,MATCH(data!A4549&amp;"|"&amp;data!C4549,calculations!$A$3:$A$168,0),MATCH(data!B4549,calculations!$AH$2:$CL$2,0)),",","."))</f>
        <v>NULL</v>
      </c>
      <c r="E4549">
        <v>1</v>
      </c>
    </row>
    <row r="4550" spans="1:5" x14ac:dyDescent="0.25">
      <c r="A4550">
        <v>2018</v>
      </c>
      <c r="B4550">
        <v>78</v>
      </c>
      <c r="C4550" t="s">
        <v>102</v>
      </c>
      <c r="D4550" t="str">
        <f ca="1">IF(OFFSET(calculations!$AG$2,MATCH(data!A4550&amp;"|"&amp;data!C4550,calculations!$A$3:$A$168,0),MATCH(data!B4550,calculations!$AH$2:$CL$2,0))="","NULL",SUBSTITUTE(OFFSET(calculations!$AG$2,MATCH(data!A4550&amp;"|"&amp;data!C4550,calculations!$A$3:$A$168,0),MATCH(data!B4550,calculations!$AH$2:$CL$2,0)),",","."))</f>
        <v>3001085</v>
      </c>
      <c r="E4550">
        <v>1</v>
      </c>
    </row>
    <row r="4551" spans="1:5" x14ac:dyDescent="0.25">
      <c r="A4551">
        <v>2018</v>
      </c>
      <c r="B4551">
        <v>78</v>
      </c>
      <c r="C4551" t="s">
        <v>103</v>
      </c>
      <c r="D4551" t="str">
        <f ca="1">IF(OFFSET(calculations!$AG$2,MATCH(data!A4551&amp;"|"&amp;data!C4551,calculations!$A$3:$A$168,0),MATCH(data!B4551,calculations!$AH$2:$CL$2,0))="","NULL",SUBSTITUTE(OFFSET(calculations!$AG$2,MATCH(data!A4551&amp;"|"&amp;data!C4551,calculations!$A$3:$A$168,0),MATCH(data!B4551,calculations!$AH$2:$CL$2,0)),",","."))</f>
        <v>100000</v>
      </c>
      <c r="E4551">
        <v>1</v>
      </c>
    </row>
    <row r="4552" spans="1:5" x14ac:dyDescent="0.25">
      <c r="A4552">
        <v>2018</v>
      </c>
      <c r="B4552">
        <v>78</v>
      </c>
      <c r="C4552" t="s">
        <v>104</v>
      </c>
      <c r="D4552" t="str">
        <f ca="1">IF(OFFSET(calculations!$AG$2,MATCH(data!A4552&amp;"|"&amp;data!C4552,calculations!$A$3:$A$168,0),MATCH(data!B4552,calculations!$AH$2:$CL$2,0))="","NULL",SUBSTITUTE(OFFSET(calculations!$AG$2,MATCH(data!A4552&amp;"|"&amp;data!C4552,calculations!$A$3:$A$168,0),MATCH(data!B4552,calculations!$AH$2:$CL$2,0)),",","."))</f>
        <v>541345</v>
      </c>
      <c r="E4552">
        <v>1</v>
      </c>
    </row>
    <row r="4553" spans="1:5" x14ac:dyDescent="0.25">
      <c r="A4553">
        <v>2018</v>
      </c>
      <c r="B4553">
        <v>78</v>
      </c>
      <c r="C4553" t="s">
        <v>105</v>
      </c>
      <c r="D4553" t="str">
        <f ca="1">IF(OFFSET(calculations!$AG$2,MATCH(data!A4553&amp;"|"&amp;data!C4553,calculations!$A$3:$A$168,0),MATCH(data!B4553,calculations!$AH$2:$CL$2,0))="","NULL",SUBSTITUTE(OFFSET(calculations!$AG$2,MATCH(data!A4553&amp;"|"&amp;data!C4553,calculations!$A$3:$A$168,0),MATCH(data!B4553,calculations!$AH$2:$CL$2,0)),",","."))</f>
        <v>541345</v>
      </c>
      <c r="E4553">
        <v>1</v>
      </c>
    </row>
    <row r="4554" spans="1:5" x14ac:dyDescent="0.25">
      <c r="A4554">
        <v>2018</v>
      </c>
      <c r="B4554">
        <v>78</v>
      </c>
      <c r="C4554" t="s">
        <v>106</v>
      </c>
      <c r="D4554" t="str">
        <f ca="1">IF(OFFSET(calculations!$AG$2,MATCH(data!A4554&amp;"|"&amp;data!C4554,calculations!$A$3:$A$168,0),MATCH(data!B4554,calculations!$AH$2:$CL$2,0))="","NULL",SUBSTITUTE(OFFSET(calculations!$AG$2,MATCH(data!A4554&amp;"|"&amp;data!C4554,calculations!$A$3:$A$168,0),MATCH(data!B4554,calculations!$AH$2:$CL$2,0)),",","."))</f>
        <v>NULL</v>
      </c>
      <c r="E4554">
        <v>1</v>
      </c>
    </row>
    <row r="4555" spans="1:5" x14ac:dyDescent="0.25">
      <c r="A4555">
        <v>2018</v>
      </c>
      <c r="B4555">
        <v>78</v>
      </c>
      <c r="C4555" t="s">
        <v>107</v>
      </c>
      <c r="D4555" t="str">
        <f ca="1">IF(OFFSET(calculations!$AG$2,MATCH(data!A4555&amp;"|"&amp;data!C4555,calculations!$A$3:$A$168,0),MATCH(data!B4555,calculations!$AH$2:$CL$2,0))="","NULL",SUBSTITUTE(OFFSET(calculations!$AG$2,MATCH(data!A4555&amp;"|"&amp;data!C4555,calculations!$A$3:$A$168,0),MATCH(data!B4555,calculations!$AH$2:$CL$2,0)),",","."))</f>
        <v>NULL</v>
      </c>
      <c r="E4555">
        <v>1</v>
      </c>
    </row>
    <row r="4556" spans="1:5" x14ac:dyDescent="0.25">
      <c r="A4556">
        <v>2018</v>
      </c>
      <c r="B4556">
        <v>78</v>
      </c>
      <c r="C4556" t="s">
        <v>108</v>
      </c>
      <c r="D4556" t="str">
        <f ca="1">IF(OFFSET(calculations!$AG$2,MATCH(data!A4556&amp;"|"&amp;data!C4556,calculations!$A$3:$A$168,0),MATCH(data!B4556,calculations!$AH$2:$CL$2,0))="","NULL",SUBSTITUTE(OFFSET(calculations!$AG$2,MATCH(data!A4556&amp;"|"&amp;data!C4556,calculations!$A$3:$A$168,0),MATCH(data!B4556,calculations!$AH$2:$CL$2,0)),",","."))</f>
        <v>NULL</v>
      </c>
      <c r="E4556">
        <v>1</v>
      </c>
    </row>
    <row r="4557" spans="1:5" x14ac:dyDescent="0.25">
      <c r="A4557">
        <v>2018</v>
      </c>
      <c r="B4557">
        <v>78</v>
      </c>
      <c r="C4557" t="s">
        <v>109</v>
      </c>
      <c r="D4557" t="str">
        <f ca="1">IF(OFFSET(calculations!$AG$2,MATCH(data!A4557&amp;"|"&amp;data!C4557,calculations!$A$3:$A$168,0),MATCH(data!B4557,calculations!$AH$2:$CL$2,0))="","NULL",SUBSTITUTE(OFFSET(calculations!$AG$2,MATCH(data!A4557&amp;"|"&amp;data!C4557,calculations!$A$3:$A$168,0),MATCH(data!B4557,calculations!$AH$2:$CL$2,0)),",","."))</f>
        <v>541345</v>
      </c>
      <c r="E4557">
        <v>1</v>
      </c>
    </row>
    <row r="4558" spans="1:5" x14ac:dyDescent="0.25">
      <c r="A4558">
        <v>2018</v>
      </c>
      <c r="B4558">
        <v>78</v>
      </c>
      <c r="C4558" t="s">
        <v>110</v>
      </c>
      <c r="D4558" t="str">
        <f ca="1">IF(OFFSET(calculations!$AG$2,MATCH(data!A4558&amp;"|"&amp;data!C4558,calculations!$A$3:$A$168,0),MATCH(data!B4558,calculations!$AH$2:$CL$2,0))="","NULL",SUBSTITUTE(OFFSET(calculations!$AG$2,MATCH(data!A4558&amp;"|"&amp;data!C4558,calculations!$A$3:$A$168,0),MATCH(data!B4558,calculations!$AH$2:$CL$2,0)),",","."))</f>
        <v>126943</v>
      </c>
      <c r="E4558">
        <v>1</v>
      </c>
    </row>
    <row r="4559" spans="1:5" x14ac:dyDescent="0.25">
      <c r="A4559">
        <v>2018</v>
      </c>
      <c r="B4559">
        <v>78</v>
      </c>
      <c r="C4559" t="s">
        <v>111</v>
      </c>
      <c r="D4559" t="str">
        <f ca="1">IF(OFFSET(calculations!$AG$2,MATCH(data!A4559&amp;"|"&amp;data!C4559,calculations!$A$3:$A$168,0),MATCH(data!B4559,calculations!$AH$2:$CL$2,0))="","NULL",SUBSTITUTE(OFFSET(calculations!$AG$2,MATCH(data!A4559&amp;"|"&amp;data!C4559,calculations!$A$3:$A$168,0),MATCH(data!B4559,calculations!$AH$2:$CL$2,0)),",","."))</f>
        <v>21370138</v>
      </c>
      <c r="E4559">
        <v>1</v>
      </c>
    </row>
    <row r="4560" spans="1:5" x14ac:dyDescent="0.25">
      <c r="A4560">
        <v>2018</v>
      </c>
      <c r="B4560">
        <v>78</v>
      </c>
      <c r="C4560" t="s">
        <v>112</v>
      </c>
      <c r="D4560" t="str">
        <f ca="1">IF(OFFSET(calculations!$AG$2,MATCH(data!A4560&amp;"|"&amp;data!C4560,calculations!$A$3:$A$168,0),MATCH(data!B4560,calculations!$AH$2:$CL$2,0))="","NULL",SUBSTITUTE(OFFSET(calculations!$AG$2,MATCH(data!A4560&amp;"|"&amp;data!C4560,calculations!$A$3:$A$168,0),MATCH(data!B4560,calculations!$AH$2:$CL$2,0)),",","."))</f>
        <v>470755</v>
      </c>
      <c r="E4560">
        <v>1</v>
      </c>
    </row>
    <row r="4561" spans="1:5" x14ac:dyDescent="0.25">
      <c r="A4561">
        <v>2018</v>
      </c>
      <c r="B4561">
        <v>78</v>
      </c>
      <c r="C4561" t="s">
        <v>113</v>
      </c>
      <c r="D4561" t="str">
        <f ca="1">IF(OFFSET(calculations!$AG$2,MATCH(data!A4561&amp;"|"&amp;data!C4561,calculations!$A$3:$A$168,0),MATCH(data!B4561,calculations!$AH$2:$CL$2,0))="","NULL",SUBSTITUTE(OFFSET(calculations!$AG$2,MATCH(data!A4561&amp;"|"&amp;data!C4561,calculations!$A$3:$A$168,0),MATCH(data!B4561,calculations!$AH$2:$CL$2,0)),",","."))</f>
        <v>NULL</v>
      </c>
      <c r="E4561">
        <v>1</v>
      </c>
    </row>
    <row r="4562" spans="1:5" x14ac:dyDescent="0.25">
      <c r="A4562">
        <v>2018</v>
      </c>
      <c r="B4562">
        <v>78</v>
      </c>
      <c r="C4562" t="s">
        <v>114</v>
      </c>
      <c r="D4562" t="str">
        <f ca="1">IF(OFFSET(calculations!$AG$2,MATCH(data!A4562&amp;"|"&amp;data!C4562,calculations!$A$3:$A$168,0),MATCH(data!B4562,calculations!$AH$2:$CL$2,0))="","NULL",SUBSTITUTE(OFFSET(calculations!$AG$2,MATCH(data!A4562&amp;"|"&amp;data!C4562,calculations!$A$3:$A$168,0),MATCH(data!B4562,calculations!$AH$2:$CL$2,0)),",","."))</f>
        <v>NULL</v>
      </c>
      <c r="E4562">
        <v>1</v>
      </c>
    </row>
    <row r="4563" spans="1:5" x14ac:dyDescent="0.25">
      <c r="A4563">
        <v>2018</v>
      </c>
      <c r="B4563">
        <v>78</v>
      </c>
      <c r="C4563" t="s">
        <v>115</v>
      </c>
      <c r="D4563" t="str">
        <f ca="1">IF(OFFSET(calculations!$AG$2,MATCH(data!A4563&amp;"|"&amp;data!C4563,calculations!$A$3:$A$168,0),MATCH(data!B4563,calculations!$AH$2:$CL$2,0))="","NULL",SUBSTITUTE(OFFSET(calculations!$AG$2,MATCH(data!A4563&amp;"|"&amp;data!C4563,calculations!$A$3:$A$168,0),MATCH(data!B4563,calculations!$AH$2:$CL$2,0)),",","."))</f>
        <v>NULL</v>
      </c>
      <c r="E4563">
        <v>1</v>
      </c>
    </row>
    <row r="4564" spans="1:5" x14ac:dyDescent="0.25">
      <c r="A4564">
        <v>2018</v>
      </c>
      <c r="B4564">
        <v>78</v>
      </c>
      <c r="C4564" t="s">
        <v>116</v>
      </c>
      <c r="D4564" t="str">
        <f ca="1">IF(OFFSET(calculations!$AG$2,MATCH(data!A4564&amp;"|"&amp;data!C4564,calculations!$A$3:$A$168,0),MATCH(data!B4564,calculations!$AH$2:$CL$2,0))="","NULL",SUBSTITUTE(OFFSET(calculations!$AG$2,MATCH(data!A4564&amp;"|"&amp;data!C4564,calculations!$A$3:$A$168,0),MATCH(data!B4564,calculations!$AH$2:$CL$2,0)),",","."))</f>
        <v>400</v>
      </c>
      <c r="E4564">
        <v>1</v>
      </c>
    </row>
    <row r="4565" spans="1:5" x14ac:dyDescent="0.25">
      <c r="A4565">
        <v>2018</v>
      </c>
      <c r="B4565">
        <v>78</v>
      </c>
      <c r="C4565" t="s">
        <v>117</v>
      </c>
      <c r="D4565" t="str">
        <f ca="1">IF(OFFSET(calculations!$AG$2,MATCH(data!A4565&amp;"|"&amp;data!C4565,calculations!$A$3:$A$168,0),MATCH(data!B4565,calculations!$AH$2:$CL$2,0))="","NULL",SUBSTITUTE(OFFSET(calculations!$AG$2,MATCH(data!A4565&amp;"|"&amp;data!C4565,calculations!$A$3:$A$168,0),MATCH(data!B4565,calculations!$AH$2:$CL$2,0)),",","."))</f>
        <v>NULL</v>
      </c>
      <c r="E4565">
        <v>1</v>
      </c>
    </row>
    <row r="4566" spans="1:5" x14ac:dyDescent="0.25">
      <c r="A4566">
        <v>2018</v>
      </c>
      <c r="B4566">
        <v>78</v>
      </c>
      <c r="C4566" t="s">
        <v>118</v>
      </c>
      <c r="D4566" t="str">
        <f ca="1">IF(OFFSET(calculations!$AG$2,MATCH(data!A4566&amp;"|"&amp;data!C4566,calculations!$A$3:$A$168,0),MATCH(data!B4566,calculations!$AH$2:$CL$2,0))="","NULL",SUBSTITUTE(OFFSET(calculations!$AG$2,MATCH(data!A4566&amp;"|"&amp;data!C4566,calculations!$A$3:$A$168,0),MATCH(data!B4566,calculations!$AH$2:$CL$2,0)),",","."))</f>
        <v>17185</v>
      </c>
      <c r="E4566">
        <v>1</v>
      </c>
    </row>
    <row r="4567" spans="1:5" x14ac:dyDescent="0.25">
      <c r="A4567">
        <v>2018</v>
      </c>
      <c r="B4567">
        <v>78</v>
      </c>
      <c r="C4567" t="s">
        <v>119</v>
      </c>
      <c r="D4567" t="str">
        <f ca="1">IF(OFFSET(calculations!$AG$2,MATCH(data!A4567&amp;"|"&amp;data!C4567,calculations!$A$3:$A$168,0),MATCH(data!B4567,calculations!$AH$2:$CL$2,0))="","NULL",SUBSTITUTE(OFFSET(calculations!$AG$2,MATCH(data!A4567&amp;"|"&amp;data!C4567,calculations!$A$3:$A$168,0),MATCH(data!B4567,calculations!$AH$2:$CL$2,0)),",","."))</f>
        <v>NULL</v>
      </c>
      <c r="E4567">
        <v>1</v>
      </c>
    </row>
    <row r="4568" spans="1:5" x14ac:dyDescent="0.25">
      <c r="A4568">
        <v>2018</v>
      </c>
      <c r="B4568">
        <v>78</v>
      </c>
      <c r="C4568" t="s">
        <v>120</v>
      </c>
      <c r="D4568" t="str">
        <f ca="1">IF(OFFSET(calculations!$AG$2,MATCH(data!A4568&amp;"|"&amp;data!C4568,calculations!$A$3:$A$168,0),MATCH(data!B4568,calculations!$AH$2:$CL$2,0))="","NULL",SUBSTITUTE(OFFSET(calculations!$AG$2,MATCH(data!A4568&amp;"|"&amp;data!C4568,calculations!$A$3:$A$168,0),MATCH(data!B4568,calculations!$AH$2:$CL$2,0)),",","."))</f>
        <v>0</v>
      </c>
      <c r="E4568">
        <v>1</v>
      </c>
    </row>
    <row r="4569" spans="1:5" x14ac:dyDescent="0.25">
      <c r="A4569">
        <v>2018</v>
      </c>
      <c r="B4569">
        <v>78</v>
      </c>
      <c r="C4569" t="s">
        <v>121</v>
      </c>
      <c r="D4569" t="str">
        <f ca="1">IF(OFFSET(calculations!$AG$2,MATCH(data!A4569&amp;"|"&amp;data!C4569,calculations!$A$3:$A$168,0),MATCH(data!B4569,calculations!$AH$2:$CL$2,0))="","NULL",SUBSTITUTE(OFFSET(calculations!$AG$2,MATCH(data!A4569&amp;"|"&amp;data!C4569,calculations!$A$3:$A$168,0),MATCH(data!B4569,calculations!$AH$2:$CL$2,0)),",","."))</f>
        <v>70476</v>
      </c>
      <c r="E4569">
        <v>1</v>
      </c>
    </row>
    <row r="4570" spans="1:5" x14ac:dyDescent="0.25">
      <c r="A4570">
        <v>2018</v>
      </c>
      <c r="B4570">
        <v>78</v>
      </c>
      <c r="C4570" t="s">
        <v>122</v>
      </c>
      <c r="D4570" t="str">
        <f ca="1">IF(OFFSET(calculations!$AG$2,MATCH(data!A4570&amp;"|"&amp;data!C4570,calculations!$A$3:$A$168,0),MATCH(data!B4570,calculations!$AH$2:$CL$2,0))="","NULL",SUBSTITUTE(OFFSET(calculations!$AG$2,MATCH(data!A4570&amp;"|"&amp;data!C4570,calculations!$A$3:$A$168,0),MATCH(data!B4570,calculations!$AH$2:$CL$2,0)),",","."))</f>
        <v>NULL</v>
      </c>
      <c r="E4570">
        <v>1</v>
      </c>
    </row>
    <row r="4571" spans="1:5" x14ac:dyDescent="0.25">
      <c r="A4571">
        <v>2018</v>
      </c>
      <c r="B4571">
        <v>78</v>
      </c>
      <c r="C4571" t="s">
        <v>123</v>
      </c>
      <c r="D4571" t="str">
        <f ca="1">IF(OFFSET(calculations!$AG$2,MATCH(data!A4571&amp;"|"&amp;data!C4571,calculations!$A$3:$A$168,0),MATCH(data!B4571,calculations!$AH$2:$CL$2,0))="","NULL",SUBSTITUTE(OFFSET(calculations!$AG$2,MATCH(data!A4571&amp;"|"&amp;data!C4571,calculations!$A$3:$A$168,0),MATCH(data!B4571,calculations!$AH$2:$CL$2,0)),",","."))</f>
        <v>NULL</v>
      </c>
      <c r="E4571">
        <v>1</v>
      </c>
    </row>
    <row r="4572" spans="1:5" x14ac:dyDescent="0.25">
      <c r="A4572">
        <v>2018</v>
      </c>
      <c r="B4572">
        <v>78</v>
      </c>
      <c r="C4572" t="s">
        <v>124</v>
      </c>
      <c r="D4572" t="str">
        <f ca="1">IF(OFFSET(calculations!$AG$2,MATCH(data!A4572&amp;"|"&amp;data!C4572,calculations!$A$3:$A$168,0),MATCH(data!B4572,calculations!$AH$2:$CL$2,0))="","NULL",SUBSTITUTE(OFFSET(calculations!$AG$2,MATCH(data!A4572&amp;"|"&amp;data!C4572,calculations!$A$3:$A$168,0),MATCH(data!B4572,calculations!$AH$2:$CL$2,0)),",","."))</f>
        <v>NULL</v>
      </c>
      <c r="E4572">
        <v>1</v>
      </c>
    </row>
    <row r="4573" spans="1:5" x14ac:dyDescent="0.25">
      <c r="A4573">
        <v>2018</v>
      </c>
      <c r="B4573">
        <v>78</v>
      </c>
      <c r="C4573" t="s">
        <v>125</v>
      </c>
      <c r="D4573" t="str">
        <f ca="1">IF(OFFSET(calculations!$AG$2,MATCH(data!A4573&amp;"|"&amp;data!C4573,calculations!$A$3:$A$168,0),MATCH(data!B4573,calculations!$AH$2:$CL$2,0))="","NULL",SUBSTITUTE(OFFSET(calculations!$AG$2,MATCH(data!A4573&amp;"|"&amp;data!C4573,calculations!$A$3:$A$168,0),MATCH(data!B4573,calculations!$AH$2:$CL$2,0)),",","."))</f>
        <v>100000</v>
      </c>
      <c r="E4573">
        <v>1</v>
      </c>
    </row>
    <row r="4574" spans="1:5" x14ac:dyDescent="0.25">
      <c r="A4574">
        <v>2018</v>
      </c>
      <c r="B4574">
        <v>78</v>
      </c>
      <c r="C4574" t="s">
        <v>126</v>
      </c>
      <c r="D4574" t="str">
        <f ca="1">IF(OFFSET(calculations!$AG$2,MATCH(data!A4574&amp;"|"&amp;data!C4574,calculations!$A$3:$A$168,0),MATCH(data!B4574,calculations!$AH$2:$CL$2,0))="","NULL",SUBSTITUTE(OFFSET(calculations!$AG$2,MATCH(data!A4574&amp;"|"&amp;data!C4574,calculations!$A$3:$A$168,0),MATCH(data!B4574,calculations!$AH$2:$CL$2,0)),",","."))</f>
        <v>282694</v>
      </c>
      <c r="E4574">
        <v>1</v>
      </c>
    </row>
    <row r="4575" spans="1:5" x14ac:dyDescent="0.25">
      <c r="A4575">
        <v>2018</v>
      </c>
      <c r="B4575">
        <v>78</v>
      </c>
      <c r="C4575" t="s">
        <v>62</v>
      </c>
      <c r="D4575" t="str">
        <f ca="1">IF(OFFSET(calculations!$AG$2,MATCH(data!A4575&amp;"|"&amp;data!C4575,calculations!$A$3:$A$168,0),MATCH(data!B4575,calculations!$AH$2:$CL$2,0))="","NULL",SUBSTITUTE(OFFSET(calculations!$AG$2,MATCH(data!A4575&amp;"|"&amp;data!C4575,calculations!$A$3:$A$168,0),MATCH(data!B4575,calculations!$AH$2:$CL$2,0)),",","."))</f>
        <v>18502182</v>
      </c>
      <c r="E4575">
        <v>1</v>
      </c>
    </row>
    <row r="4576" spans="1:5" x14ac:dyDescent="0.25">
      <c r="A4576">
        <v>2018</v>
      </c>
      <c r="B4576">
        <v>78</v>
      </c>
      <c r="C4576" t="s">
        <v>127</v>
      </c>
      <c r="D4576" t="str">
        <f ca="1">IF(OFFSET(calculations!$AG$2,MATCH(data!A4576&amp;"|"&amp;data!C4576,calculations!$A$3:$A$168,0),MATCH(data!B4576,calculations!$AH$2:$CL$2,0))="","NULL",SUBSTITUTE(OFFSET(calculations!$AG$2,MATCH(data!A4576&amp;"|"&amp;data!C4576,calculations!$A$3:$A$168,0),MATCH(data!B4576,calculations!$AH$2:$CL$2,0)),",","."))</f>
        <v>2000300</v>
      </c>
      <c r="E4576">
        <v>1</v>
      </c>
    </row>
    <row r="4577" spans="1:5" x14ac:dyDescent="0.25">
      <c r="A4577">
        <v>2018</v>
      </c>
      <c r="B4577">
        <v>78</v>
      </c>
      <c r="C4577" t="s">
        <v>128</v>
      </c>
      <c r="D4577" t="str">
        <f ca="1">IF(OFFSET(calculations!$AG$2,MATCH(data!A4577&amp;"|"&amp;data!C4577,calculations!$A$3:$A$168,0),MATCH(data!B4577,calculations!$AH$2:$CL$2,0))="","NULL",SUBSTITUTE(OFFSET(calculations!$AG$2,MATCH(data!A4577&amp;"|"&amp;data!C4577,calculations!$A$3:$A$168,0),MATCH(data!B4577,calculations!$AH$2:$CL$2,0)),",","."))</f>
        <v>NULL</v>
      </c>
      <c r="E4577">
        <v>1</v>
      </c>
    </row>
    <row r="4578" spans="1:5" x14ac:dyDescent="0.25">
      <c r="A4578">
        <v>2018</v>
      </c>
      <c r="B4578">
        <v>78</v>
      </c>
      <c r="C4578" t="s">
        <v>129</v>
      </c>
      <c r="D4578" t="str">
        <f ca="1">IF(OFFSET(calculations!$AG$2,MATCH(data!A4578&amp;"|"&amp;data!C4578,calculations!$A$3:$A$168,0),MATCH(data!B4578,calculations!$AH$2:$CL$2,0))="","NULL",SUBSTITUTE(OFFSET(calculations!$AG$2,MATCH(data!A4578&amp;"|"&amp;data!C4578,calculations!$A$3:$A$168,0),MATCH(data!B4578,calculations!$AH$2:$CL$2,0)),",","."))</f>
        <v>10335042</v>
      </c>
      <c r="E4578">
        <v>1</v>
      </c>
    </row>
    <row r="4579" spans="1:5" x14ac:dyDescent="0.25">
      <c r="A4579">
        <v>2018</v>
      </c>
      <c r="B4579">
        <v>78</v>
      </c>
      <c r="C4579" t="s">
        <v>130</v>
      </c>
      <c r="D4579" t="str">
        <f ca="1">IF(OFFSET(calculations!$AG$2,MATCH(data!A4579&amp;"|"&amp;data!C4579,calculations!$A$3:$A$168,0),MATCH(data!B4579,calculations!$AH$2:$CL$2,0))="","NULL",SUBSTITUTE(OFFSET(calculations!$AG$2,MATCH(data!A4579&amp;"|"&amp;data!C4579,calculations!$A$3:$A$168,0),MATCH(data!B4579,calculations!$AH$2:$CL$2,0)),",","."))</f>
        <v>NULL</v>
      </c>
      <c r="E4579">
        <v>1</v>
      </c>
    </row>
    <row r="4580" spans="1:5" x14ac:dyDescent="0.25">
      <c r="A4580">
        <v>2018</v>
      </c>
      <c r="B4580">
        <v>78</v>
      </c>
      <c r="C4580" t="s">
        <v>131</v>
      </c>
      <c r="D4580" t="str">
        <f ca="1">IF(OFFSET(calculations!$AG$2,MATCH(data!A4580&amp;"|"&amp;data!C4580,calculations!$A$3:$A$168,0),MATCH(data!B4580,calculations!$AH$2:$CL$2,0))="","NULL",SUBSTITUTE(OFFSET(calculations!$AG$2,MATCH(data!A4580&amp;"|"&amp;data!C4580,calculations!$A$3:$A$168,0),MATCH(data!B4580,calculations!$AH$2:$CL$2,0)),",","."))</f>
        <v>NULL</v>
      </c>
      <c r="E4580">
        <v>1</v>
      </c>
    </row>
    <row r="4581" spans="1:5" x14ac:dyDescent="0.25">
      <c r="A4581">
        <v>2018</v>
      </c>
      <c r="B4581">
        <v>78</v>
      </c>
      <c r="C4581" t="s">
        <v>132</v>
      </c>
      <c r="D4581" t="str">
        <f ca="1">IF(OFFSET(calculations!$AG$2,MATCH(data!A4581&amp;"|"&amp;data!C4581,calculations!$A$3:$A$168,0),MATCH(data!B4581,calculations!$AH$2:$CL$2,0))="","NULL",SUBSTITUTE(OFFSET(calculations!$AG$2,MATCH(data!A4581&amp;"|"&amp;data!C4581,calculations!$A$3:$A$168,0),MATCH(data!B4581,calculations!$AH$2:$CL$2,0)),",","."))</f>
        <v>NULL</v>
      </c>
      <c r="E4581">
        <v>1</v>
      </c>
    </row>
    <row r="4582" spans="1:5" x14ac:dyDescent="0.25">
      <c r="A4582">
        <v>2018</v>
      </c>
      <c r="B4582">
        <v>78</v>
      </c>
      <c r="C4582" t="s">
        <v>133</v>
      </c>
      <c r="D4582" t="str">
        <f ca="1">IF(OFFSET(calculations!$AG$2,MATCH(data!A4582&amp;"|"&amp;data!C4582,calculations!$A$3:$A$168,0),MATCH(data!B4582,calculations!$AH$2:$CL$2,0))="","NULL",SUBSTITUTE(OFFSET(calculations!$AG$2,MATCH(data!A4582&amp;"|"&amp;data!C4582,calculations!$A$3:$A$168,0),MATCH(data!B4582,calculations!$AH$2:$CL$2,0)),",","."))</f>
        <v>4894073</v>
      </c>
      <c r="E4582">
        <v>1</v>
      </c>
    </row>
    <row r="4583" spans="1:5" x14ac:dyDescent="0.25">
      <c r="A4583">
        <v>2018</v>
      </c>
      <c r="B4583">
        <v>78</v>
      </c>
      <c r="C4583" t="s">
        <v>134</v>
      </c>
      <c r="D4583" t="str">
        <f ca="1">IF(OFFSET(calculations!$AG$2,MATCH(data!A4583&amp;"|"&amp;data!C4583,calculations!$A$3:$A$168,0),MATCH(data!B4583,calculations!$AH$2:$CL$2,0))="","NULL",SUBSTITUTE(OFFSET(calculations!$AG$2,MATCH(data!A4583&amp;"|"&amp;data!C4583,calculations!$A$3:$A$168,0),MATCH(data!B4583,calculations!$AH$2:$CL$2,0)),",","."))</f>
        <v>NULL</v>
      </c>
      <c r="E4583">
        <v>1</v>
      </c>
    </row>
    <row r="4584" spans="1:5" x14ac:dyDescent="0.25">
      <c r="A4584">
        <v>2018</v>
      </c>
      <c r="B4584">
        <v>78</v>
      </c>
      <c r="C4584" t="s">
        <v>135</v>
      </c>
      <c r="D4584" t="str">
        <f ca="1">IF(OFFSET(calculations!$AG$2,MATCH(data!A4584&amp;"|"&amp;data!C4584,calculations!$A$3:$A$168,0),MATCH(data!B4584,calculations!$AH$2:$CL$2,0))="","NULL",SUBSTITUTE(OFFSET(calculations!$AG$2,MATCH(data!A4584&amp;"|"&amp;data!C4584,calculations!$A$3:$A$168,0),MATCH(data!B4584,calculations!$AH$2:$CL$2,0)),",","."))</f>
        <v>NULL</v>
      </c>
      <c r="E4584">
        <v>1</v>
      </c>
    </row>
    <row r="4585" spans="1:5" x14ac:dyDescent="0.25">
      <c r="A4585">
        <v>2018</v>
      </c>
      <c r="B4585">
        <v>78</v>
      </c>
      <c r="C4585" t="s">
        <v>136</v>
      </c>
      <c r="D4585" t="str">
        <f ca="1">IF(OFFSET(calculations!$AG$2,MATCH(data!A4585&amp;"|"&amp;data!C4585,calculations!$A$3:$A$168,0),MATCH(data!B4585,calculations!$AH$2:$CL$2,0))="","NULL",SUBSTITUTE(OFFSET(calculations!$AG$2,MATCH(data!A4585&amp;"|"&amp;data!C4585,calculations!$A$3:$A$168,0),MATCH(data!B4585,calculations!$AH$2:$CL$2,0)),",","."))</f>
        <v>414402</v>
      </c>
      <c r="E4585">
        <v>1</v>
      </c>
    </row>
    <row r="4586" spans="1:5" x14ac:dyDescent="0.25">
      <c r="A4586">
        <v>2018</v>
      </c>
      <c r="B4586">
        <v>78</v>
      </c>
      <c r="C4586" t="s">
        <v>137</v>
      </c>
      <c r="D4586" t="str">
        <f ca="1">IF(OFFSET(calculations!$AG$2,MATCH(data!A4586&amp;"|"&amp;data!C4586,calculations!$A$3:$A$168,0),MATCH(data!B4586,calculations!$AH$2:$CL$2,0))="","NULL",SUBSTITUTE(OFFSET(calculations!$AG$2,MATCH(data!A4586&amp;"|"&amp;data!C4586,calculations!$A$3:$A$168,0),MATCH(data!B4586,calculations!$AH$2:$CL$2,0)),",","."))</f>
        <v>NULL</v>
      </c>
      <c r="E4586">
        <v>1</v>
      </c>
    </row>
    <row r="4587" spans="1:5" x14ac:dyDescent="0.25">
      <c r="A4587">
        <v>2018</v>
      </c>
      <c r="B4587">
        <v>78</v>
      </c>
      <c r="C4587" t="s">
        <v>138</v>
      </c>
      <c r="D4587" t="str">
        <f ca="1">IF(OFFSET(calculations!$AG$2,MATCH(data!A4587&amp;"|"&amp;data!C4587,calculations!$A$3:$A$168,0),MATCH(data!B4587,calculations!$AH$2:$CL$2,0))="","NULL",SUBSTITUTE(OFFSET(calculations!$AG$2,MATCH(data!A4587&amp;"|"&amp;data!C4587,calculations!$A$3:$A$168,0),MATCH(data!B4587,calculations!$AH$2:$CL$2,0)),",","."))</f>
        <v>2397201</v>
      </c>
      <c r="E4587">
        <v>1</v>
      </c>
    </row>
    <row r="4588" spans="1:5" x14ac:dyDescent="0.25">
      <c r="A4588">
        <v>2018</v>
      </c>
      <c r="B4588">
        <v>78</v>
      </c>
      <c r="C4588" t="s">
        <v>139</v>
      </c>
      <c r="D4588" t="str">
        <f ca="1">IF(OFFSET(calculations!$AG$2,MATCH(data!A4588&amp;"|"&amp;data!C4588,calculations!$A$3:$A$168,0),MATCH(data!B4588,calculations!$AH$2:$CL$2,0))="","NULL",SUBSTITUTE(OFFSET(calculations!$AG$2,MATCH(data!A4588&amp;"|"&amp;data!C4588,calculations!$A$3:$A$168,0),MATCH(data!B4588,calculations!$AH$2:$CL$2,0)),",","."))</f>
        <v>NULL</v>
      </c>
      <c r="E4588">
        <v>1</v>
      </c>
    </row>
    <row r="4589" spans="1:5" x14ac:dyDescent="0.25">
      <c r="A4589">
        <v>2018</v>
      </c>
      <c r="B4589">
        <v>78</v>
      </c>
      <c r="C4589" t="s">
        <v>140</v>
      </c>
      <c r="D4589" t="str">
        <f ca="1">IF(OFFSET(calculations!$AG$2,MATCH(data!A4589&amp;"|"&amp;data!C4589,calculations!$A$3:$A$168,0),MATCH(data!B4589,calculations!$AH$2:$CL$2,0))="","NULL",SUBSTITUTE(OFFSET(calculations!$AG$2,MATCH(data!A4589&amp;"|"&amp;data!C4589,calculations!$A$3:$A$168,0),MATCH(data!B4589,calculations!$AH$2:$CL$2,0)),",","."))</f>
        <v>NULL</v>
      </c>
      <c r="E4589">
        <v>1</v>
      </c>
    </row>
    <row r="4590" spans="1:5" x14ac:dyDescent="0.25">
      <c r="A4590">
        <v>2018</v>
      </c>
      <c r="B4590">
        <v>78</v>
      </c>
      <c r="C4590" t="s">
        <v>141</v>
      </c>
      <c r="D4590" t="str">
        <f ca="1">IF(OFFSET(calculations!$AG$2,MATCH(data!A4590&amp;"|"&amp;data!C4590,calculations!$A$3:$A$168,0),MATCH(data!B4590,calculations!$AH$2:$CL$2,0))="","NULL",SUBSTITUTE(OFFSET(calculations!$AG$2,MATCH(data!A4590&amp;"|"&amp;data!C4590,calculations!$A$3:$A$168,0),MATCH(data!B4590,calculations!$AH$2:$CL$2,0)),",","."))</f>
        <v>NULL</v>
      </c>
      <c r="E4590">
        <v>1</v>
      </c>
    </row>
    <row r="4591" spans="1:5" x14ac:dyDescent="0.25">
      <c r="A4591">
        <v>2018</v>
      </c>
      <c r="B4591">
        <v>78</v>
      </c>
      <c r="C4591" t="s">
        <v>142</v>
      </c>
      <c r="D4591" t="str">
        <f ca="1">IF(OFFSET(calculations!$AG$2,MATCH(data!A4591&amp;"|"&amp;data!C4591,calculations!$A$3:$A$168,0),MATCH(data!B4591,calculations!$AH$2:$CL$2,0))="","NULL",SUBSTITUTE(OFFSET(calculations!$AG$2,MATCH(data!A4591&amp;"|"&amp;data!C4591,calculations!$A$3:$A$168,0),MATCH(data!B4591,calculations!$AH$2:$CL$2,0)),",","."))</f>
        <v>NULL</v>
      </c>
      <c r="E4591">
        <v>1</v>
      </c>
    </row>
    <row r="4592" spans="1:5" x14ac:dyDescent="0.25">
      <c r="A4592">
        <v>2018</v>
      </c>
      <c r="B4592">
        <v>78</v>
      </c>
      <c r="C4592" t="s">
        <v>143</v>
      </c>
      <c r="D4592" t="str">
        <f ca="1">IF(OFFSET(calculations!$AG$2,MATCH(data!A4592&amp;"|"&amp;data!C4592,calculations!$A$3:$A$168,0),MATCH(data!B4592,calculations!$AH$2:$CL$2,0))="","NULL",SUBSTITUTE(OFFSET(calculations!$AG$2,MATCH(data!A4592&amp;"|"&amp;data!C4592,calculations!$A$3:$A$168,0),MATCH(data!B4592,calculations!$AH$2:$CL$2,0)),",","."))</f>
        <v>2397201</v>
      </c>
      <c r="E4592">
        <v>1</v>
      </c>
    </row>
    <row r="4593" spans="1:5" x14ac:dyDescent="0.25">
      <c r="A4593">
        <v>2018</v>
      </c>
      <c r="B4593">
        <v>78</v>
      </c>
      <c r="C4593" t="s">
        <v>58</v>
      </c>
      <c r="D4593" t="str">
        <f ca="1">IF(OFFSET(calculations!$AG$2,MATCH(data!A4593&amp;"|"&amp;data!C4593,calculations!$A$3:$A$168,0),MATCH(data!B4593,calculations!$AH$2:$CL$2,0))="","NULL",SUBSTITUTE(OFFSET(calculations!$AG$2,MATCH(data!A4593&amp;"|"&amp;data!C4593,calculations!$A$3:$A$168,0),MATCH(data!B4593,calculations!$AH$2:$CL$2,0)),",","."))</f>
        <v>858365</v>
      </c>
      <c r="E4593">
        <v>1</v>
      </c>
    </row>
    <row r="4594" spans="1:5" x14ac:dyDescent="0.25">
      <c r="A4594">
        <v>2018</v>
      </c>
      <c r="B4594">
        <v>83</v>
      </c>
      <c r="C4594" t="s">
        <v>68</v>
      </c>
      <c r="D4594" t="str">
        <f ca="1">IF(OFFSET(calculations!$AG$2,MATCH(data!A4594&amp;"|"&amp;data!C4594,calculations!$A$3:$A$168,0),MATCH(data!B4594,calculations!$AH$2:$CL$2,0))="","NULL",SUBSTITUTE(OFFSET(calculations!$AG$2,MATCH(data!A4594&amp;"|"&amp;data!C4594,calculations!$A$3:$A$168,0),MATCH(data!B4594,calculations!$AH$2:$CL$2,0)),",","."))</f>
        <v>237995017</v>
      </c>
      <c r="E4594">
        <v>1</v>
      </c>
    </row>
    <row r="4595" spans="1:5" x14ac:dyDescent="0.25">
      <c r="A4595">
        <v>2018</v>
      </c>
      <c r="B4595">
        <v>83</v>
      </c>
      <c r="C4595" t="s">
        <v>49</v>
      </c>
      <c r="D4595" t="str">
        <f ca="1">IF(OFFSET(calculations!$AG$2,MATCH(data!A4595&amp;"|"&amp;data!C4595,calculations!$A$3:$A$168,0),MATCH(data!B4595,calculations!$AH$2:$CL$2,0))="","NULL",SUBSTITUTE(OFFSET(calculations!$AG$2,MATCH(data!A4595&amp;"|"&amp;data!C4595,calculations!$A$3:$A$168,0),MATCH(data!B4595,calculations!$AH$2:$CL$2,0)),",","."))</f>
        <v>225430448</v>
      </c>
      <c r="E4595">
        <v>1</v>
      </c>
    </row>
    <row r="4596" spans="1:5" x14ac:dyDescent="0.25">
      <c r="A4596">
        <v>2018</v>
      </c>
      <c r="B4596">
        <v>83</v>
      </c>
      <c r="C4596" t="s">
        <v>69</v>
      </c>
      <c r="D4596" t="str">
        <f ca="1">IF(OFFSET(calculations!$AG$2,MATCH(data!A4596&amp;"|"&amp;data!C4596,calculations!$A$3:$A$168,0),MATCH(data!B4596,calculations!$AH$2:$CL$2,0))="","NULL",SUBSTITUTE(OFFSET(calculations!$AG$2,MATCH(data!A4596&amp;"|"&amp;data!C4596,calculations!$A$3:$A$168,0),MATCH(data!B4596,calculations!$AH$2:$CL$2,0)),",","."))</f>
        <v>451692</v>
      </c>
      <c r="E4596">
        <v>1</v>
      </c>
    </row>
    <row r="4597" spans="1:5" x14ac:dyDescent="0.25">
      <c r="A4597">
        <v>2018</v>
      </c>
      <c r="B4597">
        <v>83</v>
      </c>
      <c r="C4597" t="s">
        <v>70</v>
      </c>
      <c r="D4597" t="str">
        <f ca="1">IF(OFFSET(calculations!$AG$2,MATCH(data!A4597&amp;"|"&amp;data!C4597,calculations!$A$3:$A$168,0),MATCH(data!B4597,calculations!$AH$2:$CL$2,0))="","NULL",SUBSTITUTE(OFFSET(calculations!$AG$2,MATCH(data!A4597&amp;"|"&amp;data!C4597,calculations!$A$3:$A$168,0),MATCH(data!B4597,calculations!$AH$2:$CL$2,0)),",","."))</f>
        <v>533025</v>
      </c>
      <c r="E4597">
        <v>1</v>
      </c>
    </row>
    <row r="4598" spans="1:5" x14ac:dyDescent="0.25">
      <c r="A4598">
        <v>2018</v>
      </c>
      <c r="B4598">
        <v>83</v>
      </c>
      <c r="C4598" t="s">
        <v>71</v>
      </c>
      <c r="D4598" t="str">
        <f ca="1">IF(OFFSET(calculations!$AG$2,MATCH(data!A4598&amp;"|"&amp;data!C4598,calculations!$A$3:$A$168,0),MATCH(data!B4598,calculations!$AH$2:$CL$2,0))="","NULL",SUBSTITUTE(OFFSET(calculations!$AG$2,MATCH(data!A4598&amp;"|"&amp;data!C4598,calculations!$A$3:$A$168,0),MATCH(data!B4598,calculations!$AH$2:$CL$2,0)),",","."))</f>
        <v>NULL</v>
      </c>
      <c r="E4598">
        <v>1</v>
      </c>
    </row>
    <row r="4599" spans="1:5" x14ac:dyDescent="0.25">
      <c r="A4599">
        <v>2018</v>
      </c>
      <c r="B4599">
        <v>83</v>
      </c>
      <c r="C4599" t="s">
        <v>72</v>
      </c>
      <c r="D4599" t="str">
        <f ca="1">IF(OFFSET(calculations!$AG$2,MATCH(data!A4599&amp;"|"&amp;data!C4599,calculations!$A$3:$A$168,0),MATCH(data!B4599,calculations!$AH$2:$CL$2,0))="","NULL",SUBSTITUTE(OFFSET(calculations!$AG$2,MATCH(data!A4599&amp;"|"&amp;data!C4599,calculations!$A$3:$A$168,0),MATCH(data!B4599,calculations!$AH$2:$CL$2,0)),",","."))</f>
        <v>NULL</v>
      </c>
      <c r="E4599">
        <v>1</v>
      </c>
    </row>
    <row r="4600" spans="1:5" x14ac:dyDescent="0.25">
      <c r="A4600">
        <v>2018</v>
      </c>
      <c r="B4600">
        <v>83</v>
      </c>
      <c r="C4600" t="s">
        <v>73</v>
      </c>
      <c r="D4600" t="str">
        <f ca="1">IF(OFFSET(calculations!$AG$2,MATCH(data!A4600&amp;"|"&amp;data!C4600,calculations!$A$3:$A$168,0),MATCH(data!B4600,calculations!$AH$2:$CL$2,0))="","NULL",SUBSTITUTE(OFFSET(calculations!$AG$2,MATCH(data!A4600&amp;"|"&amp;data!C4600,calculations!$A$3:$A$168,0),MATCH(data!B4600,calculations!$AH$2:$CL$2,0)),",","."))</f>
        <v>150259239</v>
      </c>
      <c r="E4600">
        <v>1</v>
      </c>
    </row>
    <row r="4601" spans="1:5" x14ac:dyDescent="0.25">
      <c r="A4601">
        <v>2018</v>
      </c>
      <c r="B4601">
        <v>83</v>
      </c>
      <c r="C4601" t="s">
        <v>74</v>
      </c>
      <c r="D4601" t="str">
        <f ca="1">IF(OFFSET(calculations!$AG$2,MATCH(data!A4601&amp;"|"&amp;data!C4601,calculations!$A$3:$A$168,0),MATCH(data!B4601,calculations!$AH$2:$CL$2,0))="","NULL",SUBSTITUTE(OFFSET(calculations!$AG$2,MATCH(data!A4601&amp;"|"&amp;data!C4601,calculations!$A$3:$A$168,0),MATCH(data!B4601,calculations!$AH$2:$CL$2,0)),",","."))</f>
        <v>NULL</v>
      </c>
      <c r="E4601">
        <v>1</v>
      </c>
    </row>
    <row r="4602" spans="1:5" x14ac:dyDescent="0.25">
      <c r="A4602">
        <v>2018</v>
      </c>
      <c r="B4602">
        <v>83</v>
      </c>
      <c r="C4602" t="s">
        <v>75</v>
      </c>
      <c r="D4602" t="str">
        <f ca="1">IF(OFFSET(calculations!$AG$2,MATCH(data!A4602&amp;"|"&amp;data!C4602,calculations!$A$3:$A$168,0),MATCH(data!B4602,calculations!$AH$2:$CL$2,0))="","NULL",SUBSTITUTE(OFFSET(calculations!$AG$2,MATCH(data!A4602&amp;"|"&amp;data!C4602,calculations!$A$3:$A$168,0),MATCH(data!B4602,calculations!$AH$2:$CL$2,0)),",","."))</f>
        <v>398994</v>
      </c>
      <c r="E4602">
        <v>1</v>
      </c>
    </row>
    <row r="4603" spans="1:5" x14ac:dyDescent="0.25">
      <c r="A4603">
        <v>2018</v>
      </c>
      <c r="B4603">
        <v>83</v>
      </c>
      <c r="C4603" t="s">
        <v>76</v>
      </c>
      <c r="D4603" t="str">
        <f ca="1">IF(OFFSET(calculations!$AG$2,MATCH(data!A4603&amp;"|"&amp;data!C4603,calculations!$A$3:$A$168,0),MATCH(data!B4603,calculations!$AH$2:$CL$2,0))="","NULL",SUBSTITUTE(OFFSET(calculations!$AG$2,MATCH(data!A4603&amp;"|"&amp;data!C4603,calculations!$A$3:$A$168,0),MATCH(data!B4603,calculations!$AH$2:$CL$2,0)),",","."))</f>
        <v>10953555</v>
      </c>
      <c r="E4603">
        <v>1</v>
      </c>
    </row>
    <row r="4604" spans="1:5" x14ac:dyDescent="0.25">
      <c r="A4604">
        <v>2018</v>
      </c>
      <c r="B4604">
        <v>83</v>
      </c>
      <c r="C4604" t="s">
        <v>77</v>
      </c>
      <c r="D4604" t="str">
        <f ca="1">IF(OFFSET(calculations!$AG$2,MATCH(data!A4604&amp;"|"&amp;data!C4604,calculations!$A$3:$A$168,0),MATCH(data!B4604,calculations!$AH$2:$CL$2,0))="","NULL",SUBSTITUTE(OFFSET(calculations!$AG$2,MATCH(data!A4604&amp;"|"&amp;data!C4604,calculations!$A$3:$A$168,0),MATCH(data!B4604,calculations!$AH$2:$CL$2,0)),",","."))</f>
        <v>104529</v>
      </c>
      <c r="E4604">
        <v>1</v>
      </c>
    </row>
    <row r="4605" spans="1:5" x14ac:dyDescent="0.25">
      <c r="A4605">
        <v>2018</v>
      </c>
      <c r="B4605">
        <v>83</v>
      </c>
      <c r="C4605" t="s">
        <v>78</v>
      </c>
      <c r="D4605" t="str">
        <f ca="1">IF(OFFSET(calculations!$AG$2,MATCH(data!A4605&amp;"|"&amp;data!C4605,calculations!$A$3:$A$168,0),MATCH(data!B4605,calculations!$AH$2:$CL$2,0))="","NULL",SUBSTITUTE(OFFSET(calculations!$AG$2,MATCH(data!A4605&amp;"|"&amp;data!C4605,calculations!$A$3:$A$168,0),MATCH(data!B4605,calculations!$AH$2:$CL$2,0)),",","."))</f>
        <v>14615574</v>
      </c>
      <c r="E4605">
        <v>1</v>
      </c>
    </row>
    <row r="4606" spans="1:5" x14ac:dyDescent="0.25">
      <c r="A4606">
        <v>2018</v>
      </c>
      <c r="B4606">
        <v>83</v>
      </c>
      <c r="C4606" t="s">
        <v>79</v>
      </c>
      <c r="D4606" t="str">
        <f ca="1">IF(OFFSET(calculations!$AG$2,MATCH(data!A4606&amp;"|"&amp;data!C4606,calculations!$A$3:$A$168,0),MATCH(data!B4606,calculations!$AH$2:$CL$2,0))="","NULL",SUBSTITUTE(OFFSET(calculations!$AG$2,MATCH(data!A4606&amp;"|"&amp;data!C4606,calculations!$A$3:$A$168,0),MATCH(data!B4606,calculations!$AH$2:$CL$2,0)),",","."))</f>
        <v>45099029</v>
      </c>
      <c r="E4606">
        <v>1</v>
      </c>
    </row>
    <row r="4607" spans="1:5" x14ac:dyDescent="0.25">
      <c r="A4607">
        <v>2018</v>
      </c>
      <c r="B4607">
        <v>83</v>
      </c>
      <c r="C4607" t="s">
        <v>80</v>
      </c>
      <c r="D4607" t="str">
        <f ca="1">IF(OFFSET(calculations!$AG$2,MATCH(data!A4607&amp;"|"&amp;data!C4607,calculations!$A$3:$A$168,0),MATCH(data!B4607,calculations!$AH$2:$CL$2,0))="","NULL",SUBSTITUTE(OFFSET(calculations!$AG$2,MATCH(data!A4607&amp;"|"&amp;data!C4607,calculations!$A$3:$A$168,0),MATCH(data!B4607,calculations!$AH$2:$CL$2,0)),",","."))</f>
        <v>NULL</v>
      </c>
      <c r="E4607">
        <v>1</v>
      </c>
    </row>
    <row r="4608" spans="1:5" x14ac:dyDescent="0.25">
      <c r="A4608">
        <v>2018</v>
      </c>
      <c r="B4608">
        <v>83</v>
      </c>
      <c r="C4608" t="s">
        <v>44</v>
      </c>
      <c r="D4608" t="str">
        <f ca="1">IF(OFFSET(calculations!$AG$2,MATCH(data!A4608&amp;"|"&amp;data!C4608,calculations!$A$3:$A$168,0),MATCH(data!B4608,calculations!$AH$2:$CL$2,0))="","NULL",SUBSTITUTE(OFFSET(calculations!$AG$2,MATCH(data!A4608&amp;"|"&amp;data!C4608,calculations!$A$3:$A$168,0),MATCH(data!B4608,calculations!$AH$2:$CL$2,0)),",","."))</f>
        <v>NULL</v>
      </c>
      <c r="E4608">
        <v>1</v>
      </c>
    </row>
    <row r="4609" spans="1:5" x14ac:dyDescent="0.25">
      <c r="A4609">
        <v>2018</v>
      </c>
      <c r="B4609">
        <v>83</v>
      </c>
      <c r="C4609" t="s">
        <v>51</v>
      </c>
      <c r="D4609" t="str">
        <f ca="1">IF(OFFSET(calculations!$AG$2,MATCH(data!A4609&amp;"|"&amp;data!C4609,calculations!$A$3:$A$168,0),MATCH(data!B4609,calculations!$AH$2:$CL$2,0))="","NULL",SUBSTITUTE(OFFSET(calculations!$AG$2,MATCH(data!A4609&amp;"|"&amp;data!C4609,calculations!$A$3:$A$168,0),MATCH(data!B4609,calculations!$AH$2:$CL$2,0)),",","."))</f>
        <v>2829907</v>
      </c>
      <c r="E4609">
        <v>1</v>
      </c>
    </row>
    <row r="4610" spans="1:5" x14ac:dyDescent="0.25">
      <c r="A4610">
        <v>2018</v>
      </c>
      <c r="B4610">
        <v>83</v>
      </c>
      <c r="C4610" t="s">
        <v>55</v>
      </c>
      <c r="D4610" t="str">
        <f ca="1">IF(OFFSET(calculations!$AG$2,MATCH(data!A4610&amp;"|"&amp;data!C4610,calculations!$A$3:$A$168,0),MATCH(data!B4610,calculations!$AH$2:$CL$2,0))="","NULL",SUBSTITUTE(OFFSET(calculations!$AG$2,MATCH(data!A4610&amp;"|"&amp;data!C4610,calculations!$A$3:$A$168,0),MATCH(data!B4610,calculations!$AH$2:$CL$2,0)),",","."))</f>
        <v>NULL</v>
      </c>
      <c r="E4610">
        <v>1</v>
      </c>
    </row>
    <row r="4611" spans="1:5" x14ac:dyDescent="0.25">
      <c r="A4611">
        <v>2018</v>
      </c>
      <c r="B4611">
        <v>83</v>
      </c>
      <c r="C4611" t="s">
        <v>81</v>
      </c>
      <c r="D4611" t="str">
        <f ca="1">IF(OFFSET(calculations!$AG$2,MATCH(data!A4611&amp;"|"&amp;data!C4611,calculations!$A$3:$A$168,0),MATCH(data!B4611,calculations!$AH$2:$CL$2,0))="","NULL",SUBSTITUTE(OFFSET(calculations!$AG$2,MATCH(data!A4611&amp;"|"&amp;data!C4611,calculations!$A$3:$A$168,0),MATCH(data!B4611,calculations!$AH$2:$CL$2,0)),",","."))</f>
        <v>184904</v>
      </c>
      <c r="E4611">
        <v>1</v>
      </c>
    </row>
    <row r="4612" spans="1:5" x14ac:dyDescent="0.25">
      <c r="A4612">
        <v>2018</v>
      </c>
      <c r="B4612">
        <v>83</v>
      </c>
      <c r="C4612" t="s">
        <v>82</v>
      </c>
      <c r="D4612" t="str">
        <f ca="1">IF(OFFSET(calculations!$AG$2,MATCH(data!A4612&amp;"|"&amp;data!C4612,calculations!$A$3:$A$168,0),MATCH(data!B4612,calculations!$AH$2:$CL$2,0))="","NULL",SUBSTITUTE(OFFSET(calculations!$AG$2,MATCH(data!A4612&amp;"|"&amp;data!C4612,calculations!$A$3:$A$168,0),MATCH(data!B4612,calculations!$AH$2:$CL$2,0)),",","."))</f>
        <v>12564569</v>
      </c>
      <c r="E4612">
        <v>1</v>
      </c>
    </row>
    <row r="4613" spans="1:5" x14ac:dyDescent="0.25">
      <c r="A4613">
        <v>2018</v>
      </c>
      <c r="B4613">
        <v>83</v>
      </c>
      <c r="C4613" t="s">
        <v>83</v>
      </c>
      <c r="D4613" t="str">
        <f ca="1">IF(OFFSET(calculations!$AG$2,MATCH(data!A4613&amp;"|"&amp;data!C4613,calculations!$A$3:$A$168,0),MATCH(data!B4613,calculations!$AH$2:$CL$2,0))="","NULL",SUBSTITUTE(OFFSET(calculations!$AG$2,MATCH(data!A4613&amp;"|"&amp;data!C4613,calculations!$A$3:$A$168,0),MATCH(data!B4613,calculations!$AH$2:$CL$2,0)),",","."))</f>
        <v>1943648</v>
      </c>
      <c r="E4613">
        <v>1</v>
      </c>
    </row>
    <row r="4614" spans="1:5" x14ac:dyDescent="0.25">
      <c r="A4614">
        <v>2018</v>
      </c>
      <c r="B4614">
        <v>83</v>
      </c>
      <c r="C4614" t="s">
        <v>84</v>
      </c>
      <c r="D4614" t="str">
        <f ca="1">IF(OFFSET(calculations!$AG$2,MATCH(data!A4614&amp;"|"&amp;data!C4614,calculations!$A$3:$A$168,0),MATCH(data!B4614,calculations!$AH$2:$CL$2,0))="","NULL",SUBSTITUTE(OFFSET(calculations!$AG$2,MATCH(data!A4614&amp;"|"&amp;data!C4614,calculations!$A$3:$A$168,0),MATCH(data!B4614,calculations!$AH$2:$CL$2,0)),",","."))</f>
        <v>351600</v>
      </c>
      <c r="E4614">
        <v>1</v>
      </c>
    </row>
    <row r="4615" spans="1:5" x14ac:dyDescent="0.25">
      <c r="A4615">
        <v>2018</v>
      </c>
      <c r="B4615">
        <v>83</v>
      </c>
      <c r="C4615" t="s">
        <v>85</v>
      </c>
      <c r="D4615" t="str">
        <f ca="1">IF(OFFSET(calculations!$AG$2,MATCH(data!A4615&amp;"|"&amp;data!C4615,calculations!$A$3:$A$168,0),MATCH(data!B4615,calculations!$AH$2:$CL$2,0))="","NULL",SUBSTITUTE(OFFSET(calculations!$AG$2,MATCH(data!A4615&amp;"|"&amp;data!C4615,calculations!$A$3:$A$168,0),MATCH(data!B4615,calculations!$AH$2:$CL$2,0)),",","."))</f>
        <v>NULL</v>
      </c>
      <c r="E4615">
        <v>1</v>
      </c>
    </row>
    <row r="4616" spans="1:5" x14ac:dyDescent="0.25">
      <c r="A4616">
        <v>2018</v>
      </c>
      <c r="B4616">
        <v>83</v>
      </c>
      <c r="C4616" t="s">
        <v>86</v>
      </c>
      <c r="D4616" t="str">
        <f ca="1">IF(OFFSET(calculations!$AG$2,MATCH(data!A4616&amp;"|"&amp;data!C4616,calculations!$A$3:$A$168,0),MATCH(data!B4616,calculations!$AH$2:$CL$2,0))="","NULL",SUBSTITUTE(OFFSET(calculations!$AG$2,MATCH(data!A4616&amp;"|"&amp;data!C4616,calculations!$A$3:$A$168,0),MATCH(data!B4616,calculations!$AH$2:$CL$2,0)),",","."))</f>
        <v>28889</v>
      </c>
      <c r="E4616">
        <v>1</v>
      </c>
    </row>
    <row r="4617" spans="1:5" x14ac:dyDescent="0.25">
      <c r="A4617">
        <v>2018</v>
      </c>
      <c r="B4617">
        <v>83</v>
      </c>
      <c r="C4617" t="s">
        <v>87</v>
      </c>
      <c r="D4617" t="str">
        <f ca="1">IF(OFFSET(calculations!$AG$2,MATCH(data!A4617&amp;"|"&amp;data!C4617,calculations!$A$3:$A$168,0),MATCH(data!B4617,calculations!$AH$2:$CL$2,0))="","NULL",SUBSTITUTE(OFFSET(calculations!$AG$2,MATCH(data!A4617&amp;"|"&amp;data!C4617,calculations!$A$3:$A$168,0),MATCH(data!B4617,calculations!$AH$2:$CL$2,0)),",","."))</f>
        <v>7624450</v>
      </c>
      <c r="E4617">
        <v>1</v>
      </c>
    </row>
    <row r="4618" spans="1:5" x14ac:dyDescent="0.25">
      <c r="A4618">
        <v>2018</v>
      </c>
      <c r="B4618">
        <v>83</v>
      </c>
      <c r="C4618" t="s">
        <v>88</v>
      </c>
      <c r="D4618" t="str">
        <f ca="1">IF(OFFSET(calculations!$AG$2,MATCH(data!A4618&amp;"|"&amp;data!C4618,calculations!$A$3:$A$168,0),MATCH(data!B4618,calculations!$AH$2:$CL$2,0))="","NULL",SUBSTITUTE(OFFSET(calculations!$AG$2,MATCH(data!A4618&amp;"|"&amp;data!C4618,calculations!$A$3:$A$168,0),MATCH(data!B4618,calculations!$AH$2:$CL$2,0)),",","."))</f>
        <v>NULL</v>
      </c>
      <c r="E4618">
        <v>1</v>
      </c>
    </row>
    <row r="4619" spans="1:5" x14ac:dyDescent="0.25">
      <c r="A4619">
        <v>2018</v>
      </c>
      <c r="B4619">
        <v>83</v>
      </c>
      <c r="C4619" t="s">
        <v>89</v>
      </c>
      <c r="D4619" t="str">
        <f ca="1">IF(OFFSET(calculations!$AG$2,MATCH(data!A4619&amp;"|"&amp;data!C4619,calculations!$A$3:$A$168,0),MATCH(data!B4619,calculations!$AH$2:$CL$2,0))="","NULL",SUBSTITUTE(OFFSET(calculations!$AG$2,MATCH(data!A4619&amp;"|"&amp;data!C4619,calculations!$A$3:$A$168,0),MATCH(data!B4619,calculations!$AH$2:$CL$2,0)),",","."))</f>
        <v>NULL</v>
      </c>
      <c r="E4619">
        <v>1</v>
      </c>
    </row>
    <row r="4620" spans="1:5" x14ac:dyDescent="0.25">
      <c r="A4620">
        <v>2018</v>
      </c>
      <c r="B4620">
        <v>83</v>
      </c>
      <c r="C4620" t="s">
        <v>90</v>
      </c>
      <c r="D4620" t="str">
        <f ca="1">IF(OFFSET(calculations!$AG$2,MATCH(data!A4620&amp;"|"&amp;data!C4620,calculations!$A$3:$A$168,0),MATCH(data!B4620,calculations!$AH$2:$CL$2,0))="","NULL",SUBSTITUTE(OFFSET(calculations!$AG$2,MATCH(data!A4620&amp;"|"&amp;data!C4620,calculations!$A$3:$A$168,0),MATCH(data!B4620,calculations!$AH$2:$CL$2,0)),",","."))</f>
        <v>NULL</v>
      </c>
      <c r="E4620">
        <v>1</v>
      </c>
    </row>
    <row r="4621" spans="1:5" x14ac:dyDescent="0.25">
      <c r="A4621">
        <v>2018</v>
      </c>
      <c r="B4621">
        <v>83</v>
      </c>
      <c r="C4621" t="s">
        <v>91</v>
      </c>
      <c r="D4621" t="str">
        <f ca="1">IF(OFFSET(calculations!$AG$2,MATCH(data!A4621&amp;"|"&amp;data!C4621,calculations!$A$3:$A$168,0),MATCH(data!B4621,calculations!$AH$2:$CL$2,0))="","NULL",SUBSTITUTE(OFFSET(calculations!$AG$2,MATCH(data!A4621&amp;"|"&amp;data!C4621,calculations!$A$3:$A$168,0),MATCH(data!B4621,calculations!$AH$2:$CL$2,0)),",","."))</f>
        <v>2615982</v>
      </c>
      <c r="E4621">
        <v>1</v>
      </c>
    </row>
    <row r="4622" spans="1:5" x14ac:dyDescent="0.25">
      <c r="A4622">
        <v>2018</v>
      </c>
      <c r="B4622">
        <v>83</v>
      </c>
      <c r="C4622" t="s">
        <v>92</v>
      </c>
      <c r="D4622" t="str">
        <f ca="1">IF(OFFSET(calculations!$AG$2,MATCH(data!A4622&amp;"|"&amp;data!C4622,calculations!$A$3:$A$168,0),MATCH(data!B4622,calculations!$AH$2:$CL$2,0))="","NULL",SUBSTITUTE(OFFSET(calculations!$AG$2,MATCH(data!A4622&amp;"|"&amp;data!C4622,calculations!$A$3:$A$168,0),MATCH(data!B4622,calculations!$AH$2:$CL$2,0)),",","."))</f>
        <v>NULL</v>
      </c>
      <c r="E4622">
        <v>1</v>
      </c>
    </row>
    <row r="4623" spans="1:5" x14ac:dyDescent="0.25">
      <c r="A4623">
        <v>2018</v>
      </c>
      <c r="B4623">
        <v>83</v>
      </c>
      <c r="C4623" t="s">
        <v>93</v>
      </c>
      <c r="D4623" t="str">
        <f ca="1">IF(OFFSET(calculations!$AG$2,MATCH(data!A4623&amp;"|"&amp;data!C4623,calculations!$A$3:$A$168,0),MATCH(data!B4623,calculations!$AH$2:$CL$2,0))="","NULL",SUBSTITUTE(OFFSET(calculations!$AG$2,MATCH(data!A4623&amp;"|"&amp;data!C4623,calculations!$A$3:$A$168,0),MATCH(data!B4623,calculations!$AH$2:$CL$2,0)),",","."))</f>
        <v>NULL</v>
      </c>
      <c r="E4623">
        <v>1</v>
      </c>
    </row>
    <row r="4624" spans="1:5" x14ac:dyDescent="0.25">
      <c r="A4624">
        <v>2018</v>
      </c>
      <c r="B4624">
        <v>83</v>
      </c>
      <c r="C4624" t="s">
        <v>94</v>
      </c>
      <c r="D4624" t="str">
        <f ca="1">IF(OFFSET(calculations!$AG$2,MATCH(data!A4624&amp;"|"&amp;data!C4624,calculations!$A$3:$A$168,0),MATCH(data!B4624,calculations!$AH$2:$CL$2,0))="","NULL",SUBSTITUTE(OFFSET(calculations!$AG$2,MATCH(data!A4624&amp;"|"&amp;data!C4624,calculations!$A$3:$A$168,0),MATCH(data!B4624,calculations!$AH$2:$CL$2,0)),",","."))</f>
        <v>NULL</v>
      </c>
      <c r="E4624">
        <v>1</v>
      </c>
    </row>
    <row r="4625" spans="1:5" x14ac:dyDescent="0.25">
      <c r="A4625">
        <v>2018</v>
      </c>
      <c r="B4625">
        <v>83</v>
      </c>
      <c r="C4625" t="s">
        <v>95</v>
      </c>
      <c r="D4625" t="str">
        <f ca="1">IF(OFFSET(calculations!$AG$2,MATCH(data!A4625&amp;"|"&amp;data!C4625,calculations!$A$3:$A$168,0),MATCH(data!B4625,calculations!$AH$2:$CL$2,0))="","NULL",SUBSTITUTE(OFFSET(calculations!$AG$2,MATCH(data!A4625&amp;"|"&amp;data!C4625,calculations!$A$3:$A$168,0),MATCH(data!B4625,calculations!$AH$2:$CL$2,0)),",","."))</f>
        <v>16865926</v>
      </c>
      <c r="E4625">
        <v>1</v>
      </c>
    </row>
    <row r="4626" spans="1:5" x14ac:dyDescent="0.25">
      <c r="A4626">
        <v>2018</v>
      </c>
      <c r="B4626">
        <v>83</v>
      </c>
      <c r="C4626" t="s">
        <v>96</v>
      </c>
      <c r="D4626" t="str">
        <f ca="1">IF(OFFSET(calculations!$AG$2,MATCH(data!A4626&amp;"|"&amp;data!C4626,calculations!$A$3:$A$168,0),MATCH(data!B4626,calculations!$AH$2:$CL$2,0))="","NULL",SUBSTITUTE(OFFSET(calculations!$AG$2,MATCH(data!A4626&amp;"|"&amp;data!C4626,calculations!$A$3:$A$168,0),MATCH(data!B4626,calculations!$AH$2:$CL$2,0)),",","."))</f>
        <v>1840422662</v>
      </c>
      <c r="E4626">
        <v>1</v>
      </c>
    </row>
    <row r="4627" spans="1:5" x14ac:dyDescent="0.25">
      <c r="A4627">
        <v>2018</v>
      </c>
      <c r="B4627">
        <v>83</v>
      </c>
      <c r="C4627" t="s">
        <v>97</v>
      </c>
      <c r="D4627" t="str">
        <f ca="1">IF(OFFSET(calculations!$AG$2,MATCH(data!A4627&amp;"|"&amp;data!C4627,calculations!$A$3:$A$168,0),MATCH(data!B4627,calculations!$AH$2:$CL$2,0))="","NULL",SUBSTITUTE(OFFSET(calculations!$AG$2,MATCH(data!A4627&amp;"|"&amp;data!C4627,calculations!$A$3:$A$168,0),MATCH(data!B4627,calculations!$AH$2:$CL$2,0)),",","."))</f>
        <v>1783319071</v>
      </c>
      <c r="E4627">
        <v>1</v>
      </c>
    </row>
    <row r="4628" spans="1:5" x14ac:dyDescent="0.25">
      <c r="A4628">
        <v>2018</v>
      </c>
      <c r="B4628">
        <v>83</v>
      </c>
      <c r="C4628" t="s">
        <v>98</v>
      </c>
      <c r="D4628" t="str">
        <f ca="1">IF(OFFSET(calculations!$AG$2,MATCH(data!A4628&amp;"|"&amp;data!C4628,calculations!$A$3:$A$168,0),MATCH(data!B4628,calculations!$AH$2:$CL$2,0))="","NULL",SUBSTITUTE(OFFSET(calculations!$AG$2,MATCH(data!A4628&amp;"|"&amp;data!C4628,calculations!$A$3:$A$168,0),MATCH(data!B4628,calculations!$AH$2:$CL$2,0)),",","."))</f>
        <v>57103591</v>
      </c>
      <c r="E4628">
        <v>1</v>
      </c>
    </row>
    <row r="4629" spans="1:5" x14ac:dyDescent="0.25">
      <c r="A4629">
        <v>2018</v>
      </c>
      <c r="B4629">
        <v>83</v>
      </c>
      <c r="C4629" t="s">
        <v>99</v>
      </c>
      <c r="D4629" t="str">
        <f ca="1">IF(OFFSET(calculations!$AG$2,MATCH(data!A4629&amp;"|"&amp;data!C4629,calculations!$A$3:$A$168,0),MATCH(data!B4629,calculations!$AH$2:$CL$2,0))="","NULL",SUBSTITUTE(OFFSET(calculations!$AG$2,MATCH(data!A4629&amp;"|"&amp;data!C4629,calculations!$A$3:$A$168,0),MATCH(data!B4629,calculations!$AH$2:$CL$2,0)),",","."))</f>
        <v>57103591</v>
      </c>
      <c r="E4629">
        <v>1</v>
      </c>
    </row>
    <row r="4630" spans="1:5" x14ac:dyDescent="0.25">
      <c r="A4630">
        <v>2018</v>
      </c>
      <c r="B4630">
        <v>83</v>
      </c>
      <c r="C4630" t="s">
        <v>100</v>
      </c>
      <c r="D4630" t="str">
        <f ca="1">IF(OFFSET(calculations!$AG$2,MATCH(data!A4630&amp;"|"&amp;data!C4630,calculations!$A$3:$A$168,0),MATCH(data!B4630,calculations!$AH$2:$CL$2,0))="","NULL",SUBSTITUTE(OFFSET(calculations!$AG$2,MATCH(data!A4630&amp;"|"&amp;data!C4630,calculations!$A$3:$A$168,0),MATCH(data!B4630,calculations!$AH$2:$CL$2,0)),",","."))</f>
        <v>2030966</v>
      </c>
      <c r="E4630">
        <v>1</v>
      </c>
    </row>
    <row r="4631" spans="1:5" x14ac:dyDescent="0.25">
      <c r="A4631">
        <v>2018</v>
      </c>
      <c r="B4631">
        <v>83</v>
      </c>
      <c r="C4631" t="s">
        <v>101</v>
      </c>
      <c r="D4631" t="str">
        <f ca="1">IF(OFFSET(calculations!$AG$2,MATCH(data!A4631&amp;"|"&amp;data!C4631,calculations!$A$3:$A$168,0),MATCH(data!B4631,calculations!$AH$2:$CL$2,0))="","NULL",SUBSTITUTE(OFFSET(calculations!$AG$2,MATCH(data!A4631&amp;"|"&amp;data!C4631,calculations!$A$3:$A$168,0),MATCH(data!B4631,calculations!$AH$2:$CL$2,0)),",","."))</f>
        <v>32806776</v>
      </c>
      <c r="E4631">
        <v>1</v>
      </c>
    </row>
    <row r="4632" spans="1:5" x14ac:dyDescent="0.25">
      <c r="A4632">
        <v>2018</v>
      </c>
      <c r="B4632">
        <v>83</v>
      </c>
      <c r="C4632" t="s">
        <v>102</v>
      </c>
      <c r="D4632" t="str">
        <f ca="1">IF(OFFSET(calculations!$AG$2,MATCH(data!A4632&amp;"|"&amp;data!C4632,calculations!$A$3:$A$168,0),MATCH(data!B4632,calculations!$AH$2:$CL$2,0))="","NULL",SUBSTITUTE(OFFSET(calculations!$AG$2,MATCH(data!A4632&amp;"|"&amp;data!C4632,calculations!$A$3:$A$168,0),MATCH(data!B4632,calculations!$AH$2:$CL$2,0)),",","."))</f>
        <v>9357906</v>
      </c>
      <c r="E4632">
        <v>1</v>
      </c>
    </row>
    <row r="4633" spans="1:5" x14ac:dyDescent="0.25">
      <c r="A4633">
        <v>2018</v>
      </c>
      <c r="B4633">
        <v>83</v>
      </c>
      <c r="C4633" t="s">
        <v>103</v>
      </c>
      <c r="D4633" t="str">
        <f ca="1">IF(OFFSET(calculations!$AG$2,MATCH(data!A4633&amp;"|"&amp;data!C4633,calculations!$A$3:$A$168,0),MATCH(data!B4633,calculations!$AH$2:$CL$2,0))="","NULL",SUBSTITUTE(OFFSET(calculations!$AG$2,MATCH(data!A4633&amp;"|"&amp;data!C4633,calculations!$A$3:$A$168,0),MATCH(data!B4633,calculations!$AH$2:$CL$2,0)),",","."))</f>
        <v>30575</v>
      </c>
      <c r="E4633">
        <v>1</v>
      </c>
    </row>
    <row r="4634" spans="1:5" x14ac:dyDescent="0.25">
      <c r="A4634">
        <v>2018</v>
      </c>
      <c r="B4634">
        <v>83</v>
      </c>
      <c r="C4634" t="s">
        <v>104</v>
      </c>
      <c r="D4634" t="str">
        <f ca="1">IF(OFFSET(calculations!$AG$2,MATCH(data!A4634&amp;"|"&amp;data!C4634,calculations!$A$3:$A$168,0),MATCH(data!B4634,calculations!$AH$2:$CL$2,0))="","NULL",SUBSTITUTE(OFFSET(calculations!$AG$2,MATCH(data!A4634&amp;"|"&amp;data!C4634,calculations!$A$3:$A$168,0),MATCH(data!B4634,calculations!$AH$2:$CL$2,0)),",","."))</f>
        <v>16939300</v>
      </c>
      <c r="E4634">
        <v>1</v>
      </c>
    </row>
    <row r="4635" spans="1:5" x14ac:dyDescent="0.25">
      <c r="A4635">
        <v>2018</v>
      </c>
      <c r="B4635">
        <v>83</v>
      </c>
      <c r="C4635" t="s">
        <v>105</v>
      </c>
      <c r="D4635" t="str">
        <f ca="1">IF(OFFSET(calculations!$AG$2,MATCH(data!A4635&amp;"|"&amp;data!C4635,calculations!$A$3:$A$168,0),MATCH(data!B4635,calculations!$AH$2:$CL$2,0))="","NULL",SUBSTITUTE(OFFSET(calculations!$AG$2,MATCH(data!A4635&amp;"|"&amp;data!C4635,calculations!$A$3:$A$168,0),MATCH(data!B4635,calculations!$AH$2:$CL$2,0)),",","."))</f>
        <v>16939300</v>
      </c>
      <c r="E4635">
        <v>1</v>
      </c>
    </row>
    <row r="4636" spans="1:5" x14ac:dyDescent="0.25">
      <c r="A4636">
        <v>2018</v>
      </c>
      <c r="B4636">
        <v>83</v>
      </c>
      <c r="C4636" t="s">
        <v>106</v>
      </c>
      <c r="D4636" t="str">
        <f ca="1">IF(OFFSET(calculations!$AG$2,MATCH(data!A4636&amp;"|"&amp;data!C4636,calculations!$A$3:$A$168,0),MATCH(data!B4636,calculations!$AH$2:$CL$2,0))="","NULL",SUBSTITUTE(OFFSET(calculations!$AG$2,MATCH(data!A4636&amp;"|"&amp;data!C4636,calculations!$A$3:$A$168,0),MATCH(data!B4636,calculations!$AH$2:$CL$2,0)),",","."))</f>
        <v>NULL</v>
      </c>
      <c r="E4636">
        <v>1</v>
      </c>
    </row>
    <row r="4637" spans="1:5" x14ac:dyDescent="0.25">
      <c r="A4637">
        <v>2018</v>
      </c>
      <c r="B4637">
        <v>83</v>
      </c>
      <c r="C4637" t="s">
        <v>107</v>
      </c>
      <c r="D4637" t="str">
        <f ca="1">IF(OFFSET(calculations!$AG$2,MATCH(data!A4637&amp;"|"&amp;data!C4637,calculations!$A$3:$A$168,0),MATCH(data!B4637,calculations!$AH$2:$CL$2,0))="","NULL",SUBSTITUTE(OFFSET(calculations!$AG$2,MATCH(data!A4637&amp;"|"&amp;data!C4637,calculations!$A$3:$A$168,0),MATCH(data!B4637,calculations!$AH$2:$CL$2,0)),",","."))</f>
        <v>NULL</v>
      </c>
      <c r="E4637">
        <v>1</v>
      </c>
    </row>
    <row r="4638" spans="1:5" x14ac:dyDescent="0.25">
      <c r="A4638">
        <v>2018</v>
      </c>
      <c r="B4638">
        <v>83</v>
      </c>
      <c r="C4638" t="s">
        <v>108</v>
      </c>
      <c r="D4638" t="str">
        <f ca="1">IF(OFFSET(calculations!$AG$2,MATCH(data!A4638&amp;"|"&amp;data!C4638,calculations!$A$3:$A$168,0),MATCH(data!B4638,calculations!$AH$2:$CL$2,0))="","NULL",SUBSTITUTE(OFFSET(calculations!$AG$2,MATCH(data!A4638&amp;"|"&amp;data!C4638,calculations!$A$3:$A$168,0),MATCH(data!B4638,calculations!$AH$2:$CL$2,0)),",","."))</f>
        <v>NULL</v>
      </c>
      <c r="E4638">
        <v>1</v>
      </c>
    </row>
    <row r="4639" spans="1:5" x14ac:dyDescent="0.25">
      <c r="A4639">
        <v>2018</v>
      </c>
      <c r="B4639">
        <v>83</v>
      </c>
      <c r="C4639" t="s">
        <v>109</v>
      </c>
      <c r="D4639" t="str">
        <f ca="1">IF(OFFSET(calculations!$AG$2,MATCH(data!A4639&amp;"|"&amp;data!C4639,calculations!$A$3:$A$168,0),MATCH(data!B4639,calculations!$AH$2:$CL$2,0))="","NULL",SUBSTITUTE(OFFSET(calculations!$AG$2,MATCH(data!A4639&amp;"|"&amp;data!C4639,calculations!$A$3:$A$168,0),MATCH(data!B4639,calculations!$AH$2:$CL$2,0)),",","."))</f>
        <v>16939300</v>
      </c>
      <c r="E4639">
        <v>1</v>
      </c>
    </row>
    <row r="4640" spans="1:5" x14ac:dyDescent="0.25">
      <c r="A4640">
        <v>2018</v>
      </c>
      <c r="B4640">
        <v>83</v>
      </c>
      <c r="C4640" t="s">
        <v>110</v>
      </c>
      <c r="D4640" t="str">
        <f ca="1">IF(OFFSET(calculations!$AG$2,MATCH(data!A4640&amp;"|"&amp;data!C4640,calculations!$A$3:$A$168,0),MATCH(data!B4640,calculations!$AH$2:$CL$2,0))="","NULL",SUBSTITUTE(OFFSET(calculations!$AG$2,MATCH(data!A4640&amp;"|"&amp;data!C4640,calculations!$A$3:$A$168,0),MATCH(data!B4640,calculations!$AH$2:$CL$2,0)),",","."))</f>
        <v>73374</v>
      </c>
      <c r="E4640">
        <v>1</v>
      </c>
    </row>
    <row r="4641" spans="1:5" x14ac:dyDescent="0.25">
      <c r="A4641">
        <v>2018</v>
      </c>
      <c r="B4641">
        <v>83</v>
      </c>
      <c r="C4641" t="s">
        <v>111</v>
      </c>
      <c r="D4641" t="str">
        <f ca="1">IF(OFFSET(calculations!$AG$2,MATCH(data!A4641&amp;"|"&amp;data!C4641,calculations!$A$3:$A$168,0),MATCH(data!B4641,calculations!$AH$2:$CL$2,0))="","NULL",SUBSTITUTE(OFFSET(calculations!$AG$2,MATCH(data!A4641&amp;"|"&amp;data!C4641,calculations!$A$3:$A$168,0),MATCH(data!B4641,calculations!$AH$2:$CL$2,0)),",","."))</f>
        <v>237995017</v>
      </c>
      <c r="E4641">
        <v>1</v>
      </c>
    </row>
    <row r="4642" spans="1:5" x14ac:dyDescent="0.25">
      <c r="A4642">
        <v>2018</v>
      </c>
      <c r="B4642">
        <v>83</v>
      </c>
      <c r="C4642" t="s">
        <v>112</v>
      </c>
      <c r="D4642" t="str">
        <f ca="1">IF(OFFSET(calculations!$AG$2,MATCH(data!A4642&amp;"|"&amp;data!C4642,calculations!$A$3:$A$168,0),MATCH(data!B4642,calculations!$AH$2:$CL$2,0))="","NULL",SUBSTITUTE(OFFSET(calculations!$AG$2,MATCH(data!A4642&amp;"|"&amp;data!C4642,calculations!$A$3:$A$168,0),MATCH(data!B4642,calculations!$AH$2:$CL$2,0)),",","."))</f>
        <v>175801484</v>
      </c>
      <c r="E4642">
        <v>1</v>
      </c>
    </row>
    <row r="4643" spans="1:5" x14ac:dyDescent="0.25">
      <c r="A4643">
        <v>2018</v>
      </c>
      <c r="B4643">
        <v>83</v>
      </c>
      <c r="C4643" t="s">
        <v>113</v>
      </c>
      <c r="D4643" t="str">
        <f ca="1">IF(OFFSET(calculations!$AG$2,MATCH(data!A4643&amp;"|"&amp;data!C4643,calculations!$A$3:$A$168,0),MATCH(data!B4643,calculations!$AH$2:$CL$2,0))="","NULL",SUBSTITUTE(OFFSET(calculations!$AG$2,MATCH(data!A4643&amp;"|"&amp;data!C4643,calculations!$A$3:$A$168,0),MATCH(data!B4643,calculations!$AH$2:$CL$2,0)),",","."))</f>
        <v>NULL</v>
      </c>
      <c r="E4643">
        <v>1</v>
      </c>
    </row>
    <row r="4644" spans="1:5" x14ac:dyDescent="0.25">
      <c r="A4644">
        <v>2018</v>
      </c>
      <c r="B4644">
        <v>83</v>
      </c>
      <c r="C4644" t="s">
        <v>114</v>
      </c>
      <c r="D4644" t="str">
        <f ca="1">IF(OFFSET(calculations!$AG$2,MATCH(data!A4644&amp;"|"&amp;data!C4644,calculations!$A$3:$A$168,0),MATCH(data!B4644,calculations!$AH$2:$CL$2,0))="","NULL",SUBSTITUTE(OFFSET(calculations!$AG$2,MATCH(data!A4644&amp;"|"&amp;data!C4644,calculations!$A$3:$A$168,0),MATCH(data!B4644,calculations!$AH$2:$CL$2,0)),",","."))</f>
        <v>NULL</v>
      </c>
      <c r="E4644">
        <v>1</v>
      </c>
    </row>
    <row r="4645" spans="1:5" x14ac:dyDescent="0.25">
      <c r="A4645">
        <v>2018</v>
      </c>
      <c r="B4645">
        <v>83</v>
      </c>
      <c r="C4645" t="s">
        <v>115</v>
      </c>
      <c r="D4645" t="str">
        <f ca="1">IF(OFFSET(calculations!$AG$2,MATCH(data!A4645&amp;"|"&amp;data!C4645,calculations!$A$3:$A$168,0),MATCH(data!B4645,calculations!$AH$2:$CL$2,0))="","NULL",SUBSTITUTE(OFFSET(calculations!$AG$2,MATCH(data!A4645&amp;"|"&amp;data!C4645,calculations!$A$3:$A$168,0),MATCH(data!B4645,calculations!$AH$2:$CL$2,0)),",","."))</f>
        <v>NULL</v>
      </c>
      <c r="E4645">
        <v>1</v>
      </c>
    </row>
    <row r="4646" spans="1:5" x14ac:dyDescent="0.25">
      <c r="A4646">
        <v>2018</v>
      </c>
      <c r="B4646">
        <v>83</v>
      </c>
      <c r="C4646" t="s">
        <v>116</v>
      </c>
      <c r="D4646" t="str">
        <f ca="1">IF(OFFSET(calculations!$AG$2,MATCH(data!A4646&amp;"|"&amp;data!C4646,calculations!$A$3:$A$168,0),MATCH(data!B4646,calculations!$AH$2:$CL$2,0))="","NULL",SUBSTITUTE(OFFSET(calculations!$AG$2,MATCH(data!A4646&amp;"|"&amp;data!C4646,calculations!$A$3:$A$168,0),MATCH(data!B4646,calculations!$AH$2:$CL$2,0)),",","."))</f>
        <v>166188229</v>
      </c>
      <c r="E4646">
        <v>1</v>
      </c>
    </row>
    <row r="4647" spans="1:5" x14ac:dyDescent="0.25">
      <c r="A4647">
        <v>2018</v>
      </c>
      <c r="B4647">
        <v>83</v>
      </c>
      <c r="C4647" t="s">
        <v>117</v>
      </c>
      <c r="D4647" t="str">
        <f ca="1">IF(OFFSET(calculations!$AG$2,MATCH(data!A4647&amp;"|"&amp;data!C4647,calculations!$A$3:$A$168,0),MATCH(data!B4647,calculations!$AH$2:$CL$2,0))="","NULL",SUBSTITUTE(OFFSET(calculations!$AG$2,MATCH(data!A4647&amp;"|"&amp;data!C4647,calculations!$A$3:$A$168,0),MATCH(data!B4647,calculations!$AH$2:$CL$2,0)),",","."))</f>
        <v>NULL</v>
      </c>
      <c r="E4647">
        <v>1</v>
      </c>
    </row>
    <row r="4648" spans="1:5" x14ac:dyDescent="0.25">
      <c r="A4648">
        <v>2018</v>
      </c>
      <c r="B4648">
        <v>83</v>
      </c>
      <c r="C4648" t="s">
        <v>118</v>
      </c>
      <c r="D4648" t="str">
        <f ca="1">IF(OFFSET(calculations!$AG$2,MATCH(data!A4648&amp;"|"&amp;data!C4648,calculations!$A$3:$A$168,0),MATCH(data!B4648,calculations!$AH$2:$CL$2,0))="","NULL",SUBSTITUTE(OFFSET(calculations!$AG$2,MATCH(data!A4648&amp;"|"&amp;data!C4648,calculations!$A$3:$A$168,0),MATCH(data!B4648,calculations!$AH$2:$CL$2,0)),",","."))</f>
        <v>7811096</v>
      </c>
      <c r="E4648">
        <v>1</v>
      </c>
    </row>
    <row r="4649" spans="1:5" x14ac:dyDescent="0.25">
      <c r="A4649">
        <v>2018</v>
      </c>
      <c r="B4649">
        <v>83</v>
      </c>
      <c r="C4649" t="s">
        <v>119</v>
      </c>
      <c r="D4649" t="str">
        <f ca="1">IF(OFFSET(calculations!$AG$2,MATCH(data!A4649&amp;"|"&amp;data!C4649,calculations!$A$3:$A$168,0),MATCH(data!B4649,calculations!$AH$2:$CL$2,0))="","NULL",SUBSTITUTE(OFFSET(calculations!$AG$2,MATCH(data!A4649&amp;"|"&amp;data!C4649,calculations!$A$3:$A$168,0),MATCH(data!B4649,calculations!$AH$2:$CL$2,0)),",","."))</f>
        <v>1338328</v>
      </c>
      <c r="E4649">
        <v>1</v>
      </c>
    </row>
    <row r="4650" spans="1:5" x14ac:dyDescent="0.25">
      <c r="A4650">
        <v>2018</v>
      </c>
      <c r="B4650">
        <v>83</v>
      </c>
      <c r="C4650" t="s">
        <v>120</v>
      </c>
      <c r="D4650" t="str">
        <f ca="1">IF(OFFSET(calculations!$AG$2,MATCH(data!A4650&amp;"|"&amp;data!C4650,calculations!$A$3:$A$168,0),MATCH(data!B4650,calculations!$AH$2:$CL$2,0))="","NULL",SUBSTITUTE(OFFSET(calculations!$AG$2,MATCH(data!A4650&amp;"|"&amp;data!C4650,calculations!$A$3:$A$168,0),MATCH(data!B4650,calculations!$AH$2:$CL$2,0)),",","."))</f>
        <v>318695</v>
      </c>
      <c r="E4650">
        <v>1</v>
      </c>
    </row>
    <row r="4651" spans="1:5" x14ac:dyDescent="0.25">
      <c r="A4651">
        <v>2018</v>
      </c>
      <c r="B4651">
        <v>83</v>
      </c>
      <c r="C4651" t="s">
        <v>121</v>
      </c>
      <c r="D4651" t="str">
        <f ca="1">IF(OFFSET(calculations!$AG$2,MATCH(data!A4651&amp;"|"&amp;data!C4651,calculations!$A$3:$A$168,0),MATCH(data!B4651,calculations!$AH$2:$CL$2,0))="","NULL",SUBSTITUTE(OFFSET(calculations!$AG$2,MATCH(data!A4651&amp;"|"&amp;data!C4651,calculations!$A$3:$A$168,0),MATCH(data!B4651,calculations!$AH$2:$CL$2,0)),",","."))</f>
        <v>57764</v>
      </c>
      <c r="E4651">
        <v>1</v>
      </c>
    </row>
    <row r="4652" spans="1:5" x14ac:dyDescent="0.25">
      <c r="A4652">
        <v>2018</v>
      </c>
      <c r="B4652">
        <v>83</v>
      </c>
      <c r="C4652" t="s">
        <v>122</v>
      </c>
      <c r="D4652" t="str">
        <f ca="1">IF(OFFSET(calculations!$AG$2,MATCH(data!A4652&amp;"|"&amp;data!C4652,calculations!$A$3:$A$168,0),MATCH(data!B4652,calculations!$AH$2:$CL$2,0))="","NULL",SUBSTITUTE(OFFSET(calculations!$AG$2,MATCH(data!A4652&amp;"|"&amp;data!C4652,calculations!$A$3:$A$168,0),MATCH(data!B4652,calculations!$AH$2:$CL$2,0)),",","."))</f>
        <v>NULL</v>
      </c>
      <c r="E4652">
        <v>1</v>
      </c>
    </row>
    <row r="4653" spans="1:5" x14ac:dyDescent="0.25">
      <c r="A4653">
        <v>2018</v>
      </c>
      <c r="B4653">
        <v>83</v>
      </c>
      <c r="C4653" t="s">
        <v>123</v>
      </c>
      <c r="D4653" t="str">
        <f ca="1">IF(OFFSET(calculations!$AG$2,MATCH(data!A4653&amp;"|"&amp;data!C4653,calculations!$A$3:$A$168,0),MATCH(data!B4653,calculations!$AH$2:$CL$2,0))="","NULL",SUBSTITUTE(OFFSET(calculations!$AG$2,MATCH(data!A4653&amp;"|"&amp;data!C4653,calculations!$A$3:$A$168,0),MATCH(data!B4653,calculations!$AH$2:$CL$2,0)),",","."))</f>
        <v>NULL</v>
      </c>
      <c r="E4653">
        <v>1</v>
      </c>
    </row>
    <row r="4654" spans="1:5" x14ac:dyDescent="0.25">
      <c r="A4654">
        <v>2018</v>
      </c>
      <c r="B4654">
        <v>83</v>
      </c>
      <c r="C4654" t="s">
        <v>124</v>
      </c>
      <c r="D4654" t="str">
        <f ca="1">IF(OFFSET(calculations!$AG$2,MATCH(data!A4654&amp;"|"&amp;data!C4654,calculations!$A$3:$A$168,0),MATCH(data!B4654,calculations!$AH$2:$CL$2,0))="","NULL",SUBSTITUTE(OFFSET(calculations!$AG$2,MATCH(data!A4654&amp;"|"&amp;data!C4654,calculations!$A$3:$A$168,0),MATCH(data!B4654,calculations!$AH$2:$CL$2,0)),",","."))</f>
        <v>NULL</v>
      </c>
      <c r="E4654">
        <v>1</v>
      </c>
    </row>
    <row r="4655" spans="1:5" x14ac:dyDescent="0.25">
      <c r="A4655">
        <v>2018</v>
      </c>
      <c r="B4655">
        <v>83</v>
      </c>
      <c r="C4655" t="s">
        <v>125</v>
      </c>
      <c r="D4655" t="str">
        <f ca="1">IF(OFFSET(calculations!$AG$2,MATCH(data!A4655&amp;"|"&amp;data!C4655,calculations!$A$3:$A$168,0),MATCH(data!B4655,calculations!$AH$2:$CL$2,0))="","NULL",SUBSTITUTE(OFFSET(calculations!$AG$2,MATCH(data!A4655&amp;"|"&amp;data!C4655,calculations!$A$3:$A$168,0),MATCH(data!B4655,calculations!$AH$2:$CL$2,0)),",","."))</f>
        <v>NULL</v>
      </c>
      <c r="E4655">
        <v>1</v>
      </c>
    </row>
    <row r="4656" spans="1:5" x14ac:dyDescent="0.25">
      <c r="A4656">
        <v>2018</v>
      </c>
      <c r="B4656">
        <v>83</v>
      </c>
      <c r="C4656" t="s">
        <v>126</v>
      </c>
      <c r="D4656" t="str">
        <f ca="1">IF(OFFSET(calculations!$AG$2,MATCH(data!A4656&amp;"|"&amp;data!C4656,calculations!$A$3:$A$168,0),MATCH(data!B4656,calculations!$AH$2:$CL$2,0))="","NULL",SUBSTITUTE(OFFSET(calculations!$AG$2,MATCH(data!A4656&amp;"|"&amp;data!C4656,calculations!$A$3:$A$168,0),MATCH(data!B4656,calculations!$AH$2:$CL$2,0)),",","."))</f>
        <v>87372</v>
      </c>
      <c r="E4656">
        <v>1</v>
      </c>
    </row>
    <row r="4657" spans="1:5" x14ac:dyDescent="0.25">
      <c r="A4657">
        <v>2018</v>
      </c>
      <c r="B4657">
        <v>83</v>
      </c>
      <c r="C4657" t="s">
        <v>62</v>
      </c>
      <c r="D4657" t="str">
        <f ca="1">IF(OFFSET(calculations!$AG$2,MATCH(data!A4657&amp;"|"&amp;data!C4657,calculations!$A$3:$A$168,0),MATCH(data!B4657,calculations!$AH$2:$CL$2,0))="","NULL",SUBSTITUTE(OFFSET(calculations!$AG$2,MATCH(data!A4657&amp;"|"&amp;data!C4657,calculations!$A$3:$A$168,0),MATCH(data!B4657,calculations!$AH$2:$CL$2,0)),",","."))</f>
        <v>62193533</v>
      </c>
      <c r="E4657">
        <v>1</v>
      </c>
    </row>
    <row r="4658" spans="1:5" x14ac:dyDescent="0.25">
      <c r="A4658">
        <v>2018</v>
      </c>
      <c r="B4658">
        <v>83</v>
      </c>
      <c r="C4658" t="s">
        <v>127</v>
      </c>
      <c r="D4658" t="str">
        <f ca="1">IF(OFFSET(calculations!$AG$2,MATCH(data!A4658&amp;"|"&amp;data!C4658,calculations!$A$3:$A$168,0),MATCH(data!B4658,calculations!$AH$2:$CL$2,0))="","NULL",SUBSTITUTE(OFFSET(calculations!$AG$2,MATCH(data!A4658&amp;"|"&amp;data!C4658,calculations!$A$3:$A$168,0),MATCH(data!B4658,calculations!$AH$2:$CL$2,0)),",","."))</f>
        <v>30000</v>
      </c>
      <c r="E4658">
        <v>1</v>
      </c>
    </row>
    <row r="4659" spans="1:5" x14ac:dyDescent="0.25">
      <c r="A4659">
        <v>2018</v>
      </c>
      <c r="B4659">
        <v>83</v>
      </c>
      <c r="C4659" t="s">
        <v>128</v>
      </c>
      <c r="D4659" t="str">
        <f ca="1">IF(OFFSET(calculations!$AG$2,MATCH(data!A4659&amp;"|"&amp;data!C4659,calculations!$A$3:$A$168,0),MATCH(data!B4659,calculations!$AH$2:$CL$2,0))="","NULL",SUBSTITUTE(OFFSET(calculations!$AG$2,MATCH(data!A4659&amp;"|"&amp;data!C4659,calculations!$A$3:$A$168,0),MATCH(data!B4659,calculations!$AH$2:$CL$2,0)),",","."))</f>
        <v>NULL</v>
      </c>
      <c r="E4659">
        <v>1</v>
      </c>
    </row>
    <row r="4660" spans="1:5" x14ac:dyDescent="0.25">
      <c r="A4660">
        <v>2018</v>
      </c>
      <c r="B4660">
        <v>83</v>
      </c>
      <c r="C4660" t="s">
        <v>129</v>
      </c>
      <c r="D4660" t="str">
        <f ca="1">IF(OFFSET(calculations!$AG$2,MATCH(data!A4660&amp;"|"&amp;data!C4660,calculations!$A$3:$A$168,0),MATCH(data!B4660,calculations!$AH$2:$CL$2,0))="","NULL",SUBSTITUTE(OFFSET(calculations!$AG$2,MATCH(data!A4660&amp;"|"&amp;data!C4660,calculations!$A$3:$A$168,0),MATCH(data!B4660,calculations!$AH$2:$CL$2,0)),",","."))</f>
        <v>45363072</v>
      </c>
      <c r="E4660">
        <v>1</v>
      </c>
    </row>
    <row r="4661" spans="1:5" x14ac:dyDescent="0.25">
      <c r="A4661">
        <v>2018</v>
      </c>
      <c r="B4661">
        <v>83</v>
      </c>
      <c r="C4661" t="s">
        <v>130</v>
      </c>
      <c r="D4661" t="str">
        <f ca="1">IF(OFFSET(calculations!$AG$2,MATCH(data!A4661&amp;"|"&amp;data!C4661,calculations!$A$3:$A$168,0),MATCH(data!B4661,calculations!$AH$2:$CL$2,0))="","NULL",SUBSTITUTE(OFFSET(calculations!$AG$2,MATCH(data!A4661&amp;"|"&amp;data!C4661,calculations!$A$3:$A$168,0),MATCH(data!B4661,calculations!$AH$2:$CL$2,0)),",","."))</f>
        <v>NULL</v>
      </c>
      <c r="E4661">
        <v>1</v>
      </c>
    </row>
    <row r="4662" spans="1:5" x14ac:dyDescent="0.25">
      <c r="A4662">
        <v>2018</v>
      </c>
      <c r="B4662">
        <v>83</v>
      </c>
      <c r="C4662" t="s">
        <v>131</v>
      </c>
      <c r="D4662" t="str">
        <f ca="1">IF(OFFSET(calculations!$AG$2,MATCH(data!A4662&amp;"|"&amp;data!C4662,calculations!$A$3:$A$168,0),MATCH(data!B4662,calculations!$AH$2:$CL$2,0))="","NULL",SUBSTITUTE(OFFSET(calculations!$AG$2,MATCH(data!A4662&amp;"|"&amp;data!C4662,calculations!$A$3:$A$168,0),MATCH(data!B4662,calculations!$AH$2:$CL$2,0)),",","."))</f>
        <v>NULL</v>
      </c>
      <c r="E4662">
        <v>1</v>
      </c>
    </row>
    <row r="4663" spans="1:5" x14ac:dyDescent="0.25">
      <c r="A4663">
        <v>2018</v>
      </c>
      <c r="B4663">
        <v>83</v>
      </c>
      <c r="C4663" t="s">
        <v>132</v>
      </c>
      <c r="D4663" t="str">
        <f ca="1">IF(OFFSET(calculations!$AG$2,MATCH(data!A4663&amp;"|"&amp;data!C4663,calculations!$A$3:$A$168,0),MATCH(data!B4663,calculations!$AH$2:$CL$2,0))="","NULL",SUBSTITUTE(OFFSET(calculations!$AG$2,MATCH(data!A4663&amp;"|"&amp;data!C4663,calculations!$A$3:$A$168,0),MATCH(data!B4663,calculations!$AH$2:$CL$2,0)),",","."))</f>
        <v>17578</v>
      </c>
      <c r="E4663">
        <v>1</v>
      </c>
    </row>
    <row r="4664" spans="1:5" x14ac:dyDescent="0.25">
      <c r="A4664">
        <v>2018</v>
      </c>
      <c r="B4664">
        <v>83</v>
      </c>
      <c r="C4664" t="s">
        <v>133</v>
      </c>
      <c r="D4664" t="str">
        <f ca="1">IF(OFFSET(calculations!$AG$2,MATCH(data!A4664&amp;"|"&amp;data!C4664,calculations!$A$3:$A$168,0),MATCH(data!B4664,calculations!$AH$2:$CL$2,0))="","NULL",SUBSTITUTE(OFFSET(calculations!$AG$2,MATCH(data!A4664&amp;"|"&amp;data!C4664,calculations!$A$3:$A$168,0),MATCH(data!B4664,calculations!$AH$2:$CL$2,0)),",","."))</f>
        <v>-83043</v>
      </c>
      <c r="E4664">
        <v>1</v>
      </c>
    </row>
    <row r="4665" spans="1:5" x14ac:dyDescent="0.25">
      <c r="A4665">
        <v>2018</v>
      </c>
      <c r="B4665">
        <v>83</v>
      </c>
      <c r="C4665" t="s">
        <v>134</v>
      </c>
      <c r="D4665" t="str">
        <f ca="1">IF(OFFSET(calculations!$AG$2,MATCH(data!A4665&amp;"|"&amp;data!C4665,calculations!$A$3:$A$168,0),MATCH(data!B4665,calculations!$AH$2:$CL$2,0))="","NULL",SUBSTITUTE(OFFSET(calculations!$AG$2,MATCH(data!A4665&amp;"|"&amp;data!C4665,calculations!$A$3:$A$168,0),MATCH(data!B4665,calculations!$AH$2:$CL$2,0)),",","."))</f>
        <v>NULL</v>
      </c>
      <c r="E4665">
        <v>1</v>
      </c>
    </row>
    <row r="4666" spans="1:5" x14ac:dyDescent="0.25">
      <c r="A4666">
        <v>2018</v>
      </c>
      <c r="B4666">
        <v>83</v>
      </c>
      <c r="C4666" t="s">
        <v>135</v>
      </c>
      <c r="D4666" t="str">
        <f ca="1">IF(OFFSET(calculations!$AG$2,MATCH(data!A4666&amp;"|"&amp;data!C4666,calculations!$A$3:$A$168,0),MATCH(data!B4666,calculations!$AH$2:$CL$2,0))="","NULL",SUBSTITUTE(OFFSET(calculations!$AG$2,MATCH(data!A4666&amp;"|"&amp;data!C4666,calculations!$A$3:$A$168,0),MATCH(data!B4666,calculations!$AH$2:$CL$2,0)),",","."))</f>
        <v>NULL</v>
      </c>
      <c r="E4666">
        <v>1</v>
      </c>
    </row>
    <row r="4667" spans="1:5" x14ac:dyDescent="0.25">
      <c r="A4667">
        <v>2018</v>
      </c>
      <c r="B4667">
        <v>83</v>
      </c>
      <c r="C4667" t="s">
        <v>136</v>
      </c>
      <c r="D4667" t="str">
        <f ca="1">IF(OFFSET(calculations!$AG$2,MATCH(data!A4667&amp;"|"&amp;data!C4667,calculations!$A$3:$A$168,0),MATCH(data!B4667,calculations!$AH$2:$CL$2,0))="","NULL",SUBSTITUTE(OFFSET(calculations!$AG$2,MATCH(data!A4667&amp;"|"&amp;data!C4667,calculations!$A$3:$A$168,0),MATCH(data!B4667,calculations!$AH$2:$CL$2,0)),",","."))</f>
        <v>16865926</v>
      </c>
      <c r="E4667">
        <v>1</v>
      </c>
    </row>
    <row r="4668" spans="1:5" x14ac:dyDescent="0.25">
      <c r="A4668">
        <v>2018</v>
      </c>
      <c r="B4668">
        <v>83</v>
      </c>
      <c r="C4668" t="s">
        <v>137</v>
      </c>
      <c r="D4668" t="str">
        <f ca="1">IF(OFFSET(calculations!$AG$2,MATCH(data!A4668&amp;"|"&amp;data!C4668,calculations!$A$3:$A$168,0),MATCH(data!B4668,calculations!$AH$2:$CL$2,0))="","NULL",SUBSTITUTE(OFFSET(calculations!$AG$2,MATCH(data!A4668&amp;"|"&amp;data!C4668,calculations!$A$3:$A$168,0),MATCH(data!B4668,calculations!$AH$2:$CL$2,0)),",","."))</f>
        <v>NULL</v>
      </c>
      <c r="E4668">
        <v>1</v>
      </c>
    </row>
    <row r="4669" spans="1:5" x14ac:dyDescent="0.25">
      <c r="A4669">
        <v>2018</v>
      </c>
      <c r="B4669">
        <v>83</v>
      </c>
      <c r="C4669" t="s">
        <v>138</v>
      </c>
      <c r="D4669" t="str">
        <f ca="1">IF(OFFSET(calculations!$AG$2,MATCH(data!A4669&amp;"|"&amp;data!C4669,calculations!$A$3:$A$168,0),MATCH(data!B4669,calculations!$AH$2:$CL$2,0))="","NULL",SUBSTITUTE(OFFSET(calculations!$AG$2,MATCH(data!A4669&amp;"|"&amp;data!C4669,calculations!$A$3:$A$168,0),MATCH(data!B4669,calculations!$AH$2:$CL$2,0)),",","."))</f>
        <v>NULL</v>
      </c>
      <c r="E4669">
        <v>1</v>
      </c>
    </row>
    <row r="4670" spans="1:5" x14ac:dyDescent="0.25">
      <c r="A4670">
        <v>2018</v>
      </c>
      <c r="B4670">
        <v>83</v>
      </c>
      <c r="C4670" t="s">
        <v>139</v>
      </c>
      <c r="D4670" t="str">
        <f ca="1">IF(OFFSET(calculations!$AG$2,MATCH(data!A4670&amp;"|"&amp;data!C4670,calculations!$A$3:$A$168,0),MATCH(data!B4670,calculations!$AH$2:$CL$2,0))="","NULL",SUBSTITUTE(OFFSET(calculations!$AG$2,MATCH(data!A4670&amp;"|"&amp;data!C4670,calculations!$A$3:$A$168,0),MATCH(data!B4670,calculations!$AH$2:$CL$2,0)),",","."))</f>
        <v>NULL</v>
      </c>
      <c r="E4670">
        <v>1</v>
      </c>
    </row>
    <row r="4671" spans="1:5" x14ac:dyDescent="0.25">
      <c r="A4671">
        <v>2018</v>
      </c>
      <c r="B4671">
        <v>83</v>
      </c>
      <c r="C4671" t="s">
        <v>140</v>
      </c>
      <c r="D4671" t="str">
        <f ca="1">IF(OFFSET(calculations!$AG$2,MATCH(data!A4671&amp;"|"&amp;data!C4671,calculations!$A$3:$A$168,0),MATCH(data!B4671,calculations!$AH$2:$CL$2,0))="","NULL",SUBSTITUTE(OFFSET(calculations!$AG$2,MATCH(data!A4671&amp;"|"&amp;data!C4671,calculations!$A$3:$A$168,0),MATCH(data!B4671,calculations!$AH$2:$CL$2,0)),",","."))</f>
        <v>NULL</v>
      </c>
      <c r="E4671">
        <v>1</v>
      </c>
    </row>
    <row r="4672" spans="1:5" x14ac:dyDescent="0.25">
      <c r="A4672">
        <v>2018</v>
      </c>
      <c r="B4672">
        <v>83</v>
      </c>
      <c r="C4672" t="s">
        <v>141</v>
      </c>
      <c r="D4672" t="str">
        <f ca="1">IF(OFFSET(calculations!$AG$2,MATCH(data!A4672&amp;"|"&amp;data!C4672,calculations!$A$3:$A$168,0),MATCH(data!B4672,calculations!$AH$2:$CL$2,0))="","NULL",SUBSTITUTE(OFFSET(calculations!$AG$2,MATCH(data!A4672&amp;"|"&amp;data!C4672,calculations!$A$3:$A$168,0),MATCH(data!B4672,calculations!$AH$2:$CL$2,0)),",","."))</f>
        <v>NULL</v>
      </c>
      <c r="E4672">
        <v>1</v>
      </c>
    </row>
    <row r="4673" spans="1:5" x14ac:dyDescent="0.25">
      <c r="A4673">
        <v>2018</v>
      </c>
      <c r="B4673">
        <v>83</v>
      </c>
      <c r="C4673" t="s">
        <v>142</v>
      </c>
      <c r="D4673" t="str">
        <f ca="1">IF(OFFSET(calculations!$AG$2,MATCH(data!A4673&amp;"|"&amp;data!C4673,calculations!$A$3:$A$168,0),MATCH(data!B4673,calculations!$AH$2:$CL$2,0))="","NULL",SUBSTITUTE(OFFSET(calculations!$AG$2,MATCH(data!A4673&amp;"|"&amp;data!C4673,calculations!$A$3:$A$168,0),MATCH(data!B4673,calculations!$AH$2:$CL$2,0)),",","."))</f>
        <v>NULL</v>
      </c>
      <c r="E4673">
        <v>1</v>
      </c>
    </row>
    <row r="4674" spans="1:5" x14ac:dyDescent="0.25">
      <c r="A4674">
        <v>2018</v>
      </c>
      <c r="B4674">
        <v>83</v>
      </c>
      <c r="C4674" t="s">
        <v>143</v>
      </c>
      <c r="D4674" t="str">
        <f ca="1">IF(OFFSET(calculations!$AG$2,MATCH(data!A4674&amp;"|"&amp;data!C4674,calculations!$A$3:$A$168,0),MATCH(data!B4674,calculations!$AH$2:$CL$2,0))="","NULL",SUBSTITUTE(OFFSET(calculations!$AG$2,MATCH(data!A4674&amp;"|"&amp;data!C4674,calculations!$A$3:$A$168,0),MATCH(data!B4674,calculations!$AH$2:$CL$2,0)),",","."))</f>
        <v>NULL</v>
      </c>
      <c r="E4674">
        <v>1</v>
      </c>
    </row>
    <row r="4675" spans="1:5" x14ac:dyDescent="0.25">
      <c r="A4675">
        <v>2018</v>
      </c>
      <c r="B4675">
        <v>83</v>
      </c>
      <c r="C4675" t="s">
        <v>58</v>
      </c>
      <c r="D4675" t="str">
        <f ca="1">IF(OFFSET(calculations!$AG$2,MATCH(data!A4675&amp;"|"&amp;data!C4675,calculations!$A$3:$A$168,0),MATCH(data!B4675,calculations!$AH$2:$CL$2,0))="","NULL",SUBSTITUTE(OFFSET(calculations!$AG$2,MATCH(data!A4675&amp;"|"&amp;data!C4675,calculations!$A$3:$A$168,0),MATCH(data!B4675,calculations!$AH$2:$CL$2,0)),",","."))</f>
        <v>NULL</v>
      </c>
      <c r="E4675">
        <v>1</v>
      </c>
    </row>
    <row r="4676" spans="1:5" x14ac:dyDescent="0.25">
      <c r="A4676">
        <v>2017</v>
      </c>
      <c r="B4676">
        <v>1</v>
      </c>
      <c r="C4676" t="s">
        <v>68</v>
      </c>
      <c r="D4676" t="str">
        <f ca="1">IF(OFFSET(calculations!$AG$2,MATCH(data!A4676&amp;"|"&amp;data!C4676,calculations!$A$3:$A$168,0),MATCH(data!B4676,calculations!$AH$2:$CL$2,0))="","NULL",SUBSTITUTE(OFFSET(calculations!$AG$2,MATCH(data!A4676&amp;"|"&amp;data!C4676,calculations!$A$3:$A$168,0),MATCH(data!B4676,calculations!$AH$2:$CL$2,0)),",","."))</f>
        <v>390438190</v>
      </c>
      <c r="E4676">
        <v>1</v>
      </c>
    </row>
    <row r="4677" spans="1:5" x14ac:dyDescent="0.25">
      <c r="A4677">
        <v>2017</v>
      </c>
      <c r="B4677">
        <v>1</v>
      </c>
      <c r="C4677" t="s">
        <v>49</v>
      </c>
      <c r="D4677" t="str">
        <f ca="1">IF(OFFSET(calculations!$AG$2,MATCH(data!A4677&amp;"|"&amp;data!C4677,calculations!$A$3:$A$168,0),MATCH(data!B4677,calculations!$AH$2:$CL$2,0))="","NULL",SUBSTITUTE(OFFSET(calculations!$AG$2,MATCH(data!A4677&amp;"|"&amp;data!C4677,calculations!$A$3:$A$168,0),MATCH(data!B4677,calculations!$AH$2:$CL$2,0)),",","."))</f>
        <v>266683648</v>
      </c>
      <c r="E4677">
        <v>1</v>
      </c>
    </row>
    <row r="4678" spans="1:5" x14ac:dyDescent="0.25">
      <c r="A4678">
        <v>2017</v>
      </c>
      <c r="B4678">
        <v>1</v>
      </c>
      <c r="C4678" t="s">
        <v>69</v>
      </c>
      <c r="D4678" t="str">
        <f ca="1">IF(OFFSET(calculations!$AG$2,MATCH(data!A4678&amp;"|"&amp;data!C4678,calculations!$A$3:$A$168,0),MATCH(data!B4678,calculations!$AH$2:$CL$2,0))="","NULL",SUBSTITUTE(OFFSET(calculations!$AG$2,MATCH(data!A4678&amp;"|"&amp;data!C4678,calculations!$A$3:$A$168,0),MATCH(data!B4678,calculations!$AH$2:$CL$2,0)),",","."))</f>
        <v>120785543</v>
      </c>
      <c r="E4678">
        <v>1</v>
      </c>
    </row>
    <row r="4679" spans="1:5" x14ac:dyDescent="0.25">
      <c r="A4679">
        <v>2017</v>
      </c>
      <c r="B4679">
        <v>1</v>
      </c>
      <c r="C4679" t="s">
        <v>70</v>
      </c>
      <c r="D4679" t="str">
        <f ca="1">IF(OFFSET(calculations!$AG$2,MATCH(data!A4679&amp;"|"&amp;data!C4679,calculations!$A$3:$A$168,0),MATCH(data!B4679,calculations!$AH$2:$CL$2,0))="","NULL",SUBSTITUTE(OFFSET(calculations!$AG$2,MATCH(data!A4679&amp;"|"&amp;data!C4679,calculations!$A$3:$A$168,0),MATCH(data!B4679,calculations!$AH$2:$CL$2,0)),",","."))</f>
        <v>1664254</v>
      </c>
      <c r="E4679">
        <v>1</v>
      </c>
    </row>
    <row r="4680" spans="1:5" x14ac:dyDescent="0.25">
      <c r="A4680">
        <v>2017</v>
      </c>
      <c r="B4680">
        <v>1</v>
      </c>
      <c r="C4680" t="s">
        <v>71</v>
      </c>
      <c r="D4680" t="str">
        <f ca="1">IF(OFFSET(calculations!$AG$2,MATCH(data!A4680&amp;"|"&amp;data!C4680,calculations!$A$3:$A$168,0),MATCH(data!B4680,calculations!$AH$2:$CL$2,0))="","NULL",SUBSTITUTE(OFFSET(calculations!$AG$2,MATCH(data!A4680&amp;"|"&amp;data!C4680,calculations!$A$3:$A$168,0),MATCH(data!B4680,calculations!$AH$2:$CL$2,0)),",","."))</f>
        <v>15089338</v>
      </c>
      <c r="E4680">
        <v>1</v>
      </c>
    </row>
    <row r="4681" spans="1:5" x14ac:dyDescent="0.25">
      <c r="A4681">
        <v>2017</v>
      </c>
      <c r="B4681">
        <v>1</v>
      </c>
      <c r="C4681" t="s">
        <v>72</v>
      </c>
      <c r="D4681" t="str">
        <f ca="1">IF(OFFSET(calculations!$AG$2,MATCH(data!A4681&amp;"|"&amp;data!C4681,calculations!$A$3:$A$168,0),MATCH(data!B4681,calculations!$AH$2:$CL$2,0))="","NULL",SUBSTITUTE(OFFSET(calculations!$AG$2,MATCH(data!A4681&amp;"|"&amp;data!C4681,calculations!$A$3:$A$168,0),MATCH(data!B4681,calculations!$AH$2:$CL$2,0)),",","."))</f>
        <v>8435953</v>
      </c>
      <c r="E4681">
        <v>1</v>
      </c>
    </row>
    <row r="4682" spans="1:5" x14ac:dyDescent="0.25">
      <c r="A4682">
        <v>2017</v>
      </c>
      <c r="B4682">
        <v>1</v>
      </c>
      <c r="C4682" t="s">
        <v>73</v>
      </c>
      <c r="D4682" t="str">
        <f ca="1">IF(OFFSET(calculations!$AG$2,MATCH(data!A4682&amp;"|"&amp;data!C4682,calculations!$A$3:$A$168,0),MATCH(data!B4682,calculations!$AH$2:$CL$2,0))="","NULL",SUBSTITUTE(OFFSET(calculations!$AG$2,MATCH(data!A4682&amp;"|"&amp;data!C4682,calculations!$A$3:$A$168,0),MATCH(data!B4682,calculations!$AH$2:$CL$2,0)),",","."))</f>
        <v>104438737</v>
      </c>
      <c r="E4682">
        <v>1</v>
      </c>
    </row>
    <row r="4683" spans="1:5" x14ac:dyDescent="0.25">
      <c r="A4683">
        <v>2017</v>
      </c>
      <c r="B4683">
        <v>1</v>
      </c>
      <c r="C4683" t="s">
        <v>74</v>
      </c>
      <c r="D4683" t="str">
        <f ca="1">IF(OFFSET(calculations!$AG$2,MATCH(data!A4683&amp;"|"&amp;data!C4683,calculations!$A$3:$A$168,0),MATCH(data!B4683,calculations!$AH$2:$CL$2,0))="","NULL",SUBSTITUTE(OFFSET(calculations!$AG$2,MATCH(data!A4683&amp;"|"&amp;data!C4683,calculations!$A$3:$A$168,0),MATCH(data!B4683,calculations!$AH$2:$CL$2,0)),",","."))</f>
        <v>NULL</v>
      </c>
      <c r="E4683">
        <v>1</v>
      </c>
    </row>
    <row r="4684" spans="1:5" x14ac:dyDescent="0.25">
      <c r="A4684">
        <v>2017</v>
      </c>
      <c r="B4684">
        <v>1</v>
      </c>
      <c r="C4684" t="s">
        <v>75</v>
      </c>
      <c r="D4684" t="str">
        <f ca="1">IF(OFFSET(calculations!$AG$2,MATCH(data!A4684&amp;"|"&amp;data!C4684,calculations!$A$3:$A$168,0),MATCH(data!B4684,calculations!$AH$2:$CL$2,0))="","NULL",SUBSTITUTE(OFFSET(calculations!$AG$2,MATCH(data!A4684&amp;"|"&amp;data!C4684,calculations!$A$3:$A$168,0),MATCH(data!B4684,calculations!$AH$2:$CL$2,0)),",","."))</f>
        <v>3889</v>
      </c>
      <c r="E4684">
        <v>1</v>
      </c>
    </row>
    <row r="4685" spans="1:5" x14ac:dyDescent="0.25">
      <c r="A4685">
        <v>2017</v>
      </c>
      <c r="B4685">
        <v>1</v>
      </c>
      <c r="C4685" t="s">
        <v>76</v>
      </c>
      <c r="D4685" t="str">
        <f ca="1">IF(OFFSET(calculations!$AG$2,MATCH(data!A4685&amp;"|"&amp;data!C4685,calculations!$A$3:$A$168,0),MATCH(data!B4685,calculations!$AH$2:$CL$2,0))="","NULL",SUBSTITUTE(OFFSET(calculations!$AG$2,MATCH(data!A4685&amp;"|"&amp;data!C4685,calculations!$A$3:$A$168,0),MATCH(data!B4685,calculations!$AH$2:$CL$2,0)),",","."))</f>
        <v>110407</v>
      </c>
      <c r="E4685">
        <v>1</v>
      </c>
    </row>
    <row r="4686" spans="1:5" x14ac:dyDescent="0.25">
      <c r="A4686">
        <v>2017</v>
      </c>
      <c r="B4686">
        <v>1</v>
      </c>
      <c r="C4686" t="s">
        <v>77</v>
      </c>
      <c r="D4686" t="str">
        <f ca="1">IF(OFFSET(calculations!$AG$2,MATCH(data!A4686&amp;"|"&amp;data!C4686,calculations!$A$3:$A$168,0),MATCH(data!B4686,calculations!$AH$2:$CL$2,0))="","NULL",SUBSTITUTE(OFFSET(calculations!$AG$2,MATCH(data!A4686&amp;"|"&amp;data!C4686,calculations!$A$3:$A$168,0),MATCH(data!B4686,calculations!$AH$2:$CL$2,0)),",","."))</f>
        <v>0</v>
      </c>
      <c r="E4686">
        <v>1</v>
      </c>
    </row>
    <row r="4687" spans="1:5" x14ac:dyDescent="0.25">
      <c r="A4687">
        <v>2017</v>
      </c>
      <c r="B4687">
        <v>1</v>
      </c>
      <c r="C4687" t="s">
        <v>78</v>
      </c>
      <c r="D4687" t="str">
        <f ca="1">IF(OFFSET(calculations!$AG$2,MATCH(data!A4687&amp;"|"&amp;data!C4687,calculations!$A$3:$A$168,0),MATCH(data!B4687,calculations!$AH$2:$CL$2,0))="","NULL",SUBSTITUTE(OFFSET(calculations!$AG$2,MATCH(data!A4687&amp;"|"&amp;data!C4687,calculations!$A$3:$A$168,0),MATCH(data!B4687,calculations!$AH$2:$CL$2,0)),",","."))</f>
        <v>5680079</v>
      </c>
      <c r="E4687">
        <v>1</v>
      </c>
    </row>
    <row r="4688" spans="1:5" x14ac:dyDescent="0.25">
      <c r="A4688">
        <v>2017</v>
      </c>
      <c r="B4688">
        <v>1</v>
      </c>
      <c r="C4688" t="s">
        <v>79</v>
      </c>
      <c r="D4688" t="str">
        <f ca="1">IF(OFFSET(calculations!$AG$2,MATCH(data!A4688&amp;"|"&amp;data!C4688,calculations!$A$3:$A$168,0),MATCH(data!B4688,calculations!$AH$2:$CL$2,0))="","NULL",SUBSTITUTE(OFFSET(calculations!$AG$2,MATCH(data!A4688&amp;"|"&amp;data!C4688,calculations!$A$3:$A$168,0),MATCH(data!B4688,calculations!$AH$2:$CL$2,0)),",","."))</f>
        <v>10260006</v>
      </c>
      <c r="E4688">
        <v>1</v>
      </c>
    </row>
    <row r="4689" spans="1:5" x14ac:dyDescent="0.25">
      <c r="A4689">
        <v>2017</v>
      </c>
      <c r="B4689">
        <v>1</v>
      </c>
      <c r="C4689" t="s">
        <v>80</v>
      </c>
      <c r="D4689" t="str">
        <f ca="1">IF(OFFSET(calculations!$AG$2,MATCH(data!A4689&amp;"|"&amp;data!C4689,calculations!$A$3:$A$168,0),MATCH(data!B4689,calculations!$AH$2:$CL$2,0))="","NULL",SUBSTITUTE(OFFSET(calculations!$AG$2,MATCH(data!A4689&amp;"|"&amp;data!C4689,calculations!$A$3:$A$168,0),MATCH(data!B4689,calculations!$AH$2:$CL$2,0)),",","."))</f>
        <v>NULL</v>
      </c>
      <c r="E4689">
        <v>1</v>
      </c>
    </row>
    <row r="4690" spans="1:5" x14ac:dyDescent="0.25">
      <c r="A4690">
        <v>2017</v>
      </c>
      <c r="B4690">
        <v>1</v>
      </c>
      <c r="C4690" t="s">
        <v>44</v>
      </c>
      <c r="D4690" t="str">
        <f ca="1">IF(OFFSET(calculations!$AG$2,MATCH(data!A4690&amp;"|"&amp;data!C4690,calculations!$A$3:$A$168,0),MATCH(data!B4690,calculations!$AH$2:$CL$2,0))="","NULL",SUBSTITUTE(OFFSET(calculations!$AG$2,MATCH(data!A4690&amp;"|"&amp;data!C4690,calculations!$A$3:$A$168,0),MATCH(data!B4690,calculations!$AH$2:$CL$2,0)),",","."))</f>
        <v>NULL</v>
      </c>
      <c r="E4690">
        <v>1</v>
      </c>
    </row>
    <row r="4691" spans="1:5" x14ac:dyDescent="0.25">
      <c r="A4691">
        <v>2017</v>
      </c>
      <c r="B4691">
        <v>1</v>
      </c>
      <c r="C4691" t="s">
        <v>51</v>
      </c>
      <c r="D4691" t="str">
        <f ca="1">IF(OFFSET(calculations!$AG$2,MATCH(data!A4691&amp;"|"&amp;data!C4691,calculations!$A$3:$A$168,0),MATCH(data!B4691,calculations!$AH$2:$CL$2,0))="","NULL",SUBSTITUTE(OFFSET(calculations!$AG$2,MATCH(data!A4691&amp;"|"&amp;data!C4691,calculations!$A$3:$A$168,0),MATCH(data!B4691,calculations!$AH$2:$CL$2,0)),",","."))</f>
        <v>NULL</v>
      </c>
      <c r="E4691">
        <v>1</v>
      </c>
    </row>
    <row r="4692" spans="1:5" x14ac:dyDescent="0.25">
      <c r="A4692">
        <v>2017</v>
      </c>
      <c r="B4692">
        <v>1</v>
      </c>
      <c r="C4692" t="s">
        <v>55</v>
      </c>
      <c r="D4692" t="str">
        <f ca="1">IF(OFFSET(calculations!$AG$2,MATCH(data!A4692&amp;"|"&amp;data!C4692,calculations!$A$3:$A$168,0),MATCH(data!B4692,calculations!$AH$2:$CL$2,0))="","NULL",SUBSTITUTE(OFFSET(calculations!$AG$2,MATCH(data!A4692&amp;"|"&amp;data!C4692,calculations!$A$3:$A$168,0),MATCH(data!B4692,calculations!$AH$2:$CL$2,0)),",","."))</f>
        <v>NULL</v>
      </c>
      <c r="E4692">
        <v>1</v>
      </c>
    </row>
    <row r="4693" spans="1:5" x14ac:dyDescent="0.25">
      <c r="A4693">
        <v>2017</v>
      </c>
      <c r="B4693">
        <v>1</v>
      </c>
      <c r="C4693" t="s">
        <v>81</v>
      </c>
      <c r="D4693" t="str">
        <f ca="1">IF(OFFSET(calculations!$AG$2,MATCH(data!A4693&amp;"|"&amp;data!C4693,calculations!$A$3:$A$168,0),MATCH(data!B4693,calculations!$AH$2:$CL$2,0))="","NULL",SUBSTITUTE(OFFSET(calculations!$AG$2,MATCH(data!A4693&amp;"|"&amp;data!C4693,calculations!$A$3:$A$168,0),MATCH(data!B4693,calculations!$AH$2:$CL$2,0)),",","."))</f>
        <v>215442</v>
      </c>
      <c r="E4693">
        <v>1</v>
      </c>
    </row>
    <row r="4694" spans="1:5" x14ac:dyDescent="0.25">
      <c r="A4694">
        <v>2017</v>
      </c>
      <c r="B4694">
        <v>1</v>
      </c>
      <c r="C4694" t="s">
        <v>82</v>
      </c>
      <c r="D4694" t="str">
        <f ca="1">IF(OFFSET(calculations!$AG$2,MATCH(data!A4694&amp;"|"&amp;data!C4694,calculations!$A$3:$A$168,0),MATCH(data!B4694,calculations!$AH$2:$CL$2,0))="","NULL",SUBSTITUTE(OFFSET(calculations!$AG$2,MATCH(data!A4694&amp;"|"&amp;data!C4694,calculations!$A$3:$A$168,0),MATCH(data!B4694,calculations!$AH$2:$CL$2,0)),",","."))</f>
        <v>123754542</v>
      </c>
      <c r="E4694">
        <v>1</v>
      </c>
    </row>
    <row r="4695" spans="1:5" x14ac:dyDescent="0.25">
      <c r="A4695">
        <v>2017</v>
      </c>
      <c r="B4695">
        <v>1</v>
      </c>
      <c r="C4695" t="s">
        <v>83</v>
      </c>
      <c r="D4695" t="str">
        <f ca="1">IF(OFFSET(calculations!$AG$2,MATCH(data!A4695&amp;"|"&amp;data!C4695,calculations!$A$3:$A$168,0),MATCH(data!B4695,calculations!$AH$2:$CL$2,0))="","NULL",SUBSTITUTE(OFFSET(calculations!$AG$2,MATCH(data!A4695&amp;"|"&amp;data!C4695,calculations!$A$3:$A$168,0),MATCH(data!B4695,calculations!$AH$2:$CL$2,0)),",","."))</f>
        <v>158167</v>
      </c>
      <c r="E4695">
        <v>1</v>
      </c>
    </row>
    <row r="4696" spans="1:5" x14ac:dyDescent="0.25">
      <c r="A4696">
        <v>2017</v>
      </c>
      <c r="B4696">
        <v>1</v>
      </c>
      <c r="C4696" t="s">
        <v>84</v>
      </c>
      <c r="D4696" t="str">
        <f ca="1">IF(OFFSET(calculations!$AG$2,MATCH(data!A4696&amp;"|"&amp;data!C4696,calculations!$A$3:$A$168,0),MATCH(data!B4696,calculations!$AH$2:$CL$2,0))="","NULL",SUBSTITUTE(OFFSET(calculations!$AG$2,MATCH(data!A4696&amp;"|"&amp;data!C4696,calculations!$A$3:$A$168,0),MATCH(data!B4696,calculations!$AH$2:$CL$2,0)),",","."))</f>
        <v>2712553</v>
      </c>
      <c r="E4696">
        <v>1</v>
      </c>
    </row>
    <row r="4697" spans="1:5" x14ac:dyDescent="0.25">
      <c r="A4697">
        <v>2017</v>
      </c>
      <c r="B4697">
        <v>1</v>
      </c>
      <c r="C4697" t="s">
        <v>85</v>
      </c>
      <c r="D4697" t="str">
        <f ca="1">IF(OFFSET(calculations!$AG$2,MATCH(data!A4697&amp;"|"&amp;data!C4697,calculations!$A$3:$A$168,0),MATCH(data!B4697,calculations!$AH$2:$CL$2,0))="","NULL",SUBSTITUTE(OFFSET(calculations!$AG$2,MATCH(data!A4697&amp;"|"&amp;data!C4697,calculations!$A$3:$A$168,0),MATCH(data!B4697,calculations!$AH$2:$CL$2,0)),",","."))</f>
        <v>NULL</v>
      </c>
      <c r="E4697">
        <v>1</v>
      </c>
    </row>
    <row r="4698" spans="1:5" x14ac:dyDescent="0.25">
      <c r="A4698">
        <v>2017</v>
      </c>
      <c r="B4698">
        <v>1</v>
      </c>
      <c r="C4698" t="s">
        <v>86</v>
      </c>
      <c r="D4698" t="str">
        <f ca="1">IF(OFFSET(calculations!$AG$2,MATCH(data!A4698&amp;"|"&amp;data!C4698,calculations!$A$3:$A$168,0),MATCH(data!B4698,calculations!$AH$2:$CL$2,0))="","NULL",SUBSTITUTE(OFFSET(calculations!$AG$2,MATCH(data!A4698&amp;"|"&amp;data!C4698,calculations!$A$3:$A$168,0),MATCH(data!B4698,calculations!$AH$2:$CL$2,0)),",","."))</f>
        <v>4343</v>
      </c>
      <c r="E4698">
        <v>1</v>
      </c>
    </row>
    <row r="4699" spans="1:5" x14ac:dyDescent="0.25">
      <c r="A4699">
        <v>2017</v>
      </c>
      <c r="B4699">
        <v>1</v>
      </c>
      <c r="C4699" t="s">
        <v>87</v>
      </c>
      <c r="D4699" t="str">
        <f ca="1">IF(OFFSET(calculations!$AG$2,MATCH(data!A4699&amp;"|"&amp;data!C4699,calculations!$A$3:$A$168,0),MATCH(data!B4699,calculations!$AH$2:$CL$2,0))="","NULL",SUBSTITUTE(OFFSET(calculations!$AG$2,MATCH(data!A4699&amp;"|"&amp;data!C4699,calculations!$A$3:$A$168,0),MATCH(data!B4699,calculations!$AH$2:$CL$2,0)),",","."))</f>
        <v>119501183</v>
      </c>
      <c r="E4699">
        <v>1</v>
      </c>
    </row>
    <row r="4700" spans="1:5" x14ac:dyDescent="0.25">
      <c r="A4700">
        <v>2017</v>
      </c>
      <c r="B4700">
        <v>1</v>
      </c>
      <c r="C4700" t="s">
        <v>88</v>
      </c>
      <c r="D4700" t="str">
        <f ca="1">IF(OFFSET(calculations!$AG$2,MATCH(data!A4700&amp;"|"&amp;data!C4700,calculations!$A$3:$A$168,0),MATCH(data!B4700,calculations!$AH$2:$CL$2,0))="","NULL",SUBSTITUTE(OFFSET(calculations!$AG$2,MATCH(data!A4700&amp;"|"&amp;data!C4700,calculations!$A$3:$A$168,0),MATCH(data!B4700,calculations!$AH$2:$CL$2,0)),",","."))</f>
        <v>NULL</v>
      </c>
      <c r="E4700">
        <v>1</v>
      </c>
    </row>
    <row r="4701" spans="1:5" x14ac:dyDescent="0.25">
      <c r="A4701">
        <v>2017</v>
      </c>
      <c r="B4701">
        <v>1</v>
      </c>
      <c r="C4701" t="s">
        <v>89</v>
      </c>
      <c r="D4701" t="str">
        <f ca="1">IF(OFFSET(calculations!$AG$2,MATCH(data!A4701&amp;"|"&amp;data!C4701,calculations!$A$3:$A$168,0),MATCH(data!B4701,calculations!$AH$2:$CL$2,0))="","NULL",SUBSTITUTE(OFFSET(calculations!$AG$2,MATCH(data!A4701&amp;"|"&amp;data!C4701,calculations!$A$3:$A$168,0),MATCH(data!B4701,calculations!$AH$2:$CL$2,0)),",","."))</f>
        <v>1272100</v>
      </c>
      <c r="E4701">
        <v>1</v>
      </c>
    </row>
    <row r="4702" spans="1:5" x14ac:dyDescent="0.25">
      <c r="A4702">
        <v>2017</v>
      </c>
      <c r="B4702">
        <v>1</v>
      </c>
      <c r="C4702" t="s">
        <v>90</v>
      </c>
      <c r="D4702" t="str">
        <f ca="1">IF(OFFSET(calculations!$AG$2,MATCH(data!A4702&amp;"|"&amp;data!C4702,calculations!$A$3:$A$168,0),MATCH(data!B4702,calculations!$AH$2:$CL$2,0))="","NULL",SUBSTITUTE(OFFSET(calculations!$AG$2,MATCH(data!A4702&amp;"|"&amp;data!C4702,calculations!$A$3:$A$168,0),MATCH(data!B4702,calculations!$AH$2:$CL$2,0)),",","."))</f>
        <v>79602</v>
      </c>
      <c r="E4702">
        <v>1</v>
      </c>
    </row>
    <row r="4703" spans="1:5" x14ac:dyDescent="0.25">
      <c r="A4703">
        <v>2017</v>
      </c>
      <c r="B4703">
        <v>1</v>
      </c>
      <c r="C4703" t="s">
        <v>91</v>
      </c>
      <c r="D4703" t="str">
        <f ca="1">IF(OFFSET(calculations!$AG$2,MATCH(data!A4703&amp;"|"&amp;data!C4703,calculations!$A$3:$A$168,0),MATCH(data!B4703,calculations!$AH$2:$CL$2,0))="","NULL",SUBSTITUTE(OFFSET(calculations!$AG$2,MATCH(data!A4703&amp;"|"&amp;data!C4703,calculations!$A$3:$A$168,0),MATCH(data!B4703,calculations!$AH$2:$CL$2,0)),",","."))</f>
        <v>NULL</v>
      </c>
      <c r="E4703">
        <v>1</v>
      </c>
    </row>
    <row r="4704" spans="1:5" x14ac:dyDescent="0.25">
      <c r="A4704">
        <v>2017</v>
      </c>
      <c r="B4704">
        <v>1</v>
      </c>
      <c r="C4704" t="s">
        <v>92</v>
      </c>
      <c r="D4704" t="str">
        <f ca="1">IF(OFFSET(calculations!$AG$2,MATCH(data!A4704&amp;"|"&amp;data!C4704,calculations!$A$3:$A$168,0),MATCH(data!B4704,calculations!$AH$2:$CL$2,0))="","NULL",SUBSTITUTE(OFFSET(calculations!$AG$2,MATCH(data!A4704&amp;"|"&amp;data!C4704,calculations!$A$3:$A$168,0),MATCH(data!B4704,calculations!$AH$2:$CL$2,0)),",","."))</f>
        <v>NULL</v>
      </c>
      <c r="E4704">
        <v>1</v>
      </c>
    </row>
    <row r="4705" spans="1:5" x14ac:dyDescent="0.25">
      <c r="A4705">
        <v>2017</v>
      </c>
      <c r="B4705">
        <v>1</v>
      </c>
      <c r="C4705" t="s">
        <v>93</v>
      </c>
      <c r="D4705" t="str">
        <f ca="1">IF(OFFSET(calculations!$AG$2,MATCH(data!A4705&amp;"|"&amp;data!C4705,calculations!$A$3:$A$168,0),MATCH(data!B4705,calculations!$AH$2:$CL$2,0))="","NULL",SUBSTITUTE(OFFSET(calculations!$AG$2,MATCH(data!A4705&amp;"|"&amp;data!C4705,calculations!$A$3:$A$168,0),MATCH(data!B4705,calculations!$AH$2:$CL$2,0)),",","."))</f>
        <v>NULL</v>
      </c>
      <c r="E4705">
        <v>1</v>
      </c>
    </row>
    <row r="4706" spans="1:5" x14ac:dyDescent="0.25">
      <c r="A4706">
        <v>2017</v>
      </c>
      <c r="B4706">
        <v>1</v>
      </c>
      <c r="C4706" t="s">
        <v>94</v>
      </c>
      <c r="D4706" t="str">
        <f ca="1">IF(OFFSET(calculations!$AG$2,MATCH(data!A4706&amp;"|"&amp;data!C4706,calculations!$A$3:$A$168,0),MATCH(data!B4706,calculations!$AH$2:$CL$2,0))="","NULL",SUBSTITUTE(OFFSET(calculations!$AG$2,MATCH(data!A4706&amp;"|"&amp;data!C4706,calculations!$A$3:$A$168,0),MATCH(data!B4706,calculations!$AH$2:$CL$2,0)),",","."))</f>
        <v>26594</v>
      </c>
      <c r="E4706">
        <v>1</v>
      </c>
    </row>
    <row r="4707" spans="1:5" x14ac:dyDescent="0.25">
      <c r="A4707">
        <v>2017</v>
      </c>
      <c r="B4707">
        <v>1</v>
      </c>
      <c r="C4707" t="s">
        <v>95</v>
      </c>
      <c r="D4707" t="str">
        <f ca="1">IF(OFFSET(calculations!$AG$2,MATCH(data!A4707&amp;"|"&amp;data!C4707,calculations!$A$3:$A$168,0),MATCH(data!B4707,calculations!$AH$2:$CL$2,0))="","NULL",SUBSTITUTE(OFFSET(calculations!$AG$2,MATCH(data!A4707&amp;"|"&amp;data!C4707,calculations!$A$3:$A$168,0),MATCH(data!B4707,calculations!$AH$2:$CL$2,0)),",","."))</f>
        <v>13309367</v>
      </c>
      <c r="E4707">
        <v>1</v>
      </c>
    </row>
    <row r="4708" spans="1:5" x14ac:dyDescent="0.25">
      <c r="A4708">
        <v>2017</v>
      </c>
      <c r="B4708">
        <v>1</v>
      </c>
      <c r="C4708" t="s">
        <v>96</v>
      </c>
      <c r="D4708" t="str">
        <f ca="1">IF(OFFSET(calculations!$AG$2,MATCH(data!A4708&amp;"|"&amp;data!C4708,calculations!$A$3:$A$168,0),MATCH(data!B4708,calculations!$AH$2:$CL$2,0))="","NULL",SUBSTITUTE(OFFSET(calculations!$AG$2,MATCH(data!A4708&amp;"|"&amp;data!C4708,calculations!$A$3:$A$168,0),MATCH(data!B4708,calculations!$AH$2:$CL$2,0)),",","."))</f>
        <v>133829978</v>
      </c>
      <c r="E4708">
        <v>1</v>
      </c>
    </row>
    <row r="4709" spans="1:5" x14ac:dyDescent="0.25">
      <c r="A4709">
        <v>2017</v>
      </c>
      <c r="B4709">
        <v>1</v>
      </c>
      <c r="C4709" t="s">
        <v>97</v>
      </c>
      <c r="D4709" t="str">
        <f ca="1">IF(OFFSET(calculations!$AG$2,MATCH(data!A4709&amp;"|"&amp;data!C4709,calculations!$A$3:$A$168,0),MATCH(data!B4709,calculations!$AH$2:$CL$2,0))="","NULL",SUBSTITUTE(OFFSET(calculations!$AG$2,MATCH(data!A4709&amp;"|"&amp;data!C4709,calculations!$A$3:$A$168,0),MATCH(data!B4709,calculations!$AH$2:$CL$2,0)),",","."))</f>
        <v>85277495</v>
      </c>
      <c r="E4709">
        <v>1</v>
      </c>
    </row>
    <row r="4710" spans="1:5" x14ac:dyDescent="0.25">
      <c r="A4710">
        <v>2017</v>
      </c>
      <c r="B4710">
        <v>1</v>
      </c>
      <c r="C4710" t="s">
        <v>98</v>
      </c>
      <c r="D4710" t="str">
        <f ca="1">IF(OFFSET(calculations!$AG$2,MATCH(data!A4710&amp;"|"&amp;data!C4710,calculations!$A$3:$A$168,0),MATCH(data!B4710,calculations!$AH$2:$CL$2,0))="","NULL",SUBSTITUTE(OFFSET(calculations!$AG$2,MATCH(data!A4710&amp;"|"&amp;data!C4710,calculations!$A$3:$A$168,0),MATCH(data!B4710,calculations!$AH$2:$CL$2,0)),",","."))</f>
        <v>48552483</v>
      </c>
      <c r="E4710">
        <v>1</v>
      </c>
    </row>
    <row r="4711" spans="1:5" x14ac:dyDescent="0.25">
      <c r="A4711">
        <v>2017</v>
      </c>
      <c r="B4711">
        <v>1</v>
      </c>
      <c r="C4711" t="s">
        <v>99</v>
      </c>
      <c r="D4711" t="str">
        <f ca="1">IF(OFFSET(calculations!$AG$2,MATCH(data!A4711&amp;"|"&amp;data!C4711,calculations!$A$3:$A$168,0),MATCH(data!B4711,calculations!$AH$2:$CL$2,0))="","NULL",SUBSTITUTE(OFFSET(calculations!$AG$2,MATCH(data!A4711&amp;"|"&amp;data!C4711,calculations!$A$3:$A$168,0),MATCH(data!B4711,calculations!$AH$2:$CL$2,0)),",","."))</f>
        <v>48552483</v>
      </c>
      <c r="E4711">
        <v>1</v>
      </c>
    </row>
    <row r="4712" spans="1:5" x14ac:dyDescent="0.25">
      <c r="A4712">
        <v>2017</v>
      </c>
      <c r="B4712">
        <v>1</v>
      </c>
      <c r="C4712" t="s">
        <v>100</v>
      </c>
      <c r="D4712" t="str">
        <f ca="1">IF(OFFSET(calculations!$AG$2,MATCH(data!A4712&amp;"|"&amp;data!C4712,calculations!$A$3:$A$168,0),MATCH(data!B4712,calculations!$AH$2:$CL$2,0))="","NULL",SUBSTITUTE(OFFSET(calculations!$AG$2,MATCH(data!A4712&amp;"|"&amp;data!C4712,calculations!$A$3:$A$168,0),MATCH(data!B4712,calculations!$AH$2:$CL$2,0)),",","."))</f>
        <v>612442</v>
      </c>
      <c r="E4712">
        <v>1</v>
      </c>
    </row>
    <row r="4713" spans="1:5" x14ac:dyDescent="0.25">
      <c r="A4713">
        <v>2017</v>
      </c>
      <c r="B4713">
        <v>1</v>
      </c>
      <c r="C4713" t="s">
        <v>101</v>
      </c>
      <c r="D4713" t="str">
        <f ca="1">IF(OFFSET(calculations!$AG$2,MATCH(data!A4713&amp;"|"&amp;data!C4713,calculations!$A$3:$A$168,0),MATCH(data!B4713,calculations!$AH$2:$CL$2,0))="","NULL",SUBSTITUTE(OFFSET(calculations!$AG$2,MATCH(data!A4713&amp;"|"&amp;data!C4713,calculations!$A$3:$A$168,0),MATCH(data!B4713,calculations!$AH$2:$CL$2,0)),",","."))</f>
        <v>11539046</v>
      </c>
      <c r="E4713">
        <v>1</v>
      </c>
    </row>
    <row r="4714" spans="1:5" x14ac:dyDescent="0.25">
      <c r="A4714">
        <v>2017</v>
      </c>
      <c r="B4714">
        <v>1</v>
      </c>
      <c r="C4714" t="s">
        <v>102</v>
      </c>
      <c r="D4714" t="str">
        <f ca="1">IF(OFFSET(calculations!$AG$2,MATCH(data!A4714&amp;"|"&amp;data!C4714,calculations!$A$3:$A$168,0),MATCH(data!B4714,calculations!$AH$2:$CL$2,0))="","NULL",SUBSTITUTE(OFFSET(calculations!$AG$2,MATCH(data!A4714&amp;"|"&amp;data!C4714,calculations!$A$3:$A$168,0),MATCH(data!B4714,calculations!$AH$2:$CL$2,0)),",","."))</f>
        <v>12031977</v>
      </c>
      <c r="E4714">
        <v>1</v>
      </c>
    </row>
    <row r="4715" spans="1:5" x14ac:dyDescent="0.25">
      <c r="A4715">
        <v>2017</v>
      </c>
      <c r="B4715">
        <v>1</v>
      </c>
      <c r="C4715" t="s">
        <v>103</v>
      </c>
      <c r="D4715" t="str">
        <f ca="1">IF(OFFSET(calculations!$AG$2,MATCH(data!A4715&amp;"|"&amp;data!C4715,calculations!$A$3:$A$168,0),MATCH(data!B4715,calculations!$AH$2:$CL$2,0))="","NULL",SUBSTITUTE(OFFSET(calculations!$AG$2,MATCH(data!A4715&amp;"|"&amp;data!C4715,calculations!$A$3:$A$168,0),MATCH(data!B4715,calculations!$AH$2:$CL$2,0)),",","."))</f>
        <v>8977675</v>
      </c>
      <c r="E4715">
        <v>1</v>
      </c>
    </row>
    <row r="4716" spans="1:5" x14ac:dyDescent="0.25">
      <c r="A4716">
        <v>2017</v>
      </c>
      <c r="B4716">
        <v>1</v>
      </c>
      <c r="C4716" t="s">
        <v>104</v>
      </c>
      <c r="D4716" t="str">
        <f ca="1">IF(OFFSET(calculations!$AG$2,MATCH(data!A4716&amp;"|"&amp;data!C4716,calculations!$A$3:$A$168,0),MATCH(data!B4716,calculations!$AH$2:$CL$2,0))="","NULL",SUBSTITUTE(OFFSET(calculations!$AG$2,MATCH(data!A4716&amp;"|"&amp;data!C4716,calculations!$A$3:$A$168,0),MATCH(data!B4716,calculations!$AH$2:$CL$2,0)),",","."))</f>
        <v>16616227</v>
      </c>
      <c r="E4716">
        <v>1</v>
      </c>
    </row>
    <row r="4717" spans="1:5" x14ac:dyDescent="0.25">
      <c r="A4717">
        <v>2017</v>
      </c>
      <c r="B4717">
        <v>1</v>
      </c>
      <c r="C4717" t="s">
        <v>105</v>
      </c>
      <c r="D4717" t="str">
        <f ca="1">IF(OFFSET(calculations!$AG$2,MATCH(data!A4717&amp;"|"&amp;data!C4717,calculations!$A$3:$A$168,0),MATCH(data!B4717,calculations!$AH$2:$CL$2,0))="","NULL",SUBSTITUTE(OFFSET(calculations!$AG$2,MATCH(data!A4717&amp;"|"&amp;data!C4717,calculations!$A$3:$A$168,0),MATCH(data!B4717,calculations!$AH$2:$CL$2,0)),",","."))</f>
        <v>16616227</v>
      </c>
      <c r="E4717">
        <v>1</v>
      </c>
    </row>
    <row r="4718" spans="1:5" x14ac:dyDescent="0.25">
      <c r="A4718">
        <v>2017</v>
      </c>
      <c r="B4718">
        <v>1</v>
      </c>
      <c r="C4718" t="s">
        <v>106</v>
      </c>
      <c r="D4718" t="str">
        <f ca="1">IF(OFFSET(calculations!$AG$2,MATCH(data!A4718&amp;"|"&amp;data!C4718,calculations!$A$3:$A$168,0),MATCH(data!B4718,calculations!$AH$2:$CL$2,0))="","NULL",SUBSTITUTE(OFFSET(calculations!$AG$2,MATCH(data!A4718&amp;"|"&amp;data!C4718,calculations!$A$3:$A$168,0),MATCH(data!B4718,calculations!$AH$2:$CL$2,0)),",","."))</f>
        <v>NULL</v>
      </c>
      <c r="E4718">
        <v>1</v>
      </c>
    </row>
    <row r="4719" spans="1:5" x14ac:dyDescent="0.25">
      <c r="A4719">
        <v>2017</v>
      </c>
      <c r="B4719">
        <v>1</v>
      </c>
      <c r="C4719" t="s">
        <v>107</v>
      </c>
      <c r="D4719" t="str">
        <f ca="1">IF(OFFSET(calculations!$AG$2,MATCH(data!A4719&amp;"|"&amp;data!C4719,calculations!$A$3:$A$168,0),MATCH(data!B4719,calculations!$AH$2:$CL$2,0))="","NULL",SUBSTITUTE(OFFSET(calculations!$AG$2,MATCH(data!A4719&amp;"|"&amp;data!C4719,calculations!$A$3:$A$168,0),MATCH(data!B4719,calculations!$AH$2:$CL$2,0)),",","."))</f>
        <v>NULL</v>
      </c>
      <c r="E4719">
        <v>1</v>
      </c>
    </row>
    <row r="4720" spans="1:5" x14ac:dyDescent="0.25">
      <c r="A4720">
        <v>2017</v>
      </c>
      <c r="B4720">
        <v>1</v>
      </c>
      <c r="C4720" t="s">
        <v>108</v>
      </c>
      <c r="D4720" t="str">
        <f ca="1">IF(OFFSET(calculations!$AG$2,MATCH(data!A4720&amp;"|"&amp;data!C4720,calculations!$A$3:$A$168,0),MATCH(data!B4720,calculations!$AH$2:$CL$2,0))="","NULL",SUBSTITUTE(OFFSET(calculations!$AG$2,MATCH(data!A4720&amp;"|"&amp;data!C4720,calculations!$A$3:$A$168,0),MATCH(data!B4720,calculations!$AH$2:$CL$2,0)),",","."))</f>
        <v>418663</v>
      </c>
      <c r="E4720">
        <v>1</v>
      </c>
    </row>
    <row r="4721" spans="1:5" x14ac:dyDescent="0.25">
      <c r="A4721">
        <v>2017</v>
      </c>
      <c r="B4721">
        <v>1</v>
      </c>
      <c r="C4721" t="s">
        <v>109</v>
      </c>
      <c r="D4721" t="str">
        <f ca="1">IF(OFFSET(calculations!$AG$2,MATCH(data!A4721&amp;"|"&amp;data!C4721,calculations!$A$3:$A$168,0),MATCH(data!B4721,calculations!$AH$2:$CL$2,0))="","NULL",SUBSTITUTE(OFFSET(calculations!$AG$2,MATCH(data!A4721&amp;"|"&amp;data!C4721,calculations!$A$3:$A$168,0),MATCH(data!B4721,calculations!$AH$2:$CL$2,0)),",","."))</f>
        <v>17034890</v>
      </c>
      <c r="E4721">
        <v>1</v>
      </c>
    </row>
    <row r="4722" spans="1:5" x14ac:dyDescent="0.25">
      <c r="A4722">
        <v>2017</v>
      </c>
      <c r="B4722">
        <v>1</v>
      </c>
      <c r="C4722" t="s">
        <v>110</v>
      </c>
      <c r="D4722" t="str">
        <f ca="1">IF(OFFSET(calculations!$AG$2,MATCH(data!A4722&amp;"|"&amp;data!C4722,calculations!$A$3:$A$168,0),MATCH(data!B4722,calculations!$AH$2:$CL$2,0))="","NULL",SUBSTITUTE(OFFSET(calculations!$AG$2,MATCH(data!A4722&amp;"|"&amp;data!C4722,calculations!$A$3:$A$168,0),MATCH(data!B4722,calculations!$AH$2:$CL$2,0)),",","."))</f>
        <v>3725523</v>
      </c>
      <c r="E4722">
        <v>1</v>
      </c>
    </row>
    <row r="4723" spans="1:5" x14ac:dyDescent="0.25">
      <c r="A4723">
        <v>2017</v>
      </c>
      <c r="B4723">
        <v>1</v>
      </c>
      <c r="C4723" t="s">
        <v>111</v>
      </c>
      <c r="D4723" t="str">
        <f ca="1">IF(OFFSET(calculations!$AG$2,MATCH(data!A4723&amp;"|"&amp;data!C4723,calculations!$A$3:$A$168,0),MATCH(data!B4723,calculations!$AH$2:$CL$2,0))="","NULL",SUBSTITUTE(OFFSET(calculations!$AG$2,MATCH(data!A4723&amp;"|"&amp;data!C4723,calculations!$A$3:$A$168,0),MATCH(data!B4723,calculations!$AH$2:$CL$2,0)),",","."))</f>
        <v>390438190</v>
      </c>
      <c r="E4723">
        <v>1</v>
      </c>
    </row>
    <row r="4724" spans="1:5" x14ac:dyDescent="0.25">
      <c r="A4724">
        <v>2017</v>
      </c>
      <c r="B4724">
        <v>1</v>
      </c>
      <c r="C4724" t="s">
        <v>112</v>
      </c>
      <c r="D4724" t="str">
        <f ca="1">IF(OFFSET(calculations!$AG$2,MATCH(data!A4724&amp;"|"&amp;data!C4724,calculations!$A$3:$A$168,0),MATCH(data!B4724,calculations!$AH$2:$CL$2,0))="","NULL",SUBSTITUTE(OFFSET(calculations!$AG$2,MATCH(data!A4724&amp;"|"&amp;data!C4724,calculations!$A$3:$A$168,0),MATCH(data!B4724,calculations!$AH$2:$CL$2,0)),",","."))</f>
        <v>17920353</v>
      </c>
      <c r="E4724">
        <v>1</v>
      </c>
    </row>
    <row r="4725" spans="1:5" x14ac:dyDescent="0.25">
      <c r="A4725">
        <v>2017</v>
      </c>
      <c r="B4725">
        <v>1</v>
      </c>
      <c r="C4725" t="s">
        <v>113</v>
      </c>
      <c r="D4725" t="str">
        <f ca="1">IF(OFFSET(calculations!$AG$2,MATCH(data!A4725&amp;"|"&amp;data!C4725,calculations!$A$3:$A$168,0),MATCH(data!B4725,calculations!$AH$2:$CL$2,0))="","NULL",SUBSTITUTE(OFFSET(calculations!$AG$2,MATCH(data!A4725&amp;"|"&amp;data!C4725,calculations!$A$3:$A$168,0),MATCH(data!B4725,calculations!$AH$2:$CL$2,0)),",","."))</f>
        <v>NULL</v>
      </c>
      <c r="E4725">
        <v>1</v>
      </c>
    </row>
    <row r="4726" spans="1:5" x14ac:dyDescent="0.25">
      <c r="A4726">
        <v>2017</v>
      </c>
      <c r="B4726">
        <v>1</v>
      </c>
      <c r="C4726" t="s">
        <v>114</v>
      </c>
      <c r="D4726" t="str">
        <f ca="1">IF(OFFSET(calculations!$AG$2,MATCH(data!A4726&amp;"|"&amp;data!C4726,calculations!$A$3:$A$168,0),MATCH(data!B4726,calculations!$AH$2:$CL$2,0))="","NULL",SUBSTITUTE(OFFSET(calculations!$AG$2,MATCH(data!A4726&amp;"|"&amp;data!C4726,calculations!$A$3:$A$168,0),MATCH(data!B4726,calculations!$AH$2:$CL$2,0)),",","."))</f>
        <v>NULL</v>
      </c>
      <c r="E4726">
        <v>1</v>
      </c>
    </row>
    <row r="4727" spans="1:5" x14ac:dyDescent="0.25">
      <c r="A4727">
        <v>2017</v>
      </c>
      <c r="B4727">
        <v>1</v>
      </c>
      <c r="C4727" t="s">
        <v>115</v>
      </c>
      <c r="D4727" t="str">
        <f ca="1">IF(OFFSET(calculations!$AG$2,MATCH(data!A4727&amp;"|"&amp;data!C4727,calculations!$A$3:$A$168,0),MATCH(data!B4727,calculations!$AH$2:$CL$2,0))="","NULL",SUBSTITUTE(OFFSET(calculations!$AG$2,MATCH(data!A4727&amp;"|"&amp;data!C4727,calculations!$A$3:$A$168,0),MATCH(data!B4727,calculations!$AH$2:$CL$2,0)),",","."))</f>
        <v>NULL</v>
      </c>
      <c r="E4727">
        <v>1</v>
      </c>
    </row>
    <row r="4728" spans="1:5" x14ac:dyDescent="0.25">
      <c r="A4728">
        <v>2017</v>
      </c>
      <c r="B4728">
        <v>1</v>
      </c>
      <c r="C4728" t="s">
        <v>116</v>
      </c>
      <c r="D4728" t="str">
        <f ca="1">IF(OFFSET(calculations!$AG$2,MATCH(data!A4728&amp;"|"&amp;data!C4728,calculations!$A$3:$A$168,0),MATCH(data!B4728,calculations!$AH$2:$CL$2,0))="","NULL",SUBSTITUTE(OFFSET(calculations!$AG$2,MATCH(data!A4728&amp;"|"&amp;data!C4728,calculations!$A$3:$A$168,0),MATCH(data!B4728,calculations!$AH$2:$CL$2,0)),",","."))</f>
        <v>4505766</v>
      </c>
      <c r="E4728">
        <v>1</v>
      </c>
    </row>
    <row r="4729" spans="1:5" x14ac:dyDescent="0.25">
      <c r="A4729">
        <v>2017</v>
      </c>
      <c r="B4729">
        <v>1</v>
      </c>
      <c r="C4729" t="s">
        <v>117</v>
      </c>
      <c r="D4729" t="str">
        <f ca="1">IF(OFFSET(calculations!$AG$2,MATCH(data!A4729&amp;"|"&amp;data!C4729,calculations!$A$3:$A$168,0),MATCH(data!B4729,calculations!$AH$2:$CL$2,0))="","NULL",SUBSTITUTE(OFFSET(calculations!$AG$2,MATCH(data!A4729&amp;"|"&amp;data!C4729,calculations!$A$3:$A$168,0),MATCH(data!B4729,calculations!$AH$2:$CL$2,0)),",","."))</f>
        <v>NULL</v>
      </c>
      <c r="E4729">
        <v>1</v>
      </c>
    </row>
    <row r="4730" spans="1:5" x14ac:dyDescent="0.25">
      <c r="A4730">
        <v>2017</v>
      </c>
      <c r="B4730">
        <v>1</v>
      </c>
      <c r="C4730" t="s">
        <v>118</v>
      </c>
      <c r="D4730" t="str">
        <f ca="1">IF(OFFSET(calculations!$AG$2,MATCH(data!A4730&amp;"|"&amp;data!C4730,calculations!$A$3:$A$168,0),MATCH(data!B4730,calculations!$AH$2:$CL$2,0))="","NULL",SUBSTITUTE(OFFSET(calculations!$AG$2,MATCH(data!A4730&amp;"|"&amp;data!C4730,calculations!$A$3:$A$168,0),MATCH(data!B4730,calculations!$AH$2:$CL$2,0)),",","."))</f>
        <v>2595750</v>
      </c>
      <c r="E4730">
        <v>1</v>
      </c>
    </row>
    <row r="4731" spans="1:5" x14ac:dyDescent="0.25">
      <c r="A4731">
        <v>2017</v>
      </c>
      <c r="B4731">
        <v>1</v>
      </c>
      <c r="C4731" t="s">
        <v>119</v>
      </c>
      <c r="D4731" t="str">
        <f ca="1">IF(OFFSET(calculations!$AG$2,MATCH(data!A4731&amp;"|"&amp;data!C4731,calculations!$A$3:$A$168,0),MATCH(data!B4731,calculations!$AH$2:$CL$2,0))="","NULL",SUBSTITUTE(OFFSET(calculations!$AG$2,MATCH(data!A4731&amp;"|"&amp;data!C4731,calculations!$A$3:$A$168,0),MATCH(data!B4731,calculations!$AH$2:$CL$2,0)),",","."))</f>
        <v>1325589</v>
      </c>
      <c r="E4731">
        <v>1</v>
      </c>
    </row>
    <row r="4732" spans="1:5" x14ac:dyDescent="0.25">
      <c r="A4732">
        <v>2017</v>
      </c>
      <c r="B4732">
        <v>1</v>
      </c>
      <c r="C4732" t="s">
        <v>120</v>
      </c>
      <c r="D4732" t="str">
        <f ca="1">IF(OFFSET(calculations!$AG$2,MATCH(data!A4732&amp;"|"&amp;data!C4732,calculations!$A$3:$A$168,0),MATCH(data!B4732,calculations!$AH$2:$CL$2,0))="","NULL",SUBSTITUTE(OFFSET(calculations!$AG$2,MATCH(data!A4732&amp;"|"&amp;data!C4732,calculations!$A$3:$A$168,0),MATCH(data!B4732,calculations!$AH$2:$CL$2,0)),",","."))</f>
        <v>701716</v>
      </c>
      <c r="E4732">
        <v>1</v>
      </c>
    </row>
    <row r="4733" spans="1:5" x14ac:dyDescent="0.25">
      <c r="A4733">
        <v>2017</v>
      </c>
      <c r="B4733">
        <v>1</v>
      </c>
      <c r="C4733" t="s">
        <v>121</v>
      </c>
      <c r="D4733" t="str">
        <f ca="1">IF(OFFSET(calculations!$AG$2,MATCH(data!A4733&amp;"|"&amp;data!C4733,calculations!$A$3:$A$168,0),MATCH(data!B4733,calculations!$AH$2:$CL$2,0))="","NULL",SUBSTITUTE(OFFSET(calculations!$AG$2,MATCH(data!A4733&amp;"|"&amp;data!C4733,calculations!$A$3:$A$168,0),MATCH(data!B4733,calculations!$AH$2:$CL$2,0)),",","."))</f>
        <v>7116004</v>
      </c>
      <c r="E4733">
        <v>1</v>
      </c>
    </row>
    <row r="4734" spans="1:5" x14ac:dyDescent="0.25">
      <c r="A4734">
        <v>2017</v>
      </c>
      <c r="B4734">
        <v>1</v>
      </c>
      <c r="C4734" t="s">
        <v>122</v>
      </c>
      <c r="D4734" t="str">
        <f ca="1">IF(OFFSET(calculations!$AG$2,MATCH(data!A4734&amp;"|"&amp;data!C4734,calculations!$A$3:$A$168,0),MATCH(data!B4734,calculations!$AH$2:$CL$2,0))="","NULL",SUBSTITUTE(OFFSET(calculations!$AG$2,MATCH(data!A4734&amp;"|"&amp;data!C4734,calculations!$A$3:$A$168,0),MATCH(data!B4734,calculations!$AH$2:$CL$2,0)),",","."))</f>
        <v>101511</v>
      </c>
      <c r="E4734">
        <v>1</v>
      </c>
    </row>
    <row r="4735" spans="1:5" x14ac:dyDescent="0.25">
      <c r="A4735">
        <v>2017</v>
      </c>
      <c r="B4735">
        <v>1</v>
      </c>
      <c r="C4735" t="s">
        <v>123</v>
      </c>
      <c r="D4735" t="str">
        <f ca="1">IF(OFFSET(calculations!$AG$2,MATCH(data!A4735&amp;"|"&amp;data!C4735,calculations!$A$3:$A$168,0),MATCH(data!B4735,calculations!$AH$2:$CL$2,0))="","NULL",SUBSTITUTE(OFFSET(calculations!$AG$2,MATCH(data!A4735&amp;"|"&amp;data!C4735,calculations!$A$3:$A$168,0),MATCH(data!B4735,calculations!$AH$2:$CL$2,0)),",","."))</f>
        <v>236321</v>
      </c>
      <c r="E4735">
        <v>1</v>
      </c>
    </row>
    <row r="4736" spans="1:5" x14ac:dyDescent="0.25">
      <c r="A4736">
        <v>2017</v>
      </c>
      <c r="B4736">
        <v>1</v>
      </c>
      <c r="C4736" t="s">
        <v>124</v>
      </c>
      <c r="D4736" t="str">
        <f ca="1">IF(OFFSET(calculations!$AG$2,MATCH(data!A4736&amp;"|"&amp;data!C4736,calculations!$A$3:$A$168,0),MATCH(data!B4736,calculations!$AH$2:$CL$2,0))="","NULL",SUBSTITUTE(OFFSET(calculations!$AG$2,MATCH(data!A4736&amp;"|"&amp;data!C4736,calculations!$A$3:$A$168,0),MATCH(data!B4736,calculations!$AH$2:$CL$2,0)),",","."))</f>
        <v>NULL</v>
      </c>
      <c r="E4736">
        <v>1</v>
      </c>
    </row>
    <row r="4737" spans="1:5" x14ac:dyDescent="0.25">
      <c r="A4737">
        <v>2017</v>
      </c>
      <c r="B4737">
        <v>1</v>
      </c>
      <c r="C4737" t="s">
        <v>125</v>
      </c>
      <c r="D4737" t="str">
        <f ca="1">IF(OFFSET(calculations!$AG$2,MATCH(data!A4737&amp;"|"&amp;data!C4737,calculations!$A$3:$A$168,0),MATCH(data!B4737,calculations!$AH$2:$CL$2,0))="","NULL",SUBSTITUTE(OFFSET(calculations!$AG$2,MATCH(data!A4737&amp;"|"&amp;data!C4737,calculations!$A$3:$A$168,0),MATCH(data!B4737,calculations!$AH$2:$CL$2,0)),",","."))</f>
        <v>1013869</v>
      </c>
      <c r="E4737">
        <v>1</v>
      </c>
    </row>
    <row r="4738" spans="1:5" x14ac:dyDescent="0.25">
      <c r="A4738">
        <v>2017</v>
      </c>
      <c r="B4738">
        <v>1</v>
      </c>
      <c r="C4738" t="s">
        <v>126</v>
      </c>
      <c r="D4738" t="str">
        <f ca="1">IF(OFFSET(calculations!$AG$2,MATCH(data!A4738&amp;"|"&amp;data!C4738,calculations!$A$3:$A$168,0),MATCH(data!B4738,calculations!$AH$2:$CL$2,0))="","NULL",SUBSTITUTE(OFFSET(calculations!$AG$2,MATCH(data!A4738&amp;"|"&amp;data!C4738,calculations!$A$3:$A$168,0),MATCH(data!B4738,calculations!$AH$2:$CL$2,0)),",","."))</f>
        <v>323827</v>
      </c>
      <c r="E4738">
        <v>1</v>
      </c>
    </row>
    <row r="4739" spans="1:5" x14ac:dyDescent="0.25">
      <c r="A4739">
        <v>2017</v>
      </c>
      <c r="B4739">
        <v>1</v>
      </c>
      <c r="C4739" t="s">
        <v>62</v>
      </c>
      <c r="D4739" t="str">
        <f ca="1">IF(OFFSET(calculations!$AG$2,MATCH(data!A4739&amp;"|"&amp;data!C4739,calculations!$A$3:$A$168,0),MATCH(data!B4739,calculations!$AH$2:$CL$2,0))="","NULL",SUBSTITUTE(OFFSET(calculations!$AG$2,MATCH(data!A4739&amp;"|"&amp;data!C4739,calculations!$A$3:$A$168,0),MATCH(data!B4739,calculations!$AH$2:$CL$2,0)),",","."))</f>
        <v>372517837</v>
      </c>
      <c r="E4739">
        <v>1</v>
      </c>
    </row>
    <row r="4740" spans="1:5" x14ac:dyDescent="0.25">
      <c r="A4740">
        <v>2017</v>
      </c>
      <c r="B4740">
        <v>1</v>
      </c>
      <c r="C4740" t="s">
        <v>127</v>
      </c>
      <c r="D4740" t="str">
        <f ca="1">IF(OFFSET(calculations!$AG$2,MATCH(data!A4740&amp;"|"&amp;data!C4740,calculations!$A$3:$A$168,0),MATCH(data!B4740,calculations!$AH$2:$CL$2,0))="","NULL",SUBSTITUTE(OFFSET(calculations!$AG$2,MATCH(data!A4740&amp;"|"&amp;data!C4740,calculations!$A$3:$A$168,0),MATCH(data!B4740,calculations!$AH$2:$CL$2,0)),",","."))</f>
        <v>111820414</v>
      </c>
      <c r="E4740">
        <v>1</v>
      </c>
    </row>
    <row r="4741" spans="1:5" x14ac:dyDescent="0.25">
      <c r="A4741">
        <v>2017</v>
      </c>
      <c r="B4741">
        <v>1</v>
      </c>
      <c r="C4741" t="s">
        <v>128</v>
      </c>
      <c r="D4741" t="str">
        <f ca="1">IF(OFFSET(calculations!$AG$2,MATCH(data!A4741&amp;"|"&amp;data!C4741,calculations!$A$3:$A$168,0),MATCH(data!B4741,calculations!$AH$2:$CL$2,0))="","NULL",SUBSTITUTE(OFFSET(calculations!$AG$2,MATCH(data!A4741&amp;"|"&amp;data!C4741,calculations!$A$3:$A$168,0),MATCH(data!B4741,calculations!$AH$2:$CL$2,0)),",","."))</f>
        <v>NULL</v>
      </c>
      <c r="E4741">
        <v>1</v>
      </c>
    </row>
    <row r="4742" spans="1:5" x14ac:dyDescent="0.25">
      <c r="A4742">
        <v>2017</v>
      </c>
      <c r="B4742">
        <v>1</v>
      </c>
      <c r="C4742" t="s">
        <v>129</v>
      </c>
      <c r="D4742" t="str">
        <f ca="1">IF(OFFSET(calculations!$AG$2,MATCH(data!A4742&amp;"|"&amp;data!C4742,calculations!$A$3:$A$168,0),MATCH(data!B4742,calculations!$AH$2:$CL$2,0))="","NULL",SUBSTITUTE(OFFSET(calculations!$AG$2,MATCH(data!A4742&amp;"|"&amp;data!C4742,calculations!$A$3:$A$168,0),MATCH(data!B4742,calculations!$AH$2:$CL$2,0)),",","."))</f>
        <v>247870556</v>
      </c>
      <c r="E4742">
        <v>1</v>
      </c>
    </row>
    <row r="4743" spans="1:5" x14ac:dyDescent="0.25">
      <c r="A4743">
        <v>2017</v>
      </c>
      <c r="B4743">
        <v>1</v>
      </c>
      <c r="C4743" t="s">
        <v>130</v>
      </c>
      <c r="D4743" t="str">
        <f ca="1">IF(OFFSET(calculations!$AG$2,MATCH(data!A4743&amp;"|"&amp;data!C4743,calculations!$A$3:$A$168,0),MATCH(data!B4743,calculations!$AH$2:$CL$2,0))="","NULL",SUBSTITUTE(OFFSET(calculations!$AG$2,MATCH(data!A4743&amp;"|"&amp;data!C4743,calculations!$A$3:$A$168,0),MATCH(data!B4743,calculations!$AH$2:$CL$2,0)),",","."))</f>
        <v>NULL</v>
      </c>
      <c r="E4743">
        <v>1</v>
      </c>
    </row>
    <row r="4744" spans="1:5" x14ac:dyDescent="0.25">
      <c r="A4744">
        <v>2017</v>
      </c>
      <c r="B4744">
        <v>1</v>
      </c>
      <c r="C4744" t="s">
        <v>131</v>
      </c>
      <c r="D4744" t="str">
        <f ca="1">IF(OFFSET(calculations!$AG$2,MATCH(data!A4744&amp;"|"&amp;data!C4744,calculations!$A$3:$A$168,0),MATCH(data!B4744,calculations!$AH$2:$CL$2,0))="","NULL",SUBSTITUTE(OFFSET(calculations!$AG$2,MATCH(data!A4744&amp;"|"&amp;data!C4744,calculations!$A$3:$A$168,0),MATCH(data!B4744,calculations!$AH$2:$CL$2,0)),",","."))</f>
        <v>NULL</v>
      </c>
      <c r="E4744">
        <v>1</v>
      </c>
    </row>
    <row r="4745" spans="1:5" x14ac:dyDescent="0.25">
      <c r="A4745">
        <v>2017</v>
      </c>
      <c r="B4745">
        <v>1</v>
      </c>
      <c r="C4745" t="s">
        <v>132</v>
      </c>
      <c r="D4745" t="str">
        <f ca="1">IF(OFFSET(calculations!$AG$2,MATCH(data!A4745&amp;"|"&amp;data!C4745,calculations!$A$3:$A$168,0),MATCH(data!B4745,calculations!$AH$2:$CL$2,0))="","NULL",SUBSTITUTE(OFFSET(calculations!$AG$2,MATCH(data!A4745&amp;"|"&amp;data!C4745,calculations!$A$3:$A$168,0),MATCH(data!B4745,calculations!$AH$2:$CL$2,0)),",","."))</f>
        <v>NULL</v>
      </c>
      <c r="E4745">
        <v>1</v>
      </c>
    </row>
    <row r="4746" spans="1:5" x14ac:dyDescent="0.25">
      <c r="A4746">
        <v>2017</v>
      </c>
      <c r="B4746">
        <v>1</v>
      </c>
      <c r="C4746" t="s">
        <v>133</v>
      </c>
      <c r="D4746" t="str">
        <f ca="1">IF(OFFSET(calculations!$AG$2,MATCH(data!A4746&amp;"|"&amp;data!C4746,calculations!$A$3:$A$168,0),MATCH(data!B4746,calculations!$AH$2:$CL$2,0))="","NULL",SUBSTITUTE(OFFSET(calculations!$AG$2,MATCH(data!A4746&amp;"|"&amp;data!C4746,calculations!$A$3:$A$168,0),MATCH(data!B4746,calculations!$AH$2:$CL$2,0)),",","."))</f>
        <v>NULL</v>
      </c>
      <c r="E4746">
        <v>1</v>
      </c>
    </row>
    <row r="4747" spans="1:5" x14ac:dyDescent="0.25">
      <c r="A4747">
        <v>2017</v>
      </c>
      <c r="B4747">
        <v>1</v>
      </c>
      <c r="C4747" t="s">
        <v>134</v>
      </c>
      <c r="D4747" t="str">
        <f ca="1">IF(OFFSET(calculations!$AG$2,MATCH(data!A4747&amp;"|"&amp;data!C4747,calculations!$A$3:$A$168,0),MATCH(data!B4747,calculations!$AH$2:$CL$2,0))="","NULL",SUBSTITUTE(OFFSET(calculations!$AG$2,MATCH(data!A4747&amp;"|"&amp;data!C4747,calculations!$A$3:$A$168,0),MATCH(data!B4747,calculations!$AH$2:$CL$2,0)),",","."))</f>
        <v>NULL</v>
      </c>
      <c r="E4747">
        <v>1</v>
      </c>
    </row>
    <row r="4748" spans="1:5" x14ac:dyDescent="0.25">
      <c r="A4748">
        <v>2017</v>
      </c>
      <c r="B4748">
        <v>1</v>
      </c>
      <c r="C4748" t="s">
        <v>135</v>
      </c>
      <c r="D4748" t="str">
        <f ca="1">IF(OFFSET(calculations!$AG$2,MATCH(data!A4748&amp;"|"&amp;data!C4748,calculations!$A$3:$A$168,0),MATCH(data!B4748,calculations!$AH$2:$CL$2,0))="","NULL",SUBSTITUTE(OFFSET(calculations!$AG$2,MATCH(data!A4748&amp;"|"&amp;data!C4748,calculations!$A$3:$A$168,0),MATCH(data!B4748,calculations!$AH$2:$CL$2,0)),",","."))</f>
        <v>NULL</v>
      </c>
      <c r="E4748">
        <v>1</v>
      </c>
    </row>
    <row r="4749" spans="1:5" x14ac:dyDescent="0.25">
      <c r="A4749">
        <v>2017</v>
      </c>
      <c r="B4749">
        <v>1</v>
      </c>
      <c r="C4749" t="s">
        <v>136</v>
      </c>
      <c r="D4749" t="str">
        <f ca="1">IF(OFFSET(calculations!$AG$2,MATCH(data!A4749&amp;"|"&amp;data!C4749,calculations!$A$3:$A$168,0),MATCH(data!B4749,calculations!$AH$2:$CL$2,0))="","NULL",SUBSTITUTE(OFFSET(calculations!$AG$2,MATCH(data!A4749&amp;"|"&amp;data!C4749,calculations!$A$3:$A$168,0),MATCH(data!B4749,calculations!$AH$2:$CL$2,0)),",","."))</f>
        <v>13309367</v>
      </c>
      <c r="E4749">
        <v>1</v>
      </c>
    </row>
    <row r="4750" spans="1:5" x14ac:dyDescent="0.25">
      <c r="A4750">
        <v>2017</v>
      </c>
      <c r="B4750">
        <v>1</v>
      </c>
      <c r="C4750" t="s">
        <v>137</v>
      </c>
      <c r="D4750" t="str">
        <f ca="1">IF(OFFSET(calculations!$AG$2,MATCH(data!A4750&amp;"|"&amp;data!C4750,calculations!$A$3:$A$168,0),MATCH(data!B4750,calculations!$AH$2:$CL$2,0))="","NULL",SUBSTITUTE(OFFSET(calculations!$AG$2,MATCH(data!A4750&amp;"|"&amp;data!C4750,calculations!$A$3:$A$168,0),MATCH(data!B4750,calculations!$AH$2:$CL$2,0)),",","."))</f>
        <v>-482500</v>
      </c>
      <c r="E4750">
        <v>1</v>
      </c>
    </row>
    <row r="4751" spans="1:5" x14ac:dyDescent="0.25">
      <c r="A4751">
        <v>2017</v>
      </c>
      <c r="B4751">
        <v>1</v>
      </c>
      <c r="C4751" t="s">
        <v>138</v>
      </c>
      <c r="D4751" t="str">
        <f ca="1">IF(OFFSET(calculations!$AG$2,MATCH(data!A4751&amp;"|"&amp;data!C4751,calculations!$A$3:$A$168,0),MATCH(data!B4751,calculations!$AH$2:$CL$2,0))="","NULL",SUBSTITUTE(OFFSET(calculations!$AG$2,MATCH(data!A4751&amp;"|"&amp;data!C4751,calculations!$A$3:$A$168,0),MATCH(data!B4751,calculations!$AH$2:$CL$2,0)),",","."))</f>
        <v>NULL</v>
      </c>
      <c r="E4751">
        <v>1</v>
      </c>
    </row>
    <row r="4752" spans="1:5" x14ac:dyDescent="0.25">
      <c r="A4752">
        <v>2017</v>
      </c>
      <c r="B4752">
        <v>1</v>
      </c>
      <c r="C4752" t="s">
        <v>139</v>
      </c>
      <c r="D4752" t="str">
        <f ca="1">IF(OFFSET(calculations!$AG$2,MATCH(data!A4752&amp;"|"&amp;data!C4752,calculations!$A$3:$A$168,0),MATCH(data!B4752,calculations!$AH$2:$CL$2,0))="","NULL",SUBSTITUTE(OFFSET(calculations!$AG$2,MATCH(data!A4752&amp;"|"&amp;data!C4752,calculations!$A$3:$A$168,0),MATCH(data!B4752,calculations!$AH$2:$CL$2,0)),",","."))</f>
        <v>NULL</v>
      </c>
      <c r="E4752">
        <v>1</v>
      </c>
    </row>
    <row r="4753" spans="1:5" x14ac:dyDescent="0.25">
      <c r="A4753">
        <v>2017</v>
      </c>
      <c r="B4753">
        <v>1</v>
      </c>
      <c r="C4753" t="s">
        <v>140</v>
      </c>
      <c r="D4753" t="str">
        <f ca="1">IF(OFFSET(calculations!$AG$2,MATCH(data!A4753&amp;"|"&amp;data!C4753,calculations!$A$3:$A$168,0),MATCH(data!B4753,calculations!$AH$2:$CL$2,0))="","NULL",SUBSTITUTE(OFFSET(calculations!$AG$2,MATCH(data!A4753&amp;"|"&amp;data!C4753,calculations!$A$3:$A$168,0),MATCH(data!B4753,calculations!$AH$2:$CL$2,0)),",","."))</f>
        <v>NULL</v>
      </c>
      <c r="E4753">
        <v>1</v>
      </c>
    </row>
    <row r="4754" spans="1:5" x14ac:dyDescent="0.25">
      <c r="A4754">
        <v>2017</v>
      </c>
      <c r="B4754">
        <v>1</v>
      </c>
      <c r="C4754" t="s">
        <v>141</v>
      </c>
      <c r="D4754" t="str">
        <f ca="1">IF(OFFSET(calculations!$AG$2,MATCH(data!A4754&amp;"|"&amp;data!C4754,calculations!$A$3:$A$168,0),MATCH(data!B4754,calculations!$AH$2:$CL$2,0))="","NULL",SUBSTITUTE(OFFSET(calculations!$AG$2,MATCH(data!A4754&amp;"|"&amp;data!C4754,calculations!$A$3:$A$168,0),MATCH(data!B4754,calculations!$AH$2:$CL$2,0)),",","."))</f>
        <v>NULL</v>
      </c>
      <c r="E4754">
        <v>1</v>
      </c>
    </row>
    <row r="4755" spans="1:5" x14ac:dyDescent="0.25">
      <c r="A4755">
        <v>2017</v>
      </c>
      <c r="B4755">
        <v>1</v>
      </c>
      <c r="C4755" t="s">
        <v>142</v>
      </c>
      <c r="D4755" t="str">
        <f ca="1">IF(OFFSET(calculations!$AG$2,MATCH(data!A4755&amp;"|"&amp;data!C4755,calculations!$A$3:$A$168,0),MATCH(data!B4755,calculations!$AH$2:$CL$2,0))="","NULL",SUBSTITUTE(OFFSET(calculations!$AG$2,MATCH(data!A4755&amp;"|"&amp;data!C4755,calculations!$A$3:$A$168,0),MATCH(data!B4755,calculations!$AH$2:$CL$2,0)),",","."))</f>
        <v>NULL</v>
      </c>
      <c r="E4755">
        <v>1</v>
      </c>
    </row>
    <row r="4756" spans="1:5" x14ac:dyDescent="0.25">
      <c r="A4756">
        <v>2017</v>
      </c>
      <c r="B4756">
        <v>1</v>
      </c>
      <c r="C4756" t="s">
        <v>143</v>
      </c>
      <c r="D4756" t="str">
        <f ca="1">IF(OFFSET(calculations!$AG$2,MATCH(data!A4756&amp;"|"&amp;data!C4756,calculations!$A$3:$A$168,0),MATCH(data!B4756,calculations!$AH$2:$CL$2,0))="","NULL",SUBSTITUTE(OFFSET(calculations!$AG$2,MATCH(data!A4756&amp;"|"&amp;data!C4756,calculations!$A$3:$A$168,0),MATCH(data!B4756,calculations!$AH$2:$CL$2,0)),",","."))</f>
        <v>NULL</v>
      </c>
      <c r="E4756">
        <v>1</v>
      </c>
    </row>
    <row r="4757" spans="1:5" x14ac:dyDescent="0.25">
      <c r="A4757">
        <v>2017</v>
      </c>
      <c r="B4757">
        <v>1</v>
      </c>
      <c r="C4757" t="s">
        <v>58</v>
      </c>
      <c r="D4757" t="str">
        <f ca="1">IF(OFFSET(calculations!$AG$2,MATCH(data!A4757&amp;"|"&amp;data!C4757,calculations!$A$3:$A$168,0),MATCH(data!B4757,calculations!$AH$2:$CL$2,0))="","NULL",SUBSTITUTE(OFFSET(calculations!$AG$2,MATCH(data!A4757&amp;"|"&amp;data!C4757,calculations!$A$3:$A$168,0),MATCH(data!B4757,calculations!$AH$2:$CL$2,0)),",","."))</f>
        <v>NULL</v>
      </c>
      <c r="E4757">
        <v>1</v>
      </c>
    </row>
    <row r="4758" spans="1:5" x14ac:dyDescent="0.25">
      <c r="A4758">
        <v>2017</v>
      </c>
      <c r="B4758">
        <v>2</v>
      </c>
      <c r="C4758" t="s">
        <v>68</v>
      </c>
      <c r="D4758" t="str">
        <f ca="1">IF(OFFSET(calculations!$AG$2,MATCH(data!A4758&amp;"|"&amp;data!C4758,calculations!$A$3:$A$168,0),MATCH(data!B4758,calculations!$AH$2:$CL$2,0))="","NULL",SUBSTITUTE(OFFSET(calculations!$AG$2,MATCH(data!A4758&amp;"|"&amp;data!C4758,calculations!$A$3:$A$168,0),MATCH(data!B4758,calculations!$AH$2:$CL$2,0)),",","."))</f>
        <v>374508403</v>
      </c>
      <c r="E4758">
        <v>1</v>
      </c>
    </row>
    <row r="4759" spans="1:5" x14ac:dyDescent="0.25">
      <c r="A4759">
        <v>2017</v>
      </c>
      <c r="B4759">
        <v>2</v>
      </c>
      <c r="C4759" t="s">
        <v>49</v>
      </c>
      <c r="D4759" t="str">
        <f ca="1">IF(OFFSET(calculations!$AG$2,MATCH(data!A4759&amp;"|"&amp;data!C4759,calculations!$A$3:$A$168,0),MATCH(data!B4759,calculations!$AH$2:$CL$2,0))="","NULL",SUBSTITUTE(OFFSET(calculations!$AG$2,MATCH(data!A4759&amp;"|"&amp;data!C4759,calculations!$A$3:$A$168,0),MATCH(data!B4759,calculations!$AH$2:$CL$2,0)),",","."))</f>
        <v>124560915</v>
      </c>
      <c r="E4759">
        <v>1</v>
      </c>
    </row>
    <row r="4760" spans="1:5" x14ac:dyDescent="0.25">
      <c r="A4760">
        <v>2017</v>
      </c>
      <c r="B4760">
        <v>2</v>
      </c>
      <c r="C4760" t="s">
        <v>69</v>
      </c>
      <c r="D4760" t="str">
        <f ca="1">IF(OFFSET(calculations!$AG$2,MATCH(data!A4760&amp;"|"&amp;data!C4760,calculations!$A$3:$A$168,0),MATCH(data!B4760,calculations!$AH$2:$CL$2,0))="","NULL",SUBSTITUTE(OFFSET(calculations!$AG$2,MATCH(data!A4760&amp;"|"&amp;data!C4760,calculations!$A$3:$A$168,0),MATCH(data!B4760,calculations!$AH$2:$CL$2,0)),",","."))</f>
        <v>53516254</v>
      </c>
      <c r="E4760">
        <v>1</v>
      </c>
    </row>
    <row r="4761" spans="1:5" x14ac:dyDescent="0.25">
      <c r="A4761">
        <v>2017</v>
      </c>
      <c r="B4761">
        <v>2</v>
      </c>
      <c r="C4761" t="s">
        <v>70</v>
      </c>
      <c r="D4761" t="str">
        <f ca="1">IF(OFFSET(calculations!$AG$2,MATCH(data!A4761&amp;"|"&amp;data!C4761,calculations!$A$3:$A$168,0),MATCH(data!B4761,calculations!$AH$2:$CL$2,0))="","NULL",SUBSTITUTE(OFFSET(calculations!$AG$2,MATCH(data!A4761&amp;"|"&amp;data!C4761,calculations!$A$3:$A$168,0),MATCH(data!B4761,calculations!$AH$2:$CL$2,0)),",","."))</f>
        <v>1157626</v>
      </c>
      <c r="E4761">
        <v>1</v>
      </c>
    </row>
    <row r="4762" spans="1:5" x14ac:dyDescent="0.25">
      <c r="A4762">
        <v>2017</v>
      </c>
      <c r="B4762">
        <v>2</v>
      </c>
      <c r="C4762" t="s">
        <v>71</v>
      </c>
      <c r="D4762" t="str">
        <f ca="1">IF(OFFSET(calculations!$AG$2,MATCH(data!A4762&amp;"|"&amp;data!C4762,calculations!$A$3:$A$168,0),MATCH(data!B4762,calculations!$AH$2:$CL$2,0))="","NULL",SUBSTITUTE(OFFSET(calculations!$AG$2,MATCH(data!A4762&amp;"|"&amp;data!C4762,calculations!$A$3:$A$168,0),MATCH(data!B4762,calculations!$AH$2:$CL$2,0)),",","."))</f>
        <v>3334584</v>
      </c>
      <c r="E4762">
        <v>1</v>
      </c>
    </row>
    <row r="4763" spans="1:5" x14ac:dyDescent="0.25">
      <c r="A4763">
        <v>2017</v>
      </c>
      <c r="B4763">
        <v>2</v>
      </c>
      <c r="C4763" t="s">
        <v>72</v>
      </c>
      <c r="D4763" t="str">
        <f ca="1">IF(OFFSET(calculations!$AG$2,MATCH(data!A4763&amp;"|"&amp;data!C4763,calculations!$A$3:$A$168,0),MATCH(data!B4763,calculations!$AH$2:$CL$2,0))="","NULL",SUBSTITUTE(OFFSET(calculations!$AG$2,MATCH(data!A4763&amp;"|"&amp;data!C4763,calculations!$A$3:$A$168,0),MATCH(data!B4763,calculations!$AH$2:$CL$2,0)),",","."))</f>
        <v>1624063</v>
      </c>
      <c r="E4763">
        <v>1</v>
      </c>
    </row>
    <row r="4764" spans="1:5" x14ac:dyDescent="0.25">
      <c r="A4764">
        <v>2017</v>
      </c>
      <c r="B4764">
        <v>2</v>
      </c>
      <c r="C4764" t="s">
        <v>73</v>
      </c>
      <c r="D4764" t="str">
        <f ca="1">IF(OFFSET(calculations!$AG$2,MATCH(data!A4764&amp;"|"&amp;data!C4764,calculations!$A$3:$A$168,0),MATCH(data!B4764,calculations!$AH$2:$CL$2,0))="","NULL",SUBSTITUTE(OFFSET(calculations!$AG$2,MATCH(data!A4764&amp;"|"&amp;data!C4764,calculations!$A$3:$A$168,0),MATCH(data!B4764,calculations!$AH$2:$CL$2,0)),",","."))</f>
        <v>21694941</v>
      </c>
      <c r="E4764">
        <v>1</v>
      </c>
    </row>
    <row r="4765" spans="1:5" x14ac:dyDescent="0.25">
      <c r="A4765">
        <v>2017</v>
      </c>
      <c r="B4765">
        <v>2</v>
      </c>
      <c r="C4765" t="s">
        <v>74</v>
      </c>
      <c r="D4765" t="str">
        <f ca="1">IF(OFFSET(calculations!$AG$2,MATCH(data!A4765&amp;"|"&amp;data!C4765,calculations!$A$3:$A$168,0),MATCH(data!B4765,calculations!$AH$2:$CL$2,0))="","NULL",SUBSTITUTE(OFFSET(calculations!$AG$2,MATCH(data!A4765&amp;"|"&amp;data!C4765,calculations!$A$3:$A$168,0),MATCH(data!B4765,calculations!$AH$2:$CL$2,0)),",","."))</f>
        <v>NULL</v>
      </c>
      <c r="E4765">
        <v>1</v>
      </c>
    </row>
    <row r="4766" spans="1:5" x14ac:dyDescent="0.25">
      <c r="A4766">
        <v>2017</v>
      </c>
      <c r="B4766">
        <v>2</v>
      </c>
      <c r="C4766" t="s">
        <v>75</v>
      </c>
      <c r="D4766" t="str">
        <f ca="1">IF(OFFSET(calculations!$AG$2,MATCH(data!A4766&amp;"|"&amp;data!C4766,calculations!$A$3:$A$168,0),MATCH(data!B4766,calculations!$AH$2:$CL$2,0))="","NULL",SUBSTITUTE(OFFSET(calculations!$AG$2,MATCH(data!A4766&amp;"|"&amp;data!C4766,calculations!$A$3:$A$168,0),MATCH(data!B4766,calculations!$AH$2:$CL$2,0)),",","."))</f>
        <v>6526182</v>
      </c>
      <c r="E4766">
        <v>1</v>
      </c>
    </row>
    <row r="4767" spans="1:5" x14ac:dyDescent="0.25">
      <c r="A4767">
        <v>2017</v>
      </c>
      <c r="B4767">
        <v>2</v>
      </c>
      <c r="C4767" t="s">
        <v>76</v>
      </c>
      <c r="D4767" t="str">
        <f ca="1">IF(OFFSET(calculations!$AG$2,MATCH(data!A4767&amp;"|"&amp;data!C4767,calculations!$A$3:$A$168,0),MATCH(data!B4767,calculations!$AH$2:$CL$2,0))="","NULL",SUBSTITUTE(OFFSET(calculations!$AG$2,MATCH(data!A4767&amp;"|"&amp;data!C4767,calculations!$A$3:$A$168,0),MATCH(data!B4767,calculations!$AH$2:$CL$2,0)),",","."))</f>
        <v>4638279</v>
      </c>
      <c r="E4767">
        <v>1</v>
      </c>
    </row>
    <row r="4768" spans="1:5" x14ac:dyDescent="0.25">
      <c r="A4768">
        <v>2017</v>
      </c>
      <c r="B4768">
        <v>2</v>
      </c>
      <c r="C4768" t="s">
        <v>77</v>
      </c>
      <c r="D4768" t="str">
        <f ca="1">IF(OFFSET(calculations!$AG$2,MATCH(data!A4768&amp;"|"&amp;data!C4768,calculations!$A$3:$A$168,0),MATCH(data!B4768,calculations!$AH$2:$CL$2,0))="","NULL",SUBSTITUTE(OFFSET(calculations!$AG$2,MATCH(data!A4768&amp;"|"&amp;data!C4768,calculations!$A$3:$A$168,0),MATCH(data!B4768,calculations!$AH$2:$CL$2,0)),",","."))</f>
        <v>777920</v>
      </c>
      <c r="E4768">
        <v>1</v>
      </c>
    </row>
    <row r="4769" spans="1:5" x14ac:dyDescent="0.25">
      <c r="A4769">
        <v>2017</v>
      </c>
      <c r="B4769">
        <v>2</v>
      </c>
      <c r="C4769" t="s">
        <v>78</v>
      </c>
      <c r="D4769" t="str">
        <f ca="1">IF(OFFSET(calculations!$AG$2,MATCH(data!A4769&amp;"|"&amp;data!C4769,calculations!$A$3:$A$168,0),MATCH(data!B4769,calculations!$AH$2:$CL$2,0))="","NULL",SUBSTITUTE(OFFSET(calculations!$AG$2,MATCH(data!A4769&amp;"|"&amp;data!C4769,calculations!$A$3:$A$168,0),MATCH(data!B4769,calculations!$AH$2:$CL$2,0)),",","."))</f>
        <v>14918767</v>
      </c>
      <c r="E4769">
        <v>1</v>
      </c>
    </row>
    <row r="4770" spans="1:5" x14ac:dyDescent="0.25">
      <c r="A4770">
        <v>2017</v>
      </c>
      <c r="B4770">
        <v>2</v>
      </c>
      <c r="C4770" t="s">
        <v>79</v>
      </c>
      <c r="D4770" t="str">
        <f ca="1">IF(OFFSET(calculations!$AG$2,MATCH(data!A4770&amp;"|"&amp;data!C4770,calculations!$A$3:$A$168,0),MATCH(data!B4770,calculations!$AH$2:$CL$2,0))="","NULL",SUBSTITUTE(OFFSET(calculations!$AG$2,MATCH(data!A4770&amp;"|"&amp;data!C4770,calculations!$A$3:$A$168,0),MATCH(data!B4770,calculations!$AH$2:$CL$2,0)),",","."))</f>
        <v>14151268</v>
      </c>
      <c r="E4770">
        <v>1</v>
      </c>
    </row>
    <row r="4771" spans="1:5" x14ac:dyDescent="0.25">
      <c r="A4771">
        <v>2017</v>
      </c>
      <c r="B4771">
        <v>2</v>
      </c>
      <c r="C4771" t="s">
        <v>80</v>
      </c>
      <c r="D4771" t="str">
        <f ca="1">IF(OFFSET(calculations!$AG$2,MATCH(data!A4771&amp;"|"&amp;data!C4771,calculations!$A$3:$A$168,0),MATCH(data!B4771,calculations!$AH$2:$CL$2,0))="","NULL",SUBSTITUTE(OFFSET(calculations!$AG$2,MATCH(data!A4771&amp;"|"&amp;data!C4771,calculations!$A$3:$A$168,0),MATCH(data!B4771,calculations!$AH$2:$CL$2,0)),",","."))</f>
        <v>NULL</v>
      </c>
      <c r="E4771">
        <v>1</v>
      </c>
    </row>
    <row r="4772" spans="1:5" x14ac:dyDescent="0.25">
      <c r="A4772">
        <v>2017</v>
      </c>
      <c r="B4772">
        <v>2</v>
      </c>
      <c r="C4772" t="s">
        <v>44</v>
      </c>
      <c r="D4772" t="str">
        <f ca="1">IF(OFFSET(calculations!$AG$2,MATCH(data!A4772&amp;"|"&amp;data!C4772,calculations!$A$3:$A$168,0),MATCH(data!B4772,calculations!$AH$2:$CL$2,0))="","NULL",SUBSTITUTE(OFFSET(calculations!$AG$2,MATCH(data!A4772&amp;"|"&amp;data!C4772,calculations!$A$3:$A$168,0),MATCH(data!B4772,calculations!$AH$2:$CL$2,0)),",","."))</f>
        <v>NULL</v>
      </c>
      <c r="E4772">
        <v>1</v>
      </c>
    </row>
    <row r="4773" spans="1:5" x14ac:dyDescent="0.25">
      <c r="A4773">
        <v>2017</v>
      </c>
      <c r="B4773">
        <v>2</v>
      </c>
      <c r="C4773" t="s">
        <v>51</v>
      </c>
      <c r="D4773" t="str">
        <f ca="1">IF(OFFSET(calculations!$AG$2,MATCH(data!A4773&amp;"|"&amp;data!C4773,calculations!$A$3:$A$168,0),MATCH(data!B4773,calculations!$AH$2:$CL$2,0))="","NULL",SUBSTITUTE(OFFSET(calculations!$AG$2,MATCH(data!A4773&amp;"|"&amp;data!C4773,calculations!$A$3:$A$168,0),MATCH(data!B4773,calculations!$AH$2:$CL$2,0)),",","."))</f>
        <v>1961243</v>
      </c>
      <c r="E4773">
        <v>1</v>
      </c>
    </row>
    <row r="4774" spans="1:5" x14ac:dyDescent="0.25">
      <c r="A4774">
        <v>2017</v>
      </c>
      <c r="B4774">
        <v>2</v>
      </c>
      <c r="C4774" t="s">
        <v>55</v>
      </c>
      <c r="D4774" t="str">
        <f ca="1">IF(OFFSET(calculations!$AG$2,MATCH(data!A4774&amp;"|"&amp;data!C4774,calculations!$A$3:$A$168,0),MATCH(data!B4774,calculations!$AH$2:$CL$2,0))="","NULL",SUBSTITUTE(OFFSET(calculations!$AG$2,MATCH(data!A4774&amp;"|"&amp;data!C4774,calculations!$A$3:$A$168,0),MATCH(data!B4774,calculations!$AH$2:$CL$2,0)),",","."))</f>
        <v>NULL</v>
      </c>
      <c r="E4774">
        <v>1</v>
      </c>
    </row>
    <row r="4775" spans="1:5" x14ac:dyDescent="0.25">
      <c r="A4775">
        <v>2017</v>
      </c>
      <c r="B4775">
        <v>2</v>
      </c>
      <c r="C4775" t="s">
        <v>81</v>
      </c>
      <c r="D4775" t="str">
        <f ca="1">IF(OFFSET(calculations!$AG$2,MATCH(data!A4775&amp;"|"&amp;data!C4775,calculations!$A$3:$A$168,0),MATCH(data!B4775,calculations!$AH$2:$CL$2,0))="","NULL",SUBSTITUTE(OFFSET(calculations!$AG$2,MATCH(data!A4775&amp;"|"&amp;data!C4775,calculations!$A$3:$A$168,0),MATCH(data!B4775,calculations!$AH$2:$CL$2,0)),",","."))</f>
        <v>259788</v>
      </c>
      <c r="E4775">
        <v>1</v>
      </c>
    </row>
    <row r="4776" spans="1:5" x14ac:dyDescent="0.25">
      <c r="A4776">
        <v>2017</v>
      </c>
      <c r="B4776">
        <v>2</v>
      </c>
      <c r="C4776" t="s">
        <v>82</v>
      </c>
      <c r="D4776" t="str">
        <f ca="1">IF(OFFSET(calculations!$AG$2,MATCH(data!A4776&amp;"|"&amp;data!C4776,calculations!$A$3:$A$168,0),MATCH(data!B4776,calculations!$AH$2:$CL$2,0))="","NULL",SUBSTITUTE(OFFSET(calculations!$AG$2,MATCH(data!A4776&amp;"|"&amp;data!C4776,calculations!$A$3:$A$168,0),MATCH(data!B4776,calculations!$AH$2:$CL$2,0)),",","."))</f>
        <v>249947488</v>
      </c>
      <c r="E4776">
        <v>1</v>
      </c>
    </row>
    <row r="4777" spans="1:5" x14ac:dyDescent="0.25">
      <c r="A4777">
        <v>2017</v>
      </c>
      <c r="B4777">
        <v>2</v>
      </c>
      <c r="C4777" t="s">
        <v>83</v>
      </c>
      <c r="D4777" t="str">
        <f ca="1">IF(OFFSET(calculations!$AG$2,MATCH(data!A4777&amp;"|"&amp;data!C4777,calculations!$A$3:$A$168,0),MATCH(data!B4777,calculations!$AH$2:$CL$2,0))="","NULL",SUBSTITUTE(OFFSET(calculations!$AG$2,MATCH(data!A4777&amp;"|"&amp;data!C4777,calculations!$A$3:$A$168,0),MATCH(data!B4777,calculations!$AH$2:$CL$2,0)),",","."))</f>
        <v>1032359</v>
      </c>
      <c r="E4777">
        <v>1</v>
      </c>
    </row>
    <row r="4778" spans="1:5" x14ac:dyDescent="0.25">
      <c r="A4778">
        <v>2017</v>
      </c>
      <c r="B4778">
        <v>2</v>
      </c>
      <c r="C4778" t="s">
        <v>84</v>
      </c>
      <c r="D4778" t="str">
        <f ca="1">IF(OFFSET(calculations!$AG$2,MATCH(data!A4778&amp;"|"&amp;data!C4778,calculations!$A$3:$A$168,0),MATCH(data!B4778,calculations!$AH$2:$CL$2,0))="","NULL",SUBSTITUTE(OFFSET(calculations!$AG$2,MATCH(data!A4778&amp;"|"&amp;data!C4778,calculations!$A$3:$A$168,0),MATCH(data!B4778,calculations!$AH$2:$CL$2,0)),",","."))</f>
        <v>2299127</v>
      </c>
      <c r="E4778">
        <v>1</v>
      </c>
    </row>
    <row r="4779" spans="1:5" x14ac:dyDescent="0.25">
      <c r="A4779">
        <v>2017</v>
      </c>
      <c r="B4779">
        <v>2</v>
      </c>
      <c r="C4779" t="s">
        <v>85</v>
      </c>
      <c r="D4779" t="str">
        <f ca="1">IF(OFFSET(calculations!$AG$2,MATCH(data!A4779&amp;"|"&amp;data!C4779,calculations!$A$3:$A$168,0),MATCH(data!B4779,calculations!$AH$2:$CL$2,0))="","NULL",SUBSTITUTE(OFFSET(calculations!$AG$2,MATCH(data!A4779&amp;"|"&amp;data!C4779,calculations!$A$3:$A$168,0),MATCH(data!B4779,calculations!$AH$2:$CL$2,0)),",","."))</f>
        <v>NULL</v>
      </c>
      <c r="E4779">
        <v>1</v>
      </c>
    </row>
    <row r="4780" spans="1:5" x14ac:dyDescent="0.25">
      <c r="A4780">
        <v>2017</v>
      </c>
      <c r="B4780">
        <v>2</v>
      </c>
      <c r="C4780" t="s">
        <v>86</v>
      </c>
      <c r="D4780" t="str">
        <f ca="1">IF(OFFSET(calculations!$AG$2,MATCH(data!A4780&amp;"|"&amp;data!C4780,calculations!$A$3:$A$168,0),MATCH(data!B4780,calculations!$AH$2:$CL$2,0))="","NULL",SUBSTITUTE(OFFSET(calculations!$AG$2,MATCH(data!A4780&amp;"|"&amp;data!C4780,calculations!$A$3:$A$168,0),MATCH(data!B4780,calculations!$AH$2:$CL$2,0)),",","."))</f>
        <v>1770564</v>
      </c>
      <c r="E4780">
        <v>1</v>
      </c>
    </row>
    <row r="4781" spans="1:5" x14ac:dyDescent="0.25">
      <c r="A4781">
        <v>2017</v>
      </c>
      <c r="B4781">
        <v>2</v>
      </c>
      <c r="C4781" t="s">
        <v>87</v>
      </c>
      <c r="D4781" t="str">
        <f ca="1">IF(OFFSET(calculations!$AG$2,MATCH(data!A4781&amp;"|"&amp;data!C4781,calculations!$A$3:$A$168,0),MATCH(data!B4781,calculations!$AH$2:$CL$2,0))="","NULL",SUBSTITUTE(OFFSET(calculations!$AG$2,MATCH(data!A4781&amp;"|"&amp;data!C4781,calculations!$A$3:$A$168,0),MATCH(data!B4781,calculations!$AH$2:$CL$2,0)),",","."))</f>
        <v>231246611</v>
      </c>
      <c r="E4781">
        <v>1</v>
      </c>
    </row>
    <row r="4782" spans="1:5" x14ac:dyDescent="0.25">
      <c r="A4782">
        <v>2017</v>
      </c>
      <c r="B4782">
        <v>2</v>
      </c>
      <c r="C4782" t="s">
        <v>88</v>
      </c>
      <c r="D4782" t="str">
        <f ca="1">IF(OFFSET(calculations!$AG$2,MATCH(data!A4782&amp;"|"&amp;data!C4782,calculations!$A$3:$A$168,0),MATCH(data!B4782,calculations!$AH$2:$CL$2,0))="","NULL",SUBSTITUTE(OFFSET(calculations!$AG$2,MATCH(data!A4782&amp;"|"&amp;data!C4782,calculations!$A$3:$A$168,0),MATCH(data!B4782,calculations!$AH$2:$CL$2,0)),",","."))</f>
        <v>NULL</v>
      </c>
      <c r="E4782">
        <v>1</v>
      </c>
    </row>
    <row r="4783" spans="1:5" x14ac:dyDescent="0.25">
      <c r="A4783">
        <v>2017</v>
      </c>
      <c r="B4783">
        <v>2</v>
      </c>
      <c r="C4783" t="s">
        <v>89</v>
      </c>
      <c r="D4783" t="str">
        <f ca="1">IF(OFFSET(calculations!$AG$2,MATCH(data!A4783&amp;"|"&amp;data!C4783,calculations!$A$3:$A$168,0),MATCH(data!B4783,calculations!$AH$2:$CL$2,0))="","NULL",SUBSTITUTE(OFFSET(calculations!$AG$2,MATCH(data!A4783&amp;"|"&amp;data!C4783,calculations!$A$3:$A$168,0),MATCH(data!B4783,calculations!$AH$2:$CL$2,0)),",","."))</f>
        <v>531005</v>
      </c>
      <c r="E4783">
        <v>1</v>
      </c>
    </row>
    <row r="4784" spans="1:5" x14ac:dyDescent="0.25">
      <c r="A4784">
        <v>2017</v>
      </c>
      <c r="B4784">
        <v>2</v>
      </c>
      <c r="C4784" t="s">
        <v>90</v>
      </c>
      <c r="D4784" t="str">
        <f ca="1">IF(OFFSET(calculations!$AG$2,MATCH(data!A4784&amp;"|"&amp;data!C4784,calculations!$A$3:$A$168,0),MATCH(data!B4784,calculations!$AH$2:$CL$2,0))="","NULL",SUBSTITUTE(OFFSET(calculations!$AG$2,MATCH(data!A4784&amp;"|"&amp;data!C4784,calculations!$A$3:$A$168,0),MATCH(data!B4784,calculations!$AH$2:$CL$2,0)),",","."))</f>
        <v>1095000</v>
      </c>
      <c r="E4784">
        <v>1</v>
      </c>
    </row>
    <row r="4785" spans="1:5" x14ac:dyDescent="0.25">
      <c r="A4785">
        <v>2017</v>
      </c>
      <c r="B4785">
        <v>2</v>
      </c>
      <c r="C4785" t="s">
        <v>91</v>
      </c>
      <c r="D4785" t="str">
        <f ca="1">IF(OFFSET(calculations!$AG$2,MATCH(data!A4785&amp;"|"&amp;data!C4785,calculations!$A$3:$A$168,0),MATCH(data!B4785,calculations!$AH$2:$CL$2,0))="","NULL",SUBSTITUTE(OFFSET(calculations!$AG$2,MATCH(data!A4785&amp;"|"&amp;data!C4785,calculations!$A$3:$A$168,0),MATCH(data!B4785,calculations!$AH$2:$CL$2,0)),",","."))</f>
        <v>11972822</v>
      </c>
      <c r="E4785">
        <v>1</v>
      </c>
    </row>
    <row r="4786" spans="1:5" x14ac:dyDescent="0.25">
      <c r="A4786">
        <v>2017</v>
      </c>
      <c r="B4786">
        <v>2</v>
      </c>
      <c r="C4786" t="s">
        <v>92</v>
      </c>
      <c r="D4786" t="str">
        <f ca="1">IF(OFFSET(calculations!$AG$2,MATCH(data!A4786&amp;"|"&amp;data!C4786,calculations!$A$3:$A$168,0),MATCH(data!B4786,calculations!$AH$2:$CL$2,0))="","NULL",SUBSTITUTE(OFFSET(calculations!$AG$2,MATCH(data!A4786&amp;"|"&amp;data!C4786,calculations!$A$3:$A$168,0),MATCH(data!B4786,calculations!$AH$2:$CL$2,0)),",","."))</f>
        <v>NULL</v>
      </c>
      <c r="E4786">
        <v>1</v>
      </c>
    </row>
    <row r="4787" spans="1:5" x14ac:dyDescent="0.25">
      <c r="A4787">
        <v>2017</v>
      </c>
      <c r="B4787">
        <v>2</v>
      </c>
      <c r="C4787" t="s">
        <v>93</v>
      </c>
      <c r="D4787" t="str">
        <f ca="1">IF(OFFSET(calculations!$AG$2,MATCH(data!A4787&amp;"|"&amp;data!C4787,calculations!$A$3:$A$168,0),MATCH(data!B4787,calculations!$AH$2:$CL$2,0))="","NULL",SUBSTITUTE(OFFSET(calculations!$AG$2,MATCH(data!A4787&amp;"|"&amp;data!C4787,calculations!$A$3:$A$168,0),MATCH(data!B4787,calculations!$AH$2:$CL$2,0)),",","."))</f>
        <v>NULL</v>
      </c>
      <c r="E4787">
        <v>1</v>
      </c>
    </row>
    <row r="4788" spans="1:5" x14ac:dyDescent="0.25">
      <c r="A4788">
        <v>2017</v>
      </c>
      <c r="B4788">
        <v>2</v>
      </c>
      <c r="C4788" t="s">
        <v>94</v>
      </c>
      <c r="D4788" t="str">
        <f ca="1">IF(OFFSET(calculations!$AG$2,MATCH(data!A4788&amp;"|"&amp;data!C4788,calculations!$A$3:$A$168,0),MATCH(data!B4788,calculations!$AH$2:$CL$2,0))="","NULL",SUBSTITUTE(OFFSET(calculations!$AG$2,MATCH(data!A4788&amp;"|"&amp;data!C4788,calculations!$A$3:$A$168,0),MATCH(data!B4788,calculations!$AH$2:$CL$2,0)),",","."))</f>
        <v>NULL</v>
      </c>
      <c r="E4788">
        <v>1</v>
      </c>
    </row>
    <row r="4789" spans="1:5" x14ac:dyDescent="0.25">
      <c r="A4789">
        <v>2017</v>
      </c>
      <c r="B4789">
        <v>2</v>
      </c>
      <c r="C4789" t="s">
        <v>95</v>
      </c>
      <c r="D4789" t="str">
        <f ca="1">IF(OFFSET(calculations!$AG$2,MATCH(data!A4789&amp;"|"&amp;data!C4789,calculations!$A$3:$A$168,0),MATCH(data!B4789,calculations!$AH$2:$CL$2,0))="","NULL",SUBSTITUTE(OFFSET(calculations!$AG$2,MATCH(data!A4789&amp;"|"&amp;data!C4789,calculations!$A$3:$A$168,0),MATCH(data!B4789,calculations!$AH$2:$CL$2,0)),",","."))</f>
        <v>14101405</v>
      </c>
      <c r="E4789">
        <v>1</v>
      </c>
    </row>
    <row r="4790" spans="1:5" x14ac:dyDescent="0.25">
      <c r="A4790">
        <v>2017</v>
      </c>
      <c r="B4790">
        <v>2</v>
      </c>
      <c r="C4790" t="s">
        <v>96</v>
      </c>
      <c r="D4790" t="str">
        <f ca="1">IF(OFFSET(calculations!$AG$2,MATCH(data!A4790&amp;"|"&amp;data!C4790,calculations!$A$3:$A$168,0),MATCH(data!B4790,calculations!$AH$2:$CL$2,0))="","NULL",SUBSTITUTE(OFFSET(calculations!$AG$2,MATCH(data!A4790&amp;"|"&amp;data!C4790,calculations!$A$3:$A$168,0),MATCH(data!B4790,calculations!$AH$2:$CL$2,0)),",","."))</f>
        <v>632325729</v>
      </c>
      <c r="E4790">
        <v>1</v>
      </c>
    </row>
    <row r="4791" spans="1:5" x14ac:dyDescent="0.25">
      <c r="A4791">
        <v>2017</v>
      </c>
      <c r="B4791">
        <v>2</v>
      </c>
      <c r="C4791" t="s">
        <v>97</v>
      </c>
      <c r="D4791" t="str">
        <f ca="1">IF(OFFSET(calculations!$AG$2,MATCH(data!A4791&amp;"|"&amp;data!C4791,calculations!$A$3:$A$168,0),MATCH(data!B4791,calculations!$AH$2:$CL$2,0))="","NULL",SUBSTITUTE(OFFSET(calculations!$AG$2,MATCH(data!A4791&amp;"|"&amp;data!C4791,calculations!$A$3:$A$168,0),MATCH(data!B4791,calculations!$AH$2:$CL$2,0)),",","."))</f>
        <v>515296802</v>
      </c>
      <c r="E4791">
        <v>1</v>
      </c>
    </row>
    <row r="4792" spans="1:5" x14ac:dyDescent="0.25">
      <c r="A4792">
        <v>2017</v>
      </c>
      <c r="B4792">
        <v>2</v>
      </c>
      <c r="C4792" t="s">
        <v>98</v>
      </c>
      <c r="D4792" t="str">
        <f ca="1">IF(OFFSET(calculations!$AG$2,MATCH(data!A4792&amp;"|"&amp;data!C4792,calculations!$A$3:$A$168,0),MATCH(data!B4792,calculations!$AH$2:$CL$2,0))="","NULL",SUBSTITUTE(OFFSET(calculations!$AG$2,MATCH(data!A4792&amp;"|"&amp;data!C4792,calculations!$A$3:$A$168,0),MATCH(data!B4792,calculations!$AH$2:$CL$2,0)),",","."))</f>
        <v>117028927</v>
      </c>
      <c r="E4792">
        <v>1</v>
      </c>
    </row>
    <row r="4793" spans="1:5" x14ac:dyDescent="0.25">
      <c r="A4793">
        <v>2017</v>
      </c>
      <c r="B4793">
        <v>2</v>
      </c>
      <c r="C4793" t="s">
        <v>99</v>
      </c>
      <c r="D4793" t="str">
        <f ca="1">IF(OFFSET(calculations!$AG$2,MATCH(data!A4793&amp;"|"&amp;data!C4793,calculations!$A$3:$A$168,0),MATCH(data!B4793,calculations!$AH$2:$CL$2,0))="","NULL",SUBSTITUTE(OFFSET(calculations!$AG$2,MATCH(data!A4793&amp;"|"&amp;data!C4793,calculations!$A$3:$A$168,0),MATCH(data!B4793,calculations!$AH$2:$CL$2,0)),",","."))</f>
        <v>117028927</v>
      </c>
      <c r="E4793">
        <v>1</v>
      </c>
    </row>
    <row r="4794" spans="1:5" x14ac:dyDescent="0.25">
      <c r="A4794">
        <v>2017</v>
      </c>
      <c r="B4794">
        <v>2</v>
      </c>
      <c r="C4794" t="s">
        <v>100</v>
      </c>
      <c r="D4794" t="str">
        <f ca="1">IF(OFFSET(calculations!$AG$2,MATCH(data!A4794&amp;"|"&amp;data!C4794,calculations!$A$3:$A$168,0),MATCH(data!B4794,calculations!$AH$2:$CL$2,0))="","NULL",SUBSTITUTE(OFFSET(calculations!$AG$2,MATCH(data!A4794&amp;"|"&amp;data!C4794,calculations!$A$3:$A$168,0),MATCH(data!B4794,calculations!$AH$2:$CL$2,0)),",","."))</f>
        <v>21681923</v>
      </c>
      <c r="E4794">
        <v>1</v>
      </c>
    </row>
    <row r="4795" spans="1:5" x14ac:dyDescent="0.25">
      <c r="A4795">
        <v>2017</v>
      </c>
      <c r="B4795">
        <v>2</v>
      </c>
      <c r="C4795" t="s">
        <v>101</v>
      </c>
      <c r="D4795" t="str">
        <f ca="1">IF(OFFSET(calculations!$AG$2,MATCH(data!A4795&amp;"|"&amp;data!C4795,calculations!$A$3:$A$168,0),MATCH(data!B4795,calculations!$AH$2:$CL$2,0))="","NULL",SUBSTITUTE(OFFSET(calculations!$AG$2,MATCH(data!A4795&amp;"|"&amp;data!C4795,calculations!$A$3:$A$168,0),MATCH(data!B4795,calculations!$AH$2:$CL$2,0)),",","."))</f>
        <v>66408750</v>
      </c>
      <c r="E4795">
        <v>1</v>
      </c>
    </row>
    <row r="4796" spans="1:5" x14ac:dyDescent="0.25">
      <c r="A4796">
        <v>2017</v>
      </c>
      <c r="B4796">
        <v>2</v>
      </c>
      <c r="C4796" t="s">
        <v>102</v>
      </c>
      <c r="D4796" t="str">
        <f ca="1">IF(OFFSET(calculations!$AG$2,MATCH(data!A4796&amp;"|"&amp;data!C4796,calculations!$A$3:$A$168,0),MATCH(data!B4796,calculations!$AH$2:$CL$2,0))="","NULL",SUBSTITUTE(OFFSET(calculations!$AG$2,MATCH(data!A4796&amp;"|"&amp;data!C4796,calculations!$A$3:$A$168,0),MATCH(data!B4796,calculations!$AH$2:$CL$2,0)),",","."))</f>
        <v>46406992</v>
      </c>
      <c r="E4796">
        <v>1</v>
      </c>
    </row>
    <row r="4797" spans="1:5" x14ac:dyDescent="0.25">
      <c r="A4797">
        <v>2017</v>
      </c>
      <c r="B4797">
        <v>2</v>
      </c>
      <c r="C4797" t="s">
        <v>103</v>
      </c>
      <c r="D4797" t="str">
        <f ca="1">IF(OFFSET(calculations!$AG$2,MATCH(data!A4797&amp;"|"&amp;data!C4797,calculations!$A$3:$A$168,0),MATCH(data!B4797,calculations!$AH$2:$CL$2,0))="","NULL",SUBSTITUTE(OFFSET(calculations!$AG$2,MATCH(data!A4797&amp;"|"&amp;data!C4797,calculations!$A$3:$A$168,0),MATCH(data!B4797,calculations!$AH$2:$CL$2,0)),",","."))</f>
        <v>8286397</v>
      </c>
      <c r="E4797">
        <v>1</v>
      </c>
    </row>
    <row r="4798" spans="1:5" x14ac:dyDescent="0.25">
      <c r="A4798">
        <v>2017</v>
      </c>
      <c r="B4798">
        <v>2</v>
      </c>
      <c r="C4798" t="s">
        <v>104</v>
      </c>
      <c r="D4798" t="str">
        <f ca="1">IF(OFFSET(calculations!$AG$2,MATCH(data!A4798&amp;"|"&amp;data!C4798,calculations!$A$3:$A$168,0),MATCH(data!B4798,calculations!$AH$2:$CL$2,0))="","NULL",SUBSTITUTE(OFFSET(calculations!$AG$2,MATCH(data!A4798&amp;"|"&amp;data!C4798,calculations!$A$3:$A$168,0),MATCH(data!B4798,calculations!$AH$2:$CL$2,0)),",","."))</f>
        <v>17608711</v>
      </c>
      <c r="E4798">
        <v>1</v>
      </c>
    </row>
    <row r="4799" spans="1:5" x14ac:dyDescent="0.25">
      <c r="A4799">
        <v>2017</v>
      </c>
      <c r="B4799">
        <v>2</v>
      </c>
      <c r="C4799" t="s">
        <v>105</v>
      </c>
      <c r="D4799" t="str">
        <f ca="1">IF(OFFSET(calculations!$AG$2,MATCH(data!A4799&amp;"|"&amp;data!C4799,calculations!$A$3:$A$168,0),MATCH(data!B4799,calculations!$AH$2:$CL$2,0))="","NULL",SUBSTITUTE(OFFSET(calculations!$AG$2,MATCH(data!A4799&amp;"|"&amp;data!C4799,calculations!$A$3:$A$168,0),MATCH(data!B4799,calculations!$AH$2:$CL$2,0)),",","."))</f>
        <v>17608711</v>
      </c>
      <c r="E4799">
        <v>1</v>
      </c>
    </row>
    <row r="4800" spans="1:5" x14ac:dyDescent="0.25">
      <c r="A4800">
        <v>2017</v>
      </c>
      <c r="B4800">
        <v>2</v>
      </c>
      <c r="C4800" t="s">
        <v>106</v>
      </c>
      <c r="D4800" t="str">
        <f ca="1">IF(OFFSET(calculations!$AG$2,MATCH(data!A4800&amp;"|"&amp;data!C4800,calculations!$A$3:$A$168,0),MATCH(data!B4800,calculations!$AH$2:$CL$2,0))="","NULL",SUBSTITUTE(OFFSET(calculations!$AG$2,MATCH(data!A4800&amp;"|"&amp;data!C4800,calculations!$A$3:$A$168,0),MATCH(data!B4800,calculations!$AH$2:$CL$2,0)),",","."))</f>
        <v>NULL</v>
      </c>
      <c r="E4800">
        <v>1</v>
      </c>
    </row>
    <row r="4801" spans="1:5" x14ac:dyDescent="0.25">
      <c r="A4801">
        <v>2017</v>
      </c>
      <c r="B4801">
        <v>2</v>
      </c>
      <c r="C4801" t="s">
        <v>107</v>
      </c>
      <c r="D4801" t="str">
        <f ca="1">IF(OFFSET(calculations!$AG$2,MATCH(data!A4801&amp;"|"&amp;data!C4801,calculations!$A$3:$A$168,0),MATCH(data!B4801,calculations!$AH$2:$CL$2,0))="","NULL",SUBSTITUTE(OFFSET(calculations!$AG$2,MATCH(data!A4801&amp;"|"&amp;data!C4801,calculations!$A$3:$A$168,0),MATCH(data!B4801,calculations!$AH$2:$CL$2,0)),",","."))</f>
        <v>NULL</v>
      </c>
      <c r="E4801">
        <v>1</v>
      </c>
    </row>
    <row r="4802" spans="1:5" x14ac:dyDescent="0.25">
      <c r="A4802">
        <v>2017</v>
      </c>
      <c r="B4802">
        <v>2</v>
      </c>
      <c r="C4802" t="s">
        <v>108</v>
      </c>
      <c r="D4802" t="str">
        <f ca="1">IF(OFFSET(calculations!$AG$2,MATCH(data!A4802&amp;"|"&amp;data!C4802,calculations!$A$3:$A$168,0),MATCH(data!B4802,calculations!$AH$2:$CL$2,0))="","NULL",SUBSTITUTE(OFFSET(calculations!$AG$2,MATCH(data!A4802&amp;"|"&amp;data!C4802,calculations!$A$3:$A$168,0),MATCH(data!B4802,calculations!$AH$2:$CL$2,0)),",","."))</f>
        <v>41023</v>
      </c>
      <c r="E4802">
        <v>1</v>
      </c>
    </row>
    <row r="4803" spans="1:5" x14ac:dyDescent="0.25">
      <c r="A4803">
        <v>2017</v>
      </c>
      <c r="B4803">
        <v>2</v>
      </c>
      <c r="C4803" t="s">
        <v>109</v>
      </c>
      <c r="D4803" t="str">
        <f ca="1">IF(OFFSET(calculations!$AG$2,MATCH(data!A4803&amp;"|"&amp;data!C4803,calculations!$A$3:$A$168,0),MATCH(data!B4803,calculations!$AH$2:$CL$2,0))="","NULL",SUBSTITUTE(OFFSET(calculations!$AG$2,MATCH(data!A4803&amp;"|"&amp;data!C4803,calculations!$A$3:$A$168,0),MATCH(data!B4803,calculations!$AH$2:$CL$2,0)),",","."))</f>
        <v>17649734</v>
      </c>
      <c r="E4803">
        <v>1</v>
      </c>
    </row>
    <row r="4804" spans="1:5" x14ac:dyDescent="0.25">
      <c r="A4804">
        <v>2017</v>
      </c>
      <c r="B4804">
        <v>2</v>
      </c>
      <c r="C4804" t="s">
        <v>110</v>
      </c>
      <c r="D4804" t="str">
        <f ca="1">IF(OFFSET(calculations!$AG$2,MATCH(data!A4804&amp;"|"&amp;data!C4804,calculations!$A$3:$A$168,0),MATCH(data!B4804,calculations!$AH$2:$CL$2,0))="","NULL",SUBSTITUTE(OFFSET(calculations!$AG$2,MATCH(data!A4804&amp;"|"&amp;data!C4804,calculations!$A$3:$A$168,0),MATCH(data!B4804,calculations!$AH$2:$CL$2,0)),",","."))</f>
        <v>3548329</v>
      </c>
      <c r="E4804">
        <v>1</v>
      </c>
    </row>
    <row r="4805" spans="1:5" x14ac:dyDescent="0.25">
      <c r="A4805">
        <v>2017</v>
      </c>
      <c r="B4805">
        <v>2</v>
      </c>
      <c r="C4805" t="s">
        <v>111</v>
      </c>
      <c r="D4805" t="str">
        <f ca="1">IF(OFFSET(calculations!$AG$2,MATCH(data!A4805&amp;"|"&amp;data!C4805,calculations!$A$3:$A$168,0),MATCH(data!B4805,calculations!$AH$2:$CL$2,0))="","NULL",SUBSTITUTE(OFFSET(calculations!$AG$2,MATCH(data!A4805&amp;"|"&amp;data!C4805,calculations!$A$3:$A$168,0),MATCH(data!B4805,calculations!$AH$2:$CL$2,0)),",","."))</f>
        <v>374508403</v>
      </c>
      <c r="E4805">
        <v>1</v>
      </c>
    </row>
    <row r="4806" spans="1:5" x14ac:dyDescent="0.25">
      <c r="A4806">
        <v>2017</v>
      </c>
      <c r="B4806">
        <v>2</v>
      </c>
      <c r="C4806" t="s">
        <v>112</v>
      </c>
      <c r="D4806" t="str">
        <f ca="1">IF(OFFSET(calculations!$AG$2,MATCH(data!A4806&amp;"|"&amp;data!C4806,calculations!$A$3:$A$168,0),MATCH(data!B4806,calculations!$AH$2:$CL$2,0))="","NULL",SUBSTITUTE(OFFSET(calculations!$AG$2,MATCH(data!A4806&amp;"|"&amp;data!C4806,calculations!$A$3:$A$168,0),MATCH(data!B4806,calculations!$AH$2:$CL$2,0)),",","."))</f>
        <v>70615520</v>
      </c>
      <c r="E4806">
        <v>1</v>
      </c>
    </row>
    <row r="4807" spans="1:5" x14ac:dyDescent="0.25">
      <c r="A4807">
        <v>2017</v>
      </c>
      <c r="B4807">
        <v>2</v>
      </c>
      <c r="C4807" t="s">
        <v>113</v>
      </c>
      <c r="D4807" t="str">
        <f ca="1">IF(OFFSET(calculations!$AG$2,MATCH(data!A4807&amp;"|"&amp;data!C4807,calculations!$A$3:$A$168,0),MATCH(data!B4807,calculations!$AH$2:$CL$2,0))="","NULL",SUBSTITUTE(OFFSET(calculations!$AG$2,MATCH(data!A4807&amp;"|"&amp;data!C4807,calculations!$A$3:$A$168,0),MATCH(data!B4807,calculations!$AH$2:$CL$2,0)),",","."))</f>
        <v>NULL</v>
      </c>
      <c r="E4807">
        <v>1</v>
      </c>
    </row>
    <row r="4808" spans="1:5" x14ac:dyDescent="0.25">
      <c r="A4808">
        <v>2017</v>
      </c>
      <c r="B4808">
        <v>2</v>
      </c>
      <c r="C4808" t="s">
        <v>114</v>
      </c>
      <c r="D4808" t="str">
        <f ca="1">IF(OFFSET(calculations!$AG$2,MATCH(data!A4808&amp;"|"&amp;data!C4808,calculations!$A$3:$A$168,0),MATCH(data!B4808,calculations!$AH$2:$CL$2,0))="","NULL",SUBSTITUTE(OFFSET(calculations!$AG$2,MATCH(data!A4808&amp;"|"&amp;data!C4808,calculations!$A$3:$A$168,0),MATCH(data!B4808,calculations!$AH$2:$CL$2,0)),",","."))</f>
        <v>12683777</v>
      </c>
      <c r="E4808">
        <v>1</v>
      </c>
    </row>
    <row r="4809" spans="1:5" x14ac:dyDescent="0.25">
      <c r="A4809">
        <v>2017</v>
      </c>
      <c r="B4809">
        <v>2</v>
      </c>
      <c r="C4809" t="s">
        <v>115</v>
      </c>
      <c r="D4809" t="str">
        <f ca="1">IF(OFFSET(calculations!$AG$2,MATCH(data!A4809&amp;"|"&amp;data!C4809,calculations!$A$3:$A$168,0),MATCH(data!B4809,calculations!$AH$2:$CL$2,0))="","NULL",SUBSTITUTE(OFFSET(calculations!$AG$2,MATCH(data!A4809&amp;"|"&amp;data!C4809,calculations!$A$3:$A$168,0),MATCH(data!B4809,calculations!$AH$2:$CL$2,0)),",","."))</f>
        <v>NULL</v>
      </c>
      <c r="E4809">
        <v>1</v>
      </c>
    </row>
    <row r="4810" spans="1:5" x14ac:dyDescent="0.25">
      <c r="A4810">
        <v>2017</v>
      </c>
      <c r="B4810">
        <v>2</v>
      </c>
      <c r="C4810" t="s">
        <v>116</v>
      </c>
      <c r="D4810" t="str">
        <f ca="1">IF(OFFSET(calculations!$AG$2,MATCH(data!A4810&amp;"|"&amp;data!C4810,calculations!$A$3:$A$168,0),MATCH(data!B4810,calculations!$AH$2:$CL$2,0))="","NULL",SUBSTITUTE(OFFSET(calculations!$AG$2,MATCH(data!A4810&amp;"|"&amp;data!C4810,calculations!$A$3:$A$168,0),MATCH(data!B4810,calculations!$AH$2:$CL$2,0)),",","."))</f>
        <v>37457919</v>
      </c>
      <c r="E4810">
        <v>1</v>
      </c>
    </row>
    <row r="4811" spans="1:5" x14ac:dyDescent="0.25">
      <c r="A4811">
        <v>2017</v>
      </c>
      <c r="B4811">
        <v>2</v>
      </c>
      <c r="C4811" t="s">
        <v>117</v>
      </c>
      <c r="D4811" t="str">
        <f ca="1">IF(OFFSET(calculations!$AG$2,MATCH(data!A4811&amp;"|"&amp;data!C4811,calculations!$A$3:$A$168,0),MATCH(data!B4811,calculations!$AH$2:$CL$2,0))="","NULL",SUBSTITUTE(OFFSET(calculations!$AG$2,MATCH(data!A4811&amp;"|"&amp;data!C4811,calculations!$A$3:$A$168,0),MATCH(data!B4811,calculations!$AH$2:$CL$2,0)),",","."))</f>
        <v>NULL</v>
      </c>
      <c r="E4811">
        <v>1</v>
      </c>
    </row>
    <row r="4812" spans="1:5" x14ac:dyDescent="0.25">
      <c r="A4812">
        <v>2017</v>
      </c>
      <c r="B4812">
        <v>2</v>
      </c>
      <c r="C4812" t="s">
        <v>118</v>
      </c>
      <c r="D4812" t="str">
        <f ca="1">IF(OFFSET(calculations!$AG$2,MATCH(data!A4812&amp;"|"&amp;data!C4812,calculations!$A$3:$A$168,0),MATCH(data!B4812,calculations!$AH$2:$CL$2,0))="","NULL",SUBSTITUTE(OFFSET(calculations!$AG$2,MATCH(data!A4812&amp;"|"&amp;data!C4812,calculations!$A$3:$A$168,0),MATCH(data!B4812,calculations!$AH$2:$CL$2,0)),",","."))</f>
        <v>2499108</v>
      </c>
      <c r="E4812">
        <v>1</v>
      </c>
    </row>
    <row r="4813" spans="1:5" x14ac:dyDescent="0.25">
      <c r="A4813">
        <v>2017</v>
      </c>
      <c r="B4813">
        <v>2</v>
      </c>
      <c r="C4813" t="s">
        <v>119</v>
      </c>
      <c r="D4813" t="str">
        <f ca="1">IF(OFFSET(calculations!$AG$2,MATCH(data!A4813&amp;"|"&amp;data!C4813,calculations!$A$3:$A$168,0),MATCH(data!B4813,calculations!$AH$2:$CL$2,0))="","NULL",SUBSTITUTE(OFFSET(calculations!$AG$2,MATCH(data!A4813&amp;"|"&amp;data!C4813,calculations!$A$3:$A$168,0),MATCH(data!B4813,calculations!$AH$2:$CL$2,0)),",","."))</f>
        <v>8828313</v>
      </c>
      <c r="E4813">
        <v>1</v>
      </c>
    </row>
    <row r="4814" spans="1:5" x14ac:dyDescent="0.25">
      <c r="A4814">
        <v>2017</v>
      </c>
      <c r="B4814">
        <v>2</v>
      </c>
      <c r="C4814" t="s">
        <v>120</v>
      </c>
      <c r="D4814" t="str">
        <f ca="1">IF(OFFSET(calculations!$AG$2,MATCH(data!A4814&amp;"|"&amp;data!C4814,calculations!$A$3:$A$168,0),MATCH(data!B4814,calculations!$AH$2:$CL$2,0))="","NULL",SUBSTITUTE(OFFSET(calculations!$AG$2,MATCH(data!A4814&amp;"|"&amp;data!C4814,calculations!$A$3:$A$168,0),MATCH(data!B4814,calculations!$AH$2:$CL$2,0)),",","."))</f>
        <v>613234</v>
      </c>
      <c r="E4814">
        <v>1</v>
      </c>
    </row>
    <row r="4815" spans="1:5" x14ac:dyDescent="0.25">
      <c r="A4815">
        <v>2017</v>
      </c>
      <c r="B4815">
        <v>2</v>
      </c>
      <c r="C4815" t="s">
        <v>121</v>
      </c>
      <c r="D4815" t="str">
        <f ca="1">IF(OFFSET(calculations!$AG$2,MATCH(data!A4815&amp;"|"&amp;data!C4815,calculations!$A$3:$A$168,0),MATCH(data!B4815,calculations!$AH$2:$CL$2,0))="","NULL",SUBSTITUTE(OFFSET(calculations!$AG$2,MATCH(data!A4815&amp;"|"&amp;data!C4815,calculations!$A$3:$A$168,0),MATCH(data!B4815,calculations!$AH$2:$CL$2,0)),",","."))</f>
        <v>4874264</v>
      </c>
      <c r="E4815">
        <v>1</v>
      </c>
    </row>
    <row r="4816" spans="1:5" x14ac:dyDescent="0.25">
      <c r="A4816">
        <v>2017</v>
      </c>
      <c r="B4816">
        <v>2</v>
      </c>
      <c r="C4816" t="s">
        <v>122</v>
      </c>
      <c r="D4816" t="str">
        <f ca="1">IF(OFFSET(calculations!$AG$2,MATCH(data!A4816&amp;"|"&amp;data!C4816,calculations!$A$3:$A$168,0),MATCH(data!B4816,calculations!$AH$2:$CL$2,0))="","NULL",SUBSTITUTE(OFFSET(calculations!$AG$2,MATCH(data!A4816&amp;"|"&amp;data!C4816,calculations!$A$3:$A$168,0),MATCH(data!B4816,calculations!$AH$2:$CL$2,0)),",","."))</f>
        <v>NULL</v>
      </c>
      <c r="E4816">
        <v>1</v>
      </c>
    </row>
    <row r="4817" spans="1:5" x14ac:dyDescent="0.25">
      <c r="A4817">
        <v>2017</v>
      </c>
      <c r="B4817">
        <v>2</v>
      </c>
      <c r="C4817" t="s">
        <v>123</v>
      </c>
      <c r="D4817" t="str">
        <f ca="1">IF(OFFSET(calculations!$AG$2,MATCH(data!A4817&amp;"|"&amp;data!C4817,calculations!$A$3:$A$168,0),MATCH(data!B4817,calculations!$AH$2:$CL$2,0))="","NULL",SUBSTITUTE(OFFSET(calculations!$AG$2,MATCH(data!A4817&amp;"|"&amp;data!C4817,calculations!$A$3:$A$168,0),MATCH(data!B4817,calculations!$AH$2:$CL$2,0)),",","."))</f>
        <v>3289607</v>
      </c>
      <c r="E4817">
        <v>1</v>
      </c>
    </row>
    <row r="4818" spans="1:5" x14ac:dyDescent="0.25">
      <c r="A4818">
        <v>2017</v>
      </c>
      <c r="B4818">
        <v>2</v>
      </c>
      <c r="C4818" t="s">
        <v>124</v>
      </c>
      <c r="D4818" t="str">
        <f ca="1">IF(OFFSET(calculations!$AG$2,MATCH(data!A4818&amp;"|"&amp;data!C4818,calculations!$A$3:$A$168,0),MATCH(data!B4818,calculations!$AH$2:$CL$2,0))="","NULL",SUBSTITUTE(OFFSET(calculations!$AG$2,MATCH(data!A4818&amp;"|"&amp;data!C4818,calculations!$A$3:$A$168,0),MATCH(data!B4818,calculations!$AH$2:$CL$2,0)),",","."))</f>
        <v>NULL</v>
      </c>
      <c r="E4818">
        <v>1</v>
      </c>
    </row>
    <row r="4819" spans="1:5" x14ac:dyDescent="0.25">
      <c r="A4819">
        <v>2017</v>
      </c>
      <c r="B4819">
        <v>2</v>
      </c>
      <c r="C4819" t="s">
        <v>125</v>
      </c>
      <c r="D4819" t="str">
        <f ca="1">IF(OFFSET(calculations!$AG$2,MATCH(data!A4819&amp;"|"&amp;data!C4819,calculations!$A$3:$A$168,0),MATCH(data!B4819,calculations!$AH$2:$CL$2,0))="","NULL",SUBSTITUTE(OFFSET(calculations!$AG$2,MATCH(data!A4819&amp;"|"&amp;data!C4819,calculations!$A$3:$A$168,0),MATCH(data!B4819,calculations!$AH$2:$CL$2,0)),",","."))</f>
        <v>NULL</v>
      </c>
      <c r="E4819">
        <v>1</v>
      </c>
    </row>
    <row r="4820" spans="1:5" x14ac:dyDescent="0.25">
      <c r="A4820">
        <v>2017</v>
      </c>
      <c r="B4820">
        <v>2</v>
      </c>
      <c r="C4820" t="s">
        <v>126</v>
      </c>
      <c r="D4820" t="str">
        <f ca="1">IF(OFFSET(calculations!$AG$2,MATCH(data!A4820&amp;"|"&amp;data!C4820,calculations!$A$3:$A$168,0),MATCH(data!B4820,calculations!$AH$2:$CL$2,0))="","NULL",SUBSTITUTE(OFFSET(calculations!$AG$2,MATCH(data!A4820&amp;"|"&amp;data!C4820,calculations!$A$3:$A$168,0),MATCH(data!B4820,calculations!$AH$2:$CL$2,0)),",","."))</f>
        <v>369298</v>
      </c>
      <c r="E4820">
        <v>1</v>
      </c>
    </row>
    <row r="4821" spans="1:5" x14ac:dyDescent="0.25">
      <c r="A4821">
        <v>2017</v>
      </c>
      <c r="B4821">
        <v>2</v>
      </c>
      <c r="C4821" t="s">
        <v>62</v>
      </c>
      <c r="D4821" t="str">
        <f ca="1">IF(OFFSET(calculations!$AG$2,MATCH(data!A4821&amp;"|"&amp;data!C4821,calculations!$A$3:$A$168,0),MATCH(data!B4821,calculations!$AH$2:$CL$2,0))="","NULL",SUBSTITUTE(OFFSET(calculations!$AG$2,MATCH(data!A4821&amp;"|"&amp;data!C4821,calculations!$A$3:$A$168,0),MATCH(data!B4821,calculations!$AH$2:$CL$2,0)),",","."))</f>
        <v>281696273</v>
      </c>
      <c r="E4821">
        <v>1</v>
      </c>
    </row>
    <row r="4822" spans="1:5" x14ac:dyDescent="0.25">
      <c r="A4822">
        <v>2017</v>
      </c>
      <c r="B4822">
        <v>2</v>
      </c>
      <c r="C4822" t="s">
        <v>127</v>
      </c>
      <c r="D4822" t="str">
        <f ca="1">IF(OFFSET(calculations!$AG$2,MATCH(data!A4822&amp;"|"&amp;data!C4822,calculations!$A$3:$A$168,0),MATCH(data!B4822,calculations!$AH$2:$CL$2,0))="","NULL",SUBSTITUTE(OFFSET(calculations!$AG$2,MATCH(data!A4822&amp;"|"&amp;data!C4822,calculations!$A$3:$A$168,0),MATCH(data!B4822,calculations!$AH$2:$CL$2,0)),",","."))</f>
        <v>37450040</v>
      </c>
      <c r="E4822">
        <v>1</v>
      </c>
    </row>
    <row r="4823" spans="1:5" x14ac:dyDescent="0.25">
      <c r="A4823">
        <v>2017</v>
      </c>
      <c r="B4823">
        <v>2</v>
      </c>
      <c r="C4823" t="s">
        <v>128</v>
      </c>
      <c r="D4823" t="str">
        <f ca="1">IF(OFFSET(calculations!$AG$2,MATCH(data!A4823&amp;"|"&amp;data!C4823,calculations!$A$3:$A$168,0),MATCH(data!B4823,calculations!$AH$2:$CL$2,0))="","NULL",SUBSTITUTE(OFFSET(calculations!$AG$2,MATCH(data!A4823&amp;"|"&amp;data!C4823,calculations!$A$3:$A$168,0),MATCH(data!B4823,calculations!$AH$2:$CL$2,0)),",","."))</f>
        <v>NULL</v>
      </c>
      <c r="E4823">
        <v>1</v>
      </c>
    </row>
    <row r="4824" spans="1:5" x14ac:dyDescent="0.25">
      <c r="A4824">
        <v>2017</v>
      </c>
      <c r="B4824">
        <v>2</v>
      </c>
      <c r="C4824" t="s">
        <v>129</v>
      </c>
      <c r="D4824" t="str">
        <f ca="1">IF(OFFSET(calculations!$AG$2,MATCH(data!A4824&amp;"|"&amp;data!C4824,calculations!$A$3:$A$168,0),MATCH(data!B4824,calculations!$AH$2:$CL$2,0))="","NULL",SUBSTITUTE(OFFSET(calculations!$AG$2,MATCH(data!A4824&amp;"|"&amp;data!C4824,calculations!$A$3:$A$168,0),MATCH(data!B4824,calculations!$AH$2:$CL$2,0)),",","."))</f>
        <v>219224170</v>
      </c>
      <c r="E4824">
        <v>1</v>
      </c>
    </row>
    <row r="4825" spans="1:5" x14ac:dyDescent="0.25">
      <c r="A4825">
        <v>2017</v>
      </c>
      <c r="B4825">
        <v>2</v>
      </c>
      <c r="C4825" t="s">
        <v>130</v>
      </c>
      <c r="D4825" t="str">
        <f ca="1">IF(OFFSET(calculations!$AG$2,MATCH(data!A4825&amp;"|"&amp;data!C4825,calculations!$A$3:$A$168,0),MATCH(data!B4825,calculations!$AH$2:$CL$2,0))="","NULL",SUBSTITUTE(OFFSET(calculations!$AG$2,MATCH(data!A4825&amp;"|"&amp;data!C4825,calculations!$A$3:$A$168,0),MATCH(data!B4825,calculations!$AH$2:$CL$2,0)),",","."))</f>
        <v>NULL</v>
      </c>
      <c r="E4825">
        <v>1</v>
      </c>
    </row>
    <row r="4826" spans="1:5" x14ac:dyDescent="0.25">
      <c r="A4826">
        <v>2017</v>
      </c>
      <c r="B4826">
        <v>2</v>
      </c>
      <c r="C4826" t="s">
        <v>131</v>
      </c>
      <c r="D4826" t="str">
        <f ca="1">IF(OFFSET(calculations!$AG$2,MATCH(data!A4826&amp;"|"&amp;data!C4826,calculations!$A$3:$A$168,0),MATCH(data!B4826,calculations!$AH$2:$CL$2,0))="","NULL",SUBSTITUTE(OFFSET(calculations!$AG$2,MATCH(data!A4826&amp;"|"&amp;data!C4826,calculations!$A$3:$A$168,0),MATCH(data!B4826,calculations!$AH$2:$CL$2,0)),",","."))</f>
        <v>NULL</v>
      </c>
      <c r="E4826">
        <v>1</v>
      </c>
    </row>
    <row r="4827" spans="1:5" x14ac:dyDescent="0.25">
      <c r="A4827">
        <v>2017</v>
      </c>
      <c r="B4827">
        <v>2</v>
      </c>
      <c r="C4827" t="s">
        <v>132</v>
      </c>
      <c r="D4827" t="str">
        <f ca="1">IF(OFFSET(calculations!$AG$2,MATCH(data!A4827&amp;"|"&amp;data!C4827,calculations!$A$3:$A$168,0),MATCH(data!B4827,calculations!$AH$2:$CL$2,0))="","NULL",SUBSTITUTE(OFFSET(calculations!$AG$2,MATCH(data!A4827&amp;"|"&amp;data!C4827,calculations!$A$3:$A$168,0),MATCH(data!B4827,calculations!$AH$2:$CL$2,0)),",","."))</f>
        <v>15417</v>
      </c>
      <c r="E4827">
        <v>1</v>
      </c>
    </row>
    <row r="4828" spans="1:5" x14ac:dyDescent="0.25">
      <c r="A4828">
        <v>2017</v>
      </c>
      <c r="B4828">
        <v>2</v>
      </c>
      <c r="C4828" t="s">
        <v>133</v>
      </c>
      <c r="D4828" t="str">
        <f ca="1">IF(OFFSET(calculations!$AG$2,MATCH(data!A4828&amp;"|"&amp;data!C4828,calculations!$A$3:$A$168,0),MATCH(data!B4828,calculations!$AH$2:$CL$2,0))="","NULL",SUBSTITUTE(OFFSET(calculations!$AG$2,MATCH(data!A4828&amp;"|"&amp;data!C4828,calculations!$A$3:$A$168,0),MATCH(data!B4828,calculations!$AH$2:$CL$2,0)),",","."))</f>
        <v>0</v>
      </c>
      <c r="E4828">
        <v>1</v>
      </c>
    </row>
    <row r="4829" spans="1:5" x14ac:dyDescent="0.25">
      <c r="A4829">
        <v>2017</v>
      </c>
      <c r="B4829">
        <v>2</v>
      </c>
      <c r="C4829" t="s">
        <v>134</v>
      </c>
      <c r="D4829" t="str">
        <f ca="1">IF(OFFSET(calculations!$AG$2,MATCH(data!A4829&amp;"|"&amp;data!C4829,calculations!$A$3:$A$168,0),MATCH(data!B4829,calculations!$AH$2:$CL$2,0))="","NULL",SUBSTITUTE(OFFSET(calculations!$AG$2,MATCH(data!A4829&amp;"|"&amp;data!C4829,calculations!$A$3:$A$168,0),MATCH(data!B4829,calculations!$AH$2:$CL$2,0)),",","."))</f>
        <v>NULL</v>
      </c>
      <c r="E4829">
        <v>1</v>
      </c>
    </row>
    <row r="4830" spans="1:5" x14ac:dyDescent="0.25">
      <c r="A4830">
        <v>2017</v>
      </c>
      <c r="B4830">
        <v>2</v>
      </c>
      <c r="C4830" t="s">
        <v>135</v>
      </c>
      <c r="D4830" t="str">
        <f ca="1">IF(OFFSET(calculations!$AG$2,MATCH(data!A4830&amp;"|"&amp;data!C4830,calculations!$A$3:$A$168,0),MATCH(data!B4830,calculations!$AH$2:$CL$2,0))="","NULL",SUBSTITUTE(OFFSET(calculations!$AG$2,MATCH(data!A4830&amp;"|"&amp;data!C4830,calculations!$A$3:$A$168,0),MATCH(data!B4830,calculations!$AH$2:$CL$2,0)),",","."))</f>
        <v>NULL</v>
      </c>
      <c r="E4830">
        <v>1</v>
      </c>
    </row>
    <row r="4831" spans="1:5" x14ac:dyDescent="0.25">
      <c r="A4831">
        <v>2017</v>
      </c>
      <c r="B4831">
        <v>2</v>
      </c>
      <c r="C4831" t="s">
        <v>136</v>
      </c>
      <c r="D4831" t="str">
        <f ca="1">IF(OFFSET(calculations!$AG$2,MATCH(data!A4831&amp;"|"&amp;data!C4831,calculations!$A$3:$A$168,0),MATCH(data!B4831,calculations!$AH$2:$CL$2,0))="","NULL",SUBSTITUTE(OFFSET(calculations!$AG$2,MATCH(data!A4831&amp;"|"&amp;data!C4831,calculations!$A$3:$A$168,0),MATCH(data!B4831,calculations!$AH$2:$CL$2,0)),",","."))</f>
        <v>14101405</v>
      </c>
      <c r="E4831">
        <v>1</v>
      </c>
    </row>
    <row r="4832" spans="1:5" x14ac:dyDescent="0.25">
      <c r="A4832">
        <v>2017</v>
      </c>
      <c r="B4832">
        <v>2</v>
      </c>
      <c r="C4832" t="s">
        <v>137</v>
      </c>
      <c r="D4832" t="str">
        <f ca="1">IF(OFFSET(calculations!$AG$2,MATCH(data!A4832&amp;"|"&amp;data!C4832,calculations!$A$3:$A$168,0),MATCH(data!B4832,calculations!$AH$2:$CL$2,0))="","NULL",SUBSTITUTE(OFFSET(calculations!$AG$2,MATCH(data!A4832&amp;"|"&amp;data!C4832,calculations!$A$3:$A$168,0),MATCH(data!B4832,calculations!$AH$2:$CL$2,0)),",","."))</f>
        <v>NULL</v>
      </c>
      <c r="E4832">
        <v>1</v>
      </c>
    </row>
    <row r="4833" spans="1:5" x14ac:dyDescent="0.25">
      <c r="A4833">
        <v>2017</v>
      </c>
      <c r="B4833">
        <v>2</v>
      </c>
      <c r="C4833" t="s">
        <v>138</v>
      </c>
      <c r="D4833" t="str">
        <f ca="1">IF(OFFSET(calculations!$AG$2,MATCH(data!A4833&amp;"|"&amp;data!C4833,calculations!$A$3:$A$168,0),MATCH(data!B4833,calculations!$AH$2:$CL$2,0))="","NULL",SUBSTITUTE(OFFSET(calculations!$AG$2,MATCH(data!A4833&amp;"|"&amp;data!C4833,calculations!$A$3:$A$168,0),MATCH(data!B4833,calculations!$AH$2:$CL$2,0)),",","."))</f>
        <v>22196610</v>
      </c>
      <c r="E4833">
        <v>1</v>
      </c>
    </row>
    <row r="4834" spans="1:5" x14ac:dyDescent="0.25">
      <c r="A4834">
        <v>2017</v>
      </c>
      <c r="B4834">
        <v>2</v>
      </c>
      <c r="C4834" t="s">
        <v>139</v>
      </c>
      <c r="D4834" t="str">
        <f ca="1">IF(OFFSET(calculations!$AG$2,MATCH(data!A4834&amp;"|"&amp;data!C4834,calculations!$A$3:$A$168,0),MATCH(data!B4834,calculations!$AH$2:$CL$2,0))="","NULL",SUBSTITUTE(OFFSET(calculations!$AG$2,MATCH(data!A4834&amp;"|"&amp;data!C4834,calculations!$A$3:$A$168,0),MATCH(data!B4834,calculations!$AH$2:$CL$2,0)),",","."))</f>
        <v>NULL</v>
      </c>
      <c r="E4834">
        <v>1</v>
      </c>
    </row>
    <row r="4835" spans="1:5" x14ac:dyDescent="0.25">
      <c r="A4835">
        <v>2017</v>
      </c>
      <c r="B4835">
        <v>2</v>
      </c>
      <c r="C4835" t="s">
        <v>140</v>
      </c>
      <c r="D4835" t="str">
        <f ca="1">IF(OFFSET(calculations!$AG$2,MATCH(data!A4835&amp;"|"&amp;data!C4835,calculations!$A$3:$A$168,0),MATCH(data!B4835,calculations!$AH$2:$CL$2,0))="","NULL",SUBSTITUTE(OFFSET(calculations!$AG$2,MATCH(data!A4835&amp;"|"&amp;data!C4835,calculations!$A$3:$A$168,0),MATCH(data!B4835,calculations!$AH$2:$CL$2,0)),",","."))</f>
        <v>22196610</v>
      </c>
      <c r="E4835">
        <v>1</v>
      </c>
    </row>
    <row r="4836" spans="1:5" x14ac:dyDescent="0.25">
      <c r="A4836">
        <v>2017</v>
      </c>
      <c r="B4836">
        <v>2</v>
      </c>
      <c r="C4836" t="s">
        <v>141</v>
      </c>
      <c r="D4836" t="str">
        <f ca="1">IF(OFFSET(calculations!$AG$2,MATCH(data!A4836&amp;"|"&amp;data!C4836,calculations!$A$3:$A$168,0),MATCH(data!B4836,calculations!$AH$2:$CL$2,0))="","NULL",SUBSTITUTE(OFFSET(calculations!$AG$2,MATCH(data!A4836&amp;"|"&amp;data!C4836,calculations!$A$3:$A$168,0),MATCH(data!B4836,calculations!$AH$2:$CL$2,0)),",","."))</f>
        <v>NULL</v>
      </c>
      <c r="E4836">
        <v>1</v>
      </c>
    </row>
    <row r="4837" spans="1:5" x14ac:dyDescent="0.25">
      <c r="A4837">
        <v>2017</v>
      </c>
      <c r="B4837">
        <v>2</v>
      </c>
      <c r="C4837" t="s">
        <v>142</v>
      </c>
      <c r="D4837" t="str">
        <f ca="1">IF(OFFSET(calculations!$AG$2,MATCH(data!A4837&amp;"|"&amp;data!C4837,calculations!$A$3:$A$168,0),MATCH(data!B4837,calculations!$AH$2:$CL$2,0))="","NULL",SUBSTITUTE(OFFSET(calculations!$AG$2,MATCH(data!A4837&amp;"|"&amp;data!C4837,calculations!$A$3:$A$168,0),MATCH(data!B4837,calculations!$AH$2:$CL$2,0)),",","."))</f>
        <v>NULL</v>
      </c>
      <c r="E4837">
        <v>1</v>
      </c>
    </row>
    <row r="4838" spans="1:5" x14ac:dyDescent="0.25">
      <c r="A4838">
        <v>2017</v>
      </c>
      <c r="B4838">
        <v>2</v>
      </c>
      <c r="C4838" t="s">
        <v>143</v>
      </c>
      <c r="D4838" t="str">
        <f ca="1">IF(OFFSET(calculations!$AG$2,MATCH(data!A4838&amp;"|"&amp;data!C4838,calculations!$A$3:$A$168,0),MATCH(data!B4838,calculations!$AH$2:$CL$2,0))="","NULL",SUBSTITUTE(OFFSET(calculations!$AG$2,MATCH(data!A4838&amp;"|"&amp;data!C4838,calculations!$A$3:$A$168,0),MATCH(data!B4838,calculations!$AH$2:$CL$2,0)),",","."))</f>
        <v>0</v>
      </c>
      <c r="E4838">
        <v>1</v>
      </c>
    </row>
    <row r="4839" spans="1:5" x14ac:dyDescent="0.25">
      <c r="A4839">
        <v>2017</v>
      </c>
      <c r="B4839">
        <v>2</v>
      </c>
      <c r="C4839" t="s">
        <v>58</v>
      </c>
      <c r="D4839" t="str">
        <f ca="1">IF(OFFSET(calculations!$AG$2,MATCH(data!A4839&amp;"|"&amp;data!C4839,calculations!$A$3:$A$168,0),MATCH(data!B4839,calculations!$AH$2:$CL$2,0))="","NULL",SUBSTITUTE(OFFSET(calculations!$AG$2,MATCH(data!A4839&amp;"|"&amp;data!C4839,calculations!$A$3:$A$168,0),MATCH(data!B4839,calculations!$AH$2:$CL$2,0)),",","."))</f>
        <v>10905241</v>
      </c>
      <c r="E4839">
        <v>1</v>
      </c>
    </row>
    <row r="4840" spans="1:5" x14ac:dyDescent="0.25">
      <c r="A4840">
        <v>2017</v>
      </c>
      <c r="B4840">
        <v>3</v>
      </c>
      <c r="C4840" t="s">
        <v>68</v>
      </c>
      <c r="D4840" t="str">
        <f ca="1">IF(OFFSET(calculations!$AG$2,MATCH(data!A4840&amp;"|"&amp;data!C4840,calculations!$A$3:$A$168,0),MATCH(data!B4840,calculations!$AH$2:$CL$2,0))="","NULL",SUBSTITUTE(OFFSET(calculations!$AG$2,MATCH(data!A4840&amp;"|"&amp;data!C4840,calculations!$A$3:$A$168,0),MATCH(data!B4840,calculations!$AH$2:$CL$2,0)),",","."))</f>
        <v>5468664633</v>
      </c>
      <c r="E4840">
        <v>1</v>
      </c>
    </row>
    <row r="4841" spans="1:5" x14ac:dyDescent="0.25">
      <c r="A4841">
        <v>2017</v>
      </c>
      <c r="B4841">
        <v>3</v>
      </c>
      <c r="C4841" t="s">
        <v>49</v>
      </c>
      <c r="D4841" t="str">
        <f ca="1">IF(OFFSET(calculations!$AG$2,MATCH(data!A4841&amp;"|"&amp;data!C4841,calculations!$A$3:$A$168,0),MATCH(data!B4841,calculations!$AH$2:$CL$2,0))="","NULL",SUBSTITUTE(OFFSET(calculations!$AG$2,MATCH(data!A4841&amp;"|"&amp;data!C4841,calculations!$A$3:$A$168,0),MATCH(data!B4841,calculations!$AH$2:$CL$2,0)),",","."))</f>
        <v>1417759146</v>
      </c>
      <c r="E4841">
        <v>1</v>
      </c>
    </row>
    <row r="4842" spans="1:5" x14ac:dyDescent="0.25">
      <c r="A4842">
        <v>2017</v>
      </c>
      <c r="B4842">
        <v>3</v>
      </c>
      <c r="C4842" t="s">
        <v>69</v>
      </c>
      <c r="D4842" t="str">
        <f ca="1">IF(OFFSET(calculations!$AG$2,MATCH(data!A4842&amp;"|"&amp;data!C4842,calculations!$A$3:$A$168,0),MATCH(data!B4842,calculations!$AH$2:$CL$2,0))="","NULL",SUBSTITUTE(OFFSET(calculations!$AG$2,MATCH(data!A4842&amp;"|"&amp;data!C4842,calculations!$A$3:$A$168,0),MATCH(data!B4842,calculations!$AH$2:$CL$2,0)),",","."))</f>
        <v>88794878</v>
      </c>
      <c r="E4842">
        <v>1</v>
      </c>
    </row>
    <row r="4843" spans="1:5" x14ac:dyDescent="0.25">
      <c r="A4843">
        <v>2017</v>
      </c>
      <c r="B4843">
        <v>3</v>
      </c>
      <c r="C4843" t="s">
        <v>70</v>
      </c>
      <c r="D4843" t="str">
        <f ca="1">IF(OFFSET(calculations!$AG$2,MATCH(data!A4843&amp;"|"&amp;data!C4843,calculations!$A$3:$A$168,0),MATCH(data!B4843,calculations!$AH$2:$CL$2,0))="","NULL",SUBSTITUTE(OFFSET(calculations!$AG$2,MATCH(data!A4843&amp;"|"&amp;data!C4843,calculations!$A$3:$A$168,0),MATCH(data!B4843,calculations!$AH$2:$CL$2,0)),",","."))</f>
        <v>3891699</v>
      </c>
      <c r="E4843">
        <v>1</v>
      </c>
    </row>
    <row r="4844" spans="1:5" x14ac:dyDescent="0.25">
      <c r="A4844">
        <v>2017</v>
      </c>
      <c r="B4844">
        <v>3</v>
      </c>
      <c r="C4844" t="s">
        <v>71</v>
      </c>
      <c r="D4844" t="str">
        <f ca="1">IF(OFFSET(calculations!$AG$2,MATCH(data!A4844&amp;"|"&amp;data!C4844,calculations!$A$3:$A$168,0),MATCH(data!B4844,calculations!$AH$2:$CL$2,0))="","NULL",SUBSTITUTE(OFFSET(calculations!$AG$2,MATCH(data!A4844&amp;"|"&amp;data!C4844,calculations!$A$3:$A$168,0),MATCH(data!B4844,calculations!$AH$2:$CL$2,0)),",","."))</f>
        <v>86808</v>
      </c>
      <c r="E4844">
        <v>1</v>
      </c>
    </row>
    <row r="4845" spans="1:5" x14ac:dyDescent="0.25">
      <c r="A4845">
        <v>2017</v>
      </c>
      <c r="B4845">
        <v>3</v>
      </c>
      <c r="C4845" t="s">
        <v>72</v>
      </c>
      <c r="D4845" t="str">
        <f ca="1">IF(OFFSET(calculations!$AG$2,MATCH(data!A4845&amp;"|"&amp;data!C4845,calculations!$A$3:$A$168,0),MATCH(data!B4845,calculations!$AH$2:$CL$2,0))="","NULL",SUBSTITUTE(OFFSET(calculations!$AG$2,MATCH(data!A4845&amp;"|"&amp;data!C4845,calculations!$A$3:$A$168,0),MATCH(data!B4845,calculations!$AH$2:$CL$2,0)),",","."))</f>
        <v>1091519</v>
      </c>
      <c r="E4845">
        <v>1</v>
      </c>
    </row>
    <row r="4846" spans="1:5" x14ac:dyDescent="0.25">
      <c r="A4846">
        <v>2017</v>
      </c>
      <c r="B4846">
        <v>3</v>
      </c>
      <c r="C4846" t="s">
        <v>73</v>
      </c>
      <c r="D4846" t="str">
        <f ca="1">IF(OFFSET(calculations!$AG$2,MATCH(data!A4846&amp;"|"&amp;data!C4846,calculations!$A$3:$A$168,0),MATCH(data!B4846,calculations!$AH$2:$CL$2,0))="","NULL",SUBSTITUTE(OFFSET(calculations!$AG$2,MATCH(data!A4846&amp;"|"&amp;data!C4846,calculations!$A$3:$A$168,0),MATCH(data!B4846,calculations!$AH$2:$CL$2,0)),",","."))</f>
        <v>662481461</v>
      </c>
      <c r="E4846">
        <v>1</v>
      </c>
    </row>
    <row r="4847" spans="1:5" x14ac:dyDescent="0.25">
      <c r="A4847">
        <v>2017</v>
      </c>
      <c r="B4847">
        <v>3</v>
      </c>
      <c r="C4847" t="s">
        <v>74</v>
      </c>
      <c r="D4847" t="str">
        <f ca="1">IF(OFFSET(calculations!$AG$2,MATCH(data!A4847&amp;"|"&amp;data!C4847,calculations!$A$3:$A$168,0),MATCH(data!B4847,calculations!$AH$2:$CL$2,0))="","NULL",SUBSTITUTE(OFFSET(calculations!$AG$2,MATCH(data!A4847&amp;"|"&amp;data!C4847,calculations!$A$3:$A$168,0),MATCH(data!B4847,calculations!$AH$2:$CL$2,0)),",","."))</f>
        <v>NULL</v>
      </c>
      <c r="E4847">
        <v>1</v>
      </c>
    </row>
    <row r="4848" spans="1:5" x14ac:dyDescent="0.25">
      <c r="A4848">
        <v>2017</v>
      </c>
      <c r="B4848">
        <v>3</v>
      </c>
      <c r="C4848" t="s">
        <v>75</v>
      </c>
      <c r="D4848" t="str">
        <f ca="1">IF(OFFSET(calculations!$AG$2,MATCH(data!A4848&amp;"|"&amp;data!C4848,calculations!$A$3:$A$168,0),MATCH(data!B4848,calculations!$AH$2:$CL$2,0))="","NULL",SUBSTITUTE(OFFSET(calculations!$AG$2,MATCH(data!A4848&amp;"|"&amp;data!C4848,calculations!$A$3:$A$168,0),MATCH(data!B4848,calculations!$AH$2:$CL$2,0)),",","."))</f>
        <v>11014518</v>
      </c>
      <c r="E4848">
        <v>1</v>
      </c>
    </row>
    <row r="4849" spans="1:5" x14ac:dyDescent="0.25">
      <c r="A4849">
        <v>2017</v>
      </c>
      <c r="B4849">
        <v>3</v>
      </c>
      <c r="C4849" t="s">
        <v>76</v>
      </c>
      <c r="D4849" t="str">
        <f ca="1">IF(OFFSET(calculations!$AG$2,MATCH(data!A4849&amp;"|"&amp;data!C4849,calculations!$A$3:$A$168,0),MATCH(data!B4849,calculations!$AH$2:$CL$2,0))="","NULL",SUBSTITUTE(OFFSET(calculations!$AG$2,MATCH(data!A4849&amp;"|"&amp;data!C4849,calculations!$A$3:$A$168,0),MATCH(data!B4849,calculations!$AH$2:$CL$2,0)),",","."))</f>
        <v>48610544</v>
      </c>
      <c r="E4849">
        <v>1</v>
      </c>
    </row>
    <row r="4850" spans="1:5" x14ac:dyDescent="0.25">
      <c r="A4850">
        <v>2017</v>
      </c>
      <c r="B4850">
        <v>3</v>
      </c>
      <c r="C4850" t="s">
        <v>77</v>
      </c>
      <c r="D4850" t="str">
        <f ca="1">IF(OFFSET(calculations!$AG$2,MATCH(data!A4850&amp;"|"&amp;data!C4850,calculations!$A$3:$A$168,0),MATCH(data!B4850,calculations!$AH$2:$CL$2,0))="","NULL",SUBSTITUTE(OFFSET(calculations!$AG$2,MATCH(data!A4850&amp;"|"&amp;data!C4850,calculations!$A$3:$A$168,0),MATCH(data!B4850,calculations!$AH$2:$CL$2,0)),",","."))</f>
        <v>1572767</v>
      </c>
      <c r="E4850">
        <v>1</v>
      </c>
    </row>
    <row r="4851" spans="1:5" x14ac:dyDescent="0.25">
      <c r="A4851">
        <v>2017</v>
      </c>
      <c r="B4851">
        <v>3</v>
      </c>
      <c r="C4851" t="s">
        <v>78</v>
      </c>
      <c r="D4851" t="str">
        <f ca="1">IF(OFFSET(calculations!$AG$2,MATCH(data!A4851&amp;"|"&amp;data!C4851,calculations!$A$3:$A$168,0),MATCH(data!B4851,calculations!$AH$2:$CL$2,0))="","NULL",SUBSTITUTE(OFFSET(calculations!$AG$2,MATCH(data!A4851&amp;"|"&amp;data!C4851,calculations!$A$3:$A$168,0),MATCH(data!B4851,calculations!$AH$2:$CL$2,0)),",","."))</f>
        <v>565890263</v>
      </c>
      <c r="E4851">
        <v>1</v>
      </c>
    </row>
    <row r="4852" spans="1:5" x14ac:dyDescent="0.25">
      <c r="A4852">
        <v>2017</v>
      </c>
      <c r="B4852">
        <v>3</v>
      </c>
      <c r="C4852" t="s">
        <v>79</v>
      </c>
      <c r="D4852" t="str">
        <f ca="1">IF(OFFSET(calculations!$AG$2,MATCH(data!A4852&amp;"|"&amp;data!C4852,calculations!$A$3:$A$168,0),MATCH(data!B4852,calculations!$AH$2:$CL$2,0))="","NULL",SUBSTITUTE(OFFSET(calculations!$AG$2,MATCH(data!A4852&amp;"|"&amp;data!C4852,calculations!$A$3:$A$168,0),MATCH(data!B4852,calculations!$AH$2:$CL$2,0)),",","."))</f>
        <v>20417501</v>
      </c>
      <c r="E4852">
        <v>1</v>
      </c>
    </row>
    <row r="4853" spans="1:5" x14ac:dyDescent="0.25">
      <c r="A4853">
        <v>2017</v>
      </c>
      <c r="B4853">
        <v>3</v>
      </c>
      <c r="C4853" t="s">
        <v>80</v>
      </c>
      <c r="D4853" t="str">
        <f ca="1">IF(OFFSET(calculations!$AG$2,MATCH(data!A4853&amp;"|"&amp;data!C4853,calculations!$A$3:$A$168,0),MATCH(data!B4853,calculations!$AH$2:$CL$2,0))="","NULL",SUBSTITUTE(OFFSET(calculations!$AG$2,MATCH(data!A4853&amp;"|"&amp;data!C4853,calculations!$A$3:$A$168,0),MATCH(data!B4853,calculations!$AH$2:$CL$2,0)),",","."))</f>
        <v>300500</v>
      </c>
      <c r="E4853">
        <v>1</v>
      </c>
    </row>
    <row r="4854" spans="1:5" x14ac:dyDescent="0.25">
      <c r="A4854">
        <v>2017</v>
      </c>
      <c r="B4854">
        <v>3</v>
      </c>
      <c r="C4854" t="s">
        <v>44</v>
      </c>
      <c r="D4854" t="str">
        <f ca="1">IF(OFFSET(calculations!$AG$2,MATCH(data!A4854&amp;"|"&amp;data!C4854,calculations!$A$3:$A$168,0),MATCH(data!B4854,calculations!$AH$2:$CL$2,0))="","NULL",SUBSTITUTE(OFFSET(calculations!$AG$2,MATCH(data!A4854&amp;"|"&amp;data!C4854,calculations!$A$3:$A$168,0),MATCH(data!B4854,calculations!$AH$2:$CL$2,0)),",","."))</f>
        <v>NULL</v>
      </c>
      <c r="E4854">
        <v>1</v>
      </c>
    </row>
    <row r="4855" spans="1:5" x14ac:dyDescent="0.25">
      <c r="A4855">
        <v>2017</v>
      </c>
      <c r="B4855">
        <v>3</v>
      </c>
      <c r="C4855" t="s">
        <v>51</v>
      </c>
      <c r="D4855" t="str">
        <f ca="1">IF(OFFSET(calculations!$AG$2,MATCH(data!A4855&amp;"|"&amp;data!C4855,calculations!$A$3:$A$168,0),MATCH(data!B4855,calculations!$AH$2:$CL$2,0))="","NULL",SUBSTITUTE(OFFSET(calculations!$AG$2,MATCH(data!A4855&amp;"|"&amp;data!C4855,calculations!$A$3:$A$168,0),MATCH(data!B4855,calculations!$AH$2:$CL$2,0)),",","."))</f>
        <v>1875</v>
      </c>
      <c r="E4855">
        <v>1</v>
      </c>
    </row>
    <row r="4856" spans="1:5" x14ac:dyDescent="0.25">
      <c r="A4856">
        <v>2017</v>
      </c>
      <c r="B4856">
        <v>3</v>
      </c>
      <c r="C4856" t="s">
        <v>55</v>
      </c>
      <c r="D4856" t="str">
        <f ca="1">IF(OFFSET(calculations!$AG$2,MATCH(data!A4856&amp;"|"&amp;data!C4856,calculations!$A$3:$A$168,0),MATCH(data!B4856,calculations!$AH$2:$CL$2,0))="","NULL",SUBSTITUTE(OFFSET(calculations!$AG$2,MATCH(data!A4856&amp;"|"&amp;data!C4856,calculations!$A$3:$A$168,0),MATCH(data!B4856,calculations!$AH$2:$CL$2,0)),",","."))</f>
        <v>NULL</v>
      </c>
      <c r="E4856">
        <v>1</v>
      </c>
    </row>
    <row r="4857" spans="1:5" x14ac:dyDescent="0.25">
      <c r="A4857">
        <v>2017</v>
      </c>
      <c r="B4857">
        <v>3</v>
      </c>
      <c r="C4857" t="s">
        <v>81</v>
      </c>
      <c r="D4857" t="str">
        <f ca="1">IF(OFFSET(calculations!$AG$2,MATCH(data!A4857&amp;"|"&amp;data!C4857,calculations!$A$3:$A$168,0),MATCH(data!B4857,calculations!$AH$2:$CL$2,0))="","NULL",SUBSTITUTE(OFFSET(calculations!$AG$2,MATCH(data!A4857&amp;"|"&amp;data!C4857,calculations!$A$3:$A$168,0),MATCH(data!B4857,calculations!$AH$2:$CL$2,0)),",","."))</f>
        <v>13604813</v>
      </c>
      <c r="E4857">
        <v>1</v>
      </c>
    </row>
    <row r="4858" spans="1:5" x14ac:dyDescent="0.25">
      <c r="A4858">
        <v>2017</v>
      </c>
      <c r="B4858">
        <v>3</v>
      </c>
      <c r="C4858" t="s">
        <v>82</v>
      </c>
      <c r="D4858" t="str">
        <f ca="1">IF(OFFSET(calculations!$AG$2,MATCH(data!A4858&amp;"|"&amp;data!C4858,calculations!$A$3:$A$168,0),MATCH(data!B4858,calculations!$AH$2:$CL$2,0))="","NULL",SUBSTITUTE(OFFSET(calculations!$AG$2,MATCH(data!A4858&amp;"|"&amp;data!C4858,calculations!$A$3:$A$168,0),MATCH(data!B4858,calculations!$AH$2:$CL$2,0)),",","."))</f>
        <v>4050905487</v>
      </c>
      <c r="E4858">
        <v>1</v>
      </c>
    </row>
    <row r="4859" spans="1:5" x14ac:dyDescent="0.25">
      <c r="A4859">
        <v>2017</v>
      </c>
      <c r="B4859">
        <v>3</v>
      </c>
      <c r="C4859" t="s">
        <v>83</v>
      </c>
      <c r="D4859" t="str">
        <f ca="1">IF(OFFSET(calculations!$AG$2,MATCH(data!A4859&amp;"|"&amp;data!C4859,calculations!$A$3:$A$168,0),MATCH(data!B4859,calculations!$AH$2:$CL$2,0))="","NULL",SUBSTITUTE(OFFSET(calculations!$AG$2,MATCH(data!A4859&amp;"|"&amp;data!C4859,calculations!$A$3:$A$168,0),MATCH(data!B4859,calculations!$AH$2:$CL$2,0)),",","."))</f>
        <v>5510733</v>
      </c>
      <c r="E4859">
        <v>1</v>
      </c>
    </row>
    <row r="4860" spans="1:5" x14ac:dyDescent="0.25">
      <c r="A4860">
        <v>2017</v>
      </c>
      <c r="B4860">
        <v>3</v>
      </c>
      <c r="C4860" t="s">
        <v>84</v>
      </c>
      <c r="D4860" t="str">
        <f ca="1">IF(OFFSET(calculations!$AG$2,MATCH(data!A4860&amp;"|"&amp;data!C4860,calculations!$A$3:$A$168,0),MATCH(data!B4860,calculations!$AH$2:$CL$2,0))="","NULL",SUBSTITUTE(OFFSET(calculations!$AG$2,MATCH(data!A4860&amp;"|"&amp;data!C4860,calculations!$A$3:$A$168,0),MATCH(data!B4860,calculations!$AH$2:$CL$2,0)),",","."))</f>
        <v>399876092</v>
      </c>
      <c r="E4860">
        <v>1</v>
      </c>
    </row>
    <row r="4861" spans="1:5" x14ac:dyDescent="0.25">
      <c r="A4861">
        <v>2017</v>
      </c>
      <c r="B4861">
        <v>3</v>
      </c>
      <c r="C4861" t="s">
        <v>85</v>
      </c>
      <c r="D4861" t="str">
        <f ca="1">IF(OFFSET(calculations!$AG$2,MATCH(data!A4861&amp;"|"&amp;data!C4861,calculations!$A$3:$A$168,0),MATCH(data!B4861,calculations!$AH$2:$CL$2,0))="","NULL",SUBSTITUTE(OFFSET(calculations!$AG$2,MATCH(data!A4861&amp;"|"&amp;data!C4861,calculations!$A$3:$A$168,0),MATCH(data!B4861,calculations!$AH$2:$CL$2,0)),",","."))</f>
        <v>NULL</v>
      </c>
      <c r="E4861">
        <v>1</v>
      </c>
    </row>
    <row r="4862" spans="1:5" x14ac:dyDescent="0.25">
      <c r="A4862">
        <v>2017</v>
      </c>
      <c r="B4862">
        <v>3</v>
      </c>
      <c r="C4862" t="s">
        <v>86</v>
      </c>
      <c r="D4862" t="str">
        <f ca="1">IF(OFFSET(calculations!$AG$2,MATCH(data!A4862&amp;"|"&amp;data!C4862,calculations!$A$3:$A$168,0),MATCH(data!B4862,calculations!$AH$2:$CL$2,0))="","NULL",SUBSTITUTE(OFFSET(calculations!$AG$2,MATCH(data!A4862&amp;"|"&amp;data!C4862,calculations!$A$3:$A$168,0),MATCH(data!B4862,calculations!$AH$2:$CL$2,0)),",","."))</f>
        <v>97889110</v>
      </c>
      <c r="E4862">
        <v>1</v>
      </c>
    </row>
    <row r="4863" spans="1:5" x14ac:dyDescent="0.25">
      <c r="A4863">
        <v>2017</v>
      </c>
      <c r="B4863">
        <v>3</v>
      </c>
      <c r="C4863" t="s">
        <v>87</v>
      </c>
      <c r="D4863" t="str">
        <f ca="1">IF(OFFSET(calculations!$AG$2,MATCH(data!A4863&amp;"|"&amp;data!C4863,calculations!$A$3:$A$168,0),MATCH(data!B4863,calculations!$AH$2:$CL$2,0))="","NULL",SUBSTITUTE(OFFSET(calculations!$AG$2,MATCH(data!A4863&amp;"|"&amp;data!C4863,calculations!$A$3:$A$168,0),MATCH(data!B4863,calculations!$AH$2:$CL$2,0)),",","."))</f>
        <v>2972416104</v>
      </c>
      <c r="E4863">
        <v>1</v>
      </c>
    </row>
    <row r="4864" spans="1:5" x14ac:dyDescent="0.25">
      <c r="A4864">
        <v>2017</v>
      </c>
      <c r="B4864">
        <v>3</v>
      </c>
      <c r="C4864" t="s">
        <v>88</v>
      </c>
      <c r="D4864" t="str">
        <f ca="1">IF(OFFSET(calculations!$AG$2,MATCH(data!A4864&amp;"|"&amp;data!C4864,calculations!$A$3:$A$168,0),MATCH(data!B4864,calculations!$AH$2:$CL$2,0))="","NULL",SUBSTITUTE(OFFSET(calculations!$AG$2,MATCH(data!A4864&amp;"|"&amp;data!C4864,calculations!$A$3:$A$168,0),MATCH(data!B4864,calculations!$AH$2:$CL$2,0)),",","."))</f>
        <v>NULL</v>
      </c>
      <c r="E4864">
        <v>1</v>
      </c>
    </row>
    <row r="4865" spans="1:5" x14ac:dyDescent="0.25">
      <c r="A4865">
        <v>2017</v>
      </c>
      <c r="B4865">
        <v>3</v>
      </c>
      <c r="C4865" t="s">
        <v>89</v>
      </c>
      <c r="D4865" t="str">
        <f ca="1">IF(OFFSET(calculations!$AG$2,MATCH(data!A4865&amp;"|"&amp;data!C4865,calculations!$A$3:$A$168,0),MATCH(data!B4865,calculations!$AH$2:$CL$2,0))="","NULL",SUBSTITUTE(OFFSET(calculations!$AG$2,MATCH(data!A4865&amp;"|"&amp;data!C4865,calculations!$A$3:$A$168,0),MATCH(data!B4865,calculations!$AH$2:$CL$2,0)),",","."))</f>
        <v>520000</v>
      </c>
      <c r="E4865">
        <v>1</v>
      </c>
    </row>
    <row r="4866" spans="1:5" x14ac:dyDescent="0.25">
      <c r="A4866">
        <v>2017</v>
      </c>
      <c r="B4866">
        <v>3</v>
      </c>
      <c r="C4866" t="s">
        <v>90</v>
      </c>
      <c r="D4866" t="str">
        <f ca="1">IF(OFFSET(calculations!$AG$2,MATCH(data!A4866&amp;"|"&amp;data!C4866,calculations!$A$3:$A$168,0),MATCH(data!B4866,calculations!$AH$2:$CL$2,0))="","NULL",SUBSTITUTE(OFFSET(calculations!$AG$2,MATCH(data!A4866&amp;"|"&amp;data!C4866,calculations!$A$3:$A$168,0),MATCH(data!B4866,calculations!$AH$2:$CL$2,0)),",","."))</f>
        <v>840070</v>
      </c>
      <c r="E4866">
        <v>1</v>
      </c>
    </row>
    <row r="4867" spans="1:5" x14ac:dyDescent="0.25">
      <c r="A4867">
        <v>2017</v>
      </c>
      <c r="B4867">
        <v>3</v>
      </c>
      <c r="C4867" t="s">
        <v>91</v>
      </c>
      <c r="D4867" t="str">
        <f ca="1">IF(OFFSET(calculations!$AG$2,MATCH(data!A4867&amp;"|"&amp;data!C4867,calculations!$A$3:$A$168,0),MATCH(data!B4867,calculations!$AH$2:$CL$2,0))="","NULL",SUBSTITUTE(OFFSET(calculations!$AG$2,MATCH(data!A4867&amp;"|"&amp;data!C4867,calculations!$A$3:$A$168,0),MATCH(data!B4867,calculations!$AH$2:$CL$2,0)),",","."))</f>
        <v>NULL</v>
      </c>
      <c r="E4867">
        <v>1</v>
      </c>
    </row>
    <row r="4868" spans="1:5" x14ac:dyDescent="0.25">
      <c r="A4868">
        <v>2017</v>
      </c>
      <c r="B4868">
        <v>3</v>
      </c>
      <c r="C4868" t="s">
        <v>92</v>
      </c>
      <c r="D4868" t="str">
        <f ca="1">IF(OFFSET(calculations!$AG$2,MATCH(data!A4868&amp;"|"&amp;data!C4868,calculations!$A$3:$A$168,0),MATCH(data!B4868,calculations!$AH$2:$CL$2,0))="","NULL",SUBSTITUTE(OFFSET(calculations!$AG$2,MATCH(data!A4868&amp;"|"&amp;data!C4868,calculations!$A$3:$A$168,0),MATCH(data!B4868,calculations!$AH$2:$CL$2,0)),",","."))</f>
        <v>0</v>
      </c>
      <c r="E4868">
        <v>1</v>
      </c>
    </row>
    <row r="4869" spans="1:5" x14ac:dyDescent="0.25">
      <c r="A4869">
        <v>2017</v>
      </c>
      <c r="B4869">
        <v>3</v>
      </c>
      <c r="C4869" t="s">
        <v>93</v>
      </c>
      <c r="D4869" t="str">
        <f ca="1">IF(OFFSET(calculations!$AG$2,MATCH(data!A4869&amp;"|"&amp;data!C4869,calculations!$A$3:$A$168,0),MATCH(data!B4869,calculations!$AH$2:$CL$2,0))="","NULL",SUBSTITUTE(OFFSET(calculations!$AG$2,MATCH(data!A4869&amp;"|"&amp;data!C4869,calculations!$A$3:$A$168,0),MATCH(data!B4869,calculations!$AH$2:$CL$2,0)),",","."))</f>
        <v>564175517</v>
      </c>
      <c r="E4869">
        <v>1</v>
      </c>
    </row>
    <row r="4870" spans="1:5" x14ac:dyDescent="0.25">
      <c r="A4870">
        <v>2017</v>
      </c>
      <c r="B4870">
        <v>3</v>
      </c>
      <c r="C4870" t="s">
        <v>94</v>
      </c>
      <c r="D4870" t="str">
        <f ca="1">IF(OFFSET(calculations!$AG$2,MATCH(data!A4870&amp;"|"&amp;data!C4870,calculations!$A$3:$A$168,0),MATCH(data!B4870,calculations!$AH$2:$CL$2,0))="","NULL",SUBSTITUTE(OFFSET(calculations!$AG$2,MATCH(data!A4870&amp;"|"&amp;data!C4870,calculations!$A$3:$A$168,0),MATCH(data!B4870,calculations!$AH$2:$CL$2,0)),",","."))</f>
        <v>9677861</v>
      </c>
      <c r="E4870">
        <v>1</v>
      </c>
    </row>
    <row r="4871" spans="1:5" x14ac:dyDescent="0.25">
      <c r="A4871">
        <v>2017</v>
      </c>
      <c r="B4871">
        <v>3</v>
      </c>
      <c r="C4871" t="s">
        <v>95</v>
      </c>
      <c r="D4871" t="str">
        <f ca="1">IF(OFFSET(calculations!$AG$2,MATCH(data!A4871&amp;"|"&amp;data!C4871,calculations!$A$3:$A$168,0),MATCH(data!B4871,calculations!$AH$2:$CL$2,0))="","NULL",SUBSTITUTE(OFFSET(calculations!$AG$2,MATCH(data!A4871&amp;"|"&amp;data!C4871,calculations!$A$3:$A$168,0),MATCH(data!B4871,calculations!$AH$2:$CL$2,0)),",","."))</f>
        <v>38060669</v>
      </c>
      <c r="E4871">
        <v>1</v>
      </c>
    </row>
    <row r="4872" spans="1:5" x14ac:dyDescent="0.25">
      <c r="A4872">
        <v>2017</v>
      </c>
      <c r="B4872">
        <v>3</v>
      </c>
      <c r="C4872" t="s">
        <v>96</v>
      </c>
      <c r="D4872" t="str">
        <f ca="1">IF(OFFSET(calculations!$AG$2,MATCH(data!A4872&amp;"|"&amp;data!C4872,calculations!$A$3:$A$168,0),MATCH(data!B4872,calculations!$AH$2:$CL$2,0))="","NULL",SUBSTITUTE(OFFSET(calculations!$AG$2,MATCH(data!A4872&amp;"|"&amp;data!C4872,calculations!$A$3:$A$168,0),MATCH(data!B4872,calculations!$AH$2:$CL$2,0)),",","."))</f>
        <v>2389696758</v>
      </c>
      <c r="E4872">
        <v>1</v>
      </c>
    </row>
    <row r="4873" spans="1:5" x14ac:dyDescent="0.25">
      <c r="A4873">
        <v>2017</v>
      </c>
      <c r="B4873">
        <v>3</v>
      </c>
      <c r="C4873" t="s">
        <v>97</v>
      </c>
      <c r="D4873" t="str">
        <f ca="1">IF(OFFSET(calculations!$AG$2,MATCH(data!A4873&amp;"|"&amp;data!C4873,calculations!$A$3:$A$168,0),MATCH(data!B4873,calculations!$AH$2:$CL$2,0))="","NULL",SUBSTITUTE(OFFSET(calculations!$AG$2,MATCH(data!A4873&amp;"|"&amp;data!C4873,calculations!$A$3:$A$168,0),MATCH(data!B4873,calculations!$AH$2:$CL$2,0)),",","."))</f>
        <v>2312405167</v>
      </c>
      <c r="E4873">
        <v>1</v>
      </c>
    </row>
    <row r="4874" spans="1:5" x14ac:dyDescent="0.25">
      <c r="A4874">
        <v>2017</v>
      </c>
      <c r="B4874">
        <v>3</v>
      </c>
      <c r="C4874" t="s">
        <v>98</v>
      </c>
      <c r="D4874" t="str">
        <f ca="1">IF(OFFSET(calculations!$AG$2,MATCH(data!A4874&amp;"|"&amp;data!C4874,calculations!$A$3:$A$168,0),MATCH(data!B4874,calculations!$AH$2:$CL$2,0))="","NULL",SUBSTITUTE(OFFSET(calculations!$AG$2,MATCH(data!A4874&amp;"|"&amp;data!C4874,calculations!$A$3:$A$168,0),MATCH(data!B4874,calculations!$AH$2:$CL$2,0)),",","."))</f>
        <v>77291591</v>
      </c>
      <c r="E4874">
        <v>1</v>
      </c>
    </row>
    <row r="4875" spans="1:5" x14ac:dyDescent="0.25">
      <c r="A4875">
        <v>2017</v>
      </c>
      <c r="B4875">
        <v>3</v>
      </c>
      <c r="C4875" t="s">
        <v>99</v>
      </c>
      <c r="D4875" t="str">
        <f ca="1">IF(OFFSET(calculations!$AG$2,MATCH(data!A4875&amp;"|"&amp;data!C4875,calculations!$A$3:$A$168,0),MATCH(data!B4875,calculations!$AH$2:$CL$2,0))="","NULL",SUBSTITUTE(OFFSET(calculations!$AG$2,MATCH(data!A4875&amp;"|"&amp;data!C4875,calculations!$A$3:$A$168,0),MATCH(data!B4875,calculations!$AH$2:$CL$2,0)),",","."))</f>
        <v>77291591</v>
      </c>
      <c r="E4875">
        <v>1</v>
      </c>
    </row>
    <row r="4876" spans="1:5" x14ac:dyDescent="0.25">
      <c r="A4876">
        <v>2017</v>
      </c>
      <c r="B4876">
        <v>3</v>
      </c>
      <c r="C4876" t="s">
        <v>100</v>
      </c>
      <c r="D4876" t="str">
        <f ca="1">IF(OFFSET(calculations!$AG$2,MATCH(data!A4876&amp;"|"&amp;data!C4876,calculations!$A$3:$A$168,0),MATCH(data!B4876,calculations!$AH$2:$CL$2,0))="","NULL",SUBSTITUTE(OFFSET(calculations!$AG$2,MATCH(data!A4876&amp;"|"&amp;data!C4876,calculations!$A$3:$A$168,0),MATCH(data!B4876,calculations!$AH$2:$CL$2,0)),",","."))</f>
        <v>37772842</v>
      </c>
      <c r="E4876">
        <v>1</v>
      </c>
    </row>
    <row r="4877" spans="1:5" x14ac:dyDescent="0.25">
      <c r="A4877">
        <v>2017</v>
      </c>
      <c r="B4877">
        <v>3</v>
      </c>
      <c r="C4877" t="s">
        <v>101</v>
      </c>
      <c r="D4877" t="str">
        <f ca="1">IF(OFFSET(calculations!$AG$2,MATCH(data!A4877&amp;"|"&amp;data!C4877,calculations!$A$3:$A$168,0),MATCH(data!B4877,calculations!$AH$2:$CL$2,0))="","NULL",SUBSTITUTE(OFFSET(calculations!$AG$2,MATCH(data!A4877&amp;"|"&amp;data!C4877,calculations!$A$3:$A$168,0),MATCH(data!B4877,calculations!$AH$2:$CL$2,0)),",","."))</f>
        <v>23359812</v>
      </c>
      <c r="E4877">
        <v>1</v>
      </c>
    </row>
    <row r="4878" spans="1:5" x14ac:dyDescent="0.25">
      <c r="A4878">
        <v>2017</v>
      </c>
      <c r="B4878">
        <v>3</v>
      </c>
      <c r="C4878" t="s">
        <v>102</v>
      </c>
      <c r="D4878" t="str">
        <f ca="1">IF(OFFSET(calculations!$AG$2,MATCH(data!A4878&amp;"|"&amp;data!C4878,calculations!$A$3:$A$168,0),MATCH(data!B4878,calculations!$AH$2:$CL$2,0))="","NULL",SUBSTITUTE(OFFSET(calculations!$AG$2,MATCH(data!A4878&amp;"|"&amp;data!C4878,calculations!$A$3:$A$168,0),MATCH(data!B4878,calculations!$AH$2:$CL$2,0)),",","."))</f>
        <v>70509059</v>
      </c>
      <c r="E4878">
        <v>1</v>
      </c>
    </row>
    <row r="4879" spans="1:5" x14ac:dyDescent="0.25">
      <c r="A4879">
        <v>2017</v>
      </c>
      <c r="B4879">
        <v>3</v>
      </c>
      <c r="C4879" t="s">
        <v>103</v>
      </c>
      <c r="D4879" t="str">
        <f ca="1">IF(OFFSET(calculations!$AG$2,MATCH(data!A4879&amp;"|"&amp;data!C4879,calculations!$A$3:$A$168,0),MATCH(data!B4879,calculations!$AH$2:$CL$2,0))="","NULL",SUBSTITUTE(OFFSET(calculations!$AG$2,MATCH(data!A4879&amp;"|"&amp;data!C4879,calculations!$A$3:$A$168,0),MATCH(data!B4879,calculations!$AH$2:$CL$2,0)),",","."))</f>
        <v>46139099</v>
      </c>
      <c r="E4879">
        <v>1</v>
      </c>
    </row>
    <row r="4880" spans="1:5" x14ac:dyDescent="0.25">
      <c r="A4880">
        <v>2017</v>
      </c>
      <c r="B4880">
        <v>3</v>
      </c>
      <c r="C4880" t="s">
        <v>104</v>
      </c>
      <c r="D4880" t="str">
        <f ca="1">IF(OFFSET(calculations!$AG$2,MATCH(data!A4880&amp;"|"&amp;data!C4880,calculations!$A$3:$A$168,0),MATCH(data!B4880,calculations!$AH$2:$CL$2,0))="","NULL",SUBSTITUTE(OFFSET(calculations!$AG$2,MATCH(data!A4880&amp;"|"&amp;data!C4880,calculations!$A$3:$A$168,0),MATCH(data!B4880,calculations!$AH$2:$CL$2,0)),",","."))</f>
        <v>-24943537</v>
      </c>
      <c r="E4880">
        <v>1</v>
      </c>
    </row>
    <row r="4881" spans="1:5" x14ac:dyDescent="0.25">
      <c r="A4881">
        <v>2017</v>
      </c>
      <c r="B4881">
        <v>3</v>
      </c>
      <c r="C4881" t="s">
        <v>105</v>
      </c>
      <c r="D4881" t="str">
        <f ca="1">IF(OFFSET(calculations!$AG$2,MATCH(data!A4881&amp;"|"&amp;data!C4881,calculations!$A$3:$A$168,0),MATCH(data!B4881,calculations!$AH$2:$CL$2,0))="","NULL",SUBSTITUTE(OFFSET(calculations!$AG$2,MATCH(data!A4881&amp;"|"&amp;data!C4881,calculations!$A$3:$A$168,0),MATCH(data!B4881,calculations!$AH$2:$CL$2,0)),",","."))</f>
        <v>-24943537</v>
      </c>
      <c r="E4881">
        <v>1</v>
      </c>
    </row>
    <row r="4882" spans="1:5" x14ac:dyDescent="0.25">
      <c r="A4882">
        <v>2017</v>
      </c>
      <c r="B4882">
        <v>3</v>
      </c>
      <c r="C4882" t="s">
        <v>106</v>
      </c>
      <c r="D4882" t="str">
        <f ca="1">IF(OFFSET(calculations!$AG$2,MATCH(data!A4882&amp;"|"&amp;data!C4882,calculations!$A$3:$A$168,0),MATCH(data!B4882,calculations!$AH$2:$CL$2,0))="","NULL",SUBSTITUTE(OFFSET(calculations!$AG$2,MATCH(data!A4882&amp;"|"&amp;data!C4882,calculations!$A$3:$A$168,0),MATCH(data!B4882,calculations!$AH$2:$CL$2,0)),",","."))</f>
        <v>NULL</v>
      </c>
      <c r="E4882">
        <v>1</v>
      </c>
    </row>
    <row r="4883" spans="1:5" x14ac:dyDescent="0.25">
      <c r="A4883">
        <v>2017</v>
      </c>
      <c r="B4883">
        <v>3</v>
      </c>
      <c r="C4883" t="s">
        <v>107</v>
      </c>
      <c r="D4883" t="str">
        <f ca="1">IF(OFFSET(calculations!$AG$2,MATCH(data!A4883&amp;"|"&amp;data!C4883,calculations!$A$3:$A$168,0),MATCH(data!B4883,calculations!$AH$2:$CL$2,0))="","NULL",SUBSTITUTE(OFFSET(calculations!$AG$2,MATCH(data!A4883&amp;"|"&amp;data!C4883,calculations!$A$3:$A$168,0),MATCH(data!B4883,calculations!$AH$2:$CL$2,0)),",","."))</f>
        <v>NULL</v>
      </c>
      <c r="E4883">
        <v>1</v>
      </c>
    </row>
    <row r="4884" spans="1:5" x14ac:dyDescent="0.25">
      <c r="A4884">
        <v>2017</v>
      </c>
      <c r="B4884">
        <v>3</v>
      </c>
      <c r="C4884" t="s">
        <v>108</v>
      </c>
      <c r="D4884" t="str">
        <f ca="1">IF(OFFSET(calculations!$AG$2,MATCH(data!A4884&amp;"|"&amp;data!C4884,calculations!$A$3:$A$168,0),MATCH(data!B4884,calculations!$AH$2:$CL$2,0))="","NULL",SUBSTITUTE(OFFSET(calculations!$AG$2,MATCH(data!A4884&amp;"|"&amp;data!C4884,calculations!$A$3:$A$168,0),MATCH(data!B4884,calculations!$AH$2:$CL$2,0)),",","."))</f>
        <v>63004206</v>
      </c>
      <c r="E4884">
        <v>1</v>
      </c>
    </row>
    <row r="4885" spans="1:5" x14ac:dyDescent="0.25">
      <c r="A4885">
        <v>2017</v>
      </c>
      <c r="B4885">
        <v>3</v>
      </c>
      <c r="C4885" t="s">
        <v>109</v>
      </c>
      <c r="D4885" t="str">
        <f ca="1">IF(OFFSET(calculations!$AG$2,MATCH(data!A4885&amp;"|"&amp;data!C4885,calculations!$A$3:$A$168,0),MATCH(data!B4885,calculations!$AH$2:$CL$2,0))="","NULL",SUBSTITUTE(OFFSET(calculations!$AG$2,MATCH(data!A4885&amp;"|"&amp;data!C4885,calculations!$A$3:$A$168,0),MATCH(data!B4885,calculations!$AH$2:$CL$2,0)),",","."))</f>
        <v>38060669</v>
      </c>
      <c r="E4885">
        <v>1</v>
      </c>
    </row>
    <row r="4886" spans="1:5" x14ac:dyDescent="0.25">
      <c r="A4886">
        <v>2017</v>
      </c>
      <c r="B4886">
        <v>3</v>
      </c>
      <c r="C4886" t="s">
        <v>110</v>
      </c>
      <c r="D4886" t="str">
        <f ca="1">IF(OFFSET(calculations!$AG$2,MATCH(data!A4886&amp;"|"&amp;data!C4886,calculations!$A$3:$A$168,0),MATCH(data!B4886,calculations!$AH$2:$CL$2,0))="","NULL",SUBSTITUTE(OFFSET(calculations!$AG$2,MATCH(data!A4886&amp;"|"&amp;data!C4886,calculations!$A$3:$A$168,0),MATCH(data!B4886,calculations!$AH$2:$CL$2,0)),",","."))</f>
        <v>NULL</v>
      </c>
      <c r="E4886">
        <v>1</v>
      </c>
    </row>
    <row r="4887" spans="1:5" x14ac:dyDescent="0.25">
      <c r="A4887">
        <v>2017</v>
      </c>
      <c r="B4887">
        <v>3</v>
      </c>
      <c r="C4887" t="s">
        <v>111</v>
      </c>
      <c r="D4887" t="str">
        <f ca="1">IF(OFFSET(calculations!$AG$2,MATCH(data!A4887&amp;"|"&amp;data!C4887,calculations!$A$3:$A$168,0),MATCH(data!B4887,calculations!$AH$2:$CL$2,0))="","NULL",SUBSTITUTE(OFFSET(calculations!$AG$2,MATCH(data!A4887&amp;"|"&amp;data!C4887,calculations!$A$3:$A$168,0),MATCH(data!B4887,calculations!$AH$2:$CL$2,0)),",","."))</f>
        <v>5468664633</v>
      </c>
      <c r="E4887">
        <v>1</v>
      </c>
    </row>
    <row r="4888" spans="1:5" x14ac:dyDescent="0.25">
      <c r="A4888">
        <v>2017</v>
      </c>
      <c r="B4888">
        <v>3</v>
      </c>
      <c r="C4888" t="s">
        <v>112</v>
      </c>
      <c r="D4888" t="str">
        <f ca="1">IF(OFFSET(calculations!$AG$2,MATCH(data!A4888&amp;"|"&amp;data!C4888,calculations!$A$3:$A$168,0),MATCH(data!B4888,calculations!$AH$2:$CL$2,0))="","NULL",SUBSTITUTE(OFFSET(calculations!$AG$2,MATCH(data!A4888&amp;"|"&amp;data!C4888,calculations!$A$3:$A$168,0),MATCH(data!B4888,calculations!$AH$2:$CL$2,0)),",","."))</f>
        <v>152419115</v>
      </c>
      <c r="E4888">
        <v>1</v>
      </c>
    </row>
    <row r="4889" spans="1:5" x14ac:dyDescent="0.25">
      <c r="A4889">
        <v>2017</v>
      </c>
      <c r="B4889">
        <v>3</v>
      </c>
      <c r="C4889" t="s">
        <v>113</v>
      </c>
      <c r="D4889" t="str">
        <f ca="1">IF(OFFSET(calculations!$AG$2,MATCH(data!A4889&amp;"|"&amp;data!C4889,calculations!$A$3:$A$168,0),MATCH(data!B4889,calculations!$AH$2:$CL$2,0))="","NULL",SUBSTITUTE(OFFSET(calculations!$AG$2,MATCH(data!A4889&amp;"|"&amp;data!C4889,calculations!$A$3:$A$168,0),MATCH(data!B4889,calculations!$AH$2:$CL$2,0)),",","."))</f>
        <v>NULL</v>
      </c>
      <c r="E4889">
        <v>1</v>
      </c>
    </row>
    <row r="4890" spans="1:5" x14ac:dyDescent="0.25">
      <c r="A4890">
        <v>2017</v>
      </c>
      <c r="B4890">
        <v>3</v>
      </c>
      <c r="C4890" t="s">
        <v>114</v>
      </c>
      <c r="D4890" t="str">
        <f ca="1">IF(OFFSET(calculations!$AG$2,MATCH(data!A4890&amp;"|"&amp;data!C4890,calculations!$A$3:$A$168,0),MATCH(data!B4890,calculations!$AH$2:$CL$2,0))="","NULL",SUBSTITUTE(OFFSET(calculations!$AG$2,MATCH(data!A4890&amp;"|"&amp;data!C4890,calculations!$A$3:$A$168,0),MATCH(data!B4890,calculations!$AH$2:$CL$2,0)),",","."))</f>
        <v>NULL</v>
      </c>
      <c r="E4890">
        <v>1</v>
      </c>
    </row>
    <row r="4891" spans="1:5" x14ac:dyDescent="0.25">
      <c r="A4891">
        <v>2017</v>
      </c>
      <c r="B4891">
        <v>3</v>
      </c>
      <c r="C4891" t="s">
        <v>115</v>
      </c>
      <c r="D4891" t="str">
        <f ca="1">IF(OFFSET(calculations!$AG$2,MATCH(data!A4891&amp;"|"&amp;data!C4891,calculations!$A$3:$A$168,0),MATCH(data!B4891,calculations!$AH$2:$CL$2,0))="","NULL",SUBSTITUTE(OFFSET(calculations!$AG$2,MATCH(data!A4891&amp;"|"&amp;data!C4891,calculations!$A$3:$A$168,0),MATCH(data!B4891,calculations!$AH$2:$CL$2,0)),",","."))</f>
        <v>NULL</v>
      </c>
      <c r="E4891">
        <v>1</v>
      </c>
    </row>
    <row r="4892" spans="1:5" x14ac:dyDescent="0.25">
      <c r="A4892">
        <v>2017</v>
      </c>
      <c r="B4892">
        <v>3</v>
      </c>
      <c r="C4892" t="s">
        <v>116</v>
      </c>
      <c r="D4892" t="str">
        <f ca="1">IF(OFFSET(calculations!$AG$2,MATCH(data!A4892&amp;"|"&amp;data!C4892,calculations!$A$3:$A$168,0),MATCH(data!B4892,calculations!$AH$2:$CL$2,0))="","NULL",SUBSTITUTE(OFFSET(calculations!$AG$2,MATCH(data!A4892&amp;"|"&amp;data!C4892,calculations!$A$3:$A$168,0),MATCH(data!B4892,calculations!$AH$2:$CL$2,0)),",","."))</f>
        <v>114830578</v>
      </c>
      <c r="E4892">
        <v>1</v>
      </c>
    </row>
    <row r="4893" spans="1:5" x14ac:dyDescent="0.25">
      <c r="A4893">
        <v>2017</v>
      </c>
      <c r="B4893">
        <v>3</v>
      </c>
      <c r="C4893" t="s">
        <v>117</v>
      </c>
      <c r="D4893" t="str">
        <f ca="1">IF(OFFSET(calculations!$AG$2,MATCH(data!A4893&amp;"|"&amp;data!C4893,calculations!$A$3:$A$168,0),MATCH(data!B4893,calculations!$AH$2:$CL$2,0))="","NULL",SUBSTITUTE(OFFSET(calculations!$AG$2,MATCH(data!A4893&amp;"|"&amp;data!C4893,calculations!$A$3:$A$168,0),MATCH(data!B4893,calculations!$AH$2:$CL$2,0)),",","."))</f>
        <v>NULL</v>
      </c>
      <c r="E4893">
        <v>1</v>
      </c>
    </row>
    <row r="4894" spans="1:5" x14ac:dyDescent="0.25">
      <c r="A4894">
        <v>2017</v>
      </c>
      <c r="B4894">
        <v>3</v>
      </c>
      <c r="C4894" t="s">
        <v>118</v>
      </c>
      <c r="D4894" t="str">
        <f ca="1">IF(OFFSET(calculations!$AG$2,MATCH(data!A4894&amp;"|"&amp;data!C4894,calculations!$A$3:$A$168,0),MATCH(data!B4894,calculations!$AH$2:$CL$2,0))="","NULL",SUBSTITUTE(OFFSET(calculations!$AG$2,MATCH(data!A4894&amp;"|"&amp;data!C4894,calculations!$A$3:$A$168,0),MATCH(data!B4894,calculations!$AH$2:$CL$2,0)),",","."))</f>
        <v>7661346</v>
      </c>
      <c r="E4894">
        <v>1</v>
      </c>
    </row>
    <row r="4895" spans="1:5" x14ac:dyDescent="0.25">
      <c r="A4895">
        <v>2017</v>
      </c>
      <c r="B4895">
        <v>3</v>
      </c>
      <c r="C4895" t="s">
        <v>119</v>
      </c>
      <c r="D4895" t="str">
        <f ca="1">IF(OFFSET(calculations!$AG$2,MATCH(data!A4895&amp;"|"&amp;data!C4895,calculations!$A$3:$A$168,0),MATCH(data!B4895,calculations!$AH$2:$CL$2,0))="","NULL",SUBSTITUTE(OFFSET(calculations!$AG$2,MATCH(data!A4895&amp;"|"&amp;data!C4895,calculations!$A$3:$A$168,0),MATCH(data!B4895,calculations!$AH$2:$CL$2,0)),",","."))</f>
        <v>20377427</v>
      </c>
      <c r="E4895">
        <v>1</v>
      </c>
    </row>
    <row r="4896" spans="1:5" x14ac:dyDescent="0.25">
      <c r="A4896">
        <v>2017</v>
      </c>
      <c r="B4896">
        <v>3</v>
      </c>
      <c r="C4896" t="s">
        <v>120</v>
      </c>
      <c r="D4896" t="str">
        <f ca="1">IF(OFFSET(calculations!$AG$2,MATCH(data!A4896&amp;"|"&amp;data!C4896,calculations!$A$3:$A$168,0),MATCH(data!B4896,calculations!$AH$2:$CL$2,0))="","NULL",SUBSTITUTE(OFFSET(calculations!$AG$2,MATCH(data!A4896&amp;"|"&amp;data!C4896,calculations!$A$3:$A$168,0),MATCH(data!B4896,calculations!$AH$2:$CL$2,0)),",","."))</f>
        <v>2069755</v>
      </c>
      <c r="E4896">
        <v>1</v>
      </c>
    </row>
    <row r="4897" spans="1:5" x14ac:dyDescent="0.25">
      <c r="A4897">
        <v>2017</v>
      </c>
      <c r="B4897">
        <v>3</v>
      </c>
      <c r="C4897" t="s">
        <v>121</v>
      </c>
      <c r="D4897" t="str">
        <f ca="1">IF(OFFSET(calculations!$AG$2,MATCH(data!A4897&amp;"|"&amp;data!C4897,calculations!$A$3:$A$168,0),MATCH(data!B4897,calculations!$AH$2:$CL$2,0))="","NULL",SUBSTITUTE(OFFSET(calculations!$AG$2,MATCH(data!A4897&amp;"|"&amp;data!C4897,calculations!$A$3:$A$168,0),MATCH(data!B4897,calculations!$AH$2:$CL$2,0)),",","."))</f>
        <v>NULL</v>
      </c>
      <c r="E4897">
        <v>1</v>
      </c>
    </row>
    <row r="4898" spans="1:5" x14ac:dyDescent="0.25">
      <c r="A4898">
        <v>2017</v>
      </c>
      <c r="B4898">
        <v>3</v>
      </c>
      <c r="C4898" t="s">
        <v>122</v>
      </c>
      <c r="D4898" t="str">
        <f ca="1">IF(OFFSET(calculations!$AG$2,MATCH(data!A4898&amp;"|"&amp;data!C4898,calculations!$A$3:$A$168,0),MATCH(data!B4898,calculations!$AH$2:$CL$2,0))="","NULL",SUBSTITUTE(OFFSET(calculations!$AG$2,MATCH(data!A4898&amp;"|"&amp;data!C4898,calculations!$A$3:$A$168,0),MATCH(data!B4898,calculations!$AH$2:$CL$2,0)),",","."))</f>
        <v>5149476</v>
      </c>
      <c r="E4898">
        <v>1</v>
      </c>
    </row>
    <row r="4899" spans="1:5" x14ac:dyDescent="0.25">
      <c r="A4899">
        <v>2017</v>
      </c>
      <c r="B4899">
        <v>3</v>
      </c>
      <c r="C4899" t="s">
        <v>123</v>
      </c>
      <c r="D4899" t="str">
        <f ca="1">IF(OFFSET(calculations!$AG$2,MATCH(data!A4899&amp;"|"&amp;data!C4899,calculations!$A$3:$A$168,0),MATCH(data!B4899,calculations!$AH$2:$CL$2,0))="","NULL",SUBSTITUTE(OFFSET(calculations!$AG$2,MATCH(data!A4899&amp;"|"&amp;data!C4899,calculations!$A$3:$A$168,0),MATCH(data!B4899,calculations!$AH$2:$CL$2,0)),",","."))</f>
        <v>NULL</v>
      </c>
      <c r="E4899">
        <v>1</v>
      </c>
    </row>
    <row r="4900" spans="1:5" x14ac:dyDescent="0.25">
      <c r="A4900">
        <v>2017</v>
      </c>
      <c r="B4900">
        <v>3</v>
      </c>
      <c r="C4900" t="s">
        <v>124</v>
      </c>
      <c r="D4900" t="str">
        <f ca="1">IF(OFFSET(calculations!$AG$2,MATCH(data!A4900&amp;"|"&amp;data!C4900,calculations!$A$3:$A$168,0),MATCH(data!B4900,calculations!$AH$2:$CL$2,0))="","NULL",SUBSTITUTE(OFFSET(calculations!$AG$2,MATCH(data!A4900&amp;"|"&amp;data!C4900,calculations!$A$3:$A$168,0),MATCH(data!B4900,calculations!$AH$2:$CL$2,0)),",","."))</f>
        <v>NULL</v>
      </c>
      <c r="E4900">
        <v>1</v>
      </c>
    </row>
    <row r="4901" spans="1:5" x14ac:dyDescent="0.25">
      <c r="A4901">
        <v>2017</v>
      </c>
      <c r="B4901">
        <v>3</v>
      </c>
      <c r="C4901" t="s">
        <v>125</v>
      </c>
      <c r="D4901" t="str">
        <f ca="1">IF(OFFSET(calculations!$AG$2,MATCH(data!A4901&amp;"|"&amp;data!C4901,calculations!$A$3:$A$168,0),MATCH(data!B4901,calculations!$AH$2:$CL$2,0))="","NULL",SUBSTITUTE(OFFSET(calculations!$AG$2,MATCH(data!A4901&amp;"|"&amp;data!C4901,calculations!$A$3:$A$168,0),MATCH(data!B4901,calculations!$AH$2:$CL$2,0)),",","."))</f>
        <v>NULL</v>
      </c>
      <c r="E4901">
        <v>1</v>
      </c>
    </row>
    <row r="4902" spans="1:5" x14ac:dyDescent="0.25">
      <c r="A4902">
        <v>2017</v>
      </c>
      <c r="B4902">
        <v>3</v>
      </c>
      <c r="C4902" t="s">
        <v>126</v>
      </c>
      <c r="D4902" t="str">
        <f ca="1">IF(OFFSET(calculations!$AG$2,MATCH(data!A4902&amp;"|"&amp;data!C4902,calculations!$A$3:$A$168,0),MATCH(data!B4902,calculations!$AH$2:$CL$2,0))="","NULL",SUBSTITUTE(OFFSET(calculations!$AG$2,MATCH(data!A4902&amp;"|"&amp;data!C4902,calculations!$A$3:$A$168,0),MATCH(data!B4902,calculations!$AH$2:$CL$2,0)),",","."))</f>
        <v>2330533</v>
      </c>
      <c r="E4902">
        <v>1</v>
      </c>
    </row>
    <row r="4903" spans="1:5" x14ac:dyDescent="0.25">
      <c r="A4903">
        <v>2017</v>
      </c>
      <c r="B4903">
        <v>3</v>
      </c>
      <c r="C4903" t="s">
        <v>62</v>
      </c>
      <c r="D4903" t="str">
        <f ca="1">IF(OFFSET(calculations!$AG$2,MATCH(data!A4903&amp;"|"&amp;data!C4903,calculations!$A$3:$A$168,0),MATCH(data!B4903,calculations!$AH$2:$CL$2,0))="","NULL",SUBSTITUTE(OFFSET(calculations!$AG$2,MATCH(data!A4903&amp;"|"&amp;data!C4903,calculations!$A$3:$A$168,0),MATCH(data!B4903,calculations!$AH$2:$CL$2,0)),",","."))</f>
        <v>1772158045</v>
      </c>
      <c r="E4903">
        <v>1</v>
      </c>
    </row>
    <row r="4904" spans="1:5" x14ac:dyDescent="0.25">
      <c r="A4904">
        <v>2017</v>
      </c>
      <c r="B4904">
        <v>3</v>
      </c>
      <c r="C4904" t="s">
        <v>127</v>
      </c>
      <c r="D4904" t="str">
        <f ca="1">IF(OFFSET(calculations!$AG$2,MATCH(data!A4904&amp;"|"&amp;data!C4904,calculations!$A$3:$A$168,0),MATCH(data!B4904,calculations!$AH$2:$CL$2,0))="","NULL",SUBSTITUTE(OFFSET(calculations!$AG$2,MATCH(data!A4904&amp;"|"&amp;data!C4904,calculations!$A$3:$A$168,0),MATCH(data!B4904,calculations!$AH$2:$CL$2,0)),",","."))</f>
        <v>953612718</v>
      </c>
      <c r="E4904">
        <v>1</v>
      </c>
    </row>
    <row r="4905" spans="1:5" x14ac:dyDescent="0.25">
      <c r="A4905">
        <v>2017</v>
      </c>
      <c r="B4905">
        <v>3</v>
      </c>
      <c r="C4905" t="s">
        <v>128</v>
      </c>
      <c r="D4905" t="str">
        <f ca="1">IF(OFFSET(calculations!$AG$2,MATCH(data!A4905&amp;"|"&amp;data!C4905,calculations!$A$3:$A$168,0),MATCH(data!B4905,calculations!$AH$2:$CL$2,0))="","NULL",SUBSTITUTE(OFFSET(calculations!$AG$2,MATCH(data!A4905&amp;"|"&amp;data!C4905,calculations!$A$3:$A$168,0),MATCH(data!B4905,calculations!$AH$2:$CL$2,0)),",","."))</f>
        <v>NULL</v>
      </c>
      <c r="E4905">
        <v>1</v>
      </c>
    </row>
    <row r="4906" spans="1:5" x14ac:dyDescent="0.25">
      <c r="A4906">
        <v>2017</v>
      </c>
      <c r="B4906">
        <v>3</v>
      </c>
      <c r="C4906" t="s">
        <v>129</v>
      </c>
      <c r="D4906" t="str">
        <f ca="1">IF(OFFSET(calculations!$AG$2,MATCH(data!A4906&amp;"|"&amp;data!C4906,calculations!$A$3:$A$168,0),MATCH(data!B4906,calculations!$AH$2:$CL$2,0))="","NULL",SUBSTITUTE(OFFSET(calculations!$AG$2,MATCH(data!A4906&amp;"|"&amp;data!C4906,calculations!$A$3:$A$168,0),MATCH(data!B4906,calculations!$AH$2:$CL$2,0)),",","."))</f>
        <v>693564166</v>
      </c>
      <c r="E4906">
        <v>1</v>
      </c>
    </row>
    <row r="4907" spans="1:5" x14ac:dyDescent="0.25">
      <c r="A4907">
        <v>2017</v>
      </c>
      <c r="B4907">
        <v>3</v>
      </c>
      <c r="C4907" t="s">
        <v>130</v>
      </c>
      <c r="D4907" t="str">
        <f ca="1">IF(OFFSET(calculations!$AG$2,MATCH(data!A4907&amp;"|"&amp;data!C4907,calculations!$A$3:$A$168,0),MATCH(data!B4907,calculations!$AH$2:$CL$2,0))="","NULL",SUBSTITUTE(OFFSET(calculations!$AG$2,MATCH(data!A4907&amp;"|"&amp;data!C4907,calculations!$A$3:$A$168,0),MATCH(data!B4907,calculations!$AH$2:$CL$2,0)),",","."))</f>
        <v>NULL</v>
      </c>
      <c r="E4907">
        <v>1</v>
      </c>
    </row>
    <row r="4908" spans="1:5" x14ac:dyDescent="0.25">
      <c r="A4908">
        <v>2017</v>
      </c>
      <c r="B4908">
        <v>3</v>
      </c>
      <c r="C4908" t="s">
        <v>131</v>
      </c>
      <c r="D4908" t="str">
        <f ca="1">IF(OFFSET(calculations!$AG$2,MATCH(data!A4908&amp;"|"&amp;data!C4908,calculations!$A$3:$A$168,0),MATCH(data!B4908,calculations!$AH$2:$CL$2,0))="","NULL",SUBSTITUTE(OFFSET(calculations!$AG$2,MATCH(data!A4908&amp;"|"&amp;data!C4908,calculations!$A$3:$A$168,0),MATCH(data!B4908,calculations!$AH$2:$CL$2,0)),",","."))</f>
        <v>NULL</v>
      </c>
      <c r="E4908">
        <v>1</v>
      </c>
    </row>
    <row r="4909" spans="1:5" x14ac:dyDescent="0.25">
      <c r="A4909">
        <v>2017</v>
      </c>
      <c r="B4909">
        <v>3</v>
      </c>
      <c r="C4909" t="s">
        <v>132</v>
      </c>
      <c r="D4909" t="str">
        <f ca="1">IF(OFFSET(calculations!$AG$2,MATCH(data!A4909&amp;"|"&amp;data!C4909,calculations!$A$3:$A$168,0),MATCH(data!B4909,calculations!$AH$2:$CL$2,0))="","NULL",SUBSTITUTE(OFFSET(calculations!$AG$2,MATCH(data!A4909&amp;"|"&amp;data!C4909,calculations!$A$3:$A$168,0),MATCH(data!B4909,calculations!$AH$2:$CL$2,0)),",","."))</f>
        <v>-1036010</v>
      </c>
      <c r="E4909">
        <v>1</v>
      </c>
    </row>
    <row r="4910" spans="1:5" x14ac:dyDescent="0.25">
      <c r="A4910">
        <v>2017</v>
      </c>
      <c r="B4910">
        <v>3</v>
      </c>
      <c r="C4910" t="s">
        <v>133</v>
      </c>
      <c r="D4910" t="str">
        <f ca="1">IF(OFFSET(calculations!$AG$2,MATCH(data!A4910&amp;"|"&amp;data!C4910,calculations!$A$3:$A$168,0),MATCH(data!B4910,calculations!$AH$2:$CL$2,0))="","NULL",SUBSTITUTE(OFFSET(calculations!$AG$2,MATCH(data!A4910&amp;"|"&amp;data!C4910,calculations!$A$3:$A$168,0),MATCH(data!B4910,calculations!$AH$2:$CL$2,0)),",","."))</f>
        <v>87956502</v>
      </c>
      <c r="E4910">
        <v>1</v>
      </c>
    </row>
    <row r="4911" spans="1:5" x14ac:dyDescent="0.25">
      <c r="A4911">
        <v>2017</v>
      </c>
      <c r="B4911">
        <v>3</v>
      </c>
      <c r="C4911" t="s">
        <v>134</v>
      </c>
      <c r="D4911" t="str">
        <f ca="1">IF(OFFSET(calculations!$AG$2,MATCH(data!A4911&amp;"|"&amp;data!C4911,calculations!$A$3:$A$168,0),MATCH(data!B4911,calculations!$AH$2:$CL$2,0))="","NULL",SUBSTITUTE(OFFSET(calculations!$AG$2,MATCH(data!A4911&amp;"|"&amp;data!C4911,calculations!$A$3:$A$168,0),MATCH(data!B4911,calculations!$AH$2:$CL$2,0)),",","."))</f>
        <v>NULL</v>
      </c>
      <c r="E4911">
        <v>1</v>
      </c>
    </row>
    <row r="4912" spans="1:5" x14ac:dyDescent="0.25">
      <c r="A4912">
        <v>2017</v>
      </c>
      <c r="B4912">
        <v>3</v>
      </c>
      <c r="C4912" t="s">
        <v>135</v>
      </c>
      <c r="D4912" t="str">
        <f ca="1">IF(OFFSET(calculations!$AG$2,MATCH(data!A4912&amp;"|"&amp;data!C4912,calculations!$A$3:$A$168,0),MATCH(data!B4912,calculations!$AH$2:$CL$2,0))="","NULL",SUBSTITUTE(OFFSET(calculations!$AG$2,MATCH(data!A4912&amp;"|"&amp;data!C4912,calculations!$A$3:$A$168,0),MATCH(data!B4912,calculations!$AH$2:$CL$2,0)),",","."))</f>
        <v>NULL</v>
      </c>
      <c r="E4912">
        <v>1</v>
      </c>
    </row>
    <row r="4913" spans="1:5" x14ac:dyDescent="0.25">
      <c r="A4913">
        <v>2017</v>
      </c>
      <c r="B4913">
        <v>3</v>
      </c>
      <c r="C4913" t="s">
        <v>136</v>
      </c>
      <c r="D4913" t="str">
        <f ca="1">IF(OFFSET(calculations!$AG$2,MATCH(data!A4913&amp;"|"&amp;data!C4913,calculations!$A$3:$A$168,0),MATCH(data!B4913,calculations!$AH$2:$CL$2,0))="","NULL",SUBSTITUTE(OFFSET(calculations!$AG$2,MATCH(data!A4913&amp;"|"&amp;data!C4913,calculations!$A$3:$A$168,0),MATCH(data!B4913,calculations!$AH$2:$CL$2,0)),",","."))</f>
        <v>38060669</v>
      </c>
      <c r="E4913">
        <v>1</v>
      </c>
    </row>
    <row r="4914" spans="1:5" x14ac:dyDescent="0.25">
      <c r="A4914">
        <v>2017</v>
      </c>
      <c r="B4914">
        <v>3</v>
      </c>
      <c r="C4914" t="s">
        <v>137</v>
      </c>
      <c r="D4914" t="str">
        <f ca="1">IF(OFFSET(calculations!$AG$2,MATCH(data!A4914&amp;"|"&amp;data!C4914,calculations!$A$3:$A$168,0),MATCH(data!B4914,calculations!$AH$2:$CL$2,0))="","NULL",SUBSTITUTE(OFFSET(calculations!$AG$2,MATCH(data!A4914&amp;"|"&amp;data!C4914,calculations!$A$3:$A$168,0),MATCH(data!B4914,calculations!$AH$2:$CL$2,0)),",","."))</f>
        <v>NULL</v>
      </c>
      <c r="E4914">
        <v>1</v>
      </c>
    </row>
    <row r="4915" spans="1:5" x14ac:dyDescent="0.25">
      <c r="A4915">
        <v>2017</v>
      </c>
      <c r="B4915">
        <v>3</v>
      </c>
      <c r="C4915" t="s">
        <v>138</v>
      </c>
      <c r="D4915" t="str">
        <f ca="1">IF(OFFSET(calculations!$AG$2,MATCH(data!A4915&amp;"|"&amp;data!C4915,calculations!$A$3:$A$168,0),MATCH(data!B4915,calculations!$AH$2:$CL$2,0))="","NULL",SUBSTITUTE(OFFSET(calculations!$AG$2,MATCH(data!A4915&amp;"|"&amp;data!C4915,calculations!$A$3:$A$168,0),MATCH(data!B4915,calculations!$AH$2:$CL$2,0)),",","."))</f>
        <v>3544087473</v>
      </c>
      <c r="E4915">
        <v>1</v>
      </c>
    </row>
    <row r="4916" spans="1:5" x14ac:dyDescent="0.25">
      <c r="A4916">
        <v>2017</v>
      </c>
      <c r="B4916">
        <v>3</v>
      </c>
      <c r="C4916" t="s">
        <v>139</v>
      </c>
      <c r="D4916" t="str">
        <f ca="1">IF(OFFSET(calculations!$AG$2,MATCH(data!A4916&amp;"|"&amp;data!C4916,calculations!$A$3:$A$168,0),MATCH(data!B4916,calculations!$AH$2:$CL$2,0))="","NULL",SUBSTITUTE(OFFSET(calculations!$AG$2,MATCH(data!A4916&amp;"|"&amp;data!C4916,calculations!$A$3:$A$168,0),MATCH(data!B4916,calculations!$AH$2:$CL$2,0)),",","."))</f>
        <v>NULL</v>
      </c>
      <c r="E4916">
        <v>1</v>
      </c>
    </row>
    <row r="4917" spans="1:5" x14ac:dyDescent="0.25">
      <c r="A4917">
        <v>2017</v>
      </c>
      <c r="B4917">
        <v>3</v>
      </c>
      <c r="C4917" t="s">
        <v>140</v>
      </c>
      <c r="D4917" t="str">
        <f ca="1">IF(OFFSET(calculations!$AG$2,MATCH(data!A4917&amp;"|"&amp;data!C4917,calculations!$A$3:$A$168,0),MATCH(data!B4917,calculations!$AH$2:$CL$2,0))="","NULL",SUBSTITUTE(OFFSET(calculations!$AG$2,MATCH(data!A4917&amp;"|"&amp;data!C4917,calculations!$A$3:$A$168,0),MATCH(data!B4917,calculations!$AH$2:$CL$2,0)),",","."))</f>
        <v>NULL</v>
      </c>
      <c r="E4917">
        <v>1</v>
      </c>
    </row>
    <row r="4918" spans="1:5" x14ac:dyDescent="0.25">
      <c r="A4918">
        <v>2017</v>
      </c>
      <c r="B4918">
        <v>3</v>
      </c>
      <c r="C4918" t="s">
        <v>141</v>
      </c>
      <c r="D4918" t="str">
        <f ca="1">IF(OFFSET(calculations!$AG$2,MATCH(data!A4918&amp;"|"&amp;data!C4918,calculations!$A$3:$A$168,0),MATCH(data!B4918,calculations!$AH$2:$CL$2,0))="","NULL",SUBSTITUTE(OFFSET(calculations!$AG$2,MATCH(data!A4918&amp;"|"&amp;data!C4918,calculations!$A$3:$A$168,0),MATCH(data!B4918,calculations!$AH$2:$CL$2,0)),",","."))</f>
        <v>501180590</v>
      </c>
      <c r="E4918">
        <v>1</v>
      </c>
    </row>
    <row r="4919" spans="1:5" x14ac:dyDescent="0.25">
      <c r="A4919">
        <v>2017</v>
      </c>
      <c r="B4919">
        <v>3</v>
      </c>
      <c r="C4919" t="s">
        <v>142</v>
      </c>
      <c r="D4919" t="str">
        <f ca="1">IF(OFFSET(calculations!$AG$2,MATCH(data!A4919&amp;"|"&amp;data!C4919,calculations!$A$3:$A$168,0),MATCH(data!B4919,calculations!$AH$2:$CL$2,0))="","NULL",SUBSTITUTE(OFFSET(calculations!$AG$2,MATCH(data!A4919&amp;"|"&amp;data!C4919,calculations!$A$3:$A$168,0),MATCH(data!B4919,calculations!$AH$2:$CL$2,0)),",","."))</f>
        <v>NULL</v>
      </c>
      <c r="E4919">
        <v>1</v>
      </c>
    </row>
    <row r="4920" spans="1:5" x14ac:dyDescent="0.25">
      <c r="A4920">
        <v>2017</v>
      </c>
      <c r="B4920">
        <v>3</v>
      </c>
      <c r="C4920" t="s">
        <v>143</v>
      </c>
      <c r="D4920" t="str">
        <f ca="1">IF(OFFSET(calculations!$AG$2,MATCH(data!A4920&amp;"|"&amp;data!C4920,calculations!$A$3:$A$168,0),MATCH(data!B4920,calculations!$AH$2:$CL$2,0))="","NULL",SUBSTITUTE(OFFSET(calculations!$AG$2,MATCH(data!A4920&amp;"|"&amp;data!C4920,calculations!$A$3:$A$168,0),MATCH(data!B4920,calculations!$AH$2:$CL$2,0)),",","."))</f>
        <v>3042906883</v>
      </c>
      <c r="E4920">
        <v>1</v>
      </c>
    </row>
    <row r="4921" spans="1:5" x14ac:dyDescent="0.25">
      <c r="A4921">
        <v>2017</v>
      </c>
      <c r="B4921">
        <v>3</v>
      </c>
      <c r="C4921" t="s">
        <v>58</v>
      </c>
      <c r="D4921" t="str">
        <f ca="1">IF(OFFSET(calculations!$AG$2,MATCH(data!A4921&amp;"|"&amp;data!C4921,calculations!$A$3:$A$168,0),MATCH(data!B4921,calculations!$AH$2:$CL$2,0))="","NULL",SUBSTITUTE(OFFSET(calculations!$AG$2,MATCH(data!A4921&amp;"|"&amp;data!C4921,calculations!$A$3:$A$168,0),MATCH(data!B4921,calculations!$AH$2:$CL$2,0)),",","."))</f>
        <v>NULL</v>
      </c>
      <c r="E4921">
        <v>1</v>
      </c>
    </row>
    <row r="4922" spans="1:5" x14ac:dyDescent="0.25">
      <c r="A4922">
        <v>2017</v>
      </c>
      <c r="B4922">
        <v>4</v>
      </c>
      <c r="C4922" t="s">
        <v>68</v>
      </c>
      <c r="D4922" t="str">
        <f ca="1">IF(OFFSET(calculations!$AG$2,MATCH(data!A4922&amp;"|"&amp;data!C4922,calculations!$A$3:$A$168,0),MATCH(data!B4922,calculations!$AH$2:$CL$2,0))="","NULL",SUBSTITUTE(OFFSET(calculations!$AG$2,MATCH(data!A4922&amp;"|"&amp;data!C4922,calculations!$A$3:$A$168,0),MATCH(data!B4922,calculations!$AH$2:$CL$2,0)),",","."))</f>
        <v>71759162</v>
      </c>
      <c r="E4922">
        <v>1</v>
      </c>
    </row>
    <row r="4923" spans="1:5" x14ac:dyDescent="0.25">
      <c r="A4923">
        <v>2017</v>
      </c>
      <c r="B4923">
        <v>4</v>
      </c>
      <c r="C4923" t="s">
        <v>49</v>
      </c>
      <c r="D4923" t="str">
        <f ca="1">IF(OFFSET(calculations!$AG$2,MATCH(data!A4923&amp;"|"&amp;data!C4923,calculations!$A$3:$A$168,0),MATCH(data!B4923,calculations!$AH$2:$CL$2,0))="","NULL",SUBSTITUTE(OFFSET(calculations!$AG$2,MATCH(data!A4923&amp;"|"&amp;data!C4923,calculations!$A$3:$A$168,0),MATCH(data!B4923,calculations!$AH$2:$CL$2,0)),",","."))</f>
        <v>26691449</v>
      </c>
      <c r="E4923">
        <v>1</v>
      </c>
    </row>
    <row r="4924" spans="1:5" x14ac:dyDescent="0.25">
      <c r="A4924">
        <v>2017</v>
      </c>
      <c r="B4924">
        <v>4</v>
      </c>
      <c r="C4924" t="s">
        <v>69</v>
      </c>
      <c r="D4924" t="str">
        <f ca="1">IF(OFFSET(calculations!$AG$2,MATCH(data!A4924&amp;"|"&amp;data!C4924,calculations!$A$3:$A$168,0),MATCH(data!B4924,calculations!$AH$2:$CL$2,0))="","NULL",SUBSTITUTE(OFFSET(calculations!$AG$2,MATCH(data!A4924&amp;"|"&amp;data!C4924,calculations!$A$3:$A$168,0),MATCH(data!B4924,calculations!$AH$2:$CL$2,0)),",","."))</f>
        <v>43584</v>
      </c>
      <c r="E4924">
        <v>1</v>
      </c>
    </row>
    <row r="4925" spans="1:5" x14ac:dyDescent="0.25">
      <c r="A4925">
        <v>2017</v>
      </c>
      <c r="B4925">
        <v>4</v>
      </c>
      <c r="C4925" t="s">
        <v>70</v>
      </c>
      <c r="D4925" t="str">
        <f ca="1">IF(OFFSET(calculations!$AG$2,MATCH(data!A4925&amp;"|"&amp;data!C4925,calculations!$A$3:$A$168,0),MATCH(data!B4925,calculations!$AH$2:$CL$2,0))="","NULL",SUBSTITUTE(OFFSET(calculations!$AG$2,MATCH(data!A4925&amp;"|"&amp;data!C4925,calculations!$A$3:$A$168,0),MATCH(data!B4925,calculations!$AH$2:$CL$2,0)),",","."))</f>
        <v>11939</v>
      </c>
      <c r="E4925">
        <v>1</v>
      </c>
    </row>
    <row r="4926" spans="1:5" x14ac:dyDescent="0.25">
      <c r="A4926">
        <v>2017</v>
      </c>
      <c r="B4926">
        <v>4</v>
      </c>
      <c r="C4926" t="s">
        <v>71</v>
      </c>
      <c r="D4926" t="str">
        <f ca="1">IF(OFFSET(calculations!$AG$2,MATCH(data!A4926&amp;"|"&amp;data!C4926,calculations!$A$3:$A$168,0),MATCH(data!B4926,calculations!$AH$2:$CL$2,0))="","NULL",SUBSTITUTE(OFFSET(calculations!$AG$2,MATCH(data!A4926&amp;"|"&amp;data!C4926,calculations!$A$3:$A$168,0),MATCH(data!B4926,calculations!$AH$2:$CL$2,0)),",","."))</f>
        <v>NULL</v>
      </c>
      <c r="E4926">
        <v>1</v>
      </c>
    </row>
    <row r="4927" spans="1:5" x14ac:dyDescent="0.25">
      <c r="A4927">
        <v>2017</v>
      </c>
      <c r="B4927">
        <v>4</v>
      </c>
      <c r="C4927" t="s">
        <v>72</v>
      </c>
      <c r="D4927" t="str">
        <f ca="1">IF(OFFSET(calculations!$AG$2,MATCH(data!A4927&amp;"|"&amp;data!C4927,calculations!$A$3:$A$168,0),MATCH(data!B4927,calculations!$AH$2:$CL$2,0))="","NULL",SUBSTITUTE(OFFSET(calculations!$AG$2,MATCH(data!A4927&amp;"|"&amp;data!C4927,calculations!$A$3:$A$168,0),MATCH(data!B4927,calculations!$AH$2:$CL$2,0)),",","."))</f>
        <v>0</v>
      </c>
      <c r="E4927">
        <v>1</v>
      </c>
    </row>
    <row r="4928" spans="1:5" x14ac:dyDescent="0.25">
      <c r="A4928">
        <v>2017</v>
      </c>
      <c r="B4928">
        <v>4</v>
      </c>
      <c r="C4928" t="s">
        <v>73</v>
      </c>
      <c r="D4928" t="str">
        <f ca="1">IF(OFFSET(calculations!$AG$2,MATCH(data!A4928&amp;"|"&amp;data!C4928,calculations!$A$3:$A$168,0),MATCH(data!B4928,calculations!$AH$2:$CL$2,0))="","NULL",SUBSTITUTE(OFFSET(calculations!$AG$2,MATCH(data!A4928&amp;"|"&amp;data!C4928,calculations!$A$3:$A$168,0),MATCH(data!B4928,calculations!$AH$2:$CL$2,0)),",","."))</f>
        <v>1393760</v>
      </c>
      <c r="E4928">
        <v>1</v>
      </c>
    </row>
    <row r="4929" spans="1:5" x14ac:dyDescent="0.25">
      <c r="A4929">
        <v>2017</v>
      </c>
      <c r="B4929">
        <v>4</v>
      </c>
      <c r="C4929" t="s">
        <v>74</v>
      </c>
      <c r="D4929" t="str">
        <f ca="1">IF(OFFSET(calculations!$AG$2,MATCH(data!A4929&amp;"|"&amp;data!C4929,calculations!$A$3:$A$168,0),MATCH(data!B4929,calculations!$AH$2:$CL$2,0))="","NULL",SUBSTITUTE(OFFSET(calculations!$AG$2,MATCH(data!A4929&amp;"|"&amp;data!C4929,calculations!$A$3:$A$168,0),MATCH(data!B4929,calculations!$AH$2:$CL$2,0)),",","."))</f>
        <v>NULL</v>
      </c>
      <c r="E4929">
        <v>1</v>
      </c>
    </row>
    <row r="4930" spans="1:5" x14ac:dyDescent="0.25">
      <c r="A4930">
        <v>2017</v>
      </c>
      <c r="B4930">
        <v>4</v>
      </c>
      <c r="C4930" t="s">
        <v>75</v>
      </c>
      <c r="D4930" t="str">
        <f ca="1">IF(OFFSET(calculations!$AG$2,MATCH(data!A4930&amp;"|"&amp;data!C4930,calculations!$A$3:$A$168,0),MATCH(data!B4930,calculations!$AH$2:$CL$2,0))="","NULL",SUBSTITUTE(OFFSET(calculations!$AG$2,MATCH(data!A4930&amp;"|"&amp;data!C4930,calculations!$A$3:$A$168,0),MATCH(data!B4930,calculations!$AH$2:$CL$2,0)),",","."))</f>
        <v>543989</v>
      </c>
      <c r="E4930">
        <v>1</v>
      </c>
    </row>
    <row r="4931" spans="1:5" x14ac:dyDescent="0.25">
      <c r="A4931">
        <v>2017</v>
      </c>
      <c r="B4931">
        <v>4</v>
      </c>
      <c r="C4931" t="s">
        <v>76</v>
      </c>
      <c r="D4931" t="str">
        <f ca="1">IF(OFFSET(calculations!$AG$2,MATCH(data!A4931&amp;"|"&amp;data!C4931,calculations!$A$3:$A$168,0),MATCH(data!B4931,calculations!$AH$2:$CL$2,0))="","NULL",SUBSTITUTE(OFFSET(calculations!$AG$2,MATCH(data!A4931&amp;"|"&amp;data!C4931,calculations!$A$3:$A$168,0),MATCH(data!B4931,calculations!$AH$2:$CL$2,0)),",","."))</f>
        <v>168003</v>
      </c>
      <c r="E4931">
        <v>1</v>
      </c>
    </row>
    <row r="4932" spans="1:5" x14ac:dyDescent="0.25">
      <c r="A4932">
        <v>2017</v>
      </c>
      <c r="B4932">
        <v>4</v>
      </c>
      <c r="C4932" t="s">
        <v>77</v>
      </c>
      <c r="D4932" t="str">
        <f ca="1">IF(OFFSET(calculations!$AG$2,MATCH(data!A4932&amp;"|"&amp;data!C4932,calculations!$A$3:$A$168,0),MATCH(data!B4932,calculations!$AH$2:$CL$2,0))="","NULL",SUBSTITUTE(OFFSET(calculations!$AG$2,MATCH(data!A4932&amp;"|"&amp;data!C4932,calculations!$A$3:$A$168,0),MATCH(data!B4932,calculations!$AH$2:$CL$2,0)),",","."))</f>
        <v>46220</v>
      </c>
      <c r="E4932">
        <v>1</v>
      </c>
    </row>
    <row r="4933" spans="1:5" x14ac:dyDescent="0.25">
      <c r="A4933">
        <v>2017</v>
      </c>
      <c r="B4933">
        <v>4</v>
      </c>
      <c r="C4933" t="s">
        <v>78</v>
      </c>
      <c r="D4933" t="str">
        <f ca="1">IF(OFFSET(calculations!$AG$2,MATCH(data!A4933&amp;"|"&amp;data!C4933,calculations!$A$3:$A$168,0),MATCH(data!B4933,calculations!$AH$2:$CL$2,0))="","NULL",SUBSTITUTE(OFFSET(calculations!$AG$2,MATCH(data!A4933&amp;"|"&amp;data!C4933,calculations!$A$3:$A$168,0),MATCH(data!B4933,calculations!$AH$2:$CL$2,0)),",","."))</f>
        <v>5491574</v>
      </c>
      <c r="E4933">
        <v>1</v>
      </c>
    </row>
    <row r="4934" spans="1:5" x14ac:dyDescent="0.25">
      <c r="A4934">
        <v>2017</v>
      </c>
      <c r="B4934">
        <v>4</v>
      </c>
      <c r="C4934" t="s">
        <v>79</v>
      </c>
      <c r="D4934" t="str">
        <f ca="1">IF(OFFSET(calculations!$AG$2,MATCH(data!A4934&amp;"|"&amp;data!C4934,calculations!$A$3:$A$168,0),MATCH(data!B4934,calculations!$AH$2:$CL$2,0))="","NULL",SUBSTITUTE(OFFSET(calculations!$AG$2,MATCH(data!A4934&amp;"|"&amp;data!C4934,calculations!$A$3:$A$168,0),MATCH(data!B4934,calculations!$AH$2:$CL$2,0)),",","."))</f>
        <v>3634528</v>
      </c>
      <c r="E4934">
        <v>1</v>
      </c>
    </row>
    <row r="4935" spans="1:5" x14ac:dyDescent="0.25">
      <c r="A4935">
        <v>2017</v>
      </c>
      <c r="B4935">
        <v>4</v>
      </c>
      <c r="C4935" t="s">
        <v>80</v>
      </c>
      <c r="D4935" t="str">
        <f ca="1">IF(OFFSET(calculations!$AG$2,MATCH(data!A4935&amp;"|"&amp;data!C4935,calculations!$A$3:$A$168,0),MATCH(data!B4935,calculations!$AH$2:$CL$2,0))="","NULL",SUBSTITUTE(OFFSET(calculations!$AG$2,MATCH(data!A4935&amp;"|"&amp;data!C4935,calculations!$A$3:$A$168,0),MATCH(data!B4935,calculations!$AH$2:$CL$2,0)),",","."))</f>
        <v>15000000</v>
      </c>
      <c r="E4935">
        <v>1</v>
      </c>
    </row>
    <row r="4936" spans="1:5" x14ac:dyDescent="0.25">
      <c r="A4936">
        <v>2017</v>
      </c>
      <c r="B4936">
        <v>4</v>
      </c>
      <c r="C4936" t="s">
        <v>44</v>
      </c>
      <c r="D4936" t="str">
        <f ca="1">IF(OFFSET(calculations!$AG$2,MATCH(data!A4936&amp;"|"&amp;data!C4936,calculations!$A$3:$A$168,0),MATCH(data!B4936,calculations!$AH$2:$CL$2,0))="","NULL",SUBSTITUTE(OFFSET(calculations!$AG$2,MATCH(data!A4936&amp;"|"&amp;data!C4936,calculations!$A$3:$A$168,0),MATCH(data!B4936,calculations!$AH$2:$CL$2,0)),",","."))</f>
        <v>NULL</v>
      </c>
      <c r="E4936">
        <v>1</v>
      </c>
    </row>
    <row r="4937" spans="1:5" x14ac:dyDescent="0.25">
      <c r="A4937">
        <v>2017</v>
      </c>
      <c r="B4937">
        <v>4</v>
      </c>
      <c r="C4937" t="s">
        <v>51</v>
      </c>
      <c r="D4937" t="str">
        <f ca="1">IF(OFFSET(calculations!$AG$2,MATCH(data!A4937&amp;"|"&amp;data!C4937,calculations!$A$3:$A$168,0),MATCH(data!B4937,calculations!$AH$2:$CL$2,0))="","NULL",SUBSTITUTE(OFFSET(calculations!$AG$2,MATCH(data!A4937&amp;"|"&amp;data!C4937,calculations!$A$3:$A$168,0),MATCH(data!B4937,calculations!$AH$2:$CL$2,0)),",","."))</f>
        <v>NULL</v>
      </c>
      <c r="E4937">
        <v>1</v>
      </c>
    </row>
    <row r="4938" spans="1:5" x14ac:dyDescent="0.25">
      <c r="A4938">
        <v>2017</v>
      </c>
      <c r="B4938">
        <v>4</v>
      </c>
      <c r="C4938" t="s">
        <v>55</v>
      </c>
      <c r="D4938" t="str">
        <f ca="1">IF(OFFSET(calculations!$AG$2,MATCH(data!A4938&amp;"|"&amp;data!C4938,calculations!$A$3:$A$168,0),MATCH(data!B4938,calculations!$AH$2:$CL$2,0))="","NULL",SUBSTITUTE(OFFSET(calculations!$AG$2,MATCH(data!A4938&amp;"|"&amp;data!C4938,calculations!$A$3:$A$168,0),MATCH(data!B4938,calculations!$AH$2:$CL$2,0)),",","."))</f>
        <v>NULL</v>
      </c>
      <c r="E4938">
        <v>1</v>
      </c>
    </row>
    <row r="4939" spans="1:5" x14ac:dyDescent="0.25">
      <c r="A4939">
        <v>2017</v>
      </c>
      <c r="B4939">
        <v>4</v>
      </c>
      <c r="C4939" t="s">
        <v>81</v>
      </c>
      <c r="D4939" t="str">
        <f ca="1">IF(OFFSET(calculations!$AG$2,MATCH(data!A4939&amp;"|"&amp;data!C4939,calculations!$A$3:$A$168,0),MATCH(data!B4939,calculations!$AH$2:$CL$2,0))="","NULL",SUBSTITUTE(OFFSET(calculations!$AG$2,MATCH(data!A4939&amp;"|"&amp;data!C4939,calculations!$A$3:$A$168,0),MATCH(data!B4939,calculations!$AH$2:$CL$2,0)),",","."))</f>
        <v>357852</v>
      </c>
      <c r="E4939">
        <v>1</v>
      </c>
    </row>
    <row r="4940" spans="1:5" x14ac:dyDescent="0.25">
      <c r="A4940">
        <v>2017</v>
      </c>
      <c r="B4940">
        <v>4</v>
      </c>
      <c r="C4940" t="s">
        <v>82</v>
      </c>
      <c r="D4940" t="str">
        <f ca="1">IF(OFFSET(calculations!$AG$2,MATCH(data!A4940&amp;"|"&amp;data!C4940,calculations!$A$3:$A$168,0),MATCH(data!B4940,calculations!$AH$2:$CL$2,0))="","NULL",SUBSTITUTE(OFFSET(calculations!$AG$2,MATCH(data!A4940&amp;"|"&amp;data!C4940,calculations!$A$3:$A$168,0),MATCH(data!B4940,calculations!$AH$2:$CL$2,0)),",","."))</f>
        <v>45067713</v>
      </c>
      <c r="E4940">
        <v>1</v>
      </c>
    </row>
    <row r="4941" spans="1:5" x14ac:dyDescent="0.25">
      <c r="A4941">
        <v>2017</v>
      </c>
      <c r="B4941">
        <v>4</v>
      </c>
      <c r="C4941" t="s">
        <v>83</v>
      </c>
      <c r="D4941" t="str">
        <f ca="1">IF(OFFSET(calculations!$AG$2,MATCH(data!A4941&amp;"|"&amp;data!C4941,calculations!$A$3:$A$168,0),MATCH(data!B4941,calculations!$AH$2:$CL$2,0))="","NULL",SUBSTITUTE(OFFSET(calculations!$AG$2,MATCH(data!A4941&amp;"|"&amp;data!C4941,calculations!$A$3:$A$168,0),MATCH(data!B4941,calculations!$AH$2:$CL$2,0)),",","."))</f>
        <v>37794</v>
      </c>
      <c r="E4941">
        <v>1</v>
      </c>
    </row>
    <row r="4942" spans="1:5" x14ac:dyDescent="0.25">
      <c r="A4942">
        <v>2017</v>
      </c>
      <c r="B4942">
        <v>4</v>
      </c>
      <c r="C4942" t="s">
        <v>84</v>
      </c>
      <c r="D4942" t="str">
        <f ca="1">IF(OFFSET(calculations!$AG$2,MATCH(data!A4942&amp;"|"&amp;data!C4942,calculations!$A$3:$A$168,0),MATCH(data!B4942,calculations!$AH$2:$CL$2,0))="","NULL",SUBSTITUTE(OFFSET(calculations!$AG$2,MATCH(data!A4942&amp;"|"&amp;data!C4942,calculations!$A$3:$A$168,0),MATCH(data!B4942,calculations!$AH$2:$CL$2,0)),",","."))</f>
        <v>53722</v>
      </c>
      <c r="E4942">
        <v>1</v>
      </c>
    </row>
    <row r="4943" spans="1:5" x14ac:dyDescent="0.25">
      <c r="A4943">
        <v>2017</v>
      </c>
      <c r="B4943">
        <v>4</v>
      </c>
      <c r="C4943" t="s">
        <v>85</v>
      </c>
      <c r="D4943" t="str">
        <f ca="1">IF(OFFSET(calculations!$AG$2,MATCH(data!A4943&amp;"|"&amp;data!C4943,calculations!$A$3:$A$168,0),MATCH(data!B4943,calculations!$AH$2:$CL$2,0))="","NULL",SUBSTITUTE(OFFSET(calculations!$AG$2,MATCH(data!A4943&amp;"|"&amp;data!C4943,calculations!$A$3:$A$168,0),MATCH(data!B4943,calculations!$AH$2:$CL$2,0)),",","."))</f>
        <v>NULL</v>
      </c>
      <c r="E4943">
        <v>1</v>
      </c>
    </row>
    <row r="4944" spans="1:5" x14ac:dyDescent="0.25">
      <c r="A4944">
        <v>2017</v>
      </c>
      <c r="B4944">
        <v>4</v>
      </c>
      <c r="C4944" t="s">
        <v>86</v>
      </c>
      <c r="D4944" t="str">
        <f ca="1">IF(OFFSET(calculations!$AG$2,MATCH(data!A4944&amp;"|"&amp;data!C4944,calculations!$A$3:$A$168,0),MATCH(data!B4944,calculations!$AH$2:$CL$2,0))="","NULL",SUBSTITUTE(OFFSET(calculations!$AG$2,MATCH(data!A4944&amp;"|"&amp;data!C4944,calculations!$A$3:$A$168,0),MATCH(data!B4944,calculations!$AH$2:$CL$2,0)),",","."))</f>
        <v>NULL</v>
      </c>
      <c r="E4944">
        <v>1</v>
      </c>
    </row>
    <row r="4945" spans="1:5" x14ac:dyDescent="0.25">
      <c r="A4945">
        <v>2017</v>
      </c>
      <c r="B4945">
        <v>4</v>
      </c>
      <c r="C4945" t="s">
        <v>87</v>
      </c>
      <c r="D4945" t="str">
        <f ca="1">IF(OFFSET(calculations!$AG$2,MATCH(data!A4945&amp;"|"&amp;data!C4945,calculations!$A$3:$A$168,0),MATCH(data!B4945,calculations!$AH$2:$CL$2,0))="","NULL",SUBSTITUTE(OFFSET(calculations!$AG$2,MATCH(data!A4945&amp;"|"&amp;data!C4945,calculations!$A$3:$A$168,0),MATCH(data!B4945,calculations!$AH$2:$CL$2,0)),",","."))</f>
        <v>16353555</v>
      </c>
      <c r="E4945">
        <v>1</v>
      </c>
    </row>
    <row r="4946" spans="1:5" x14ac:dyDescent="0.25">
      <c r="A4946">
        <v>2017</v>
      </c>
      <c r="B4946">
        <v>4</v>
      </c>
      <c r="C4946" t="s">
        <v>88</v>
      </c>
      <c r="D4946" t="str">
        <f ca="1">IF(OFFSET(calculations!$AG$2,MATCH(data!A4946&amp;"|"&amp;data!C4946,calculations!$A$3:$A$168,0),MATCH(data!B4946,calculations!$AH$2:$CL$2,0))="","NULL",SUBSTITUTE(OFFSET(calculations!$AG$2,MATCH(data!A4946&amp;"|"&amp;data!C4946,calculations!$A$3:$A$168,0),MATCH(data!B4946,calculations!$AH$2:$CL$2,0)),",","."))</f>
        <v>NULL</v>
      </c>
      <c r="E4946">
        <v>1</v>
      </c>
    </row>
    <row r="4947" spans="1:5" x14ac:dyDescent="0.25">
      <c r="A4947">
        <v>2017</v>
      </c>
      <c r="B4947">
        <v>4</v>
      </c>
      <c r="C4947" t="s">
        <v>89</v>
      </c>
      <c r="D4947" t="str">
        <f ca="1">IF(OFFSET(calculations!$AG$2,MATCH(data!A4947&amp;"|"&amp;data!C4947,calculations!$A$3:$A$168,0),MATCH(data!B4947,calculations!$AH$2:$CL$2,0))="","NULL",SUBSTITUTE(OFFSET(calculations!$AG$2,MATCH(data!A4947&amp;"|"&amp;data!C4947,calculations!$A$3:$A$168,0),MATCH(data!B4947,calculations!$AH$2:$CL$2,0)),",","."))</f>
        <v>2777863</v>
      </c>
      <c r="E4947">
        <v>1</v>
      </c>
    </row>
    <row r="4948" spans="1:5" x14ac:dyDescent="0.25">
      <c r="A4948">
        <v>2017</v>
      </c>
      <c r="B4948">
        <v>4</v>
      </c>
      <c r="C4948" t="s">
        <v>90</v>
      </c>
      <c r="D4948" t="str">
        <f ca="1">IF(OFFSET(calculations!$AG$2,MATCH(data!A4948&amp;"|"&amp;data!C4948,calculations!$A$3:$A$168,0),MATCH(data!B4948,calculations!$AH$2:$CL$2,0))="","NULL",SUBSTITUTE(OFFSET(calculations!$AG$2,MATCH(data!A4948&amp;"|"&amp;data!C4948,calculations!$A$3:$A$168,0),MATCH(data!B4948,calculations!$AH$2:$CL$2,0)),",","."))</f>
        <v>NULL</v>
      </c>
      <c r="E4948">
        <v>1</v>
      </c>
    </row>
    <row r="4949" spans="1:5" x14ac:dyDescent="0.25">
      <c r="A4949">
        <v>2017</v>
      </c>
      <c r="B4949">
        <v>4</v>
      </c>
      <c r="C4949" t="s">
        <v>91</v>
      </c>
      <c r="D4949" t="str">
        <f ca="1">IF(OFFSET(calculations!$AG$2,MATCH(data!A4949&amp;"|"&amp;data!C4949,calculations!$A$3:$A$168,0),MATCH(data!B4949,calculations!$AH$2:$CL$2,0))="","NULL",SUBSTITUTE(OFFSET(calculations!$AG$2,MATCH(data!A4949&amp;"|"&amp;data!C4949,calculations!$A$3:$A$168,0),MATCH(data!B4949,calculations!$AH$2:$CL$2,0)),",","."))</f>
        <v>25844779</v>
      </c>
      <c r="E4949">
        <v>1</v>
      </c>
    </row>
    <row r="4950" spans="1:5" x14ac:dyDescent="0.25">
      <c r="A4950">
        <v>2017</v>
      </c>
      <c r="B4950">
        <v>4</v>
      </c>
      <c r="C4950" t="s">
        <v>92</v>
      </c>
      <c r="D4950" t="str">
        <f ca="1">IF(OFFSET(calculations!$AG$2,MATCH(data!A4950&amp;"|"&amp;data!C4950,calculations!$A$3:$A$168,0),MATCH(data!B4950,calculations!$AH$2:$CL$2,0))="","NULL",SUBSTITUTE(OFFSET(calculations!$AG$2,MATCH(data!A4950&amp;"|"&amp;data!C4950,calculations!$A$3:$A$168,0),MATCH(data!B4950,calculations!$AH$2:$CL$2,0)),",","."))</f>
        <v>NULL</v>
      </c>
      <c r="E4950">
        <v>1</v>
      </c>
    </row>
    <row r="4951" spans="1:5" x14ac:dyDescent="0.25">
      <c r="A4951">
        <v>2017</v>
      </c>
      <c r="B4951">
        <v>4</v>
      </c>
      <c r="C4951" t="s">
        <v>93</v>
      </c>
      <c r="D4951" t="str">
        <f ca="1">IF(OFFSET(calculations!$AG$2,MATCH(data!A4951&amp;"|"&amp;data!C4951,calculations!$A$3:$A$168,0),MATCH(data!B4951,calculations!$AH$2:$CL$2,0))="","NULL",SUBSTITUTE(OFFSET(calculations!$AG$2,MATCH(data!A4951&amp;"|"&amp;data!C4951,calculations!$A$3:$A$168,0),MATCH(data!B4951,calculations!$AH$2:$CL$2,0)),",","."))</f>
        <v>NULL</v>
      </c>
      <c r="E4951">
        <v>1</v>
      </c>
    </row>
    <row r="4952" spans="1:5" x14ac:dyDescent="0.25">
      <c r="A4952">
        <v>2017</v>
      </c>
      <c r="B4952">
        <v>4</v>
      </c>
      <c r="C4952" t="s">
        <v>94</v>
      </c>
      <c r="D4952" t="str">
        <f ca="1">IF(OFFSET(calculations!$AG$2,MATCH(data!A4952&amp;"|"&amp;data!C4952,calculations!$A$3:$A$168,0),MATCH(data!B4952,calculations!$AH$2:$CL$2,0))="","NULL",SUBSTITUTE(OFFSET(calculations!$AG$2,MATCH(data!A4952&amp;"|"&amp;data!C4952,calculations!$A$3:$A$168,0),MATCH(data!B4952,calculations!$AH$2:$CL$2,0)),",","."))</f>
        <v>0</v>
      </c>
      <c r="E4952">
        <v>1</v>
      </c>
    </row>
    <row r="4953" spans="1:5" x14ac:dyDescent="0.25">
      <c r="A4953">
        <v>2017</v>
      </c>
      <c r="B4953">
        <v>4</v>
      </c>
      <c r="C4953" t="s">
        <v>95</v>
      </c>
      <c r="D4953" t="str">
        <f ca="1">IF(OFFSET(calculations!$AG$2,MATCH(data!A4953&amp;"|"&amp;data!C4953,calculations!$A$3:$A$168,0),MATCH(data!B4953,calculations!$AH$2:$CL$2,0))="","NULL",SUBSTITUTE(OFFSET(calculations!$AG$2,MATCH(data!A4953&amp;"|"&amp;data!C4953,calculations!$A$3:$A$168,0),MATCH(data!B4953,calculations!$AH$2:$CL$2,0)),",","."))</f>
        <v>9480416</v>
      </c>
      <c r="E4953">
        <v>1</v>
      </c>
    </row>
    <row r="4954" spans="1:5" x14ac:dyDescent="0.25">
      <c r="A4954">
        <v>2017</v>
      </c>
      <c r="B4954">
        <v>4</v>
      </c>
      <c r="C4954" t="s">
        <v>96</v>
      </c>
      <c r="D4954" t="str">
        <f ca="1">IF(OFFSET(calculations!$AG$2,MATCH(data!A4954&amp;"|"&amp;data!C4954,calculations!$A$3:$A$168,0),MATCH(data!B4954,calculations!$AH$2:$CL$2,0))="","NULL",SUBSTITUTE(OFFSET(calculations!$AG$2,MATCH(data!A4954&amp;"|"&amp;data!C4954,calculations!$A$3:$A$168,0),MATCH(data!B4954,calculations!$AH$2:$CL$2,0)),",","."))</f>
        <v>13608494</v>
      </c>
      <c r="E4954">
        <v>1</v>
      </c>
    </row>
    <row r="4955" spans="1:5" x14ac:dyDescent="0.25">
      <c r="A4955">
        <v>2017</v>
      </c>
      <c r="B4955">
        <v>4</v>
      </c>
      <c r="C4955" t="s">
        <v>97</v>
      </c>
      <c r="D4955" t="str">
        <f ca="1">IF(OFFSET(calculations!$AG$2,MATCH(data!A4955&amp;"|"&amp;data!C4955,calculations!$A$3:$A$168,0),MATCH(data!B4955,calculations!$AH$2:$CL$2,0))="","NULL",SUBSTITUTE(OFFSET(calculations!$AG$2,MATCH(data!A4955&amp;"|"&amp;data!C4955,calculations!$A$3:$A$168,0),MATCH(data!B4955,calculations!$AH$2:$CL$2,0)),",","."))</f>
        <v>6712718</v>
      </c>
      <c r="E4955">
        <v>1</v>
      </c>
    </row>
    <row r="4956" spans="1:5" x14ac:dyDescent="0.25">
      <c r="A4956">
        <v>2017</v>
      </c>
      <c r="B4956">
        <v>4</v>
      </c>
      <c r="C4956" t="s">
        <v>98</v>
      </c>
      <c r="D4956" t="str">
        <f ca="1">IF(OFFSET(calculations!$AG$2,MATCH(data!A4956&amp;"|"&amp;data!C4956,calculations!$A$3:$A$168,0),MATCH(data!B4956,calculations!$AH$2:$CL$2,0))="","NULL",SUBSTITUTE(OFFSET(calculations!$AG$2,MATCH(data!A4956&amp;"|"&amp;data!C4956,calculations!$A$3:$A$168,0),MATCH(data!B4956,calculations!$AH$2:$CL$2,0)),",","."))</f>
        <v>6895776</v>
      </c>
      <c r="E4956">
        <v>1</v>
      </c>
    </row>
    <row r="4957" spans="1:5" x14ac:dyDescent="0.25">
      <c r="A4957">
        <v>2017</v>
      </c>
      <c r="B4957">
        <v>4</v>
      </c>
      <c r="C4957" t="s">
        <v>99</v>
      </c>
      <c r="D4957" t="str">
        <f ca="1">IF(OFFSET(calculations!$AG$2,MATCH(data!A4957&amp;"|"&amp;data!C4957,calculations!$A$3:$A$168,0),MATCH(data!B4957,calculations!$AH$2:$CL$2,0))="","NULL",SUBSTITUTE(OFFSET(calculations!$AG$2,MATCH(data!A4957&amp;"|"&amp;data!C4957,calculations!$A$3:$A$168,0),MATCH(data!B4957,calculations!$AH$2:$CL$2,0)),",","."))</f>
        <v>6895776</v>
      </c>
      <c r="E4957">
        <v>1</v>
      </c>
    </row>
    <row r="4958" spans="1:5" x14ac:dyDescent="0.25">
      <c r="A4958">
        <v>2017</v>
      </c>
      <c r="B4958">
        <v>4</v>
      </c>
      <c r="C4958" t="s">
        <v>100</v>
      </c>
      <c r="D4958" t="str">
        <f ca="1">IF(OFFSET(calculations!$AG$2,MATCH(data!A4958&amp;"|"&amp;data!C4958,calculations!$A$3:$A$168,0),MATCH(data!B4958,calculations!$AH$2:$CL$2,0))="","NULL",SUBSTITUTE(OFFSET(calculations!$AG$2,MATCH(data!A4958&amp;"|"&amp;data!C4958,calculations!$A$3:$A$168,0),MATCH(data!B4958,calculations!$AH$2:$CL$2,0)),",","."))</f>
        <v>422803</v>
      </c>
      <c r="E4958">
        <v>1</v>
      </c>
    </row>
    <row r="4959" spans="1:5" x14ac:dyDescent="0.25">
      <c r="A4959">
        <v>2017</v>
      </c>
      <c r="B4959">
        <v>4</v>
      </c>
      <c r="C4959" t="s">
        <v>101</v>
      </c>
      <c r="D4959" t="str">
        <f ca="1">IF(OFFSET(calculations!$AG$2,MATCH(data!A4959&amp;"|"&amp;data!C4959,calculations!$A$3:$A$168,0),MATCH(data!B4959,calculations!$AH$2:$CL$2,0))="","NULL",SUBSTITUTE(OFFSET(calculations!$AG$2,MATCH(data!A4959&amp;"|"&amp;data!C4959,calculations!$A$3:$A$168,0),MATCH(data!B4959,calculations!$AH$2:$CL$2,0)),",","."))</f>
        <v>NULL</v>
      </c>
      <c r="E4959">
        <v>1</v>
      </c>
    </row>
    <row r="4960" spans="1:5" x14ac:dyDescent="0.25">
      <c r="A4960">
        <v>2017</v>
      </c>
      <c r="B4960">
        <v>4</v>
      </c>
      <c r="C4960" t="s">
        <v>102</v>
      </c>
      <c r="D4960" t="str">
        <f ca="1">IF(OFFSET(calculations!$AG$2,MATCH(data!A4960&amp;"|"&amp;data!C4960,calculations!$A$3:$A$168,0),MATCH(data!B4960,calculations!$AH$2:$CL$2,0))="","NULL",SUBSTITUTE(OFFSET(calculations!$AG$2,MATCH(data!A4960&amp;"|"&amp;data!C4960,calculations!$A$3:$A$168,0),MATCH(data!B4960,calculations!$AH$2:$CL$2,0)),",","."))</f>
        <v>8288902</v>
      </c>
      <c r="E4960">
        <v>1</v>
      </c>
    </row>
    <row r="4961" spans="1:5" x14ac:dyDescent="0.25">
      <c r="A4961">
        <v>2017</v>
      </c>
      <c r="B4961">
        <v>4</v>
      </c>
      <c r="C4961" t="s">
        <v>103</v>
      </c>
      <c r="D4961" t="str">
        <f ca="1">IF(OFFSET(calculations!$AG$2,MATCH(data!A4961&amp;"|"&amp;data!C4961,calculations!$A$3:$A$168,0),MATCH(data!B4961,calculations!$AH$2:$CL$2,0))="","NULL",SUBSTITUTE(OFFSET(calculations!$AG$2,MATCH(data!A4961&amp;"|"&amp;data!C4961,calculations!$A$3:$A$168,0),MATCH(data!B4961,calculations!$AH$2:$CL$2,0)),",","."))</f>
        <v>591930</v>
      </c>
      <c r="E4961">
        <v>1</v>
      </c>
    </row>
    <row r="4962" spans="1:5" x14ac:dyDescent="0.25">
      <c r="A4962">
        <v>2017</v>
      </c>
      <c r="B4962">
        <v>4</v>
      </c>
      <c r="C4962" t="s">
        <v>104</v>
      </c>
      <c r="D4962" t="str">
        <f ca="1">IF(OFFSET(calculations!$AG$2,MATCH(data!A4962&amp;"|"&amp;data!C4962,calculations!$A$3:$A$168,0),MATCH(data!B4962,calculations!$AH$2:$CL$2,0))="","NULL",SUBSTITUTE(OFFSET(calculations!$AG$2,MATCH(data!A4962&amp;"|"&amp;data!C4962,calculations!$A$3:$A$168,0),MATCH(data!B4962,calculations!$AH$2:$CL$2,0)),",","."))</f>
        <v>-1562253</v>
      </c>
      <c r="E4962">
        <v>1</v>
      </c>
    </row>
    <row r="4963" spans="1:5" x14ac:dyDescent="0.25">
      <c r="A4963">
        <v>2017</v>
      </c>
      <c r="B4963">
        <v>4</v>
      </c>
      <c r="C4963" t="s">
        <v>105</v>
      </c>
      <c r="D4963" t="str">
        <f ca="1">IF(OFFSET(calculations!$AG$2,MATCH(data!A4963&amp;"|"&amp;data!C4963,calculations!$A$3:$A$168,0),MATCH(data!B4963,calculations!$AH$2:$CL$2,0))="","NULL",SUBSTITUTE(OFFSET(calculations!$AG$2,MATCH(data!A4963&amp;"|"&amp;data!C4963,calculations!$A$3:$A$168,0),MATCH(data!B4963,calculations!$AH$2:$CL$2,0)),",","."))</f>
        <v>-1562253</v>
      </c>
      <c r="E4963">
        <v>1</v>
      </c>
    </row>
    <row r="4964" spans="1:5" x14ac:dyDescent="0.25">
      <c r="A4964">
        <v>2017</v>
      </c>
      <c r="B4964">
        <v>4</v>
      </c>
      <c r="C4964" t="s">
        <v>106</v>
      </c>
      <c r="D4964" t="str">
        <f ca="1">IF(OFFSET(calculations!$AG$2,MATCH(data!A4964&amp;"|"&amp;data!C4964,calculations!$A$3:$A$168,0),MATCH(data!B4964,calculations!$AH$2:$CL$2,0))="","NULL",SUBSTITUTE(OFFSET(calculations!$AG$2,MATCH(data!A4964&amp;"|"&amp;data!C4964,calculations!$A$3:$A$168,0),MATCH(data!B4964,calculations!$AH$2:$CL$2,0)),",","."))</f>
        <v>NULL</v>
      </c>
      <c r="E4964">
        <v>1</v>
      </c>
    </row>
    <row r="4965" spans="1:5" x14ac:dyDescent="0.25">
      <c r="A4965">
        <v>2017</v>
      </c>
      <c r="B4965">
        <v>4</v>
      </c>
      <c r="C4965" t="s">
        <v>107</v>
      </c>
      <c r="D4965" t="str">
        <f ca="1">IF(OFFSET(calculations!$AG$2,MATCH(data!A4965&amp;"|"&amp;data!C4965,calculations!$A$3:$A$168,0),MATCH(data!B4965,calculations!$AH$2:$CL$2,0))="","NULL",SUBSTITUTE(OFFSET(calculations!$AG$2,MATCH(data!A4965&amp;"|"&amp;data!C4965,calculations!$A$3:$A$168,0),MATCH(data!B4965,calculations!$AH$2:$CL$2,0)),",","."))</f>
        <v>NULL</v>
      </c>
      <c r="E4965">
        <v>1</v>
      </c>
    </row>
    <row r="4966" spans="1:5" x14ac:dyDescent="0.25">
      <c r="A4966">
        <v>2017</v>
      </c>
      <c r="B4966">
        <v>4</v>
      </c>
      <c r="C4966" t="s">
        <v>108</v>
      </c>
      <c r="D4966" t="str">
        <f ca="1">IF(OFFSET(calculations!$AG$2,MATCH(data!A4966&amp;"|"&amp;data!C4966,calculations!$A$3:$A$168,0),MATCH(data!B4966,calculations!$AH$2:$CL$2,0))="","NULL",SUBSTITUTE(OFFSET(calculations!$AG$2,MATCH(data!A4966&amp;"|"&amp;data!C4966,calculations!$A$3:$A$168,0),MATCH(data!B4966,calculations!$AH$2:$CL$2,0)),",","."))</f>
        <v>12652848</v>
      </c>
      <c r="E4966">
        <v>1</v>
      </c>
    </row>
    <row r="4967" spans="1:5" x14ac:dyDescent="0.25">
      <c r="A4967">
        <v>2017</v>
      </c>
      <c r="B4967">
        <v>4</v>
      </c>
      <c r="C4967" t="s">
        <v>109</v>
      </c>
      <c r="D4967" t="str">
        <f ca="1">IF(OFFSET(calculations!$AG$2,MATCH(data!A4967&amp;"|"&amp;data!C4967,calculations!$A$3:$A$168,0),MATCH(data!B4967,calculations!$AH$2:$CL$2,0))="","NULL",SUBSTITUTE(OFFSET(calculations!$AG$2,MATCH(data!A4967&amp;"|"&amp;data!C4967,calculations!$A$3:$A$168,0),MATCH(data!B4967,calculations!$AH$2:$CL$2,0)),",","."))</f>
        <v>11090595</v>
      </c>
      <c r="E4967">
        <v>1</v>
      </c>
    </row>
    <row r="4968" spans="1:5" x14ac:dyDescent="0.25">
      <c r="A4968">
        <v>2017</v>
      </c>
      <c r="B4968">
        <v>4</v>
      </c>
      <c r="C4968" t="s">
        <v>110</v>
      </c>
      <c r="D4968" t="str">
        <f ca="1">IF(OFFSET(calculations!$AG$2,MATCH(data!A4968&amp;"|"&amp;data!C4968,calculations!$A$3:$A$168,0),MATCH(data!B4968,calculations!$AH$2:$CL$2,0))="","NULL",SUBSTITUTE(OFFSET(calculations!$AG$2,MATCH(data!A4968&amp;"|"&amp;data!C4968,calculations!$A$3:$A$168,0),MATCH(data!B4968,calculations!$AH$2:$CL$2,0)),",","."))</f>
        <v>1610179</v>
      </c>
      <c r="E4968">
        <v>1</v>
      </c>
    </row>
    <row r="4969" spans="1:5" x14ac:dyDescent="0.25">
      <c r="A4969">
        <v>2017</v>
      </c>
      <c r="B4969">
        <v>4</v>
      </c>
      <c r="C4969" t="s">
        <v>111</v>
      </c>
      <c r="D4969" t="str">
        <f ca="1">IF(OFFSET(calculations!$AG$2,MATCH(data!A4969&amp;"|"&amp;data!C4969,calculations!$A$3:$A$168,0),MATCH(data!B4969,calculations!$AH$2:$CL$2,0))="","NULL",SUBSTITUTE(OFFSET(calculations!$AG$2,MATCH(data!A4969&amp;"|"&amp;data!C4969,calculations!$A$3:$A$168,0),MATCH(data!B4969,calculations!$AH$2:$CL$2,0)),",","."))</f>
        <v>71759162</v>
      </c>
      <c r="E4969">
        <v>1</v>
      </c>
    </row>
    <row r="4970" spans="1:5" x14ac:dyDescent="0.25">
      <c r="A4970">
        <v>2017</v>
      </c>
      <c r="B4970">
        <v>4</v>
      </c>
      <c r="C4970" t="s">
        <v>112</v>
      </c>
      <c r="D4970" t="str">
        <f ca="1">IF(OFFSET(calculations!$AG$2,MATCH(data!A4970&amp;"|"&amp;data!C4970,calculations!$A$3:$A$168,0),MATCH(data!B4970,calculations!$AH$2:$CL$2,0))="","NULL",SUBSTITUTE(OFFSET(calculations!$AG$2,MATCH(data!A4970&amp;"|"&amp;data!C4970,calculations!$A$3:$A$168,0),MATCH(data!B4970,calculations!$AH$2:$CL$2,0)),",","."))</f>
        <v>1638911</v>
      </c>
      <c r="E4970">
        <v>1</v>
      </c>
    </row>
    <row r="4971" spans="1:5" x14ac:dyDescent="0.25">
      <c r="A4971">
        <v>2017</v>
      </c>
      <c r="B4971">
        <v>4</v>
      </c>
      <c r="C4971" t="s">
        <v>113</v>
      </c>
      <c r="D4971" t="str">
        <f ca="1">IF(OFFSET(calculations!$AG$2,MATCH(data!A4971&amp;"|"&amp;data!C4971,calculations!$A$3:$A$168,0),MATCH(data!B4971,calculations!$AH$2:$CL$2,0))="","NULL",SUBSTITUTE(OFFSET(calculations!$AG$2,MATCH(data!A4971&amp;"|"&amp;data!C4971,calculations!$A$3:$A$168,0),MATCH(data!B4971,calculations!$AH$2:$CL$2,0)),",","."))</f>
        <v>NULL</v>
      </c>
      <c r="E4971">
        <v>1</v>
      </c>
    </row>
    <row r="4972" spans="1:5" x14ac:dyDescent="0.25">
      <c r="A4972">
        <v>2017</v>
      </c>
      <c r="B4972">
        <v>4</v>
      </c>
      <c r="C4972" t="s">
        <v>114</v>
      </c>
      <c r="D4972" t="str">
        <f ca="1">IF(OFFSET(calculations!$AG$2,MATCH(data!A4972&amp;"|"&amp;data!C4972,calculations!$A$3:$A$168,0),MATCH(data!B4972,calculations!$AH$2:$CL$2,0))="","NULL",SUBSTITUTE(OFFSET(calculations!$AG$2,MATCH(data!A4972&amp;"|"&amp;data!C4972,calculations!$A$3:$A$168,0),MATCH(data!B4972,calculations!$AH$2:$CL$2,0)),",","."))</f>
        <v>NULL</v>
      </c>
      <c r="E4972">
        <v>1</v>
      </c>
    </row>
    <row r="4973" spans="1:5" x14ac:dyDescent="0.25">
      <c r="A4973">
        <v>2017</v>
      </c>
      <c r="B4973">
        <v>4</v>
      </c>
      <c r="C4973" t="s">
        <v>115</v>
      </c>
      <c r="D4973" t="str">
        <f ca="1">IF(OFFSET(calculations!$AG$2,MATCH(data!A4973&amp;"|"&amp;data!C4973,calculations!$A$3:$A$168,0),MATCH(data!B4973,calculations!$AH$2:$CL$2,0))="","NULL",SUBSTITUTE(OFFSET(calculations!$AG$2,MATCH(data!A4973&amp;"|"&amp;data!C4973,calculations!$A$3:$A$168,0),MATCH(data!B4973,calculations!$AH$2:$CL$2,0)),",","."))</f>
        <v>NULL</v>
      </c>
      <c r="E4973">
        <v>1</v>
      </c>
    </row>
    <row r="4974" spans="1:5" x14ac:dyDescent="0.25">
      <c r="A4974">
        <v>2017</v>
      </c>
      <c r="B4974">
        <v>4</v>
      </c>
      <c r="C4974" t="s">
        <v>116</v>
      </c>
      <c r="D4974" t="str">
        <f ca="1">IF(OFFSET(calculations!$AG$2,MATCH(data!A4974&amp;"|"&amp;data!C4974,calculations!$A$3:$A$168,0),MATCH(data!B4974,calculations!$AH$2:$CL$2,0))="","NULL",SUBSTITUTE(OFFSET(calculations!$AG$2,MATCH(data!A4974&amp;"|"&amp;data!C4974,calculations!$A$3:$A$168,0),MATCH(data!B4974,calculations!$AH$2:$CL$2,0)),",","."))</f>
        <v>913451</v>
      </c>
      <c r="E4974">
        <v>1</v>
      </c>
    </row>
    <row r="4975" spans="1:5" x14ac:dyDescent="0.25">
      <c r="A4975">
        <v>2017</v>
      </c>
      <c r="B4975">
        <v>4</v>
      </c>
      <c r="C4975" t="s">
        <v>117</v>
      </c>
      <c r="D4975" t="str">
        <f ca="1">IF(OFFSET(calculations!$AG$2,MATCH(data!A4975&amp;"|"&amp;data!C4975,calculations!$A$3:$A$168,0),MATCH(data!B4975,calculations!$AH$2:$CL$2,0))="","NULL",SUBSTITUTE(OFFSET(calculations!$AG$2,MATCH(data!A4975&amp;"|"&amp;data!C4975,calculations!$A$3:$A$168,0),MATCH(data!B4975,calculations!$AH$2:$CL$2,0)),",","."))</f>
        <v>NULL</v>
      </c>
      <c r="E4975">
        <v>1</v>
      </c>
    </row>
    <row r="4976" spans="1:5" x14ac:dyDescent="0.25">
      <c r="A4976">
        <v>2017</v>
      </c>
      <c r="B4976">
        <v>4</v>
      </c>
      <c r="C4976" t="s">
        <v>118</v>
      </c>
      <c r="D4976" t="str">
        <f ca="1">IF(OFFSET(calculations!$AG$2,MATCH(data!A4976&amp;"|"&amp;data!C4976,calculations!$A$3:$A$168,0),MATCH(data!B4976,calculations!$AH$2:$CL$2,0))="","NULL",SUBSTITUTE(OFFSET(calculations!$AG$2,MATCH(data!A4976&amp;"|"&amp;data!C4976,calculations!$A$3:$A$168,0),MATCH(data!B4976,calculations!$AH$2:$CL$2,0)),",","."))</f>
        <v>83759</v>
      </c>
      <c r="E4976">
        <v>1</v>
      </c>
    </row>
    <row r="4977" spans="1:5" x14ac:dyDescent="0.25">
      <c r="A4977">
        <v>2017</v>
      </c>
      <c r="B4977">
        <v>4</v>
      </c>
      <c r="C4977" t="s">
        <v>119</v>
      </c>
      <c r="D4977" t="str">
        <f ca="1">IF(OFFSET(calculations!$AG$2,MATCH(data!A4977&amp;"|"&amp;data!C4977,calculations!$A$3:$A$168,0),MATCH(data!B4977,calculations!$AH$2:$CL$2,0))="","NULL",SUBSTITUTE(OFFSET(calculations!$AG$2,MATCH(data!A4977&amp;"|"&amp;data!C4977,calculations!$A$3:$A$168,0),MATCH(data!B4977,calculations!$AH$2:$CL$2,0)),",","."))</f>
        <v>263397</v>
      </c>
      <c r="E4977">
        <v>1</v>
      </c>
    </row>
    <row r="4978" spans="1:5" x14ac:dyDescent="0.25">
      <c r="A4978">
        <v>2017</v>
      </c>
      <c r="B4978">
        <v>4</v>
      </c>
      <c r="C4978" t="s">
        <v>120</v>
      </c>
      <c r="D4978" t="str">
        <f ca="1">IF(OFFSET(calculations!$AG$2,MATCH(data!A4978&amp;"|"&amp;data!C4978,calculations!$A$3:$A$168,0),MATCH(data!B4978,calculations!$AH$2:$CL$2,0))="","NULL",SUBSTITUTE(OFFSET(calculations!$AG$2,MATCH(data!A4978&amp;"|"&amp;data!C4978,calculations!$A$3:$A$168,0),MATCH(data!B4978,calculations!$AH$2:$CL$2,0)),",","."))</f>
        <v>98453</v>
      </c>
      <c r="E4978">
        <v>1</v>
      </c>
    </row>
    <row r="4979" spans="1:5" x14ac:dyDescent="0.25">
      <c r="A4979">
        <v>2017</v>
      </c>
      <c r="B4979">
        <v>4</v>
      </c>
      <c r="C4979" t="s">
        <v>121</v>
      </c>
      <c r="D4979" t="str">
        <f ca="1">IF(OFFSET(calculations!$AG$2,MATCH(data!A4979&amp;"|"&amp;data!C4979,calculations!$A$3:$A$168,0),MATCH(data!B4979,calculations!$AH$2:$CL$2,0))="","NULL",SUBSTITUTE(OFFSET(calculations!$AG$2,MATCH(data!A4979&amp;"|"&amp;data!C4979,calculations!$A$3:$A$168,0),MATCH(data!B4979,calculations!$AH$2:$CL$2,0)),",","."))</f>
        <v>122484</v>
      </c>
      <c r="E4979">
        <v>1</v>
      </c>
    </row>
    <row r="4980" spans="1:5" x14ac:dyDescent="0.25">
      <c r="A4980">
        <v>2017</v>
      </c>
      <c r="B4980">
        <v>4</v>
      </c>
      <c r="C4980" t="s">
        <v>122</v>
      </c>
      <c r="D4980" t="str">
        <f ca="1">IF(OFFSET(calculations!$AG$2,MATCH(data!A4980&amp;"|"&amp;data!C4980,calculations!$A$3:$A$168,0),MATCH(data!B4980,calculations!$AH$2:$CL$2,0))="","NULL",SUBSTITUTE(OFFSET(calculations!$AG$2,MATCH(data!A4980&amp;"|"&amp;data!C4980,calculations!$A$3:$A$168,0),MATCH(data!B4980,calculations!$AH$2:$CL$2,0)),",","."))</f>
        <v>NULL</v>
      </c>
      <c r="E4980">
        <v>1</v>
      </c>
    </row>
    <row r="4981" spans="1:5" x14ac:dyDescent="0.25">
      <c r="A4981">
        <v>2017</v>
      </c>
      <c r="B4981">
        <v>4</v>
      </c>
      <c r="C4981" t="s">
        <v>123</v>
      </c>
      <c r="D4981" t="str">
        <f ca="1">IF(OFFSET(calculations!$AG$2,MATCH(data!A4981&amp;"|"&amp;data!C4981,calculations!$A$3:$A$168,0),MATCH(data!B4981,calculations!$AH$2:$CL$2,0))="","NULL",SUBSTITUTE(OFFSET(calculations!$AG$2,MATCH(data!A4981&amp;"|"&amp;data!C4981,calculations!$A$3:$A$168,0),MATCH(data!B4981,calculations!$AH$2:$CL$2,0)),",","."))</f>
        <v>8558</v>
      </c>
      <c r="E4981">
        <v>1</v>
      </c>
    </row>
    <row r="4982" spans="1:5" x14ac:dyDescent="0.25">
      <c r="A4982">
        <v>2017</v>
      </c>
      <c r="B4982">
        <v>4</v>
      </c>
      <c r="C4982" t="s">
        <v>124</v>
      </c>
      <c r="D4982" t="str">
        <f ca="1">IF(OFFSET(calculations!$AG$2,MATCH(data!A4982&amp;"|"&amp;data!C4982,calculations!$A$3:$A$168,0),MATCH(data!B4982,calculations!$AH$2:$CL$2,0))="","NULL",SUBSTITUTE(OFFSET(calculations!$AG$2,MATCH(data!A4982&amp;"|"&amp;data!C4982,calculations!$A$3:$A$168,0),MATCH(data!B4982,calculations!$AH$2:$CL$2,0)),",","."))</f>
        <v>NULL</v>
      </c>
      <c r="E4982">
        <v>1</v>
      </c>
    </row>
    <row r="4983" spans="1:5" x14ac:dyDescent="0.25">
      <c r="A4983">
        <v>2017</v>
      </c>
      <c r="B4983">
        <v>4</v>
      </c>
      <c r="C4983" t="s">
        <v>125</v>
      </c>
      <c r="D4983" t="str">
        <f ca="1">IF(OFFSET(calculations!$AG$2,MATCH(data!A4983&amp;"|"&amp;data!C4983,calculations!$A$3:$A$168,0),MATCH(data!B4983,calculations!$AH$2:$CL$2,0))="","NULL",SUBSTITUTE(OFFSET(calculations!$AG$2,MATCH(data!A4983&amp;"|"&amp;data!C4983,calculations!$A$3:$A$168,0),MATCH(data!B4983,calculations!$AH$2:$CL$2,0)),",","."))</f>
        <v>NULL</v>
      </c>
      <c r="E4983">
        <v>1</v>
      </c>
    </row>
    <row r="4984" spans="1:5" x14ac:dyDescent="0.25">
      <c r="A4984">
        <v>2017</v>
      </c>
      <c r="B4984">
        <v>4</v>
      </c>
      <c r="C4984" t="s">
        <v>126</v>
      </c>
      <c r="D4984" t="str">
        <f ca="1">IF(OFFSET(calculations!$AG$2,MATCH(data!A4984&amp;"|"&amp;data!C4984,calculations!$A$3:$A$168,0),MATCH(data!B4984,calculations!$AH$2:$CL$2,0))="","NULL",SUBSTITUTE(OFFSET(calculations!$AG$2,MATCH(data!A4984&amp;"|"&amp;data!C4984,calculations!$A$3:$A$168,0),MATCH(data!B4984,calculations!$AH$2:$CL$2,0)),",","."))</f>
        <v>148809</v>
      </c>
      <c r="E4984">
        <v>1</v>
      </c>
    </row>
    <row r="4985" spans="1:5" x14ac:dyDescent="0.25">
      <c r="A4985">
        <v>2017</v>
      </c>
      <c r="B4985">
        <v>4</v>
      </c>
      <c r="C4985" t="s">
        <v>62</v>
      </c>
      <c r="D4985" t="str">
        <f ca="1">IF(OFFSET(calculations!$AG$2,MATCH(data!A4985&amp;"|"&amp;data!C4985,calculations!$A$3:$A$168,0),MATCH(data!B4985,calculations!$AH$2:$CL$2,0))="","NULL",SUBSTITUTE(OFFSET(calculations!$AG$2,MATCH(data!A4985&amp;"|"&amp;data!C4985,calculations!$A$3:$A$168,0),MATCH(data!B4985,calculations!$AH$2:$CL$2,0)),",","."))</f>
        <v>70120251</v>
      </c>
      <c r="E4985">
        <v>1</v>
      </c>
    </row>
    <row r="4986" spans="1:5" x14ac:dyDescent="0.25">
      <c r="A4986">
        <v>2017</v>
      </c>
      <c r="B4986">
        <v>4</v>
      </c>
      <c r="C4986" t="s">
        <v>127</v>
      </c>
      <c r="D4986" t="str">
        <f ca="1">IF(OFFSET(calculations!$AG$2,MATCH(data!A4986&amp;"|"&amp;data!C4986,calculations!$A$3:$A$168,0),MATCH(data!B4986,calculations!$AH$2:$CL$2,0))="","NULL",SUBSTITUTE(OFFSET(calculations!$AG$2,MATCH(data!A4986&amp;"|"&amp;data!C4986,calculations!$A$3:$A$168,0),MATCH(data!B4986,calculations!$AH$2:$CL$2,0)),",","."))</f>
        <v>59839214</v>
      </c>
      <c r="E4986">
        <v>1</v>
      </c>
    </row>
    <row r="4987" spans="1:5" x14ac:dyDescent="0.25">
      <c r="A4987">
        <v>2017</v>
      </c>
      <c r="B4987">
        <v>4</v>
      </c>
      <c r="C4987" t="s">
        <v>128</v>
      </c>
      <c r="D4987" t="str">
        <f ca="1">IF(OFFSET(calculations!$AG$2,MATCH(data!A4987&amp;"|"&amp;data!C4987,calculations!$A$3:$A$168,0),MATCH(data!B4987,calculations!$AH$2:$CL$2,0))="","NULL",SUBSTITUTE(OFFSET(calculations!$AG$2,MATCH(data!A4987&amp;"|"&amp;data!C4987,calculations!$A$3:$A$168,0),MATCH(data!B4987,calculations!$AH$2:$CL$2,0)),",","."))</f>
        <v>NULL</v>
      </c>
      <c r="E4987">
        <v>1</v>
      </c>
    </row>
    <row r="4988" spans="1:5" x14ac:dyDescent="0.25">
      <c r="A4988">
        <v>2017</v>
      </c>
      <c r="B4988">
        <v>4</v>
      </c>
      <c r="C4988" t="s">
        <v>129</v>
      </c>
      <c r="D4988" t="str">
        <f ca="1">IF(OFFSET(calculations!$AG$2,MATCH(data!A4988&amp;"|"&amp;data!C4988,calculations!$A$3:$A$168,0),MATCH(data!B4988,calculations!$AH$2:$CL$2,0))="","NULL",SUBSTITUTE(OFFSET(calculations!$AG$2,MATCH(data!A4988&amp;"|"&amp;data!C4988,calculations!$A$3:$A$168,0),MATCH(data!B4988,calculations!$AH$2:$CL$2,0)),",","."))</f>
        <v>25159073</v>
      </c>
      <c r="E4988">
        <v>1</v>
      </c>
    </row>
    <row r="4989" spans="1:5" x14ac:dyDescent="0.25">
      <c r="A4989">
        <v>2017</v>
      </c>
      <c r="B4989">
        <v>4</v>
      </c>
      <c r="C4989" t="s">
        <v>130</v>
      </c>
      <c r="D4989" t="str">
        <f ca="1">IF(OFFSET(calculations!$AG$2,MATCH(data!A4989&amp;"|"&amp;data!C4989,calculations!$A$3:$A$168,0),MATCH(data!B4989,calculations!$AH$2:$CL$2,0))="","NULL",SUBSTITUTE(OFFSET(calculations!$AG$2,MATCH(data!A4989&amp;"|"&amp;data!C4989,calculations!$A$3:$A$168,0),MATCH(data!B4989,calculations!$AH$2:$CL$2,0)),",","."))</f>
        <v>NULL</v>
      </c>
      <c r="E4989">
        <v>1</v>
      </c>
    </row>
    <row r="4990" spans="1:5" x14ac:dyDescent="0.25">
      <c r="A4990">
        <v>2017</v>
      </c>
      <c r="B4990">
        <v>4</v>
      </c>
      <c r="C4990" t="s">
        <v>131</v>
      </c>
      <c r="D4990" t="str">
        <f ca="1">IF(OFFSET(calculations!$AG$2,MATCH(data!A4990&amp;"|"&amp;data!C4990,calculations!$A$3:$A$168,0),MATCH(data!B4990,calculations!$AH$2:$CL$2,0))="","NULL",SUBSTITUTE(OFFSET(calculations!$AG$2,MATCH(data!A4990&amp;"|"&amp;data!C4990,calculations!$A$3:$A$168,0),MATCH(data!B4990,calculations!$AH$2:$CL$2,0)),",","."))</f>
        <v>NULL</v>
      </c>
      <c r="E4990">
        <v>1</v>
      </c>
    </row>
    <row r="4991" spans="1:5" x14ac:dyDescent="0.25">
      <c r="A4991">
        <v>2017</v>
      </c>
      <c r="B4991">
        <v>4</v>
      </c>
      <c r="C4991" t="s">
        <v>132</v>
      </c>
      <c r="D4991" t="str">
        <f ca="1">IF(OFFSET(calculations!$AG$2,MATCH(data!A4991&amp;"|"&amp;data!C4991,calculations!$A$3:$A$168,0),MATCH(data!B4991,calculations!$AH$2:$CL$2,0))="","NULL",SUBSTITUTE(OFFSET(calculations!$AG$2,MATCH(data!A4991&amp;"|"&amp;data!C4991,calculations!$A$3:$A$168,0),MATCH(data!B4991,calculations!$AH$2:$CL$2,0)),",","."))</f>
        <v>277879</v>
      </c>
      <c r="E4991">
        <v>1</v>
      </c>
    </row>
    <row r="4992" spans="1:5" x14ac:dyDescent="0.25">
      <c r="A4992">
        <v>2017</v>
      </c>
      <c r="B4992">
        <v>4</v>
      </c>
      <c r="C4992" t="s">
        <v>133</v>
      </c>
      <c r="D4992" t="str">
        <f ca="1">IF(OFFSET(calculations!$AG$2,MATCH(data!A4992&amp;"|"&amp;data!C4992,calculations!$A$3:$A$168,0),MATCH(data!B4992,calculations!$AH$2:$CL$2,0))="","NULL",SUBSTITUTE(OFFSET(calculations!$AG$2,MATCH(data!A4992&amp;"|"&amp;data!C4992,calculations!$A$3:$A$168,0),MATCH(data!B4992,calculations!$AH$2:$CL$2,0)),",","."))</f>
        <v>-24636331</v>
      </c>
      <c r="E4992">
        <v>1</v>
      </c>
    </row>
    <row r="4993" spans="1:5" x14ac:dyDescent="0.25">
      <c r="A4993">
        <v>2017</v>
      </c>
      <c r="B4993">
        <v>4</v>
      </c>
      <c r="C4993" t="s">
        <v>134</v>
      </c>
      <c r="D4993" t="str">
        <f ca="1">IF(OFFSET(calculations!$AG$2,MATCH(data!A4993&amp;"|"&amp;data!C4993,calculations!$A$3:$A$168,0),MATCH(data!B4993,calculations!$AH$2:$CL$2,0))="","NULL",SUBSTITUTE(OFFSET(calculations!$AG$2,MATCH(data!A4993&amp;"|"&amp;data!C4993,calculations!$A$3:$A$168,0),MATCH(data!B4993,calculations!$AH$2:$CL$2,0)),",","."))</f>
        <v>NULL</v>
      </c>
      <c r="E4993">
        <v>1</v>
      </c>
    </row>
    <row r="4994" spans="1:5" x14ac:dyDescent="0.25">
      <c r="A4994">
        <v>2017</v>
      </c>
      <c r="B4994">
        <v>4</v>
      </c>
      <c r="C4994" t="s">
        <v>135</v>
      </c>
      <c r="D4994" t="str">
        <f ca="1">IF(OFFSET(calculations!$AG$2,MATCH(data!A4994&amp;"|"&amp;data!C4994,calculations!$A$3:$A$168,0),MATCH(data!B4994,calculations!$AH$2:$CL$2,0))="","NULL",SUBSTITUTE(OFFSET(calculations!$AG$2,MATCH(data!A4994&amp;"|"&amp;data!C4994,calculations!$A$3:$A$168,0),MATCH(data!B4994,calculations!$AH$2:$CL$2,0)),",","."))</f>
        <v>NULL</v>
      </c>
      <c r="E4994">
        <v>1</v>
      </c>
    </row>
    <row r="4995" spans="1:5" x14ac:dyDescent="0.25">
      <c r="A4995">
        <v>2017</v>
      </c>
      <c r="B4995">
        <v>4</v>
      </c>
      <c r="C4995" t="s">
        <v>136</v>
      </c>
      <c r="D4995" t="str">
        <f ca="1">IF(OFFSET(calculations!$AG$2,MATCH(data!A4995&amp;"|"&amp;data!C4995,calculations!$A$3:$A$168,0),MATCH(data!B4995,calculations!$AH$2:$CL$2,0))="","NULL",SUBSTITUTE(OFFSET(calculations!$AG$2,MATCH(data!A4995&amp;"|"&amp;data!C4995,calculations!$A$3:$A$168,0),MATCH(data!B4995,calculations!$AH$2:$CL$2,0)),",","."))</f>
        <v>9480416</v>
      </c>
      <c r="E4995">
        <v>1</v>
      </c>
    </row>
    <row r="4996" spans="1:5" x14ac:dyDescent="0.25">
      <c r="A4996">
        <v>2017</v>
      </c>
      <c r="B4996">
        <v>4</v>
      </c>
      <c r="C4996" t="s">
        <v>137</v>
      </c>
      <c r="D4996" t="str">
        <f ca="1">IF(OFFSET(calculations!$AG$2,MATCH(data!A4996&amp;"|"&amp;data!C4996,calculations!$A$3:$A$168,0),MATCH(data!B4996,calculations!$AH$2:$CL$2,0))="","NULL",SUBSTITUTE(OFFSET(calculations!$AG$2,MATCH(data!A4996&amp;"|"&amp;data!C4996,calculations!$A$3:$A$168,0),MATCH(data!B4996,calculations!$AH$2:$CL$2,0)),",","."))</f>
        <v>NULL</v>
      </c>
      <c r="E4996">
        <v>1</v>
      </c>
    </row>
    <row r="4997" spans="1:5" x14ac:dyDescent="0.25">
      <c r="A4997">
        <v>2017</v>
      </c>
      <c r="B4997">
        <v>4</v>
      </c>
      <c r="C4997" t="s">
        <v>138</v>
      </c>
      <c r="D4997" t="str">
        <f ca="1">IF(OFFSET(calculations!$AG$2,MATCH(data!A4997&amp;"|"&amp;data!C4997,calculations!$A$3:$A$168,0),MATCH(data!B4997,calculations!$AH$2:$CL$2,0))="","NULL",SUBSTITUTE(OFFSET(calculations!$AG$2,MATCH(data!A4997&amp;"|"&amp;data!C4997,calculations!$A$3:$A$168,0),MATCH(data!B4997,calculations!$AH$2:$CL$2,0)),",","."))</f>
        <v>NULL</v>
      </c>
      <c r="E4997">
        <v>1</v>
      </c>
    </row>
    <row r="4998" spans="1:5" x14ac:dyDescent="0.25">
      <c r="A4998">
        <v>2017</v>
      </c>
      <c r="B4998">
        <v>4</v>
      </c>
      <c r="C4998" t="s">
        <v>139</v>
      </c>
      <c r="D4998" t="str">
        <f ca="1">IF(OFFSET(calculations!$AG$2,MATCH(data!A4998&amp;"|"&amp;data!C4998,calculations!$A$3:$A$168,0),MATCH(data!B4998,calculations!$AH$2:$CL$2,0))="","NULL",SUBSTITUTE(OFFSET(calculations!$AG$2,MATCH(data!A4998&amp;"|"&amp;data!C4998,calculations!$A$3:$A$168,0),MATCH(data!B4998,calculations!$AH$2:$CL$2,0)),",","."))</f>
        <v>NULL</v>
      </c>
      <c r="E4998">
        <v>1</v>
      </c>
    </row>
    <row r="4999" spans="1:5" x14ac:dyDescent="0.25">
      <c r="A4999">
        <v>2017</v>
      </c>
      <c r="B4999">
        <v>4</v>
      </c>
      <c r="C4999" t="s">
        <v>140</v>
      </c>
      <c r="D4999" t="str">
        <f ca="1">IF(OFFSET(calculations!$AG$2,MATCH(data!A4999&amp;"|"&amp;data!C4999,calculations!$A$3:$A$168,0),MATCH(data!B4999,calculations!$AH$2:$CL$2,0))="","NULL",SUBSTITUTE(OFFSET(calculations!$AG$2,MATCH(data!A4999&amp;"|"&amp;data!C4999,calculations!$A$3:$A$168,0),MATCH(data!B4999,calculations!$AH$2:$CL$2,0)),",","."))</f>
        <v>NULL</v>
      </c>
      <c r="E4999">
        <v>1</v>
      </c>
    </row>
    <row r="5000" spans="1:5" x14ac:dyDescent="0.25">
      <c r="A5000">
        <v>2017</v>
      </c>
      <c r="B5000">
        <v>4</v>
      </c>
      <c r="C5000" t="s">
        <v>141</v>
      </c>
      <c r="D5000" t="str">
        <f ca="1">IF(OFFSET(calculations!$AG$2,MATCH(data!A5000&amp;"|"&amp;data!C5000,calculations!$A$3:$A$168,0),MATCH(data!B5000,calculations!$AH$2:$CL$2,0))="","NULL",SUBSTITUTE(OFFSET(calculations!$AG$2,MATCH(data!A5000&amp;"|"&amp;data!C5000,calculations!$A$3:$A$168,0),MATCH(data!B5000,calculations!$AH$2:$CL$2,0)),",","."))</f>
        <v>NULL</v>
      </c>
      <c r="E5000">
        <v>1</v>
      </c>
    </row>
    <row r="5001" spans="1:5" x14ac:dyDescent="0.25">
      <c r="A5001">
        <v>2017</v>
      </c>
      <c r="B5001">
        <v>4</v>
      </c>
      <c r="C5001" t="s">
        <v>142</v>
      </c>
      <c r="D5001" t="str">
        <f ca="1">IF(OFFSET(calculations!$AG$2,MATCH(data!A5001&amp;"|"&amp;data!C5001,calculations!$A$3:$A$168,0),MATCH(data!B5001,calculations!$AH$2:$CL$2,0))="","NULL",SUBSTITUTE(OFFSET(calculations!$AG$2,MATCH(data!A5001&amp;"|"&amp;data!C5001,calculations!$A$3:$A$168,0),MATCH(data!B5001,calculations!$AH$2:$CL$2,0)),",","."))</f>
        <v>NULL</v>
      </c>
      <c r="E5001">
        <v>1</v>
      </c>
    </row>
    <row r="5002" spans="1:5" x14ac:dyDescent="0.25">
      <c r="A5002">
        <v>2017</v>
      </c>
      <c r="B5002">
        <v>4</v>
      </c>
      <c r="C5002" t="s">
        <v>143</v>
      </c>
      <c r="D5002" t="str">
        <f ca="1">IF(OFFSET(calculations!$AG$2,MATCH(data!A5002&amp;"|"&amp;data!C5002,calculations!$A$3:$A$168,0),MATCH(data!B5002,calculations!$AH$2:$CL$2,0))="","NULL",SUBSTITUTE(OFFSET(calculations!$AG$2,MATCH(data!A5002&amp;"|"&amp;data!C5002,calculations!$A$3:$A$168,0),MATCH(data!B5002,calculations!$AH$2:$CL$2,0)),",","."))</f>
        <v>NULL</v>
      </c>
      <c r="E5002">
        <v>1</v>
      </c>
    </row>
    <row r="5003" spans="1:5" x14ac:dyDescent="0.25">
      <c r="A5003">
        <v>2017</v>
      </c>
      <c r="B5003">
        <v>4</v>
      </c>
      <c r="C5003" t="s">
        <v>58</v>
      </c>
      <c r="D5003" t="str">
        <f ca="1">IF(OFFSET(calculations!$AG$2,MATCH(data!A5003&amp;"|"&amp;data!C5003,calculations!$A$3:$A$168,0),MATCH(data!B5003,calculations!$AH$2:$CL$2,0))="","NULL",SUBSTITUTE(OFFSET(calculations!$AG$2,MATCH(data!A5003&amp;"|"&amp;data!C5003,calculations!$A$3:$A$168,0),MATCH(data!B5003,calculations!$AH$2:$CL$2,0)),",","."))</f>
        <v>NULL</v>
      </c>
      <c r="E5003">
        <v>1</v>
      </c>
    </row>
    <row r="5004" spans="1:5" x14ac:dyDescent="0.25">
      <c r="A5004">
        <v>2017</v>
      </c>
      <c r="B5004">
        <v>5</v>
      </c>
      <c r="C5004" t="s">
        <v>68</v>
      </c>
      <c r="D5004" t="str">
        <f ca="1">IF(OFFSET(calculations!$AG$2,MATCH(data!A5004&amp;"|"&amp;data!C5004,calculations!$A$3:$A$168,0),MATCH(data!B5004,calculations!$AH$2:$CL$2,0))="","NULL",SUBSTITUTE(OFFSET(calculations!$AG$2,MATCH(data!A5004&amp;"|"&amp;data!C5004,calculations!$A$3:$A$168,0),MATCH(data!B5004,calculations!$AH$2:$CL$2,0)),",","."))</f>
        <v>5948295502</v>
      </c>
      <c r="E5004">
        <v>1</v>
      </c>
    </row>
    <row r="5005" spans="1:5" x14ac:dyDescent="0.25">
      <c r="A5005">
        <v>2017</v>
      </c>
      <c r="B5005">
        <v>5</v>
      </c>
      <c r="C5005" t="s">
        <v>49</v>
      </c>
      <c r="D5005" t="str">
        <f ca="1">IF(OFFSET(calculations!$AG$2,MATCH(data!A5005&amp;"|"&amp;data!C5005,calculations!$A$3:$A$168,0),MATCH(data!B5005,calculations!$AH$2:$CL$2,0))="","NULL",SUBSTITUTE(OFFSET(calculations!$AG$2,MATCH(data!A5005&amp;"|"&amp;data!C5005,calculations!$A$3:$A$168,0),MATCH(data!B5005,calculations!$AH$2:$CL$2,0)),",","."))</f>
        <v>422993184</v>
      </c>
      <c r="E5005">
        <v>1</v>
      </c>
    </row>
    <row r="5006" spans="1:5" x14ac:dyDescent="0.25">
      <c r="A5006">
        <v>2017</v>
      </c>
      <c r="B5006">
        <v>5</v>
      </c>
      <c r="C5006" t="s">
        <v>69</v>
      </c>
      <c r="D5006" t="str">
        <f ca="1">IF(OFFSET(calculations!$AG$2,MATCH(data!A5006&amp;"|"&amp;data!C5006,calculations!$A$3:$A$168,0),MATCH(data!B5006,calculations!$AH$2:$CL$2,0))="","NULL",SUBSTITUTE(OFFSET(calculations!$AG$2,MATCH(data!A5006&amp;"|"&amp;data!C5006,calculations!$A$3:$A$168,0),MATCH(data!B5006,calculations!$AH$2:$CL$2,0)),",","."))</f>
        <v>22867714</v>
      </c>
      <c r="E5006">
        <v>1</v>
      </c>
    </row>
    <row r="5007" spans="1:5" x14ac:dyDescent="0.25">
      <c r="A5007">
        <v>2017</v>
      </c>
      <c r="B5007">
        <v>5</v>
      </c>
      <c r="C5007" t="s">
        <v>70</v>
      </c>
      <c r="D5007" t="str">
        <f ca="1">IF(OFFSET(calculations!$AG$2,MATCH(data!A5007&amp;"|"&amp;data!C5007,calculations!$A$3:$A$168,0),MATCH(data!B5007,calculations!$AH$2:$CL$2,0))="","NULL",SUBSTITUTE(OFFSET(calculations!$AG$2,MATCH(data!A5007&amp;"|"&amp;data!C5007,calculations!$A$3:$A$168,0),MATCH(data!B5007,calculations!$AH$2:$CL$2,0)),",","."))</f>
        <v>4068118</v>
      </c>
      <c r="E5007">
        <v>1</v>
      </c>
    </row>
    <row r="5008" spans="1:5" x14ac:dyDescent="0.25">
      <c r="A5008">
        <v>2017</v>
      </c>
      <c r="B5008">
        <v>5</v>
      </c>
      <c r="C5008" t="s">
        <v>71</v>
      </c>
      <c r="D5008" t="str">
        <f ca="1">IF(OFFSET(calculations!$AG$2,MATCH(data!A5008&amp;"|"&amp;data!C5008,calculations!$A$3:$A$168,0),MATCH(data!B5008,calculations!$AH$2:$CL$2,0))="","NULL",SUBSTITUTE(OFFSET(calculations!$AG$2,MATCH(data!A5008&amp;"|"&amp;data!C5008,calculations!$A$3:$A$168,0),MATCH(data!B5008,calculations!$AH$2:$CL$2,0)),",","."))</f>
        <v>NULL</v>
      </c>
      <c r="E5008">
        <v>1</v>
      </c>
    </row>
    <row r="5009" spans="1:5" x14ac:dyDescent="0.25">
      <c r="A5009">
        <v>2017</v>
      </c>
      <c r="B5009">
        <v>5</v>
      </c>
      <c r="C5009" t="s">
        <v>72</v>
      </c>
      <c r="D5009" t="str">
        <f ca="1">IF(OFFSET(calculations!$AG$2,MATCH(data!A5009&amp;"|"&amp;data!C5009,calculations!$A$3:$A$168,0),MATCH(data!B5009,calculations!$AH$2:$CL$2,0))="","NULL",SUBSTITUTE(OFFSET(calculations!$AG$2,MATCH(data!A5009&amp;"|"&amp;data!C5009,calculations!$A$3:$A$168,0),MATCH(data!B5009,calculations!$AH$2:$CL$2,0)),",","."))</f>
        <v>52473191</v>
      </c>
      <c r="E5009">
        <v>1</v>
      </c>
    </row>
    <row r="5010" spans="1:5" x14ac:dyDescent="0.25">
      <c r="A5010">
        <v>2017</v>
      </c>
      <c r="B5010">
        <v>5</v>
      </c>
      <c r="C5010" t="s">
        <v>73</v>
      </c>
      <c r="D5010" t="str">
        <f ca="1">IF(OFFSET(calculations!$AG$2,MATCH(data!A5010&amp;"|"&amp;data!C5010,calculations!$A$3:$A$168,0),MATCH(data!B5010,calculations!$AH$2:$CL$2,0))="","NULL",SUBSTITUTE(OFFSET(calculations!$AG$2,MATCH(data!A5010&amp;"|"&amp;data!C5010,calculations!$A$3:$A$168,0),MATCH(data!B5010,calculations!$AH$2:$CL$2,0)),",","."))</f>
        <v>178805784</v>
      </c>
      <c r="E5010">
        <v>1</v>
      </c>
    </row>
    <row r="5011" spans="1:5" x14ac:dyDescent="0.25">
      <c r="A5011">
        <v>2017</v>
      </c>
      <c r="B5011">
        <v>5</v>
      </c>
      <c r="C5011" t="s">
        <v>74</v>
      </c>
      <c r="D5011" t="str">
        <f ca="1">IF(OFFSET(calculations!$AG$2,MATCH(data!A5011&amp;"|"&amp;data!C5011,calculations!$A$3:$A$168,0),MATCH(data!B5011,calculations!$AH$2:$CL$2,0))="","NULL",SUBSTITUTE(OFFSET(calculations!$AG$2,MATCH(data!A5011&amp;"|"&amp;data!C5011,calculations!$A$3:$A$168,0),MATCH(data!B5011,calculations!$AH$2:$CL$2,0)),",","."))</f>
        <v>NULL</v>
      </c>
      <c r="E5011">
        <v>1</v>
      </c>
    </row>
    <row r="5012" spans="1:5" x14ac:dyDescent="0.25">
      <c r="A5012">
        <v>2017</v>
      </c>
      <c r="B5012">
        <v>5</v>
      </c>
      <c r="C5012" t="s">
        <v>75</v>
      </c>
      <c r="D5012" t="str">
        <f ca="1">IF(OFFSET(calculations!$AG$2,MATCH(data!A5012&amp;"|"&amp;data!C5012,calculations!$A$3:$A$168,0),MATCH(data!B5012,calculations!$AH$2:$CL$2,0))="","NULL",SUBSTITUTE(OFFSET(calculations!$AG$2,MATCH(data!A5012&amp;"|"&amp;data!C5012,calculations!$A$3:$A$168,0),MATCH(data!B5012,calculations!$AH$2:$CL$2,0)),",","."))</f>
        <v>4790431</v>
      </c>
      <c r="E5012">
        <v>1</v>
      </c>
    </row>
    <row r="5013" spans="1:5" x14ac:dyDescent="0.25">
      <c r="A5013">
        <v>2017</v>
      </c>
      <c r="B5013">
        <v>5</v>
      </c>
      <c r="C5013" t="s">
        <v>76</v>
      </c>
      <c r="D5013" t="str">
        <f ca="1">IF(OFFSET(calculations!$AG$2,MATCH(data!A5013&amp;"|"&amp;data!C5013,calculations!$A$3:$A$168,0),MATCH(data!B5013,calculations!$AH$2:$CL$2,0))="","NULL",SUBSTITUTE(OFFSET(calculations!$AG$2,MATCH(data!A5013&amp;"|"&amp;data!C5013,calculations!$A$3:$A$168,0),MATCH(data!B5013,calculations!$AH$2:$CL$2,0)),",","."))</f>
        <v>17991234</v>
      </c>
      <c r="E5013">
        <v>1</v>
      </c>
    </row>
    <row r="5014" spans="1:5" x14ac:dyDescent="0.25">
      <c r="A5014">
        <v>2017</v>
      </c>
      <c r="B5014">
        <v>5</v>
      </c>
      <c r="C5014" t="s">
        <v>77</v>
      </c>
      <c r="D5014" t="str">
        <f ca="1">IF(OFFSET(calculations!$AG$2,MATCH(data!A5014&amp;"|"&amp;data!C5014,calculations!$A$3:$A$168,0),MATCH(data!B5014,calculations!$AH$2:$CL$2,0))="","NULL",SUBSTITUTE(OFFSET(calculations!$AG$2,MATCH(data!A5014&amp;"|"&amp;data!C5014,calculations!$A$3:$A$168,0),MATCH(data!B5014,calculations!$AH$2:$CL$2,0)),",","."))</f>
        <v>136623</v>
      </c>
      <c r="E5014">
        <v>1</v>
      </c>
    </row>
    <row r="5015" spans="1:5" x14ac:dyDescent="0.25">
      <c r="A5015">
        <v>2017</v>
      </c>
      <c r="B5015">
        <v>5</v>
      </c>
      <c r="C5015" t="s">
        <v>78</v>
      </c>
      <c r="D5015" t="str">
        <f ca="1">IF(OFFSET(calculations!$AG$2,MATCH(data!A5015&amp;"|"&amp;data!C5015,calculations!$A$3:$A$168,0),MATCH(data!B5015,calculations!$AH$2:$CL$2,0))="","NULL",SUBSTITUTE(OFFSET(calculations!$AG$2,MATCH(data!A5015&amp;"|"&amp;data!C5015,calculations!$A$3:$A$168,0),MATCH(data!B5015,calculations!$AH$2:$CL$2,0)),",","."))</f>
        <v>18223788</v>
      </c>
      <c r="E5015">
        <v>1</v>
      </c>
    </row>
    <row r="5016" spans="1:5" x14ac:dyDescent="0.25">
      <c r="A5016">
        <v>2017</v>
      </c>
      <c r="B5016">
        <v>5</v>
      </c>
      <c r="C5016" t="s">
        <v>79</v>
      </c>
      <c r="D5016" t="str">
        <f ca="1">IF(OFFSET(calculations!$AG$2,MATCH(data!A5016&amp;"|"&amp;data!C5016,calculations!$A$3:$A$168,0),MATCH(data!B5016,calculations!$AH$2:$CL$2,0))="","NULL",SUBSTITUTE(OFFSET(calculations!$AG$2,MATCH(data!A5016&amp;"|"&amp;data!C5016,calculations!$A$3:$A$168,0),MATCH(data!B5016,calculations!$AH$2:$CL$2,0)),",","."))</f>
        <v>3038569</v>
      </c>
      <c r="E5016">
        <v>1</v>
      </c>
    </row>
    <row r="5017" spans="1:5" x14ac:dyDescent="0.25">
      <c r="A5017">
        <v>2017</v>
      </c>
      <c r="B5017">
        <v>5</v>
      </c>
      <c r="C5017" t="s">
        <v>80</v>
      </c>
      <c r="D5017" t="str">
        <f ca="1">IF(OFFSET(calculations!$AG$2,MATCH(data!A5017&amp;"|"&amp;data!C5017,calculations!$A$3:$A$168,0),MATCH(data!B5017,calculations!$AH$2:$CL$2,0))="","NULL",SUBSTITUTE(OFFSET(calculations!$AG$2,MATCH(data!A5017&amp;"|"&amp;data!C5017,calculations!$A$3:$A$168,0),MATCH(data!B5017,calculations!$AH$2:$CL$2,0)),",","."))</f>
        <v>12357944</v>
      </c>
      <c r="E5017">
        <v>1</v>
      </c>
    </row>
    <row r="5018" spans="1:5" x14ac:dyDescent="0.25">
      <c r="A5018">
        <v>2017</v>
      </c>
      <c r="B5018">
        <v>5</v>
      </c>
      <c r="C5018" t="s">
        <v>44</v>
      </c>
      <c r="D5018" t="str">
        <f ca="1">IF(OFFSET(calculations!$AG$2,MATCH(data!A5018&amp;"|"&amp;data!C5018,calculations!$A$3:$A$168,0),MATCH(data!B5018,calculations!$AH$2:$CL$2,0))="","NULL",SUBSTITUTE(OFFSET(calculations!$AG$2,MATCH(data!A5018&amp;"|"&amp;data!C5018,calculations!$A$3:$A$168,0),MATCH(data!B5018,calculations!$AH$2:$CL$2,0)),",","."))</f>
        <v>NULL</v>
      </c>
      <c r="E5018">
        <v>1</v>
      </c>
    </row>
    <row r="5019" spans="1:5" x14ac:dyDescent="0.25">
      <c r="A5019">
        <v>2017</v>
      </c>
      <c r="B5019">
        <v>5</v>
      </c>
      <c r="C5019" t="s">
        <v>51</v>
      </c>
      <c r="D5019" t="str">
        <f ca="1">IF(OFFSET(calculations!$AG$2,MATCH(data!A5019&amp;"|"&amp;data!C5019,calculations!$A$3:$A$168,0),MATCH(data!B5019,calculations!$AH$2:$CL$2,0))="","NULL",SUBSTITUTE(OFFSET(calculations!$AG$2,MATCH(data!A5019&amp;"|"&amp;data!C5019,calculations!$A$3:$A$168,0),MATCH(data!B5019,calculations!$AH$2:$CL$2,0)),",","."))</f>
        <v>597045</v>
      </c>
      <c r="E5019">
        <v>1</v>
      </c>
    </row>
    <row r="5020" spans="1:5" x14ac:dyDescent="0.25">
      <c r="A5020">
        <v>2017</v>
      </c>
      <c r="B5020">
        <v>5</v>
      </c>
      <c r="C5020" t="s">
        <v>55</v>
      </c>
      <c r="D5020" t="str">
        <f ca="1">IF(OFFSET(calculations!$AG$2,MATCH(data!A5020&amp;"|"&amp;data!C5020,calculations!$A$3:$A$168,0),MATCH(data!B5020,calculations!$AH$2:$CL$2,0))="","NULL",SUBSTITUTE(OFFSET(calculations!$AG$2,MATCH(data!A5020&amp;"|"&amp;data!C5020,calculations!$A$3:$A$168,0),MATCH(data!B5020,calculations!$AH$2:$CL$2,0)),",","."))</f>
        <v>NULL</v>
      </c>
      <c r="E5020">
        <v>1</v>
      </c>
    </row>
    <row r="5021" spans="1:5" x14ac:dyDescent="0.25">
      <c r="A5021">
        <v>2017</v>
      </c>
      <c r="B5021">
        <v>5</v>
      </c>
      <c r="C5021" t="s">
        <v>81</v>
      </c>
      <c r="D5021" t="str">
        <f ca="1">IF(OFFSET(calculations!$AG$2,MATCH(data!A5021&amp;"|"&amp;data!C5021,calculations!$A$3:$A$168,0),MATCH(data!B5021,calculations!$AH$2:$CL$2,0))="","NULL",SUBSTITUTE(OFFSET(calculations!$AG$2,MATCH(data!A5021&amp;"|"&amp;data!C5021,calculations!$A$3:$A$168,0),MATCH(data!B5021,calculations!$AH$2:$CL$2,0)),",","."))</f>
        <v>107642743</v>
      </c>
      <c r="E5021">
        <v>1</v>
      </c>
    </row>
    <row r="5022" spans="1:5" x14ac:dyDescent="0.25">
      <c r="A5022">
        <v>2017</v>
      </c>
      <c r="B5022">
        <v>5</v>
      </c>
      <c r="C5022" t="s">
        <v>82</v>
      </c>
      <c r="D5022" t="str">
        <f ca="1">IF(OFFSET(calculations!$AG$2,MATCH(data!A5022&amp;"|"&amp;data!C5022,calculations!$A$3:$A$168,0),MATCH(data!B5022,calculations!$AH$2:$CL$2,0))="","NULL",SUBSTITUTE(OFFSET(calculations!$AG$2,MATCH(data!A5022&amp;"|"&amp;data!C5022,calculations!$A$3:$A$168,0),MATCH(data!B5022,calculations!$AH$2:$CL$2,0)),",","."))</f>
        <v>5525302318</v>
      </c>
      <c r="E5022">
        <v>1</v>
      </c>
    </row>
    <row r="5023" spans="1:5" x14ac:dyDescent="0.25">
      <c r="A5023">
        <v>2017</v>
      </c>
      <c r="B5023">
        <v>5</v>
      </c>
      <c r="C5023" t="s">
        <v>83</v>
      </c>
      <c r="D5023" t="str">
        <f ca="1">IF(OFFSET(calculations!$AG$2,MATCH(data!A5023&amp;"|"&amp;data!C5023,calculations!$A$3:$A$168,0),MATCH(data!B5023,calculations!$AH$2:$CL$2,0))="","NULL",SUBSTITUTE(OFFSET(calculations!$AG$2,MATCH(data!A5023&amp;"|"&amp;data!C5023,calculations!$A$3:$A$168,0),MATCH(data!B5023,calculations!$AH$2:$CL$2,0)),",","."))</f>
        <v>623017140</v>
      </c>
      <c r="E5023">
        <v>1</v>
      </c>
    </row>
    <row r="5024" spans="1:5" x14ac:dyDescent="0.25">
      <c r="A5024">
        <v>2017</v>
      </c>
      <c r="B5024">
        <v>5</v>
      </c>
      <c r="C5024" t="s">
        <v>84</v>
      </c>
      <c r="D5024" t="str">
        <f ca="1">IF(OFFSET(calculations!$AG$2,MATCH(data!A5024&amp;"|"&amp;data!C5024,calculations!$A$3:$A$168,0),MATCH(data!B5024,calculations!$AH$2:$CL$2,0))="","NULL",SUBSTITUTE(OFFSET(calculations!$AG$2,MATCH(data!A5024&amp;"|"&amp;data!C5024,calculations!$A$3:$A$168,0),MATCH(data!B5024,calculations!$AH$2:$CL$2,0)),",","."))</f>
        <v>24758893</v>
      </c>
      <c r="E5024">
        <v>1</v>
      </c>
    </row>
    <row r="5025" spans="1:5" x14ac:dyDescent="0.25">
      <c r="A5025">
        <v>2017</v>
      </c>
      <c r="B5025">
        <v>5</v>
      </c>
      <c r="C5025" t="s">
        <v>85</v>
      </c>
      <c r="D5025" t="str">
        <f ca="1">IF(OFFSET(calculations!$AG$2,MATCH(data!A5025&amp;"|"&amp;data!C5025,calculations!$A$3:$A$168,0),MATCH(data!B5025,calculations!$AH$2:$CL$2,0))="","NULL",SUBSTITUTE(OFFSET(calculations!$AG$2,MATCH(data!A5025&amp;"|"&amp;data!C5025,calculations!$A$3:$A$168,0),MATCH(data!B5025,calculations!$AH$2:$CL$2,0)),",","."))</f>
        <v>NULL</v>
      </c>
      <c r="E5025">
        <v>1</v>
      </c>
    </row>
    <row r="5026" spans="1:5" x14ac:dyDescent="0.25">
      <c r="A5026">
        <v>2017</v>
      </c>
      <c r="B5026">
        <v>5</v>
      </c>
      <c r="C5026" t="s">
        <v>86</v>
      </c>
      <c r="D5026" t="str">
        <f ca="1">IF(OFFSET(calculations!$AG$2,MATCH(data!A5026&amp;"|"&amp;data!C5026,calculations!$A$3:$A$168,0),MATCH(data!B5026,calculations!$AH$2:$CL$2,0))="","NULL",SUBSTITUTE(OFFSET(calculations!$AG$2,MATCH(data!A5026&amp;"|"&amp;data!C5026,calculations!$A$3:$A$168,0),MATCH(data!B5026,calculations!$AH$2:$CL$2,0)),",","."))</f>
        <v>10223313</v>
      </c>
      <c r="E5026">
        <v>1</v>
      </c>
    </row>
    <row r="5027" spans="1:5" x14ac:dyDescent="0.25">
      <c r="A5027">
        <v>2017</v>
      </c>
      <c r="B5027">
        <v>5</v>
      </c>
      <c r="C5027" t="s">
        <v>87</v>
      </c>
      <c r="D5027" t="str">
        <f ca="1">IF(OFFSET(calculations!$AG$2,MATCH(data!A5027&amp;"|"&amp;data!C5027,calculations!$A$3:$A$168,0),MATCH(data!B5027,calculations!$AH$2:$CL$2,0))="","NULL",SUBSTITUTE(OFFSET(calculations!$AG$2,MATCH(data!A5027&amp;"|"&amp;data!C5027,calculations!$A$3:$A$168,0),MATCH(data!B5027,calculations!$AH$2:$CL$2,0)),",","."))</f>
        <v>4650520076</v>
      </c>
      <c r="E5027">
        <v>1</v>
      </c>
    </row>
    <row r="5028" spans="1:5" x14ac:dyDescent="0.25">
      <c r="A5028">
        <v>2017</v>
      </c>
      <c r="B5028">
        <v>5</v>
      </c>
      <c r="C5028" t="s">
        <v>88</v>
      </c>
      <c r="D5028" t="str">
        <f ca="1">IF(OFFSET(calculations!$AG$2,MATCH(data!A5028&amp;"|"&amp;data!C5028,calculations!$A$3:$A$168,0),MATCH(data!B5028,calculations!$AH$2:$CL$2,0))="","NULL",SUBSTITUTE(OFFSET(calculations!$AG$2,MATCH(data!A5028&amp;"|"&amp;data!C5028,calculations!$A$3:$A$168,0),MATCH(data!B5028,calculations!$AH$2:$CL$2,0)),",","."))</f>
        <v>NULL</v>
      </c>
      <c r="E5028">
        <v>1</v>
      </c>
    </row>
    <row r="5029" spans="1:5" x14ac:dyDescent="0.25">
      <c r="A5029">
        <v>2017</v>
      </c>
      <c r="B5029">
        <v>5</v>
      </c>
      <c r="C5029" t="s">
        <v>89</v>
      </c>
      <c r="D5029" t="str">
        <f ca="1">IF(OFFSET(calculations!$AG$2,MATCH(data!A5029&amp;"|"&amp;data!C5029,calculations!$A$3:$A$168,0),MATCH(data!B5029,calculations!$AH$2:$CL$2,0))="","NULL",SUBSTITUTE(OFFSET(calculations!$AG$2,MATCH(data!A5029&amp;"|"&amp;data!C5029,calculations!$A$3:$A$168,0),MATCH(data!B5029,calculations!$AH$2:$CL$2,0)),",","."))</f>
        <v>1559795</v>
      </c>
      <c r="E5029">
        <v>1</v>
      </c>
    </row>
    <row r="5030" spans="1:5" x14ac:dyDescent="0.25">
      <c r="A5030">
        <v>2017</v>
      </c>
      <c r="B5030">
        <v>5</v>
      </c>
      <c r="C5030" t="s">
        <v>90</v>
      </c>
      <c r="D5030" t="str">
        <f ca="1">IF(OFFSET(calculations!$AG$2,MATCH(data!A5030&amp;"|"&amp;data!C5030,calculations!$A$3:$A$168,0),MATCH(data!B5030,calculations!$AH$2:$CL$2,0))="","NULL",SUBSTITUTE(OFFSET(calculations!$AG$2,MATCH(data!A5030&amp;"|"&amp;data!C5030,calculations!$A$3:$A$168,0),MATCH(data!B5030,calculations!$AH$2:$CL$2,0)),",","."))</f>
        <v>482680</v>
      </c>
      <c r="E5030">
        <v>1</v>
      </c>
    </row>
    <row r="5031" spans="1:5" x14ac:dyDescent="0.25">
      <c r="A5031">
        <v>2017</v>
      </c>
      <c r="B5031">
        <v>5</v>
      </c>
      <c r="C5031" t="s">
        <v>91</v>
      </c>
      <c r="D5031" t="str">
        <f ca="1">IF(OFFSET(calculations!$AG$2,MATCH(data!A5031&amp;"|"&amp;data!C5031,calculations!$A$3:$A$168,0),MATCH(data!B5031,calculations!$AH$2:$CL$2,0))="","NULL",SUBSTITUTE(OFFSET(calculations!$AG$2,MATCH(data!A5031&amp;"|"&amp;data!C5031,calculations!$A$3:$A$168,0),MATCH(data!B5031,calculations!$AH$2:$CL$2,0)),",","."))</f>
        <v>168210</v>
      </c>
      <c r="E5031">
        <v>1</v>
      </c>
    </row>
    <row r="5032" spans="1:5" x14ac:dyDescent="0.25">
      <c r="A5032">
        <v>2017</v>
      </c>
      <c r="B5032">
        <v>5</v>
      </c>
      <c r="C5032" t="s">
        <v>92</v>
      </c>
      <c r="D5032" t="str">
        <f ca="1">IF(OFFSET(calculations!$AG$2,MATCH(data!A5032&amp;"|"&amp;data!C5032,calculations!$A$3:$A$168,0),MATCH(data!B5032,calculations!$AH$2:$CL$2,0))="","NULL",SUBSTITUTE(OFFSET(calculations!$AG$2,MATCH(data!A5032&amp;"|"&amp;data!C5032,calculations!$A$3:$A$168,0),MATCH(data!B5032,calculations!$AH$2:$CL$2,0)),",","."))</f>
        <v>1647620</v>
      </c>
      <c r="E5032">
        <v>1</v>
      </c>
    </row>
    <row r="5033" spans="1:5" x14ac:dyDescent="0.25">
      <c r="A5033">
        <v>2017</v>
      </c>
      <c r="B5033">
        <v>5</v>
      </c>
      <c r="C5033" t="s">
        <v>93</v>
      </c>
      <c r="D5033" t="str">
        <f ca="1">IF(OFFSET(calculations!$AG$2,MATCH(data!A5033&amp;"|"&amp;data!C5033,calculations!$A$3:$A$168,0),MATCH(data!B5033,calculations!$AH$2:$CL$2,0))="","NULL",SUBSTITUTE(OFFSET(calculations!$AG$2,MATCH(data!A5033&amp;"|"&amp;data!C5033,calculations!$A$3:$A$168,0),MATCH(data!B5033,calculations!$AH$2:$CL$2,0)),",","."))</f>
        <v>NULL</v>
      </c>
      <c r="E5033">
        <v>1</v>
      </c>
    </row>
    <row r="5034" spans="1:5" x14ac:dyDescent="0.25">
      <c r="A5034">
        <v>2017</v>
      </c>
      <c r="B5034">
        <v>5</v>
      </c>
      <c r="C5034" t="s">
        <v>94</v>
      </c>
      <c r="D5034" t="str">
        <f ca="1">IF(OFFSET(calculations!$AG$2,MATCH(data!A5034&amp;"|"&amp;data!C5034,calculations!$A$3:$A$168,0),MATCH(data!B5034,calculations!$AH$2:$CL$2,0))="","NULL",SUBSTITUTE(OFFSET(calculations!$AG$2,MATCH(data!A5034&amp;"|"&amp;data!C5034,calculations!$A$3:$A$168,0),MATCH(data!B5034,calculations!$AH$2:$CL$2,0)),",","."))</f>
        <v>212924591</v>
      </c>
      <c r="E5034">
        <v>1</v>
      </c>
    </row>
    <row r="5035" spans="1:5" x14ac:dyDescent="0.25">
      <c r="A5035">
        <v>2017</v>
      </c>
      <c r="B5035">
        <v>5</v>
      </c>
      <c r="C5035" t="s">
        <v>95</v>
      </c>
      <c r="D5035" t="str">
        <f ca="1">IF(OFFSET(calculations!$AG$2,MATCH(data!A5035&amp;"|"&amp;data!C5035,calculations!$A$3:$A$168,0),MATCH(data!B5035,calculations!$AH$2:$CL$2,0))="","NULL",SUBSTITUTE(OFFSET(calculations!$AG$2,MATCH(data!A5035&amp;"|"&amp;data!C5035,calculations!$A$3:$A$168,0),MATCH(data!B5035,calculations!$AH$2:$CL$2,0)),",","."))</f>
        <v>61852836</v>
      </c>
      <c r="E5035">
        <v>1</v>
      </c>
    </row>
    <row r="5036" spans="1:5" x14ac:dyDescent="0.25">
      <c r="A5036">
        <v>2017</v>
      </c>
      <c r="B5036">
        <v>5</v>
      </c>
      <c r="C5036" t="s">
        <v>96</v>
      </c>
      <c r="D5036" t="str">
        <f ca="1">IF(OFFSET(calculations!$AG$2,MATCH(data!A5036&amp;"|"&amp;data!C5036,calculations!$A$3:$A$168,0),MATCH(data!B5036,calculations!$AH$2:$CL$2,0))="","NULL",SUBSTITUTE(OFFSET(calculations!$AG$2,MATCH(data!A5036&amp;"|"&amp;data!C5036,calculations!$A$3:$A$168,0),MATCH(data!B5036,calculations!$AH$2:$CL$2,0)),",","."))</f>
        <v>1770840051</v>
      </c>
      <c r="E5036">
        <v>1</v>
      </c>
    </row>
    <row r="5037" spans="1:5" x14ac:dyDescent="0.25">
      <c r="A5037">
        <v>2017</v>
      </c>
      <c r="B5037">
        <v>5</v>
      </c>
      <c r="C5037" t="s">
        <v>97</v>
      </c>
      <c r="D5037" t="str">
        <f ca="1">IF(OFFSET(calculations!$AG$2,MATCH(data!A5037&amp;"|"&amp;data!C5037,calculations!$A$3:$A$168,0),MATCH(data!B5037,calculations!$AH$2:$CL$2,0))="","NULL",SUBSTITUTE(OFFSET(calculations!$AG$2,MATCH(data!A5037&amp;"|"&amp;data!C5037,calculations!$A$3:$A$168,0),MATCH(data!B5037,calculations!$AH$2:$CL$2,0)),",","."))</f>
        <v>1468076046</v>
      </c>
      <c r="E5037">
        <v>1</v>
      </c>
    </row>
    <row r="5038" spans="1:5" x14ac:dyDescent="0.25">
      <c r="A5038">
        <v>2017</v>
      </c>
      <c r="B5038">
        <v>5</v>
      </c>
      <c r="C5038" t="s">
        <v>98</v>
      </c>
      <c r="D5038" t="str">
        <f ca="1">IF(OFFSET(calculations!$AG$2,MATCH(data!A5038&amp;"|"&amp;data!C5038,calculations!$A$3:$A$168,0),MATCH(data!B5038,calculations!$AH$2:$CL$2,0))="","NULL",SUBSTITUTE(OFFSET(calculations!$AG$2,MATCH(data!A5038&amp;"|"&amp;data!C5038,calculations!$A$3:$A$168,0),MATCH(data!B5038,calculations!$AH$2:$CL$2,0)),",","."))</f>
        <v>302764005</v>
      </c>
      <c r="E5038">
        <v>1</v>
      </c>
    </row>
    <row r="5039" spans="1:5" x14ac:dyDescent="0.25">
      <c r="A5039">
        <v>2017</v>
      </c>
      <c r="B5039">
        <v>5</v>
      </c>
      <c r="C5039" t="s">
        <v>99</v>
      </c>
      <c r="D5039" t="str">
        <f ca="1">IF(OFFSET(calculations!$AG$2,MATCH(data!A5039&amp;"|"&amp;data!C5039,calculations!$A$3:$A$168,0),MATCH(data!B5039,calculations!$AH$2:$CL$2,0))="","NULL",SUBSTITUTE(OFFSET(calculations!$AG$2,MATCH(data!A5039&amp;"|"&amp;data!C5039,calculations!$A$3:$A$168,0),MATCH(data!B5039,calculations!$AH$2:$CL$2,0)),",","."))</f>
        <v>302764005</v>
      </c>
      <c r="E5039">
        <v>1</v>
      </c>
    </row>
    <row r="5040" spans="1:5" x14ac:dyDescent="0.25">
      <c r="A5040">
        <v>2017</v>
      </c>
      <c r="B5040">
        <v>5</v>
      </c>
      <c r="C5040" t="s">
        <v>100</v>
      </c>
      <c r="D5040" t="str">
        <f ca="1">IF(OFFSET(calculations!$AG$2,MATCH(data!A5040&amp;"|"&amp;data!C5040,calculations!$A$3:$A$168,0),MATCH(data!B5040,calculations!$AH$2:$CL$2,0))="","NULL",SUBSTITUTE(OFFSET(calculations!$AG$2,MATCH(data!A5040&amp;"|"&amp;data!C5040,calculations!$A$3:$A$168,0),MATCH(data!B5040,calculations!$AH$2:$CL$2,0)),",","."))</f>
        <v>63840068</v>
      </c>
      <c r="E5040">
        <v>1</v>
      </c>
    </row>
    <row r="5041" spans="1:5" x14ac:dyDescent="0.25">
      <c r="A5041">
        <v>2017</v>
      </c>
      <c r="B5041">
        <v>5</v>
      </c>
      <c r="C5041" t="s">
        <v>101</v>
      </c>
      <c r="D5041" t="str">
        <f ca="1">IF(OFFSET(calculations!$AG$2,MATCH(data!A5041&amp;"|"&amp;data!C5041,calculations!$A$3:$A$168,0),MATCH(data!B5041,calculations!$AH$2:$CL$2,0))="","NULL",SUBSTITUTE(OFFSET(calculations!$AG$2,MATCH(data!A5041&amp;"|"&amp;data!C5041,calculations!$A$3:$A$168,0),MATCH(data!B5041,calculations!$AH$2:$CL$2,0)),",","."))</f>
        <v>203327319</v>
      </c>
      <c r="E5041">
        <v>1</v>
      </c>
    </row>
    <row r="5042" spans="1:5" x14ac:dyDescent="0.25">
      <c r="A5042">
        <v>2017</v>
      </c>
      <c r="B5042">
        <v>5</v>
      </c>
      <c r="C5042" t="s">
        <v>102</v>
      </c>
      <c r="D5042" t="str">
        <f ca="1">IF(OFFSET(calculations!$AG$2,MATCH(data!A5042&amp;"|"&amp;data!C5042,calculations!$A$3:$A$168,0),MATCH(data!B5042,calculations!$AH$2:$CL$2,0))="","NULL",SUBSTITUTE(OFFSET(calculations!$AG$2,MATCH(data!A5042&amp;"|"&amp;data!C5042,calculations!$A$3:$A$168,0),MATCH(data!B5042,calculations!$AH$2:$CL$2,0)),",","."))</f>
        <v>66742559</v>
      </c>
      <c r="E5042">
        <v>1</v>
      </c>
    </row>
    <row r="5043" spans="1:5" x14ac:dyDescent="0.25">
      <c r="A5043">
        <v>2017</v>
      </c>
      <c r="B5043">
        <v>5</v>
      </c>
      <c r="C5043" t="s">
        <v>103</v>
      </c>
      <c r="D5043" t="str">
        <f ca="1">IF(OFFSET(calculations!$AG$2,MATCH(data!A5043&amp;"|"&amp;data!C5043,calculations!$A$3:$A$168,0),MATCH(data!B5043,calculations!$AH$2:$CL$2,0))="","NULL",SUBSTITUTE(OFFSET(calculations!$AG$2,MATCH(data!A5043&amp;"|"&amp;data!C5043,calculations!$A$3:$A$168,0),MATCH(data!B5043,calculations!$AH$2:$CL$2,0)),",","."))</f>
        <v>73682243</v>
      </c>
      <c r="E5043">
        <v>1</v>
      </c>
    </row>
    <row r="5044" spans="1:5" x14ac:dyDescent="0.25">
      <c r="A5044">
        <v>2017</v>
      </c>
      <c r="B5044">
        <v>5</v>
      </c>
      <c r="C5044" t="s">
        <v>104</v>
      </c>
      <c r="D5044" t="str">
        <f ca="1">IF(OFFSET(calculations!$AG$2,MATCH(data!A5044&amp;"|"&amp;data!C5044,calculations!$A$3:$A$168,0),MATCH(data!B5044,calculations!$AH$2:$CL$2,0))="","NULL",SUBSTITUTE(OFFSET(calculations!$AG$2,MATCH(data!A5044&amp;"|"&amp;data!C5044,calculations!$A$3:$A$168,0),MATCH(data!B5044,calculations!$AH$2:$CL$2,0)),",","."))</f>
        <v>22851952</v>
      </c>
      <c r="E5044">
        <v>1</v>
      </c>
    </row>
    <row r="5045" spans="1:5" x14ac:dyDescent="0.25">
      <c r="A5045">
        <v>2017</v>
      </c>
      <c r="B5045">
        <v>5</v>
      </c>
      <c r="C5045" t="s">
        <v>105</v>
      </c>
      <c r="D5045" t="str">
        <f ca="1">IF(OFFSET(calculations!$AG$2,MATCH(data!A5045&amp;"|"&amp;data!C5045,calculations!$A$3:$A$168,0),MATCH(data!B5045,calculations!$AH$2:$CL$2,0))="","NULL",SUBSTITUTE(OFFSET(calculations!$AG$2,MATCH(data!A5045&amp;"|"&amp;data!C5045,calculations!$A$3:$A$168,0),MATCH(data!B5045,calculations!$AH$2:$CL$2,0)),",","."))</f>
        <v>22851952</v>
      </c>
      <c r="E5045">
        <v>1</v>
      </c>
    </row>
    <row r="5046" spans="1:5" x14ac:dyDescent="0.25">
      <c r="A5046">
        <v>2017</v>
      </c>
      <c r="B5046">
        <v>5</v>
      </c>
      <c r="C5046" t="s">
        <v>106</v>
      </c>
      <c r="D5046" t="str">
        <f ca="1">IF(OFFSET(calculations!$AG$2,MATCH(data!A5046&amp;"|"&amp;data!C5046,calculations!$A$3:$A$168,0),MATCH(data!B5046,calculations!$AH$2:$CL$2,0))="","NULL",SUBSTITUTE(OFFSET(calculations!$AG$2,MATCH(data!A5046&amp;"|"&amp;data!C5046,calculations!$A$3:$A$168,0),MATCH(data!B5046,calculations!$AH$2:$CL$2,0)),",","."))</f>
        <v>NULL</v>
      </c>
      <c r="E5046">
        <v>1</v>
      </c>
    </row>
    <row r="5047" spans="1:5" x14ac:dyDescent="0.25">
      <c r="A5047">
        <v>2017</v>
      </c>
      <c r="B5047">
        <v>5</v>
      </c>
      <c r="C5047" t="s">
        <v>107</v>
      </c>
      <c r="D5047" t="str">
        <f ca="1">IF(OFFSET(calculations!$AG$2,MATCH(data!A5047&amp;"|"&amp;data!C5047,calculations!$A$3:$A$168,0),MATCH(data!B5047,calculations!$AH$2:$CL$2,0))="","NULL",SUBSTITUTE(OFFSET(calculations!$AG$2,MATCH(data!A5047&amp;"|"&amp;data!C5047,calculations!$A$3:$A$168,0),MATCH(data!B5047,calculations!$AH$2:$CL$2,0)),",","."))</f>
        <v>NULL</v>
      </c>
      <c r="E5047">
        <v>1</v>
      </c>
    </row>
    <row r="5048" spans="1:5" x14ac:dyDescent="0.25">
      <c r="A5048">
        <v>2017</v>
      </c>
      <c r="B5048">
        <v>5</v>
      </c>
      <c r="C5048" t="s">
        <v>108</v>
      </c>
      <c r="D5048" t="str">
        <f ca="1">IF(OFFSET(calculations!$AG$2,MATCH(data!A5048&amp;"|"&amp;data!C5048,calculations!$A$3:$A$168,0),MATCH(data!B5048,calculations!$AH$2:$CL$2,0))="","NULL",SUBSTITUTE(OFFSET(calculations!$AG$2,MATCH(data!A5048&amp;"|"&amp;data!C5048,calculations!$A$3:$A$168,0),MATCH(data!B5048,calculations!$AH$2:$CL$2,0)),",","."))</f>
        <v>56554780</v>
      </c>
      <c r="E5048">
        <v>1</v>
      </c>
    </row>
    <row r="5049" spans="1:5" x14ac:dyDescent="0.25">
      <c r="A5049">
        <v>2017</v>
      </c>
      <c r="B5049">
        <v>5</v>
      </c>
      <c r="C5049" t="s">
        <v>109</v>
      </c>
      <c r="D5049" t="str">
        <f ca="1">IF(OFFSET(calculations!$AG$2,MATCH(data!A5049&amp;"|"&amp;data!C5049,calculations!$A$3:$A$168,0),MATCH(data!B5049,calculations!$AH$2:$CL$2,0))="","NULL",SUBSTITUTE(OFFSET(calculations!$AG$2,MATCH(data!A5049&amp;"|"&amp;data!C5049,calculations!$A$3:$A$168,0),MATCH(data!B5049,calculations!$AH$2:$CL$2,0)),",","."))</f>
        <v>79406732</v>
      </c>
      <c r="E5049">
        <v>1</v>
      </c>
    </row>
    <row r="5050" spans="1:5" x14ac:dyDescent="0.25">
      <c r="A5050">
        <v>2017</v>
      </c>
      <c r="B5050">
        <v>5</v>
      </c>
      <c r="C5050" t="s">
        <v>110</v>
      </c>
      <c r="D5050" t="str">
        <f ca="1">IF(OFFSET(calculations!$AG$2,MATCH(data!A5050&amp;"|"&amp;data!C5050,calculations!$A$3:$A$168,0),MATCH(data!B5050,calculations!$AH$2:$CL$2,0))="","NULL",SUBSTITUTE(OFFSET(calculations!$AG$2,MATCH(data!A5050&amp;"|"&amp;data!C5050,calculations!$A$3:$A$168,0),MATCH(data!B5050,calculations!$AH$2:$CL$2,0)),",","."))</f>
        <v>17553896</v>
      </c>
      <c r="E5050">
        <v>1</v>
      </c>
    </row>
    <row r="5051" spans="1:5" x14ac:dyDescent="0.25">
      <c r="A5051">
        <v>2017</v>
      </c>
      <c r="B5051">
        <v>5</v>
      </c>
      <c r="C5051" t="s">
        <v>111</v>
      </c>
      <c r="D5051" t="str">
        <f ca="1">IF(OFFSET(calculations!$AG$2,MATCH(data!A5051&amp;"|"&amp;data!C5051,calculations!$A$3:$A$168,0),MATCH(data!B5051,calculations!$AH$2:$CL$2,0))="","NULL",SUBSTITUTE(OFFSET(calculations!$AG$2,MATCH(data!A5051&amp;"|"&amp;data!C5051,calculations!$A$3:$A$168,0),MATCH(data!B5051,calculations!$AH$2:$CL$2,0)),",","."))</f>
        <v>5948295502</v>
      </c>
      <c r="E5051">
        <v>1</v>
      </c>
    </row>
    <row r="5052" spans="1:5" x14ac:dyDescent="0.25">
      <c r="A5052">
        <v>2017</v>
      </c>
      <c r="B5052">
        <v>5</v>
      </c>
      <c r="C5052" t="s">
        <v>112</v>
      </c>
      <c r="D5052" t="str">
        <f ca="1">IF(OFFSET(calculations!$AG$2,MATCH(data!A5052&amp;"|"&amp;data!C5052,calculations!$A$3:$A$168,0),MATCH(data!B5052,calculations!$AH$2:$CL$2,0))="","NULL",SUBSTITUTE(OFFSET(calculations!$AG$2,MATCH(data!A5052&amp;"|"&amp;data!C5052,calculations!$A$3:$A$168,0),MATCH(data!B5052,calculations!$AH$2:$CL$2,0)),",","."))</f>
        <v>1375201111</v>
      </c>
      <c r="E5052">
        <v>1</v>
      </c>
    </row>
    <row r="5053" spans="1:5" x14ac:dyDescent="0.25">
      <c r="A5053">
        <v>2017</v>
      </c>
      <c r="B5053">
        <v>5</v>
      </c>
      <c r="C5053" t="s">
        <v>113</v>
      </c>
      <c r="D5053" t="str">
        <f ca="1">IF(OFFSET(calculations!$AG$2,MATCH(data!A5053&amp;"|"&amp;data!C5053,calculations!$A$3:$A$168,0),MATCH(data!B5053,calculations!$AH$2:$CL$2,0))="","NULL",SUBSTITUTE(OFFSET(calculations!$AG$2,MATCH(data!A5053&amp;"|"&amp;data!C5053,calculations!$A$3:$A$168,0),MATCH(data!B5053,calculations!$AH$2:$CL$2,0)),",","."))</f>
        <v>NULL</v>
      </c>
      <c r="E5053">
        <v>1</v>
      </c>
    </row>
    <row r="5054" spans="1:5" x14ac:dyDescent="0.25">
      <c r="A5054">
        <v>2017</v>
      </c>
      <c r="B5054">
        <v>5</v>
      </c>
      <c r="C5054" t="s">
        <v>114</v>
      </c>
      <c r="D5054" t="str">
        <f ca="1">IF(OFFSET(calculations!$AG$2,MATCH(data!A5054&amp;"|"&amp;data!C5054,calculations!$A$3:$A$168,0),MATCH(data!B5054,calculations!$AH$2:$CL$2,0))="","NULL",SUBSTITUTE(OFFSET(calculations!$AG$2,MATCH(data!A5054&amp;"|"&amp;data!C5054,calculations!$A$3:$A$168,0),MATCH(data!B5054,calculations!$AH$2:$CL$2,0)),",","."))</f>
        <v>575948674</v>
      </c>
      <c r="E5054">
        <v>1</v>
      </c>
    </row>
    <row r="5055" spans="1:5" x14ac:dyDescent="0.25">
      <c r="A5055">
        <v>2017</v>
      </c>
      <c r="B5055">
        <v>5</v>
      </c>
      <c r="C5055" t="s">
        <v>115</v>
      </c>
      <c r="D5055" t="str">
        <f ca="1">IF(OFFSET(calculations!$AG$2,MATCH(data!A5055&amp;"|"&amp;data!C5055,calculations!$A$3:$A$168,0),MATCH(data!B5055,calculations!$AH$2:$CL$2,0))="","NULL",SUBSTITUTE(OFFSET(calculations!$AG$2,MATCH(data!A5055&amp;"|"&amp;data!C5055,calculations!$A$3:$A$168,0),MATCH(data!B5055,calculations!$AH$2:$CL$2,0)),",","."))</f>
        <v>0</v>
      </c>
      <c r="E5055">
        <v>1</v>
      </c>
    </row>
    <row r="5056" spans="1:5" x14ac:dyDescent="0.25">
      <c r="A5056">
        <v>2017</v>
      </c>
      <c r="B5056">
        <v>5</v>
      </c>
      <c r="C5056" t="s">
        <v>116</v>
      </c>
      <c r="D5056" t="str">
        <f ca="1">IF(OFFSET(calculations!$AG$2,MATCH(data!A5056&amp;"|"&amp;data!C5056,calculations!$A$3:$A$168,0),MATCH(data!B5056,calculations!$AH$2:$CL$2,0))="","NULL",SUBSTITUTE(OFFSET(calculations!$AG$2,MATCH(data!A5056&amp;"|"&amp;data!C5056,calculations!$A$3:$A$168,0),MATCH(data!B5056,calculations!$AH$2:$CL$2,0)),",","."))</f>
        <v>590376446</v>
      </c>
      <c r="E5056">
        <v>1</v>
      </c>
    </row>
    <row r="5057" spans="1:5" x14ac:dyDescent="0.25">
      <c r="A5057">
        <v>2017</v>
      </c>
      <c r="B5057">
        <v>5</v>
      </c>
      <c r="C5057" t="s">
        <v>117</v>
      </c>
      <c r="D5057" t="str">
        <f ca="1">IF(OFFSET(calculations!$AG$2,MATCH(data!A5057&amp;"|"&amp;data!C5057,calculations!$A$3:$A$168,0),MATCH(data!B5057,calculations!$AH$2:$CL$2,0))="","NULL",SUBSTITUTE(OFFSET(calculations!$AG$2,MATCH(data!A5057&amp;"|"&amp;data!C5057,calculations!$A$3:$A$168,0),MATCH(data!B5057,calculations!$AH$2:$CL$2,0)),",","."))</f>
        <v>NULL</v>
      </c>
      <c r="E5057">
        <v>1</v>
      </c>
    </row>
    <row r="5058" spans="1:5" x14ac:dyDescent="0.25">
      <c r="A5058">
        <v>2017</v>
      </c>
      <c r="B5058">
        <v>5</v>
      </c>
      <c r="C5058" t="s">
        <v>118</v>
      </c>
      <c r="D5058" t="str">
        <f ca="1">IF(OFFSET(calculations!$AG$2,MATCH(data!A5058&amp;"|"&amp;data!C5058,calculations!$A$3:$A$168,0),MATCH(data!B5058,calculations!$AH$2:$CL$2,0))="","NULL",SUBSTITUTE(OFFSET(calculations!$AG$2,MATCH(data!A5058&amp;"|"&amp;data!C5058,calculations!$A$3:$A$168,0),MATCH(data!B5058,calculations!$AH$2:$CL$2,0)),",","."))</f>
        <v>97143748</v>
      </c>
      <c r="E5058">
        <v>1</v>
      </c>
    </row>
    <row r="5059" spans="1:5" x14ac:dyDescent="0.25">
      <c r="A5059">
        <v>2017</v>
      </c>
      <c r="B5059">
        <v>5</v>
      </c>
      <c r="C5059" t="s">
        <v>119</v>
      </c>
      <c r="D5059" t="str">
        <f ca="1">IF(OFFSET(calculations!$AG$2,MATCH(data!A5059&amp;"|"&amp;data!C5059,calculations!$A$3:$A$168,0),MATCH(data!B5059,calculations!$AH$2:$CL$2,0))="","NULL",SUBSTITUTE(OFFSET(calculations!$AG$2,MATCH(data!A5059&amp;"|"&amp;data!C5059,calculations!$A$3:$A$168,0),MATCH(data!B5059,calculations!$AH$2:$CL$2,0)),",","."))</f>
        <v>100413</v>
      </c>
      <c r="E5059">
        <v>1</v>
      </c>
    </row>
    <row r="5060" spans="1:5" x14ac:dyDescent="0.25">
      <c r="A5060">
        <v>2017</v>
      </c>
      <c r="B5060">
        <v>5</v>
      </c>
      <c r="C5060" t="s">
        <v>120</v>
      </c>
      <c r="D5060" t="str">
        <f ca="1">IF(OFFSET(calculations!$AG$2,MATCH(data!A5060&amp;"|"&amp;data!C5060,calculations!$A$3:$A$168,0),MATCH(data!B5060,calculations!$AH$2:$CL$2,0))="","NULL",SUBSTITUTE(OFFSET(calculations!$AG$2,MATCH(data!A5060&amp;"|"&amp;data!C5060,calculations!$A$3:$A$168,0),MATCH(data!B5060,calculations!$AH$2:$CL$2,0)),",","."))</f>
        <v>0</v>
      </c>
      <c r="E5060">
        <v>1</v>
      </c>
    </row>
    <row r="5061" spans="1:5" x14ac:dyDescent="0.25">
      <c r="A5061">
        <v>2017</v>
      </c>
      <c r="B5061">
        <v>5</v>
      </c>
      <c r="C5061" t="s">
        <v>121</v>
      </c>
      <c r="D5061" t="str">
        <f ca="1">IF(OFFSET(calculations!$AG$2,MATCH(data!A5061&amp;"|"&amp;data!C5061,calculations!$A$3:$A$168,0),MATCH(data!B5061,calculations!$AH$2:$CL$2,0))="","NULL",SUBSTITUTE(OFFSET(calculations!$AG$2,MATCH(data!A5061&amp;"|"&amp;data!C5061,calculations!$A$3:$A$168,0),MATCH(data!B5061,calculations!$AH$2:$CL$2,0)),",","."))</f>
        <v>8275580</v>
      </c>
      <c r="E5061">
        <v>1</v>
      </c>
    </row>
    <row r="5062" spans="1:5" x14ac:dyDescent="0.25">
      <c r="A5062">
        <v>2017</v>
      </c>
      <c r="B5062">
        <v>5</v>
      </c>
      <c r="C5062" t="s">
        <v>122</v>
      </c>
      <c r="D5062" t="str">
        <f ca="1">IF(OFFSET(calculations!$AG$2,MATCH(data!A5062&amp;"|"&amp;data!C5062,calculations!$A$3:$A$168,0),MATCH(data!B5062,calculations!$AH$2:$CL$2,0))="","NULL",SUBSTITUTE(OFFSET(calculations!$AG$2,MATCH(data!A5062&amp;"|"&amp;data!C5062,calculations!$A$3:$A$168,0),MATCH(data!B5062,calculations!$AH$2:$CL$2,0)),",","."))</f>
        <v>21975729</v>
      </c>
      <c r="E5062">
        <v>1</v>
      </c>
    </row>
    <row r="5063" spans="1:5" x14ac:dyDescent="0.25">
      <c r="A5063">
        <v>2017</v>
      </c>
      <c r="B5063">
        <v>5</v>
      </c>
      <c r="C5063" t="s">
        <v>123</v>
      </c>
      <c r="D5063" t="str">
        <f ca="1">IF(OFFSET(calculations!$AG$2,MATCH(data!A5063&amp;"|"&amp;data!C5063,calculations!$A$3:$A$168,0),MATCH(data!B5063,calculations!$AH$2:$CL$2,0))="","NULL",SUBSTITUTE(OFFSET(calculations!$AG$2,MATCH(data!A5063&amp;"|"&amp;data!C5063,calculations!$A$3:$A$168,0),MATCH(data!B5063,calculations!$AH$2:$CL$2,0)),",","."))</f>
        <v>3923519</v>
      </c>
      <c r="E5063">
        <v>1</v>
      </c>
    </row>
    <row r="5064" spans="1:5" x14ac:dyDescent="0.25">
      <c r="A5064">
        <v>2017</v>
      </c>
      <c r="B5064">
        <v>5</v>
      </c>
      <c r="C5064" t="s">
        <v>124</v>
      </c>
      <c r="D5064" t="str">
        <f ca="1">IF(OFFSET(calculations!$AG$2,MATCH(data!A5064&amp;"|"&amp;data!C5064,calculations!$A$3:$A$168,0),MATCH(data!B5064,calculations!$AH$2:$CL$2,0))="","NULL",SUBSTITUTE(OFFSET(calculations!$AG$2,MATCH(data!A5064&amp;"|"&amp;data!C5064,calculations!$A$3:$A$168,0),MATCH(data!B5064,calculations!$AH$2:$CL$2,0)),",","."))</f>
        <v>NULL</v>
      </c>
      <c r="E5064">
        <v>1</v>
      </c>
    </row>
    <row r="5065" spans="1:5" x14ac:dyDescent="0.25">
      <c r="A5065">
        <v>2017</v>
      </c>
      <c r="B5065">
        <v>5</v>
      </c>
      <c r="C5065" t="s">
        <v>125</v>
      </c>
      <c r="D5065" t="str">
        <f ca="1">IF(OFFSET(calculations!$AG$2,MATCH(data!A5065&amp;"|"&amp;data!C5065,calculations!$A$3:$A$168,0),MATCH(data!B5065,calculations!$AH$2:$CL$2,0))="","NULL",SUBSTITUTE(OFFSET(calculations!$AG$2,MATCH(data!A5065&amp;"|"&amp;data!C5065,calculations!$A$3:$A$168,0),MATCH(data!B5065,calculations!$AH$2:$CL$2,0)),",","."))</f>
        <v>49091915</v>
      </c>
      <c r="E5065">
        <v>1</v>
      </c>
    </row>
    <row r="5066" spans="1:5" x14ac:dyDescent="0.25">
      <c r="A5066">
        <v>2017</v>
      </c>
      <c r="B5066">
        <v>5</v>
      </c>
      <c r="C5066" t="s">
        <v>126</v>
      </c>
      <c r="D5066" t="str">
        <f ca="1">IF(OFFSET(calculations!$AG$2,MATCH(data!A5066&amp;"|"&amp;data!C5066,calculations!$A$3:$A$168,0),MATCH(data!B5066,calculations!$AH$2:$CL$2,0))="","NULL",SUBSTITUTE(OFFSET(calculations!$AG$2,MATCH(data!A5066&amp;"|"&amp;data!C5066,calculations!$A$3:$A$168,0),MATCH(data!B5066,calculations!$AH$2:$CL$2,0)),",","."))</f>
        <v>28365087</v>
      </c>
      <c r="E5066">
        <v>1</v>
      </c>
    </row>
    <row r="5067" spans="1:5" x14ac:dyDescent="0.25">
      <c r="A5067">
        <v>2017</v>
      </c>
      <c r="B5067">
        <v>5</v>
      </c>
      <c r="C5067" t="s">
        <v>62</v>
      </c>
      <c r="D5067" t="str">
        <f ca="1">IF(OFFSET(calculations!$AG$2,MATCH(data!A5067&amp;"|"&amp;data!C5067,calculations!$A$3:$A$168,0),MATCH(data!B5067,calculations!$AH$2:$CL$2,0))="","NULL",SUBSTITUTE(OFFSET(calculations!$AG$2,MATCH(data!A5067&amp;"|"&amp;data!C5067,calculations!$A$3:$A$168,0),MATCH(data!B5067,calculations!$AH$2:$CL$2,0)),",","."))</f>
        <v>4341973883</v>
      </c>
      <c r="E5067">
        <v>1</v>
      </c>
    </row>
    <row r="5068" spans="1:5" x14ac:dyDescent="0.25">
      <c r="A5068">
        <v>2017</v>
      </c>
      <c r="B5068">
        <v>5</v>
      </c>
      <c r="C5068" t="s">
        <v>127</v>
      </c>
      <c r="D5068" t="str">
        <f ca="1">IF(OFFSET(calculations!$AG$2,MATCH(data!A5068&amp;"|"&amp;data!C5068,calculations!$A$3:$A$168,0),MATCH(data!B5068,calculations!$AH$2:$CL$2,0))="","NULL",SUBSTITUTE(OFFSET(calculations!$AG$2,MATCH(data!A5068&amp;"|"&amp;data!C5068,calculations!$A$3:$A$168,0),MATCH(data!B5068,calculations!$AH$2:$CL$2,0)),",","."))</f>
        <v>984193950</v>
      </c>
      <c r="E5068">
        <v>1</v>
      </c>
    </row>
    <row r="5069" spans="1:5" x14ac:dyDescent="0.25">
      <c r="A5069">
        <v>2017</v>
      </c>
      <c r="B5069">
        <v>5</v>
      </c>
      <c r="C5069" t="s">
        <v>128</v>
      </c>
      <c r="D5069" t="str">
        <f ca="1">IF(OFFSET(calculations!$AG$2,MATCH(data!A5069&amp;"|"&amp;data!C5069,calculations!$A$3:$A$168,0),MATCH(data!B5069,calculations!$AH$2:$CL$2,0))="","NULL",SUBSTITUTE(OFFSET(calculations!$AG$2,MATCH(data!A5069&amp;"|"&amp;data!C5069,calculations!$A$3:$A$168,0),MATCH(data!B5069,calculations!$AH$2:$CL$2,0)),",","."))</f>
        <v>NULL</v>
      </c>
      <c r="E5069">
        <v>1</v>
      </c>
    </row>
    <row r="5070" spans="1:5" x14ac:dyDescent="0.25">
      <c r="A5070">
        <v>2017</v>
      </c>
      <c r="B5070">
        <v>5</v>
      </c>
      <c r="C5070" t="s">
        <v>129</v>
      </c>
      <c r="D5070" t="str">
        <f ca="1">IF(OFFSET(calculations!$AG$2,MATCH(data!A5070&amp;"|"&amp;data!C5070,calculations!$A$3:$A$168,0),MATCH(data!B5070,calculations!$AH$2:$CL$2,0))="","NULL",SUBSTITUTE(OFFSET(calculations!$AG$2,MATCH(data!A5070&amp;"|"&amp;data!C5070,calculations!$A$3:$A$168,0),MATCH(data!B5070,calculations!$AH$2:$CL$2,0)),",","."))</f>
        <v>3266695503</v>
      </c>
      <c r="E5070">
        <v>1</v>
      </c>
    </row>
    <row r="5071" spans="1:5" x14ac:dyDescent="0.25">
      <c r="A5071">
        <v>2017</v>
      </c>
      <c r="B5071">
        <v>5</v>
      </c>
      <c r="C5071" t="s">
        <v>130</v>
      </c>
      <c r="D5071" t="str">
        <f ca="1">IF(OFFSET(calculations!$AG$2,MATCH(data!A5071&amp;"|"&amp;data!C5071,calculations!$A$3:$A$168,0),MATCH(data!B5071,calculations!$AH$2:$CL$2,0))="","NULL",SUBSTITUTE(OFFSET(calculations!$AG$2,MATCH(data!A5071&amp;"|"&amp;data!C5071,calculations!$A$3:$A$168,0),MATCH(data!B5071,calculations!$AH$2:$CL$2,0)),",","."))</f>
        <v>NULL</v>
      </c>
      <c r="E5071">
        <v>1</v>
      </c>
    </row>
    <row r="5072" spans="1:5" x14ac:dyDescent="0.25">
      <c r="A5072">
        <v>2017</v>
      </c>
      <c r="B5072">
        <v>5</v>
      </c>
      <c r="C5072" t="s">
        <v>131</v>
      </c>
      <c r="D5072" t="str">
        <f ca="1">IF(OFFSET(calculations!$AG$2,MATCH(data!A5072&amp;"|"&amp;data!C5072,calculations!$A$3:$A$168,0),MATCH(data!B5072,calculations!$AH$2:$CL$2,0))="","NULL",SUBSTITUTE(OFFSET(calculations!$AG$2,MATCH(data!A5072&amp;"|"&amp;data!C5072,calculations!$A$3:$A$168,0),MATCH(data!B5072,calculations!$AH$2:$CL$2,0)),",","."))</f>
        <v>NULL</v>
      </c>
      <c r="E5072">
        <v>1</v>
      </c>
    </row>
    <row r="5073" spans="1:5" x14ac:dyDescent="0.25">
      <c r="A5073">
        <v>2017</v>
      </c>
      <c r="B5073">
        <v>5</v>
      </c>
      <c r="C5073" t="s">
        <v>132</v>
      </c>
      <c r="D5073" t="str">
        <f ca="1">IF(OFFSET(calculations!$AG$2,MATCH(data!A5073&amp;"|"&amp;data!C5073,calculations!$A$3:$A$168,0),MATCH(data!B5073,calculations!$AH$2:$CL$2,0))="","NULL",SUBSTITUTE(OFFSET(calculations!$AG$2,MATCH(data!A5073&amp;"|"&amp;data!C5073,calculations!$A$3:$A$168,0),MATCH(data!B5073,calculations!$AH$2:$CL$2,0)),",","."))</f>
        <v>-1130448</v>
      </c>
      <c r="E5073">
        <v>1</v>
      </c>
    </row>
    <row r="5074" spans="1:5" x14ac:dyDescent="0.25">
      <c r="A5074">
        <v>2017</v>
      </c>
      <c r="B5074">
        <v>5</v>
      </c>
      <c r="C5074" t="s">
        <v>133</v>
      </c>
      <c r="D5074" t="str">
        <f ca="1">IF(OFFSET(calculations!$AG$2,MATCH(data!A5074&amp;"|"&amp;data!C5074,calculations!$A$3:$A$168,0),MATCH(data!B5074,calculations!$AH$2:$CL$2,0))="","NULL",SUBSTITUTE(OFFSET(calculations!$AG$2,MATCH(data!A5074&amp;"|"&amp;data!C5074,calculations!$A$3:$A$168,0),MATCH(data!B5074,calculations!$AH$2:$CL$2,0)),",","."))</f>
        <v>0</v>
      </c>
      <c r="E5074">
        <v>1</v>
      </c>
    </row>
    <row r="5075" spans="1:5" x14ac:dyDescent="0.25">
      <c r="A5075">
        <v>2017</v>
      </c>
      <c r="B5075">
        <v>5</v>
      </c>
      <c r="C5075" t="s">
        <v>134</v>
      </c>
      <c r="D5075" t="str">
        <f ca="1">IF(OFFSET(calculations!$AG$2,MATCH(data!A5075&amp;"|"&amp;data!C5075,calculations!$A$3:$A$168,0),MATCH(data!B5075,calculations!$AH$2:$CL$2,0))="","NULL",SUBSTITUTE(OFFSET(calculations!$AG$2,MATCH(data!A5075&amp;"|"&amp;data!C5075,calculations!$A$3:$A$168,0),MATCH(data!B5075,calculations!$AH$2:$CL$2,0)),",","."))</f>
        <v>NULL</v>
      </c>
      <c r="E5075">
        <v>1</v>
      </c>
    </row>
    <row r="5076" spans="1:5" x14ac:dyDescent="0.25">
      <c r="A5076">
        <v>2017</v>
      </c>
      <c r="B5076">
        <v>5</v>
      </c>
      <c r="C5076" t="s">
        <v>135</v>
      </c>
      <c r="D5076" t="str">
        <f ca="1">IF(OFFSET(calculations!$AG$2,MATCH(data!A5076&amp;"|"&amp;data!C5076,calculations!$A$3:$A$168,0),MATCH(data!B5076,calculations!$AH$2:$CL$2,0))="","NULL",SUBSTITUTE(OFFSET(calculations!$AG$2,MATCH(data!A5076&amp;"|"&amp;data!C5076,calculations!$A$3:$A$168,0),MATCH(data!B5076,calculations!$AH$2:$CL$2,0)),",","."))</f>
        <v>NULL</v>
      </c>
      <c r="E5076">
        <v>1</v>
      </c>
    </row>
    <row r="5077" spans="1:5" x14ac:dyDescent="0.25">
      <c r="A5077">
        <v>2017</v>
      </c>
      <c r="B5077">
        <v>5</v>
      </c>
      <c r="C5077" t="s">
        <v>136</v>
      </c>
      <c r="D5077" t="str">
        <f ca="1">IF(OFFSET(calculations!$AG$2,MATCH(data!A5077&amp;"|"&amp;data!C5077,calculations!$A$3:$A$168,0),MATCH(data!B5077,calculations!$AH$2:$CL$2,0))="","NULL",SUBSTITUTE(OFFSET(calculations!$AG$2,MATCH(data!A5077&amp;"|"&amp;data!C5077,calculations!$A$3:$A$168,0),MATCH(data!B5077,calculations!$AH$2:$CL$2,0)),",","."))</f>
        <v>61852836</v>
      </c>
      <c r="E5077">
        <v>1</v>
      </c>
    </row>
    <row r="5078" spans="1:5" x14ac:dyDescent="0.25">
      <c r="A5078">
        <v>2017</v>
      </c>
      <c r="B5078">
        <v>5</v>
      </c>
      <c r="C5078" t="s">
        <v>137</v>
      </c>
      <c r="D5078" t="str">
        <f ca="1">IF(OFFSET(calculations!$AG$2,MATCH(data!A5078&amp;"|"&amp;data!C5078,calculations!$A$3:$A$168,0),MATCH(data!B5078,calculations!$AH$2:$CL$2,0))="","NULL",SUBSTITUTE(OFFSET(calculations!$AG$2,MATCH(data!A5078&amp;"|"&amp;data!C5078,calculations!$A$3:$A$168,0),MATCH(data!B5078,calculations!$AH$2:$CL$2,0)),",","."))</f>
        <v>NULL</v>
      </c>
      <c r="E5078">
        <v>1</v>
      </c>
    </row>
    <row r="5079" spans="1:5" x14ac:dyDescent="0.25">
      <c r="A5079">
        <v>2017</v>
      </c>
      <c r="B5079">
        <v>5</v>
      </c>
      <c r="C5079" t="s">
        <v>138</v>
      </c>
      <c r="D5079" t="str">
        <f ca="1">IF(OFFSET(calculations!$AG$2,MATCH(data!A5079&amp;"|"&amp;data!C5079,calculations!$A$3:$A$168,0),MATCH(data!B5079,calculations!$AH$2:$CL$2,0))="","NULL",SUBSTITUTE(OFFSET(calculations!$AG$2,MATCH(data!A5079&amp;"|"&amp;data!C5079,calculations!$A$3:$A$168,0),MATCH(data!B5079,calculations!$AH$2:$CL$2,0)),",","."))</f>
        <v>231120508</v>
      </c>
      <c r="E5079">
        <v>1</v>
      </c>
    </row>
    <row r="5080" spans="1:5" x14ac:dyDescent="0.25">
      <c r="A5080">
        <v>2017</v>
      </c>
      <c r="B5080">
        <v>5</v>
      </c>
      <c r="C5080" t="s">
        <v>139</v>
      </c>
      <c r="D5080" t="str">
        <f ca="1">IF(OFFSET(calculations!$AG$2,MATCH(data!A5080&amp;"|"&amp;data!C5080,calculations!$A$3:$A$168,0),MATCH(data!B5080,calculations!$AH$2:$CL$2,0))="","NULL",SUBSTITUTE(OFFSET(calculations!$AG$2,MATCH(data!A5080&amp;"|"&amp;data!C5080,calculations!$A$3:$A$168,0),MATCH(data!B5080,calculations!$AH$2:$CL$2,0)),",","."))</f>
        <v>NULL</v>
      </c>
      <c r="E5080">
        <v>1</v>
      </c>
    </row>
    <row r="5081" spans="1:5" x14ac:dyDescent="0.25">
      <c r="A5081">
        <v>2017</v>
      </c>
      <c r="B5081">
        <v>5</v>
      </c>
      <c r="C5081" t="s">
        <v>140</v>
      </c>
      <c r="D5081" t="str">
        <f ca="1">IF(OFFSET(calculations!$AG$2,MATCH(data!A5081&amp;"|"&amp;data!C5081,calculations!$A$3:$A$168,0),MATCH(data!B5081,calculations!$AH$2:$CL$2,0))="","NULL",SUBSTITUTE(OFFSET(calculations!$AG$2,MATCH(data!A5081&amp;"|"&amp;data!C5081,calculations!$A$3:$A$168,0),MATCH(data!B5081,calculations!$AH$2:$CL$2,0)),",","."))</f>
        <v>105217332</v>
      </c>
      <c r="E5081">
        <v>1</v>
      </c>
    </row>
    <row r="5082" spans="1:5" x14ac:dyDescent="0.25">
      <c r="A5082">
        <v>2017</v>
      </c>
      <c r="B5082">
        <v>5</v>
      </c>
      <c r="C5082" t="s">
        <v>141</v>
      </c>
      <c r="D5082" t="str">
        <f ca="1">IF(OFFSET(calculations!$AG$2,MATCH(data!A5082&amp;"|"&amp;data!C5082,calculations!$A$3:$A$168,0),MATCH(data!B5082,calculations!$AH$2:$CL$2,0))="","NULL",SUBSTITUTE(OFFSET(calculations!$AG$2,MATCH(data!A5082&amp;"|"&amp;data!C5082,calculations!$A$3:$A$168,0),MATCH(data!B5082,calculations!$AH$2:$CL$2,0)),",","."))</f>
        <v>NULL</v>
      </c>
      <c r="E5082">
        <v>1</v>
      </c>
    </row>
    <row r="5083" spans="1:5" x14ac:dyDescent="0.25">
      <c r="A5083">
        <v>2017</v>
      </c>
      <c r="B5083">
        <v>5</v>
      </c>
      <c r="C5083" t="s">
        <v>142</v>
      </c>
      <c r="D5083" t="str">
        <f ca="1">IF(OFFSET(calculations!$AG$2,MATCH(data!A5083&amp;"|"&amp;data!C5083,calculations!$A$3:$A$168,0),MATCH(data!B5083,calculations!$AH$2:$CL$2,0))="","NULL",SUBSTITUTE(OFFSET(calculations!$AG$2,MATCH(data!A5083&amp;"|"&amp;data!C5083,calculations!$A$3:$A$168,0),MATCH(data!B5083,calculations!$AH$2:$CL$2,0)),",","."))</f>
        <v>NULL</v>
      </c>
      <c r="E5083">
        <v>1</v>
      </c>
    </row>
    <row r="5084" spans="1:5" x14ac:dyDescent="0.25">
      <c r="A5084">
        <v>2017</v>
      </c>
      <c r="B5084">
        <v>5</v>
      </c>
      <c r="C5084" t="s">
        <v>143</v>
      </c>
      <c r="D5084" t="str">
        <f ca="1">IF(OFFSET(calculations!$AG$2,MATCH(data!A5084&amp;"|"&amp;data!C5084,calculations!$A$3:$A$168,0),MATCH(data!B5084,calculations!$AH$2:$CL$2,0))="","NULL",SUBSTITUTE(OFFSET(calculations!$AG$2,MATCH(data!A5084&amp;"|"&amp;data!C5084,calculations!$A$3:$A$168,0),MATCH(data!B5084,calculations!$AH$2:$CL$2,0)),",","."))</f>
        <v>125903176</v>
      </c>
      <c r="E5084">
        <v>1</v>
      </c>
    </row>
    <row r="5085" spans="1:5" x14ac:dyDescent="0.25">
      <c r="A5085">
        <v>2017</v>
      </c>
      <c r="B5085">
        <v>5</v>
      </c>
      <c r="C5085" t="s">
        <v>58</v>
      </c>
      <c r="D5085" t="str">
        <f ca="1">IF(OFFSET(calculations!$AG$2,MATCH(data!A5085&amp;"|"&amp;data!C5085,calculations!$A$3:$A$168,0),MATCH(data!B5085,calculations!$AH$2:$CL$2,0))="","NULL",SUBSTITUTE(OFFSET(calculations!$AG$2,MATCH(data!A5085&amp;"|"&amp;data!C5085,calculations!$A$3:$A$168,0),MATCH(data!B5085,calculations!$AH$2:$CL$2,0)),",","."))</f>
        <v>30362042</v>
      </c>
      <c r="E5085">
        <v>1</v>
      </c>
    </row>
    <row r="5086" spans="1:5" x14ac:dyDescent="0.25">
      <c r="A5086">
        <v>2017</v>
      </c>
      <c r="B5086">
        <v>6</v>
      </c>
      <c r="C5086" t="s">
        <v>68</v>
      </c>
      <c r="D5086" t="str">
        <f ca="1">IF(OFFSET(calculations!$AG$2,MATCH(data!A5086&amp;"|"&amp;data!C5086,calculations!$A$3:$A$168,0),MATCH(data!B5086,calculations!$AH$2:$CL$2,0))="","NULL",SUBSTITUTE(OFFSET(calculations!$AG$2,MATCH(data!A5086&amp;"|"&amp;data!C5086,calculations!$A$3:$A$168,0),MATCH(data!B5086,calculations!$AH$2:$CL$2,0)),",","."))</f>
        <v>13238418</v>
      </c>
      <c r="E5086">
        <v>1</v>
      </c>
    </row>
    <row r="5087" spans="1:5" x14ac:dyDescent="0.25">
      <c r="A5087">
        <v>2017</v>
      </c>
      <c r="B5087">
        <v>6</v>
      </c>
      <c r="C5087" t="s">
        <v>49</v>
      </c>
      <c r="D5087" t="str">
        <f ca="1">IF(OFFSET(calculations!$AG$2,MATCH(data!A5087&amp;"|"&amp;data!C5087,calculations!$A$3:$A$168,0),MATCH(data!B5087,calculations!$AH$2:$CL$2,0))="","NULL",SUBSTITUTE(OFFSET(calculations!$AG$2,MATCH(data!A5087&amp;"|"&amp;data!C5087,calculations!$A$3:$A$168,0),MATCH(data!B5087,calculations!$AH$2:$CL$2,0)),",","."))</f>
        <v>4488285</v>
      </c>
      <c r="E5087">
        <v>1</v>
      </c>
    </row>
    <row r="5088" spans="1:5" x14ac:dyDescent="0.25">
      <c r="A5088">
        <v>2017</v>
      </c>
      <c r="B5088">
        <v>6</v>
      </c>
      <c r="C5088" t="s">
        <v>69</v>
      </c>
      <c r="D5088" t="str">
        <f ca="1">IF(OFFSET(calculations!$AG$2,MATCH(data!A5088&amp;"|"&amp;data!C5088,calculations!$A$3:$A$168,0),MATCH(data!B5088,calculations!$AH$2:$CL$2,0))="","NULL",SUBSTITUTE(OFFSET(calculations!$AG$2,MATCH(data!A5088&amp;"|"&amp;data!C5088,calculations!$A$3:$A$168,0),MATCH(data!B5088,calculations!$AH$2:$CL$2,0)),",","."))</f>
        <v>967606</v>
      </c>
      <c r="E5088">
        <v>1</v>
      </c>
    </row>
    <row r="5089" spans="1:5" x14ac:dyDescent="0.25">
      <c r="A5089">
        <v>2017</v>
      </c>
      <c r="B5089">
        <v>6</v>
      </c>
      <c r="C5089" t="s">
        <v>70</v>
      </c>
      <c r="D5089" t="str">
        <f ca="1">IF(OFFSET(calculations!$AG$2,MATCH(data!A5089&amp;"|"&amp;data!C5089,calculations!$A$3:$A$168,0),MATCH(data!B5089,calculations!$AH$2:$CL$2,0))="","NULL",SUBSTITUTE(OFFSET(calculations!$AG$2,MATCH(data!A5089&amp;"|"&amp;data!C5089,calculations!$A$3:$A$168,0),MATCH(data!B5089,calculations!$AH$2:$CL$2,0)),",","."))</f>
        <v>226043</v>
      </c>
      <c r="E5089">
        <v>1</v>
      </c>
    </row>
    <row r="5090" spans="1:5" x14ac:dyDescent="0.25">
      <c r="A5090">
        <v>2017</v>
      </c>
      <c r="B5090">
        <v>6</v>
      </c>
      <c r="C5090" t="s">
        <v>71</v>
      </c>
      <c r="D5090" t="str">
        <f ca="1">IF(OFFSET(calculations!$AG$2,MATCH(data!A5090&amp;"|"&amp;data!C5090,calculations!$A$3:$A$168,0),MATCH(data!B5090,calculations!$AH$2:$CL$2,0))="","NULL",SUBSTITUTE(OFFSET(calculations!$AG$2,MATCH(data!A5090&amp;"|"&amp;data!C5090,calculations!$A$3:$A$168,0),MATCH(data!B5090,calculations!$AH$2:$CL$2,0)),",","."))</f>
        <v>NULL</v>
      </c>
      <c r="E5090">
        <v>1</v>
      </c>
    </row>
    <row r="5091" spans="1:5" x14ac:dyDescent="0.25">
      <c r="A5091">
        <v>2017</v>
      </c>
      <c r="B5091">
        <v>6</v>
      </c>
      <c r="C5091" t="s">
        <v>72</v>
      </c>
      <c r="D5091" t="str">
        <f ca="1">IF(OFFSET(calculations!$AG$2,MATCH(data!A5091&amp;"|"&amp;data!C5091,calculations!$A$3:$A$168,0),MATCH(data!B5091,calculations!$AH$2:$CL$2,0))="","NULL",SUBSTITUTE(OFFSET(calculations!$AG$2,MATCH(data!A5091&amp;"|"&amp;data!C5091,calculations!$A$3:$A$168,0),MATCH(data!B5091,calculations!$AH$2:$CL$2,0)),",","."))</f>
        <v>NULL</v>
      </c>
      <c r="E5091">
        <v>1</v>
      </c>
    </row>
    <row r="5092" spans="1:5" x14ac:dyDescent="0.25">
      <c r="A5092">
        <v>2017</v>
      </c>
      <c r="B5092">
        <v>6</v>
      </c>
      <c r="C5092" t="s">
        <v>73</v>
      </c>
      <c r="D5092" t="str">
        <f ca="1">IF(OFFSET(calculations!$AG$2,MATCH(data!A5092&amp;"|"&amp;data!C5092,calculations!$A$3:$A$168,0),MATCH(data!B5092,calculations!$AH$2:$CL$2,0))="","NULL",SUBSTITUTE(OFFSET(calculations!$AG$2,MATCH(data!A5092&amp;"|"&amp;data!C5092,calculations!$A$3:$A$168,0),MATCH(data!B5092,calculations!$AH$2:$CL$2,0)),",","."))</f>
        <v>275431</v>
      </c>
      <c r="E5092">
        <v>1</v>
      </c>
    </row>
    <row r="5093" spans="1:5" x14ac:dyDescent="0.25">
      <c r="A5093">
        <v>2017</v>
      </c>
      <c r="B5093">
        <v>6</v>
      </c>
      <c r="C5093" t="s">
        <v>74</v>
      </c>
      <c r="D5093" t="str">
        <f ca="1">IF(OFFSET(calculations!$AG$2,MATCH(data!A5093&amp;"|"&amp;data!C5093,calculations!$A$3:$A$168,0),MATCH(data!B5093,calculations!$AH$2:$CL$2,0))="","NULL",SUBSTITUTE(OFFSET(calculations!$AG$2,MATCH(data!A5093&amp;"|"&amp;data!C5093,calculations!$A$3:$A$168,0),MATCH(data!B5093,calculations!$AH$2:$CL$2,0)),",","."))</f>
        <v>NULL</v>
      </c>
      <c r="E5093">
        <v>1</v>
      </c>
    </row>
    <row r="5094" spans="1:5" x14ac:dyDescent="0.25">
      <c r="A5094">
        <v>2017</v>
      </c>
      <c r="B5094">
        <v>6</v>
      </c>
      <c r="C5094" t="s">
        <v>75</v>
      </c>
      <c r="D5094" t="str">
        <f ca="1">IF(OFFSET(calculations!$AG$2,MATCH(data!A5094&amp;"|"&amp;data!C5094,calculations!$A$3:$A$168,0),MATCH(data!B5094,calculations!$AH$2:$CL$2,0))="","NULL",SUBSTITUTE(OFFSET(calculations!$AG$2,MATCH(data!A5094&amp;"|"&amp;data!C5094,calculations!$A$3:$A$168,0),MATCH(data!B5094,calculations!$AH$2:$CL$2,0)),",","."))</f>
        <v>184111</v>
      </c>
      <c r="E5094">
        <v>1</v>
      </c>
    </row>
    <row r="5095" spans="1:5" x14ac:dyDescent="0.25">
      <c r="A5095">
        <v>2017</v>
      </c>
      <c r="B5095">
        <v>6</v>
      </c>
      <c r="C5095" t="s">
        <v>76</v>
      </c>
      <c r="D5095" t="str">
        <f ca="1">IF(OFFSET(calculations!$AG$2,MATCH(data!A5095&amp;"|"&amp;data!C5095,calculations!$A$3:$A$168,0),MATCH(data!B5095,calculations!$AH$2:$CL$2,0))="","NULL",SUBSTITUTE(OFFSET(calculations!$AG$2,MATCH(data!A5095&amp;"|"&amp;data!C5095,calculations!$A$3:$A$168,0),MATCH(data!B5095,calculations!$AH$2:$CL$2,0)),",","."))</f>
        <v>1246</v>
      </c>
      <c r="E5095">
        <v>1</v>
      </c>
    </row>
    <row r="5096" spans="1:5" x14ac:dyDescent="0.25">
      <c r="A5096">
        <v>2017</v>
      </c>
      <c r="B5096">
        <v>6</v>
      </c>
      <c r="C5096" t="s">
        <v>77</v>
      </c>
      <c r="D5096" t="str">
        <f ca="1">IF(OFFSET(calculations!$AG$2,MATCH(data!A5096&amp;"|"&amp;data!C5096,calculations!$A$3:$A$168,0),MATCH(data!B5096,calculations!$AH$2:$CL$2,0))="","NULL",SUBSTITUTE(OFFSET(calculations!$AG$2,MATCH(data!A5096&amp;"|"&amp;data!C5096,calculations!$A$3:$A$168,0),MATCH(data!B5096,calculations!$AH$2:$CL$2,0)),",","."))</f>
        <v>40152</v>
      </c>
      <c r="E5096">
        <v>1</v>
      </c>
    </row>
    <row r="5097" spans="1:5" x14ac:dyDescent="0.25">
      <c r="A5097">
        <v>2017</v>
      </c>
      <c r="B5097">
        <v>6</v>
      </c>
      <c r="C5097" t="s">
        <v>78</v>
      </c>
      <c r="D5097" t="str">
        <f ca="1">IF(OFFSET(calculations!$AG$2,MATCH(data!A5097&amp;"|"&amp;data!C5097,calculations!$A$3:$A$168,0),MATCH(data!B5097,calculations!$AH$2:$CL$2,0))="","NULL",SUBSTITUTE(OFFSET(calculations!$AG$2,MATCH(data!A5097&amp;"|"&amp;data!C5097,calculations!$A$3:$A$168,0),MATCH(data!B5097,calculations!$AH$2:$CL$2,0)),",","."))</f>
        <v>8865</v>
      </c>
      <c r="E5097">
        <v>1</v>
      </c>
    </row>
    <row r="5098" spans="1:5" x14ac:dyDescent="0.25">
      <c r="A5098">
        <v>2017</v>
      </c>
      <c r="B5098">
        <v>6</v>
      </c>
      <c r="C5098" t="s">
        <v>79</v>
      </c>
      <c r="D5098" t="str">
        <f ca="1">IF(OFFSET(calculations!$AG$2,MATCH(data!A5098&amp;"|"&amp;data!C5098,calculations!$A$3:$A$168,0),MATCH(data!B5098,calculations!$AH$2:$CL$2,0))="","NULL",SUBSTITUTE(OFFSET(calculations!$AG$2,MATCH(data!A5098&amp;"|"&amp;data!C5098,calculations!$A$3:$A$168,0),MATCH(data!B5098,calculations!$AH$2:$CL$2,0)),",","."))</f>
        <v>258864</v>
      </c>
      <c r="E5098">
        <v>1</v>
      </c>
    </row>
    <row r="5099" spans="1:5" x14ac:dyDescent="0.25">
      <c r="A5099">
        <v>2017</v>
      </c>
      <c r="B5099">
        <v>6</v>
      </c>
      <c r="C5099" t="s">
        <v>80</v>
      </c>
      <c r="D5099" t="str">
        <f ca="1">IF(OFFSET(calculations!$AG$2,MATCH(data!A5099&amp;"|"&amp;data!C5099,calculations!$A$3:$A$168,0),MATCH(data!B5099,calculations!$AH$2:$CL$2,0))="","NULL",SUBSTITUTE(OFFSET(calculations!$AG$2,MATCH(data!A5099&amp;"|"&amp;data!C5099,calculations!$A$3:$A$168,0),MATCH(data!B5099,calculations!$AH$2:$CL$2,0)),",","."))</f>
        <v>NULL</v>
      </c>
      <c r="E5099">
        <v>1</v>
      </c>
    </row>
    <row r="5100" spans="1:5" x14ac:dyDescent="0.25">
      <c r="A5100">
        <v>2017</v>
      </c>
      <c r="B5100">
        <v>6</v>
      </c>
      <c r="C5100" t="s">
        <v>44</v>
      </c>
      <c r="D5100" t="str">
        <f ca="1">IF(OFFSET(calculations!$AG$2,MATCH(data!A5100&amp;"|"&amp;data!C5100,calculations!$A$3:$A$168,0),MATCH(data!B5100,calculations!$AH$2:$CL$2,0))="","NULL",SUBSTITUTE(OFFSET(calculations!$AG$2,MATCH(data!A5100&amp;"|"&amp;data!C5100,calculations!$A$3:$A$168,0),MATCH(data!B5100,calculations!$AH$2:$CL$2,0)),",","."))</f>
        <v>2522719</v>
      </c>
      <c r="E5100">
        <v>1</v>
      </c>
    </row>
    <row r="5101" spans="1:5" x14ac:dyDescent="0.25">
      <c r="A5101">
        <v>2017</v>
      </c>
      <c r="B5101">
        <v>6</v>
      </c>
      <c r="C5101" t="s">
        <v>51</v>
      </c>
      <c r="D5101" t="str">
        <f ca="1">IF(OFFSET(calculations!$AG$2,MATCH(data!A5101&amp;"|"&amp;data!C5101,calculations!$A$3:$A$168,0),MATCH(data!B5101,calculations!$AH$2:$CL$2,0))="","NULL",SUBSTITUTE(OFFSET(calculations!$AG$2,MATCH(data!A5101&amp;"|"&amp;data!C5101,calculations!$A$3:$A$168,0),MATCH(data!B5101,calculations!$AH$2:$CL$2,0)),",","."))</f>
        <v>NULL</v>
      </c>
      <c r="E5101">
        <v>1</v>
      </c>
    </row>
    <row r="5102" spans="1:5" x14ac:dyDescent="0.25">
      <c r="A5102">
        <v>2017</v>
      </c>
      <c r="B5102">
        <v>6</v>
      </c>
      <c r="C5102" t="s">
        <v>55</v>
      </c>
      <c r="D5102" t="str">
        <f ca="1">IF(OFFSET(calculations!$AG$2,MATCH(data!A5102&amp;"|"&amp;data!C5102,calculations!$A$3:$A$168,0),MATCH(data!B5102,calculations!$AH$2:$CL$2,0))="","NULL",SUBSTITUTE(OFFSET(calculations!$AG$2,MATCH(data!A5102&amp;"|"&amp;data!C5102,calculations!$A$3:$A$168,0),MATCH(data!B5102,calculations!$AH$2:$CL$2,0)),",","."))</f>
        <v>NULL</v>
      </c>
      <c r="E5102">
        <v>1</v>
      </c>
    </row>
    <row r="5103" spans="1:5" x14ac:dyDescent="0.25">
      <c r="A5103">
        <v>2017</v>
      </c>
      <c r="B5103">
        <v>6</v>
      </c>
      <c r="C5103" t="s">
        <v>81</v>
      </c>
      <c r="D5103" t="str">
        <f ca="1">IF(OFFSET(calculations!$AG$2,MATCH(data!A5103&amp;"|"&amp;data!C5103,calculations!$A$3:$A$168,0),MATCH(data!B5103,calculations!$AH$2:$CL$2,0))="","NULL",SUBSTITUTE(OFFSET(calculations!$AG$2,MATCH(data!A5103&amp;"|"&amp;data!C5103,calculations!$A$3:$A$168,0),MATCH(data!B5103,calculations!$AH$2:$CL$2,0)),",","."))</f>
        <v>3248</v>
      </c>
      <c r="E5103">
        <v>1</v>
      </c>
    </row>
    <row r="5104" spans="1:5" x14ac:dyDescent="0.25">
      <c r="A5104">
        <v>2017</v>
      </c>
      <c r="B5104">
        <v>6</v>
      </c>
      <c r="C5104" t="s">
        <v>82</v>
      </c>
      <c r="D5104" t="str">
        <f ca="1">IF(OFFSET(calculations!$AG$2,MATCH(data!A5104&amp;"|"&amp;data!C5104,calculations!$A$3:$A$168,0),MATCH(data!B5104,calculations!$AH$2:$CL$2,0))="","NULL",SUBSTITUTE(OFFSET(calculations!$AG$2,MATCH(data!A5104&amp;"|"&amp;data!C5104,calculations!$A$3:$A$168,0),MATCH(data!B5104,calculations!$AH$2:$CL$2,0)),",","."))</f>
        <v>8750133</v>
      </c>
      <c r="E5104">
        <v>1</v>
      </c>
    </row>
    <row r="5105" spans="1:5" x14ac:dyDescent="0.25">
      <c r="A5105">
        <v>2017</v>
      </c>
      <c r="B5105">
        <v>6</v>
      </c>
      <c r="C5105" t="s">
        <v>83</v>
      </c>
      <c r="D5105" t="str">
        <f ca="1">IF(OFFSET(calculations!$AG$2,MATCH(data!A5105&amp;"|"&amp;data!C5105,calculations!$A$3:$A$168,0),MATCH(data!B5105,calculations!$AH$2:$CL$2,0))="","NULL",SUBSTITUTE(OFFSET(calculations!$AG$2,MATCH(data!A5105&amp;"|"&amp;data!C5105,calculations!$A$3:$A$168,0),MATCH(data!B5105,calculations!$AH$2:$CL$2,0)),",","."))</f>
        <v>45615</v>
      </c>
      <c r="E5105">
        <v>1</v>
      </c>
    </row>
    <row r="5106" spans="1:5" x14ac:dyDescent="0.25">
      <c r="A5106">
        <v>2017</v>
      </c>
      <c r="B5106">
        <v>6</v>
      </c>
      <c r="C5106" t="s">
        <v>84</v>
      </c>
      <c r="D5106" t="str">
        <f ca="1">IF(OFFSET(calculations!$AG$2,MATCH(data!A5106&amp;"|"&amp;data!C5106,calculations!$A$3:$A$168,0),MATCH(data!B5106,calculations!$AH$2:$CL$2,0))="","NULL",SUBSTITUTE(OFFSET(calculations!$AG$2,MATCH(data!A5106&amp;"|"&amp;data!C5106,calculations!$A$3:$A$168,0),MATCH(data!B5106,calculations!$AH$2:$CL$2,0)),",","."))</f>
        <v>NULL</v>
      </c>
      <c r="E5106">
        <v>1</v>
      </c>
    </row>
    <row r="5107" spans="1:5" x14ac:dyDescent="0.25">
      <c r="A5107">
        <v>2017</v>
      </c>
      <c r="B5107">
        <v>6</v>
      </c>
      <c r="C5107" t="s">
        <v>85</v>
      </c>
      <c r="D5107" t="str">
        <f ca="1">IF(OFFSET(calculations!$AG$2,MATCH(data!A5107&amp;"|"&amp;data!C5107,calculations!$A$3:$A$168,0),MATCH(data!B5107,calculations!$AH$2:$CL$2,0))="","NULL",SUBSTITUTE(OFFSET(calculations!$AG$2,MATCH(data!A5107&amp;"|"&amp;data!C5107,calculations!$A$3:$A$168,0),MATCH(data!B5107,calculations!$AH$2:$CL$2,0)),",","."))</f>
        <v>NULL</v>
      </c>
      <c r="E5107">
        <v>1</v>
      </c>
    </row>
    <row r="5108" spans="1:5" x14ac:dyDescent="0.25">
      <c r="A5108">
        <v>2017</v>
      </c>
      <c r="B5108">
        <v>6</v>
      </c>
      <c r="C5108" t="s">
        <v>86</v>
      </c>
      <c r="D5108" t="str">
        <f ca="1">IF(OFFSET(calculations!$AG$2,MATCH(data!A5108&amp;"|"&amp;data!C5108,calculations!$A$3:$A$168,0),MATCH(data!B5108,calculations!$AH$2:$CL$2,0))="","NULL",SUBSTITUTE(OFFSET(calculations!$AG$2,MATCH(data!A5108&amp;"|"&amp;data!C5108,calculations!$A$3:$A$168,0),MATCH(data!B5108,calculations!$AH$2:$CL$2,0)),",","."))</f>
        <v>NULL</v>
      </c>
      <c r="E5108">
        <v>1</v>
      </c>
    </row>
    <row r="5109" spans="1:5" x14ac:dyDescent="0.25">
      <c r="A5109">
        <v>2017</v>
      </c>
      <c r="B5109">
        <v>6</v>
      </c>
      <c r="C5109" t="s">
        <v>87</v>
      </c>
      <c r="D5109" t="str">
        <f ca="1">IF(OFFSET(calculations!$AG$2,MATCH(data!A5109&amp;"|"&amp;data!C5109,calculations!$A$3:$A$168,0),MATCH(data!B5109,calculations!$AH$2:$CL$2,0))="","NULL",SUBSTITUTE(OFFSET(calculations!$AG$2,MATCH(data!A5109&amp;"|"&amp;data!C5109,calculations!$A$3:$A$168,0),MATCH(data!B5109,calculations!$AH$2:$CL$2,0)),",","."))</f>
        <v>7454161</v>
      </c>
      <c r="E5109">
        <v>1</v>
      </c>
    </row>
    <row r="5110" spans="1:5" x14ac:dyDescent="0.25">
      <c r="A5110">
        <v>2017</v>
      </c>
      <c r="B5110">
        <v>6</v>
      </c>
      <c r="C5110" t="s">
        <v>88</v>
      </c>
      <c r="D5110" t="str">
        <f ca="1">IF(OFFSET(calculations!$AG$2,MATCH(data!A5110&amp;"|"&amp;data!C5110,calculations!$A$3:$A$168,0),MATCH(data!B5110,calculations!$AH$2:$CL$2,0))="","NULL",SUBSTITUTE(OFFSET(calculations!$AG$2,MATCH(data!A5110&amp;"|"&amp;data!C5110,calculations!$A$3:$A$168,0),MATCH(data!B5110,calculations!$AH$2:$CL$2,0)),",","."))</f>
        <v>804252</v>
      </c>
      <c r="E5110">
        <v>1</v>
      </c>
    </row>
    <row r="5111" spans="1:5" x14ac:dyDescent="0.25">
      <c r="A5111">
        <v>2017</v>
      </c>
      <c r="B5111">
        <v>6</v>
      </c>
      <c r="C5111" t="s">
        <v>89</v>
      </c>
      <c r="D5111" t="str">
        <f ca="1">IF(OFFSET(calculations!$AG$2,MATCH(data!A5111&amp;"|"&amp;data!C5111,calculations!$A$3:$A$168,0),MATCH(data!B5111,calculations!$AH$2:$CL$2,0))="","NULL",SUBSTITUTE(OFFSET(calculations!$AG$2,MATCH(data!A5111&amp;"|"&amp;data!C5111,calculations!$A$3:$A$168,0),MATCH(data!B5111,calculations!$AH$2:$CL$2,0)),",","."))</f>
        <v>4350</v>
      </c>
      <c r="E5111">
        <v>1</v>
      </c>
    </row>
    <row r="5112" spans="1:5" x14ac:dyDescent="0.25">
      <c r="A5112">
        <v>2017</v>
      </c>
      <c r="B5112">
        <v>6</v>
      </c>
      <c r="C5112" t="s">
        <v>90</v>
      </c>
      <c r="D5112" t="str">
        <f ca="1">IF(OFFSET(calculations!$AG$2,MATCH(data!A5112&amp;"|"&amp;data!C5112,calculations!$A$3:$A$168,0),MATCH(data!B5112,calculations!$AH$2:$CL$2,0))="","NULL",SUBSTITUTE(OFFSET(calculations!$AG$2,MATCH(data!A5112&amp;"|"&amp;data!C5112,calculations!$A$3:$A$168,0),MATCH(data!B5112,calculations!$AH$2:$CL$2,0)),",","."))</f>
        <v>NULL</v>
      </c>
      <c r="E5112">
        <v>1</v>
      </c>
    </row>
    <row r="5113" spans="1:5" x14ac:dyDescent="0.25">
      <c r="A5113">
        <v>2017</v>
      </c>
      <c r="B5113">
        <v>6</v>
      </c>
      <c r="C5113" t="s">
        <v>91</v>
      </c>
      <c r="D5113" t="str">
        <f ca="1">IF(OFFSET(calculations!$AG$2,MATCH(data!A5113&amp;"|"&amp;data!C5113,calculations!$A$3:$A$168,0),MATCH(data!B5113,calculations!$AH$2:$CL$2,0))="","NULL",SUBSTITUTE(OFFSET(calculations!$AG$2,MATCH(data!A5113&amp;"|"&amp;data!C5113,calculations!$A$3:$A$168,0),MATCH(data!B5113,calculations!$AH$2:$CL$2,0)),",","."))</f>
        <v>NULL</v>
      </c>
      <c r="E5113">
        <v>1</v>
      </c>
    </row>
    <row r="5114" spans="1:5" x14ac:dyDescent="0.25">
      <c r="A5114">
        <v>2017</v>
      </c>
      <c r="B5114">
        <v>6</v>
      </c>
      <c r="C5114" t="s">
        <v>92</v>
      </c>
      <c r="D5114" t="str">
        <f ca="1">IF(OFFSET(calculations!$AG$2,MATCH(data!A5114&amp;"|"&amp;data!C5114,calculations!$A$3:$A$168,0),MATCH(data!B5114,calculations!$AH$2:$CL$2,0))="","NULL",SUBSTITUTE(OFFSET(calculations!$AG$2,MATCH(data!A5114&amp;"|"&amp;data!C5114,calculations!$A$3:$A$168,0),MATCH(data!B5114,calculations!$AH$2:$CL$2,0)),",","."))</f>
        <v>NULL</v>
      </c>
      <c r="E5114">
        <v>1</v>
      </c>
    </row>
    <row r="5115" spans="1:5" x14ac:dyDescent="0.25">
      <c r="A5115">
        <v>2017</v>
      </c>
      <c r="B5115">
        <v>6</v>
      </c>
      <c r="C5115" t="s">
        <v>93</v>
      </c>
      <c r="D5115" t="str">
        <f ca="1">IF(OFFSET(calculations!$AG$2,MATCH(data!A5115&amp;"|"&amp;data!C5115,calculations!$A$3:$A$168,0),MATCH(data!B5115,calculations!$AH$2:$CL$2,0))="","NULL",SUBSTITUTE(OFFSET(calculations!$AG$2,MATCH(data!A5115&amp;"|"&amp;data!C5115,calculations!$A$3:$A$168,0),MATCH(data!B5115,calculations!$AH$2:$CL$2,0)),",","."))</f>
        <v>NULL</v>
      </c>
      <c r="E5115">
        <v>1</v>
      </c>
    </row>
    <row r="5116" spans="1:5" x14ac:dyDescent="0.25">
      <c r="A5116">
        <v>2017</v>
      </c>
      <c r="B5116">
        <v>6</v>
      </c>
      <c r="C5116" t="s">
        <v>94</v>
      </c>
      <c r="D5116" t="str">
        <f ca="1">IF(OFFSET(calculations!$AG$2,MATCH(data!A5116&amp;"|"&amp;data!C5116,calculations!$A$3:$A$168,0),MATCH(data!B5116,calculations!$AH$2:$CL$2,0))="","NULL",SUBSTITUTE(OFFSET(calculations!$AG$2,MATCH(data!A5116&amp;"|"&amp;data!C5116,calculations!$A$3:$A$168,0),MATCH(data!B5116,calculations!$AH$2:$CL$2,0)),",","."))</f>
        <v>441755</v>
      </c>
      <c r="E5116">
        <v>1</v>
      </c>
    </row>
    <row r="5117" spans="1:5" x14ac:dyDescent="0.25">
      <c r="A5117">
        <v>2017</v>
      </c>
      <c r="B5117">
        <v>6</v>
      </c>
      <c r="C5117" t="s">
        <v>95</v>
      </c>
      <c r="D5117" t="str">
        <f ca="1">IF(OFFSET(calculations!$AG$2,MATCH(data!A5117&amp;"|"&amp;data!C5117,calculations!$A$3:$A$168,0),MATCH(data!B5117,calculations!$AH$2:$CL$2,0))="","NULL",SUBSTITUTE(OFFSET(calculations!$AG$2,MATCH(data!A5117&amp;"|"&amp;data!C5117,calculations!$A$3:$A$168,0),MATCH(data!B5117,calculations!$AH$2:$CL$2,0)),",","."))</f>
        <v>-3256018</v>
      </c>
      <c r="E5117">
        <v>1</v>
      </c>
    </row>
    <row r="5118" spans="1:5" x14ac:dyDescent="0.25">
      <c r="A5118">
        <v>2017</v>
      </c>
      <c r="B5118">
        <v>6</v>
      </c>
      <c r="C5118" t="s">
        <v>96</v>
      </c>
      <c r="D5118" t="str">
        <f ca="1">IF(OFFSET(calculations!$AG$2,MATCH(data!A5118&amp;"|"&amp;data!C5118,calculations!$A$3:$A$168,0),MATCH(data!B5118,calculations!$AH$2:$CL$2,0))="","NULL",SUBSTITUTE(OFFSET(calculations!$AG$2,MATCH(data!A5118&amp;"|"&amp;data!C5118,calculations!$A$3:$A$168,0),MATCH(data!B5118,calculations!$AH$2:$CL$2,0)),",","."))</f>
        <v>4493185</v>
      </c>
      <c r="E5118">
        <v>1</v>
      </c>
    </row>
    <row r="5119" spans="1:5" x14ac:dyDescent="0.25">
      <c r="A5119">
        <v>2017</v>
      </c>
      <c r="B5119">
        <v>6</v>
      </c>
      <c r="C5119" t="s">
        <v>97</v>
      </c>
      <c r="D5119" t="str">
        <f ca="1">IF(OFFSET(calculations!$AG$2,MATCH(data!A5119&amp;"|"&amp;data!C5119,calculations!$A$3:$A$168,0),MATCH(data!B5119,calculations!$AH$2:$CL$2,0))="","NULL",SUBSTITUTE(OFFSET(calculations!$AG$2,MATCH(data!A5119&amp;"|"&amp;data!C5119,calculations!$A$3:$A$168,0),MATCH(data!B5119,calculations!$AH$2:$CL$2,0)),",","."))</f>
        <v>5121663</v>
      </c>
      <c r="E5119">
        <v>1</v>
      </c>
    </row>
    <row r="5120" spans="1:5" x14ac:dyDescent="0.25">
      <c r="A5120">
        <v>2017</v>
      </c>
      <c r="B5120">
        <v>6</v>
      </c>
      <c r="C5120" t="s">
        <v>98</v>
      </c>
      <c r="D5120" t="str">
        <f ca="1">IF(OFFSET(calculations!$AG$2,MATCH(data!A5120&amp;"|"&amp;data!C5120,calculations!$A$3:$A$168,0),MATCH(data!B5120,calculations!$AH$2:$CL$2,0))="","NULL",SUBSTITUTE(OFFSET(calculations!$AG$2,MATCH(data!A5120&amp;"|"&amp;data!C5120,calculations!$A$3:$A$168,0),MATCH(data!B5120,calculations!$AH$2:$CL$2,0)),",","."))</f>
        <v>-628478</v>
      </c>
      <c r="E5120">
        <v>1</v>
      </c>
    </row>
    <row r="5121" spans="1:5" x14ac:dyDescent="0.25">
      <c r="A5121">
        <v>2017</v>
      </c>
      <c r="B5121">
        <v>6</v>
      </c>
      <c r="C5121" t="s">
        <v>99</v>
      </c>
      <c r="D5121" t="str">
        <f ca="1">IF(OFFSET(calculations!$AG$2,MATCH(data!A5121&amp;"|"&amp;data!C5121,calculations!$A$3:$A$168,0),MATCH(data!B5121,calculations!$AH$2:$CL$2,0))="","NULL",SUBSTITUTE(OFFSET(calculations!$AG$2,MATCH(data!A5121&amp;"|"&amp;data!C5121,calculations!$A$3:$A$168,0),MATCH(data!B5121,calculations!$AH$2:$CL$2,0)),",","."))</f>
        <v>-628478</v>
      </c>
      <c r="E5121">
        <v>1</v>
      </c>
    </row>
    <row r="5122" spans="1:5" x14ac:dyDescent="0.25">
      <c r="A5122">
        <v>2017</v>
      </c>
      <c r="B5122">
        <v>6</v>
      </c>
      <c r="C5122" t="s">
        <v>100</v>
      </c>
      <c r="D5122" t="str">
        <f ca="1">IF(OFFSET(calculations!$AG$2,MATCH(data!A5122&amp;"|"&amp;data!C5122,calculations!$A$3:$A$168,0),MATCH(data!B5122,calculations!$AH$2:$CL$2,0))="","NULL",SUBSTITUTE(OFFSET(calculations!$AG$2,MATCH(data!A5122&amp;"|"&amp;data!C5122,calculations!$A$3:$A$168,0),MATCH(data!B5122,calculations!$AH$2:$CL$2,0)),",","."))</f>
        <v>286339</v>
      </c>
      <c r="E5122">
        <v>1</v>
      </c>
    </row>
    <row r="5123" spans="1:5" x14ac:dyDescent="0.25">
      <c r="A5123">
        <v>2017</v>
      </c>
      <c r="B5123">
        <v>6</v>
      </c>
      <c r="C5123" t="s">
        <v>101</v>
      </c>
      <c r="D5123" t="str">
        <f ca="1">IF(OFFSET(calculations!$AG$2,MATCH(data!A5123&amp;"|"&amp;data!C5123,calculations!$A$3:$A$168,0),MATCH(data!B5123,calculations!$AH$2:$CL$2,0))="","NULL",SUBSTITUTE(OFFSET(calculations!$AG$2,MATCH(data!A5123&amp;"|"&amp;data!C5123,calculations!$A$3:$A$168,0),MATCH(data!B5123,calculations!$AH$2:$CL$2,0)),",","."))</f>
        <v>0</v>
      </c>
      <c r="E5123">
        <v>1</v>
      </c>
    </row>
    <row r="5124" spans="1:5" x14ac:dyDescent="0.25">
      <c r="A5124">
        <v>2017</v>
      </c>
      <c r="B5124">
        <v>6</v>
      </c>
      <c r="C5124" t="s">
        <v>102</v>
      </c>
      <c r="D5124" t="str">
        <f ca="1">IF(OFFSET(calculations!$AG$2,MATCH(data!A5124&amp;"|"&amp;data!C5124,calculations!$A$3:$A$168,0),MATCH(data!B5124,calculations!$AH$2:$CL$2,0))="","NULL",SUBSTITUTE(OFFSET(calculations!$AG$2,MATCH(data!A5124&amp;"|"&amp;data!C5124,calculations!$A$3:$A$168,0),MATCH(data!B5124,calculations!$AH$2:$CL$2,0)),",","."))</f>
        <v>1726762</v>
      </c>
      <c r="E5124">
        <v>1</v>
      </c>
    </row>
    <row r="5125" spans="1:5" x14ac:dyDescent="0.25">
      <c r="A5125">
        <v>2017</v>
      </c>
      <c r="B5125">
        <v>6</v>
      </c>
      <c r="C5125" t="s">
        <v>103</v>
      </c>
      <c r="D5125" t="str">
        <f ca="1">IF(OFFSET(calculations!$AG$2,MATCH(data!A5125&amp;"|"&amp;data!C5125,calculations!$A$3:$A$168,0),MATCH(data!B5125,calculations!$AH$2:$CL$2,0))="","NULL",SUBSTITUTE(OFFSET(calculations!$AG$2,MATCH(data!A5125&amp;"|"&amp;data!C5125,calculations!$A$3:$A$168,0),MATCH(data!B5125,calculations!$AH$2:$CL$2,0)),",","."))</f>
        <v>1375365</v>
      </c>
      <c r="E5125">
        <v>1</v>
      </c>
    </row>
    <row r="5126" spans="1:5" x14ac:dyDescent="0.25">
      <c r="A5126">
        <v>2017</v>
      </c>
      <c r="B5126">
        <v>6</v>
      </c>
      <c r="C5126" t="s">
        <v>104</v>
      </c>
      <c r="D5126" t="str">
        <f ca="1">IF(OFFSET(calculations!$AG$2,MATCH(data!A5126&amp;"|"&amp;data!C5126,calculations!$A$3:$A$168,0),MATCH(data!B5126,calculations!$AH$2:$CL$2,0))="","NULL",SUBSTITUTE(OFFSET(calculations!$AG$2,MATCH(data!A5126&amp;"|"&amp;data!C5126,calculations!$A$3:$A$168,0),MATCH(data!B5126,calculations!$AH$2:$CL$2,0)),",","."))</f>
        <v>-3444266</v>
      </c>
      <c r="E5126">
        <v>1</v>
      </c>
    </row>
    <row r="5127" spans="1:5" x14ac:dyDescent="0.25">
      <c r="A5127">
        <v>2017</v>
      </c>
      <c r="B5127">
        <v>6</v>
      </c>
      <c r="C5127" t="s">
        <v>105</v>
      </c>
      <c r="D5127" t="str">
        <f ca="1">IF(OFFSET(calculations!$AG$2,MATCH(data!A5127&amp;"|"&amp;data!C5127,calculations!$A$3:$A$168,0),MATCH(data!B5127,calculations!$AH$2:$CL$2,0))="","NULL",SUBSTITUTE(OFFSET(calculations!$AG$2,MATCH(data!A5127&amp;"|"&amp;data!C5127,calculations!$A$3:$A$168,0),MATCH(data!B5127,calculations!$AH$2:$CL$2,0)),",","."))</f>
        <v>-3444266</v>
      </c>
      <c r="E5127">
        <v>1</v>
      </c>
    </row>
    <row r="5128" spans="1:5" x14ac:dyDescent="0.25">
      <c r="A5128">
        <v>2017</v>
      </c>
      <c r="B5128">
        <v>6</v>
      </c>
      <c r="C5128" t="s">
        <v>106</v>
      </c>
      <c r="D5128" t="str">
        <f ca="1">IF(OFFSET(calculations!$AG$2,MATCH(data!A5128&amp;"|"&amp;data!C5128,calculations!$A$3:$A$168,0),MATCH(data!B5128,calculations!$AH$2:$CL$2,0))="","NULL",SUBSTITUTE(OFFSET(calculations!$AG$2,MATCH(data!A5128&amp;"|"&amp;data!C5128,calculations!$A$3:$A$168,0),MATCH(data!B5128,calculations!$AH$2:$CL$2,0)),",","."))</f>
        <v>NULL</v>
      </c>
      <c r="E5128">
        <v>1</v>
      </c>
    </row>
    <row r="5129" spans="1:5" x14ac:dyDescent="0.25">
      <c r="A5129">
        <v>2017</v>
      </c>
      <c r="B5129">
        <v>6</v>
      </c>
      <c r="C5129" t="s">
        <v>107</v>
      </c>
      <c r="D5129" t="str">
        <f ca="1">IF(OFFSET(calculations!$AG$2,MATCH(data!A5129&amp;"|"&amp;data!C5129,calculations!$A$3:$A$168,0),MATCH(data!B5129,calculations!$AH$2:$CL$2,0))="","NULL",SUBSTITUTE(OFFSET(calculations!$AG$2,MATCH(data!A5129&amp;"|"&amp;data!C5129,calculations!$A$3:$A$168,0),MATCH(data!B5129,calculations!$AH$2:$CL$2,0)),",","."))</f>
        <v>NULL</v>
      </c>
      <c r="E5129">
        <v>1</v>
      </c>
    </row>
    <row r="5130" spans="1:5" x14ac:dyDescent="0.25">
      <c r="A5130">
        <v>2017</v>
      </c>
      <c r="B5130">
        <v>6</v>
      </c>
      <c r="C5130" t="s">
        <v>108</v>
      </c>
      <c r="D5130" t="str">
        <f ca="1">IF(OFFSET(calculations!$AG$2,MATCH(data!A5130&amp;"|"&amp;data!C5130,calculations!$A$3:$A$168,0),MATCH(data!B5130,calculations!$AH$2:$CL$2,0))="","NULL",SUBSTITUTE(OFFSET(calculations!$AG$2,MATCH(data!A5130&amp;"|"&amp;data!C5130,calculations!$A$3:$A$168,0),MATCH(data!B5130,calculations!$AH$2:$CL$2,0)),",","."))</f>
        <v>188248</v>
      </c>
      <c r="E5130">
        <v>1</v>
      </c>
    </row>
    <row r="5131" spans="1:5" x14ac:dyDescent="0.25">
      <c r="A5131">
        <v>2017</v>
      </c>
      <c r="B5131">
        <v>6</v>
      </c>
      <c r="C5131" t="s">
        <v>109</v>
      </c>
      <c r="D5131" t="str">
        <f ca="1">IF(OFFSET(calculations!$AG$2,MATCH(data!A5131&amp;"|"&amp;data!C5131,calculations!$A$3:$A$168,0),MATCH(data!B5131,calculations!$AH$2:$CL$2,0))="","NULL",SUBSTITUTE(OFFSET(calculations!$AG$2,MATCH(data!A5131&amp;"|"&amp;data!C5131,calculations!$A$3:$A$168,0),MATCH(data!B5131,calculations!$AH$2:$CL$2,0)),",","."))</f>
        <v>-3256018</v>
      </c>
      <c r="E5131">
        <v>1</v>
      </c>
    </row>
    <row r="5132" spans="1:5" x14ac:dyDescent="0.25">
      <c r="A5132">
        <v>2017</v>
      </c>
      <c r="B5132">
        <v>6</v>
      </c>
      <c r="C5132" t="s">
        <v>110</v>
      </c>
      <c r="D5132" t="str">
        <f ca="1">IF(OFFSET(calculations!$AG$2,MATCH(data!A5132&amp;"|"&amp;data!C5132,calculations!$A$3:$A$168,0),MATCH(data!B5132,calculations!$AH$2:$CL$2,0))="","NULL",SUBSTITUTE(OFFSET(calculations!$AG$2,MATCH(data!A5132&amp;"|"&amp;data!C5132,calculations!$A$3:$A$168,0),MATCH(data!B5132,calculations!$AH$2:$CL$2,0)),",","."))</f>
        <v>NULL</v>
      </c>
      <c r="E5132">
        <v>1</v>
      </c>
    </row>
    <row r="5133" spans="1:5" x14ac:dyDescent="0.25">
      <c r="A5133">
        <v>2017</v>
      </c>
      <c r="B5133">
        <v>6</v>
      </c>
      <c r="C5133" t="s">
        <v>111</v>
      </c>
      <c r="D5133" t="str">
        <f ca="1">IF(OFFSET(calculations!$AG$2,MATCH(data!A5133&amp;"|"&amp;data!C5133,calculations!$A$3:$A$168,0),MATCH(data!B5133,calculations!$AH$2:$CL$2,0))="","NULL",SUBSTITUTE(OFFSET(calculations!$AG$2,MATCH(data!A5133&amp;"|"&amp;data!C5133,calculations!$A$3:$A$168,0),MATCH(data!B5133,calculations!$AH$2:$CL$2,0)),",","."))</f>
        <v>13238418</v>
      </c>
      <c r="E5133">
        <v>1</v>
      </c>
    </row>
    <row r="5134" spans="1:5" x14ac:dyDescent="0.25">
      <c r="A5134">
        <v>2017</v>
      </c>
      <c r="B5134">
        <v>6</v>
      </c>
      <c r="C5134" t="s">
        <v>112</v>
      </c>
      <c r="D5134" t="str">
        <f ca="1">IF(OFFSET(calculations!$AG$2,MATCH(data!A5134&amp;"|"&amp;data!C5134,calculations!$A$3:$A$168,0),MATCH(data!B5134,calculations!$AH$2:$CL$2,0))="","NULL",SUBSTITUTE(OFFSET(calculations!$AG$2,MATCH(data!A5134&amp;"|"&amp;data!C5134,calculations!$A$3:$A$168,0),MATCH(data!B5134,calculations!$AH$2:$CL$2,0)),",","."))</f>
        <v>6002641</v>
      </c>
      <c r="E5134">
        <v>1</v>
      </c>
    </row>
    <row r="5135" spans="1:5" x14ac:dyDescent="0.25">
      <c r="A5135">
        <v>2017</v>
      </c>
      <c r="B5135">
        <v>6</v>
      </c>
      <c r="C5135" t="s">
        <v>113</v>
      </c>
      <c r="D5135" t="str">
        <f ca="1">IF(OFFSET(calculations!$AG$2,MATCH(data!A5135&amp;"|"&amp;data!C5135,calculations!$A$3:$A$168,0),MATCH(data!B5135,calculations!$AH$2:$CL$2,0))="","NULL",SUBSTITUTE(OFFSET(calculations!$AG$2,MATCH(data!A5135&amp;"|"&amp;data!C5135,calculations!$A$3:$A$168,0),MATCH(data!B5135,calculations!$AH$2:$CL$2,0)),",","."))</f>
        <v>NULL</v>
      </c>
      <c r="E5135">
        <v>1</v>
      </c>
    </row>
    <row r="5136" spans="1:5" x14ac:dyDescent="0.25">
      <c r="A5136">
        <v>2017</v>
      </c>
      <c r="B5136">
        <v>6</v>
      </c>
      <c r="C5136" t="s">
        <v>114</v>
      </c>
      <c r="D5136" t="str">
        <f ca="1">IF(OFFSET(calculations!$AG$2,MATCH(data!A5136&amp;"|"&amp;data!C5136,calculations!$A$3:$A$168,0),MATCH(data!B5136,calculations!$AH$2:$CL$2,0))="","NULL",SUBSTITUTE(OFFSET(calculations!$AG$2,MATCH(data!A5136&amp;"|"&amp;data!C5136,calculations!$A$3:$A$168,0),MATCH(data!B5136,calculations!$AH$2:$CL$2,0)),",","."))</f>
        <v>0</v>
      </c>
      <c r="E5136">
        <v>1</v>
      </c>
    </row>
    <row r="5137" spans="1:5" x14ac:dyDescent="0.25">
      <c r="A5137">
        <v>2017</v>
      </c>
      <c r="B5137">
        <v>6</v>
      </c>
      <c r="C5137" t="s">
        <v>115</v>
      </c>
      <c r="D5137" t="str">
        <f ca="1">IF(OFFSET(calculations!$AG$2,MATCH(data!A5137&amp;"|"&amp;data!C5137,calculations!$A$3:$A$168,0),MATCH(data!B5137,calculations!$AH$2:$CL$2,0))="","NULL",SUBSTITUTE(OFFSET(calculations!$AG$2,MATCH(data!A5137&amp;"|"&amp;data!C5137,calculations!$A$3:$A$168,0),MATCH(data!B5137,calculations!$AH$2:$CL$2,0)),",","."))</f>
        <v>NULL</v>
      </c>
      <c r="E5137">
        <v>1</v>
      </c>
    </row>
    <row r="5138" spans="1:5" x14ac:dyDescent="0.25">
      <c r="A5138">
        <v>2017</v>
      </c>
      <c r="B5138">
        <v>6</v>
      </c>
      <c r="C5138" t="s">
        <v>116</v>
      </c>
      <c r="D5138" t="str">
        <f ca="1">IF(OFFSET(calculations!$AG$2,MATCH(data!A5138&amp;"|"&amp;data!C5138,calculations!$A$3:$A$168,0),MATCH(data!B5138,calculations!$AH$2:$CL$2,0))="","NULL",SUBSTITUTE(OFFSET(calculations!$AG$2,MATCH(data!A5138&amp;"|"&amp;data!C5138,calculations!$A$3:$A$168,0),MATCH(data!B5138,calculations!$AH$2:$CL$2,0)),",","."))</f>
        <v>2195991</v>
      </c>
      <c r="E5138">
        <v>1</v>
      </c>
    </row>
    <row r="5139" spans="1:5" x14ac:dyDescent="0.25">
      <c r="A5139">
        <v>2017</v>
      </c>
      <c r="B5139">
        <v>6</v>
      </c>
      <c r="C5139" t="s">
        <v>117</v>
      </c>
      <c r="D5139" t="str">
        <f ca="1">IF(OFFSET(calculations!$AG$2,MATCH(data!A5139&amp;"|"&amp;data!C5139,calculations!$A$3:$A$168,0),MATCH(data!B5139,calculations!$AH$2:$CL$2,0))="","NULL",SUBSTITUTE(OFFSET(calculations!$AG$2,MATCH(data!A5139&amp;"|"&amp;data!C5139,calculations!$A$3:$A$168,0),MATCH(data!B5139,calculations!$AH$2:$CL$2,0)),",","."))</f>
        <v>NULL</v>
      </c>
      <c r="E5139">
        <v>1</v>
      </c>
    </row>
    <row r="5140" spans="1:5" x14ac:dyDescent="0.25">
      <c r="A5140">
        <v>2017</v>
      </c>
      <c r="B5140">
        <v>6</v>
      </c>
      <c r="C5140" t="s">
        <v>118</v>
      </c>
      <c r="D5140" t="str">
        <f ca="1">IF(OFFSET(calculations!$AG$2,MATCH(data!A5140&amp;"|"&amp;data!C5140,calculations!$A$3:$A$168,0),MATCH(data!B5140,calculations!$AH$2:$CL$2,0))="","NULL",SUBSTITUTE(OFFSET(calculations!$AG$2,MATCH(data!A5140&amp;"|"&amp;data!C5140,calculations!$A$3:$A$168,0),MATCH(data!B5140,calculations!$AH$2:$CL$2,0)),",","."))</f>
        <v>6871</v>
      </c>
      <c r="E5140">
        <v>1</v>
      </c>
    </row>
    <row r="5141" spans="1:5" x14ac:dyDescent="0.25">
      <c r="A5141">
        <v>2017</v>
      </c>
      <c r="B5141">
        <v>6</v>
      </c>
      <c r="C5141" t="s">
        <v>119</v>
      </c>
      <c r="D5141" t="str">
        <f ca="1">IF(OFFSET(calculations!$AG$2,MATCH(data!A5141&amp;"|"&amp;data!C5141,calculations!$A$3:$A$168,0),MATCH(data!B5141,calculations!$AH$2:$CL$2,0))="","NULL",SUBSTITUTE(OFFSET(calculations!$AG$2,MATCH(data!A5141&amp;"|"&amp;data!C5141,calculations!$A$3:$A$168,0),MATCH(data!B5141,calculations!$AH$2:$CL$2,0)),",","."))</f>
        <v>657874</v>
      </c>
      <c r="E5141">
        <v>1</v>
      </c>
    </row>
    <row r="5142" spans="1:5" x14ac:dyDescent="0.25">
      <c r="A5142">
        <v>2017</v>
      </c>
      <c r="B5142">
        <v>6</v>
      </c>
      <c r="C5142" t="s">
        <v>120</v>
      </c>
      <c r="D5142" t="str">
        <f ca="1">IF(OFFSET(calculations!$AG$2,MATCH(data!A5142&amp;"|"&amp;data!C5142,calculations!$A$3:$A$168,0),MATCH(data!B5142,calculations!$AH$2:$CL$2,0))="","NULL",SUBSTITUTE(OFFSET(calculations!$AG$2,MATCH(data!A5142&amp;"|"&amp;data!C5142,calculations!$A$3:$A$168,0),MATCH(data!B5142,calculations!$AH$2:$CL$2,0)),",","."))</f>
        <v>1731139</v>
      </c>
      <c r="E5142">
        <v>1</v>
      </c>
    </row>
    <row r="5143" spans="1:5" x14ac:dyDescent="0.25">
      <c r="A5143">
        <v>2017</v>
      </c>
      <c r="B5143">
        <v>6</v>
      </c>
      <c r="C5143" t="s">
        <v>121</v>
      </c>
      <c r="D5143" t="str">
        <f ca="1">IF(OFFSET(calculations!$AG$2,MATCH(data!A5143&amp;"|"&amp;data!C5143,calculations!$A$3:$A$168,0),MATCH(data!B5143,calculations!$AH$2:$CL$2,0))="","NULL",SUBSTITUTE(OFFSET(calculations!$AG$2,MATCH(data!A5143&amp;"|"&amp;data!C5143,calculations!$A$3:$A$168,0),MATCH(data!B5143,calculations!$AH$2:$CL$2,0)),",","."))</f>
        <v>1253353</v>
      </c>
      <c r="E5143">
        <v>1</v>
      </c>
    </row>
    <row r="5144" spans="1:5" x14ac:dyDescent="0.25">
      <c r="A5144">
        <v>2017</v>
      </c>
      <c r="B5144">
        <v>6</v>
      </c>
      <c r="C5144" t="s">
        <v>122</v>
      </c>
      <c r="D5144" t="str">
        <f ca="1">IF(OFFSET(calculations!$AG$2,MATCH(data!A5144&amp;"|"&amp;data!C5144,calculations!$A$3:$A$168,0),MATCH(data!B5144,calculations!$AH$2:$CL$2,0))="","NULL",SUBSTITUTE(OFFSET(calculations!$AG$2,MATCH(data!A5144&amp;"|"&amp;data!C5144,calculations!$A$3:$A$168,0),MATCH(data!B5144,calculations!$AH$2:$CL$2,0)),",","."))</f>
        <v>NULL</v>
      </c>
      <c r="E5144">
        <v>1</v>
      </c>
    </row>
    <row r="5145" spans="1:5" x14ac:dyDescent="0.25">
      <c r="A5145">
        <v>2017</v>
      </c>
      <c r="B5145">
        <v>6</v>
      </c>
      <c r="C5145" t="s">
        <v>123</v>
      </c>
      <c r="D5145" t="str">
        <f ca="1">IF(OFFSET(calculations!$AG$2,MATCH(data!A5145&amp;"|"&amp;data!C5145,calculations!$A$3:$A$168,0),MATCH(data!B5145,calculations!$AH$2:$CL$2,0))="","NULL",SUBSTITUTE(OFFSET(calculations!$AG$2,MATCH(data!A5145&amp;"|"&amp;data!C5145,calculations!$A$3:$A$168,0),MATCH(data!B5145,calculations!$AH$2:$CL$2,0)),",","."))</f>
        <v>NULL</v>
      </c>
      <c r="E5145">
        <v>1</v>
      </c>
    </row>
    <row r="5146" spans="1:5" x14ac:dyDescent="0.25">
      <c r="A5146">
        <v>2017</v>
      </c>
      <c r="B5146">
        <v>6</v>
      </c>
      <c r="C5146" t="s">
        <v>124</v>
      </c>
      <c r="D5146" t="str">
        <f ca="1">IF(OFFSET(calculations!$AG$2,MATCH(data!A5146&amp;"|"&amp;data!C5146,calculations!$A$3:$A$168,0),MATCH(data!B5146,calculations!$AH$2:$CL$2,0))="","NULL",SUBSTITUTE(OFFSET(calculations!$AG$2,MATCH(data!A5146&amp;"|"&amp;data!C5146,calculations!$A$3:$A$168,0),MATCH(data!B5146,calculations!$AH$2:$CL$2,0)),",","."))</f>
        <v>NULL</v>
      </c>
      <c r="E5146">
        <v>1</v>
      </c>
    </row>
    <row r="5147" spans="1:5" x14ac:dyDescent="0.25">
      <c r="A5147">
        <v>2017</v>
      </c>
      <c r="B5147">
        <v>6</v>
      </c>
      <c r="C5147" t="s">
        <v>125</v>
      </c>
      <c r="D5147" t="str">
        <f ca="1">IF(OFFSET(calculations!$AG$2,MATCH(data!A5147&amp;"|"&amp;data!C5147,calculations!$A$3:$A$168,0),MATCH(data!B5147,calculations!$AH$2:$CL$2,0))="","NULL",SUBSTITUTE(OFFSET(calculations!$AG$2,MATCH(data!A5147&amp;"|"&amp;data!C5147,calculations!$A$3:$A$168,0),MATCH(data!B5147,calculations!$AH$2:$CL$2,0)),",","."))</f>
        <v>NULL</v>
      </c>
      <c r="E5147">
        <v>1</v>
      </c>
    </row>
    <row r="5148" spans="1:5" x14ac:dyDescent="0.25">
      <c r="A5148">
        <v>2017</v>
      </c>
      <c r="B5148">
        <v>6</v>
      </c>
      <c r="C5148" t="s">
        <v>126</v>
      </c>
      <c r="D5148" t="str">
        <f ca="1">IF(OFFSET(calculations!$AG$2,MATCH(data!A5148&amp;"|"&amp;data!C5148,calculations!$A$3:$A$168,0),MATCH(data!B5148,calculations!$AH$2:$CL$2,0))="","NULL",SUBSTITUTE(OFFSET(calculations!$AG$2,MATCH(data!A5148&amp;"|"&amp;data!C5148,calculations!$A$3:$A$168,0),MATCH(data!B5148,calculations!$AH$2:$CL$2,0)),",","."))</f>
        <v>157413</v>
      </c>
      <c r="E5148">
        <v>1</v>
      </c>
    </row>
    <row r="5149" spans="1:5" x14ac:dyDescent="0.25">
      <c r="A5149">
        <v>2017</v>
      </c>
      <c r="B5149">
        <v>6</v>
      </c>
      <c r="C5149" t="s">
        <v>62</v>
      </c>
      <c r="D5149" t="str">
        <f ca="1">IF(OFFSET(calculations!$AG$2,MATCH(data!A5149&amp;"|"&amp;data!C5149,calculations!$A$3:$A$168,0),MATCH(data!B5149,calculations!$AH$2:$CL$2,0))="","NULL",SUBSTITUTE(OFFSET(calculations!$AG$2,MATCH(data!A5149&amp;"|"&amp;data!C5149,calculations!$A$3:$A$168,0),MATCH(data!B5149,calculations!$AH$2:$CL$2,0)),",","."))</f>
        <v>7235777</v>
      </c>
      <c r="E5149">
        <v>1</v>
      </c>
    </row>
    <row r="5150" spans="1:5" x14ac:dyDescent="0.25">
      <c r="A5150">
        <v>2017</v>
      </c>
      <c r="B5150">
        <v>6</v>
      </c>
      <c r="C5150" t="s">
        <v>127</v>
      </c>
      <c r="D5150" t="str">
        <f ca="1">IF(OFFSET(calculations!$AG$2,MATCH(data!A5150&amp;"|"&amp;data!C5150,calculations!$A$3:$A$168,0),MATCH(data!B5150,calculations!$AH$2:$CL$2,0))="","NULL",SUBSTITUTE(OFFSET(calculations!$AG$2,MATCH(data!A5150&amp;"|"&amp;data!C5150,calculations!$A$3:$A$168,0),MATCH(data!B5150,calculations!$AH$2:$CL$2,0)),",","."))</f>
        <v>9707480</v>
      </c>
      <c r="E5150">
        <v>1</v>
      </c>
    </row>
    <row r="5151" spans="1:5" x14ac:dyDescent="0.25">
      <c r="A5151">
        <v>2017</v>
      </c>
      <c r="B5151">
        <v>6</v>
      </c>
      <c r="C5151" t="s">
        <v>128</v>
      </c>
      <c r="D5151" t="str">
        <f ca="1">IF(OFFSET(calculations!$AG$2,MATCH(data!A5151&amp;"|"&amp;data!C5151,calculations!$A$3:$A$168,0),MATCH(data!B5151,calculations!$AH$2:$CL$2,0))="","NULL",SUBSTITUTE(OFFSET(calculations!$AG$2,MATCH(data!A5151&amp;"|"&amp;data!C5151,calculations!$A$3:$A$168,0),MATCH(data!B5151,calculations!$AH$2:$CL$2,0)),",","."))</f>
        <v>NULL</v>
      </c>
      <c r="E5151">
        <v>1</v>
      </c>
    </row>
    <row r="5152" spans="1:5" x14ac:dyDescent="0.25">
      <c r="A5152">
        <v>2017</v>
      </c>
      <c r="B5152">
        <v>6</v>
      </c>
      <c r="C5152" t="s">
        <v>129</v>
      </c>
      <c r="D5152" t="str">
        <f ca="1">IF(OFFSET(calculations!$AG$2,MATCH(data!A5152&amp;"|"&amp;data!C5152,calculations!$A$3:$A$168,0),MATCH(data!B5152,calculations!$AH$2:$CL$2,0))="","NULL",SUBSTITUTE(OFFSET(calculations!$AG$2,MATCH(data!A5152&amp;"|"&amp;data!C5152,calculations!$A$3:$A$168,0),MATCH(data!B5152,calculations!$AH$2:$CL$2,0)),",","."))</f>
        <v>271514</v>
      </c>
      <c r="E5152">
        <v>1</v>
      </c>
    </row>
    <row r="5153" spans="1:5" x14ac:dyDescent="0.25">
      <c r="A5153">
        <v>2017</v>
      </c>
      <c r="B5153">
        <v>6</v>
      </c>
      <c r="C5153" t="s">
        <v>130</v>
      </c>
      <c r="D5153" t="str">
        <f ca="1">IF(OFFSET(calculations!$AG$2,MATCH(data!A5153&amp;"|"&amp;data!C5153,calculations!$A$3:$A$168,0),MATCH(data!B5153,calculations!$AH$2:$CL$2,0))="","NULL",SUBSTITUTE(OFFSET(calculations!$AG$2,MATCH(data!A5153&amp;"|"&amp;data!C5153,calculations!$A$3:$A$168,0),MATCH(data!B5153,calculations!$AH$2:$CL$2,0)),",","."))</f>
        <v>NULL</v>
      </c>
      <c r="E5153">
        <v>1</v>
      </c>
    </row>
    <row r="5154" spans="1:5" x14ac:dyDescent="0.25">
      <c r="A5154">
        <v>2017</v>
      </c>
      <c r="B5154">
        <v>6</v>
      </c>
      <c r="C5154" t="s">
        <v>131</v>
      </c>
      <c r="D5154" t="str">
        <f ca="1">IF(OFFSET(calculations!$AG$2,MATCH(data!A5154&amp;"|"&amp;data!C5154,calculations!$A$3:$A$168,0),MATCH(data!B5154,calculations!$AH$2:$CL$2,0))="","NULL",SUBSTITUTE(OFFSET(calculations!$AG$2,MATCH(data!A5154&amp;"|"&amp;data!C5154,calculations!$A$3:$A$168,0),MATCH(data!B5154,calculations!$AH$2:$CL$2,0)),",","."))</f>
        <v>NULL</v>
      </c>
      <c r="E5154">
        <v>1</v>
      </c>
    </row>
    <row r="5155" spans="1:5" x14ac:dyDescent="0.25">
      <c r="A5155">
        <v>2017</v>
      </c>
      <c r="B5155">
        <v>6</v>
      </c>
      <c r="C5155" t="s">
        <v>132</v>
      </c>
      <c r="D5155" t="str">
        <f ca="1">IF(OFFSET(calculations!$AG$2,MATCH(data!A5155&amp;"|"&amp;data!C5155,calculations!$A$3:$A$168,0),MATCH(data!B5155,calculations!$AH$2:$CL$2,0))="","NULL",SUBSTITUTE(OFFSET(calculations!$AG$2,MATCH(data!A5155&amp;"|"&amp;data!C5155,calculations!$A$3:$A$168,0),MATCH(data!B5155,calculations!$AH$2:$CL$2,0)),",","."))</f>
        <v>-21680</v>
      </c>
      <c r="E5155">
        <v>1</v>
      </c>
    </row>
    <row r="5156" spans="1:5" x14ac:dyDescent="0.25">
      <c r="A5156">
        <v>2017</v>
      </c>
      <c r="B5156">
        <v>6</v>
      </c>
      <c r="C5156" t="s">
        <v>133</v>
      </c>
      <c r="D5156" t="str">
        <f ca="1">IF(OFFSET(calculations!$AG$2,MATCH(data!A5156&amp;"|"&amp;data!C5156,calculations!$A$3:$A$168,0),MATCH(data!B5156,calculations!$AH$2:$CL$2,0))="","NULL",SUBSTITUTE(OFFSET(calculations!$AG$2,MATCH(data!A5156&amp;"|"&amp;data!C5156,calculations!$A$3:$A$168,0),MATCH(data!B5156,calculations!$AH$2:$CL$2,0)),",","."))</f>
        <v>-12910299</v>
      </c>
      <c r="E5156">
        <v>1</v>
      </c>
    </row>
    <row r="5157" spans="1:5" x14ac:dyDescent="0.25">
      <c r="A5157">
        <v>2017</v>
      </c>
      <c r="B5157">
        <v>6</v>
      </c>
      <c r="C5157" t="s">
        <v>134</v>
      </c>
      <c r="D5157" t="str">
        <f ca="1">IF(OFFSET(calculations!$AG$2,MATCH(data!A5157&amp;"|"&amp;data!C5157,calculations!$A$3:$A$168,0),MATCH(data!B5157,calculations!$AH$2:$CL$2,0))="","NULL",SUBSTITUTE(OFFSET(calculations!$AG$2,MATCH(data!A5157&amp;"|"&amp;data!C5157,calculations!$A$3:$A$168,0),MATCH(data!B5157,calculations!$AH$2:$CL$2,0)),",","."))</f>
        <v>NULL</v>
      </c>
      <c r="E5157">
        <v>1</v>
      </c>
    </row>
    <row r="5158" spans="1:5" x14ac:dyDescent="0.25">
      <c r="A5158">
        <v>2017</v>
      </c>
      <c r="B5158">
        <v>6</v>
      </c>
      <c r="C5158" t="s">
        <v>135</v>
      </c>
      <c r="D5158" t="str">
        <f ca="1">IF(OFFSET(calculations!$AG$2,MATCH(data!A5158&amp;"|"&amp;data!C5158,calculations!$A$3:$A$168,0),MATCH(data!B5158,calculations!$AH$2:$CL$2,0))="","NULL",SUBSTITUTE(OFFSET(calculations!$AG$2,MATCH(data!A5158&amp;"|"&amp;data!C5158,calculations!$A$3:$A$168,0),MATCH(data!B5158,calculations!$AH$2:$CL$2,0)),",","."))</f>
        <v>NULL</v>
      </c>
      <c r="E5158">
        <v>1</v>
      </c>
    </row>
    <row r="5159" spans="1:5" x14ac:dyDescent="0.25">
      <c r="A5159">
        <v>2017</v>
      </c>
      <c r="B5159">
        <v>6</v>
      </c>
      <c r="C5159" t="s">
        <v>136</v>
      </c>
      <c r="D5159" t="str">
        <f ca="1">IF(OFFSET(calculations!$AG$2,MATCH(data!A5159&amp;"|"&amp;data!C5159,calculations!$A$3:$A$168,0),MATCH(data!B5159,calculations!$AH$2:$CL$2,0))="","NULL",SUBSTITUTE(OFFSET(calculations!$AG$2,MATCH(data!A5159&amp;"|"&amp;data!C5159,calculations!$A$3:$A$168,0),MATCH(data!B5159,calculations!$AH$2:$CL$2,0)),",","."))</f>
        <v>-3256018</v>
      </c>
      <c r="E5159">
        <v>1</v>
      </c>
    </row>
    <row r="5160" spans="1:5" x14ac:dyDescent="0.25">
      <c r="A5160">
        <v>2017</v>
      </c>
      <c r="B5160">
        <v>6</v>
      </c>
      <c r="C5160" t="s">
        <v>137</v>
      </c>
      <c r="D5160" t="str">
        <f ca="1">IF(OFFSET(calculations!$AG$2,MATCH(data!A5160&amp;"|"&amp;data!C5160,calculations!$A$3:$A$168,0),MATCH(data!B5160,calculations!$AH$2:$CL$2,0))="","NULL",SUBSTITUTE(OFFSET(calculations!$AG$2,MATCH(data!A5160&amp;"|"&amp;data!C5160,calculations!$A$3:$A$168,0),MATCH(data!B5160,calculations!$AH$2:$CL$2,0)),",","."))</f>
        <v>NULL</v>
      </c>
      <c r="E5160">
        <v>1</v>
      </c>
    </row>
    <row r="5161" spans="1:5" x14ac:dyDescent="0.25">
      <c r="A5161">
        <v>2017</v>
      </c>
      <c r="B5161">
        <v>6</v>
      </c>
      <c r="C5161" t="s">
        <v>138</v>
      </c>
      <c r="D5161" t="str">
        <f ca="1">IF(OFFSET(calculations!$AG$2,MATCH(data!A5161&amp;"|"&amp;data!C5161,calculations!$A$3:$A$168,0),MATCH(data!B5161,calculations!$AH$2:$CL$2,0))="","NULL",SUBSTITUTE(OFFSET(calculations!$AG$2,MATCH(data!A5161&amp;"|"&amp;data!C5161,calculations!$A$3:$A$168,0),MATCH(data!B5161,calculations!$AH$2:$CL$2,0)),",","."))</f>
        <v>NULL</v>
      </c>
      <c r="E5161">
        <v>1</v>
      </c>
    </row>
    <row r="5162" spans="1:5" x14ac:dyDescent="0.25">
      <c r="A5162">
        <v>2017</v>
      </c>
      <c r="B5162">
        <v>6</v>
      </c>
      <c r="C5162" t="s">
        <v>139</v>
      </c>
      <c r="D5162" t="str">
        <f ca="1">IF(OFFSET(calculations!$AG$2,MATCH(data!A5162&amp;"|"&amp;data!C5162,calculations!$A$3:$A$168,0),MATCH(data!B5162,calculations!$AH$2:$CL$2,0))="","NULL",SUBSTITUTE(OFFSET(calculations!$AG$2,MATCH(data!A5162&amp;"|"&amp;data!C5162,calculations!$A$3:$A$168,0),MATCH(data!B5162,calculations!$AH$2:$CL$2,0)),",","."))</f>
        <v>NULL</v>
      </c>
      <c r="E5162">
        <v>1</v>
      </c>
    </row>
    <row r="5163" spans="1:5" x14ac:dyDescent="0.25">
      <c r="A5163">
        <v>2017</v>
      </c>
      <c r="B5163">
        <v>6</v>
      </c>
      <c r="C5163" t="s">
        <v>140</v>
      </c>
      <c r="D5163" t="str">
        <f ca="1">IF(OFFSET(calculations!$AG$2,MATCH(data!A5163&amp;"|"&amp;data!C5163,calculations!$A$3:$A$168,0),MATCH(data!B5163,calculations!$AH$2:$CL$2,0))="","NULL",SUBSTITUTE(OFFSET(calculations!$AG$2,MATCH(data!A5163&amp;"|"&amp;data!C5163,calculations!$A$3:$A$168,0),MATCH(data!B5163,calculations!$AH$2:$CL$2,0)),",","."))</f>
        <v>NULL</v>
      </c>
      <c r="E5163">
        <v>1</v>
      </c>
    </row>
    <row r="5164" spans="1:5" x14ac:dyDescent="0.25">
      <c r="A5164">
        <v>2017</v>
      </c>
      <c r="B5164">
        <v>6</v>
      </c>
      <c r="C5164" t="s">
        <v>141</v>
      </c>
      <c r="D5164" t="str">
        <f ca="1">IF(OFFSET(calculations!$AG$2,MATCH(data!A5164&amp;"|"&amp;data!C5164,calculations!$A$3:$A$168,0),MATCH(data!B5164,calculations!$AH$2:$CL$2,0))="","NULL",SUBSTITUTE(OFFSET(calculations!$AG$2,MATCH(data!A5164&amp;"|"&amp;data!C5164,calculations!$A$3:$A$168,0),MATCH(data!B5164,calculations!$AH$2:$CL$2,0)),",","."))</f>
        <v>NULL</v>
      </c>
      <c r="E5164">
        <v>1</v>
      </c>
    </row>
    <row r="5165" spans="1:5" x14ac:dyDescent="0.25">
      <c r="A5165">
        <v>2017</v>
      </c>
      <c r="B5165">
        <v>6</v>
      </c>
      <c r="C5165" t="s">
        <v>142</v>
      </c>
      <c r="D5165" t="str">
        <f ca="1">IF(OFFSET(calculations!$AG$2,MATCH(data!A5165&amp;"|"&amp;data!C5165,calculations!$A$3:$A$168,0),MATCH(data!B5165,calculations!$AH$2:$CL$2,0))="","NULL",SUBSTITUTE(OFFSET(calculations!$AG$2,MATCH(data!A5165&amp;"|"&amp;data!C5165,calculations!$A$3:$A$168,0),MATCH(data!B5165,calculations!$AH$2:$CL$2,0)),",","."))</f>
        <v>NULL</v>
      </c>
      <c r="E5165">
        <v>1</v>
      </c>
    </row>
    <row r="5166" spans="1:5" x14ac:dyDescent="0.25">
      <c r="A5166">
        <v>2017</v>
      </c>
      <c r="B5166">
        <v>6</v>
      </c>
      <c r="C5166" t="s">
        <v>143</v>
      </c>
      <c r="D5166" t="str">
        <f ca="1">IF(OFFSET(calculations!$AG$2,MATCH(data!A5166&amp;"|"&amp;data!C5166,calculations!$A$3:$A$168,0),MATCH(data!B5166,calculations!$AH$2:$CL$2,0))="","NULL",SUBSTITUTE(OFFSET(calculations!$AG$2,MATCH(data!A5166&amp;"|"&amp;data!C5166,calculations!$A$3:$A$168,0),MATCH(data!B5166,calculations!$AH$2:$CL$2,0)),",","."))</f>
        <v>NULL</v>
      </c>
      <c r="E5166">
        <v>1</v>
      </c>
    </row>
    <row r="5167" spans="1:5" x14ac:dyDescent="0.25">
      <c r="A5167">
        <v>2017</v>
      </c>
      <c r="B5167">
        <v>6</v>
      </c>
      <c r="C5167" t="s">
        <v>58</v>
      </c>
      <c r="D5167" t="str">
        <f ca="1">IF(OFFSET(calculations!$AG$2,MATCH(data!A5167&amp;"|"&amp;data!C5167,calculations!$A$3:$A$168,0),MATCH(data!B5167,calculations!$AH$2:$CL$2,0))="","NULL",SUBSTITUTE(OFFSET(calculations!$AG$2,MATCH(data!A5167&amp;"|"&amp;data!C5167,calculations!$A$3:$A$168,0),MATCH(data!B5167,calculations!$AH$2:$CL$2,0)),",","."))</f>
        <v>13444780</v>
      </c>
      <c r="E5167">
        <v>1</v>
      </c>
    </row>
    <row r="5168" spans="1:5" x14ac:dyDescent="0.25">
      <c r="A5168">
        <v>2017</v>
      </c>
      <c r="B5168">
        <v>7</v>
      </c>
      <c r="C5168" t="s">
        <v>68</v>
      </c>
      <c r="D5168" t="str">
        <f ca="1">IF(OFFSET(calculations!$AG$2,MATCH(data!A5168&amp;"|"&amp;data!C5168,calculations!$A$3:$A$168,0),MATCH(data!B5168,calculations!$AH$2:$CL$2,0))="","NULL",SUBSTITUTE(OFFSET(calculations!$AG$2,MATCH(data!A5168&amp;"|"&amp;data!C5168,calculations!$A$3:$A$168,0),MATCH(data!B5168,calculations!$AH$2:$CL$2,0)),",","."))</f>
        <v>322965963</v>
      </c>
      <c r="E5168">
        <v>1</v>
      </c>
    </row>
    <row r="5169" spans="1:5" x14ac:dyDescent="0.25">
      <c r="A5169">
        <v>2017</v>
      </c>
      <c r="B5169">
        <v>7</v>
      </c>
      <c r="C5169" t="s">
        <v>49</v>
      </c>
      <c r="D5169" t="str">
        <f ca="1">IF(OFFSET(calculations!$AG$2,MATCH(data!A5169&amp;"|"&amp;data!C5169,calculations!$A$3:$A$168,0),MATCH(data!B5169,calculations!$AH$2:$CL$2,0))="","NULL",SUBSTITUTE(OFFSET(calculations!$AG$2,MATCH(data!A5169&amp;"|"&amp;data!C5169,calculations!$A$3:$A$168,0),MATCH(data!B5169,calculations!$AH$2:$CL$2,0)),",","."))</f>
        <v>284327525</v>
      </c>
      <c r="E5169">
        <v>1</v>
      </c>
    </row>
    <row r="5170" spans="1:5" x14ac:dyDescent="0.25">
      <c r="A5170">
        <v>2017</v>
      </c>
      <c r="B5170">
        <v>7</v>
      </c>
      <c r="C5170" t="s">
        <v>69</v>
      </c>
      <c r="D5170" t="str">
        <f ca="1">IF(OFFSET(calculations!$AG$2,MATCH(data!A5170&amp;"|"&amp;data!C5170,calculations!$A$3:$A$168,0),MATCH(data!B5170,calculations!$AH$2:$CL$2,0))="","NULL",SUBSTITUTE(OFFSET(calculations!$AG$2,MATCH(data!A5170&amp;"|"&amp;data!C5170,calculations!$A$3:$A$168,0),MATCH(data!B5170,calculations!$AH$2:$CL$2,0)),",","."))</f>
        <v>15964237</v>
      </c>
      <c r="E5170">
        <v>1</v>
      </c>
    </row>
    <row r="5171" spans="1:5" x14ac:dyDescent="0.25">
      <c r="A5171">
        <v>2017</v>
      </c>
      <c r="B5171">
        <v>7</v>
      </c>
      <c r="C5171" t="s">
        <v>70</v>
      </c>
      <c r="D5171" t="str">
        <f ca="1">IF(OFFSET(calculations!$AG$2,MATCH(data!A5171&amp;"|"&amp;data!C5171,calculations!$A$3:$A$168,0),MATCH(data!B5171,calculations!$AH$2:$CL$2,0))="","NULL",SUBSTITUTE(OFFSET(calculations!$AG$2,MATCH(data!A5171&amp;"|"&amp;data!C5171,calculations!$A$3:$A$168,0),MATCH(data!B5171,calculations!$AH$2:$CL$2,0)),",","."))</f>
        <v>534214</v>
      </c>
      <c r="E5171">
        <v>1</v>
      </c>
    </row>
    <row r="5172" spans="1:5" x14ac:dyDescent="0.25">
      <c r="A5172">
        <v>2017</v>
      </c>
      <c r="B5172">
        <v>7</v>
      </c>
      <c r="C5172" t="s">
        <v>71</v>
      </c>
      <c r="D5172" t="str">
        <f ca="1">IF(OFFSET(calculations!$AG$2,MATCH(data!A5172&amp;"|"&amp;data!C5172,calculations!$A$3:$A$168,0),MATCH(data!B5172,calculations!$AH$2:$CL$2,0))="","NULL",SUBSTITUTE(OFFSET(calculations!$AG$2,MATCH(data!A5172&amp;"|"&amp;data!C5172,calculations!$A$3:$A$168,0),MATCH(data!B5172,calculations!$AH$2:$CL$2,0)),",","."))</f>
        <v>20486824</v>
      </c>
      <c r="E5172">
        <v>1</v>
      </c>
    </row>
    <row r="5173" spans="1:5" x14ac:dyDescent="0.25">
      <c r="A5173">
        <v>2017</v>
      </c>
      <c r="B5173">
        <v>7</v>
      </c>
      <c r="C5173" t="s">
        <v>72</v>
      </c>
      <c r="D5173" t="str">
        <f ca="1">IF(OFFSET(calculations!$AG$2,MATCH(data!A5173&amp;"|"&amp;data!C5173,calculations!$A$3:$A$168,0),MATCH(data!B5173,calculations!$AH$2:$CL$2,0))="","NULL",SUBSTITUTE(OFFSET(calculations!$AG$2,MATCH(data!A5173&amp;"|"&amp;data!C5173,calculations!$A$3:$A$168,0),MATCH(data!B5173,calculations!$AH$2:$CL$2,0)),",","."))</f>
        <v>182502862</v>
      </c>
      <c r="E5173">
        <v>1</v>
      </c>
    </row>
    <row r="5174" spans="1:5" x14ac:dyDescent="0.25">
      <c r="A5174">
        <v>2017</v>
      </c>
      <c r="B5174">
        <v>7</v>
      </c>
      <c r="C5174" t="s">
        <v>73</v>
      </c>
      <c r="D5174" t="str">
        <f ca="1">IF(OFFSET(calculations!$AG$2,MATCH(data!A5174&amp;"|"&amp;data!C5174,calculations!$A$3:$A$168,0),MATCH(data!B5174,calculations!$AH$2:$CL$2,0))="","NULL",SUBSTITUTE(OFFSET(calculations!$AG$2,MATCH(data!A5174&amp;"|"&amp;data!C5174,calculations!$A$3:$A$168,0),MATCH(data!B5174,calculations!$AH$2:$CL$2,0)),",","."))</f>
        <v>2139675</v>
      </c>
      <c r="E5174">
        <v>1</v>
      </c>
    </row>
    <row r="5175" spans="1:5" x14ac:dyDescent="0.25">
      <c r="A5175">
        <v>2017</v>
      </c>
      <c r="B5175">
        <v>7</v>
      </c>
      <c r="C5175" t="s">
        <v>74</v>
      </c>
      <c r="D5175" t="str">
        <f ca="1">IF(OFFSET(calculations!$AG$2,MATCH(data!A5175&amp;"|"&amp;data!C5175,calculations!$A$3:$A$168,0),MATCH(data!B5175,calculations!$AH$2:$CL$2,0))="","NULL",SUBSTITUTE(OFFSET(calculations!$AG$2,MATCH(data!A5175&amp;"|"&amp;data!C5175,calculations!$A$3:$A$168,0),MATCH(data!B5175,calculations!$AH$2:$CL$2,0)),",","."))</f>
        <v>NULL</v>
      </c>
      <c r="E5175">
        <v>1</v>
      </c>
    </row>
    <row r="5176" spans="1:5" x14ac:dyDescent="0.25">
      <c r="A5176">
        <v>2017</v>
      </c>
      <c r="B5176">
        <v>7</v>
      </c>
      <c r="C5176" t="s">
        <v>75</v>
      </c>
      <c r="D5176" t="str">
        <f ca="1">IF(OFFSET(calculations!$AG$2,MATCH(data!A5176&amp;"|"&amp;data!C5176,calculations!$A$3:$A$168,0),MATCH(data!B5176,calculations!$AH$2:$CL$2,0))="","NULL",SUBSTITUTE(OFFSET(calculations!$AG$2,MATCH(data!A5176&amp;"|"&amp;data!C5176,calculations!$A$3:$A$168,0),MATCH(data!B5176,calculations!$AH$2:$CL$2,0)),",","."))</f>
        <v>522093</v>
      </c>
      <c r="E5176">
        <v>1</v>
      </c>
    </row>
    <row r="5177" spans="1:5" x14ac:dyDescent="0.25">
      <c r="A5177">
        <v>2017</v>
      </c>
      <c r="B5177">
        <v>7</v>
      </c>
      <c r="C5177" t="s">
        <v>76</v>
      </c>
      <c r="D5177" t="str">
        <f ca="1">IF(OFFSET(calculations!$AG$2,MATCH(data!A5177&amp;"|"&amp;data!C5177,calculations!$A$3:$A$168,0),MATCH(data!B5177,calculations!$AH$2:$CL$2,0))="","NULL",SUBSTITUTE(OFFSET(calculations!$AG$2,MATCH(data!A5177&amp;"|"&amp;data!C5177,calculations!$A$3:$A$168,0),MATCH(data!B5177,calculations!$AH$2:$CL$2,0)),",","."))</f>
        <v>121922</v>
      </c>
      <c r="E5177">
        <v>1</v>
      </c>
    </row>
    <row r="5178" spans="1:5" x14ac:dyDescent="0.25">
      <c r="A5178">
        <v>2017</v>
      </c>
      <c r="B5178">
        <v>7</v>
      </c>
      <c r="C5178" t="s">
        <v>77</v>
      </c>
      <c r="D5178" t="str">
        <f ca="1">IF(OFFSET(calculations!$AG$2,MATCH(data!A5178&amp;"|"&amp;data!C5178,calculations!$A$3:$A$168,0),MATCH(data!B5178,calculations!$AH$2:$CL$2,0))="","NULL",SUBSTITUTE(OFFSET(calculations!$AG$2,MATCH(data!A5178&amp;"|"&amp;data!C5178,calculations!$A$3:$A$168,0),MATCH(data!B5178,calculations!$AH$2:$CL$2,0)),",","."))</f>
        <v>130486</v>
      </c>
      <c r="E5178">
        <v>1</v>
      </c>
    </row>
    <row r="5179" spans="1:5" x14ac:dyDescent="0.25">
      <c r="A5179">
        <v>2017</v>
      </c>
      <c r="B5179">
        <v>7</v>
      </c>
      <c r="C5179" t="s">
        <v>78</v>
      </c>
      <c r="D5179" t="str">
        <f ca="1">IF(OFFSET(calculations!$AG$2,MATCH(data!A5179&amp;"|"&amp;data!C5179,calculations!$A$3:$A$168,0),MATCH(data!B5179,calculations!$AH$2:$CL$2,0))="","NULL",SUBSTITUTE(OFFSET(calculations!$AG$2,MATCH(data!A5179&amp;"|"&amp;data!C5179,calculations!$A$3:$A$168,0),MATCH(data!B5179,calculations!$AH$2:$CL$2,0)),",","."))</f>
        <v>30286326</v>
      </c>
      <c r="E5179">
        <v>1</v>
      </c>
    </row>
    <row r="5180" spans="1:5" x14ac:dyDescent="0.25">
      <c r="A5180">
        <v>2017</v>
      </c>
      <c r="B5180">
        <v>7</v>
      </c>
      <c r="C5180" t="s">
        <v>79</v>
      </c>
      <c r="D5180" t="str">
        <f ca="1">IF(OFFSET(calculations!$AG$2,MATCH(data!A5180&amp;"|"&amp;data!C5180,calculations!$A$3:$A$168,0),MATCH(data!B5180,calculations!$AH$2:$CL$2,0))="","NULL",SUBSTITUTE(OFFSET(calculations!$AG$2,MATCH(data!A5180&amp;"|"&amp;data!C5180,calculations!$A$3:$A$168,0),MATCH(data!B5180,calculations!$AH$2:$CL$2,0)),",","."))</f>
        <v>13057893</v>
      </c>
      <c r="E5180">
        <v>1</v>
      </c>
    </row>
    <row r="5181" spans="1:5" x14ac:dyDescent="0.25">
      <c r="A5181">
        <v>2017</v>
      </c>
      <c r="B5181">
        <v>7</v>
      </c>
      <c r="C5181" t="s">
        <v>80</v>
      </c>
      <c r="D5181" t="str">
        <f ca="1">IF(OFFSET(calculations!$AG$2,MATCH(data!A5181&amp;"|"&amp;data!C5181,calculations!$A$3:$A$168,0),MATCH(data!B5181,calculations!$AH$2:$CL$2,0))="","NULL",SUBSTITUTE(OFFSET(calculations!$AG$2,MATCH(data!A5181&amp;"|"&amp;data!C5181,calculations!$A$3:$A$168,0),MATCH(data!B5181,calculations!$AH$2:$CL$2,0)),",","."))</f>
        <v>3808810</v>
      </c>
      <c r="E5181">
        <v>1</v>
      </c>
    </row>
    <row r="5182" spans="1:5" x14ac:dyDescent="0.25">
      <c r="A5182">
        <v>2017</v>
      </c>
      <c r="B5182">
        <v>7</v>
      </c>
      <c r="C5182" t="s">
        <v>44</v>
      </c>
      <c r="D5182" t="str">
        <f ca="1">IF(OFFSET(calculations!$AG$2,MATCH(data!A5182&amp;"|"&amp;data!C5182,calculations!$A$3:$A$168,0),MATCH(data!B5182,calculations!$AH$2:$CL$2,0))="","NULL",SUBSTITUTE(OFFSET(calculations!$AG$2,MATCH(data!A5182&amp;"|"&amp;data!C5182,calculations!$A$3:$A$168,0),MATCH(data!B5182,calculations!$AH$2:$CL$2,0)),",","."))</f>
        <v>NULL</v>
      </c>
      <c r="E5182">
        <v>1</v>
      </c>
    </row>
    <row r="5183" spans="1:5" x14ac:dyDescent="0.25">
      <c r="A5183">
        <v>2017</v>
      </c>
      <c r="B5183">
        <v>7</v>
      </c>
      <c r="C5183" t="s">
        <v>51</v>
      </c>
      <c r="D5183" t="str">
        <f ca="1">IF(OFFSET(calculations!$AG$2,MATCH(data!A5183&amp;"|"&amp;data!C5183,calculations!$A$3:$A$168,0),MATCH(data!B5183,calculations!$AH$2:$CL$2,0))="","NULL",SUBSTITUTE(OFFSET(calculations!$AG$2,MATCH(data!A5183&amp;"|"&amp;data!C5183,calculations!$A$3:$A$168,0),MATCH(data!B5183,calculations!$AH$2:$CL$2,0)),",","."))</f>
        <v>8372878</v>
      </c>
      <c r="E5183">
        <v>1</v>
      </c>
    </row>
    <row r="5184" spans="1:5" x14ac:dyDescent="0.25">
      <c r="A5184">
        <v>2017</v>
      </c>
      <c r="B5184">
        <v>7</v>
      </c>
      <c r="C5184" t="s">
        <v>55</v>
      </c>
      <c r="D5184" t="str">
        <f ca="1">IF(OFFSET(calculations!$AG$2,MATCH(data!A5184&amp;"|"&amp;data!C5184,calculations!$A$3:$A$168,0),MATCH(data!B5184,calculations!$AH$2:$CL$2,0))="","NULL",SUBSTITUTE(OFFSET(calculations!$AG$2,MATCH(data!A5184&amp;"|"&amp;data!C5184,calculations!$A$3:$A$168,0),MATCH(data!B5184,calculations!$AH$2:$CL$2,0)),",","."))</f>
        <v>NULL</v>
      </c>
      <c r="E5184">
        <v>1</v>
      </c>
    </row>
    <row r="5185" spans="1:5" x14ac:dyDescent="0.25">
      <c r="A5185">
        <v>2017</v>
      </c>
      <c r="B5185">
        <v>7</v>
      </c>
      <c r="C5185" t="s">
        <v>81</v>
      </c>
      <c r="D5185" t="str">
        <f ca="1">IF(OFFSET(calculations!$AG$2,MATCH(data!A5185&amp;"|"&amp;data!C5185,calculations!$A$3:$A$168,0),MATCH(data!B5185,calculations!$AH$2:$CL$2,0))="","NULL",SUBSTITUTE(OFFSET(calculations!$AG$2,MATCH(data!A5185&amp;"|"&amp;data!C5185,calculations!$A$3:$A$168,0),MATCH(data!B5185,calculations!$AH$2:$CL$2,0)),",","."))</f>
        <v>6399305</v>
      </c>
      <c r="E5185">
        <v>1</v>
      </c>
    </row>
    <row r="5186" spans="1:5" x14ac:dyDescent="0.25">
      <c r="A5186">
        <v>2017</v>
      </c>
      <c r="B5186">
        <v>7</v>
      </c>
      <c r="C5186" t="s">
        <v>82</v>
      </c>
      <c r="D5186" t="str">
        <f ca="1">IF(OFFSET(calculations!$AG$2,MATCH(data!A5186&amp;"|"&amp;data!C5186,calculations!$A$3:$A$168,0),MATCH(data!B5186,calculations!$AH$2:$CL$2,0))="","NULL",SUBSTITUTE(OFFSET(calculations!$AG$2,MATCH(data!A5186&amp;"|"&amp;data!C5186,calculations!$A$3:$A$168,0),MATCH(data!B5186,calculations!$AH$2:$CL$2,0)),",","."))</f>
        <v>38638438</v>
      </c>
      <c r="E5186">
        <v>1</v>
      </c>
    </row>
    <row r="5187" spans="1:5" x14ac:dyDescent="0.25">
      <c r="A5187">
        <v>2017</v>
      </c>
      <c r="B5187">
        <v>7</v>
      </c>
      <c r="C5187" t="s">
        <v>83</v>
      </c>
      <c r="D5187" t="str">
        <f ca="1">IF(OFFSET(calculations!$AG$2,MATCH(data!A5187&amp;"|"&amp;data!C5187,calculations!$A$3:$A$168,0),MATCH(data!B5187,calculations!$AH$2:$CL$2,0))="","NULL",SUBSTITUTE(OFFSET(calculations!$AG$2,MATCH(data!A5187&amp;"|"&amp;data!C5187,calculations!$A$3:$A$168,0),MATCH(data!B5187,calculations!$AH$2:$CL$2,0)),",","."))</f>
        <v>32372</v>
      </c>
      <c r="E5187">
        <v>1</v>
      </c>
    </row>
    <row r="5188" spans="1:5" x14ac:dyDescent="0.25">
      <c r="A5188">
        <v>2017</v>
      </c>
      <c r="B5188">
        <v>7</v>
      </c>
      <c r="C5188" t="s">
        <v>84</v>
      </c>
      <c r="D5188" t="str">
        <f ca="1">IF(OFFSET(calculations!$AG$2,MATCH(data!A5188&amp;"|"&amp;data!C5188,calculations!$A$3:$A$168,0),MATCH(data!B5188,calculations!$AH$2:$CL$2,0))="","NULL",SUBSTITUTE(OFFSET(calculations!$AG$2,MATCH(data!A5188&amp;"|"&amp;data!C5188,calculations!$A$3:$A$168,0),MATCH(data!B5188,calculations!$AH$2:$CL$2,0)),",","."))</f>
        <v>507095</v>
      </c>
      <c r="E5188">
        <v>1</v>
      </c>
    </row>
    <row r="5189" spans="1:5" x14ac:dyDescent="0.25">
      <c r="A5189">
        <v>2017</v>
      </c>
      <c r="B5189">
        <v>7</v>
      </c>
      <c r="C5189" t="s">
        <v>85</v>
      </c>
      <c r="D5189" t="str">
        <f ca="1">IF(OFFSET(calculations!$AG$2,MATCH(data!A5189&amp;"|"&amp;data!C5189,calculations!$A$3:$A$168,0),MATCH(data!B5189,calculations!$AH$2:$CL$2,0))="","NULL",SUBSTITUTE(OFFSET(calculations!$AG$2,MATCH(data!A5189&amp;"|"&amp;data!C5189,calculations!$A$3:$A$168,0),MATCH(data!B5189,calculations!$AH$2:$CL$2,0)),",","."))</f>
        <v>NULL</v>
      </c>
      <c r="E5189">
        <v>1</v>
      </c>
    </row>
    <row r="5190" spans="1:5" x14ac:dyDescent="0.25">
      <c r="A5190">
        <v>2017</v>
      </c>
      <c r="B5190">
        <v>7</v>
      </c>
      <c r="C5190" t="s">
        <v>86</v>
      </c>
      <c r="D5190" t="str">
        <f ca="1">IF(OFFSET(calculations!$AG$2,MATCH(data!A5190&amp;"|"&amp;data!C5190,calculations!$A$3:$A$168,0),MATCH(data!B5190,calculations!$AH$2:$CL$2,0))="","NULL",SUBSTITUTE(OFFSET(calculations!$AG$2,MATCH(data!A5190&amp;"|"&amp;data!C5190,calculations!$A$3:$A$168,0),MATCH(data!B5190,calculations!$AH$2:$CL$2,0)),",","."))</f>
        <v>NULL</v>
      </c>
      <c r="E5190">
        <v>1</v>
      </c>
    </row>
    <row r="5191" spans="1:5" x14ac:dyDescent="0.25">
      <c r="A5191">
        <v>2017</v>
      </c>
      <c r="B5191">
        <v>7</v>
      </c>
      <c r="C5191" t="s">
        <v>87</v>
      </c>
      <c r="D5191" t="str">
        <f ca="1">IF(OFFSET(calculations!$AG$2,MATCH(data!A5191&amp;"|"&amp;data!C5191,calculations!$A$3:$A$168,0),MATCH(data!B5191,calculations!$AH$2:$CL$2,0))="","NULL",SUBSTITUTE(OFFSET(calculations!$AG$2,MATCH(data!A5191&amp;"|"&amp;data!C5191,calculations!$A$3:$A$168,0),MATCH(data!B5191,calculations!$AH$2:$CL$2,0)),",","."))</f>
        <v>14301405</v>
      </c>
      <c r="E5191">
        <v>1</v>
      </c>
    </row>
    <row r="5192" spans="1:5" x14ac:dyDescent="0.25">
      <c r="A5192">
        <v>2017</v>
      </c>
      <c r="B5192">
        <v>7</v>
      </c>
      <c r="C5192" t="s">
        <v>88</v>
      </c>
      <c r="D5192" t="str">
        <f ca="1">IF(OFFSET(calculations!$AG$2,MATCH(data!A5192&amp;"|"&amp;data!C5192,calculations!$A$3:$A$168,0),MATCH(data!B5192,calculations!$AH$2:$CL$2,0))="","NULL",SUBSTITUTE(OFFSET(calculations!$AG$2,MATCH(data!A5192&amp;"|"&amp;data!C5192,calculations!$A$3:$A$168,0),MATCH(data!B5192,calculations!$AH$2:$CL$2,0)),",","."))</f>
        <v>NULL</v>
      </c>
      <c r="E5192">
        <v>1</v>
      </c>
    </row>
    <row r="5193" spans="1:5" x14ac:dyDescent="0.25">
      <c r="A5193">
        <v>2017</v>
      </c>
      <c r="B5193">
        <v>7</v>
      </c>
      <c r="C5193" t="s">
        <v>89</v>
      </c>
      <c r="D5193" t="str">
        <f ca="1">IF(OFFSET(calculations!$AG$2,MATCH(data!A5193&amp;"|"&amp;data!C5193,calculations!$A$3:$A$168,0),MATCH(data!B5193,calculations!$AH$2:$CL$2,0))="","NULL",SUBSTITUTE(OFFSET(calculations!$AG$2,MATCH(data!A5193&amp;"|"&amp;data!C5193,calculations!$A$3:$A$168,0),MATCH(data!B5193,calculations!$AH$2:$CL$2,0)),",","."))</f>
        <v>31390</v>
      </c>
      <c r="E5193">
        <v>1</v>
      </c>
    </row>
    <row r="5194" spans="1:5" x14ac:dyDescent="0.25">
      <c r="A5194">
        <v>2017</v>
      </c>
      <c r="B5194">
        <v>7</v>
      </c>
      <c r="C5194" t="s">
        <v>90</v>
      </c>
      <c r="D5194" t="str">
        <f ca="1">IF(OFFSET(calculations!$AG$2,MATCH(data!A5194&amp;"|"&amp;data!C5194,calculations!$A$3:$A$168,0),MATCH(data!B5194,calculations!$AH$2:$CL$2,0))="","NULL",SUBSTITUTE(OFFSET(calculations!$AG$2,MATCH(data!A5194&amp;"|"&amp;data!C5194,calculations!$A$3:$A$168,0),MATCH(data!B5194,calculations!$AH$2:$CL$2,0)),",","."))</f>
        <v>2700</v>
      </c>
      <c r="E5194">
        <v>1</v>
      </c>
    </row>
    <row r="5195" spans="1:5" x14ac:dyDescent="0.25">
      <c r="A5195">
        <v>2017</v>
      </c>
      <c r="B5195">
        <v>7</v>
      </c>
      <c r="C5195" t="s">
        <v>91</v>
      </c>
      <c r="D5195" t="str">
        <f ca="1">IF(OFFSET(calculations!$AG$2,MATCH(data!A5195&amp;"|"&amp;data!C5195,calculations!$A$3:$A$168,0),MATCH(data!B5195,calculations!$AH$2:$CL$2,0))="","NULL",SUBSTITUTE(OFFSET(calculations!$AG$2,MATCH(data!A5195&amp;"|"&amp;data!C5195,calculations!$A$3:$A$168,0),MATCH(data!B5195,calculations!$AH$2:$CL$2,0)),",","."))</f>
        <v>NULL</v>
      </c>
      <c r="E5195">
        <v>1</v>
      </c>
    </row>
    <row r="5196" spans="1:5" x14ac:dyDescent="0.25">
      <c r="A5196">
        <v>2017</v>
      </c>
      <c r="B5196">
        <v>7</v>
      </c>
      <c r="C5196" t="s">
        <v>92</v>
      </c>
      <c r="D5196" t="str">
        <f ca="1">IF(OFFSET(calculations!$AG$2,MATCH(data!A5196&amp;"|"&amp;data!C5196,calculations!$A$3:$A$168,0),MATCH(data!B5196,calculations!$AH$2:$CL$2,0))="","NULL",SUBSTITUTE(OFFSET(calculations!$AG$2,MATCH(data!A5196&amp;"|"&amp;data!C5196,calculations!$A$3:$A$168,0),MATCH(data!B5196,calculations!$AH$2:$CL$2,0)),",","."))</f>
        <v>23763476</v>
      </c>
      <c r="E5196">
        <v>1</v>
      </c>
    </row>
    <row r="5197" spans="1:5" x14ac:dyDescent="0.25">
      <c r="A5197">
        <v>2017</v>
      </c>
      <c r="B5197">
        <v>7</v>
      </c>
      <c r="C5197" t="s">
        <v>93</v>
      </c>
      <c r="D5197" t="str">
        <f ca="1">IF(OFFSET(calculations!$AG$2,MATCH(data!A5197&amp;"|"&amp;data!C5197,calculations!$A$3:$A$168,0),MATCH(data!B5197,calculations!$AH$2:$CL$2,0))="","NULL",SUBSTITUTE(OFFSET(calculations!$AG$2,MATCH(data!A5197&amp;"|"&amp;data!C5197,calculations!$A$3:$A$168,0),MATCH(data!B5197,calculations!$AH$2:$CL$2,0)),",","."))</f>
        <v>NULL</v>
      </c>
      <c r="E5197">
        <v>1</v>
      </c>
    </row>
    <row r="5198" spans="1:5" x14ac:dyDescent="0.25">
      <c r="A5198">
        <v>2017</v>
      </c>
      <c r="B5198">
        <v>7</v>
      </c>
      <c r="C5198" t="s">
        <v>94</v>
      </c>
      <c r="D5198" t="str">
        <f ca="1">IF(OFFSET(calculations!$AG$2,MATCH(data!A5198&amp;"|"&amp;data!C5198,calculations!$A$3:$A$168,0),MATCH(data!B5198,calculations!$AH$2:$CL$2,0))="","NULL",SUBSTITUTE(OFFSET(calculations!$AG$2,MATCH(data!A5198&amp;"|"&amp;data!C5198,calculations!$A$3:$A$168,0),MATCH(data!B5198,calculations!$AH$2:$CL$2,0)),",","."))</f>
        <v>NULL</v>
      </c>
      <c r="E5198">
        <v>1</v>
      </c>
    </row>
    <row r="5199" spans="1:5" x14ac:dyDescent="0.25">
      <c r="A5199">
        <v>2017</v>
      </c>
      <c r="B5199">
        <v>7</v>
      </c>
      <c r="C5199" t="s">
        <v>95</v>
      </c>
      <c r="D5199" t="str">
        <f ca="1">IF(OFFSET(calculations!$AG$2,MATCH(data!A5199&amp;"|"&amp;data!C5199,calculations!$A$3:$A$168,0),MATCH(data!B5199,calculations!$AH$2:$CL$2,0))="","NULL",SUBSTITUTE(OFFSET(calculations!$AG$2,MATCH(data!A5199&amp;"|"&amp;data!C5199,calculations!$A$3:$A$168,0),MATCH(data!B5199,calculations!$AH$2:$CL$2,0)),",","."))</f>
        <v>5358537</v>
      </c>
      <c r="E5199">
        <v>1</v>
      </c>
    </row>
    <row r="5200" spans="1:5" x14ac:dyDescent="0.25">
      <c r="A5200">
        <v>2017</v>
      </c>
      <c r="B5200">
        <v>7</v>
      </c>
      <c r="C5200" t="s">
        <v>96</v>
      </c>
      <c r="D5200" t="str">
        <f ca="1">IF(OFFSET(calculations!$AG$2,MATCH(data!A5200&amp;"|"&amp;data!C5200,calculations!$A$3:$A$168,0),MATCH(data!B5200,calculations!$AH$2:$CL$2,0))="","NULL",SUBSTITUTE(OFFSET(calculations!$AG$2,MATCH(data!A5200&amp;"|"&amp;data!C5200,calculations!$A$3:$A$168,0),MATCH(data!B5200,calculations!$AH$2:$CL$2,0)),",","."))</f>
        <v>88808206</v>
      </c>
      <c r="E5200">
        <v>1</v>
      </c>
    </row>
    <row r="5201" spans="1:5" x14ac:dyDescent="0.25">
      <c r="A5201">
        <v>2017</v>
      </c>
      <c r="B5201">
        <v>7</v>
      </c>
      <c r="C5201" t="s">
        <v>97</v>
      </c>
      <c r="D5201" t="str">
        <f ca="1">IF(OFFSET(calculations!$AG$2,MATCH(data!A5201&amp;"|"&amp;data!C5201,calculations!$A$3:$A$168,0),MATCH(data!B5201,calculations!$AH$2:$CL$2,0))="","NULL",SUBSTITUTE(OFFSET(calculations!$AG$2,MATCH(data!A5201&amp;"|"&amp;data!C5201,calculations!$A$3:$A$168,0),MATCH(data!B5201,calculations!$AH$2:$CL$2,0)),",","."))</f>
        <v>71639382</v>
      </c>
      <c r="E5201">
        <v>1</v>
      </c>
    </row>
    <row r="5202" spans="1:5" x14ac:dyDescent="0.25">
      <c r="A5202">
        <v>2017</v>
      </c>
      <c r="B5202">
        <v>7</v>
      </c>
      <c r="C5202" t="s">
        <v>98</v>
      </c>
      <c r="D5202" t="str">
        <f ca="1">IF(OFFSET(calculations!$AG$2,MATCH(data!A5202&amp;"|"&amp;data!C5202,calculations!$A$3:$A$168,0),MATCH(data!B5202,calculations!$AH$2:$CL$2,0))="","NULL",SUBSTITUTE(OFFSET(calculations!$AG$2,MATCH(data!A5202&amp;"|"&amp;data!C5202,calculations!$A$3:$A$168,0),MATCH(data!B5202,calculations!$AH$2:$CL$2,0)),",","."))</f>
        <v>17168824</v>
      </c>
      <c r="E5202">
        <v>1</v>
      </c>
    </row>
    <row r="5203" spans="1:5" x14ac:dyDescent="0.25">
      <c r="A5203">
        <v>2017</v>
      </c>
      <c r="B5203">
        <v>7</v>
      </c>
      <c r="C5203" t="s">
        <v>99</v>
      </c>
      <c r="D5203" t="str">
        <f ca="1">IF(OFFSET(calculations!$AG$2,MATCH(data!A5203&amp;"|"&amp;data!C5203,calculations!$A$3:$A$168,0),MATCH(data!B5203,calculations!$AH$2:$CL$2,0))="","NULL",SUBSTITUTE(OFFSET(calculations!$AG$2,MATCH(data!A5203&amp;"|"&amp;data!C5203,calculations!$A$3:$A$168,0),MATCH(data!B5203,calculations!$AH$2:$CL$2,0)),",","."))</f>
        <v>17168824</v>
      </c>
      <c r="E5203">
        <v>1</v>
      </c>
    </row>
    <row r="5204" spans="1:5" x14ac:dyDescent="0.25">
      <c r="A5204">
        <v>2017</v>
      </c>
      <c r="B5204">
        <v>7</v>
      </c>
      <c r="C5204" t="s">
        <v>100</v>
      </c>
      <c r="D5204" t="str">
        <f ca="1">IF(OFFSET(calculations!$AG$2,MATCH(data!A5204&amp;"|"&amp;data!C5204,calculations!$A$3:$A$168,0),MATCH(data!B5204,calculations!$AH$2:$CL$2,0))="","NULL",SUBSTITUTE(OFFSET(calculations!$AG$2,MATCH(data!A5204&amp;"|"&amp;data!C5204,calculations!$A$3:$A$168,0),MATCH(data!B5204,calculations!$AH$2:$CL$2,0)),",","."))</f>
        <v>90095</v>
      </c>
      <c r="E5204">
        <v>1</v>
      </c>
    </row>
    <row r="5205" spans="1:5" x14ac:dyDescent="0.25">
      <c r="A5205">
        <v>2017</v>
      </c>
      <c r="B5205">
        <v>7</v>
      </c>
      <c r="C5205" t="s">
        <v>101</v>
      </c>
      <c r="D5205" t="str">
        <f ca="1">IF(OFFSET(calculations!$AG$2,MATCH(data!A5205&amp;"|"&amp;data!C5205,calculations!$A$3:$A$168,0),MATCH(data!B5205,calculations!$AH$2:$CL$2,0))="","NULL",SUBSTITUTE(OFFSET(calculations!$AG$2,MATCH(data!A5205&amp;"|"&amp;data!C5205,calculations!$A$3:$A$168,0),MATCH(data!B5205,calculations!$AH$2:$CL$2,0)),",","."))</f>
        <v>5217541</v>
      </c>
      <c r="E5205">
        <v>1</v>
      </c>
    </row>
    <row r="5206" spans="1:5" x14ac:dyDescent="0.25">
      <c r="A5206">
        <v>2017</v>
      </c>
      <c r="B5206">
        <v>7</v>
      </c>
      <c r="C5206" t="s">
        <v>102</v>
      </c>
      <c r="D5206" t="str">
        <f ca="1">IF(OFFSET(calculations!$AG$2,MATCH(data!A5206&amp;"|"&amp;data!C5206,calculations!$A$3:$A$168,0),MATCH(data!B5206,calculations!$AH$2:$CL$2,0))="","NULL",SUBSTITUTE(OFFSET(calculations!$AG$2,MATCH(data!A5206&amp;"|"&amp;data!C5206,calculations!$A$3:$A$168,0),MATCH(data!B5206,calculations!$AH$2:$CL$2,0)),",","."))</f>
        <v>5018640</v>
      </c>
      <c r="E5206">
        <v>1</v>
      </c>
    </row>
    <row r="5207" spans="1:5" x14ac:dyDescent="0.25">
      <c r="A5207">
        <v>2017</v>
      </c>
      <c r="B5207">
        <v>7</v>
      </c>
      <c r="C5207" t="s">
        <v>103</v>
      </c>
      <c r="D5207" t="str">
        <f ca="1">IF(OFFSET(calculations!$AG$2,MATCH(data!A5207&amp;"|"&amp;data!C5207,calculations!$A$3:$A$168,0),MATCH(data!B5207,calculations!$AH$2:$CL$2,0))="","NULL",SUBSTITUTE(OFFSET(calculations!$AG$2,MATCH(data!A5207&amp;"|"&amp;data!C5207,calculations!$A$3:$A$168,0),MATCH(data!B5207,calculations!$AH$2:$CL$2,0)),",","."))</f>
        <v>214812</v>
      </c>
      <c r="E5207">
        <v>1</v>
      </c>
    </row>
    <row r="5208" spans="1:5" x14ac:dyDescent="0.25">
      <c r="A5208">
        <v>2017</v>
      </c>
      <c r="B5208">
        <v>7</v>
      </c>
      <c r="C5208" t="s">
        <v>104</v>
      </c>
      <c r="D5208" t="str">
        <f ca="1">IF(OFFSET(calculations!$AG$2,MATCH(data!A5208&amp;"|"&amp;data!C5208,calculations!$A$3:$A$168,0),MATCH(data!B5208,calculations!$AH$2:$CL$2,0))="","NULL",SUBSTITUTE(OFFSET(calculations!$AG$2,MATCH(data!A5208&amp;"|"&amp;data!C5208,calculations!$A$3:$A$168,0),MATCH(data!B5208,calculations!$AH$2:$CL$2,0)),",","."))</f>
        <v>6807926</v>
      </c>
      <c r="E5208">
        <v>1</v>
      </c>
    </row>
    <row r="5209" spans="1:5" x14ac:dyDescent="0.25">
      <c r="A5209">
        <v>2017</v>
      </c>
      <c r="B5209">
        <v>7</v>
      </c>
      <c r="C5209" t="s">
        <v>105</v>
      </c>
      <c r="D5209" t="str">
        <f ca="1">IF(OFFSET(calculations!$AG$2,MATCH(data!A5209&amp;"|"&amp;data!C5209,calculations!$A$3:$A$168,0),MATCH(data!B5209,calculations!$AH$2:$CL$2,0))="","NULL",SUBSTITUTE(OFFSET(calculations!$AG$2,MATCH(data!A5209&amp;"|"&amp;data!C5209,calculations!$A$3:$A$168,0),MATCH(data!B5209,calculations!$AH$2:$CL$2,0)),",","."))</f>
        <v>6807926</v>
      </c>
      <c r="E5209">
        <v>1</v>
      </c>
    </row>
    <row r="5210" spans="1:5" x14ac:dyDescent="0.25">
      <c r="A5210">
        <v>2017</v>
      </c>
      <c r="B5210">
        <v>7</v>
      </c>
      <c r="C5210" t="s">
        <v>106</v>
      </c>
      <c r="D5210" t="str">
        <f ca="1">IF(OFFSET(calculations!$AG$2,MATCH(data!A5210&amp;"|"&amp;data!C5210,calculations!$A$3:$A$168,0),MATCH(data!B5210,calculations!$AH$2:$CL$2,0))="","NULL",SUBSTITUTE(OFFSET(calculations!$AG$2,MATCH(data!A5210&amp;"|"&amp;data!C5210,calculations!$A$3:$A$168,0),MATCH(data!B5210,calculations!$AH$2:$CL$2,0)),",","."))</f>
        <v>NULL</v>
      </c>
      <c r="E5210">
        <v>1</v>
      </c>
    </row>
    <row r="5211" spans="1:5" x14ac:dyDescent="0.25">
      <c r="A5211">
        <v>2017</v>
      </c>
      <c r="B5211">
        <v>7</v>
      </c>
      <c r="C5211" t="s">
        <v>107</v>
      </c>
      <c r="D5211" t="str">
        <f ca="1">IF(OFFSET(calculations!$AG$2,MATCH(data!A5211&amp;"|"&amp;data!C5211,calculations!$A$3:$A$168,0),MATCH(data!B5211,calculations!$AH$2:$CL$2,0))="","NULL",SUBSTITUTE(OFFSET(calculations!$AG$2,MATCH(data!A5211&amp;"|"&amp;data!C5211,calculations!$A$3:$A$168,0),MATCH(data!B5211,calculations!$AH$2:$CL$2,0)),",","."))</f>
        <v>NULL</v>
      </c>
      <c r="E5211">
        <v>1</v>
      </c>
    </row>
    <row r="5212" spans="1:5" x14ac:dyDescent="0.25">
      <c r="A5212">
        <v>2017</v>
      </c>
      <c r="B5212">
        <v>7</v>
      </c>
      <c r="C5212" t="s">
        <v>108</v>
      </c>
      <c r="D5212" t="str">
        <f ca="1">IF(OFFSET(calculations!$AG$2,MATCH(data!A5212&amp;"|"&amp;data!C5212,calculations!$A$3:$A$168,0),MATCH(data!B5212,calculations!$AH$2:$CL$2,0))="","NULL",SUBSTITUTE(OFFSET(calculations!$AG$2,MATCH(data!A5212&amp;"|"&amp;data!C5212,calculations!$A$3:$A$168,0),MATCH(data!B5212,calculations!$AH$2:$CL$2,0)),",","."))</f>
        <v>-542888</v>
      </c>
      <c r="E5212">
        <v>1</v>
      </c>
    </row>
    <row r="5213" spans="1:5" x14ac:dyDescent="0.25">
      <c r="A5213">
        <v>2017</v>
      </c>
      <c r="B5213">
        <v>7</v>
      </c>
      <c r="C5213" t="s">
        <v>109</v>
      </c>
      <c r="D5213" t="str">
        <f ca="1">IF(OFFSET(calculations!$AG$2,MATCH(data!A5213&amp;"|"&amp;data!C5213,calculations!$A$3:$A$168,0),MATCH(data!B5213,calculations!$AH$2:$CL$2,0))="","NULL",SUBSTITUTE(OFFSET(calculations!$AG$2,MATCH(data!A5213&amp;"|"&amp;data!C5213,calculations!$A$3:$A$168,0),MATCH(data!B5213,calculations!$AH$2:$CL$2,0)),",","."))</f>
        <v>6265038</v>
      </c>
      <c r="E5213">
        <v>1</v>
      </c>
    </row>
    <row r="5214" spans="1:5" x14ac:dyDescent="0.25">
      <c r="A5214">
        <v>2017</v>
      </c>
      <c r="B5214">
        <v>7</v>
      </c>
      <c r="C5214" t="s">
        <v>110</v>
      </c>
      <c r="D5214" t="str">
        <f ca="1">IF(OFFSET(calculations!$AG$2,MATCH(data!A5214&amp;"|"&amp;data!C5214,calculations!$A$3:$A$168,0),MATCH(data!B5214,calculations!$AH$2:$CL$2,0))="","NULL",SUBSTITUTE(OFFSET(calculations!$AG$2,MATCH(data!A5214&amp;"|"&amp;data!C5214,calculations!$A$3:$A$168,0),MATCH(data!B5214,calculations!$AH$2:$CL$2,0)),",","."))</f>
        <v>906501</v>
      </c>
      <c r="E5214">
        <v>1</v>
      </c>
    </row>
    <row r="5215" spans="1:5" x14ac:dyDescent="0.25">
      <c r="A5215">
        <v>2017</v>
      </c>
      <c r="B5215">
        <v>7</v>
      </c>
      <c r="C5215" t="s">
        <v>111</v>
      </c>
      <c r="D5215" t="str">
        <f ca="1">IF(OFFSET(calculations!$AG$2,MATCH(data!A5215&amp;"|"&amp;data!C5215,calculations!$A$3:$A$168,0),MATCH(data!B5215,calculations!$AH$2:$CL$2,0))="","NULL",SUBSTITUTE(OFFSET(calculations!$AG$2,MATCH(data!A5215&amp;"|"&amp;data!C5215,calculations!$A$3:$A$168,0),MATCH(data!B5215,calculations!$AH$2:$CL$2,0)),",","."))</f>
        <v>322965963</v>
      </c>
      <c r="E5215">
        <v>1</v>
      </c>
    </row>
    <row r="5216" spans="1:5" x14ac:dyDescent="0.25">
      <c r="A5216">
        <v>2017</v>
      </c>
      <c r="B5216">
        <v>7</v>
      </c>
      <c r="C5216" t="s">
        <v>112</v>
      </c>
      <c r="D5216" t="str">
        <f ca="1">IF(OFFSET(calculations!$AG$2,MATCH(data!A5216&amp;"|"&amp;data!C5216,calculations!$A$3:$A$168,0),MATCH(data!B5216,calculations!$AH$2:$CL$2,0))="","NULL",SUBSTITUTE(OFFSET(calculations!$AG$2,MATCH(data!A5216&amp;"|"&amp;data!C5216,calculations!$A$3:$A$168,0),MATCH(data!B5216,calculations!$AH$2:$CL$2,0)),",","."))</f>
        <v>9318278</v>
      </c>
      <c r="E5216">
        <v>1</v>
      </c>
    </row>
    <row r="5217" spans="1:5" x14ac:dyDescent="0.25">
      <c r="A5217">
        <v>2017</v>
      </c>
      <c r="B5217">
        <v>7</v>
      </c>
      <c r="C5217" t="s">
        <v>113</v>
      </c>
      <c r="D5217" t="str">
        <f ca="1">IF(OFFSET(calculations!$AG$2,MATCH(data!A5217&amp;"|"&amp;data!C5217,calculations!$A$3:$A$168,0),MATCH(data!B5217,calculations!$AH$2:$CL$2,0))="","NULL",SUBSTITUTE(OFFSET(calculations!$AG$2,MATCH(data!A5217&amp;"|"&amp;data!C5217,calculations!$A$3:$A$168,0),MATCH(data!B5217,calculations!$AH$2:$CL$2,0)),",","."))</f>
        <v>NULL</v>
      </c>
      <c r="E5217">
        <v>1</v>
      </c>
    </row>
    <row r="5218" spans="1:5" x14ac:dyDescent="0.25">
      <c r="A5218">
        <v>2017</v>
      </c>
      <c r="B5218">
        <v>7</v>
      </c>
      <c r="C5218" t="s">
        <v>114</v>
      </c>
      <c r="D5218" t="str">
        <f ca="1">IF(OFFSET(calculations!$AG$2,MATCH(data!A5218&amp;"|"&amp;data!C5218,calculations!$A$3:$A$168,0),MATCH(data!B5218,calculations!$AH$2:$CL$2,0))="","NULL",SUBSTITUTE(OFFSET(calculations!$AG$2,MATCH(data!A5218&amp;"|"&amp;data!C5218,calculations!$A$3:$A$168,0),MATCH(data!B5218,calculations!$AH$2:$CL$2,0)),",","."))</f>
        <v>NULL</v>
      </c>
      <c r="E5218">
        <v>1</v>
      </c>
    </row>
    <row r="5219" spans="1:5" x14ac:dyDescent="0.25">
      <c r="A5219">
        <v>2017</v>
      </c>
      <c r="B5219">
        <v>7</v>
      </c>
      <c r="C5219" t="s">
        <v>115</v>
      </c>
      <c r="D5219" t="str">
        <f ca="1">IF(OFFSET(calculations!$AG$2,MATCH(data!A5219&amp;"|"&amp;data!C5219,calculations!$A$3:$A$168,0),MATCH(data!B5219,calculations!$AH$2:$CL$2,0))="","NULL",SUBSTITUTE(OFFSET(calculations!$AG$2,MATCH(data!A5219&amp;"|"&amp;data!C5219,calculations!$A$3:$A$168,0),MATCH(data!B5219,calculations!$AH$2:$CL$2,0)),",","."))</f>
        <v>NULL</v>
      </c>
      <c r="E5219">
        <v>1</v>
      </c>
    </row>
    <row r="5220" spans="1:5" x14ac:dyDescent="0.25">
      <c r="A5220">
        <v>2017</v>
      </c>
      <c r="B5220">
        <v>7</v>
      </c>
      <c r="C5220" t="s">
        <v>116</v>
      </c>
      <c r="D5220" t="str">
        <f ca="1">IF(OFFSET(calculations!$AG$2,MATCH(data!A5220&amp;"|"&amp;data!C5220,calculations!$A$3:$A$168,0),MATCH(data!B5220,calculations!$AH$2:$CL$2,0))="","NULL",SUBSTITUTE(OFFSET(calculations!$AG$2,MATCH(data!A5220&amp;"|"&amp;data!C5220,calculations!$A$3:$A$168,0),MATCH(data!B5220,calculations!$AH$2:$CL$2,0)),",","."))</f>
        <v>3816906</v>
      </c>
      <c r="E5220">
        <v>1</v>
      </c>
    </row>
    <row r="5221" spans="1:5" x14ac:dyDescent="0.25">
      <c r="A5221">
        <v>2017</v>
      </c>
      <c r="B5221">
        <v>7</v>
      </c>
      <c r="C5221" t="s">
        <v>117</v>
      </c>
      <c r="D5221" t="str">
        <f ca="1">IF(OFFSET(calculations!$AG$2,MATCH(data!A5221&amp;"|"&amp;data!C5221,calculations!$A$3:$A$168,0),MATCH(data!B5221,calculations!$AH$2:$CL$2,0))="","NULL",SUBSTITUTE(OFFSET(calculations!$AG$2,MATCH(data!A5221&amp;"|"&amp;data!C5221,calculations!$A$3:$A$168,0),MATCH(data!B5221,calculations!$AH$2:$CL$2,0)),",","."))</f>
        <v>NULL</v>
      </c>
      <c r="E5221">
        <v>1</v>
      </c>
    </row>
    <row r="5222" spans="1:5" x14ac:dyDescent="0.25">
      <c r="A5222">
        <v>2017</v>
      </c>
      <c r="B5222">
        <v>7</v>
      </c>
      <c r="C5222" t="s">
        <v>118</v>
      </c>
      <c r="D5222" t="str">
        <f ca="1">IF(OFFSET(calculations!$AG$2,MATCH(data!A5222&amp;"|"&amp;data!C5222,calculations!$A$3:$A$168,0),MATCH(data!B5222,calculations!$AH$2:$CL$2,0))="","NULL",SUBSTITUTE(OFFSET(calculations!$AG$2,MATCH(data!A5222&amp;"|"&amp;data!C5222,calculations!$A$3:$A$168,0),MATCH(data!B5222,calculations!$AH$2:$CL$2,0)),",","."))</f>
        <v>4344787</v>
      </c>
      <c r="E5222">
        <v>1</v>
      </c>
    </row>
    <row r="5223" spans="1:5" x14ac:dyDescent="0.25">
      <c r="A5223">
        <v>2017</v>
      </c>
      <c r="B5223">
        <v>7</v>
      </c>
      <c r="C5223" t="s">
        <v>119</v>
      </c>
      <c r="D5223" t="str">
        <f ca="1">IF(OFFSET(calculations!$AG$2,MATCH(data!A5223&amp;"|"&amp;data!C5223,calculations!$A$3:$A$168,0),MATCH(data!B5223,calculations!$AH$2:$CL$2,0))="","NULL",SUBSTITUTE(OFFSET(calculations!$AG$2,MATCH(data!A5223&amp;"|"&amp;data!C5223,calculations!$A$3:$A$168,0),MATCH(data!B5223,calculations!$AH$2:$CL$2,0)),",","."))</f>
        <v>708306</v>
      </c>
      <c r="E5223">
        <v>1</v>
      </c>
    </row>
    <row r="5224" spans="1:5" x14ac:dyDescent="0.25">
      <c r="A5224">
        <v>2017</v>
      </c>
      <c r="B5224">
        <v>7</v>
      </c>
      <c r="C5224" t="s">
        <v>120</v>
      </c>
      <c r="D5224" t="str">
        <f ca="1">IF(OFFSET(calculations!$AG$2,MATCH(data!A5224&amp;"|"&amp;data!C5224,calculations!$A$3:$A$168,0),MATCH(data!B5224,calculations!$AH$2:$CL$2,0))="","NULL",SUBSTITUTE(OFFSET(calculations!$AG$2,MATCH(data!A5224&amp;"|"&amp;data!C5224,calculations!$A$3:$A$168,0),MATCH(data!B5224,calculations!$AH$2:$CL$2,0)),",","."))</f>
        <v>284968</v>
      </c>
      <c r="E5224">
        <v>1</v>
      </c>
    </row>
    <row r="5225" spans="1:5" x14ac:dyDescent="0.25">
      <c r="A5225">
        <v>2017</v>
      </c>
      <c r="B5225">
        <v>7</v>
      </c>
      <c r="C5225" t="s">
        <v>121</v>
      </c>
      <c r="D5225" t="str">
        <f ca="1">IF(OFFSET(calculations!$AG$2,MATCH(data!A5225&amp;"|"&amp;data!C5225,calculations!$A$3:$A$168,0),MATCH(data!B5225,calculations!$AH$2:$CL$2,0))="","NULL",SUBSTITUTE(OFFSET(calculations!$AG$2,MATCH(data!A5225&amp;"|"&amp;data!C5225,calculations!$A$3:$A$168,0),MATCH(data!B5225,calculations!$AH$2:$CL$2,0)),",","."))</f>
        <v>130163</v>
      </c>
      <c r="E5225">
        <v>1</v>
      </c>
    </row>
    <row r="5226" spans="1:5" x14ac:dyDescent="0.25">
      <c r="A5226">
        <v>2017</v>
      </c>
      <c r="B5226">
        <v>7</v>
      </c>
      <c r="C5226" t="s">
        <v>122</v>
      </c>
      <c r="D5226" t="str">
        <f ca="1">IF(OFFSET(calculations!$AG$2,MATCH(data!A5226&amp;"|"&amp;data!C5226,calculations!$A$3:$A$168,0),MATCH(data!B5226,calculations!$AH$2:$CL$2,0))="","NULL",SUBSTITUTE(OFFSET(calculations!$AG$2,MATCH(data!A5226&amp;"|"&amp;data!C5226,calculations!$A$3:$A$168,0),MATCH(data!B5226,calculations!$AH$2:$CL$2,0)),",","."))</f>
        <v>NULL</v>
      </c>
      <c r="E5226">
        <v>1</v>
      </c>
    </row>
    <row r="5227" spans="1:5" x14ac:dyDescent="0.25">
      <c r="A5227">
        <v>2017</v>
      </c>
      <c r="B5227">
        <v>7</v>
      </c>
      <c r="C5227" t="s">
        <v>123</v>
      </c>
      <c r="D5227" t="str">
        <f ca="1">IF(OFFSET(calculations!$AG$2,MATCH(data!A5227&amp;"|"&amp;data!C5227,calculations!$A$3:$A$168,0),MATCH(data!B5227,calculations!$AH$2:$CL$2,0))="","NULL",SUBSTITUTE(OFFSET(calculations!$AG$2,MATCH(data!A5227&amp;"|"&amp;data!C5227,calculations!$A$3:$A$168,0),MATCH(data!B5227,calculations!$AH$2:$CL$2,0)),",","."))</f>
        <v>NULL</v>
      </c>
      <c r="E5227">
        <v>1</v>
      </c>
    </row>
    <row r="5228" spans="1:5" x14ac:dyDescent="0.25">
      <c r="A5228">
        <v>2017</v>
      </c>
      <c r="B5228">
        <v>7</v>
      </c>
      <c r="C5228" t="s">
        <v>124</v>
      </c>
      <c r="D5228" t="str">
        <f ca="1">IF(OFFSET(calculations!$AG$2,MATCH(data!A5228&amp;"|"&amp;data!C5228,calculations!$A$3:$A$168,0),MATCH(data!B5228,calculations!$AH$2:$CL$2,0))="","NULL",SUBSTITUTE(OFFSET(calculations!$AG$2,MATCH(data!A5228&amp;"|"&amp;data!C5228,calculations!$A$3:$A$168,0),MATCH(data!B5228,calculations!$AH$2:$CL$2,0)),",","."))</f>
        <v>NULL</v>
      </c>
      <c r="E5228">
        <v>1</v>
      </c>
    </row>
    <row r="5229" spans="1:5" x14ac:dyDescent="0.25">
      <c r="A5229">
        <v>2017</v>
      </c>
      <c r="B5229">
        <v>7</v>
      </c>
      <c r="C5229" t="s">
        <v>125</v>
      </c>
      <c r="D5229" t="str">
        <f ca="1">IF(OFFSET(calculations!$AG$2,MATCH(data!A5229&amp;"|"&amp;data!C5229,calculations!$A$3:$A$168,0),MATCH(data!B5229,calculations!$AH$2:$CL$2,0))="","NULL",SUBSTITUTE(OFFSET(calculations!$AG$2,MATCH(data!A5229&amp;"|"&amp;data!C5229,calculations!$A$3:$A$168,0),MATCH(data!B5229,calculations!$AH$2:$CL$2,0)),",","."))</f>
        <v>NULL</v>
      </c>
      <c r="E5229">
        <v>1</v>
      </c>
    </row>
    <row r="5230" spans="1:5" x14ac:dyDescent="0.25">
      <c r="A5230">
        <v>2017</v>
      </c>
      <c r="B5230">
        <v>7</v>
      </c>
      <c r="C5230" t="s">
        <v>126</v>
      </c>
      <c r="D5230" t="str">
        <f ca="1">IF(OFFSET(calculations!$AG$2,MATCH(data!A5230&amp;"|"&amp;data!C5230,calculations!$A$3:$A$168,0),MATCH(data!B5230,calculations!$AH$2:$CL$2,0))="","NULL",SUBSTITUTE(OFFSET(calculations!$AG$2,MATCH(data!A5230&amp;"|"&amp;data!C5230,calculations!$A$3:$A$168,0),MATCH(data!B5230,calculations!$AH$2:$CL$2,0)),",","."))</f>
        <v>33148</v>
      </c>
      <c r="E5230">
        <v>1</v>
      </c>
    </row>
    <row r="5231" spans="1:5" x14ac:dyDescent="0.25">
      <c r="A5231">
        <v>2017</v>
      </c>
      <c r="B5231">
        <v>7</v>
      </c>
      <c r="C5231" t="s">
        <v>62</v>
      </c>
      <c r="D5231" t="str">
        <f ca="1">IF(OFFSET(calculations!$AG$2,MATCH(data!A5231&amp;"|"&amp;data!C5231,calculations!$A$3:$A$168,0),MATCH(data!B5231,calculations!$AH$2:$CL$2,0))="","NULL",SUBSTITUTE(OFFSET(calculations!$AG$2,MATCH(data!A5231&amp;"|"&amp;data!C5231,calculations!$A$3:$A$168,0),MATCH(data!B5231,calculations!$AH$2:$CL$2,0)),",","."))</f>
        <v>48142444</v>
      </c>
      <c r="E5231">
        <v>1</v>
      </c>
    </row>
    <row r="5232" spans="1:5" x14ac:dyDescent="0.25">
      <c r="A5232">
        <v>2017</v>
      </c>
      <c r="B5232">
        <v>7</v>
      </c>
      <c r="C5232" t="s">
        <v>127</v>
      </c>
      <c r="D5232" t="str">
        <f ca="1">IF(OFFSET(calculations!$AG$2,MATCH(data!A5232&amp;"|"&amp;data!C5232,calculations!$A$3:$A$168,0),MATCH(data!B5232,calculations!$AH$2:$CL$2,0))="","NULL",SUBSTITUTE(OFFSET(calculations!$AG$2,MATCH(data!A5232&amp;"|"&amp;data!C5232,calculations!$A$3:$A$168,0),MATCH(data!B5232,calculations!$AH$2:$CL$2,0)),",","."))</f>
        <v>30998657</v>
      </c>
      <c r="E5232">
        <v>1</v>
      </c>
    </row>
    <row r="5233" spans="1:5" x14ac:dyDescent="0.25">
      <c r="A5233">
        <v>2017</v>
      </c>
      <c r="B5233">
        <v>7</v>
      </c>
      <c r="C5233" t="s">
        <v>128</v>
      </c>
      <c r="D5233" t="str">
        <f ca="1">IF(OFFSET(calculations!$AG$2,MATCH(data!A5233&amp;"|"&amp;data!C5233,calculations!$A$3:$A$168,0),MATCH(data!B5233,calculations!$AH$2:$CL$2,0))="","NULL",SUBSTITUTE(OFFSET(calculations!$AG$2,MATCH(data!A5233&amp;"|"&amp;data!C5233,calculations!$A$3:$A$168,0),MATCH(data!B5233,calculations!$AH$2:$CL$2,0)),",","."))</f>
        <v>NULL</v>
      </c>
      <c r="E5233">
        <v>1</v>
      </c>
    </row>
    <row r="5234" spans="1:5" x14ac:dyDescent="0.25">
      <c r="A5234">
        <v>2017</v>
      </c>
      <c r="B5234">
        <v>7</v>
      </c>
      <c r="C5234" t="s">
        <v>129</v>
      </c>
      <c r="D5234" t="str">
        <f ca="1">IF(OFFSET(calculations!$AG$2,MATCH(data!A5234&amp;"|"&amp;data!C5234,calculations!$A$3:$A$168,0),MATCH(data!B5234,calculations!$AH$2:$CL$2,0))="","NULL",SUBSTITUTE(OFFSET(calculations!$AG$2,MATCH(data!A5234&amp;"|"&amp;data!C5234,calculations!$A$3:$A$168,0),MATCH(data!B5234,calculations!$AH$2:$CL$2,0)),",","."))</f>
        <v>733511</v>
      </c>
      <c r="E5234">
        <v>1</v>
      </c>
    </row>
    <row r="5235" spans="1:5" x14ac:dyDescent="0.25">
      <c r="A5235">
        <v>2017</v>
      </c>
      <c r="B5235">
        <v>7</v>
      </c>
      <c r="C5235" t="s">
        <v>130</v>
      </c>
      <c r="D5235" t="str">
        <f ca="1">IF(OFFSET(calculations!$AG$2,MATCH(data!A5235&amp;"|"&amp;data!C5235,calculations!$A$3:$A$168,0),MATCH(data!B5235,calculations!$AH$2:$CL$2,0))="","NULL",SUBSTITUTE(OFFSET(calculations!$AG$2,MATCH(data!A5235&amp;"|"&amp;data!C5235,calculations!$A$3:$A$168,0),MATCH(data!B5235,calculations!$AH$2:$CL$2,0)),",","."))</f>
        <v>NULL</v>
      </c>
      <c r="E5235">
        <v>1</v>
      </c>
    </row>
    <row r="5236" spans="1:5" x14ac:dyDescent="0.25">
      <c r="A5236">
        <v>2017</v>
      </c>
      <c r="B5236">
        <v>7</v>
      </c>
      <c r="C5236" t="s">
        <v>131</v>
      </c>
      <c r="D5236" t="str">
        <f ca="1">IF(OFFSET(calculations!$AG$2,MATCH(data!A5236&amp;"|"&amp;data!C5236,calculations!$A$3:$A$168,0),MATCH(data!B5236,calculations!$AH$2:$CL$2,0))="","NULL",SUBSTITUTE(OFFSET(calculations!$AG$2,MATCH(data!A5236&amp;"|"&amp;data!C5236,calculations!$A$3:$A$168,0),MATCH(data!B5236,calculations!$AH$2:$CL$2,0)),",","."))</f>
        <v>NULL</v>
      </c>
      <c r="E5236">
        <v>1</v>
      </c>
    </row>
    <row r="5237" spans="1:5" x14ac:dyDescent="0.25">
      <c r="A5237">
        <v>2017</v>
      </c>
      <c r="B5237">
        <v>7</v>
      </c>
      <c r="C5237" t="s">
        <v>132</v>
      </c>
      <c r="D5237" t="str">
        <f ca="1">IF(OFFSET(calculations!$AG$2,MATCH(data!A5237&amp;"|"&amp;data!C5237,calculations!$A$3:$A$168,0),MATCH(data!B5237,calculations!$AH$2:$CL$2,0))="","NULL",SUBSTITUTE(OFFSET(calculations!$AG$2,MATCH(data!A5237&amp;"|"&amp;data!C5237,calculations!$A$3:$A$168,0),MATCH(data!B5237,calculations!$AH$2:$CL$2,0)),",","."))</f>
        <v>418747</v>
      </c>
      <c r="E5237">
        <v>1</v>
      </c>
    </row>
    <row r="5238" spans="1:5" x14ac:dyDescent="0.25">
      <c r="A5238">
        <v>2017</v>
      </c>
      <c r="B5238">
        <v>7</v>
      </c>
      <c r="C5238" t="s">
        <v>133</v>
      </c>
      <c r="D5238" t="str">
        <f ca="1">IF(OFFSET(calculations!$AG$2,MATCH(data!A5238&amp;"|"&amp;data!C5238,calculations!$A$3:$A$168,0),MATCH(data!B5238,calculations!$AH$2:$CL$2,0))="","NULL",SUBSTITUTE(OFFSET(calculations!$AG$2,MATCH(data!A5238&amp;"|"&amp;data!C5238,calculations!$A$3:$A$168,0),MATCH(data!B5238,calculations!$AH$2:$CL$2,0)),",","."))</f>
        <v>10176125</v>
      </c>
      <c r="E5238">
        <v>1</v>
      </c>
    </row>
    <row r="5239" spans="1:5" x14ac:dyDescent="0.25">
      <c r="A5239">
        <v>2017</v>
      </c>
      <c r="B5239">
        <v>7</v>
      </c>
      <c r="C5239" t="s">
        <v>134</v>
      </c>
      <c r="D5239" t="str">
        <f ca="1">IF(OFFSET(calculations!$AG$2,MATCH(data!A5239&amp;"|"&amp;data!C5239,calculations!$A$3:$A$168,0),MATCH(data!B5239,calculations!$AH$2:$CL$2,0))="","NULL",SUBSTITUTE(OFFSET(calculations!$AG$2,MATCH(data!A5239&amp;"|"&amp;data!C5239,calculations!$A$3:$A$168,0),MATCH(data!B5239,calculations!$AH$2:$CL$2,0)),",","."))</f>
        <v>NULL</v>
      </c>
      <c r="E5239">
        <v>1</v>
      </c>
    </row>
    <row r="5240" spans="1:5" x14ac:dyDescent="0.25">
      <c r="A5240">
        <v>2017</v>
      </c>
      <c r="B5240">
        <v>7</v>
      </c>
      <c r="C5240" t="s">
        <v>135</v>
      </c>
      <c r="D5240" t="str">
        <f ca="1">IF(OFFSET(calculations!$AG$2,MATCH(data!A5240&amp;"|"&amp;data!C5240,calculations!$A$3:$A$168,0),MATCH(data!B5240,calculations!$AH$2:$CL$2,0))="","NULL",SUBSTITUTE(OFFSET(calculations!$AG$2,MATCH(data!A5240&amp;"|"&amp;data!C5240,calculations!$A$3:$A$168,0),MATCH(data!B5240,calculations!$AH$2:$CL$2,0)),",","."))</f>
        <v>NULL</v>
      </c>
      <c r="E5240">
        <v>1</v>
      </c>
    </row>
    <row r="5241" spans="1:5" x14ac:dyDescent="0.25">
      <c r="A5241">
        <v>2017</v>
      </c>
      <c r="B5241">
        <v>7</v>
      </c>
      <c r="C5241" t="s">
        <v>136</v>
      </c>
      <c r="D5241" t="str">
        <f ca="1">IF(OFFSET(calculations!$AG$2,MATCH(data!A5241&amp;"|"&amp;data!C5241,calculations!$A$3:$A$168,0),MATCH(data!B5241,calculations!$AH$2:$CL$2,0))="","NULL",SUBSTITUTE(OFFSET(calculations!$AG$2,MATCH(data!A5241&amp;"|"&amp;data!C5241,calculations!$A$3:$A$168,0),MATCH(data!B5241,calculations!$AH$2:$CL$2,0)),",","."))</f>
        <v>5358537</v>
      </c>
      <c r="E5241">
        <v>1</v>
      </c>
    </row>
    <row r="5242" spans="1:5" x14ac:dyDescent="0.25">
      <c r="A5242">
        <v>2017</v>
      </c>
      <c r="B5242">
        <v>7</v>
      </c>
      <c r="C5242" t="s">
        <v>137</v>
      </c>
      <c r="D5242" t="str">
        <f ca="1">IF(OFFSET(calculations!$AG$2,MATCH(data!A5242&amp;"|"&amp;data!C5242,calculations!$A$3:$A$168,0),MATCH(data!B5242,calculations!$AH$2:$CL$2,0))="","NULL",SUBSTITUTE(OFFSET(calculations!$AG$2,MATCH(data!A5242&amp;"|"&amp;data!C5242,calculations!$A$3:$A$168,0),MATCH(data!B5242,calculations!$AH$2:$CL$2,0)),",","."))</f>
        <v>NULL</v>
      </c>
      <c r="E5242">
        <v>1</v>
      </c>
    </row>
    <row r="5243" spans="1:5" x14ac:dyDescent="0.25">
      <c r="A5243">
        <v>2017</v>
      </c>
      <c r="B5243">
        <v>7</v>
      </c>
      <c r="C5243" t="s">
        <v>138</v>
      </c>
      <c r="D5243" t="str">
        <f ca="1">IF(OFFSET(calculations!$AG$2,MATCH(data!A5243&amp;"|"&amp;data!C5243,calculations!$A$3:$A$168,0),MATCH(data!B5243,calculations!$AH$2:$CL$2,0))="","NULL",SUBSTITUTE(OFFSET(calculations!$AG$2,MATCH(data!A5243&amp;"|"&amp;data!C5243,calculations!$A$3:$A$168,0),MATCH(data!B5243,calculations!$AH$2:$CL$2,0)),",","."))</f>
        <v>265505241</v>
      </c>
      <c r="E5243">
        <v>1</v>
      </c>
    </row>
    <row r="5244" spans="1:5" x14ac:dyDescent="0.25">
      <c r="A5244">
        <v>2017</v>
      </c>
      <c r="B5244">
        <v>7</v>
      </c>
      <c r="C5244" t="s">
        <v>139</v>
      </c>
      <c r="D5244" t="str">
        <f ca="1">IF(OFFSET(calculations!$AG$2,MATCH(data!A5244&amp;"|"&amp;data!C5244,calculations!$A$3:$A$168,0),MATCH(data!B5244,calculations!$AH$2:$CL$2,0))="","NULL",SUBSTITUTE(OFFSET(calculations!$AG$2,MATCH(data!A5244&amp;"|"&amp;data!C5244,calculations!$A$3:$A$168,0),MATCH(data!B5244,calculations!$AH$2:$CL$2,0)),",","."))</f>
        <v>NULL</v>
      </c>
      <c r="E5244">
        <v>1</v>
      </c>
    </row>
    <row r="5245" spans="1:5" x14ac:dyDescent="0.25">
      <c r="A5245">
        <v>2017</v>
      </c>
      <c r="B5245">
        <v>7</v>
      </c>
      <c r="C5245" t="s">
        <v>140</v>
      </c>
      <c r="D5245" t="str">
        <f ca="1">IF(OFFSET(calculations!$AG$2,MATCH(data!A5245&amp;"|"&amp;data!C5245,calculations!$A$3:$A$168,0),MATCH(data!B5245,calculations!$AH$2:$CL$2,0))="","NULL",SUBSTITUTE(OFFSET(calculations!$AG$2,MATCH(data!A5245&amp;"|"&amp;data!C5245,calculations!$A$3:$A$168,0),MATCH(data!B5245,calculations!$AH$2:$CL$2,0)),",","."))</f>
        <v>NULL</v>
      </c>
      <c r="E5245">
        <v>1</v>
      </c>
    </row>
    <row r="5246" spans="1:5" x14ac:dyDescent="0.25">
      <c r="A5246">
        <v>2017</v>
      </c>
      <c r="B5246">
        <v>7</v>
      </c>
      <c r="C5246" t="s">
        <v>141</v>
      </c>
      <c r="D5246" t="str">
        <f ca="1">IF(OFFSET(calculations!$AG$2,MATCH(data!A5246&amp;"|"&amp;data!C5246,calculations!$A$3:$A$168,0),MATCH(data!B5246,calculations!$AH$2:$CL$2,0))="","NULL",SUBSTITUTE(OFFSET(calculations!$AG$2,MATCH(data!A5246&amp;"|"&amp;data!C5246,calculations!$A$3:$A$168,0),MATCH(data!B5246,calculations!$AH$2:$CL$2,0)),",","."))</f>
        <v>NULL</v>
      </c>
      <c r="E5246">
        <v>1</v>
      </c>
    </row>
    <row r="5247" spans="1:5" x14ac:dyDescent="0.25">
      <c r="A5247">
        <v>2017</v>
      </c>
      <c r="B5247">
        <v>7</v>
      </c>
      <c r="C5247" t="s">
        <v>142</v>
      </c>
      <c r="D5247" t="str">
        <f ca="1">IF(OFFSET(calculations!$AG$2,MATCH(data!A5247&amp;"|"&amp;data!C5247,calculations!$A$3:$A$168,0),MATCH(data!B5247,calculations!$AH$2:$CL$2,0))="","NULL",SUBSTITUTE(OFFSET(calculations!$AG$2,MATCH(data!A5247&amp;"|"&amp;data!C5247,calculations!$A$3:$A$168,0),MATCH(data!B5247,calculations!$AH$2:$CL$2,0)),",","."))</f>
        <v>NULL</v>
      </c>
      <c r="E5247">
        <v>1</v>
      </c>
    </row>
    <row r="5248" spans="1:5" x14ac:dyDescent="0.25">
      <c r="A5248">
        <v>2017</v>
      </c>
      <c r="B5248">
        <v>7</v>
      </c>
      <c r="C5248" t="s">
        <v>143</v>
      </c>
      <c r="D5248" t="str">
        <f ca="1">IF(OFFSET(calculations!$AG$2,MATCH(data!A5248&amp;"|"&amp;data!C5248,calculations!$A$3:$A$168,0),MATCH(data!B5248,calculations!$AH$2:$CL$2,0))="","NULL",SUBSTITUTE(OFFSET(calculations!$AG$2,MATCH(data!A5248&amp;"|"&amp;data!C5248,calculations!$A$3:$A$168,0),MATCH(data!B5248,calculations!$AH$2:$CL$2,0)),",","."))</f>
        <v>265505241</v>
      </c>
      <c r="E5248">
        <v>1</v>
      </c>
    </row>
    <row r="5249" spans="1:5" x14ac:dyDescent="0.25">
      <c r="A5249">
        <v>2017</v>
      </c>
      <c r="B5249">
        <v>7</v>
      </c>
      <c r="C5249" t="s">
        <v>58</v>
      </c>
      <c r="D5249" t="str">
        <f ca="1">IF(OFFSET(calculations!$AG$2,MATCH(data!A5249&amp;"|"&amp;data!C5249,calculations!$A$3:$A$168,0),MATCH(data!B5249,calculations!$AH$2:$CL$2,0))="","NULL",SUBSTITUTE(OFFSET(calculations!$AG$2,MATCH(data!A5249&amp;"|"&amp;data!C5249,calculations!$A$3:$A$168,0),MATCH(data!B5249,calculations!$AH$2:$CL$2,0)),",","."))</f>
        <v>456867</v>
      </c>
      <c r="E5249">
        <v>1</v>
      </c>
    </row>
    <row r="5250" spans="1:5" x14ac:dyDescent="0.25">
      <c r="A5250">
        <v>2017</v>
      </c>
      <c r="B5250">
        <v>8</v>
      </c>
      <c r="C5250" t="s">
        <v>68</v>
      </c>
      <c r="D5250" t="str">
        <f ca="1">IF(OFFSET(calculations!$AG$2,MATCH(data!A5250&amp;"|"&amp;data!C5250,calculations!$A$3:$A$168,0),MATCH(data!B5250,calculations!$AH$2:$CL$2,0))="","NULL",SUBSTITUTE(OFFSET(calculations!$AG$2,MATCH(data!A5250&amp;"|"&amp;data!C5250,calculations!$A$3:$A$168,0),MATCH(data!B5250,calculations!$AH$2:$CL$2,0)),",","."))</f>
        <v>33305706</v>
      </c>
      <c r="E5250">
        <v>1</v>
      </c>
    </row>
    <row r="5251" spans="1:5" x14ac:dyDescent="0.25">
      <c r="A5251">
        <v>2017</v>
      </c>
      <c r="B5251">
        <v>8</v>
      </c>
      <c r="C5251" t="s">
        <v>49</v>
      </c>
      <c r="D5251" t="str">
        <f ca="1">IF(OFFSET(calculations!$AG$2,MATCH(data!A5251&amp;"|"&amp;data!C5251,calculations!$A$3:$A$168,0),MATCH(data!B5251,calculations!$AH$2:$CL$2,0))="","NULL",SUBSTITUTE(OFFSET(calculations!$AG$2,MATCH(data!A5251&amp;"|"&amp;data!C5251,calculations!$A$3:$A$168,0),MATCH(data!B5251,calculations!$AH$2:$CL$2,0)),",","."))</f>
        <v>15595955</v>
      </c>
      <c r="E5251">
        <v>1</v>
      </c>
    </row>
    <row r="5252" spans="1:5" x14ac:dyDescent="0.25">
      <c r="A5252">
        <v>2017</v>
      </c>
      <c r="B5252">
        <v>8</v>
      </c>
      <c r="C5252" t="s">
        <v>69</v>
      </c>
      <c r="D5252" t="str">
        <f ca="1">IF(OFFSET(calculations!$AG$2,MATCH(data!A5252&amp;"|"&amp;data!C5252,calculations!$A$3:$A$168,0),MATCH(data!B5252,calculations!$AH$2:$CL$2,0))="","NULL",SUBSTITUTE(OFFSET(calculations!$AG$2,MATCH(data!A5252&amp;"|"&amp;data!C5252,calculations!$A$3:$A$168,0),MATCH(data!B5252,calculations!$AH$2:$CL$2,0)),",","."))</f>
        <v>186121</v>
      </c>
      <c r="E5252">
        <v>1</v>
      </c>
    </row>
    <row r="5253" spans="1:5" x14ac:dyDescent="0.25">
      <c r="A5253">
        <v>2017</v>
      </c>
      <c r="B5253">
        <v>8</v>
      </c>
      <c r="C5253" t="s">
        <v>70</v>
      </c>
      <c r="D5253" t="str">
        <f ca="1">IF(OFFSET(calculations!$AG$2,MATCH(data!A5253&amp;"|"&amp;data!C5253,calculations!$A$3:$A$168,0),MATCH(data!B5253,calculations!$AH$2:$CL$2,0))="","NULL",SUBSTITUTE(OFFSET(calculations!$AG$2,MATCH(data!A5253&amp;"|"&amp;data!C5253,calculations!$A$3:$A$168,0),MATCH(data!B5253,calculations!$AH$2:$CL$2,0)),",","."))</f>
        <v>141138</v>
      </c>
      <c r="E5253">
        <v>1</v>
      </c>
    </row>
    <row r="5254" spans="1:5" x14ac:dyDescent="0.25">
      <c r="A5254">
        <v>2017</v>
      </c>
      <c r="B5254">
        <v>8</v>
      </c>
      <c r="C5254" t="s">
        <v>71</v>
      </c>
      <c r="D5254" t="str">
        <f ca="1">IF(OFFSET(calculations!$AG$2,MATCH(data!A5254&amp;"|"&amp;data!C5254,calculations!$A$3:$A$168,0),MATCH(data!B5254,calculations!$AH$2:$CL$2,0))="","NULL",SUBSTITUTE(OFFSET(calculations!$AG$2,MATCH(data!A5254&amp;"|"&amp;data!C5254,calculations!$A$3:$A$168,0),MATCH(data!B5254,calculations!$AH$2:$CL$2,0)),",","."))</f>
        <v>NULL</v>
      </c>
      <c r="E5254">
        <v>1</v>
      </c>
    </row>
    <row r="5255" spans="1:5" x14ac:dyDescent="0.25">
      <c r="A5255">
        <v>2017</v>
      </c>
      <c r="B5255">
        <v>8</v>
      </c>
      <c r="C5255" t="s">
        <v>72</v>
      </c>
      <c r="D5255" t="str">
        <f ca="1">IF(OFFSET(calculations!$AG$2,MATCH(data!A5255&amp;"|"&amp;data!C5255,calculations!$A$3:$A$168,0),MATCH(data!B5255,calculations!$AH$2:$CL$2,0))="","NULL",SUBSTITUTE(OFFSET(calculations!$AG$2,MATCH(data!A5255&amp;"|"&amp;data!C5255,calculations!$A$3:$A$168,0),MATCH(data!B5255,calculations!$AH$2:$CL$2,0)),",","."))</f>
        <v>NULL</v>
      </c>
      <c r="E5255">
        <v>1</v>
      </c>
    </row>
    <row r="5256" spans="1:5" x14ac:dyDescent="0.25">
      <c r="A5256">
        <v>2017</v>
      </c>
      <c r="B5256">
        <v>8</v>
      </c>
      <c r="C5256" t="s">
        <v>73</v>
      </c>
      <c r="D5256" t="str">
        <f ca="1">IF(OFFSET(calculations!$AG$2,MATCH(data!A5256&amp;"|"&amp;data!C5256,calculations!$A$3:$A$168,0),MATCH(data!B5256,calculations!$AH$2:$CL$2,0))="","NULL",SUBSTITUTE(OFFSET(calculations!$AG$2,MATCH(data!A5256&amp;"|"&amp;data!C5256,calculations!$A$3:$A$168,0),MATCH(data!B5256,calculations!$AH$2:$CL$2,0)),",","."))</f>
        <v>739257</v>
      </c>
      <c r="E5256">
        <v>1</v>
      </c>
    </row>
    <row r="5257" spans="1:5" x14ac:dyDescent="0.25">
      <c r="A5257">
        <v>2017</v>
      </c>
      <c r="B5257">
        <v>8</v>
      </c>
      <c r="C5257" t="s">
        <v>74</v>
      </c>
      <c r="D5257" t="str">
        <f ca="1">IF(OFFSET(calculations!$AG$2,MATCH(data!A5257&amp;"|"&amp;data!C5257,calculations!$A$3:$A$168,0),MATCH(data!B5257,calculations!$AH$2:$CL$2,0))="","NULL",SUBSTITUTE(OFFSET(calculations!$AG$2,MATCH(data!A5257&amp;"|"&amp;data!C5257,calculations!$A$3:$A$168,0),MATCH(data!B5257,calculations!$AH$2:$CL$2,0)),",","."))</f>
        <v>NULL</v>
      </c>
      <c r="E5257">
        <v>1</v>
      </c>
    </row>
    <row r="5258" spans="1:5" x14ac:dyDescent="0.25">
      <c r="A5258">
        <v>2017</v>
      </c>
      <c r="B5258">
        <v>8</v>
      </c>
      <c r="C5258" t="s">
        <v>75</v>
      </c>
      <c r="D5258" t="str">
        <f ca="1">IF(OFFSET(calculations!$AG$2,MATCH(data!A5258&amp;"|"&amp;data!C5258,calculations!$A$3:$A$168,0),MATCH(data!B5258,calculations!$AH$2:$CL$2,0))="","NULL",SUBSTITUTE(OFFSET(calculations!$AG$2,MATCH(data!A5258&amp;"|"&amp;data!C5258,calculations!$A$3:$A$168,0),MATCH(data!B5258,calculations!$AH$2:$CL$2,0)),",","."))</f>
        <v>14204</v>
      </c>
      <c r="E5258">
        <v>1</v>
      </c>
    </row>
    <row r="5259" spans="1:5" x14ac:dyDescent="0.25">
      <c r="A5259">
        <v>2017</v>
      </c>
      <c r="B5259">
        <v>8</v>
      </c>
      <c r="C5259" t="s">
        <v>76</v>
      </c>
      <c r="D5259" t="str">
        <f ca="1">IF(OFFSET(calculations!$AG$2,MATCH(data!A5259&amp;"|"&amp;data!C5259,calculations!$A$3:$A$168,0),MATCH(data!B5259,calculations!$AH$2:$CL$2,0))="","NULL",SUBSTITUTE(OFFSET(calculations!$AG$2,MATCH(data!A5259&amp;"|"&amp;data!C5259,calculations!$A$3:$A$168,0),MATCH(data!B5259,calculations!$AH$2:$CL$2,0)),",","."))</f>
        <v>17503</v>
      </c>
      <c r="E5259">
        <v>1</v>
      </c>
    </row>
    <row r="5260" spans="1:5" x14ac:dyDescent="0.25">
      <c r="A5260">
        <v>2017</v>
      </c>
      <c r="B5260">
        <v>8</v>
      </c>
      <c r="C5260" t="s">
        <v>77</v>
      </c>
      <c r="D5260" t="str">
        <f ca="1">IF(OFFSET(calculations!$AG$2,MATCH(data!A5260&amp;"|"&amp;data!C5260,calculations!$A$3:$A$168,0),MATCH(data!B5260,calculations!$AH$2:$CL$2,0))="","NULL",SUBSTITUTE(OFFSET(calculations!$AG$2,MATCH(data!A5260&amp;"|"&amp;data!C5260,calculations!$A$3:$A$168,0),MATCH(data!B5260,calculations!$AH$2:$CL$2,0)),",","."))</f>
        <v>NULL</v>
      </c>
      <c r="E5260">
        <v>1</v>
      </c>
    </row>
    <row r="5261" spans="1:5" x14ac:dyDescent="0.25">
      <c r="A5261">
        <v>2017</v>
      </c>
      <c r="B5261">
        <v>8</v>
      </c>
      <c r="C5261" t="s">
        <v>78</v>
      </c>
      <c r="D5261" t="str">
        <f ca="1">IF(OFFSET(calculations!$AG$2,MATCH(data!A5261&amp;"|"&amp;data!C5261,calculations!$A$3:$A$168,0),MATCH(data!B5261,calculations!$AH$2:$CL$2,0))="","NULL",SUBSTITUTE(OFFSET(calculations!$AG$2,MATCH(data!A5261&amp;"|"&amp;data!C5261,calculations!$A$3:$A$168,0),MATCH(data!B5261,calculations!$AH$2:$CL$2,0)),",","."))</f>
        <v>1238</v>
      </c>
      <c r="E5261">
        <v>1</v>
      </c>
    </row>
    <row r="5262" spans="1:5" x14ac:dyDescent="0.25">
      <c r="A5262">
        <v>2017</v>
      </c>
      <c r="B5262">
        <v>8</v>
      </c>
      <c r="C5262" t="s">
        <v>79</v>
      </c>
      <c r="D5262" t="str">
        <f ca="1">IF(OFFSET(calculations!$AG$2,MATCH(data!A5262&amp;"|"&amp;data!C5262,calculations!$A$3:$A$168,0),MATCH(data!B5262,calculations!$AH$2:$CL$2,0))="","NULL",SUBSTITUTE(OFFSET(calculations!$AG$2,MATCH(data!A5262&amp;"|"&amp;data!C5262,calculations!$A$3:$A$168,0),MATCH(data!B5262,calculations!$AH$2:$CL$2,0)),",","."))</f>
        <v>445126</v>
      </c>
      <c r="E5262">
        <v>1</v>
      </c>
    </row>
    <row r="5263" spans="1:5" x14ac:dyDescent="0.25">
      <c r="A5263">
        <v>2017</v>
      </c>
      <c r="B5263">
        <v>8</v>
      </c>
      <c r="C5263" t="s">
        <v>80</v>
      </c>
      <c r="D5263" t="str">
        <f ca="1">IF(OFFSET(calculations!$AG$2,MATCH(data!A5263&amp;"|"&amp;data!C5263,calculations!$A$3:$A$168,0),MATCH(data!B5263,calculations!$AH$2:$CL$2,0))="","NULL",SUBSTITUTE(OFFSET(calculations!$AG$2,MATCH(data!A5263&amp;"|"&amp;data!C5263,calculations!$A$3:$A$168,0),MATCH(data!B5263,calculations!$AH$2:$CL$2,0)),",","."))</f>
        <v>14000000</v>
      </c>
      <c r="E5263">
        <v>1</v>
      </c>
    </row>
    <row r="5264" spans="1:5" x14ac:dyDescent="0.25">
      <c r="A5264">
        <v>2017</v>
      </c>
      <c r="B5264">
        <v>8</v>
      </c>
      <c r="C5264" t="s">
        <v>44</v>
      </c>
      <c r="D5264" t="str">
        <f ca="1">IF(OFFSET(calculations!$AG$2,MATCH(data!A5264&amp;"|"&amp;data!C5264,calculations!$A$3:$A$168,0),MATCH(data!B5264,calculations!$AH$2:$CL$2,0))="","NULL",SUBSTITUTE(OFFSET(calculations!$AG$2,MATCH(data!A5264&amp;"|"&amp;data!C5264,calculations!$A$3:$A$168,0),MATCH(data!B5264,calculations!$AH$2:$CL$2,0)),",","."))</f>
        <v>NULL</v>
      </c>
      <c r="E5264">
        <v>1</v>
      </c>
    </row>
    <row r="5265" spans="1:5" x14ac:dyDescent="0.25">
      <c r="A5265">
        <v>2017</v>
      </c>
      <c r="B5265">
        <v>8</v>
      </c>
      <c r="C5265" t="s">
        <v>51</v>
      </c>
      <c r="D5265" t="str">
        <f ca="1">IF(OFFSET(calculations!$AG$2,MATCH(data!A5265&amp;"|"&amp;data!C5265,calculations!$A$3:$A$168,0),MATCH(data!B5265,calculations!$AH$2:$CL$2,0))="","NULL",SUBSTITUTE(OFFSET(calculations!$AG$2,MATCH(data!A5265&amp;"|"&amp;data!C5265,calculations!$A$3:$A$168,0),MATCH(data!B5265,calculations!$AH$2:$CL$2,0)),",","."))</f>
        <v>NULL</v>
      </c>
      <c r="E5265">
        <v>1</v>
      </c>
    </row>
    <row r="5266" spans="1:5" x14ac:dyDescent="0.25">
      <c r="A5266">
        <v>2017</v>
      </c>
      <c r="B5266">
        <v>8</v>
      </c>
      <c r="C5266" t="s">
        <v>55</v>
      </c>
      <c r="D5266" t="str">
        <f ca="1">IF(OFFSET(calculations!$AG$2,MATCH(data!A5266&amp;"|"&amp;data!C5266,calculations!$A$3:$A$168,0),MATCH(data!B5266,calculations!$AH$2:$CL$2,0))="","NULL",SUBSTITUTE(OFFSET(calculations!$AG$2,MATCH(data!A5266&amp;"|"&amp;data!C5266,calculations!$A$3:$A$168,0),MATCH(data!B5266,calculations!$AH$2:$CL$2,0)),",","."))</f>
        <v>NULL</v>
      </c>
      <c r="E5266">
        <v>1</v>
      </c>
    </row>
    <row r="5267" spans="1:5" x14ac:dyDescent="0.25">
      <c r="A5267">
        <v>2017</v>
      </c>
      <c r="B5267">
        <v>8</v>
      </c>
      <c r="C5267" t="s">
        <v>81</v>
      </c>
      <c r="D5267" t="str">
        <f ca="1">IF(OFFSET(calculations!$AG$2,MATCH(data!A5267&amp;"|"&amp;data!C5267,calculations!$A$3:$A$168,0),MATCH(data!B5267,calculations!$AH$2:$CL$2,0))="","NULL",SUBSTITUTE(OFFSET(calculations!$AG$2,MATCH(data!A5267&amp;"|"&amp;data!C5267,calculations!$A$3:$A$168,0),MATCH(data!B5267,calculations!$AH$2:$CL$2,0)),",","."))</f>
        <v>51368</v>
      </c>
      <c r="E5267">
        <v>1</v>
      </c>
    </row>
    <row r="5268" spans="1:5" x14ac:dyDescent="0.25">
      <c r="A5268">
        <v>2017</v>
      </c>
      <c r="B5268">
        <v>8</v>
      </c>
      <c r="C5268" t="s">
        <v>82</v>
      </c>
      <c r="D5268" t="str">
        <f ca="1">IF(OFFSET(calculations!$AG$2,MATCH(data!A5268&amp;"|"&amp;data!C5268,calculations!$A$3:$A$168,0),MATCH(data!B5268,calculations!$AH$2:$CL$2,0))="","NULL",SUBSTITUTE(OFFSET(calculations!$AG$2,MATCH(data!A5268&amp;"|"&amp;data!C5268,calculations!$A$3:$A$168,0),MATCH(data!B5268,calculations!$AH$2:$CL$2,0)),",","."))</f>
        <v>17709751</v>
      </c>
      <c r="E5268">
        <v>1</v>
      </c>
    </row>
    <row r="5269" spans="1:5" x14ac:dyDescent="0.25">
      <c r="A5269">
        <v>2017</v>
      </c>
      <c r="B5269">
        <v>8</v>
      </c>
      <c r="C5269" t="s">
        <v>83</v>
      </c>
      <c r="D5269" t="str">
        <f ca="1">IF(OFFSET(calculations!$AG$2,MATCH(data!A5269&amp;"|"&amp;data!C5269,calculations!$A$3:$A$168,0),MATCH(data!B5269,calculations!$AH$2:$CL$2,0))="","NULL",SUBSTITUTE(OFFSET(calculations!$AG$2,MATCH(data!A5269&amp;"|"&amp;data!C5269,calculations!$A$3:$A$168,0),MATCH(data!B5269,calculations!$AH$2:$CL$2,0)),",","."))</f>
        <v>1114305</v>
      </c>
      <c r="E5269">
        <v>1</v>
      </c>
    </row>
    <row r="5270" spans="1:5" x14ac:dyDescent="0.25">
      <c r="A5270">
        <v>2017</v>
      </c>
      <c r="B5270">
        <v>8</v>
      </c>
      <c r="C5270" t="s">
        <v>84</v>
      </c>
      <c r="D5270" t="str">
        <f ca="1">IF(OFFSET(calculations!$AG$2,MATCH(data!A5270&amp;"|"&amp;data!C5270,calculations!$A$3:$A$168,0),MATCH(data!B5270,calculations!$AH$2:$CL$2,0))="","NULL",SUBSTITUTE(OFFSET(calculations!$AG$2,MATCH(data!A5270&amp;"|"&amp;data!C5270,calculations!$A$3:$A$168,0),MATCH(data!B5270,calculations!$AH$2:$CL$2,0)),",","."))</f>
        <v>NULL</v>
      </c>
      <c r="E5270">
        <v>1</v>
      </c>
    </row>
    <row r="5271" spans="1:5" x14ac:dyDescent="0.25">
      <c r="A5271">
        <v>2017</v>
      </c>
      <c r="B5271">
        <v>8</v>
      </c>
      <c r="C5271" t="s">
        <v>85</v>
      </c>
      <c r="D5271" t="str">
        <f ca="1">IF(OFFSET(calculations!$AG$2,MATCH(data!A5271&amp;"|"&amp;data!C5271,calculations!$A$3:$A$168,0),MATCH(data!B5271,calculations!$AH$2:$CL$2,0))="","NULL",SUBSTITUTE(OFFSET(calculations!$AG$2,MATCH(data!A5271&amp;"|"&amp;data!C5271,calculations!$A$3:$A$168,0),MATCH(data!B5271,calculations!$AH$2:$CL$2,0)),",","."))</f>
        <v>NULL</v>
      </c>
      <c r="E5271">
        <v>1</v>
      </c>
    </row>
    <row r="5272" spans="1:5" x14ac:dyDescent="0.25">
      <c r="A5272">
        <v>2017</v>
      </c>
      <c r="B5272">
        <v>8</v>
      </c>
      <c r="C5272" t="s">
        <v>86</v>
      </c>
      <c r="D5272" t="str">
        <f ca="1">IF(OFFSET(calculations!$AG$2,MATCH(data!A5272&amp;"|"&amp;data!C5272,calculations!$A$3:$A$168,0),MATCH(data!B5272,calculations!$AH$2:$CL$2,0))="","NULL",SUBSTITUTE(OFFSET(calculations!$AG$2,MATCH(data!A5272&amp;"|"&amp;data!C5272,calculations!$A$3:$A$168,0),MATCH(data!B5272,calculations!$AH$2:$CL$2,0)),",","."))</f>
        <v>31404</v>
      </c>
      <c r="E5272">
        <v>1</v>
      </c>
    </row>
    <row r="5273" spans="1:5" x14ac:dyDescent="0.25">
      <c r="A5273">
        <v>2017</v>
      </c>
      <c r="B5273">
        <v>8</v>
      </c>
      <c r="C5273" t="s">
        <v>87</v>
      </c>
      <c r="D5273" t="str">
        <f ca="1">IF(OFFSET(calculations!$AG$2,MATCH(data!A5273&amp;"|"&amp;data!C5273,calculations!$A$3:$A$168,0),MATCH(data!B5273,calculations!$AH$2:$CL$2,0))="","NULL",SUBSTITUTE(OFFSET(calculations!$AG$2,MATCH(data!A5273&amp;"|"&amp;data!C5273,calculations!$A$3:$A$168,0),MATCH(data!B5273,calculations!$AH$2:$CL$2,0)),",","."))</f>
        <v>16471427</v>
      </c>
      <c r="E5273">
        <v>1</v>
      </c>
    </row>
    <row r="5274" spans="1:5" x14ac:dyDescent="0.25">
      <c r="A5274">
        <v>2017</v>
      </c>
      <c r="B5274">
        <v>8</v>
      </c>
      <c r="C5274" t="s">
        <v>88</v>
      </c>
      <c r="D5274" t="str">
        <f ca="1">IF(OFFSET(calculations!$AG$2,MATCH(data!A5274&amp;"|"&amp;data!C5274,calculations!$A$3:$A$168,0),MATCH(data!B5274,calculations!$AH$2:$CL$2,0))="","NULL",SUBSTITUTE(OFFSET(calculations!$AG$2,MATCH(data!A5274&amp;"|"&amp;data!C5274,calculations!$A$3:$A$168,0),MATCH(data!B5274,calculations!$AH$2:$CL$2,0)),",","."))</f>
        <v>NULL</v>
      </c>
      <c r="E5274">
        <v>1</v>
      </c>
    </row>
    <row r="5275" spans="1:5" x14ac:dyDescent="0.25">
      <c r="A5275">
        <v>2017</v>
      </c>
      <c r="B5275">
        <v>8</v>
      </c>
      <c r="C5275" t="s">
        <v>89</v>
      </c>
      <c r="D5275" t="str">
        <f ca="1">IF(OFFSET(calculations!$AG$2,MATCH(data!A5275&amp;"|"&amp;data!C5275,calculations!$A$3:$A$168,0),MATCH(data!B5275,calculations!$AH$2:$CL$2,0))="","NULL",SUBSTITUTE(OFFSET(calculations!$AG$2,MATCH(data!A5275&amp;"|"&amp;data!C5275,calculations!$A$3:$A$168,0),MATCH(data!B5275,calculations!$AH$2:$CL$2,0)),",","."))</f>
        <v>NULL</v>
      </c>
      <c r="E5275">
        <v>1</v>
      </c>
    </row>
    <row r="5276" spans="1:5" x14ac:dyDescent="0.25">
      <c r="A5276">
        <v>2017</v>
      </c>
      <c r="B5276">
        <v>8</v>
      </c>
      <c r="C5276" t="s">
        <v>90</v>
      </c>
      <c r="D5276" t="str">
        <f ca="1">IF(OFFSET(calculations!$AG$2,MATCH(data!A5276&amp;"|"&amp;data!C5276,calculations!$A$3:$A$168,0),MATCH(data!B5276,calculations!$AH$2:$CL$2,0))="","NULL",SUBSTITUTE(OFFSET(calculations!$AG$2,MATCH(data!A5276&amp;"|"&amp;data!C5276,calculations!$A$3:$A$168,0),MATCH(data!B5276,calculations!$AH$2:$CL$2,0)),",","."))</f>
        <v>NULL</v>
      </c>
      <c r="E5276">
        <v>1</v>
      </c>
    </row>
    <row r="5277" spans="1:5" x14ac:dyDescent="0.25">
      <c r="A5277">
        <v>2017</v>
      </c>
      <c r="B5277">
        <v>8</v>
      </c>
      <c r="C5277" t="s">
        <v>91</v>
      </c>
      <c r="D5277" t="str">
        <f ca="1">IF(OFFSET(calculations!$AG$2,MATCH(data!A5277&amp;"|"&amp;data!C5277,calculations!$A$3:$A$168,0),MATCH(data!B5277,calculations!$AH$2:$CL$2,0))="","NULL",SUBSTITUTE(OFFSET(calculations!$AG$2,MATCH(data!A5277&amp;"|"&amp;data!C5277,calculations!$A$3:$A$168,0),MATCH(data!B5277,calculations!$AH$2:$CL$2,0)),",","."))</f>
        <v>92615</v>
      </c>
      <c r="E5277">
        <v>1</v>
      </c>
    </row>
    <row r="5278" spans="1:5" x14ac:dyDescent="0.25">
      <c r="A5278">
        <v>2017</v>
      </c>
      <c r="B5278">
        <v>8</v>
      </c>
      <c r="C5278" t="s">
        <v>92</v>
      </c>
      <c r="D5278" t="str">
        <f ca="1">IF(OFFSET(calculations!$AG$2,MATCH(data!A5278&amp;"|"&amp;data!C5278,calculations!$A$3:$A$168,0),MATCH(data!B5278,calculations!$AH$2:$CL$2,0))="","NULL",SUBSTITUTE(OFFSET(calculations!$AG$2,MATCH(data!A5278&amp;"|"&amp;data!C5278,calculations!$A$3:$A$168,0),MATCH(data!B5278,calculations!$AH$2:$CL$2,0)),",","."))</f>
        <v>NULL</v>
      </c>
      <c r="E5278">
        <v>1</v>
      </c>
    </row>
    <row r="5279" spans="1:5" x14ac:dyDescent="0.25">
      <c r="A5279">
        <v>2017</v>
      </c>
      <c r="B5279">
        <v>8</v>
      </c>
      <c r="C5279" t="s">
        <v>93</v>
      </c>
      <c r="D5279" t="str">
        <f ca="1">IF(OFFSET(calculations!$AG$2,MATCH(data!A5279&amp;"|"&amp;data!C5279,calculations!$A$3:$A$168,0),MATCH(data!B5279,calculations!$AH$2:$CL$2,0))="","NULL",SUBSTITUTE(OFFSET(calculations!$AG$2,MATCH(data!A5279&amp;"|"&amp;data!C5279,calculations!$A$3:$A$168,0),MATCH(data!B5279,calculations!$AH$2:$CL$2,0)),",","."))</f>
        <v>NULL</v>
      </c>
      <c r="E5279">
        <v>1</v>
      </c>
    </row>
    <row r="5280" spans="1:5" x14ac:dyDescent="0.25">
      <c r="A5280">
        <v>2017</v>
      </c>
      <c r="B5280">
        <v>8</v>
      </c>
      <c r="C5280" t="s">
        <v>94</v>
      </c>
      <c r="D5280" t="str">
        <f ca="1">IF(OFFSET(calculations!$AG$2,MATCH(data!A5280&amp;"|"&amp;data!C5280,calculations!$A$3:$A$168,0),MATCH(data!B5280,calculations!$AH$2:$CL$2,0))="","NULL",SUBSTITUTE(OFFSET(calculations!$AG$2,MATCH(data!A5280&amp;"|"&amp;data!C5280,calculations!$A$3:$A$168,0),MATCH(data!B5280,calculations!$AH$2:$CL$2,0)),",","."))</f>
        <v>NULL</v>
      </c>
      <c r="E5280">
        <v>1</v>
      </c>
    </row>
    <row r="5281" spans="1:5" x14ac:dyDescent="0.25">
      <c r="A5281">
        <v>2017</v>
      </c>
      <c r="B5281">
        <v>8</v>
      </c>
      <c r="C5281" t="s">
        <v>95</v>
      </c>
      <c r="D5281" t="str">
        <f ca="1">IF(OFFSET(calculations!$AG$2,MATCH(data!A5281&amp;"|"&amp;data!C5281,calculations!$A$3:$A$168,0),MATCH(data!B5281,calculations!$AH$2:$CL$2,0))="","NULL",SUBSTITUTE(OFFSET(calculations!$AG$2,MATCH(data!A5281&amp;"|"&amp;data!C5281,calculations!$A$3:$A$168,0),MATCH(data!B5281,calculations!$AH$2:$CL$2,0)),",","."))</f>
        <v>2393287</v>
      </c>
      <c r="E5281">
        <v>1</v>
      </c>
    </row>
    <row r="5282" spans="1:5" x14ac:dyDescent="0.25">
      <c r="A5282">
        <v>2017</v>
      </c>
      <c r="B5282">
        <v>8</v>
      </c>
      <c r="C5282" t="s">
        <v>96</v>
      </c>
      <c r="D5282" t="str">
        <f ca="1">IF(OFFSET(calculations!$AG$2,MATCH(data!A5282&amp;"|"&amp;data!C5282,calculations!$A$3:$A$168,0),MATCH(data!B5282,calculations!$AH$2:$CL$2,0))="","NULL",SUBSTITUTE(OFFSET(calculations!$AG$2,MATCH(data!A5282&amp;"|"&amp;data!C5282,calculations!$A$3:$A$168,0),MATCH(data!B5282,calculations!$AH$2:$CL$2,0)),",","."))</f>
        <v>11921807</v>
      </c>
      <c r="E5282">
        <v>1</v>
      </c>
    </row>
    <row r="5283" spans="1:5" x14ac:dyDescent="0.25">
      <c r="A5283">
        <v>2017</v>
      </c>
      <c r="B5283">
        <v>8</v>
      </c>
      <c r="C5283" t="s">
        <v>97</v>
      </c>
      <c r="D5283" t="str">
        <f ca="1">IF(OFFSET(calculations!$AG$2,MATCH(data!A5283&amp;"|"&amp;data!C5283,calculations!$A$3:$A$168,0),MATCH(data!B5283,calculations!$AH$2:$CL$2,0))="","NULL",SUBSTITUTE(OFFSET(calculations!$AG$2,MATCH(data!A5283&amp;"|"&amp;data!C5283,calculations!$A$3:$A$168,0),MATCH(data!B5283,calculations!$AH$2:$CL$2,0)),",","."))</f>
        <v>8523489</v>
      </c>
      <c r="E5283">
        <v>1</v>
      </c>
    </row>
    <row r="5284" spans="1:5" x14ac:dyDescent="0.25">
      <c r="A5284">
        <v>2017</v>
      </c>
      <c r="B5284">
        <v>8</v>
      </c>
      <c r="C5284" t="s">
        <v>98</v>
      </c>
      <c r="D5284" t="str">
        <f ca="1">IF(OFFSET(calculations!$AG$2,MATCH(data!A5284&amp;"|"&amp;data!C5284,calculations!$A$3:$A$168,0),MATCH(data!B5284,calculations!$AH$2:$CL$2,0))="","NULL",SUBSTITUTE(OFFSET(calculations!$AG$2,MATCH(data!A5284&amp;"|"&amp;data!C5284,calculations!$A$3:$A$168,0),MATCH(data!B5284,calculations!$AH$2:$CL$2,0)),",","."))</f>
        <v>3398318</v>
      </c>
      <c r="E5284">
        <v>1</v>
      </c>
    </row>
    <row r="5285" spans="1:5" x14ac:dyDescent="0.25">
      <c r="A5285">
        <v>2017</v>
      </c>
      <c r="B5285">
        <v>8</v>
      </c>
      <c r="C5285" t="s">
        <v>99</v>
      </c>
      <c r="D5285" t="str">
        <f ca="1">IF(OFFSET(calculations!$AG$2,MATCH(data!A5285&amp;"|"&amp;data!C5285,calculations!$A$3:$A$168,0),MATCH(data!B5285,calculations!$AH$2:$CL$2,0))="","NULL",SUBSTITUTE(OFFSET(calculations!$AG$2,MATCH(data!A5285&amp;"|"&amp;data!C5285,calculations!$A$3:$A$168,0),MATCH(data!B5285,calculations!$AH$2:$CL$2,0)),",","."))</f>
        <v>3398318</v>
      </c>
      <c r="E5285">
        <v>1</v>
      </c>
    </row>
    <row r="5286" spans="1:5" x14ac:dyDescent="0.25">
      <c r="A5286">
        <v>2017</v>
      </c>
      <c r="B5286">
        <v>8</v>
      </c>
      <c r="C5286" t="s">
        <v>100</v>
      </c>
      <c r="D5286" t="str">
        <f ca="1">IF(OFFSET(calculations!$AG$2,MATCH(data!A5286&amp;"|"&amp;data!C5286,calculations!$A$3:$A$168,0),MATCH(data!B5286,calculations!$AH$2:$CL$2,0))="","NULL",SUBSTITUTE(OFFSET(calculations!$AG$2,MATCH(data!A5286&amp;"|"&amp;data!C5286,calculations!$A$3:$A$168,0),MATCH(data!B5286,calculations!$AH$2:$CL$2,0)),",","."))</f>
        <v>2548306</v>
      </c>
      <c r="E5286">
        <v>1</v>
      </c>
    </row>
    <row r="5287" spans="1:5" x14ac:dyDescent="0.25">
      <c r="A5287">
        <v>2017</v>
      </c>
      <c r="B5287">
        <v>8</v>
      </c>
      <c r="C5287" t="s">
        <v>101</v>
      </c>
      <c r="D5287" t="str">
        <f ca="1">IF(OFFSET(calculations!$AG$2,MATCH(data!A5287&amp;"|"&amp;data!C5287,calculations!$A$3:$A$168,0),MATCH(data!B5287,calculations!$AH$2:$CL$2,0))="","NULL",SUBSTITUTE(OFFSET(calculations!$AG$2,MATCH(data!A5287&amp;"|"&amp;data!C5287,calculations!$A$3:$A$168,0),MATCH(data!B5287,calculations!$AH$2:$CL$2,0)),",","."))</f>
        <v>0</v>
      </c>
      <c r="E5287">
        <v>1</v>
      </c>
    </row>
    <row r="5288" spans="1:5" x14ac:dyDescent="0.25">
      <c r="A5288">
        <v>2017</v>
      </c>
      <c r="B5288">
        <v>8</v>
      </c>
      <c r="C5288" t="s">
        <v>102</v>
      </c>
      <c r="D5288" t="str">
        <f ca="1">IF(OFFSET(calculations!$AG$2,MATCH(data!A5288&amp;"|"&amp;data!C5288,calculations!$A$3:$A$168,0),MATCH(data!B5288,calculations!$AH$2:$CL$2,0))="","NULL",SUBSTITUTE(OFFSET(calculations!$AG$2,MATCH(data!A5288&amp;"|"&amp;data!C5288,calculations!$A$3:$A$168,0),MATCH(data!B5288,calculations!$AH$2:$CL$2,0)),",","."))</f>
        <v>4406426</v>
      </c>
      <c r="E5288">
        <v>1</v>
      </c>
    </row>
    <row r="5289" spans="1:5" x14ac:dyDescent="0.25">
      <c r="A5289">
        <v>2017</v>
      </c>
      <c r="B5289">
        <v>8</v>
      </c>
      <c r="C5289" t="s">
        <v>103</v>
      </c>
      <c r="D5289" t="str">
        <f ca="1">IF(OFFSET(calculations!$AG$2,MATCH(data!A5289&amp;"|"&amp;data!C5289,calculations!$A$3:$A$168,0),MATCH(data!B5289,calculations!$AH$2:$CL$2,0))="","NULL",SUBSTITUTE(OFFSET(calculations!$AG$2,MATCH(data!A5289&amp;"|"&amp;data!C5289,calculations!$A$3:$A$168,0),MATCH(data!B5289,calculations!$AH$2:$CL$2,0)),",","."))</f>
        <v>1170</v>
      </c>
      <c r="E5289">
        <v>1</v>
      </c>
    </row>
    <row r="5290" spans="1:5" x14ac:dyDescent="0.25">
      <c r="A5290">
        <v>2017</v>
      </c>
      <c r="B5290">
        <v>8</v>
      </c>
      <c r="C5290" t="s">
        <v>104</v>
      </c>
      <c r="D5290" t="str">
        <f ca="1">IF(OFFSET(calculations!$AG$2,MATCH(data!A5290&amp;"|"&amp;data!C5290,calculations!$A$3:$A$168,0),MATCH(data!B5290,calculations!$AH$2:$CL$2,0))="","NULL",SUBSTITUTE(OFFSET(calculations!$AG$2,MATCH(data!A5290&amp;"|"&amp;data!C5290,calculations!$A$3:$A$168,0),MATCH(data!B5290,calculations!$AH$2:$CL$2,0)),",","."))</f>
        <v>1539028</v>
      </c>
      <c r="E5290">
        <v>1</v>
      </c>
    </row>
    <row r="5291" spans="1:5" x14ac:dyDescent="0.25">
      <c r="A5291">
        <v>2017</v>
      </c>
      <c r="B5291">
        <v>8</v>
      </c>
      <c r="C5291" t="s">
        <v>105</v>
      </c>
      <c r="D5291" t="str">
        <f ca="1">IF(OFFSET(calculations!$AG$2,MATCH(data!A5291&amp;"|"&amp;data!C5291,calculations!$A$3:$A$168,0),MATCH(data!B5291,calculations!$AH$2:$CL$2,0))="","NULL",SUBSTITUTE(OFFSET(calculations!$AG$2,MATCH(data!A5291&amp;"|"&amp;data!C5291,calculations!$A$3:$A$168,0),MATCH(data!B5291,calculations!$AH$2:$CL$2,0)),",","."))</f>
        <v>1539028</v>
      </c>
      <c r="E5291">
        <v>1</v>
      </c>
    </row>
    <row r="5292" spans="1:5" x14ac:dyDescent="0.25">
      <c r="A5292">
        <v>2017</v>
      </c>
      <c r="B5292">
        <v>8</v>
      </c>
      <c r="C5292" t="s">
        <v>106</v>
      </c>
      <c r="D5292" t="str">
        <f ca="1">IF(OFFSET(calculations!$AG$2,MATCH(data!A5292&amp;"|"&amp;data!C5292,calculations!$A$3:$A$168,0),MATCH(data!B5292,calculations!$AH$2:$CL$2,0))="","NULL",SUBSTITUTE(OFFSET(calculations!$AG$2,MATCH(data!A5292&amp;"|"&amp;data!C5292,calculations!$A$3:$A$168,0),MATCH(data!B5292,calculations!$AH$2:$CL$2,0)),",","."))</f>
        <v>NULL</v>
      </c>
      <c r="E5292">
        <v>1</v>
      </c>
    </row>
    <row r="5293" spans="1:5" x14ac:dyDescent="0.25">
      <c r="A5293">
        <v>2017</v>
      </c>
      <c r="B5293">
        <v>8</v>
      </c>
      <c r="C5293" t="s">
        <v>107</v>
      </c>
      <c r="D5293" t="str">
        <f ca="1">IF(OFFSET(calculations!$AG$2,MATCH(data!A5293&amp;"|"&amp;data!C5293,calculations!$A$3:$A$168,0),MATCH(data!B5293,calculations!$AH$2:$CL$2,0))="","NULL",SUBSTITUTE(OFFSET(calculations!$AG$2,MATCH(data!A5293&amp;"|"&amp;data!C5293,calculations!$A$3:$A$168,0),MATCH(data!B5293,calculations!$AH$2:$CL$2,0)),",","."))</f>
        <v>NULL</v>
      </c>
      <c r="E5293">
        <v>1</v>
      </c>
    </row>
    <row r="5294" spans="1:5" x14ac:dyDescent="0.25">
      <c r="A5294">
        <v>2017</v>
      </c>
      <c r="B5294">
        <v>8</v>
      </c>
      <c r="C5294" t="s">
        <v>108</v>
      </c>
      <c r="D5294" t="str">
        <f ca="1">IF(OFFSET(calculations!$AG$2,MATCH(data!A5294&amp;"|"&amp;data!C5294,calculations!$A$3:$A$168,0),MATCH(data!B5294,calculations!$AH$2:$CL$2,0))="","NULL",SUBSTITUTE(OFFSET(calculations!$AG$2,MATCH(data!A5294&amp;"|"&amp;data!C5294,calculations!$A$3:$A$168,0),MATCH(data!B5294,calculations!$AH$2:$CL$2,0)),",","."))</f>
        <v>1433390</v>
      </c>
      <c r="E5294">
        <v>1</v>
      </c>
    </row>
    <row r="5295" spans="1:5" x14ac:dyDescent="0.25">
      <c r="A5295">
        <v>2017</v>
      </c>
      <c r="B5295">
        <v>8</v>
      </c>
      <c r="C5295" t="s">
        <v>109</v>
      </c>
      <c r="D5295" t="str">
        <f ca="1">IF(OFFSET(calculations!$AG$2,MATCH(data!A5295&amp;"|"&amp;data!C5295,calculations!$A$3:$A$168,0),MATCH(data!B5295,calculations!$AH$2:$CL$2,0))="","NULL",SUBSTITUTE(OFFSET(calculations!$AG$2,MATCH(data!A5295&amp;"|"&amp;data!C5295,calculations!$A$3:$A$168,0),MATCH(data!B5295,calculations!$AH$2:$CL$2,0)),",","."))</f>
        <v>2972418</v>
      </c>
      <c r="E5295">
        <v>1</v>
      </c>
    </row>
    <row r="5296" spans="1:5" x14ac:dyDescent="0.25">
      <c r="A5296">
        <v>2017</v>
      </c>
      <c r="B5296">
        <v>8</v>
      </c>
      <c r="C5296" t="s">
        <v>110</v>
      </c>
      <c r="D5296" t="str">
        <f ca="1">IF(OFFSET(calculations!$AG$2,MATCH(data!A5296&amp;"|"&amp;data!C5296,calculations!$A$3:$A$168,0),MATCH(data!B5296,calculations!$AH$2:$CL$2,0))="","NULL",SUBSTITUTE(OFFSET(calculations!$AG$2,MATCH(data!A5296&amp;"|"&amp;data!C5296,calculations!$A$3:$A$168,0),MATCH(data!B5296,calculations!$AH$2:$CL$2,0)),",","."))</f>
        <v>579131</v>
      </c>
      <c r="E5296">
        <v>1</v>
      </c>
    </row>
    <row r="5297" spans="1:5" x14ac:dyDescent="0.25">
      <c r="A5297">
        <v>2017</v>
      </c>
      <c r="B5297">
        <v>8</v>
      </c>
      <c r="C5297" t="s">
        <v>111</v>
      </c>
      <c r="D5297" t="str">
        <f ca="1">IF(OFFSET(calculations!$AG$2,MATCH(data!A5297&amp;"|"&amp;data!C5297,calculations!$A$3:$A$168,0),MATCH(data!B5297,calculations!$AH$2:$CL$2,0))="","NULL",SUBSTITUTE(OFFSET(calculations!$AG$2,MATCH(data!A5297&amp;"|"&amp;data!C5297,calculations!$A$3:$A$168,0),MATCH(data!B5297,calculations!$AH$2:$CL$2,0)),",","."))</f>
        <v>33305706</v>
      </c>
      <c r="E5297">
        <v>1</v>
      </c>
    </row>
    <row r="5298" spans="1:5" x14ac:dyDescent="0.25">
      <c r="A5298">
        <v>2017</v>
      </c>
      <c r="B5298">
        <v>8</v>
      </c>
      <c r="C5298" t="s">
        <v>112</v>
      </c>
      <c r="D5298" t="str">
        <f ca="1">IF(OFFSET(calculations!$AG$2,MATCH(data!A5298&amp;"|"&amp;data!C5298,calculations!$A$3:$A$168,0),MATCH(data!B5298,calculations!$AH$2:$CL$2,0))="","NULL",SUBSTITUTE(OFFSET(calculations!$AG$2,MATCH(data!A5298&amp;"|"&amp;data!C5298,calculations!$A$3:$A$168,0),MATCH(data!B5298,calculations!$AH$2:$CL$2,0)),",","."))</f>
        <v>691242</v>
      </c>
      <c r="E5298">
        <v>1</v>
      </c>
    </row>
    <row r="5299" spans="1:5" x14ac:dyDescent="0.25">
      <c r="A5299">
        <v>2017</v>
      </c>
      <c r="B5299">
        <v>8</v>
      </c>
      <c r="C5299" t="s">
        <v>113</v>
      </c>
      <c r="D5299" t="str">
        <f ca="1">IF(OFFSET(calculations!$AG$2,MATCH(data!A5299&amp;"|"&amp;data!C5299,calculations!$A$3:$A$168,0),MATCH(data!B5299,calculations!$AH$2:$CL$2,0))="","NULL",SUBSTITUTE(OFFSET(calculations!$AG$2,MATCH(data!A5299&amp;"|"&amp;data!C5299,calculations!$A$3:$A$168,0),MATCH(data!B5299,calculations!$AH$2:$CL$2,0)),",","."))</f>
        <v>NULL</v>
      </c>
      <c r="E5299">
        <v>1</v>
      </c>
    </row>
    <row r="5300" spans="1:5" x14ac:dyDescent="0.25">
      <c r="A5300">
        <v>2017</v>
      </c>
      <c r="B5300">
        <v>8</v>
      </c>
      <c r="C5300" t="s">
        <v>114</v>
      </c>
      <c r="D5300" t="str">
        <f ca="1">IF(OFFSET(calculations!$AG$2,MATCH(data!A5300&amp;"|"&amp;data!C5300,calculations!$A$3:$A$168,0),MATCH(data!B5300,calculations!$AH$2:$CL$2,0))="","NULL",SUBSTITUTE(OFFSET(calculations!$AG$2,MATCH(data!A5300&amp;"|"&amp;data!C5300,calculations!$A$3:$A$168,0),MATCH(data!B5300,calculations!$AH$2:$CL$2,0)),",","."))</f>
        <v>NULL</v>
      </c>
      <c r="E5300">
        <v>1</v>
      </c>
    </row>
    <row r="5301" spans="1:5" x14ac:dyDescent="0.25">
      <c r="A5301">
        <v>2017</v>
      </c>
      <c r="B5301">
        <v>8</v>
      </c>
      <c r="C5301" t="s">
        <v>115</v>
      </c>
      <c r="D5301" t="str">
        <f ca="1">IF(OFFSET(calculations!$AG$2,MATCH(data!A5301&amp;"|"&amp;data!C5301,calculations!$A$3:$A$168,0),MATCH(data!B5301,calculations!$AH$2:$CL$2,0))="","NULL",SUBSTITUTE(OFFSET(calculations!$AG$2,MATCH(data!A5301&amp;"|"&amp;data!C5301,calculations!$A$3:$A$168,0),MATCH(data!B5301,calculations!$AH$2:$CL$2,0)),",","."))</f>
        <v>NULL</v>
      </c>
      <c r="E5301">
        <v>1</v>
      </c>
    </row>
    <row r="5302" spans="1:5" x14ac:dyDescent="0.25">
      <c r="A5302">
        <v>2017</v>
      </c>
      <c r="B5302">
        <v>8</v>
      </c>
      <c r="C5302" t="s">
        <v>116</v>
      </c>
      <c r="D5302" t="str">
        <f ca="1">IF(OFFSET(calculations!$AG$2,MATCH(data!A5302&amp;"|"&amp;data!C5302,calculations!$A$3:$A$168,0),MATCH(data!B5302,calculations!$AH$2:$CL$2,0))="","NULL",SUBSTITUTE(OFFSET(calculations!$AG$2,MATCH(data!A5302&amp;"|"&amp;data!C5302,calculations!$A$3:$A$168,0),MATCH(data!B5302,calculations!$AH$2:$CL$2,0)),",","."))</f>
        <v>2592</v>
      </c>
      <c r="E5302">
        <v>1</v>
      </c>
    </row>
    <row r="5303" spans="1:5" x14ac:dyDescent="0.25">
      <c r="A5303">
        <v>2017</v>
      </c>
      <c r="B5303">
        <v>8</v>
      </c>
      <c r="C5303" t="s">
        <v>117</v>
      </c>
      <c r="D5303" t="str">
        <f ca="1">IF(OFFSET(calculations!$AG$2,MATCH(data!A5303&amp;"|"&amp;data!C5303,calculations!$A$3:$A$168,0),MATCH(data!B5303,calculations!$AH$2:$CL$2,0))="","NULL",SUBSTITUTE(OFFSET(calculations!$AG$2,MATCH(data!A5303&amp;"|"&amp;data!C5303,calculations!$A$3:$A$168,0),MATCH(data!B5303,calculations!$AH$2:$CL$2,0)),",","."))</f>
        <v>NULL</v>
      </c>
      <c r="E5303">
        <v>1</v>
      </c>
    </row>
    <row r="5304" spans="1:5" x14ac:dyDescent="0.25">
      <c r="A5304">
        <v>2017</v>
      </c>
      <c r="B5304">
        <v>8</v>
      </c>
      <c r="C5304" t="s">
        <v>118</v>
      </c>
      <c r="D5304" t="str">
        <f ca="1">IF(OFFSET(calculations!$AG$2,MATCH(data!A5304&amp;"|"&amp;data!C5304,calculations!$A$3:$A$168,0),MATCH(data!B5304,calculations!$AH$2:$CL$2,0))="","NULL",SUBSTITUTE(OFFSET(calculations!$AG$2,MATCH(data!A5304&amp;"|"&amp;data!C5304,calculations!$A$3:$A$168,0),MATCH(data!B5304,calculations!$AH$2:$CL$2,0)),",","."))</f>
        <v>105015</v>
      </c>
      <c r="E5304">
        <v>1</v>
      </c>
    </row>
    <row r="5305" spans="1:5" x14ac:dyDescent="0.25">
      <c r="A5305">
        <v>2017</v>
      </c>
      <c r="B5305">
        <v>8</v>
      </c>
      <c r="C5305" t="s">
        <v>119</v>
      </c>
      <c r="D5305" t="str">
        <f ca="1">IF(OFFSET(calculations!$AG$2,MATCH(data!A5305&amp;"|"&amp;data!C5305,calculations!$A$3:$A$168,0),MATCH(data!B5305,calculations!$AH$2:$CL$2,0))="","NULL",SUBSTITUTE(OFFSET(calculations!$AG$2,MATCH(data!A5305&amp;"|"&amp;data!C5305,calculations!$A$3:$A$168,0),MATCH(data!B5305,calculations!$AH$2:$CL$2,0)),",","."))</f>
        <v>NULL</v>
      </c>
      <c r="E5305">
        <v>1</v>
      </c>
    </row>
    <row r="5306" spans="1:5" x14ac:dyDescent="0.25">
      <c r="A5306">
        <v>2017</v>
      </c>
      <c r="B5306">
        <v>8</v>
      </c>
      <c r="C5306" t="s">
        <v>120</v>
      </c>
      <c r="D5306" t="str">
        <f ca="1">IF(OFFSET(calculations!$AG$2,MATCH(data!A5306&amp;"|"&amp;data!C5306,calculations!$A$3:$A$168,0),MATCH(data!B5306,calculations!$AH$2:$CL$2,0))="","NULL",SUBSTITUTE(OFFSET(calculations!$AG$2,MATCH(data!A5306&amp;"|"&amp;data!C5306,calculations!$A$3:$A$168,0),MATCH(data!B5306,calculations!$AH$2:$CL$2,0)),",","."))</f>
        <v>0</v>
      </c>
      <c r="E5306">
        <v>1</v>
      </c>
    </row>
    <row r="5307" spans="1:5" x14ac:dyDescent="0.25">
      <c r="A5307">
        <v>2017</v>
      </c>
      <c r="B5307">
        <v>8</v>
      </c>
      <c r="C5307" t="s">
        <v>121</v>
      </c>
      <c r="D5307" t="str">
        <f ca="1">IF(OFFSET(calculations!$AG$2,MATCH(data!A5307&amp;"|"&amp;data!C5307,calculations!$A$3:$A$168,0),MATCH(data!B5307,calculations!$AH$2:$CL$2,0))="","NULL",SUBSTITUTE(OFFSET(calculations!$AG$2,MATCH(data!A5307&amp;"|"&amp;data!C5307,calculations!$A$3:$A$168,0),MATCH(data!B5307,calculations!$AH$2:$CL$2,0)),",","."))</f>
        <v>583635</v>
      </c>
      <c r="E5307">
        <v>1</v>
      </c>
    </row>
    <row r="5308" spans="1:5" x14ac:dyDescent="0.25">
      <c r="A5308">
        <v>2017</v>
      </c>
      <c r="B5308">
        <v>8</v>
      </c>
      <c r="C5308" t="s">
        <v>122</v>
      </c>
      <c r="D5308" t="str">
        <f ca="1">IF(OFFSET(calculations!$AG$2,MATCH(data!A5308&amp;"|"&amp;data!C5308,calculations!$A$3:$A$168,0),MATCH(data!B5308,calculations!$AH$2:$CL$2,0))="","NULL",SUBSTITUTE(OFFSET(calculations!$AG$2,MATCH(data!A5308&amp;"|"&amp;data!C5308,calculations!$A$3:$A$168,0),MATCH(data!B5308,calculations!$AH$2:$CL$2,0)),",","."))</f>
        <v>NULL</v>
      </c>
      <c r="E5308">
        <v>1</v>
      </c>
    </row>
    <row r="5309" spans="1:5" x14ac:dyDescent="0.25">
      <c r="A5309">
        <v>2017</v>
      </c>
      <c r="B5309">
        <v>8</v>
      </c>
      <c r="C5309" t="s">
        <v>123</v>
      </c>
      <c r="D5309" t="str">
        <f ca="1">IF(OFFSET(calculations!$AG$2,MATCH(data!A5309&amp;"|"&amp;data!C5309,calculations!$A$3:$A$168,0),MATCH(data!B5309,calculations!$AH$2:$CL$2,0))="","NULL",SUBSTITUTE(OFFSET(calculations!$AG$2,MATCH(data!A5309&amp;"|"&amp;data!C5309,calculations!$A$3:$A$168,0),MATCH(data!B5309,calculations!$AH$2:$CL$2,0)),",","."))</f>
        <v>NULL</v>
      </c>
      <c r="E5309">
        <v>1</v>
      </c>
    </row>
    <row r="5310" spans="1:5" x14ac:dyDescent="0.25">
      <c r="A5310">
        <v>2017</v>
      </c>
      <c r="B5310">
        <v>8</v>
      </c>
      <c r="C5310" t="s">
        <v>124</v>
      </c>
      <c r="D5310" t="str">
        <f ca="1">IF(OFFSET(calculations!$AG$2,MATCH(data!A5310&amp;"|"&amp;data!C5310,calculations!$A$3:$A$168,0),MATCH(data!B5310,calculations!$AH$2:$CL$2,0))="","NULL",SUBSTITUTE(OFFSET(calculations!$AG$2,MATCH(data!A5310&amp;"|"&amp;data!C5310,calculations!$A$3:$A$168,0),MATCH(data!B5310,calculations!$AH$2:$CL$2,0)),",","."))</f>
        <v>NULL</v>
      </c>
      <c r="E5310">
        <v>1</v>
      </c>
    </row>
    <row r="5311" spans="1:5" x14ac:dyDescent="0.25">
      <c r="A5311">
        <v>2017</v>
      </c>
      <c r="B5311">
        <v>8</v>
      </c>
      <c r="C5311" t="s">
        <v>125</v>
      </c>
      <c r="D5311" t="str">
        <f ca="1">IF(OFFSET(calculations!$AG$2,MATCH(data!A5311&amp;"|"&amp;data!C5311,calculations!$A$3:$A$168,0),MATCH(data!B5311,calculations!$AH$2:$CL$2,0))="","NULL",SUBSTITUTE(OFFSET(calculations!$AG$2,MATCH(data!A5311&amp;"|"&amp;data!C5311,calculations!$A$3:$A$168,0),MATCH(data!B5311,calculations!$AH$2:$CL$2,0)),",","."))</f>
        <v>NULL</v>
      </c>
      <c r="E5311">
        <v>1</v>
      </c>
    </row>
    <row r="5312" spans="1:5" x14ac:dyDescent="0.25">
      <c r="A5312">
        <v>2017</v>
      </c>
      <c r="B5312">
        <v>8</v>
      </c>
      <c r="C5312" t="s">
        <v>126</v>
      </c>
      <c r="D5312" t="str">
        <f ca="1">IF(OFFSET(calculations!$AG$2,MATCH(data!A5312&amp;"|"&amp;data!C5312,calculations!$A$3:$A$168,0),MATCH(data!B5312,calculations!$AH$2:$CL$2,0))="","NULL",SUBSTITUTE(OFFSET(calculations!$AG$2,MATCH(data!A5312&amp;"|"&amp;data!C5312,calculations!$A$3:$A$168,0),MATCH(data!B5312,calculations!$AH$2:$CL$2,0)),",","."))</f>
        <v>NULL</v>
      </c>
      <c r="E5312">
        <v>1</v>
      </c>
    </row>
    <row r="5313" spans="1:5" x14ac:dyDescent="0.25">
      <c r="A5313">
        <v>2017</v>
      </c>
      <c r="B5313">
        <v>8</v>
      </c>
      <c r="C5313" t="s">
        <v>62</v>
      </c>
      <c r="D5313" t="str">
        <f ca="1">IF(OFFSET(calculations!$AG$2,MATCH(data!A5313&amp;"|"&amp;data!C5313,calculations!$A$3:$A$168,0),MATCH(data!B5313,calculations!$AH$2:$CL$2,0))="","NULL",SUBSTITUTE(OFFSET(calculations!$AG$2,MATCH(data!A5313&amp;"|"&amp;data!C5313,calculations!$A$3:$A$168,0),MATCH(data!B5313,calculations!$AH$2:$CL$2,0)),",","."))</f>
        <v>32614464</v>
      </c>
      <c r="E5313">
        <v>1</v>
      </c>
    </row>
    <row r="5314" spans="1:5" x14ac:dyDescent="0.25">
      <c r="A5314">
        <v>2017</v>
      </c>
      <c r="B5314">
        <v>8</v>
      </c>
      <c r="C5314" t="s">
        <v>127</v>
      </c>
      <c r="D5314" t="str">
        <f ca="1">IF(OFFSET(calculations!$AG$2,MATCH(data!A5314&amp;"|"&amp;data!C5314,calculations!$A$3:$A$168,0),MATCH(data!B5314,calculations!$AH$2:$CL$2,0))="","NULL",SUBSTITUTE(OFFSET(calculations!$AG$2,MATCH(data!A5314&amp;"|"&amp;data!C5314,calculations!$A$3:$A$168,0),MATCH(data!B5314,calculations!$AH$2:$CL$2,0)),",","."))</f>
        <v>20128719</v>
      </c>
      <c r="E5314">
        <v>1</v>
      </c>
    </row>
    <row r="5315" spans="1:5" x14ac:dyDescent="0.25">
      <c r="A5315">
        <v>2017</v>
      </c>
      <c r="B5315">
        <v>8</v>
      </c>
      <c r="C5315" t="s">
        <v>128</v>
      </c>
      <c r="D5315" t="str">
        <f ca="1">IF(OFFSET(calculations!$AG$2,MATCH(data!A5315&amp;"|"&amp;data!C5315,calculations!$A$3:$A$168,0),MATCH(data!B5315,calculations!$AH$2:$CL$2,0))="","NULL",SUBSTITUTE(OFFSET(calculations!$AG$2,MATCH(data!A5315&amp;"|"&amp;data!C5315,calculations!$A$3:$A$168,0),MATCH(data!B5315,calculations!$AH$2:$CL$2,0)),",","."))</f>
        <v>NULL</v>
      </c>
      <c r="E5315">
        <v>1</v>
      </c>
    </row>
    <row r="5316" spans="1:5" x14ac:dyDescent="0.25">
      <c r="A5316">
        <v>2017</v>
      </c>
      <c r="B5316">
        <v>8</v>
      </c>
      <c r="C5316" t="s">
        <v>129</v>
      </c>
      <c r="D5316" t="str">
        <f ca="1">IF(OFFSET(calculations!$AG$2,MATCH(data!A5316&amp;"|"&amp;data!C5316,calculations!$A$3:$A$168,0),MATCH(data!B5316,calculations!$AH$2:$CL$2,0))="","NULL",SUBSTITUTE(OFFSET(calculations!$AG$2,MATCH(data!A5316&amp;"|"&amp;data!C5316,calculations!$A$3:$A$168,0),MATCH(data!B5316,calculations!$AH$2:$CL$2,0)),",","."))</f>
        <v>2635456</v>
      </c>
      <c r="E5316">
        <v>1</v>
      </c>
    </row>
    <row r="5317" spans="1:5" x14ac:dyDescent="0.25">
      <c r="A5317">
        <v>2017</v>
      </c>
      <c r="B5317">
        <v>8</v>
      </c>
      <c r="C5317" t="s">
        <v>130</v>
      </c>
      <c r="D5317" t="str">
        <f ca="1">IF(OFFSET(calculations!$AG$2,MATCH(data!A5317&amp;"|"&amp;data!C5317,calculations!$A$3:$A$168,0),MATCH(data!B5317,calculations!$AH$2:$CL$2,0))="","NULL",SUBSTITUTE(OFFSET(calculations!$AG$2,MATCH(data!A5317&amp;"|"&amp;data!C5317,calculations!$A$3:$A$168,0),MATCH(data!B5317,calculations!$AH$2:$CL$2,0)),",","."))</f>
        <v>NULL</v>
      </c>
      <c r="E5317">
        <v>1</v>
      </c>
    </row>
    <row r="5318" spans="1:5" x14ac:dyDescent="0.25">
      <c r="A5318">
        <v>2017</v>
      </c>
      <c r="B5318">
        <v>8</v>
      </c>
      <c r="C5318" t="s">
        <v>131</v>
      </c>
      <c r="D5318" t="str">
        <f ca="1">IF(OFFSET(calculations!$AG$2,MATCH(data!A5318&amp;"|"&amp;data!C5318,calculations!$A$3:$A$168,0),MATCH(data!B5318,calculations!$AH$2:$CL$2,0))="","NULL",SUBSTITUTE(OFFSET(calculations!$AG$2,MATCH(data!A5318&amp;"|"&amp;data!C5318,calculations!$A$3:$A$168,0),MATCH(data!B5318,calculations!$AH$2:$CL$2,0)),",","."))</f>
        <v>NULL</v>
      </c>
      <c r="E5318">
        <v>1</v>
      </c>
    </row>
    <row r="5319" spans="1:5" x14ac:dyDescent="0.25">
      <c r="A5319">
        <v>2017</v>
      </c>
      <c r="B5319">
        <v>8</v>
      </c>
      <c r="C5319" t="s">
        <v>132</v>
      </c>
      <c r="D5319" t="str">
        <f ca="1">IF(OFFSET(calculations!$AG$2,MATCH(data!A5319&amp;"|"&amp;data!C5319,calculations!$A$3:$A$168,0),MATCH(data!B5319,calculations!$AH$2:$CL$2,0))="","NULL",SUBSTITUTE(OFFSET(calculations!$AG$2,MATCH(data!A5319&amp;"|"&amp;data!C5319,calculations!$A$3:$A$168,0),MATCH(data!B5319,calculations!$AH$2:$CL$2,0)),",","."))</f>
        <v>NULL</v>
      </c>
      <c r="E5319">
        <v>1</v>
      </c>
    </row>
    <row r="5320" spans="1:5" x14ac:dyDescent="0.25">
      <c r="A5320">
        <v>2017</v>
      </c>
      <c r="B5320">
        <v>8</v>
      </c>
      <c r="C5320" t="s">
        <v>133</v>
      </c>
      <c r="D5320" t="str">
        <f ca="1">IF(OFFSET(calculations!$AG$2,MATCH(data!A5320&amp;"|"&amp;data!C5320,calculations!$A$3:$A$168,0),MATCH(data!B5320,calculations!$AH$2:$CL$2,0))="","NULL",SUBSTITUTE(OFFSET(calculations!$AG$2,MATCH(data!A5320&amp;"|"&amp;data!C5320,calculations!$A$3:$A$168,0),MATCH(data!B5320,calculations!$AH$2:$CL$2,0)),",","."))</f>
        <v>0</v>
      </c>
      <c r="E5320">
        <v>1</v>
      </c>
    </row>
    <row r="5321" spans="1:5" x14ac:dyDescent="0.25">
      <c r="A5321">
        <v>2017</v>
      </c>
      <c r="B5321">
        <v>8</v>
      </c>
      <c r="C5321" t="s">
        <v>134</v>
      </c>
      <c r="D5321" t="str">
        <f ca="1">IF(OFFSET(calculations!$AG$2,MATCH(data!A5321&amp;"|"&amp;data!C5321,calculations!$A$3:$A$168,0),MATCH(data!B5321,calculations!$AH$2:$CL$2,0))="","NULL",SUBSTITUTE(OFFSET(calculations!$AG$2,MATCH(data!A5321&amp;"|"&amp;data!C5321,calculations!$A$3:$A$168,0),MATCH(data!B5321,calculations!$AH$2:$CL$2,0)),",","."))</f>
        <v>NULL</v>
      </c>
      <c r="E5321">
        <v>1</v>
      </c>
    </row>
    <row r="5322" spans="1:5" x14ac:dyDescent="0.25">
      <c r="A5322">
        <v>2017</v>
      </c>
      <c r="B5322">
        <v>8</v>
      </c>
      <c r="C5322" t="s">
        <v>135</v>
      </c>
      <c r="D5322" t="str">
        <f ca="1">IF(OFFSET(calculations!$AG$2,MATCH(data!A5322&amp;"|"&amp;data!C5322,calculations!$A$3:$A$168,0),MATCH(data!B5322,calculations!$AH$2:$CL$2,0))="","NULL",SUBSTITUTE(OFFSET(calculations!$AG$2,MATCH(data!A5322&amp;"|"&amp;data!C5322,calculations!$A$3:$A$168,0),MATCH(data!B5322,calculations!$AH$2:$CL$2,0)),",","."))</f>
        <v>NULL</v>
      </c>
      <c r="E5322">
        <v>1</v>
      </c>
    </row>
    <row r="5323" spans="1:5" x14ac:dyDescent="0.25">
      <c r="A5323">
        <v>2017</v>
      </c>
      <c r="B5323">
        <v>8</v>
      </c>
      <c r="C5323" t="s">
        <v>136</v>
      </c>
      <c r="D5323" t="str">
        <f ca="1">IF(OFFSET(calculations!$AG$2,MATCH(data!A5323&amp;"|"&amp;data!C5323,calculations!$A$3:$A$168,0),MATCH(data!B5323,calculations!$AH$2:$CL$2,0))="","NULL",SUBSTITUTE(OFFSET(calculations!$AG$2,MATCH(data!A5323&amp;"|"&amp;data!C5323,calculations!$A$3:$A$168,0),MATCH(data!B5323,calculations!$AH$2:$CL$2,0)),",","."))</f>
        <v>2393287</v>
      </c>
      <c r="E5323">
        <v>1</v>
      </c>
    </row>
    <row r="5324" spans="1:5" x14ac:dyDescent="0.25">
      <c r="A5324">
        <v>2017</v>
      </c>
      <c r="B5324">
        <v>8</v>
      </c>
      <c r="C5324" t="s">
        <v>137</v>
      </c>
      <c r="D5324" t="str">
        <f ca="1">IF(OFFSET(calculations!$AG$2,MATCH(data!A5324&amp;"|"&amp;data!C5324,calculations!$A$3:$A$168,0),MATCH(data!B5324,calculations!$AH$2:$CL$2,0))="","NULL",SUBSTITUTE(OFFSET(calculations!$AG$2,MATCH(data!A5324&amp;"|"&amp;data!C5324,calculations!$A$3:$A$168,0),MATCH(data!B5324,calculations!$AH$2:$CL$2,0)),",","."))</f>
        <v>NULL</v>
      </c>
      <c r="E5324">
        <v>1</v>
      </c>
    </row>
    <row r="5325" spans="1:5" x14ac:dyDescent="0.25">
      <c r="A5325">
        <v>2017</v>
      </c>
      <c r="B5325">
        <v>8</v>
      </c>
      <c r="C5325" t="s">
        <v>138</v>
      </c>
      <c r="D5325" t="str">
        <f ca="1">IF(OFFSET(calculations!$AG$2,MATCH(data!A5325&amp;"|"&amp;data!C5325,calculations!$A$3:$A$168,0),MATCH(data!B5325,calculations!$AH$2:$CL$2,0))="","NULL",SUBSTITUTE(OFFSET(calculations!$AG$2,MATCH(data!A5325&amp;"|"&amp;data!C5325,calculations!$A$3:$A$168,0),MATCH(data!B5325,calculations!$AH$2:$CL$2,0)),",","."))</f>
        <v>NULL</v>
      </c>
      <c r="E5325">
        <v>1</v>
      </c>
    </row>
    <row r="5326" spans="1:5" x14ac:dyDescent="0.25">
      <c r="A5326">
        <v>2017</v>
      </c>
      <c r="B5326">
        <v>8</v>
      </c>
      <c r="C5326" t="s">
        <v>139</v>
      </c>
      <c r="D5326" t="str">
        <f ca="1">IF(OFFSET(calculations!$AG$2,MATCH(data!A5326&amp;"|"&amp;data!C5326,calculations!$A$3:$A$168,0),MATCH(data!B5326,calculations!$AH$2:$CL$2,0))="","NULL",SUBSTITUTE(OFFSET(calculations!$AG$2,MATCH(data!A5326&amp;"|"&amp;data!C5326,calculations!$A$3:$A$168,0),MATCH(data!B5326,calculations!$AH$2:$CL$2,0)),",","."))</f>
        <v>NULL</v>
      </c>
      <c r="E5326">
        <v>1</v>
      </c>
    </row>
    <row r="5327" spans="1:5" x14ac:dyDescent="0.25">
      <c r="A5327">
        <v>2017</v>
      </c>
      <c r="B5327">
        <v>8</v>
      </c>
      <c r="C5327" t="s">
        <v>140</v>
      </c>
      <c r="D5327" t="str">
        <f ca="1">IF(OFFSET(calculations!$AG$2,MATCH(data!A5327&amp;"|"&amp;data!C5327,calculations!$A$3:$A$168,0),MATCH(data!B5327,calculations!$AH$2:$CL$2,0))="","NULL",SUBSTITUTE(OFFSET(calculations!$AG$2,MATCH(data!A5327&amp;"|"&amp;data!C5327,calculations!$A$3:$A$168,0),MATCH(data!B5327,calculations!$AH$2:$CL$2,0)),",","."))</f>
        <v>NULL</v>
      </c>
      <c r="E5327">
        <v>1</v>
      </c>
    </row>
    <row r="5328" spans="1:5" x14ac:dyDescent="0.25">
      <c r="A5328">
        <v>2017</v>
      </c>
      <c r="B5328">
        <v>8</v>
      </c>
      <c r="C5328" t="s">
        <v>141</v>
      </c>
      <c r="D5328" t="str">
        <f ca="1">IF(OFFSET(calculations!$AG$2,MATCH(data!A5328&amp;"|"&amp;data!C5328,calculations!$A$3:$A$168,0),MATCH(data!B5328,calculations!$AH$2:$CL$2,0))="","NULL",SUBSTITUTE(OFFSET(calculations!$AG$2,MATCH(data!A5328&amp;"|"&amp;data!C5328,calculations!$A$3:$A$168,0),MATCH(data!B5328,calculations!$AH$2:$CL$2,0)),",","."))</f>
        <v>NULL</v>
      </c>
      <c r="E5328">
        <v>1</v>
      </c>
    </row>
    <row r="5329" spans="1:5" x14ac:dyDescent="0.25">
      <c r="A5329">
        <v>2017</v>
      </c>
      <c r="B5329">
        <v>8</v>
      </c>
      <c r="C5329" t="s">
        <v>142</v>
      </c>
      <c r="D5329" t="str">
        <f ca="1">IF(OFFSET(calculations!$AG$2,MATCH(data!A5329&amp;"|"&amp;data!C5329,calculations!$A$3:$A$168,0),MATCH(data!B5329,calculations!$AH$2:$CL$2,0))="","NULL",SUBSTITUTE(OFFSET(calculations!$AG$2,MATCH(data!A5329&amp;"|"&amp;data!C5329,calculations!$A$3:$A$168,0),MATCH(data!B5329,calculations!$AH$2:$CL$2,0)),",","."))</f>
        <v>NULL</v>
      </c>
      <c r="E5329">
        <v>1</v>
      </c>
    </row>
    <row r="5330" spans="1:5" x14ac:dyDescent="0.25">
      <c r="A5330">
        <v>2017</v>
      </c>
      <c r="B5330">
        <v>8</v>
      </c>
      <c r="C5330" t="s">
        <v>143</v>
      </c>
      <c r="D5330" t="str">
        <f ca="1">IF(OFFSET(calculations!$AG$2,MATCH(data!A5330&amp;"|"&amp;data!C5330,calculations!$A$3:$A$168,0),MATCH(data!B5330,calculations!$AH$2:$CL$2,0))="","NULL",SUBSTITUTE(OFFSET(calculations!$AG$2,MATCH(data!A5330&amp;"|"&amp;data!C5330,calculations!$A$3:$A$168,0),MATCH(data!B5330,calculations!$AH$2:$CL$2,0)),",","."))</f>
        <v>NULL</v>
      </c>
      <c r="E5330">
        <v>1</v>
      </c>
    </row>
    <row r="5331" spans="1:5" x14ac:dyDescent="0.25">
      <c r="A5331">
        <v>2017</v>
      </c>
      <c r="B5331">
        <v>8</v>
      </c>
      <c r="C5331" t="s">
        <v>58</v>
      </c>
      <c r="D5331" t="str">
        <f ca="1">IF(OFFSET(calculations!$AG$2,MATCH(data!A5331&amp;"|"&amp;data!C5331,calculations!$A$3:$A$168,0),MATCH(data!B5331,calculations!$AH$2:$CL$2,0))="","NULL",SUBSTITUTE(OFFSET(calculations!$AG$2,MATCH(data!A5331&amp;"|"&amp;data!C5331,calculations!$A$3:$A$168,0),MATCH(data!B5331,calculations!$AH$2:$CL$2,0)),",","."))</f>
        <v>7457002</v>
      </c>
      <c r="E5331">
        <v>1</v>
      </c>
    </row>
    <row r="5332" spans="1:5" x14ac:dyDescent="0.25">
      <c r="A5332">
        <v>2017</v>
      </c>
      <c r="B5332">
        <v>10</v>
      </c>
      <c r="C5332" t="s">
        <v>68</v>
      </c>
      <c r="D5332" t="str">
        <f ca="1">IF(OFFSET(calculations!$AG$2,MATCH(data!A5332&amp;"|"&amp;data!C5332,calculations!$A$3:$A$168,0),MATCH(data!B5332,calculations!$AH$2:$CL$2,0))="","NULL",SUBSTITUTE(OFFSET(calculations!$AG$2,MATCH(data!A5332&amp;"|"&amp;data!C5332,calculations!$A$3:$A$168,0),MATCH(data!B5332,calculations!$AH$2:$CL$2,0)),",","."))</f>
        <v>3343724639</v>
      </c>
      <c r="E5332">
        <v>1</v>
      </c>
    </row>
    <row r="5333" spans="1:5" x14ac:dyDescent="0.25">
      <c r="A5333">
        <v>2017</v>
      </c>
      <c r="B5333">
        <v>10</v>
      </c>
      <c r="C5333" t="s">
        <v>49</v>
      </c>
      <c r="D5333" t="str">
        <f ca="1">IF(OFFSET(calculations!$AG$2,MATCH(data!A5333&amp;"|"&amp;data!C5333,calculations!$A$3:$A$168,0),MATCH(data!B5333,calculations!$AH$2:$CL$2,0))="","NULL",SUBSTITUTE(OFFSET(calculations!$AG$2,MATCH(data!A5333&amp;"|"&amp;data!C5333,calculations!$A$3:$A$168,0),MATCH(data!B5333,calculations!$AH$2:$CL$2,0)),",","."))</f>
        <v>431941719</v>
      </c>
      <c r="E5333">
        <v>1</v>
      </c>
    </row>
    <row r="5334" spans="1:5" x14ac:dyDescent="0.25">
      <c r="A5334">
        <v>2017</v>
      </c>
      <c r="B5334">
        <v>10</v>
      </c>
      <c r="C5334" t="s">
        <v>69</v>
      </c>
      <c r="D5334" t="str">
        <f ca="1">IF(OFFSET(calculations!$AG$2,MATCH(data!A5334&amp;"|"&amp;data!C5334,calculations!$A$3:$A$168,0),MATCH(data!B5334,calculations!$AH$2:$CL$2,0))="","NULL",SUBSTITUTE(OFFSET(calculations!$AG$2,MATCH(data!A5334&amp;"|"&amp;data!C5334,calculations!$A$3:$A$168,0),MATCH(data!B5334,calculations!$AH$2:$CL$2,0)),",","."))</f>
        <v>266189615</v>
      </c>
      <c r="E5334">
        <v>1</v>
      </c>
    </row>
    <row r="5335" spans="1:5" x14ac:dyDescent="0.25">
      <c r="A5335">
        <v>2017</v>
      </c>
      <c r="B5335">
        <v>10</v>
      </c>
      <c r="C5335" t="s">
        <v>70</v>
      </c>
      <c r="D5335" t="str">
        <f ca="1">IF(OFFSET(calculations!$AG$2,MATCH(data!A5335&amp;"|"&amp;data!C5335,calculations!$A$3:$A$168,0),MATCH(data!B5335,calculations!$AH$2:$CL$2,0))="","NULL",SUBSTITUTE(OFFSET(calculations!$AG$2,MATCH(data!A5335&amp;"|"&amp;data!C5335,calculations!$A$3:$A$168,0),MATCH(data!B5335,calculations!$AH$2:$CL$2,0)),",","."))</f>
        <v>10302409</v>
      </c>
      <c r="E5335">
        <v>1</v>
      </c>
    </row>
    <row r="5336" spans="1:5" x14ac:dyDescent="0.25">
      <c r="A5336">
        <v>2017</v>
      </c>
      <c r="B5336">
        <v>10</v>
      </c>
      <c r="C5336" t="s">
        <v>71</v>
      </c>
      <c r="D5336" t="str">
        <f ca="1">IF(OFFSET(calculations!$AG$2,MATCH(data!A5336&amp;"|"&amp;data!C5336,calculations!$A$3:$A$168,0),MATCH(data!B5336,calculations!$AH$2:$CL$2,0))="","NULL",SUBSTITUTE(OFFSET(calculations!$AG$2,MATCH(data!A5336&amp;"|"&amp;data!C5336,calculations!$A$3:$A$168,0),MATCH(data!B5336,calculations!$AH$2:$CL$2,0)),",","."))</f>
        <v>613885</v>
      </c>
      <c r="E5336">
        <v>1</v>
      </c>
    </row>
    <row r="5337" spans="1:5" x14ac:dyDescent="0.25">
      <c r="A5337">
        <v>2017</v>
      </c>
      <c r="B5337">
        <v>10</v>
      </c>
      <c r="C5337" t="s">
        <v>72</v>
      </c>
      <c r="D5337" t="str">
        <f ca="1">IF(OFFSET(calculations!$AG$2,MATCH(data!A5337&amp;"|"&amp;data!C5337,calculations!$A$3:$A$168,0),MATCH(data!B5337,calculations!$AH$2:$CL$2,0))="","NULL",SUBSTITUTE(OFFSET(calculations!$AG$2,MATCH(data!A5337&amp;"|"&amp;data!C5337,calculations!$A$3:$A$168,0),MATCH(data!B5337,calculations!$AH$2:$CL$2,0)),",","."))</f>
        <v>12416879</v>
      </c>
      <c r="E5337">
        <v>1</v>
      </c>
    </row>
    <row r="5338" spans="1:5" x14ac:dyDescent="0.25">
      <c r="A5338">
        <v>2017</v>
      </c>
      <c r="B5338">
        <v>10</v>
      </c>
      <c r="C5338" t="s">
        <v>73</v>
      </c>
      <c r="D5338" t="str">
        <f ca="1">IF(OFFSET(calculations!$AG$2,MATCH(data!A5338&amp;"|"&amp;data!C5338,calculations!$A$3:$A$168,0),MATCH(data!B5338,calculations!$AH$2:$CL$2,0))="","NULL",SUBSTITUTE(OFFSET(calculations!$AG$2,MATCH(data!A5338&amp;"|"&amp;data!C5338,calculations!$A$3:$A$168,0),MATCH(data!B5338,calculations!$AH$2:$CL$2,0)),",","."))</f>
        <v>27002903</v>
      </c>
      <c r="E5338">
        <v>1</v>
      </c>
    </row>
    <row r="5339" spans="1:5" x14ac:dyDescent="0.25">
      <c r="A5339">
        <v>2017</v>
      </c>
      <c r="B5339">
        <v>10</v>
      </c>
      <c r="C5339" t="s">
        <v>74</v>
      </c>
      <c r="D5339" t="str">
        <f ca="1">IF(OFFSET(calculations!$AG$2,MATCH(data!A5339&amp;"|"&amp;data!C5339,calculations!$A$3:$A$168,0),MATCH(data!B5339,calculations!$AH$2:$CL$2,0))="","NULL",SUBSTITUTE(OFFSET(calculations!$AG$2,MATCH(data!A5339&amp;"|"&amp;data!C5339,calculations!$A$3:$A$168,0),MATCH(data!B5339,calculations!$AH$2:$CL$2,0)),",","."))</f>
        <v>NULL</v>
      </c>
      <c r="E5339">
        <v>1</v>
      </c>
    </row>
    <row r="5340" spans="1:5" x14ac:dyDescent="0.25">
      <c r="A5340">
        <v>2017</v>
      </c>
      <c r="B5340">
        <v>10</v>
      </c>
      <c r="C5340" t="s">
        <v>75</v>
      </c>
      <c r="D5340" t="str">
        <f ca="1">IF(OFFSET(calculations!$AG$2,MATCH(data!A5340&amp;"|"&amp;data!C5340,calculations!$A$3:$A$168,0),MATCH(data!B5340,calculations!$AH$2:$CL$2,0))="","NULL",SUBSTITUTE(OFFSET(calculations!$AG$2,MATCH(data!A5340&amp;"|"&amp;data!C5340,calculations!$A$3:$A$168,0),MATCH(data!B5340,calculations!$AH$2:$CL$2,0)),",","."))</f>
        <v>27490825</v>
      </c>
      <c r="E5340">
        <v>1</v>
      </c>
    </row>
    <row r="5341" spans="1:5" x14ac:dyDescent="0.25">
      <c r="A5341">
        <v>2017</v>
      </c>
      <c r="B5341">
        <v>10</v>
      </c>
      <c r="C5341" t="s">
        <v>76</v>
      </c>
      <c r="D5341" t="str">
        <f ca="1">IF(OFFSET(calculations!$AG$2,MATCH(data!A5341&amp;"|"&amp;data!C5341,calculations!$A$3:$A$168,0),MATCH(data!B5341,calculations!$AH$2:$CL$2,0))="","NULL",SUBSTITUTE(OFFSET(calculations!$AG$2,MATCH(data!A5341&amp;"|"&amp;data!C5341,calculations!$A$3:$A$168,0),MATCH(data!B5341,calculations!$AH$2:$CL$2,0)),",","."))</f>
        <v>9624138</v>
      </c>
      <c r="E5341">
        <v>1</v>
      </c>
    </row>
    <row r="5342" spans="1:5" x14ac:dyDescent="0.25">
      <c r="A5342">
        <v>2017</v>
      </c>
      <c r="B5342">
        <v>10</v>
      </c>
      <c r="C5342" t="s">
        <v>77</v>
      </c>
      <c r="D5342" t="str">
        <f ca="1">IF(OFFSET(calculations!$AG$2,MATCH(data!A5342&amp;"|"&amp;data!C5342,calculations!$A$3:$A$168,0),MATCH(data!B5342,calculations!$AH$2:$CL$2,0))="","NULL",SUBSTITUTE(OFFSET(calculations!$AG$2,MATCH(data!A5342&amp;"|"&amp;data!C5342,calculations!$A$3:$A$168,0),MATCH(data!B5342,calculations!$AH$2:$CL$2,0)),",","."))</f>
        <v>8437775</v>
      </c>
      <c r="E5342">
        <v>1</v>
      </c>
    </row>
    <row r="5343" spans="1:5" x14ac:dyDescent="0.25">
      <c r="A5343">
        <v>2017</v>
      </c>
      <c r="B5343">
        <v>10</v>
      </c>
      <c r="C5343" t="s">
        <v>78</v>
      </c>
      <c r="D5343" t="str">
        <f ca="1">IF(OFFSET(calculations!$AG$2,MATCH(data!A5343&amp;"|"&amp;data!C5343,calculations!$A$3:$A$168,0),MATCH(data!B5343,calculations!$AH$2:$CL$2,0))="","NULL",SUBSTITUTE(OFFSET(calculations!$AG$2,MATCH(data!A5343&amp;"|"&amp;data!C5343,calculations!$A$3:$A$168,0),MATCH(data!B5343,calculations!$AH$2:$CL$2,0)),",","."))</f>
        <v>50305957</v>
      </c>
      <c r="E5343">
        <v>1</v>
      </c>
    </row>
    <row r="5344" spans="1:5" x14ac:dyDescent="0.25">
      <c r="A5344">
        <v>2017</v>
      </c>
      <c r="B5344">
        <v>10</v>
      </c>
      <c r="C5344" t="s">
        <v>79</v>
      </c>
      <c r="D5344" t="str">
        <f ca="1">IF(OFFSET(calculations!$AG$2,MATCH(data!A5344&amp;"|"&amp;data!C5344,calculations!$A$3:$A$168,0),MATCH(data!B5344,calculations!$AH$2:$CL$2,0))="","NULL",SUBSTITUTE(OFFSET(calculations!$AG$2,MATCH(data!A5344&amp;"|"&amp;data!C5344,calculations!$A$3:$A$168,0),MATCH(data!B5344,calculations!$AH$2:$CL$2,0)),",","."))</f>
        <v>10348985</v>
      </c>
      <c r="E5344">
        <v>1</v>
      </c>
    </row>
    <row r="5345" spans="1:5" x14ac:dyDescent="0.25">
      <c r="A5345">
        <v>2017</v>
      </c>
      <c r="B5345">
        <v>10</v>
      </c>
      <c r="C5345" t="s">
        <v>80</v>
      </c>
      <c r="D5345" t="str">
        <f ca="1">IF(OFFSET(calculations!$AG$2,MATCH(data!A5345&amp;"|"&amp;data!C5345,calculations!$A$3:$A$168,0),MATCH(data!B5345,calculations!$AH$2:$CL$2,0))="","NULL",SUBSTITUTE(OFFSET(calculations!$AG$2,MATCH(data!A5345&amp;"|"&amp;data!C5345,calculations!$A$3:$A$168,0),MATCH(data!B5345,calculations!$AH$2:$CL$2,0)),",","."))</f>
        <v>NULL</v>
      </c>
      <c r="E5345">
        <v>1</v>
      </c>
    </row>
    <row r="5346" spans="1:5" x14ac:dyDescent="0.25">
      <c r="A5346">
        <v>2017</v>
      </c>
      <c r="B5346">
        <v>10</v>
      </c>
      <c r="C5346" t="s">
        <v>44</v>
      </c>
      <c r="D5346" t="str">
        <f ca="1">IF(OFFSET(calculations!$AG$2,MATCH(data!A5346&amp;"|"&amp;data!C5346,calculations!$A$3:$A$168,0),MATCH(data!B5346,calculations!$AH$2:$CL$2,0))="","NULL",SUBSTITUTE(OFFSET(calculations!$AG$2,MATCH(data!A5346&amp;"|"&amp;data!C5346,calculations!$A$3:$A$168,0),MATCH(data!B5346,calculations!$AH$2:$CL$2,0)),",","."))</f>
        <v>19700</v>
      </c>
      <c r="E5346">
        <v>1</v>
      </c>
    </row>
    <row r="5347" spans="1:5" x14ac:dyDescent="0.25">
      <c r="A5347">
        <v>2017</v>
      </c>
      <c r="B5347">
        <v>10</v>
      </c>
      <c r="C5347" t="s">
        <v>51</v>
      </c>
      <c r="D5347" t="str">
        <f ca="1">IF(OFFSET(calculations!$AG$2,MATCH(data!A5347&amp;"|"&amp;data!C5347,calculations!$A$3:$A$168,0),MATCH(data!B5347,calculations!$AH$2:$CL$2,0))="","NULL",SUBSTITUTE(OFFSET(calculations!$AG$2,MATCH(data!A5347&amp;"|"&amp;data!C5347,calculations!$A$3:$A$168,0),MATCH(data!B5347,calculations!$AH$2:$CL$2,0)),",","."))</f>
        <v>882624</v>
      </c>
      <c r="E5347">
        <v>1</v>
      </c>
    </row>
    <row r="5348" spans="1:5" x14ac:dyDescent="0.25">
      <c r="A5348">
        <v>2017</v>
      </c>
      <c r="B5348">
        <v>10</v>
      </c>
      <c r="C5348" t="s">
        <v>55</v>
      </c>
      <c r="D5348" t="str">
        <f ca="1">IF(OFFSET(calculations!$AG$2,MATCH(data!A5348&amp;"|"&amp;data!C5348,calculations!$A$3:$A$168,0),MATCH(data!B5348,calculations!$AH$2:$CL$2,0))="","NULL",SUBSTITUTE(OFFSET(calculations!$AG$2,MATCH(data!A5348&amp;"|"&amp;data!C5348,calculations!$A$3:$A$168,0),MATCH(data!B5348,calculations!$AH$2:$CL$2,0)),",","."))</f>
        <v>NULL</v>
      </c>
      <c r="E5348">
        <v>1</v>
      </c>
    </row>
    <row r="5349" spans="1:5" x14ac:dyDescent="0.25">
      <c r="A5349">
        <v>2017</v>
      </c>
      <c r="B5349">
        <v>10</v>
      </c>
      <c r="C5349" t="s">
        <v>81</v>
      </c>
      <c r="D5349" t="str">
        <f ca="1">IF(OFFSET(calculations!$AG$2,MATCH(data!A5349&amp;"|"&amp;data!C5349,calculations!$A$3:$A$168,0),MATCH(data!B5349,calculations!$AH$2:$CL$2,0))="","NULL",SUBSTITUTE(OFFSET(calculations!$AG$2,MATCH(data!A5349&amp;"|"&amp;data!C5349,calculations!$A$3:$A$168,0),MATCH(data!B5349,calculations!$AH$2:$CL$2,0)),",","."))</f>
        <v>8306024</v>
      </c>
      <c r="E5349">
        <v>1</v>
      </c>
    </row>
    <row r="5350" spans="1:5" x14ac:dyDescent="0.25">
      <c r="A5350">
        <v>2017</v>
      </c>
      <c r="B5350">
        <v>10</v>
      </c>
      <c r="C5350" t="s">
        <v>82</v>
      </c>
      <c r="D5350" t="str">
        <f ca="1">IF(OFFSET(calculations!$AG$2,MATCH(data!A5350&amp;"|"&amp;data!C5350,calculations!$A$3:$A$168,0),MATCH(data!B5350,calculations!$AH$2:$CL$2,0))="","NULL",SUBSTITUTE(OFFSET(calculations!$AG$2,MATCH(data!A5350&amp;"|"&amp;data!C5350,calculations!$A$3:$A$168,0),MATCH(data!B5350,calculations!$AH$2:$CL$2,0)),",","."))</f>
        <v>2911782920</v>
      </c>
      <c r="E5350">
        <v>1</v>
      </c>
    </row>
    <row r="5351" spans="1:5" x14ac:dyDescent="0.25">
      <c r="A5351">
        <v>2017</v>
      </c>
      <c r="B5351">
        <v>10</v>
      </c>
      <c r="C5351" t="s">
        <v>83</v>
      </c>
      <c r="D5351" t="str">
        <f ca="1">IF(OFFSET(calculations!$AG$2,MATCH(data!A5351&amp;"|"&amp;data!C5351,calculations!$A$3:$A$168,0),MATCH(data!B5351,calculations!$AH$2:$CL$2,0))="","NULL",SUBSTITUTE(OFFSET(calculations!$AG$2,MATCH(data!A5351&amp;"|"&amp;data!C5351,calculations!$A$3:$A$168,0),MATCH(data!B5351,calculations!$AH$2:$CL$2,0)),",","."))</f>
        <v>19325108</v>
      </c>
      <c r="E5351">
        <v>1</v>
      </c>
    </row>
    <row r="5352" spans="1:5" x14ac:dyDescent="0.25">
      <c r="A5352">
        <v>2017</v>
      </c>
      <c r="B5352">
        <v>10</v>
      </c>
      <c r="C5352" t="s">
        <v>84</v>
      </c>
      <c r="D5352" t="str">
        <f ca="1">IF(OFFSET(calculations!$AG$2,MATCH(data!A5352&amp;"|"&amp;data!C5352,calculations!$A$3:$A$168,0),MATCH(data!B5352,calculations!$AH$2:$CL$2,0))="","NULL",SUBSTITUTE(OFFSET(calculations!$AG$2,MATCH(data!A5352&amp;"|"&amp;data!C5352,calculations!$A$3:$A$168,0),MATCH(data!B5352,calculations!$AH$2:$CL$2,0)),",","."))</f>
        <v>529691296</v>
      </c>
      <c r="E5352">
        <v>1</v>
      </c>
    </row>
    <row r="5353" spans="1:5" x14ac:dyDescent="0.25">
      <c r="A5353">
        <v>2017</v>
      </c>
      <c r="B5353">
        <v>10</v>
      </c>
      <c r="C5353" t="s">
        <v>85</v>
      </c>
      <c r="D5353" t="str">
        <f ca="1">IF(OFFSET(calculations!$AG$2,MATCH(data!A5353&amp;"|"&amp;data!C5353,calculations!$A$3:$A$168,0),MATCH(data!B5353,calculations!$AH$2:$CL$2,0))="","NULL",SUBSTITUTE(OFFSET(calculations!$AG$2,MATCH(data!A5353&amp;"|"&amp;data!C5353,calculations!$A$3:$A$168,0),MATCH(data!B5353,calculations!$AH$2:$CL$2,0)),",","."))</f>
        <v>NULL</v>
      </c>
      <c r="E5353">
        <v>1</v>
      </c>
    </row>
    <row r="5354" spans="1:5" x14ac:dyDescent="0.25">
      <c r="A5354">
        <v>2017</v>
      </c>
      <c r="B5354">
        <v>10</v>
      </c>
      <c r="C5354" t="s">
        <v>86</v>
      </c>
      <c r="D5354" t="str">
        <f ca="1">IF(OFFSET(calculations!$AG$2,MATCH(data!A5354&amp;"|"&amp;data!C5354,calculations!$A$3:$A$168,0),MATCH(data!B5354,calculations!$AH$2:$CL$2,0))="","NULL",SUBSTITUTE(OFFSET(calculations!$AG$2,MATCH(data!A5354&amp;"|"&amp;data!C5354,calculations!$A$3:$A$168,0),MATCH(data!B5354,calculations!$AH$2:$CL$2,0)),",","."))</f>
        <v>796413322</v>
      </c>
      <c r="E5354">
        <v>1</v>
      </c>
    </row>
    <row r="5355" spans="1:5" x14ac:dyDescent="0.25">
      <c r="A5355">
        <v>2017</v>
      </c>
      <c r="B5355">
        <v>10</v>
      </c>
      <c r="C5355" t="s">
        <v>87</v>
      </c>
      <c r="D5355" t="str">
        <f ca="1">IF(OFFSET(calculations!$AG$2,MATCH(data!A5355&amp;"|"&amp;data!C5355,calculations!$A$3:$A$168,0),MATCH(data!B5355,calculations!$AH$2:$CL$2,0))="","NULL",SUBSTITUTE(OFFSET(calculations!$AG$2,MATCH(data!A5355&amp;"|"&amp;data!C5355,calculations!$A$3:$A$168,0),MATCH(data!B5355,calculations!$AH$2:$CL$2,0)),",","."))</f>
        <v>1355965616</v>
      </c>
      <c r="E5355">
        <v>1</v>
      </c>
    </row>
    <row r="5356" spans="1:5" x14ac:dyDescent="0.25">
      <c r="A5356">
        <v>2017</v>
      </c>
      <c r="B5356">
        <v>10</v>
      </c>
      <c r="C5356" t="s">
        <v>88</v>
      </c>
      <c r="D5356" t="str">
        <f ca="1">IF(OFFSET(calculations!$AG$2,MATCH(data!A5356&amp;"|"&amp;data!C5356,calculations!$A$3:$A$168,0),MATCH(data!B5356,calculations!$AH$2:$CL$2,0))="","NULL",SUBSTITUTE(OFFSET(calculations!$AG$2,MATCH(data!A5356&amp;"|"&amp;data!C5356,calculations!$A$3:$A$168,0),MATCH(data!B5356,calculations!$AH$2:$CL$2,0)),",","."))</f>
        <v>1528727</v>
      </c>
      <c r="E5356">
        <v>1</v>
      </c>
    </row>
    <row r="5357" spans="1:5" x14ac:dyDescent="0.25">
      <c r="A5357">
        <v>2017</v>
      </c>
      <c r="B5357">
        <v>10</v>
      </c>
      <c r="C5357" t="s">
        <v>89</v>
      </c>
      <c r="D5357" t="str">
        <f ca="1">IF(OFFSET(calculations!$AG$2,MATCH(data!A5357&amp;"|"&amp;data!C5357,calculations!$A$3:$A$168,0),MATCH(data!B5357,calculations!$AH$2:$CL$2,0))="","NULL",SUBSTITUTE(OFFSET(calculations!$AG$2,MATCH(data!A5357&amp;"|"&amp;data!C5357,calculations!$A$3:$A$168,0),MATCH(data!B5357,calculations!$AH$2:$CL$2,0)),",","."))</f>
        <v>15411617</v>
      </c>
      <c r="E5357">
        <v>1</v>
      </c>
    </row>
    <row r="5358" spans="1:5" x14ac:dyDescent="0.25">
      <c r="A5358">
        <v>2017</v>
      </c>
      <c r="B5358">
        <v>10</v>
      </c>
      <c r="C5358" t="s">
        <v>90</v>
      </c>
      <c r="D5358" t="str">
        <f ca="1">IF(OFFSET(calculations!$AG$2,MATCH(data!A5358&amp;"|"&amp;data!C5358,calculations!$A$3:$A$168,0),MATCH(data!B5358,calculations!$AH$2:$CL$2,0))="","NULL",SUBSTITUTE(OFFSET(calculations!$AG$2,MATCH(data!A5358&amp;"|"&amp;data!C5358,calculations!$A$3:$A$168,0),MATCH(data!B5358,calculations!$AH$2:$CL$2,0)),",","."))</f>
        <v>NULL</v>
      </c>
      <c r="E5358">
        <v>1</v>
      </c>
    </row>
    <row r="5359" spans="1:5" x14ac:dyDescent="0.25">
      <c r="A5359">
        <v>2017</v>
      </c>
      <c r="B5359">
        <v>10</v>
      </c>
      <c r="C5359" t="s">
        <v>91</v>
      </c>
      <c r="D5359" t="str">
        <f ca="1">IF(OFFSET(calculations!$AG$2,MATCH(data!A5359&amp;"|"&amp;data!C5359,calculations!$A$3:$A$168,0),MATCH(data!B5359,calculations!$AH$2:$CL$2,0))="","NULL",SUBSTITUTE(OFFSET(calculations!$AG$2,MATCH(data!A5359&amp;"|"&amp;data!C5359,calculations!$A$3:$A$168,0),MATCH(data!B5359,calculations!$AH$2:$CL$2,0)),",","."))</f>
        <v>72026488</v>
      </c>
      <c r="E5359">
        <v>1</v>
      </c>
    </row>
    <row r="5360" spans="1:5" x14ac:dyDescent="0.25">
      <c r="A5360">
        <v>2017</v>
      </c>
      <c r="B5360">
        <v>10</v>
      </c>
      <c r="C5360" t="s">
        <v>92</v>
      </c>
      <c r="D5360" t="str">
        <f ca="1">IF(OFFSET(calculations!$AG$2,MATCH(data!A5360&amp;"|"&amp;data!C5360,calculations!$A$3:$A$168,0),MATCH(data!B5360,calculations!$AH$2:$CL$2,0))="","NULL",SUBSTITUTE(OFFSET(calculations!$AG$2,MATCH(data!A5360&amp;"|"&amp;data!C5360,calculations!$A$3:$A$168,0),MATCH(data!B5360,calculations!$AH$2:$CL$2,0)),",","."))</f>
        <v>NULL</v>
      </c>
      <c r="E5360">
        <v>1</v>
      </c>
    </row>
    <row r="5361" spans="1:5" x14ac:dyDescent="0.25">
      <c r="A5361">
        <v>2017</v>
      </c>
      <c r="B5361">
        <v>10</v>
      </c>
      <c r="C5361" t="s">
        <v>93</v>
      </c>
      <c r="D5361" t="str">
        <f ca="1">IF(OFFSET(calculations!$AG$2,MATCH(data!A5361&amp;"|"&amp;data!C5361,calculations!$A$3:$A$168,0),MATCH(data!B5361,calculations!$AH$2:$CL$2,0))="","NULL",SUBSTITUTE(OFFSET(calculations!$AG$2,MATCH(data!A5361&amp;"|"&amp;data!C5361,calculations!$A$3:$A$168,0),MATCH(data!B5361,calculations!$AH$2:$CL$2,0)),",","."))</f>
        <v>NULL</v>
      </c>
      <c r="E5361">
        <v>1</v>
      </c>
    </row>
    <row r="5362" spans="1:5" x14ac:dyDescent="0.25">
      <c r="A5362">
        <v>2017</v>
      </c>
      <c r="B5362">
        <v>10</v>
      </c>
      <c r="C5362" t="s">
        <v>94</v>
      </c>
      <c r="D5362" t="str">
        <f ca="1">IF(OFFSET(calculations!$AG$2,MATCH(data!A5362&amp;"|"&amp;data!C5362,calculations!$A$3:$A$168,0),MATCH(data!B5362,calculations!$AH$2:$CL$2,0))="","NULL",SUBSTITUTE(OFFSET(calculations!$AG$2,MATCH(data!A5362&amp;"|"&amp;data!C5362,calculations!$A$3:$A$168,0),MATCH(data!B5362,calculations!$AH$2:$CL$2,0)),",","."))</f>
        <v>121420746</v>
      </c>
      <c r="E5362">
        <v>1</v>
      </c>
    </row>
    <row r="5363" spans="1:5" x14ac:dyDescent="0.25">
      <c r="A5363">
        <v>2017</v>
      </c>
      <c r="B5363">
        <v>10</v>
      </c>
      <c r="C5363" t="s">
        <v>95</v>
      </c>
      <c r="D5363" t="str">
        <f ca="1">IF(OFFSET(calculations!$AG$2,MATCH(data!A5363&amp;"|"&amp;data!C5363,calculations!$A$3:$A$168,0),MATCH(data!B5363,calculations!$AH$2:$CL$2,0))="","NULL",SUBSTITUTE(OFFSET(calculations!$AG$2,MATCH(data!A5363&amp;"|"&amp;data!C5363,calculations!$A$3:$A$168,0),MATCH(data!B5363,calculations!$AH$2:$CL$2,0)),",","."))</f>
        <v>7142982</v>
      </c>
      <c r="E5363">
        <v>1</v>
      </c>
    </row>
    <row r="5364" spans="1:5" x14ac:dyDescent="0.25">
      <c r="A5364">
        <v>2017</v>
      </c>
      <c r="B5364">
        <v>10</v>
      </c>
      <c r="C5364" t="s">
        <v>96</v>
      </c>
      <c r="D5364" t="str">
        <f ca="1">IF(OFFSET(calculations!$AG$2,MATCH(data!A5364&amp;"|"&amp;data!C5364,calculations!$A$3:$A$168,0),MATCH(data!B5364,calculations!$AH$2:$CL$2,0))="","NULL",SUBSTITUTE(OFFSET(calculations!$AG$2,MATCH(data!A5364&amp;"|"&amp;data!C5364,calculations!$A$3:$A$168,0),MATCH(data!B5364,calculations!$AH$2:$CL$2,0)),",","."))</f>
        <v>1008999658</v>
      </c>
      <c r="E5364">
        <v>1</v>
      </c>
    </row>
    <row r="5365" spans="1:5" x14ac:dyDescent="0.25">
      <c r="A5365">
        <v>2017</v>
      </c>
      <c r="B5365">
        <v>10</v>
      </c>
      <c r="C5365" t="s">
        <v>97</v>
      </c>
      <c r="D5365" t="str">
        <f ca="1">IF(OFFSET(calculations!$AG$2,MATCH(data!A5365&amp;"|"&amp;data!C5365,calculations!$A$3:$A$168,0),MATCH(data!B5365,calculations!$AH$2:$CL$2,0))="","NULL",SUBSTITUTE(OFFSET(calculations!$AG$2,MATCH(data!A5365&amp;"|"&amp;data!C5365,calculations!$A$3:$A$168,0),MATCH(data!B5365,calculations!$AH$2:$CL$2,0)),",","."))</f>
        <v>924056619</v>
      </c>
      <c r="E5365">
        <v>1</v>
      </c>
    </row>
    <row r="5366" spans="1:5" x14ac:dyDescent="0.25">
      <c r="A5366">
        <v>2017</v>
      </c>
      <c r="B5366">
        <v>10</v>
      </c>
      <c r="C5366" t="s">
        <v>98</v>
      </c>
      <c r="D5366" t="str">
        <f ca="1">IF(OFFSET(calculations!$AG$2,MATCH(data!A5366&amp;"|"&amp;data!C5366,calculations!$A$3:$A$168,0),MATCH(data!B5366,calculations!$AH$2:$CL$2,0))="","NULL",SUBSTITUTE(OFFSET(calculations!$AG$2,MATCH(data!A5366&amp;"|"&amp;data!C5366,calculations!$A$3:$A$168,0),MATCH(data!B5366,calculations!$AH$2:$CL$2,0)),",","."))</f>
        <v>84943039</v>
      </c>
      <c r="E5366">
        <v>1</v>
      </c>
    </row>
    <row r="5367" spans="1:5" x14ac:dyDescent="0.25">
      <c r="A5367">
        <v>2017</v>
      </c>
      <c r="B5367">
        <v>10</v>
      </c>
      <c r="C5367" t="s">
        <v>99</v>
      </c>
      <c r="D5367" t="str">
        <f ca="1">IF(OFFSET(calculations!$AG$2,MATCH(data!A5367&amp;"|"&amp;data!C5367,calculations!$A$3:$A$168,0),MATCH(data!B5367,calculations!$AH$2:$CL$2,0))="","NULL",SUBSTITUTE(OFFSET(calculations!$AG$2,MATCH(data!A5367&amp;"|"&amp;data!C5367,calculations!$A$3:$A$168,0),MATCH(data!B5367,calculations!$AH$2:$CL$2,0)),",","."))</f>
        <v>84943039</v>
      </c>
      <c r="E5367">
        <v>1</v>
      </c>
    </row>
    <row r="5368" spans="1:5" x14ac:dyDescent="0.25">
      <c r="A5368">
        <v>2017</v>
      </c>
      <c r="B5368">
        <v>10</v>
      </c>
      <c r="C5368" t="s">
        <v>100</v>
      </c>
      <c r="D5368" t="str">
        <f ca="1">IF(OFFSET(calculations!$AG$2,MATCH(data!A5368&amp;"|"&amp;data!C5368,calculations!$A$3:$A$168,0),MATCH(data!B5368,calculations!$AH$2:$CL$2,0))="","NULL",SUBSTITUTE(OFFSET(calculations!$AG$2,MATCH(data!A5368&amp;"|"&amp;data!C5368,calculations!$A$3:$A$168,0),MATCH(data!B5368,calculations!$AH$2:$CL$2,0)),",","."))</f>
        <v>80591708</v>
      </c>
      <c r="E5368">
        <v>1</v>
      </c>
    </row>
    <row r="5369" spans="1:5" x14ac:dyDescent="0.25">
      <c r="A5369">
        <v>2017</v>
      </c>
      <c r="B5369">
        <v>10</v>
      </c>
      <c r="C5369" t="s">
        <v>101</v>
      </c>
      <c r="D5369" t="str">
        <f ca="1">IF(OFFSET(calculations!$AG$2,MATCH(data!A5369&amp;"|"&amp;data!C5369,calculations!$A$3:$A$168,0),MATCH(data!B5369,calculations!$AH$2:$CL$2,0))="","NULL",SUBSTITUTE(OFFSET(calculations!$AG$2,MATCH(data!A5369&amp;"|"&amp;data!C5369,calculations!$A$3:$A$168,0),MATCH(data!B5369,calculations!$AH$2:$CL$2,0)),",","."))</f>
        <v>NULL</v>
      </c>
      <c r="E5369">
        <v>1</v>
      </c>
    </row>
    <row r="5370" spans="1:5" x14ac:dyDescent="0.25">
      <c r="A5370">
        <v>2017</v>
      </c>
      <c r="B5370">
        <v>10</v>
      </c>
      <c r="C5370" t="s">
        <v>102</v>
      </c>
      <c r="D5370" t="str">
        <f ca="1">IF(OFFSET(calculations!$AG$2,MATCH(data!A5370&amp;"|"&amp;data!C5370,calculations!$A$3:$A$168,0),MATCH(data!B5370,calculations!$AH$2:$CL$2,0))="","NULL",SUBSTITUTE(OFFSET(calculations!$AG$2,MATCH(data!A5370&amp;"|"&amp;data!C5370,calculations!$A$3:$A$168,0),MATCH(data!B5370,calculations!$AH$2:$CL$2,0)),",","."))</f>
        <v>49579829</v>
      </c>
      <c r="E5370">
        <v>1</v>
      </c>
    </row>
    <row r="5371" spans="1:5" x14ac:dyDescent="0.25">
      <c r="A5371">
        <v>2017</v>
      </c>
      <c r="B5371">
        <v>10</v>
      </c>
      <c r="C5371" t="s">
        <v>103</v>
      </c>
      <c r="D5371" t="str">
        <f ca="1">IF(OFFSET(calculations!$AG$2,MATCH(data!A5371&amp;"|"&amp;data!C5371,calculations!$A$3:$A$168,0),MATCH(data!B5371,calculations!$AH$2:$CL$2,0))="","NULL",SUBSTITUTE(OFFSET(calculations!$AG$2,MATCH(data!A5371&amp;"|"&amp;data!C5371,calculations!$A$3:$A$168,0),MATCH(data!B5371,calculations!$AH$2:$CL$2,0)),",","."))</f>
        <v>145746688</v>
      </c>
      <c r="E5371">
        <v>1</v>
      </c>
    </row>
    <row r="5372" spans="1:5" x14ac:dyDescent="0.25">
      <c r="A5372">
        <v>2017</v>
      </c>
      <c r="B5372">
        <v>10</v>
      </c>
      <c r="C5372" t="s">
        <v>104</v>
      </c>
      <c r="D5372" t="str">
        <f ca="1">IF(OFFSET(calculations!$AG$2,MATCH(data!A5372&amp;"|"&amp;data!C5372,calculations!$A$3:$A$168,0),MATCH(data!B5372,calculations!$AH$2:$CL$2,0))="","NULL",SUBSTITUTE(OFFSET(calculations!$AG$2,MATCH(data!A5372&amp;"|"&amp;data!C5372,calculations!$A$3:$A$168,0),MATCH(data!B5372,calculations!$AH$2:$CL$2,0)),",","."))</f>
        <v>-29791770</v>
      </c>
      <c r="E5372">
        <v>1</v>
      </c>
    </row>
    <row r="5373" spans="1:5" x14ac:dyDescent="0.25">
      <c r="A5373">
        <v>2017</v>
      </c>
      <c r="B5373">
        <v>10</v>
      </c>
      <c r="C5373" t="s">
        <v>105</v>
      </c>
      <c r="D5373" t="str">
        <f ca="1">IF(OFFSET(calculations!$AG$2,MATCH(data!A5373&amp;"|"&amp;data!C5373,calculations!$A$3:$A$168,0),MATCH(data!B5373,calculations!$AH$2:$CL$2,0))="","NULL",SUBSTITUTE(OFFSET(calculations!$AG$2,MATCH(data!A5373&amp;"|"&amp;data!C5373,calculations!$A$3:$A$168,0),MATCH(data!B5373,calculations!$AH$2:$CL$2,0)),",","."))</f>
        <v>-29791770</v>
      </c>
      <c r="E5373">
        <v>1</v>
      </c>
    </row>
    <row r="5374" spans="1:5" x14ac:dyDescent="0.25">
      <c r="A5374">
        <v>2017</v>
      </c>
      <c r="B5374">
        <v>10</v>
      </c>
      <c r="C5374" t="s">
        <v>106</v>
      </c>
      <c r="D5374" t="str">
        <f ca="1">IF(OFFSET(calculations!$AG$2,MATCH(data!A5374&amp;"|"&amp;data!C5374,calculations!$A$3:$A$168,0),MATCH(data!B5374,calculations!$AH$2:$CL$2,0))="","NULL",SUBSTITUTE(OFFSET(calculations!$AG$2,MATCH(data!A5374&amp;"|"&amp;data!C5374,calculations!$A$3:$A$168,0),MATCH(data!B5374,calculations!$AH$2:$CL$2,0)),",","."))</f>
        <v>NULL</v>
      </c>
      <c r="E5374">
        <v>1</v>
      </c>
    </row>
    <row r="5375" spans="1:5" x14ac:dyDescent="0.25">
      <c r="A5375">
        <v>2017</v>
      </c>
      <c r="B5375">
        <v>10</v>
      </c>
      <c r="C5375" t="s">
        <v>107</v>
      </c>
      <c r="D5375" t="str">
        <f ca="1">IF(OFFSET(calculations!$AG$2,MATCH(data!A5375&amp;"|"&amp;data!C5375,calculations!$A$3:$A$168,0),MATCH(data!B5375,calculations!$AH$2:$CL$2,0))="","NULL",SUBSTITUTE(OFFSET(calculations!$AG$2,MATCH(data!A5375&amp;"|"&amp;data!C5375,calculations!$A$3:$A$168,0),MATCH(data!B5375,calculations!$AH$2:$CL$2,0)),",","."))</f>
        <v>NULL</v>
      </c>
      <c r="E5375">
        <v>1</v>
      </c>
    </row>
    <row r="5376" spans="1:5" x14ac:dyDescent="0.25">
      <c r="A5376">
        <v>2017</v>
      </c>
      <c r="B5376">
        <v>10</v>
      </c>
      <c r="C5376" t="s">
        <v>108</v>
      </c>
      <c r="D5376" t="str">
        <f ca="1">IF(OFFSET(calculations!$AG$2,MATCH(data!A5376&amp;"|"&amp;data!C5376,calculations!$A$3:$A$168,0),MATCH(data!B5376,calculations!$AH$2:$CL$2,0))="","NULL",SUBSTITUTE(OFFSET(calculations!$AG$2,MATCH(data!A5376&amp;"|"&amp;data!C5376,calculations!$A$3:$A$168,0),MATCH(data!B5376,calculations!$AH$2:$CL$2,0)),",","."))</f>
        <v>36934752</v>
      </c>
      <c r="E5376">
        <v>1</v>
      </c>
    </row>
    <row r="5377" spans="1:5" x14ac:dyDescent="0.25">
      <c r="A5377">
        <v>2017</v>
      </c>
      <c r="B5377">
        <v>10</v>
      </c>
      <c r="C5377" t="s">
        <v>109</v>
      </c>
      <c r="D5377" t="str">
        <f ca="1">IF(OFFSET(calculations!$AG$2,MATCH(data!A5377&amp;"|"&amp;data!C5377,calculations!$A$3:$A$168,0),MATCH(data!B5377,calculations!$AH$2:$CL$2,0))="","NULL",SUBSTITUTE(OFFSET(calculations!$AG$2,MATCH(data!A5377&amp;"|"&amp;data!C5377,calculations!$A$3:$A$168,0),MATCH(data!B5377,calculations!$AH$2:$CL$2,0)),",","."))</f>
        <v>7142982</v>
      </c>
      <c r="E5377">
        <v>1</v>
      </c>
    </row>
    <row r="5378" spans="1:5" x14ac:dyDescent="0.25">
      <c r="A5378">
        <v>2017</v>
      </c>
      <c r="B5378">
        <v>10</v>
      </c>
      <c r="C5378" t="s">
        <v>110</v>
      </c>
      <c r="D5378" t="str">
        <f ca="1">IF(OFFSET(calculations!$AG$2,MATCH(data!A5378&amp;"|"&amp;data!C5378,calculations!$A$3:$A$168,0),MATCH(data!B5378,calculations!$AH$2:$CL$2,0))="","NULL",SUBSTITUTE(OFFSET(calculations!$AG$2,MATCH(data!A5378&amp;"|"&amp;data!C5378,calculations!$A$3:$A$168,0),MATCH(data!B5378,calculations!$AH$2:$CL$2,0)),",","."))</f>
        <v>NULL</v>
      </c>
      <c r="E5378">
        <v>1</v>
      </c>
    </row>
    <row r="5379" spans="1:5" x14ac:dyDescent="0.25">
      <c r="A5379">
        <v>2017</v>
      </c>
      <c r="B5379">
        <v>10</v>
      </c>
      <c r="C5379" t="s">
        <v>111</v>
      </c>
      <c r="D5379" t="str">
        <f ca="1">IF(OFFSET(calculations!$AG$2,MATCH(data!A5379&amp;"|"&amp;data!C5379,calculations!$A$3:$A$168,0),MATCH(data!B5379,calculations!$AH$2:$CL$2,0))="","NULL",SUBSTITUTE(OFFSET(calculations!$AG$2,MATCH(data!A5379&amp;"|"&amp;data!C5379,calculations!$A$3:$A$168,0),MATCH(data!B5379,calculations!$AH$2:$CL$2,0)),",","."))</f>
        <v>3343724639</v>
      </c>
      <c r="E5379">
        <v>1</v>
      </c>
    </row>
    <row r="5380" spans="1:5" x14ac:dyDescent="0.25">
      <c r="A5380">
        <v>2017</v>
      </c>
      <c r="B5380">
        <v>10</v>
      </c>
      <c r="C5380" t="s">
        <v>112</v>
      </c>
      <c r="D5380" t="str">
        <f ca="1">IF(OFFSET(calculations!$AG$2,MATCH(data!A5380&amp;"|"&amp;data!C5380,calculations!$A$3:$A$168,0),MATCH(data!B5380,calculations!$AH$2:$CL$2,0))="","NULL",SUBSTITUTE(OFFSET(calculations!$AG$2,MATCH(data!A5380&amp;"|"&amp;data!C5380,calculations!$A$3:$A$168,0),MATCH(data!B5380,calculations!$AH$2:$CL$2,0)),",","."))</f>
        <v>418030175</v>
      </c>
      <c r="E5380">
        <v>1</v>
      </c>
    </row>
    <row r="5381" spans="1:5" x14ac:dyDescent="0.25">
      <c r="A5381">
        <v>2017</v>
      </c>
      <c r="B5381">
        <v>10</v>
      </c>
      <c r="C5381" t="s">
        <v>113</v>
      </c>
      <c r="D5381" t="str">
        <f ca="1">IF(OFFSET(calculations!$AG$2,MATCH(data!A5381&amp;"|"&amp;data!C5381,calculations!$A$3:$A$168,0),MATCH(data!B5381,calculations!$AH$2:$CL$2,0))="","NULL",SUBSTITUTE(OFFSET(calculations!$AG$2,MATCH(data!A5381&amp;"|"&amp;data!C5381,calculations!$A$3:$A$168,0),MATCH(data!B5381,calculations!$AH$2:$CL$2,0)),",","."))</f>
        <v>NULL</v>
      </c>
      <c r="E5381">
        <v>1</v>
      </c>
    </row>
    <row r="5382" spans="1:5" x14ac:dyDescent="0.25">
      <c r="A5382">
        <v>2017</v>
      </c>
      <c r="B5382">
        <v>10</v>
      </c>
      <c r="C5382" t="s">
        <v>114</v>
      </c>
      <c r="D5382" t="str">
        <f ca="1">IF(OFFSET(calculations!$AG$2,MATCH(data!A5382&amp;"|"&amp;data!C5382,calculations!$A$3:$A$168,0),MATCH(data!B5382,calculations!$AH$2:$CL$2,0))="","NULL",SUBSTITUTE(OFFSET(calculations!$AG$2,MATCH(data!A5382&amp;"|"&amp;data!C5382,calculations!$A$3:$A$168,0),MATCH(data!B5382,calculations!$AH$2:$CL$2,0)),",","."))</f>
        <v>13839871</v>
      </c>
      <c r="E5382">
        <v>1</v>
      </c>
    </row>
    <row r="5383" spans="1:5" x14ac:dyDescent="0.25">
      <c r="A5383">
        <v>2017</v>
      </c>
      <c r="B5383">
        <v>10</v>
      </c>
      <c r="C5383" t="s">
        <v>115</v>
      </c>
      <c r="D5383" t="str">
        <f ca="1">IF(OFFSET(calculations!$AG$2,MATCH(data!A5383&amp;"|"&amp;data!C5383,calculations!$A$3:$A$168,0),MATCH(data!B5383,calculations!$AH$2:$CL$2,0))="","NULL",SUBSTITUTE(OFFSET(calculations!$AG$2,MATCH(data!A5383&amp;"|"&amp;data!C5383,calculations!$A$3:$A$168,0),MATCH(data!B5383,calculations!$AH$2:$CL$2,0)),",","."))</f>
        <v>NULL</v>
      </c>
      <c r="E5383">
        <v>1</v>
      </c>
    </row>
    <row r="5384" spans="1:5" x14ac:dyDescent="0.25">
      <c r="A5384">
        <v>2017</v>
      </c>
      <c r="B5384">
        <v>10</v>
      </c>
      <c r="C5384" t="s">
        <v>116</v>
      </c>
      <c r="D5384" t="str">
        <f ca="1">IF(OFFSET(calculations!$AG$2,MATCH(data!A5384&amp;"|"&amp;data!C5384,calculations!$A$3:$A$168,0),MATCH(data!B5384,calculations!$AH$2:$CL$2,0))="","NULL",SUBSTITUTE(OFFSET(calculations!$AG$2,MATCH(data!A5384&amp;"|"&amp;data!C5384,calculations!$A$3:$A$168,0),MATCH(data!B5384,calculations!$AH$2:$CL$2,0)),",","."))</f>
        <v>191767120</v>
      </c>
      <c r="E5384">
        <v>1</v>
      </c>
    </row>
    <row r="5385" spans="1:5" x14ac:dyDescent="0.25">
      <c r="A5385">
        <v>2017</v>
      </c>
      <c r="B5385">
        <v>10</v>
      </c>
      <c r="C5385" t="s">
        <v>117</v>
      </c>
      <c r="D5385" t="str">
        <f ca="1">IF(OFFSET(calculations!$AG$2,MATCH(data!A5385&amp;"|"&amp;data!C5385,calculations!$A$3:$A$168,0),MATCH(data!B5385,calculations!$AH$2:$CL$2,0))="","NULL",SUBSTITUTE(OFFSET(calculations!$AG$2,MATCH(data!A5385&amp;"|"&amp;data!C5385,calculations!$A$3:$A$168,0),MATCH(data!B5385,calculations!$AH$2:$CL$2,0)),",","."))</f>
        <v>NULL</v>
      </c>
      <c r="E5385">
        <v>1</v>
      </c>
    </row>
    <row r="5386" spans="1:5" x14ac:dyDescent="0.25">
      <c r="A5386">
        <v>2017</v>
      </c>
      <c r="B5386">
        <v>10</v>
      </c>
      <c r="C5386" t="s">
        <v>118</v>
      </c>
      <c r="D5386" t="str">
        <f ca="1">IF(OFFSET(calculations!$AG$2,MATCH(data!A5386&amp;"|"&amp;data!C5386,calculations!$A$3:$A$168,0),MATCH(data!B5386,calculations!$AH$2:$CL$2,0))="","NULL",SUBSTITUTE(OFFSET(calculations!$AG$2,MATCH(data!A5386&amp;"|"&amp;data!C5386,calculations!$A$3:$A$168,0),MATCH(data!B5386,calculations!$AH$2:$CL$2,0)),",","."))</f>
        <v>78940152</v>
      </c>
      <c r="E5386">
        <v>1</v>
      </c>
    </row>
    <row r="5387" spans="1:5" x14ac:dyDescent="0.25">
      <c r="A5387">
        <v>2017</v>
      </c>
      <c r="B5387">
        <v>10</v>
      </c>
      <c r="C5387" t="s">
        <v>119</v>
      </c>
      <c r="D5387" t="str">
        <f ca="1">IF(OFFSET(calculations!$AG$2,MATCH(data!A5387&amp;"|"&amp;data!C5387,calculations!$A$3:$A$168,0),MATCH(data!B5387,calculations!$AH$2:$CL$2,0))="","NULL",SUBSTITUTE(OFFSET(calculations!$AG$2,MATCH(data!A5387&amp;"|"&amp;data!C5387,calculations!$A$3:$A$168,0),MATCH(data!B5387,calculations!$AH$2:$CL$2,0)),",","."))</f>
        <v>104504945</v>
      </c>
      <c r="E5387">
        <v>1</v>
      </c>
    </row>
    <row r="5388" spans="1:5" x14ac:dyDescent="0.25">
      <c r="A5388">
        <v>2017</v>
      </c>
      <c r="B5388">
        <v>10</v>
      </c>
      <c r="C5388" t="s">
        <v>120</v>
      </c>
      <c r="D5388" t="str">
        <f ca="1">IF(OFFSET(calculations!$AG$2,MATCH(data!A5388&amp;"|"&amp;data!C5388,calculations!$A$3:$A$168,0),MATCH(data!B5388,calculations!$AH$2:$CL$2,0))="","NULL",SUBSTITUTE(OFFSET(calculations!$AG$2,MATCH(data!A5388&amp;"|"&amp;data!C5388,calculations!$A$3:$A$168,0),MATCH(data!B5388,calculations!$AH$2:$CL$2,0)),",","."))</f>
        <v>15041977</v>
      </c>
      <c r="E5388">
        <v>1</v>
      </c>
    </row>
    <row r="5389" spans="1:5" x14ac:dyDescent="0.25">
      <c r="A5389">
        <v>2017</v>
      </c>
      <c r="B5389">
        <v>10</v>
      </c>
      <c r="C5389" t="s">
        <v>121</v>
      </c>
      <c r="D5389" t="str">
        <f ca="1">IF(OFFSET(calculations!$AG$2,MATCH(data!A5389&amp;"|"&amp;data!C5389,calculations!$A$3:$A$168,0),MATCH(data!B5389,calculations!$AH$2:$CL$2,0))="","NULL",SUBSTITUTE(OFFSET(calculations!$AG$2,MATCH(data!A5389&amp;"|"&amp;data!C5389,calculations!$A$3:$A$168,0),MATCH(data!B5389,calculations!$AH$2:$CL$2,0)),",","."))</f>
        <v>5420539</v>
      </c>
      <c r="E5389">
        <v>1</v>
      </c>
    </row>
    <row r="5390" spans="1:5" x14ac:dyDescent="0.25">
      <c r="A5390">
        <v>2017</v>
      </c>
      <c r="B5390">
        <v>10</v>
      </c>
      <c r="C5390" t="s">
        <v>122</v>
      </c>
      <c r="D5390" t="str">
        <f ca="1">IF(OFFSET(calculations!$AG$2,MATCH(data!A5390&amp;"|"&amp;data!C5390,calculations!$A$3:$A$168,0),MATCH(data!B5390,calculations!$AH$2:$CL$2,0))="","NULL",SUBSTITUTE(OFFSET(calculations!$AG$2,MATCH(data!A5390&amp;"|"&amp;data!C5390,calculations!$A$3:$A$168,0),MATCH(data!B5390,calculations!$AH$2:$CL$2,0)),",","."))</f>
        <v>1804027</v>
      </c>
      <c r="E5390">
        <v>1</v>
      </c>
    </row>
    <row r="5391" spans="1:5" x14ac:dyDescent="0.25">
      <c r="A5391">
        <v>2017</v>
      </c>
      <c r="B5391">
        <v>10</v>
      </c>
      <c r="C5391" t="s">
        <v>123</v>
      </c>
      <c r="D5391" t="str">
        <f ca="1">IF(OFFSET(calculations!$AG$2,MATCH(data!A5391&amp;"|"&amp;data!C5391,calculations!$A$3:$A$168,0),MATCH(data!B5391,calculations!$AH$2:$CL$2,0))="","NULL",SUBSTITUTE(OFFSET(calculations!$AG$2,MATCH(data!A5391&amp;"|"&amp;data!C5391,calculations!$A$3:$A$168,0),MATCH(data!B5391,calculations!$AH$2:$CL$2,0)),",","."))</f>
        <v>NULL</v>
      </c>
      <c r="E5391">
        <v>1</v>
      </c>
    </row>
    <row r="5392" spans="1:5" x14ac:dyDescent="0.25">
      <c r="A5392">
        <v>2017</v>
      </c>
      <c r="B5392">
        <v>10</v>
      </c>
      <c r="C5392" t="s">
        <v>124</v>
      </c>
      <c r="D5392" t="str">
        <f ca="1">IF(OFFSET(calculations!$AG$2,MATCH(data!A5392&amp;"|"&amp;data!C5392,calculations!$A$3:$A$168,0),MATCH(data!B5392,calculations!$AH$2:$CL$2,0))="","NULL",SUBSTITUTE(OFFSET(calculations!$AG$2,MATCH(data!A5392&amp;"|"&amp;data!C5392,calculations!$A$3:$A$168,0),MATCH(data!B5392,calculations!$AH$2:$CL$2,0)),",","."))</f>
        <v>NULL</v>
      </c>
      <c r="E5392">
        <v>1</v>
      </c>
    </row>
    <row r="5393" spans="1:5" x14ac:dyDescent="0.25">
      <c r="A5393">
        <v>2017</v>
      </c>
      <c r="B5393">
        <v>10</v>
      </c>
      <c r="C5393" t="s">
        <v>125</v>
      </c>
      <c r="D5393" t="str">
        <f ca="1">IF(OFFSET(calculations!$AG$2,MATCH(data!A5393&amp;"|"&amp;data!C5393,calculations!$A$3:$A$168,0),MATCH(data!B5393,calculations!$AH$2:$CL$2,0))="","NULL",SUBSTITUTE(OFFSET(calculations!$AG$2,MATCH(data!A5393&amp;"|"&amp;data!C5393,calculations!$A$3:$A$168,0),MATCH(data!B5393,calculations!$AH$2:$CL$2,0)),",","."))</f>
        <v>NULL</v>
      </c>
      <c r="E5393">
        <v>1</v>
      </c>
    </row>
    <row r="5394" spans="1:5" x14ac:dyDescent="0.25">
      <c r="A5394">
        <v>2017</v>
      </c>
      <c r="B5394">
        <v>10</v>
      </c>
      <c r="C5394" t="s">
        <v>126</v>
      </c>
      <c r="D5394" t="str">
        <f ca="1">IF(OFFSET(calculations!$AG$2,MATCH(data!A5394&amp;"|"&amp;data!C5394,calculations!$A$3:$A$168,0),MATCH(data!B5394,calculations!$AH$2:$CL$2,0))="","NULL",SUBSTITUTE(OFFSET(calculations!$AG$2,MATCH(data!A5394&amp;"|"&amp;data!C5394,calculations!$A$3:$A$168,0),MATCH(data!B5394,calculations!$AH$2:$CL$2,0)),",","."))</f>
        <v>6711544</v>
      </c>
      <c r="E5394">
        <v>1</v>
      </c>
    </row>
    <row r="5395" spans="1:5" x14ac:dyDescent="0.25">
      <c r="A5395">
        <v>2017</v>
      </c>
      <c r="B5395">
        <v>10</v>
      </c>
      <c r="C5395" t="s">
        <v>62</v>
      </c>
      <c r="D5395" t="str">
        <f ca="1">IF(OFFSET(calculations!$AG$2,MATCH(data!A5395&amp;"|"&amp;data!C5395,calculations!$A$3:$A$168,0),MATCH(data!B5395,calculations!$AH$2:$CL$2,0))="","NULL",SUBSTITUTE(OFFSET(calculations!$AG$2,MATCH(data!A5395&amp;"|"&amp;data!C5395,calculations!$A$3:$A$168,0),MATCH(data!B5395,calculations!$AH$2:$CL$2,0)),",","."))</f>
        <v>2814075104</v>
      </c>
      <c r="E5395">
        <v>1</v>
      </c>
    </row>
    <row r="5396" spans="1:5" x14ac:dyDescent="0.25">
      <c r="A5396">
        <v>2017</v>
      </c>
      <c r="B5396">
        <v>10</v>
      </c>
      <c r="C5396" t="s">
        <v>127</v>
      </c>
      <c r="D5396" t="str">
        <f ca="1">IF(OFFSET(calculations!$AG$2,MATCH(data!A5396&amp;"|"&amp;data!C5396,calculations!$A$3:$A$168,0),MATCH(data!B5396,calculations!$AH$2:$CL$2,0))="","NULL",SUBSTITUTE(OFFSET(calculations!$AG$2,MATCH(data!A5396&amp;"|"&amp;data!C5396,calculations!$A$3:$A$168,0),MATCH(data!B5396,calculations!$AH$2:$CL$2,0)),",","."))</f>
        <v>2129814169</v>
      </c>
      <c r="E5396">
        <v>1</v>
      </c>
    </row>
    <row r="5397" spans="1:5" x14ac:dyDescent="0.25">
      <c r="A5397">
        <v>2017</v>
      </c>
      <c r="B5397">
        <v>10</v>
      </c>
      <c r="C5397" t="s">
        <v>128</v>
      </c>
      <c r="D5397" t="str">
        <f ca="1">IF(OFFSET(calculations!$AG$2,MATCH(data!A5397&amp;"|"&amp;data!C5397,calculations!$A$3:$A$168,0),MATCH(data!B5397,calculations!$AH$2:$CL$2,0))="","NULL",SUBSTITUTE(OFFSET(calculations!$AG$2,MATCH(data!A5397&amp;"|"&amp;data!C5397,calculations!$A$3:$A$168,0),MATCH(data!B5397,calculations!$AH$2:$CL$2,0)),",","."))</f>
        <v>NULL</v>
      </c>
      <c r="E5397">
        <v>1</v>
      </c>
    </row>
    <row r="5398" spans="1:5" x14ac:dyDescent="0.25">
      <c r="A5398">
        <v>2017</v>
      </c>
      <c r="B5398">
        <v>10</v>
      </c>
      <c r="C5398" t="s">
        <v>129</v>
      </c>
      <c r="D5398" t="str">
        <f ca="1">IF(OFFSET(calculations!$AG$2,MATCH(data!A5398&amp;"|"&amp;data!C5398,calculations!$A$3:$A$168,0),MATCH(data!B5398,calculations!$AH$2:$CL$2,0))="","NULL",SUBSTITUTE(OFFSET(calculations!$AG$2,MATCH(data!A5398&amp;"|"&amp;data!C5398,calculations!$A$3:$A$168,0),MATCH(data!B5398,calculations!$AH$2:$CL$2,0)),",","."))</f>
        <v>NULL</v>
      </c>
      <c r="E5398">
        <v>1</v>
      </c>
    </row>
    <row r="5399" spans="1:5" x14ac:dyDescent="0.25">
      <c r="A5399">
        <v>2017</v>
      </c>
      <c r="B5399">
        <v>10</v>
      </c>
      <c r="C5399" t="s">
        <v>130</v>
      </c>
      <c r="D5399" t="str">
        <f ca="1">IF(OFFSET(calculations!$AG$2,MATCH(data!A5399&amp;"|"&amp;data!C5399,calculations!$A$3:$A$168,0),MATCH(data!B5399,calculations!$AH$2:$CL$2,0))="","NULL",SUBSTITUTE(OFFSET(calculations!$AG$2,MATCH(data!A5399&amp;"|"&amp;data!C5399,calculations!$A$3:$A$168,0),MATCH(data!B5399,calculations!$AH$2:$CL$2,0)),",","."))</f>
        <v>NULL</v>
      </c>
      <c r="E5399">
        <v>1</v>
      </c>
    </row>
    <row r="5400" spans="1:5" x14ac:dyDescent="0.25">
      <c r="A5400">
        <v>2017</v>
      </c>
      <c r="B5400">
        <v>10</v>
      </c>
      <c r="C5400" t="s">
        <v>131</v>
      </c>
      <c r="D5400" t="str">
        <f ca="1">IF(OFFSET(calculations!$AG$2,MATCH(data!A5400&amp;"|"&amp;data!C5400,calculations!$A$3:$A$168,0),MATCH(data!B5400,calculations!$AH$2:$CL$2,0))="","NULL",SUBSTITUTE(OFFSET(calculations!$AG$2,MATCH(data!A5400&amp;"|"&amp;data!C5400,calculations!$A$3:$A$168,0),MATCH(data!B5400,calculations!$AH$2:$CL$2,0)),",","."))</f>
        <v>NULL</v>
      </c>
      <c r="E5400">
        <v>1</v>
      </c>
    </row>
    <row r="5401" spans="1:5" x14ac:dyDescent="0.25">
      <c r="A5401">
        <v>2017</v>
      </c>
      <c r="B5401">
        <v>10</v>
      </c>
      <c r="C5401" t="s">
        <v>132</v>
      </c>
      <c r="D5401" t="str">
        <f ca="1">IF(OFFSET(calculations!$AG$2,MATCH(data!A5401&amp;"|"&amp;data!C5401,calculations!$A$3:$A$168,0),MATCH(data!B5401,calculations!$AH$2:$CL$2,0))="","NULL",SUBSTITUTE(OFFSET(calculations!$AG$2,MATCH(data!A5401&amp;"|"&amp;data!C5401,calculations!$A$3:$A$168,0),MATCH(data!B5401,calculations!$AH$2:$CL$2,0)),",","."))</f>
        <v>-16523576</v>
      </c>
      <c r="E5401">
        <v>1</v>
      </c>
    </row>
    <row r="5402" spans="1:5" x14ac:dyDescent="0.25">
      <c r="A5402">
        <v>2017</v>
      </c>
      <c r="B5402">
        <v>10</v>
      </c>
      <c r="C5402" t="s">
        <v>133</v>
      </c>
      <c r="D5402" t="str">
        <f ca="1">IF(OFFSET(calculations!$AG$2,MATCH(data!A5402&amp;"|"&amp;data!C5402,calculations!$A$3:$A$168,0),MATCH(data!B5402,calculations!$AH$2:$CL$2,0))="","NULL",SUBSTITUTE(OFFSET(calculations!$AG$2,MATCH(data!A5402&amp;"|"&amp;data!C5402,calculations!$A$3:$A$168,0),MATCH(data!B5402,calculations!$AH$2:$CL$2,0)),",","."))</f>
        <v>-99766782</v>
      </c>
      <c r="E5402">
        <v>1</v>
      </c>
    </row>
    <row r="5403" spans="1:5" x14ac:dyDescent="0.25">
      <c r="A5403">
        <v>2017</v>
      </c>
      <c r="B5403">
        <v>10</v>
      </c>
      <c r="C5403" t="s">
        <v>134</v>
      </c>
      <c r="D5403" t="str">
        <f ca="1">IF(OFFSET(calculations!$AG$2,MATCH(data!A5403&amp;"|"&amp;data!C5403,calculations!$A$3:$A$168,0),MATCH(data!B5403,calculations!$AH$2:$CL$2,0))="","NULL",SUBSTITUTE(OFFSET(calculations!$AG$2,MATCH(data!A5403&amp;"|"&amp;data!C5403,calculations!$A$3:$A$168,0),MATCH(data!B5403,calculations!$AH$2:$CL$2,0)),",","."))</f>
        <v>NULL</v>
      </c>
      <c r="E5403">
        <v>1</v>
      </c>
    </row>
    <row r="5404" spans="1:5" x14ac:dyDescent="0.25">
      <c r="A5404">
        <v>2017</v>
      </c>
      <c r="B5404">
        <v>10</v>
      </c>
      <c r="C5404" t="s">
        <v>135</v>
      </c>
      <c r="D5404" t="str">
        <f ca="1">IF(OFFSET(calculations!$AG$2,MATCH(data!A5404&amp;"|"&amp;data!C5404,calculations!$A$3:$A$168,0),MATCH(data!B5404,calculations!$AH$2:$CL$2,0))="","NULL",SUBSTITUTE(OFFSET(calculations!$AG$2,MATCH(data!A5404&amp;"|"&amp;data!C5404,calculations!$A$3:$A$168,0),MATCH(data!B5404,calculations!$AH$2:$CL$2,0)),",","."))</f>
        <v>NULL</v>
      </c>
      <c r="E5404">
        <v>1</v>
      </c>
    </row>
    <row r="5405" spans="1:5" x14ac:dyDescent="0.25">
      <c r="A5405">
        <v>2017</v>
      </c>
      <c r="B5405">
        <v>10</v>
      </c>
      <c r="C5405" t="s">
        <v>136</v>
      </c>
      <c r="D5405" t="str">
        <f ca="1">IF(OFFSET(calculations!$AG$2,MATCH(data!A5405&amp;"|"&amp;data!C5405,calculations!$A$3:$A$168,0),MATCH(data!B5405,calculations!$AH$2:$CL$2,0))="","NULL",SUBSTITUTE(OFFSET(calculations!$AG$2,MATCH(data!A5405&amp;"|"&amp;data!C5405,calculations!$A$3:$A$168,0),MATCH(data!B5405,calculations!$AH$2:$CL$2,0)),",","."))</f>
        <v>7142982</v>
      </c>
      <c r="E5405">
        <v>1</v>
      </c>
    </row>
    <row r="5406" spans="1:5" x14ac:dyDescent="0.25">
      <c r="A5406">
        <v>2017</v>
      </c>
      <c r="B5406">
        <v>10</v>
      </c>
      <c r="C5406" t="s">
        <v>137</v>
      </c>
      <c r="D5406" t="str">
        <f ca="1">IF(OFFSET(calculations!$AG$2,MATCH(data!A5406&amp;"|"&amp;data!C5406,calculations!$A$3:$A$168,0),MATCH(data!B5406,calculations!$AH$2:$CL$2,0))="","NULL",SUBSTITUTE(OFFSET(calculations!$AG$2,MATCH(data!A5406&amp;"|"&amp;data!C5406,calculations!$A$3:$A$168,0),MATCH(data!B5406,calculations!$AH$2:$CL$2,0)),",","."))</f>
        <v>NULL</v>
      </c>
      <c r="E5406">
        <v>1</v>
      </c>
    </row>
    <row r="5407" spans="1:5" x14ac:dyDescent="0.25">
      <c r="A5407">
        <v>2017</v>
      </c>
      <c r="B5407">
        <v>10</v>
      </c>
      <c r="C5407" t="s">
        <v>138</v>
      </c>
      <c r="D5407" t="str">
        <f ca="1">IF(OFFSET(calculations!$AG$2,MATCH(data!A5407&amp;"|"&amp;data!C5407,calculations!$A$3:$A$168,0),MATCH(data!B5407,calculations!$AH$2:$CL$2,0))="","NULL",SUBSTITUTE(OFFSET(calculations!$AG$2,MATCH(data!A5407&amp;"|"&amp;data!C5407,calculations!$A$3:$A$168,0),MATCH(data!B5407,calculations!$AH$2:$CL$2,0)),",","."))</f>
        <v>111619360</v>
      </c>
      <c r="E5407">
        <v>1</v>
      </c>
    </row>
    <row r="5408" spans="1:5" x14ac:dyDescent="0.25">
      <c r="A5408">
        <v>2017</v>
      </c>
      <c r="B5408">
        <v>10</v>
      </c>
      <c r="C5408" t="s">
        <v>139</v>
      </c>
      <c r="D5408" t="str">
        <f ca="1">IF(OFFSET(calculations!$AG$2,MATCH(data!A5408&amp;"|"&amp;data!C5408,calculations!$A$3:$A$168,0),MATCH(data!B5408,calculations!$AH$2:$CL$2,0))="","NULL",SUBSTITUTE(OFFSET(calculations!$AG$2,MATCH(data!A5408&amp;"|"&amp;data!C5408,calculations!$A$3:$A$168,0),MATCH(data!B5408,calculations!$AH$2:$CL$2,0)),",","."))</f>
        <v>NULL</v>
      </c>
      <c r="E5408">
        <v>1</v>
      </c>
    </row>
    <row r="5409" spans="1:5" x14ac:dyDescent="0.25">
      <c r="A5409">
        <v>2017</v>
      </c>
      <c r="B5409">
        <v>10</v>
      </c>
      <c r="C5409" t="s">
        <v>140</v>
      </c>
      <c r="D5409" t="str">
        <f ca="1">IF(OFFSET(calculations!$AG$2,MATCH(data!A5409&amp;"|"&amp;data!C5409,calculations!$A$3:$A$168,0),MATCH(data!B5409,calculations!$AH$2:$CL$2,0))="","NULL",SUBSTITUTE(OFFSET(calculations!$AG$2,MATCH(data!A5409&amp;"|"&amp;data!C5409,calculations!$A$3:$A$168,0),MATCH(data!B5409,calculations!$AH$2:$CL$2,0)),",","."))</f>
        <v>90697014</v>
      </c>
      <c r="E5409">
        <v>1</v>
      </c>
    </row>
    <row r="5410" spans="1:5" x14ac:dyDescent="0.25">
      <c r="A5410">
        <v>2017</v>
      </c>
      <c r="B5410">
        <v>10</v>
      </c>
      <c r="C5410" t="s">
        <v>141</v>
      </c>
      <c r="D5410" t="str">
        <f ca="1">IF(OFFSET(calculations!$AG$2,MATCH(data!A5410&amp;"|"&amp;data!C5410,calculations!$A$3:$A$168,0),MATCH(data!B5410,calculations!$AH$2:$CL$2,0))="","NULL",SUBSTITUTE(OFFSET(calculations!$AG$2,MATCH(data!A5410&amp;"|"&amp;data!C5410,calculations!$A$3:$A$168,0),MATCH(data!B5410,calculations!$AH$2:$CL$2,0)),",","."))</f>
        <v>NULL</v>
      </c>
      <c r="E5410">
        <v>1</v>
      </c>
    </row>
    <row r="5411" spans="1:5" x14ac:dyDescent="0.25">
      <c r="A5411">
        <v>2017</v>
      </c>
      <c r="B5411">
        <v>10</v>
      </c>
      <c r="C5411" t="s">
        <v>142</v>
      </c>
      <c r="D5411" t="str">
        <f ca="1">IF(OFFSET(calculations!$AG$2,MATCH(data!A5411&amp;"|"&amp;data!C5411,calculations!$A$3:$A$168,0),MATCH(data!B5411,calculations!$AH$2:$CL$2,0))="","NULL",SUBSTITUTE(OFFSET(calculations!$AG$2,MATCH(data!A5411&amp;"|"&amp;data!C5411,calculations!$A$3:$A$168,0),MATCH(data!B5411,calculations!$AH$2:$CL$2,0)),",","."))</f>
        <v>0</v>
      </c>
      <c r="E5411">
        <v>1</v>
      </c>
    </row>
    <row r="5412" spans="1:5" x14ac:dyDescent="0.25">
      <c r="A5412">
        <v>2017</v>
      </c>
      <c r="B5412">
        <v>10</v>
      </c>
      <c r="C5412" t="s">
        <v>143</v>
      </c>
      <c r="D5412" t="str">
        <f ca="1">IF(OFFSET(calculations!$AG$2,MATCH(data!A5412&amp;"|"&amp;data!C5412,calculations!$A$3:$A$168,0),MATCH(data!B5412,calculations!$AH$2:$CL$2,0))="","NULL",SUBSTITUTE(OFFSET(calculations!$AG$2,MATCH(data!A5412&amp;"|"&amp;data!C5412,calculations!$A$3:$A$168,0),MATCH(data!B5412,calculations!$AH$2:$CL$2,0)),",","."))</f>
        <v>20922346</v>
      </c>
      <c r="E5412">
        <v>1</v>
      </c>
    </row>
    <row r="5413" spans="1:5" x14ac:dyDescent="0.25">
      <c r="A5413">
        <v>2017</v>
      </c>
      <c r="B5413">
        <v>10</v>
      </c>
      <c r="C5413" t="s">
        <v>58</v>
      </c>
      <c r="D5413" t="str">
        <f ca="1">IF(OFFSET(calculations!$AG$2,MATCH(data!A5413&amp;"|"&amp;data!C5413,calculations!$A$3:$A$168,0),MATCH(data!B5413,calculations!$AH$2:$CL$2,0))="","NULL",SUBSTITUTE(OFFSET(calculations!$AG$2,MATCH(data!A5413&amp;"|"&amp;data!C5413,calculations!$A$3:$A$168,0),MATCH(data!B5413,calculations!$AH$2:$CL$2,0)),",","."))</f>
        <v>793408311</v>
      </c>
      <c r="E5413">
        <v>1</v>
      </c>
    </row>
    <row r="5414" spans="1:5" x14ac:dyDescent="0.25">
      <c r="A5414">
        <v>2017</v>
      </c>
      <c r="B5414">
        <v>11</v>
      </c>
      <c r="C5414" t="s">
        <v>68</v>
      </c>
      <c r="D5414" t="str">
        <f ca="1">IF(OFFSET(calculations!$AG$2,MATCH(data!A5414&amp;"|"&amp;data!C5414,calculations!$A$3:$A$168,0),MATCH(data!B5414,calculations!$AH$2:$CL$2,0))="","NULL",SUBSTITUTE(OFFSET(calculations!$AG$2,MATCH(data!A5414&amp;"|"&amp;data!C5414,calculations!$A$3:$A$168,0),MATCH(data!B5414,calculations!$AH$2:$CL$2,0)),",","."))</f>
        <v>8892318028</v>
      </c>
      <c r="E5414">
        <v>1</v>
      </c>
    </row>
    <row r="5415" spans="1:5" x14ac:dyDescent="0.25">
      <c r="A5415">
        <v>2017</v>
      </c>
      <c r="B5415">
        <v>11</v>
      </c>
      <c r="C5415" t="s">
        <v>49</v>
      </c>
      <c r="D5415" t="str">
        <f ca="1">IF(OFFSET(calculations!$AG$2,MATCH(data!A5415&amp;"|"&amp;data!C5415,calculations!$A$3:$A$168,0),MATCH(data!B5415,calculations!$AH$2:$CL$2,0))="","NULL",SUBSTITUTE(OFFSET(calculations!$AG$2,MATCH(data!A5415&amp;"|"&amp;data!C5415,calculations!$A$3:$A$168,0),MATCH(data!B5415,calculations!$AH$2:$CL$2,0)),",","."))</f>
        <v>179768338</v>
      </c>
      <c r="E5415">
        <v>1</v>
      </c>
    </row>
    <row r="5416" spans="1:5" x14ac:dyDescent="0.25">
      <c r="A5416">
        <v>2017</v>
      </c>
      <c r="B5416">
        <v>11</v>
      </c>
      <c r="C5416" t="s">
        <v>69</v>
      </c>
      <c r="D5416" t="str">
        <f ca="1">IF(OFFSET(calculations!$AG$2,MATCH(data!A5416&amp;"|"&amp;data!C5416,calculations!$A$3:$A$168,0),MATCH(data!B5416,calculations!$AH$2:$CL$2,0))="","NULL",SUBSTITUTE(OFFSET(calculations!$AG$2,MATCH(data!A5416&amp;"|"&amp;data!C5416,calculations!$A$3:$A$168,0),MATCH(data!B5416,calculations!$AH$2:$CL$2,0)),",","."))</f>
        <v>137676</v>
      </c>
      <c r="E5416">
        <v>1</v>
      </c>
    </row>
    <row r="5417" spans="1:5" x14ac:dyDescent="0.25">
      <c r="A5417">
        <v>2017</v>
      </c>
      <c r="B5417">
        <v>11</v>
      </c>
      <c r="C5417" t="s">
        <v>70</v>
      </c>
      <c r="D5417" t="str">
        <f ca="1">IF(OFFSET(calculations!$AG$2,MATCH(data!A5417&amp;"|"&amp;data!C5417,calculations!$A$3:$A$168,0),MATCH(data!B5417,calculations!$AH$2:$CL$2,0))="","NULL",SUBSTITUTE(OFFSET(calculations!$AG$2,MATCH(data!A5417&amp;"|"&amp;data!C5417,calculations!$A$3:$A$168,0),MATCH(data!B5417,calculations!$AH$2:$CL$2,0)),",","."))</f>
        <v>588820</v>
      </c>
      <c r="E5417">
        <v>1</v>
      </c>
    </row>
    <row r="5418" spans="1:5" x14ac:dyDescent="0.25">
      <c r="A5418">
        <v>2017</v>
      </c>
      <c r="B5418">
        <v>11</v>
      </c>
      <c r="C5418" t="s">
        <v>71</v>
      </c>
      <c r="D5418" t="str">
        <f ca="1">IF(OFFSET(calculations!$AG$2,MATCH(data!A5418&amp;"|"&amp;data!C5418,calculations!$A$3:$A$168,0),MATCH(data!B5418,calculations!$AH$2:$CL$2,0))="","NULL",SUBSTITUTE(OFFSET(calculations!$AG$2,MATCH(data!A5418&amp;"|"&amp;data!C5418,calculations!$A$3:$A$168,0),MATCH(data!B5418,calculations!$AH$2:$CL$2,0)),",","."))</f>
        <v>NULL</v>
      </c>
      <c r="E5418">
        <v>1</v>
      </c>
    </row>
    <row r="5419" spans="1:5" x14ac:dyDescent="0.25">
      <c r="A5419">
        <v>2017</v>
      </c>
      <c r="B5419">
        <v>11</v>
      </c>
      <c r="C5419" t="s">
        <v>72</v>
      </c>
      <c r="D5419" t="str">
        <f ca="1">IF(OFFSET(calculations!$AG$2,MATCH(data!A5419&amp;"|"&amp;data!C5419,calculations!$A$3:$A$168,0),MATCH(data!B5419,calculations!$AH$2:$CL$2,0))="","NULL",SUBSTITUTE(OFFSET(calculations!$AG$2,MATCH(data!A5419&amp;"|"&amp;data!C5419,calculations!$A$3:$A$168,0),MATCH(data!B5419,calculations!$AH$2:$CL$2,0)),",","."))</f>
        <v>107826</v>
      </c>
      <c r="E5419">
        <v>1</v>
      </c>
    </row>
    <row r="5420" spans="1:5" x14ac:dyDescent="0.25">
      <c r="A5420">
        <v>2017</v>
      </c>
      <c r="B5420">
        <v>11</v>
      </c>
      <c r="C5420" t="s">
        <v>73</v>
      </c>
      <c r="D5420" t="str">
        <f ca="1">IF(OFFSET(calculations!$AG$2,MATCH(data!A5420&amp;"|"&amp;data!C5420,calculations!$A$3:$A$168,0),MATCH(data!B5420,calculations!$AH$2:$CL$2,0))="","NULL",SUBSTITUTE(OFFSET(calculations!$AG$2,MATCH(data!A5420&amp;"|"&amp;data!C5420,calculations!$A$3:$A$168,0),MATCH(data!B5420,calculations!$AH$2:$CL$2,0)),",","."))</f>
        <v>0</v>
      </c>
      <c r="E5420">
        <v>1</v>
      </c>
    </row>
    <row r="5421" spans="1:5" x14ac:dyDescent="0.25">
      <c r="A5421">
        <v>2017</v>
      </c>
      <c r="B5421">
        <v>11</v>
      </c>
      <c r="C5421" t="s">
        <v>74</v>
      </c>
      <c r="D5421" t="str">
        <f ca="1">IF(OFFSET(calculations!$AG$2,MATCH(data!A5421&amp;"|"&amp;data!C5421,calculations!$A$3:$A$168,0),MATCH(data!B5421,calculations!$AH$2:$CL$2,0))="","NULL",SUBSTITUTE(OFFSET(calculations!$AG$2,MATCH(data!A5421&amp;"|"&amp;data!C5421,calculations!$A$3:$A$168,0),MATCH(data!B5421,calculations!$AH$2:$CL$2,0)),",","."))</f>
        <v>9558725</v>
      </c>
      <c r="E5421">
        <v>1</v>
      </c>
    </row>
    <row r="5422" spans="1:5" x14ac:dyDescent="0.25">
      <c r="A5422">
        <v>2017</v>
      </c>
      <c r="B5422">
        <v>11</v>
      </c>
      <c r="C5422" t="s">
        <v>75</v>
      </c>
      <c r="D5422" t="str">
        <f ca="1">IF(OFFSET(calculations!$AG$2,MATCH(data!A5422&amp;"|"&amp;data!C5422,calculations!$A$3:$A$168,0),MATCH(data!B5422,calculations!$AH$2:$CL$2,0))="","NULL",SUBSTITUTE(OFFSET(calculations!$AG$2,MATCH(data!A5422&amp;"|"&amp;data!C5422,calculations!$A$3:$A$168,0),MATCH(data!B5422,calculations!$AH$2:$CL$2,0)),",","."))</f>
        <v>180143</v>
      </c>
      <c r="E5422">
        <v>1</v>
      </c>
    </row>
    <row r="5423" spans="1:5" x14ac:dyDescent="0.25">
      <c r="A5423">
        <v>2017</v>
      </c>
      <c r="B5423">
        <v>11</v>
      </c>
      <c r="C5423" t="s">
        <v>76</v>
      </c>
      <c r="D5423" t="str">
        <f ca="1">IF(OFFSET(calculations!$AG$2,MATCH(data!A5423&amp;"|"&amp;data!C5423,calculations!$A$3:$A$168,0),MATCH(data!B5423,calculations!$AH$2:$CL$2,0))="","NULL",SUBSTITUTE(OFFSET(calculations!$AG$2,MATCH(data!A5423&amp;"|"&amp;data!C5423,calculations!$A$3:$A$168,0),MATCH(data!B5423,calculations!$AH$2:$CL$2,0)),",","."))</f>
        <v>512597</v>
      </c>
      <c r="E5423">
        <v>1</v>
      </c>
    </row>
    <row r="5424" spans="1:5" x14ac:dyDescent="0.25">
      <c r="A5424">
        <v>2017</v>
      </c>
      <c r="B5424">
        <v>11</v>
      </c>
      <c r="C5424" t="s">
        <v>77</v>
      </c>
      <c r="D5424" t="str">
        <f ca="1">IF(OFFSET(calculations!$AG$2,MATCH(data!A5424&amp;"|"&amp;data!C5424,calculations!$A$3:$A$168,0),MATCH(data!B5424,calculations!$AH$2:$CL$2,0))="","NULL",SUBSTITUTE(OFFSET(calculations!$AG$2,MATCH(data!A5424&amp;"|"&amp;data!C5424,calculations!$A$3:$A$168,0),MATCH(data!B5424,calculations!$AH$2:$CL$2,0)),",","."))</f>
        <v>182049</v>
      </c>
      <c r="E5424">
        <v>1</v>
      </c>
    </row>
    <row r="5425" spans="1:5" x14ac:dyDescent="0.25">
      <c r="A5425">
        <v>2017</v>
      </c>
      <c r="B5425">
        <v>11</v>
      </c>
      <c r="C5425" t="s">
        <v>78</v>
      </c>
      <c r="D5425" t="str">
        <f ca="1">IF(OFFSET(calculations!$AG$2,MATCH(data!A5425&amp;"|"&amp;data!C5425,calculations!$A$3:$A$168,0),MATCH(data!B5425,calculations!$AH$2:$CL$2,0))="","NULL",SUBSTITUTE(OFFSET(calculations!$AG$2,MATCH(data!A5425&amp;"|"&amp;data!C5425,calculations!$A$3:$A$168,0),MATCH(data!B5425,calculations!$AH$2:$CL$2,0)),",","."))</f>
        <v>1047791</v>
      </c>
      <c r="E5425">
        <v>1</v>
      </c>
    </row>
    <row r="5426" spans="1:5" x14ac:dyDescent="0.25">
      <c r="A5426">
        <v>2017</v>
      </c>
      <c r="B5426">
        <v>11</v>
      </c>
      <c r="C5426" t="s">
        <v>79</v>
      </c>
      <c r="D5426" t="str">
        <f ca="1">IF(OFFSET(calculations!$AG$2,MATCH(data!A5426&amp;"|"&amp;data!C5426,calculations!$A$3:$A$168,0),MATCH(data!B5426,calculations!$AH$2:$CL$2,0))="","NULL",SUBSTITUTE(OFFSET(calculations!$AG$2,MATCH(data!A5426&amp;"|"&amp;data!C5426,calculations!$A$3:$A$168,0),MATCH(data!B5426,calculations!$AH$2:$CL$2,0)),",","."))</f>
        <v>163944067</v>
      </c>
      <c r="E5426">
        <v>1</v>
      </c>
    </row>
    <row r="5427" spans="1:5" x14ac:dyDescent="0.25">
      <c r="A5427">
        <v>2017</v>
      </c>
      <c r="B5427">
        <v>11</v>
      </c>
      <c r="C5427" t="s">
        <v>80</v>
      </c>
      <c r="D5427" t="str">
        <f ca="1">IF(OFFSET(calculations!$AG$2,MATCH(data!A5427&amp;"|"&amp;data!C5427,calculations!$A$3:$A$168,0),MATCH(data!B5427,calculations!$AH$2:$CL$2,0))="","NULL",SUBSTITUTE(OFFSET(calculations!$AG$2,MATCH(data!A5427&amp;"|"&amp;data!C5427,calculations!$A$3:$A$168,0),MATCH(data!B5427,calculations!$AH$2:$CL$2,0)),",","."))</f>
        <v>NULL</v>
      </c>
      <c r="E5427">
        <v>1</v>
      </c>
    </row>
    <row r="5428" spans="1:5" x14ac:dyDescent="0.25">
      <c r="A5428">
        <v>2017</v>
      </c>
      <c r="B5428">
        <v>11</v>
      </c>
      <c r="C5428" t="s">
        <v>44</v>
      </c>
      <c r="D5428" t="str">
        <f ca="1">IF(OFFSET(calculations!$AG$2,MATCH(data!A5428&amp;"|"&amp;data!C5428,calculations!$A$3:$A$168,0),MATCH(data!B5428,calculations!$AH$2:$CL$2,0))="","NULL",SUBSTITUTE(OFFSET(calculations!$AG$2,MATCH(data!A5428&amp;"|"&amp;data!C5428,calculations!$A$3:$A$168,0),MATCH(data!B5428,calculations!$AH$2:$CL$2,0)),",","."))</f>
        <v>NULL</v>
      </c>
      <c r="E5428">
        <v>1</v>
      </c>
    </row>
    <row r="5429" spans="1:5" x14ac:dyDescent="0.25">
      <c r="A5429">
        <v>2017</v>
      </c>
      <c r="B5429">
        <v>11</v>
      </c>
      <c r="C5429" t="s">
        <v>51</v>
      </c>
      <c r="D5429" t="str">
        <f ca="1">IF(OFFSET(calculations!$AG$2,MATCH(data!A5429&amp;"|"&amp;data!C5429,calculations!$A$3:$A$168,0),MATCH(data!B5429,calculations!$AH$2:$CL$2,0))="","NULL",SUBSTITUTE(OFFSET(calculations!$AG$2,MATCH(data!A5429&amp;"|"&amp;data!C5429,calculations!$A$3:$A$168,0),MATCH(data!B5429,calculations!$AH$2:$CL$2,0)),",","."))</f>
        <v>NULL</v>
      </c>
      <c r="E5429">
        <v>1</v>
      </c>
    </row>
    <row r="5430" spans="1:5" x14ac:dyDescent="0.25">
      <c r="A5430">
        <v>2017</v>
      </c>
      <c r="B5430">
        <v>11</v>
      </c>
      <c r="C5430" t="s">
        <v>55</v>
      </c>
      <c r="D5430" t="str">
        <f ca="1">IF(OFFSET(calculations!$AG$2,MATCH(data!A5430&amp;"|"&amp;data!C5430,calculations!$A$3:$A$168,0),MATCH(data!B5430,calculations!$AH$2:$CL$2,0))="","NULL",SUBSTITUTE(OFFSET(calculations!$AG$2,MATCH(data!A5430&amp;"|"&amp;data!C5430,calculations!$A$3:$A$168,0),MATCH(data!B5430,calculations!$AH$2:$CL$2,0)),",","."))</f>
        <v>NULL</v>
      </c>
      <c r="E5430">
        <v>1</v>
      </c>
    </row>
    <row r="5431" spans="1:5" x14ac:dyDescent="0.25">
      <c r="A5431">
        <v>2017</v>
      </c>
      <c r="B5431">
        <v>11</v>
      </c>
      <c r="C5431" t="s">
        <v>81</v>
      </c>
      <c r="D5431" t="str">
        <f ca="1">IF(OFFSET(calculations!$AG$2,MATCH(data!A5431&amp;"|"&amp;data!C5431,calculations!$A$3:$A$168,0),MATCH(data!B5431,calculations!$AH$2:$CL$2,0))="","NULL",SUBSTITUTE(OFFSET(calculations!$AG$2,MATCH(data!A5431&amp;"|"&amp;data!C5431,calculations!$A$3:$A$168,0),MATCH(data!B5431,calculations!$AH$2:$CL$2,0)),",","."))</f>
        <v>3508644</v>
      </c>
      <c r="E5431">
        <v>1</v>
      </c>
    </row>
    <row r="5432" spans="1:5" x14ac:dyDescent="0.25">
      <c r="A5432">
        <v>2017</v>
      </c>
      <c r="B5432">
        <v>11</v>
      </c>
      <c r="C5432" t="s">
        <v>82</v>
      </c>
      <c r="D5432" t="str">
        <f ca="1">IF(OFFSET(calculations!$AG$2,MATCH(data!A5432&amp;"|"&amp;data!C5432,calculations!$A$3:$A$168,0),MATCH(data!B5432,calculations!$AH$2:$CL$2,0))="","NULL",SUBSTITUTE(OFFSET(calculations!$AG$2,MATCH(data!A5432&amp;"|"&amp;data!C5432,calculations!$A$3:$A$168,0),MATCH(data!B5432,calculations!$AH$2:$CL$2,0)),",","."))</f>
        <v>8712549690</v>
      </c>
      <c r="E5432">
        <v>1</v>
      </c>
    </row>
    <row r="5433" spans="1:5" x14ac:dyDescent="0.25">
      <c r="A5433">
        <v>2017</v>
      </c>
      <c r="B5433">
        <v>11</v>
      </c>
      <c r="C5433" t="s">
        <v>83</v>
      </c>
      <c r="D5433" t="str">
        <f ca="1">IF(OFFSET(calculations!$AG$2,MATCH(data!A5433&amp;"|"&amp;data!C5433,calculations!$A$3:$A$168,0),MATCH(data!B5433,calculations!$AH$2:$CL$2,0))="","NULL",SUBSTITUTE(OFFSET(calculations!$AG$2,MATCH(data!A5433&amp;"|"&amp;data!C5433,calculations!$A$3:$A$168,0),MATCH(data!B5433,calculations!$AH$2:$CL$2,0)),",","."))</f>
        <v>159503</v>
      </c>
      <c r="E5433">
        <v>1</v>
      </c>
    </row>
    <row r="5434" spans="1:5" x14ac:dyDescent="0.25">
      <c r="A5434">
        <v>2017</v>
      </c>
      <c r="B5434">
        <v>11</v>
      </c>
      <c r="C5434" t="s">
        <v>84</v>
      </c>
      <c r="D5434" t="str">
        <f ca="1">IF(OFFSET(calculations!$AG$2,MATCH(data!A5434&amp;"|"&amp;data!C5434,calculations!$A$3:$A$168,0),MATCH(data!B5434,calculations!$AH$2:$CL$2,0))="","NULL",SUBSTITUTE(OFFSET(calculations!$AG$2,MATCH(data!A5434&amp;"|"&amp;data!C5434,calculations!$A$3:$A$168,0),MATCH(data!B5434,calculations!$AH$2:$CL$2,0)),",","."))</f>
        <v>2038906907</v>
      </c>
      <c r="E5434">
        <v>1</v>
      </c>
    </row>
    <row r="5435" spans="1:5" x14ac:dyDescent="0.25">
      <c r="A5435">
        <v>2017</v>
      </c>
      <c r="B5435">
        <v>11</v>
      </c>
      <c r="C5435" t="s">
        <v>85</v>
      </c>
      <c r="D5435" t="str">
        <f ca="1">IF(OFFSET(calculations!$AG$2,MATCH(data!A5435&amp;"|"&amp;data!C5435,calculations!$A$3:$A$168,0),MATCH(data!B5435,calculations!$AH$2:$CL$2,0))="","NULL",SUBSTITUTE(OFFSET(calculations!$AG$2,MATCH(data!A5435&amp;"|"&amp;data!C5435,calculations!$A$3:$A$168,0),MATCH(data!B5435,calculations!$AH$2:$CL$2,0)),",","."))</f>
        <v>NULL</v>
      </c>
      <c r="E5435">
        <v>1</v>
      </c>
    </row>
    <row r="5436" spans="1:5" x14ac:dyDescent="0.25">
      <c r="A5436">
        <v>2017</v>
      </c>
      <c r="B5436">
        <v>11</v>
      </c>
      <c r="C5436" t="s">
        <v>86</v>
      </c>
      <c r="D5436" t="str">
        <f ca="1">IF(OFFSET(calculations!$AG$2,MATCH(data!A5436&amp;"|"&amp;data!C5436,calculations!$A$3:$A$168,0),MATCH(data!B5436,calculations!$AH$2:$CL$2,0))="","NULL",SUBSTITUTE(OFFSET(calculations!$AG$2,MATCH(data!A5436&amp;"|"&amp;data!C5436,calculations!$A$3:$A$168,0),MATCH(data!B5436,calculations!$AH$2:$CL$2,0)),",","."))</f>
        <v>12906939</v>
      </c>
      <c r="E5436">
        <v>1</v>
      </c>
    </row>
    <row r="5437" spans="1:5" x14ac:dyDescent="0.25">
      <c r="A5437">
        <v>2017</v>
      </c>
      <c r="B5437">
        <v>11</v>
      </c>
      <c r="C5437" t="s">
        <v>87</v>
      </c>
      <c r="D5437" t="str">
        <f ca="1">IF(OFFSET(calculations!$AG$2,MATCH(data!A5437&amp;"|"&amp;data!C5437,calculations!$A$3:$A$168,0),MATCH(data!B5437,calculations!$AH$2:$CL$2,0))="","NULL",SUBSTITUTE(OFFSET(calculations!$AG$2,MATCH(data!A5437&amp;"|"&amp;data!C5437,calculations!$A$3:$A$168,0),MATCH(data!B5437,calculations!$AH$2:$CL$2,0)),",","."))</f>
        <v>6109846725</v>
      </c>
      <c r="E5437">
        <v>1</v>
      </c>
    </row>
    <row r="5438" spans="1:5" x14ac:dyDescent="0.25">
      <c r="A5438">
        <v>2017</v>
      </c>
      <c r="B5438">
        <v>11</v>
      </c>
      <c r="C5438" t="s">
        <v>88</v>
      </c>
      <c r="D5438" t="str">
        <f ca="1">IF(OFFSET(calculations!$AG$2,MATCH(data!A5438&amp;"|"&amp;data!C5438,calculations!$A$3:$A$168,0),MATCH(data!B5438,calculations!$AH$2:$CL$2,0))="","NULL",SUBSTITUTE(OFFSET(calculations!$AG$2,MATCH(data!A5438&amp;"|"&amp;data!C5438,calculations!$A$3:$A$168,0),MATCH(data!B5438,calculations!$AH$2:$CL$2,0)),",","."))</f>
        <v>NULL</v>
      </c>
      <c r="E5438">
        <v>1</v>
      </c>
    </row>
    <row r="5439" spans="1:5" x14ac:dyDescent="0.25">
      <c r="A5439">
        <v>2017</v>
      </c>
      <c r="B5439">
        <v>11</v>
      </c>
      <c r="C5439" t="s">
        <v>89</v>
      </c>
      <c r="D5439" t="str">
        <f ca="1">IF(OFFSET(calculations!$AG$2,MATCH(data!A5439&amp;"|"&amp;data!C5439,calculations!$A$3:$A$168,0),MATCH(data!B5439,calculations!$AH$2:$CL$2,0))="","NULL",SUBSTITUTE(OFFSET(calculations!$AG$2,MATCH(data!A5439&amp;"|"&amp;data!C5439,calculations!$A$3:$A$168,0),MATCH(data!B5439,calculations!$AH$2:$CL$2,0)),",","."))</f>
        <v>188400</v>
      </c>
      <c r="E5439">
        <v>1</v>
      </c>
    </row>
    <row r="5440" spans="1:5" x14ac:dyDescent="0.25">
      <c r="A5440">
        <v>2017</v>
      </c>
      <c r="B5440">
        <v>11</v>
      </c>
      <c r="C5440" t="s">
        <v>90</v>
      </c>
      <c r="D5440" t="str">
        <f ca="1">IF(OFFSET(calculations!$AG$2,MATCH(data!A5440&amp;"|"&amp;data!C5440,calculations!$A$3:$A$168,0),MATCH(data!B5440,calculations!$AH$2:$CL$2,0))="","NULL",SUBSTITUTE(OFFSET(calculations!$AG$2,MATCH(data!A5440&amp;"|"&amp;data!C5440,calculations!$A$3:$A$168,0),MATCH(data!B5440,calculations!$AH$2:$CL$2,0)),",","."))</f>
        <v>197000</v>
      </c>
      <c r="E5440">
        <v>1</v>
      </c>
    </row>
    <row r="5441" spans="1:5" x14ac:dyDescent="0.25">
      <c r="A5441">
        <v>2017</v>
      </c>
      <c r="B5441">
        <v>11</v>
      </c>
      <c r="C5441" t="s">
        <v>91</v>
      </c>
      <c r="D5441" t="str">
        <f ca="1">IF(OFFSET(calculations!$AG$2,MATCH(data!A5441&amp;"|"&amp;data!C5441,calculations!$A$3:$A$168,0),MATCH(data!B5441,calculations!$AH$2:$CL$2,0))="","NULL",SUBSTITUTE(OFFSET(calculations!$AG$2,MATCH(data!A5441&amp;"|"&amp;data!C5441,calculations!$A$3:$A$168,0),MATCH(data!B5441,calculations!$AH$2:$CL$2,0)),",","."))</f>
        <v>NULL</v>
      </c>
      <c r="E5441">
        <v>1</v>
      </c>
    </row>
    <row r="5442" spans="1:5" x14ac:dyDescent="0.25">
      <c r="A5442">
        <v>2017</v>
      </c>
      <c r="B5442">
        <v>11</v>
      </c>
      <c r="C5442" t="s">
        <v>92</v>
      </c>
      <c r="D5442" t="str">
        <f ca="1">IF(OFFSET(calculations!$AG$2,MATCH(data!A5442&amp;"|"&amp;data!C5442,calculations!$A$3:$A$168,0),MATCH(data!B5442,calculations!$AH$2:$CL$2,0))="","NULL",SUBSTITUTE(OFFSET(calculations!$AG$2,MATCH(data!A5442&amp;"|"&amp;data!C5442,calculations!$A$3:$A$168,0),MATCH(data!B5442,calculations!$AH$2:$CL$2,0)),",","."))</f>
        <v>NULL</v>
      </c>
      <c r="E5442">
        <v>1</v>
      </c>
    </row>
    <row r="5443" spans="1:5" x14ac:dyDescent="0.25">
      <c r="A5443">
        <v>2017</v>
      </c>
      <c r="B5443">
        <v>11</v>
      </c>
      <c r="C5443" t="s">
        <v>93</v>
      </c>
      <c r="D5443" t="str">
        <f ca="1">IF(OFFSET(calculations!$AG$2,MATCH(data!A5443&amp;"|"&amp;data!C5443,calculations!$A$3:$A$168,0),MATCH(data!B5443,calculations!$AH$2:$CL$2,0))="","NULL",SUBSTITUTE(OFFSET(calculations!$AG$2,MATCH(data!A5443&amp;"|"&amp;data!C5443,calculations!$A$3:$A$168,0),MATCH(data!B5443,calculations!$AH$2:$CL$2,0)),",","."))</f>
        <v>550337227</v>
      </c>
      <c r="E5443">
        <v>1</v>
      </c>
    </row>
    <row r="5444" spans="1:5" x14ac:dyDescent="0.25">
      <c r="A5444">
        <v>2017</v>
      </c>
      <c r="B5444">
        <v>11</v>
      </c>
      <c r="C5444" t="s">
        <v>94</v>
      </c>
      <c r="D5444" t="str">
        <f ca="1">IF(OFFSET(calculations!$AG$2,MATCH(data!A5444&amp;"|"&amp;data!C5444,calculations!$A$3:$A$168,0),MATCH(data!B5444,calculations!$AH$2:$CL$2,0))="","NULL",SUBSTITUTE(OFFSET(calculations!$AG$2,MATCH(data!A5444&amp;"|"&amp;data!C5444,calculations!$A$3:$A$168,0),MATCH(data!B5444,calculations!$AH$2:$CL$2,0)),",","."))</f>
        <v>6989</v>
      </c>
      <c r="E5444">
        <v>1</v>
      </c>
    </row>
    <row r="5445" spans="1:5" x14ac:dyDescent="0.25">
      <c r="A5445">
        <v>2017</v>
      </c>
      <c r="B5445">
        <v>11</v>
      </c>
      <c r="C5445" t="s">
        <v>95</v>
      </c>
      <c r="D5445" t="str">
        <f ca="1">IF(OFFSET(calculations!$AG$2,MATCH(data!A5445&amp;"|"&amp;data!C5445,calculations!$A$3:$A$168,0),MATCH(data!B5445,calculations!$AH$2:$CL$2,0))="","NULL",SUBSTITUTE(OFFSET(calculations!$AG$2,MATCH(data!A5445&amp;"|"&amp;data!C5445,calculations!$A$3:$A$168,0),MATCH(data!B5445,calculations!$AH$2:$CL$2,0)),",","."))</f>
        <v>592874</v>
      </c>
      <c r="E5445">
        <v>1</v>
      </c>
    </row>
    <row r="5446" spans="1:5" x14ac:dyDescent="0.25">
      <c r="A5446">
        <v>2017</v>
      </c>
      <c r="B5446">
        <v>11</v>
      </c>
      <c r="C5446" t="s">
        <v>96</v>
      </c>
      <c r="D5446" t="str">
        <f ca="1">IF(OFFSET(calculations!$AG$2,MATCH(data!A5446&amp;"|"&amp;data!C5446,calculations!$A$3:$A$168,0),MATCH(data!B5446,calculations!$AH$2:$CL$2,0))="","NULL",SUBSTITUTE(OFFSET(calculations!$AG$2,MATCH(data!A5446&amp;"|"&amp;data!C5446,calculations!$A$3:$A$168,0),MATCH(data!B5446,calculations!$AH$2:$CL$2,0)),",","."))</f>
        <v>52171971</v>
      </c>
      <c r="E5446">
        <v>1</v>
      </c>
    </row>
    <row r="5447" spans="1:5" x14ac:dyDescent="0.25">
      <c r="A5447">
        <v>2017</v>
      </c>
      <c r="B5447">
        <v>11</v>
      </c>
      <c r="C5447" t="s">
        <v>97</v>
      </c>
      <c r="D5447" t="str">
        <f ca="1">IF(OFFSET(calculations!$AG$2,MATCH(data!A5447&amp;"|"&amp;data!C5447,calculations!$A$3:$A$168,0),MATCH(data!B5447,calculations!$AH$2:$CL$2,0))="","NULL",SUBSTITUTE(OFFSET(calculations!$AG$2,MATCH(data!A5447&amp;"|"&amp;data!C5447,calculations!$A$3:$A$168,0),MATCH(data!B5447,calculations!$AH$2:$CL$2,0)),",","."))</f>
        <v>150309</v>
      </c>
      <c r="E5447">
        <v>1</v>
      </c>
    </row>
    <row r="5448" spans="1:5" x14ac:dyDescent="0.25">
      <c r="A5448">
        <v>2017</v>
      </c>
      <c r="B5448">
        <v>11</v>
      </c>
      <c r="C5448" t="s">
        <v>98</v>
      </c>
      <c r="D5448" t="str">
        <f ca="1">IF(OFFSET(calculations!$AG$2,MATCH(data!A5448&amp;"|"&amp;data!C5448,calculations!$A$3:$A$168,0),MATCH(data!B5448,calculations!$AH$2:$CL$2,0))="","NULL",SUBSTITUTE(OFFSET(calculations!$AG$2,MATCH(data!A5448&amp;"|"&amp;data!C5448,calculations!$A$3:$A$168,0),MATCH(data!B5448,calculations!$AH$2:$CL$2,0)),",","."))</f>
        <v>52021662</v>
      </c>
      <c r="E5448">
        <v>1</v>
      </c>
    </row>
    <row r="5449" spans="1:5" x14ac:dyDescent="0.25">
      <c r="A5449">
        <v>2017</v>
      </c>
      <c r="B5449">
        <v>11</v>
      </c>
      <c r="C5449" t="s">
        <v>99</v>
      </c>
      <c r="D5449" t="str">
        <f ca="1">IF(OFFSET(calculations!$AG$2,MATCH(data!A5449&amp;"|"&amp;data!C5449,calculations!$A$3:$A$168,0),MATCH(data!B5449,calculations!$AH$2:$CL$2,0))="","NULL",SUBSTITUTE(OFFSET(calculations!$AG$2,MATCH(data!A5449&amp;"|"&amp;data!C5449,calculations!$A$3:$A$168,0),MATCH(data!B5449,calculations!$AH$2:$CL$2,0)),",","."))</f>
        <v>52021662</v>
      </c>
      <c r="E5449">
        <v>1</v>
      </c>
    </row>
    <row r="5450" spans="1:5" x14ac:dyDescent="0.25">
      <c r="A5450">
        <v>2017</v>
      </c>
      <c r="B5450">
        <v>11</v>
      </c>
      <c r="C5450" t="s">
        <v>100</v>
      </c>
      <c r="D5450" t="str">
        <f ca="1">IF(OFFSET(calculations!$AG$2,MATCH(data!A5450&amp;"|"&amp;data!C5450,calculations!$A$3:$A$168,0),MATCH(data!B5450,calculations!$AH$2:$CL$2,0))="","NULL",SUBSTITUTE(OFFSET(calculations!$AG$2,MATCH(data!A5450&amp;"|"&amp;data!C5450,calculations!$A$3:$A$168,0),MATCH(data!B5450,calculations!$AH$2:$CL$2,0)),",","."))</f>
        <v>371231</v>
      </c>
      <c r="E5450">
        <v>1</v>
      </c>
    </row>
    <row r="5451" spans="1:5" x14ac:dyDescent="0.25">
      <c r="A5451">
        <v>2017</v>
      </c>
      <c r="B5451">
        <v>11</v>
      </c>
      <c r="C5451" t="s">
        <v>101</v>
      </c>
      <c r="D5451" t="str">
        <f ca="1">IF(OFFSET(calculations!$AG$2,MATCH(data!A5451&amp;"|"&amp;data!C5451,calculations!$A$3:$A$168,0),MATCH(data!B5451,calculations!$AH$2:$CL$2,0))="","NULL",SUBSTITUTE(OFFSET(calculations!$AG$2,MATCH(data!A5451&amp;"|"&amp;data!C5451,calculations!$A$3:$A$168,0),MATCH(data!B5451,calculations!$AH$2:$CL$2,0)),",","."))</f>
        <v>NULL</v>
      </c>
      <c r="E5451">
        <v>1</v>
      </c>
    </row>
    <row r="5452" spans="1:5" x14ac:dyDescent="0.25">
      <c r="A5452">
        <v>2017</v>
      </c>
      <c r="B5452">
        <v>11</v>
      </c>
      <c r="C5452" t="s">
        <v>102</v>
      </c>
      <c r="D5452" t="str">
        <f ca="1">IF(OFFSET(calculations!$AG$2,MATCH(data!A5452&amp;"|"&amp;data!C5452,calculations!$A$3:$A$168,0),MATCH(data!B5452,calculations!$AH$2:$CL$2,0))="","NULL",SUBSTITUTE(OFFSET(calculations!$AG$2,MATCH(data!A5452&amp;"|"&amp;data!C5452,calculations!$A$3:$A$168,0),MATCH(data!B5452,calculations!$AH$2:$CL$2,0)),",","."))</f>
        <v>49961163</v>
      </c>
      <c r="E5452">
        <v>1</v>
      </c>
    </row>
    <row r="5453" spans="1:5" x14ac:dyDescent="0.25">
      <c r="A5453">
        <v>2017</v>
      </c>
      <c r="B5453">
        <v>11</v>
      </c>
      <c r="C5453" t="s">
        <v>103</v>
      </c>
      <c r="D5453" t="str">
        <f ca="1">IF(OFFSET(calculations!$AG$2,MATCH(data!A5453&amp;"|"&amp;data!C5453,calculations!$A$3:$A$168,0),MATCH(data!B5453,calculations!$AH$2:$CL$2,0))="","NULL",SUBSTITUTE(OFFSET(calculations!$AG$2,MATCH(data!A5453&amp;"|"&amp;data!C5453,calculations!$A$3:$A$168,0),MATCH(data!B5453,calculations!$AH$2:$CL$2,0)),",","."))</f>
        <v>1520337</v>
      </c>
      <c r="E5453">
        <v>1</v>
      </c>
    </row>
    <row r="5454" spans="1:5" x14ac:dyDescent="0.25">
      <c r="A5454">
        <v>2017</v>
      </c>
      <c r="B5454">
        <v>11</v>
      </c>
      <c r="C5454" t="s">
        <v>104</v>
      </c>
      <c r="D5454" t="str">
        <f ca="1">IF(OFFSET(calculations!$AG$2,MATCH(data!A5454&amp;"|"&amp;data!C5454,calculations!$A$3:$A$168,0),MATCH(data!B5454,calculations!$AH$2:$CL$2,0))="","NULL",SUBSTITUTE(OFFSET(calculations!$AG$2,MATCH(data!A5454&amp;"|"&amp;data!C5454,calculations!$A$3:$A$168,0),MATCH(data!B5454,calculations!$AH$2:$CL$2,0)),",","."))</f>
        <v>911393</v>
      </c>
      <c r="E5454">
        <v>1</v>
      </c>
    </row>
    <row r="5455" spans="1:5" x14ac:dyDescent="0.25">
      <c r="A5455">
        <v>2017</v>
      </c>
      <c r="B5455">
        <v>11</v>
      </c>
      <c r="C5455" t="s">
        <v>105</v>
      </c>
      <c r="D5455" t="str">
        <f ca="1">IF(OFFSET(calculations!$AG$2,MATCH(data!A5455&amp;"|"&amp;data!C5455,calculations!$A$3:$A$168,0),MATCH(data!B5455,calculations!$AH$2:$CL$2,0))="","NULL",SUBSTITUTE(OFFSET(calculations!$AG$2,MATCH(data!A5455&amp;"|"&amp;data!C5455,calculations!$A$3:$A$168,0),MATCH(data!B5455,calculations!$AH$2:$CL$2,0)),",","."))</f>
        <v>911393</v>
      </c>
      <c r="E5455">
        <v>1</v>
      </c>
    </row>
    <row r="5456" spans="1:5" x14ac:dyDescent="0.25">
      <c r="A5456">
        <v>2017</v>
      </c>
      <c r="B5456">
        <v>11</v>
      </c>
      <c r="C5456" t="s">
        <v>106</v>
      </c>
      <c r="D5456" t="str">
        <f ca="1">IF(OFFSET(calculations!$AG$2,MATCH(data!A5456&amp;"|"&amp;data!C5456,calculations!$A$3:$A$168,0),MATCH(data!B5456,calculations!$AH$2:$CL$2,0))="","NULL",SUBSTITUTE(OFFSET(calculations!$AG$2,MATCH(data!A5456&amp;"|"&amp;data!C5456,calculations!$A$3:$A$168,0),MATCH(data!B5456,calculations!$AH$2:$CL$2,0)),",","."))</f>
        <v>NULL</v>
      </c>
      <c r="E5456">
        <v>1</v>
      </c>
    </row>
    <row r="5457" spans="1:5" x14ac:dyDescent="0.25">
      <c r="A5457">
        <v>2017</v>
      </c>
      <c r="B5457">
        <v>11</v>
      </c>
      <c r="C5457" t="s">
        <v>107</v>
      </c>
      <c r="D5457" t="str">
        <f ca="1">IF(OFFSET(calculations!$AG$2,MATCH(data!A5457&amp;"|"&amp;data!C5457,calculations!$A$3:$A$168,0),MATCH(data!B5457,calculations!$AH$2:$CL$2,0))="","NULL",SUBSTITUTE(OFFSET(calculations!$AG$2,MATCH(data!A5457&amp;"|"&amp;data!C5457,calculations!$A$3:$A$168,0),MATCH(data!B5457,calculations!$AH$2:$CL$2,0)),",","."))</f>
        <v>NULL</v>
      </c>
      <c r="E5457">
        <v>1</v>
      </c>
    </row>
    <row r="5458" spans="1:5" x14ac:dyDescent="0.25">
      <c r="A5458">
        <v>2017</v>
      </c>
      <c r="B5458">
        <v>11</v>
      </c>
      <c r="C5458" t="s">
        <v>108</v>
      </c>
      <c r="D5458" t="str">
        <f ca="1">IF(OFFSET(calculations!$AG$2,MATCH(data!A5458&amp;"|"&amp;data!C5458,calculations!$A$3:$A$168,0),MATCH(data!B5458,calculations!$AH$2:$CL$2,0))="","NULL",SUBSTITUTE(OFFSET(calculations!$AG$2,MATCH(data!A5458&amp;"|"&amp;data!C5458,calculations!$A$3:$A$168,0),MATCH(data!B5458,calculations!$AH$2:$CL$2,0)),",","."))</f>
        <v>-13859</v>
      </c>
      <c r="E5458">
        <v>1</v>
      </c>
    </row>
    <row r="5459" spans="1:5" x14ac:dyDescent="0.25">
      <c r="A5459">
        <v>2017</v>
      </c>
      <c r="B5459">
        <v>11</v>
      </c>
      <c r="C5459" t="s">
        <v>109</v>
      </c>
      <c r="D5459" t="str">
        <f ca="1">IF(OFFSET(calculations!$AG$2,MATCH(data!A5459&amp;"|"&amp;data!C5459,calculations!$A$3:$A$168,0),MATCH(data!B5459,calculations!$AH$2:$CL$2,0))="","NULL",SUBSTITUTE(OFFSET(calculations!$AG$2,MATCH(data!A5459&amp;"|"&amp;data!C5459,calculations!$A$3:$A$168,0),MATCH(data!B5459,calculations!$AH$2:$CL$2,0)),",","."))</f>
        <v>897534</v>
      </c>
      <c r="E5459">
        <v>1</v>
      </c>
    </row>
    <row r="5460" spans="1:5" x14ac:dyDescent="0.25">
      <c r="A5460">
        <v>2017</v>
      </c>
      <c r="B5460">
        <v>11</v>
      </c>
      <c r="C5460" t="s">
        <v>110</v>
      </c>
      <c r="D5460" t="str">
        <f ca="1">IF(OFFSET(calculations!$AG$2,MATCH(data!A5460&amp;"|"&amp;data!C5460,calculations!$A$3:$A$168,0),MATCH(data!B5460,calculations!$AH$2:$CL$2,0))="","NULL",SUBSTITUTE(OFFSET(calculations!$AG$2,MATCH(data!A5460&amp;"|"&amp;data!C5460,calculations!$A$3:$A$168,0),MATCH(data!B5460,calculations!$AH$2:$CL$2,0)),",","."))</f>
        <v>304660</v>
      </c>
      <c r="E5460">
        <v>1</v>
      </c>
    </row>
    <row r="5461" spans="1:5" x14ac:dyDescent="0.25">
      <c r="A5461">
        <v>2017</v>
      </c>
      <c r="B5461">
        <v>11</v>
      </c>
      <c r="C5461" t="s">
        <v>111</v>
      </c>
      <c r="D5461" t="str">
        <f ca="1">IF(OFFSET(calculations!$AG$2,MATCH(data!A5461&amp;"|"&amp;data!C5461,calculations!$A$3:$A$168,0),MATCH(data!B5461,calculations!$AH$2:$CL$2,0))="","NULL",SUBSTITUTE(OFFSET(calculations!$AG$2,MATCH(data!A5461&amp;"|"&amp;data!C5461,calculations!$A$3:$A$168,0),MATCH(data!B5461,calculations!$AH$2:$CL$2,0)),",","."))</f>
        <v>8892318028</v>
      </c>
      <c r="E5461">
        <v>1</v>
      </c>
    </row>
    <row r="5462" spans="1:5" x14ac:dyDescent="0.25">
      <c r="A5462">
        <v>2017</v>
      </c>
      <c r="B5462">
        <v>11</v>
      </c>
      <c r="C5462" t="s">
        <v>112</v>
      </c>
      <c r="D5462" t="str">
        <f ca="1">IF(OFFSET(calculations!$AG$2,MATCH(data!A5462&amp;"|"&amp;data!C5462,calculations!$A$3:$A$168,0),MATCH(data!B5462,calculations!$AH$2:$CL$2,0))="","NULL",SUBSTITUTE(OFFSET(calculations!$AG$2,MATCH(data!A5462&amp;"|"&amp;data!C5462,calculations!$A$3:$A$168,0),MATCH(data!B5462,calculations!$AH$2:$CL$2,0)),",","."))</f>
        <v>304665338</v>
      </c>
      <c r="E5462">
        <v>1</v>
      </c>
    </row>
    <row r="5463" spans="1:5" x14ac:dyDescent="0.25">
      <c r="A5463">
        <v>2017</v>
      </c>
      <c r="B5463">
        <v>11</v>
      </c>
      <c r="C5463" t="s">
        <v>113</v>
      </c>
      <c r="D5463" t="str">
        <f ca="1">IF(OFFSET(calculations!$AG$2,MATCH(data!A5463&amp;"|"&amp;data!C5463,calculations!$A$3:$A$168,0),MATCH(data!B5463,calculations!$AH$2:$CL$2,0))="","NULL",SUBSTITUTE(OFFSET(calculations!$AG$2,MATCH(data!A5463&amp;"|"&amp;data!C5463,calculations!$A$3:$A$168,0),MATCH(data!B5463,calculations!$AH$2:$CL$2,0)),",","."))</f>
        <v>NULL</v>
      </c>
      <c r="E5463">
        <v>1</v>
      </c>
    </row>
    <row r="5464" spans="1:5" x14ac:dyDescent="0.25">
      <c r="A5464">
        <v>2017</v>
      </c>
      <c r="B5464">
        <v>11</v>
      </c>
      <c r="C5464" t="s">
        <v>114</v>
      </c>
      <c r="D5464" t="str">
        <f ca="1">IF(OFFSET(calculations!$AG$2,MATCH(data!A5464&amp;"|"&amp;data!C5464,calculations!$A$3:$A$168,0),MATCH(data!B5464,calculations!$AH$2:$CL$2,0))="","NULL",SUBSTITUTE(OFFSET(calculations!$AG$2,MATCH(data!A5464&amp;"|"&amp;data!C5464,calculations!$A$3:$A$168,0),MATCH(data!B5464,calculations!$AH$2:$CL$2,0)),",","."))</f>
        <v>NULL</v>
      </c>
      <c r="E5464">
        <v>1</v>
      </c>
    </row>
    <row r="5465" spans="1:5" x14ac:dyDescent="0.25">
      <c r="A5465">
        <v>2017</v>
      </c>
      <c r="B5465">
        <v>11</v>
      </c>
      <c r="C5465" t="s">
        <v>115</v>
      </c>
      <c r="D5465" t="str">
        <f ca="1">IF(OFFSET(calculations!$AG$2,MATCH(data!A5465&amp;"|"&amp;data!C5465,calculations!$A$3:$A$168,0),MATCH(data!B5465,calculations!$AH$2:$CL$2,0))="","NULL",SUBSTITUTE(OFFSET(calculations!$AG$2,MATCH(data!A5465&amp;"|"&amp;data!C5465,calculations!$A$3:$A$168,0),MATCH(data!B5465,calculations!$AH$2:$CL$2,0)),",","."))</f>
        <v>NULL</v>
      </c>
      <c r="E5465">
        <v>1</v>
      </c>
    </row>
    <row r="5466" spans="1:5" x14ac:dyDescent="0.25">
      <c r="A5466">
        <v>2017</v>
      </c>
      <c r="B5466">
        <v>11</v>
      </c>
      <c r="C5466" t="s">
        <v>116</v>
      </c>
      <c r="D5466" t="str">
        <f ca="1">IF(OFFSET(calculations!$AG$2,MATCH(data!A5466&amp;"|"&amp;data!C5466,calculations!$A$3:$A$168,0),MATCH(data!B5466,calculations!$AH$2:$CL$2,0))="","NULL",SUBSTITUTE(OFFSET(calculations!$AG$2,MATCH(data!A5466&amp;"|"&amp;data!C5466,calculations!$A$3:$A$168,0),MATCH(data!B5466,calculations!$AH$2:$CL$2,0)),",","."))</f>
        <v>221154935</v>
      </c>
      <c r="E5466">
        <v>1</v>
      </c>
    </row>
    <row r="5467" spans="1:5" x14ac:dyDescent="0.25">
      <c r="A5467">
        <v>2017</v>
      </c>
      <c r="B5467">
        <v>11</v>
      </c>
      <c r="C5467" t="s">
        <v>117</v>
      </c>
      <c r="D5467" t="str">
        <f ca="1">IF(OFFSET(calculations!$AG$2,MATCH(data!A5467&amp;"|"&amp;data!C5467,calculations!$A$3:$A$168,0),MATCH(data!B5467,calculations!$AH$2:$CL$2,0))="","NULL",SUBSTITUTE(OFFSET(calculations!$AG$2,MATCH(data!A5467&amp;"|"&amp;data!C5467,calculations!$A$3:$A$168,0),MATCH(data!B5467,calculations!$AH$2:$CL$2,0)),",","."))</f>
        <v>73164881</v>
      </c>
      <c r="E5467">
        <v>1</v>
      </c>
    </row>
    <row r="5468" spans="1:5" x14ac:dyDescent="0.25">
      <c r="A5468">
        <v>2017</v>
      </c>
      <c r="B5468">
        <v>11</v>
      </c>
      <c r="C5468" t="s">
        <v>118</v>
      </c>
      <c r="D5468" t="str">
        <f ca="1">IF(OFFSET(calculations!$AG$2,MATCH(data!A5468&amp;"|"&amp;data!C5468,calculations!$A$3:$A$168,0),MATCH(data!B5468,calculations!$AH$2:$CL$2,0))="","NULL",SUBSTITUTE(OFFSET(calculations!$AG$2,MATCH(data!A5468&amp;"|"&amp;data!C5468,calculations!$A$3:$A$168,0),MATCH(data!B5468,calculations!$AH$2:$CL$2,0)),",","."))</f>
        <v>108440</v>
      </c>
      <c r="E5468">
        <v>1</v>
      </c>
    </row>
    <row r="5469" spans="1:5" x14ac:dyDescent="0.25">
      <c r="A5469">
        <v>2017</v>
      </c>
      <c r="B5469">
        <v>11</v>
      </c>
      <c r="C5469" t="s">
        <v>119</v>
      </c>
      <c r="D5469" t="str">
        <f ca="1">IF(OFFSET(calculations!$AG$2,MATCH(data!A5469&amp;"|"&amp;data!C5469,calculations!$A$3:$A$168,0),MATCH(data!B5469,calculations!$AH$2:$CL$2,0))="","NULL",SUBSTITUTE(OFFSET(calculations!$AG$2,MATCH(data!A5469&amp;"|"&amp;data!C5469,calculations!$A$3:$A$168,0),MATCH(data!B5469,calculations!$AH$2:$CL$2,0)),",","."))</f>
        <v>3114605</v>
      </c>
      <c r="E5469">
        <v>1</v>
      </c>
    </row>
    <row r="5470" spans="1:5" x14ac:dyDescent="0.25">
      <c r="A5470">
        <v>2017</v>
      </c>
      <c r="B5470">
        <v>11</v>
      </c>
      <c r="C5470" t="s">
        <v>120</v>
      </c>
      <c r="D5470" t="str">
        <f ca="1">IF(OFFSET(calculations!$AG$2,MATCH(data!A5470&amp;"|"&amp;data!C5470,calculations!$A$3:$A$168,0),MATCH(data!B5470,calculations!$AH$2:$CL$2,0))="","NULL",SUBSTITUTE(OFFSET(calculations!$AG$2,MATCH(data!A5470&amp;"|"&amp;data!C5470,calculations!$A$3:$A$168,0),MATCH(data!B5470,calculations!$AH$2:$CL$2,0)),",","."))</f>
        <v>1295572</v>
      </c>
      <c r="E5470">
        <v>1</v>
      </c>
    </row>
    <row r="5471" spans="1:5" x14ac:dyDescent="0.25">
      <c r="A5471">
        <v>2017</v>
      </c>
      <c r="B5471">
        <v>11</v>
      </c>
      <c r="C5471" t="s">
        <v>121</v>
      </c>
      <c r="D5471" t="str">
        <f ca="1">IF(OFFSET(calculations!$AG$2,MATCH(data!A5471&amp;"|"&amp;data!C5471,calculations!$A$3:$A$168,0),MATCH(data!B5471,calculations!$AH$2:$CL$2,0))="","NULL",SUBSTITUTE(OFFSET(calculations!$AG$2,MATCH(data!A5471&amp;"|"&amp;data!C5471,calculations!$A$3:$A$168,0),MATCH(data!B5471,calculations!$AH$2:$CL$2,0)),",","."))</f>
        <v>95237</v>
      </c>
      <c r="E5471">
        <v>1</v>
      </c>
    </row>
    <row r="5472" spans="1:5" x14ac:dyDescent="0.25">
      <c r="A5472">
        <v>2017</v>
      </c>
      <c r="B5472">
        <v>11</v>
      </c>
      <c r="C5472" t="s">
        <v>122</v>
      </c>
      <c r="D5472" t="str">
        <f ca="1">IF(OFFSET(calculations!$AG$2,MATCH(data!A5472&amp;"|"&amp;data!C5472,calculations!$A$3:$A$168,0),MATCH(data!B5472,calculations!$AH$2:$CL$2,0))="","NULL",SUBSTITUTE(OFFSET(calculations!$AG$2,MATCH(data!A5472&amp;"|"&amp;data!C5472,calculations!$A$3:$A$168,0),MATCH(data!B5472,calculations!$AH$2:$CL$2,0)),",","."))</f>
        <v>1425000</v>
      </c>
      <c r="E5472">
        <v>1</v>
      </c>
    </row>
    <row r="5473" spans="1:5" x14ac:dyDescent="0.25">
      <c r="A5473">
        <v>2017</v>
      </c>
      <c r="B5473">
        <v>11</v>
      </c>
      <c r="C5473" t="s">
        <v>123</v>
      </c>
      <c r="D5473" t="str">
        <f ca="1">IF(OFFSET(calculations!$AG$2,MATCH(data!A5473&amp;"|"&amp;data!C5473,calculations!$A$3:$A$168,0),MATCH(data!B5473,calculations!$AH$2:$CL$2,0))="","NULL",SUBSTITUTE(OFFSET(calculations!$AG$2,MATCH(data!A5473&amp;"|"&amp;data!C5473,calculations!$A$3:$A$168,0),MATCH(data!B5473,calculations!$AH$2:$CL$2,0)),",","."))</f>
        <v>NULL</v>
      </c>
      <c r="E5473">
        <v>1</v>
      </c>
    </row>
    <row r="5474" spans="1:5" x14ac:dyDescent="0.25">
      <c r="A5474">
        <v>2017</v>
      </c>
      <c r="B5474">
        <v>11</v>
      </c>
      <c r="C5474" t="s">
        <v>124</v>
      </c>
      <c r="D5474" t="str">
        <f ca="1">IF(OFFSET(calculations!$AG$2,MATCH(data!A5474&amp;"|"&amp;data!C5474,calculations!$A$3:$A$168,0),MATCH(data!B5474,calculations!$AH$2:$CL$2,0))="","NULL",SUBSTITUTE(OFFSET(calculations!$AG$2,MATCH(data!A5474&amp;"|"&amp;data!C5474,calculations!$A$3:$A$168,0),MATCH(data!B5474,calculations!$AH$2:$CL$2,0)),",","."))</f>
        <v>NULL</v>
      </c>
      <c r="E5474">
        <v>1</v>
      </c>
    </row>
    <row r="5475" spans="1:5" x14ac:dyDescent="0.25">
      <c r="A5475">
        <v>2017</v>
      </c>
      <c r="B5475">
        <v>11</v>
      </c>
      <c r="C5475" t="s">
        <v>125</v>
      </c>
      <c r="D5475" t="str">
        <f ca="1">IF(OFFSET(calculations!$AG$2,MATCH(data!A5475&amp;"|"&amp;data!C5475,calculations!$A$3:$A$168,0),MATCH(data!B5475,calculations!$AH$2:$CL$2,0))="","NULL",SUBSTITUTE(OFFSET(calculations!$AG$2,MATCH(data!A5475&amp;"|"&amp;data!C5475,calculations!$A$3:$A$168,0),MATCH(data!B5475,calculations!$AH$2:$CL$2,0)),",","."))</f>
        <v>NULL</v>
      </c>
      <c r="E5475">
        <v>1</v>
      </c>
    </row>
    <row r="5476" spans="1:5" x14ac:dyDescent="0.25">
      <c r="A5476">
        <v>2017</v>
      </c>
      <c r="B5476">
        <v>11</v>
      </c>
      <c r="C5476" t="s">
        <v>126</v>
      </c>
      <c r="D5476" t="str">
        <f ca="1">IF(OFFSET(calculations!$AG$2,MATCH(data!A5476&amp;"|"&amp;data!C5476,calculations!$A$3:$A$168,0),MATCH(data!B5476,calculations!$AH$2:$CL$2,0))="","NULL",SUBSTITUTE(OFFSET(calculations!$AG$2,MATCH(data!A5476&amp;"|"&amp;data!C5476,calculations!$A$3:$A$168,0),MATCH(data!B5476,calculations!$AH$2:$CL$2,0)),",","."))</f>
        <v>4306668</v>
      </c>
      <c r="E5476">
        <v>1</v>
      </c>
    </row>
    <row r="5477" spans="1:5" x14ac:dyDescent="0.25">
      <c r="A5477">
        <v>2017</v>
      </c>
      <c r="B5477">
        <v>11</v>
      </c>
      <c r="C5477" t="s">
        <v>62</v>
      </c>
      <c r="D5477" t="str">
        <f ca="1">IF(OFFSET(calculations!$AG$2,MATCH(data!A5477&amp;"|"&amp;data!C5477,calculations!$A$3:$A$168,0),MATCH(data!B5477,calculations!$AH$2:$CL$2,0))="","NULL",SUBSTITUTE(OFFSET(calculations!$AG$2,MATCH(data!A5477&amp;"|"&amp;data!C5477,calculations!$A$3:$A$168,0),MATCH(data!B5477,calculations!$AH$2:$CL$2,0)),",","."))</f>
        <v>6452828905</v>
      </c>
      <c r="E5477">
        <v>1</v>
      </c>
    </row>
    <row r="5478" spans="1:5" x14ac:dyDescent="0.25">
      <c r="A5478">
        <v>2017</v>
      </c>
      <c r="B5478">
        <v>11</v>
      </c>
      <c r="C5478" t="s">
        <v>127</v>
      </c>
      <c r="D5478" t="str">
        <f ca="1">IF(OFFSET(calculations!$AG$2,MATCH(data!A5478&amp;"|"&amp;data!C5478,calculations!$A$3:$A$168,0),MATCH(data!B5478,calculations!$AH$2:$CL$2,0))="","NULL",SUBSTITUTE(OFFSET(calculations!$AG$2,MATCH(data!A5478&amp;"|"&amp;data!C5478,calculations!$A$3:$A$168,0),MATCH(data!B5478,calculations!$AH$2:$CL$2,0)),",","."))</f>
        <v>17082652</v>
      </c>
      <c r="E5478">
        <v>1</v>
      </c>
    </row>
    <row r="5479" spans="1:5" x14ac:dyDescent="0.25">
      <c r="A5479">
        <v>2017</v>
      </c>
      <c r="B5479">
        <v>11</v>
      </c>
      <c r="C5479" t="s">
        <v>128</v>
      </c>
      <c r="D5479" t="str">
        <f ca="1">IF(OFFSET(calculations!$AG$2,MATCH(data!A5479&amp;"|"&amp;data!C5479,calculations!$A$3:$A$168,0),MATCH(data!B5479,calculations!$AH$2:$CL$2,0))="","NULL",SUBSTITUTE(OFFSET(calculations!$AG$2,MATCH(data!A5479&amp;"|"&amp;data!C5479,calculations!$A$3:$A$168,0),MATCH(data!B5479,calculations!$AH$2:$CL$2,0)),",","."))</f>
        <v>NULL</v>
      </c>
      <c r="E5479">
        <v>1</v>
      </c>
    </row>
    <row r="5480" spans="1:5" x14ac:dyDescent="0.25">
      <c r="A5480">
        <v>2017</v>
      </c>
      <c r="B5480">
        <v>11</v>
      </c>
      <c r="C5480" t="s">
        <v>129</v>
      </c>
      <c r="D5480" t="str">
        <f ca="1">IF(OFFSET(calculations!$AG$2,MATCH(data!A5480&amp;"|"&amp;data!C5480,calculations!$A$3:$A$168,0),MATCH(data!B5480,calculations!$AH$2:$CL$2,0))="","NULL",SUBSTITUTE(OFFSET(calculations!$AG$2,MATCH(data!A5480&amp;"|"&amp;data!C5480,calculations!$A$3:$A$168,0),MATCH(data!B5480,calculations!$AH$2:$CL$2,0)),",","."))</f>
        <v>6111052661</v>
      </c>
      <c r="E5480">
        <v>1</v>
      </c>
    </row>
    <row r="5481" spans="1:5" x14ac:dyDescent="0.25">
      <c r="A5481">
        <v>2017</v>
      </c>
      <c r="B5481">
        <v>11</v>
      </c>
      <c r="C5481" t="s">
        <v>130</v>
      </c>
      <c r="D5481" t="str">
        <f ca="1">IF(OFFSET(calculations!$AG$2,MATCH(data!A5481&amp;"|"&amp;data!C5481,calculations!$A$3:$A$168,0),MATCH(data!B5481,calculations!$AH$2:$CL$2,0))="","NULL",SUBSTITUTE(OFFSET(calculations!$AG$2,MATCH(data!A5481&amp;"|"&amp;data!C5481,calculations!$A$3:$A$168,0),MATCH(data!B5481,calculations!$AH$2:$CL$2,0)),",","."))</f>
        <v>NULL</v>
      </c>
      <c r="E5481">
        <v>1</v>
      </c>
    </row>
    <row r="5482" spans="1:5" x14ac:dyDescent="0.25">
      <c r="A5482">
        <v>2017</v>
      </c>
      <c r="B5482">
        <v>11</v>
      </c>
      <c r="C5482" t="s">
        <v>131</v>
      </c>
      <c r="D5482" t="str">
        <f ca="1">IF(OFFSET(calculations!$AG$2,MATCH(data!A5482&amp;"|"&amp;data!C5482,calculations!$A$3:$A$168,0),MATCH(data!B5482,calculations!$AH$2:$CL$2,0))="","NULL",SUBSTITUTE(OFFSET(calculations!$AG$2,MATCH(data!A5482&amp;"|"&amp;data!C5482,calculations!$A$3:$A$168,0),MATCH(data!B5482,calculations!$AH$2:$CL$2,0)),",","."))</f>
        <v>NULL</v>
      </c>
      <c r="E5482">
        <v>1</v>
      </c>
    </row>
    <row r="5483" spans="1:5" x14ac:dyDescent="0.25">
      <c r="A5483">
        <v>2017</v>
      </c>
      <c r="B5483">
        <v>11</v>
      </c>
      <c r="C5483" t="s">
        <v>132</v>
      </c>
      <c r="D5483" t="str">
        <f ca="1">IF(OFFSET(calculations!$AG$2,MATCH(data!A5483&amp;"|"&amp;data!C5483,calculations!$A$3:$A$168,0),MATCH(data!B5483,calculations!$AH$2:$CL$2,0))="","NULL",SUBSTITUTE(OFFSET(calculations!$AG$2,MATCH(data!A5483&amp;"|"&amp;data!C5483,calculations!$A$3:$A$168,0),MATCH(data!B5483,calculations!$AH$2:$CL$2,0)),",","."))</f>
        <v>163339</v>
      </c>
      <c r="E5483">
        <v>1</v>
      </c>
    </row>
    <row r="5484" spans="1:5" x14ac:dyDescent="0.25">
      <c r="A5484">
        <v>2017</v>
      </c>
      <c r="B5484">
        <v>11</v>
      </c>
      <c r="C5484" t="s">
        <v>133</v>
      </c>
      <c r="D5484" t="str">
        <f ca="1">IF(OFFSET(calculations!$AG$2,MATCH(data!A5484&amp;"|"&amp;data!C5484,calculations!$A$3:$A$168,0),MATCH(data!B5484,calculations!$AH$2:$CL$2,0))="","NULL",SUBSTITUTE(OFFSET(calculations!$AG$2,MATCH(data!A5484&amp;"|"&amp;data!C5484,calculations!$A$3:$A$168,0),MATCH(data!B5484,calculations!$AH$2:$CL$2,0)),",","."))</f>
        <v>0</v>
      </c>
      <c r="E5484">
        <v>1</v>
      </c>
    </row>
    <row r="5485" spans="1:5" x14ac:dyDescent="0.25">
      <c r="A5485">
        <v>2017</v>
      </c>
      <c r="B5485">
        <v>11</v>
      </c>
      <c r="C5485" t="s">
        <v>134</v>
      </c>
      <c r="D5485" t="str">
        <f ca="1">IF(OFFSET(calculations!$AG$2,MATCH(data!A5485&amp;"|"&amp;data!C5485,calculations!$A$3:$A$168,0),MATCH(data!B5485,calculations!$AH$2:$CL$2,0))="","NULL",SUBSTITUTE(OFFSET(calculations!$AG$2,MATCH(data!A5485&amp;"|"&amp;data!C5485,calculations!$A$3:$A$168,0),MATCH(data!B5485,calculations!$AH$2:$CL$2,0)),",","."))</f>
        <v>NULL</v>
      </c>
      <c r="E5485">
        <v>1</v>
      </c>
    </row>
    <row r="5486" spans="1:5" x14ac:dyDescent="0.25">
      <c r="A5486">
        <v>2017</v>
      </c>
      <c r="B5486">
        <v>11</v>
      </c>
      <c r="C5486" t="s">
        <v>135</v>
      </c>
      <c r="D5486" t="str">
        <f ca="1">IF(OFFSET(calculations!$AG$2,MATCH(data!A5486&amp;"|"&amp;data!C5486,calculations!$A$3:$A$168,0),MATCH(data!B5486,calculations!$AH$2:$CL$2,0))="","NULL",SUBSTITUTE(OFFSET(calculations!$AG$2,MATCH(data!A5486&amp;"|"&amp;data!C5486,calculations!$A$3:$A$168,0),MATCH(data!B5486,calculations!$AH$2:$CL$2,0)),",","."))</f>
        <v>NULL</v>
      </c>
      <c r="E5486">
        <v>1</v>
      </c>
    </row>
    <row r="5487" spans="1:5" x14ac:dyDescent="0.25">
      <c r="A5487">
        <v>2017</v>
      </c>
      <c r="B5487">
        <v>11</v>
      </c>
      <c r="C5487" t="s">
        <v>136</v>
      </c>
      <c r="D5487" t="str">
        <f ca="1">IF(OFFSET(calculations!$AG$2,MATCH(data!A5487&amp;"|"&amp;data!C5487,calculations!$A$3:$A$168,0),MATCH(data!B5487,calculations!$AH$2:$CL$2,0))="","NULL",SUBSTITUTE(OFFSET(calculations!$AG$2,MATCH(data!A5487&amp;"|"&amp;data!C5487,calculations!$A$3:$A$168,0),MATCH(data!B5487,calculations!$AH$2:$CL$2,0)),",","."))</f>
        <v>592874</v>
      </c>
      <c r="E5487">
        <v>1</v>
      </c>
    </row>
    <row r="5488" spans="1:5" x14ac:dyDescent="0.25">
      <c r="A5488">
        <v>2017</v>
      </c>
      <c r="B5488">
        <v>11</v>
      </c>
      <c r="C5488" t="s">
        <v>137</v>
      </c>
      <c r="D5488" t="str">
        <f ca="1">IF(OFFSET(calculations!$AG$2,MATCH(data!A5488&amp;"|"&amp;data!C5488,calculations!$A$3:$A$168,0),MATCH(data!B5488,calculations!$AH$2:$CL$2,0))="","NULL",SUBSTITUTE(OFFSET(calculations!$AG$2,MATCH(data!A5488&amp;"|"&amp;data!C5488,calculations!$A$3:$A$168,0),MATCH(data!B5488,calculations!$AH$2:$CL$2,0)),",","."))</f>
        <v>NULL</v>
      </c>
      <c r="E5488">
        <v>1</v>
      </c>
    </row>
    <row r="5489" spans="1:5" x14ac:dyDescent="0.25">
      <c r="A5489">
        <v>2017</v>
      </c>
      <c r="B5489">
        <v>11</v>
      </c>
      <c r="C5489" t="s">
        <v>138</v>
      </c>
      <c r="D5489" t="str">
        <f ca="1">IF(OFFSET(calculations!$AG$2,MATCH(data!A5489&amp;"|"&amp;data!C5489,calculations!$A$3:$A$168,0),MATCH(data!B5489,calculations!$AH$2:$CL$2,0))="","NULL",SUBSTITUTE(OFFSET(calculations!$AG$2,MATCH(data!A5489&amp;"|"&amp;data!C5489,calculations!$A$3:$A$168,0),MATCH(data!B5489,calculations!$AH$2:$CL$2,0)),",","."))</f>
        <v>2134823785</v>
      </c>
      <c r="E5489">
        <v>1</v>
      </c>
    </row>
    <row r="5490" spans="1:5" x14ac:dyDescent="0.25">
      <c r="A5490">
        <v>2017</v>
      </c>
      <c r="B5490">
        <v>11</v>
      </c>
      <c r="C5490" t="s">
        <v>139</v>
      </c>
      <c r="D5490" t="str">
        <f ca="1">IF(OFFSET(calculations!$AG$2,MATCH(data!A5490&amp;"|"&amp;data!C5490,calculations!$A$3:$A$168,0),MATCH(data!B5490,calculations!$AH$2:$CL$2,0))="","NULL",SUBSTITUTE(OFFSET(calculations!$AG$2,MATCH(data!A5490&amp;"|"&amp;data!C5490,calculations!$A$3:$A$168,0),MATCH(data!B5490,calculations!$AH$2:$CL$2,0)),",","."))</f>
        <v>NULL</v>
      </c>
      <c r="E5490">
        <v>1</v>
      </c>
    </row>
    <row r="5491" spans="1:5" x14ac:dyDescent="0.25">
      <c r="A5491">
        <v>2017</v>
      </c>
      <c r="B5491">
        <v>11</v>
      </c>
      <c r="C5491" t="s">
        <v>140</v>
      </c>
      <c r="D5491" t="str">
        <f ca="1">IF(OFFSET(calculations!$AG$2,MATCH(data!A5491&amp;"|"&amp;data!C5491,calculations!$A$3:$A$168,0),MATCH(data!B5491,calculations!$AH$2:$CL$2,0))="","NULL",SUBSTITUTE(OFFSET(calculations!$AG$2,MATCH(data!A5491&amp;"|"&amp;data!C5491,calculations!$A$3:$A$168,0),MATCH(data!B5491,calculations!$AH$2:$CL$2,0)),",","."))</f>
        <v>NULL</v>
      </c>
      <c r="E5491">
        <v>1</v>
      </c>
    </row>
    <row r="5492" spans="1:5" x14ac:dyDescent="0.25">
      <c r="A5492">
        <v>2017</v>
      </c>
      <c r="B5492">
        <v>11</v>
      </c>
      <c r="C5492" t="s">
        <v>141</v>
      </c>
      <c r="D5492" t="str">
        <f ca="1">IF(OFFSET(calculations!$AG$2,MATCH(data!A5492&amp;"|"&amp;data!C5492,calculations!$A$3:$A$168,0),MATCH(data!B5492,calculations!$AH$2:$CL$2,0))="","NULL",SUBSTITUTE(OFFSET(calculations!$AG$2,MATCH(data!A5492&amp;"|"&amp;data!C5492,calculations!$A$3:$A$168,0),MATCH(data!B5492,calculations!$AH$2:$CL$2,0)),",","."))</f>
        <v>NULL</v>
      </c>
      <c r="E5492">
        <v>1</v>
      </c>
    </row>
    <row r="5493" spans="1:5" x14ac:dyDescent="0.25">
      <c r="A5493">
        <v>2017</v>
      </c>
      <c r="B5493">
        <v>11</v>
      </c>
      <c r="C5493" t="s">
        <v>142</v>
      </c>
      <c r="D5493" t="str">
        <f ca="1">IF(OFFSET(calculations!$AG$2,MATCH(data!A5493&amp;"|"&amp;data!C5493,calculations!$A$3:$A$168,0),MATCH(data!B5493,calculations!$AH$2:$CL$2,0))="","NULL",SUBSTITUTE(OFFSET(calculations!$AG$2,MATCH(data!A5493&amp;"|"&amp;data!C5493,calculations!$A$3:$A$168,0),MATCH(data!B5493,calculations!$AH$2:$CL$2,0)),",","."))</f>
        <v>NULL</v>
      </c>
      <c r="E5493">
        <v>1</v>
      </c>
    </row>
    <row r="5494" spans="1:5" x14ac:dyDescent="0.25">
      <c r="A5494">
        <v>2017</v>
      </c>
      <c r="B5494">
        <v>11</v>
      </c>
      <c r="C5494" t="s">
        <v>143</v>
      </c>
      <c r="D5494" t="str">
        <f ca="1">IF(OFFSET(calculations!$AG$2,MATCH(data!A5494&amp;"|"&amp;data!C5494,calculations!$A$3:$A$168,0),MATCH(data!B5494,calculations!$AH$2:$CL$2,0))="","NULL",SUBSTITUTE(OFFSET(calculations!$AG$2,MATCH(data!A5494&amp;"|"&amp;data!C5494,calculations!$A$3:$A$168,0),MATCH(data!B5494,calculations!$AH$2:$CL$2,0)),",","."))</f>
        <v>2134823785</v>
      </c>
      <c r="E5494">
        <v>1</v>
      </c>
    </row>
    <row r="5495" spans="1:5" x14ac:dyDescent="0.25">
      <c r="A5495">
        <v>2017</v>
      </c>
      <c r="B5495">
        <v>11</v>
      </c>
      <c r="C5495" t="s">
        <v>58</v>
      </c>
      <c r="D5495" t="str">
        <f ca="1">IF(OFFSET(calculations!$AG$2,MATCH(data!A5495&amp;"|"&amp;data!C5495,calculations!$A$3:$A$168,0),MATCH(data!B5495,calculations!$AH$2:$CL$2,0))="","NULL",SUBSTITUTE(OFFSET(calculations!$AG$2,MATCH(data!A5495&amp;"|"&amp;data!C5495,calculations!$A$3:$A$168,0),MATCH(data!B5495,calculations!$AH$2:$CL$2,0)),",","."))</f>
        <v>323937379</v>
      </c>
      <c r="E5495">
        <v>1</v>
      </c>
    </row>
    <row r="5496" spans="1:5" x14ac:dyDescent="0.25">
      <c r="A5496">
        <v>2017</v>
      </c>
      <c r="B5496">
        <v>12</v>
      </c>
      <c r="C5496" t="s">
        <v>68</v>
      </c>
      <c r="D5496" t="str">
        <f ca="1">IF(OFFSET(calculations!$AG$2,MATCH(data!A5496&amp;"|"&amp;data!C5496,calculations!$A$3:$A$168,0),MATCH(data!B5496,calculations!$AH$2:$CL$2,0))="","NULL",SUBSTITUTE(OFFSET(calculations!$AG$2,MATCH(data!A5496&amp;"|"&amp;data!C5496,calculations!$A$3:$A$168,0),MATCH(data!B5496,calculations!$AH$2:$CL$2,0)),",","."))</f>
        <v>265282513</v>
      </c>
      <c r="E5496">
        <v>1</v>
      </c>
    </row>
    <row r="5497" spans="1:5" x14ac:dyDescent="0.25">
      <c r="A5497">
        <v>2017</v>
      </c>
      <c r="B5497">
        <v>12</v>
      </c>
      <c r="C5497" t="s">
        <v>49</v>
      </c>
      <c r="D5497" t="str">
        <f ca="1">IF(OFFSET(calculations!$AG$2,MATCH(data!A5497&amp;"|"&amp;data!C5497,calculations!$A$3:$A$168,0),MATCH(data!B5497,calculations!$AH$2:$CL$2,0))="","NULL",SUBSTITUTE(OFFSET(calculations!$AG$2,MATCH(data!A5497&amp;"|"&amp;data!C5497,calculations!$A$3:$A$168,0),MATCH(data!B5497,calculations!$AH$2:$CL$2,0)),",","."))</f>
        <v>129923775</v>
      </c>
      <c r="E5497">
        <v>1</v>
      </c>
    </row>
    <row r="5498" spans="1:5" x14ac:dyDescent="0.25">
      <c r="A5498">
        <v>2017</v>
      </c>
      <c r="B5498">
        <v>12</v>
      </c>
      <c r="C5498" t="s">
        <v>69</v>
      </c>
      <c r="D5498" t="str">
        <f ca="1">IF(OFFSET(calculations!$AG$2,MATCH(data!A5498&amp;"|"&amp;data!C5498,calculations!$A$3:$A$168,0),MATCH(data!B5498,calculations!$AH$2:$CL$2,0))="","NULL",SUBSTITUTE(OFFSET(calculations!$AG$2,MATCH(data!A5498&amp;"|"&amp;data!C5498,calculations!$A$3:$A$168,0),MATCH(data!B5498,calculations!$AH$2:$CL$2,0)),",","."))</f>
        <v>650931</v>
      </c>
      <c r="E5498">
        <v>1</v>
      </c>
    </row>
    <row r="5499" spans="1:5" x14ac:dyDescent="0.25">
      <c r="A5499">
        <v>2017</v>
      </c>
      <c r="B5499">
        <v>12</v>
      </c>
      <c r="C5499" t="s">
        <v>70</v>
      </c>
      <c r="D5499" t="str">
        <f ca="1">IF(OFFSET(calculations!$AG$2,MATCH(data!A5499&amp;"|"&amp;data!C5499,calculations!$A$3:$A$168,0),MATCH(data!B5499,calculations!$AH$2:$CL$2,0))="","NULL",SUBSTITUTE(OFFSET(calculations!$AG$2,MATCH(data!A5499&amp;"|"&amp;data!C5499,calculations!$A$3:$A$168,0),MATCH(data!B5499,calculations!$AH$2:$CL$2,0)),",","."))</f>
        <v>127634</v>
      </c>
      <c r="E5499">
        <v>1</v>
      </c>
    </row>
    <row r="5500" spans="1:5" x14ac:dyDescent="0.25">
      <c r="A5500">
        <v>2017</v>
      </c>
      <c r="B5500">
        <v>12</v>
      </c>
      <c r="C5500" t="s">
        <v>71</v>
      </c>
      <c r="D5500" t="str">
        <f ca="1">IF(OFFSET(calculations!$AG$2,MATCH(data!A5500&amp;"|"&amp;data!C5500,calculations!$A$3:$A$168,0),MATCH(data!B5500,calculations!$AH$2:$CL$2,0))="","NULL",SUBSTITUTE(OFFSET(calculations!$AG$2,MATCH(data!A5500&amp;"|"&amp;data!C5500,calculations!$A$3:$A$168,0),MATCH(data!B5500,calculations!$AH$2:$CL$2,0)),",","."))</f>
        <v>NULL</v>
      </c>
      <c r="E5500">
        <v>1</v>
      </c>
    </row>
    <row r="5501" spans="1:5" x14ac:dyDescent="0.25">
      <c r="A5501">
        <v>2017</v>
      </c>
      <c r="B5501">
        <v>12</v>
      </c>
      <c r="C5501" t="s">
        <v>72</v>
      </c>
      <c r="D5501" t="str">
        <f ca="1">IF(OFFSET(calculations!$AG$2,MATCH(data!A5501&amp;"|"&amp;data!C5501,calculations!$A$3:$A$168,0),MATCH(data!B5501,calculations!$AH$2:$CL$2,0))="","NULL",SUBSTITUTE(OFFSET(calculations!$AG$2,MATCH(data!A5501&amp;"|"&amp;data!C5501,calculations!$A$3:$A$168,0),MATCH(data!B5501,calculations!$AH$2:$CL$2,0)),",","."))</f>
        <v>NULL</v>
      </c>
      <c r="E5501">
        <v>1</v>
      </c>
    </row>
    <row r="5502" spans="1:5" x14ac:dyDescent="0.25">
      <c r="A5502">
        <v>2017</v>
      </c>
      <c r="B5502">
        <v>12</v>
      </c>
      <c r="C5502" t="s">
        <v>73</v>
      </c>
      <c r="D5502" t="str">
        <f ca="1">IF(OFFSET(calculations!$AG$2,MATCH(data!A5502&amp;"|"&amp;data!C5502,calculations!$A$3:$A$168,0),MATCH(data!B5502,calculations!$AH$2:$CL$2,0))="","NULL",SUBSTITUTE(OFFSET(calculations!$AG$2,MATCH(data!A5502&amp;"|"&amp;data!C5502,calculations!$A$3:$A$168,0),MATCH(data!B5502,calculations!$AH$2:$CL$2,0)),",","."))</f>
        <v>79055812</v>
      </c>
      <c r="E5502">
        <v>1</v>
      </c>
    </row>
    <row r="5503" spans="1:5" x14ac:dyDescent="0.25">
      <c r="A5503">
        <v>2017</v>
      </c>
      <c r="B5503">
        <v>12</v>
      </c>
      <c r="C5503" t="s">
        <v>74</v>
      </c>
      <c r="D5503" t="str">
        <f ca="1">IF(OFFSET(calculations!$AG$2,MATCH(data!A5503&amp;"|"&amp;data!C5503,calculations!$A$3:$A$168,0),MATCH(data!B5503,calculations!$AH$2:$CL$2,0))="","NULL",SUBSTITUTE(OFFSET(calculations!$AG$2,MATCH(data!A5503&amp;"|"&amp;data!C5503,calculations!$A$3:$A$168,0),MATCH(data!B5503,calculations!$AH$2:$CL$2,0)),",","."))</f>
        <v>NULL</v>
      </c>
      <c r="E5503">
        <v>1</v>
      </c>
    </row>
    <row r="5504" spans="1:5" x14ac:dyDescent="0.25">
      <c r="A5504">
        <v>2017</v>
      </c>
      <c r="B5504">
        <v>12</v>
      </c>
      <c r="C5504" t="s">
        <v>75</v>
      </c>
      <c r="D5504" t="str">
        <f ca="1">IF(OFFSET(calculations!$AG$2,MATCH(data!A5504&amp;"|"&amp;data!C5504,calculations!$A$3:$A$168,0),MATCH(data!B5504,calculations!$AH$2:$CL$2,0))="","NULL",SUBSTITUTE(OFFSET(calculations!$AG$2,MATCH(data!A5504&amp;"|"&amp;data!C5504,calculations!$A$3:$A$168,0),MATCH(data!B5504,calculations!$AH$2:$CL$2,0)),",","."))</f>
        <v>930598</v>
      </c>
      <c r="E5504">
        <v>1</v>
      </c>
    </row>
    <row r="5505" spans="1:5" x14ac:dyDescent="0.25">
      <c r="A5505">
        <v>2017</v>
      </c>
      <c r="B5505">
        <v>12</v>
      </c>
      <c r="C5505" t="s">
        <v>76</v>
      </c>
      <c r="D5505" t="str">
        <f ca="1">IF(OFFSET(calculations!$AG$2,MATCH(data!A5505&amp;"|"&amp;data!C5505,calculations!$A$3:$A$168,0),MATCH(data!B5505,calculations!$AH$2:$CL$2,0))="","NULL",SUBSTITUTE(OFFSET(calculations!$AG$2,MATCH(data!A5505&amp;"|"&amp;data!C5505,calculations!$A$3:$A$168,0),MATCH(data!B5505,calculations!$AH$2:$CL$2,0)),",","."))</f>
        <v>4974612</v>
      </c>
      <c r="E5505">
        <v>1</v>
      </c>
    </row>
    <row r="5506" spans="1:5" x14ac:dyDescent="0.25">
      <c r="A5506">
        <v>2017</v>
      </c>
      <c r="B5506">
        <v>12</v>
      </c>
      <c r="C5506" t="s">
        <v>77</v>
      </c>
      <c r="D5506" t="str">
        <f ca="1">IF(OFFSET(calculations!$AG$2,MATCH(data!A5506&amp;"|"&amp;data!C5506,calculations!$A$3:$A$168,0),MATCH(data!B5506,calculations!$AH$2:$CL$2,0))="","NULL",SUBSTITUTE(OFFSET(calculations!$AG$2,MATCH(data!A5506&amp;"|"&amp;data!C5506,calculations!$A$3:$A$168,0),MATCH(data!B5506,calculations!$AH$2:$CL$2,0)),",","."))</f>
        <v>134230</v>
      </c>
      <c r="E5506">
        <v>1</v>
      </c>
    </row>
    <row r="5507" spans="1:5" x14ac:dyDescent="0.25">
      <c r="A5507">
        <v>2017</v>
      </c>
      <c r="B5507">
        <v>12</v>
      </c>
      <c r="C5507" t="s">
        <v>78</v>
      </c>
      <c r="D5507" t="str">
        <f ca="1">IF(OFFSET(calculations!$AG$2,MATCH(data!A5507&amp;"|"&amp;data!C5507,calculations!$A$3:$A$168,0),MATCH(data!B5507,calculations!$AH$2:$CL$2,0))="","NULL",SUBSTITUTE(OFFSET(calculations!$AG$2,MATCH(data!A5507&amp;"|"&amp;data!C5507,calculations!$A$3:$A$168,0),MATCH(data!B5507,calculations!$AH$2:$CL$2,0)),",","."))</f>
        <v>1630267</v>
      </c>
      <c r="E5507">
        <v>1</v>
      </c>
    </row>
    <row r="5508" spans="1:5" x14ac:dyDescent="0.25">
      <c r="A5508">
        <v>2017</v>
      </c>
      <c r="B5508">
        <v>12</v>
      </c>
      <c r="C5508" t="s">
        <v>79</v>
      </c>
      <c r="D5508" t="str">
        <f ca="1">IF(OFFSET(calculations!$AG$2,MATCH(data!A5508&amp;"|"&amp;data!C5508,calculations!$A$3:$A$168,0),MATCH(data!B5508,calculations!$AH$2:$CL$2,0))="","NULL",SUBSTITUTE(OFFSET(calculations!$AG$2,MATCH(data!A5508&amp;"|"&amp;data!C5508,calculations!$A$3:$A$168,0),MATCH(data!B5508,calculations!$AH$2:$CL$2,0)),",","."))</f>
        <v>7951799</v>
      </c>
      <c r="E5508">
        <v>1</v>
      </c>
    </row>
    <row r="5509" spans="1:5" x14ac:dyDescent="0.25">
      <c r="A5509">
        <v>2017</v>
      </c>
      <c r="B5509">
        <v>12</v>
      </c>
      <c r="C5509" t="s">
        <v>80</v>
      </c>
      <c r="D5509" t="str">
        <f ca="1">IF(OFFSET(calculations!$AG$2,MATCH(data!A5509&amp;"|"&amp;data!C5509,calculations!$A$3:$A$168,0),MATCH(data!B5509,calculations!$AH$2:$CL$2,0))="","NULL",SUBSTITUTE(OFFSET(calculations!$AG$2,MATCH(data!A5509&amp;"|"&amp;data!C5509,calculations!$A$3:$A$168,0),MATCH(data!B5509,calculations!$AH$2:$CL$2,0)),",","."))</f>
        <v>32907558</v>
      </c>
      <c r="E5509">
        <v>1</v>
      </c>
    </row>
    <row r="5510" spans="1:5" x14ac:dyDescent="0.25">
      <c r="A5510">
        <v>2017</v>
      </c>
      <c r="B5510">
        <v>12</v>
      </c>
      <c r="C5510" t="s">
        <v>44</v>
      </c>
      <c r="D5510" t="str">
        <f ca="1">IF(OFFSET(calculations!$AG$2,MATCH(data!A5510&amp;"|"&amp;data!C5510,calculations!$A$3:$A$168,0),MATCH(data!B5510,calculations!$AH$2:$CL$2,0))="","NULL",SUBSTITUTE(OFFSET(calculations!$AG$2,MATCH(data!A5510&amp;"|"&amp;data!C5510,calculations!$A$3:$A$168,0),MATCH(data!B5510,calculations!$AH$2:$CL$2,0)),",","."))</f>
        <v>NULL</v>
      </c>
      <c r="E5510">
        <v>1</v>
      </c>
    </row>
    <row r="5511" spans="1:5" x14ac:dyDescent="0.25">
      <c r="A5511">
        <v>2017</v>
      </c>
      <c r="B5511">
        <v>12</v>
      </c>
      <c r="C5511" t="s">
        <v>51</v>
      </c>
      <c r="D5511" t="str">
        <f ca="1">IF(OFFSET(calculations!$AG$2,MATCH(data!A5511&amp;"|"&amp;data!C5511,calculations!$A$3:$A$168,0),MATCH(data!B5511,calculations!$AH$2:$CL$2,0))="","NULL",SUBSTITUTE(OFFSET(calculations!$AG$2,MATCH(data!A5511&amp;"|"&amp;data!C5511,calculations!$A$3:$A$168,0),MATCH(data!B5511,calculations!$AH$2:$CL$2,0)),",","."))</f>
        <v>NULL</v>
      </c>
      <c r="E5511">
        <v>1</v>
      </c>
    </row>
    <row r="5512" spans="1:5" x14ac:dyDescent="0.25">
      <c r="A5512">
        <v>2017</v>
      </c>
      <c r="B5512">
        <v>12</v>
      </c>
      <c r="C5512" t="s">
        <v>55</v>
      </c>
      <c r="D5512" t="str">
        <f ca="1">IF(OFFSET(calculations!$AG$2,MATCH(data!A5512&amp;"|"&amp;data!C5512,calculations!$A$3:$A$168,0),MATCH(data!B5512,calculations!$AH$2:$CL$2,0))="","NULL",SUBSTITUTE(OFFSET(calculations!$AG$2,MATCH(data!A5512&amp;"|"&amp;data!C5512,calculations!$A$3:$A$168,0),MATCH(data!B5512,calculations!$AH$2:$CL$2,0)),",","."))</f>
        <v>NULL</v>
      </c>
      <c r="E5512">
        <v>1</v>
      </c>
    </row>
    <row r="5513" spans="1:5" x14ac:dyDescent="0.25">
      <c r="A5513">
        <v>2017</v>
      </c>
      <c r="B5513">
        <v>12</v>
      </c>
      <c r="C5513" t="s">
        <v>81</v>
      </c>
      <c r="D5513" t="str">
        <f ca="1">IF(OFFSET(calculations!$AG$2,MATCH(data!A5513&amp;"|"&amp;data!C5513,calculations!$A$3:$A$168,0),MATCH(data!B5513,calculations!$AH$2:$CL$2,0))="","NULL",SUBSTITUTE(OFFSET(calculations!$AG$2,MATCH(data!A5513&amp;"|"&amp;data!C5513,calculations!$A$3:$A$168,0),MATCH(data!B5513,calculations!$AH$2:$CL$2,0)),",","."))</f>
        <v>1560334</v>
      </c>
      <c r="E5513">
        <v>1</v>
      </c>
    </row>
    <row r="5514" spans="1:5" x14ac:dyDescent="0.25">
      <c r="A5514">
        <v>2017</v>
      </c>
      <c r="B5514">
        <v>12</v>
      </c>
      <c r="C5514" t="s">
        <v>82</v>
      </c>
      <c r="D5514" t="str">
        <f ca="1">IF(OFFSET(calculations!$AG$2,MATCH(data!A5514&amp;"|"&amp;data!C5514,calculations!$A$3:$A$168,0),MATCH(data!B5514,calculations!$AH$2:$CL$2,0))="","NULL",SUBSTITUTE(OFFSET(calculations!$AG$2,MATCH(data!A5514&amp;"|"&amp;data!C5514,calculations!$A$3:$A$168,0),MATCH(data!B5514,calculations!$AH$2:$CL$2,0)),",","."))</f>
        <v>135358738</v>
      </c>
      <c r="E5514">
        <v>1</v>
      </c>
    </row>
    <row r="5515" spans="1:5" x14ac:dyDescent="0.25">
      <c r="A5515">
        <v>2017</v>
      </c>
      <c r="B5515">
        <v>12</v>
      </c>
      <c r="C5515" t="s">
        <v>83</v>
      </c>
      <c r="D5515" t="str">
        <f ca="1">IF(OFFSET(calculations!$AG$2,MATCH(data!A5515&amp;"|"&amp;data!C5515,calculations!$A$3:$A$168,0),MATCH(data!B5515,calculations!$AH$2:$CL$2,0))="","NULL",SUBSTITUTE(OFFSET(calculations!$AG$2,MATCH(data!A5515&amp;"|"&amp;data!C5515,calculations!$A$3:$A$168,0),MATCH(data!B5515,calculations!$AH$2:$CL$2,0)),",","."))</f>
        <v>148636</v>
      </c>
      <c r="E5515">
        <v>1</v>
      </c>
    </row>
    <row r="5516" spans="1:5" x14ac:dyDescent="0.25">
      <c r="A5516">
        <v>2017</v>
      </c>
      <c r="B5516">
        <v>12</v>
      </c>
      <c r="C5516" t="s">
        <v>84</v>
      </c>
      <c r="D5516" t="str">
        <f ca="1">IF(OFFSET(calculations!$AG$2,MATCH(data!A5516&amp;"|"&amp;data!C5516,calculations!$A$3:$A$168,0),MATCH(data!B5516,calculations!$AH$2:$CL$2,0))="","NULL",SUBSTITUTE(OFFSET(calculations!$AG$2,MATCH(data!A5516&amp;"|"&amp;data!C5516,calculations!$A$3:$A$168,0),MATCH(data!B5516,calculations!$AH$2:$CL$2,0)),",","."))</f>
        <v>75007</v>
      </c>
      <c r="E5516">
        <v>1</v>
      </c>
    </row>
    <row r="5517" spans="1:5" x14ac:dyDescent="0.25">
      <c r="A5517">
        <v>2017</v>
      </c>
      <c r="B5517">
        <v>12</v>
      </c>
      <c r="C5517" t="s">
        <v>85</v>
      </c>
      <c r="D5517" t="str">
        <f ca="1">IF(OFFSET(calculations!$AG$2,MATCH(data!A5517&amp;"|"&amp;data!C5517,calculations!$A$3:$A$168,0),MATCH(data!B5517,calculations!$AH$2:$CL$2,0))="","NULL",SUBSTITUTE(OFFSET(calculations!$AG$2,MATCH(data!A5517&amp;"|"&amp;data!C5517,calculations!$A$3:$A$168,0),MATCH(data!B5517,calculations!$AH$2:$CL$2,0)),",","."))</f>
        <v>NULL</v>
      </c>
      <c r="E5517">
        <v>1</v>
      </c>
    </row>
    <row r="5518" spans="1:5" x14ac:dyDescent="0.25">
      <c r="A5518">
        <v>2017</v>
      </c>
      <c r="B5518">
        <v>12</v>
      </c>
      <c r="C5518" t="s">
        <v>86</v>
      </c>
      <c r="D5518" t="str">
        <f ca="1">IF(OFFSET(calculations!$AG$2,MATCH(data!A5518&amp;"|"&amp;data!C5518,calculations!$A$3:$A$168,0),MATCH(data!B5518,calculations!$AH$2:$CL$2,0))="","NULL",SUBSTITUTE(OFFSET(calculations!$AG$2,MATCH(data!A5518&amp;"|"&amp;data!C5518,calculations!$A$3:$A$168,0),MATCH(data!B5518,calculations!$AH$2:$CL$2,0)),",","."))</f>
        <v>30368029</v>
      </c>
      <c r="E5518">
        <v>1</v>
      </c>
    </row>
    <row r="5519" spans="1:5" x14ac:dyDescent="0.25">
      <c r="A5519">
        <v>2017</v>
      </c>
      <c r="B5519">
        <v>12</v>
      </c>
      <c r="C5519" t="s">
        <v>87</v>
      </c>
      <c r="D5519" t="str">
        <f ca="1">IF(OFFSET(calculations!$AG$2,MATCH(data!A5519&amp;"|"&amp;data!C5519,calculations!$A$3:$A$168,0),MATCH(data!B5519,calculations!$AH$2:$CL$2,0))="","NULL",SUBSTITUTE(OFFSET(calculations!$AG$2,MATCH(data!A5519&amp;"|"&amp;data!C5519,calculations!$A$3:$A$168,0),MATCH(data!B5519,calculations!$AH$2:$CL$2,0)),",","."))</f>
        <v>104656683</v>
      </c>
      <c r="E5519">
        <v>1</v>
      </c>
    </row>
    <row r="5520" spans="1:5" x14ac:dyDescent="0.25">
      <c r="A5520">
        <v>2017</v>
      </c>
      <c r="B5520">
        <v>12</v>
      </c>
      <c r="C5520" t="s">
        <v>88</v>
      </c>
      <c r="D5520" t="str">
        <f ca="1">IF(OFFSET(calculations!$AG$2,MATCH(data!A5520&amp;"|"&amp;data!C5520,calculations!$A$3:$A$168,0),MATCH(data!B5520,calculations!$AH$2:$CL$2,0))="","NULL",SUBSTITUTE(OFFSET(calculations!$AG$2,MATCH(data!A5520&amp;"|"&amp;data!C5520,calculations!$A$3:$A$168,0),MATCH(data!B5520,calculations!$AH$2:$CL$2,0)),",","."))</f>
        <v>NULL</v>
      </c>
      <c r="E5520">
        <v>1</v>
      </c>
    </row>
    <row r="5521" spans="1:5" x14ac:dyDescent="0.25">
      <c r="A5521">
        <v>2017</v>
      </c>
      <c r="B5521">
        <v>12</v>
      </c>
      <c r="C5521" t="s">
        <v>89</v>
      </c>
      <c r="D5521" t="str">
        <f ca="1">IF(OFFSET(calculations!$AG$2,MATCH(data!A5521&amp;"|"&amp;data!C5521,calculations!$A$3:$A$168,0),MATCH(data!B5521,calculations!$AH$2:$CL$2,0))="","NULL",SUBSTITUTE(OFFSET(calculations!$AG$2,MATCH(data!A5521&amp;"|"&amp;data!C5521,calculations!$A$3:$A$168,0),MATCH(data!B5521,calculations!$AH$2:$CL$2,0)),",","."))</f>
        <v>NULL</v>
      </c>
      <c r="E5521">
        <v>1</v>
      </c>
    </row>
    <row r="5522" spans="1:5" x14ac:dyDescent="0.25">
      <c r="A5522">
        <v>2017</v>
      </c>
      <c r="B5522">
        <v>12</v>
      </c>
      <c r="C5522" t="s">
        <v>90</v>
      </c>
      <c r="D5522" t="str">
        <f ca="1">IF(OFFSET(calculations!$AG$2,MATCH(data!A5522&amp;"|"&amp;data!C5522,calculations!$A$3:$A$168,0),MATCH(data!B5522,calculations!$AH$2:$CL$2,0))="","NULL",SUBSTITUTE(OFFSET(calculations!$AG$2,MATCH(data!A5522&amp;"|"&amp;data!C5522,calculations!$A$3:$A$168,0),MATCH(data!B5522,calculations!$AH$2:$CL$2,0)),",","."))</f>
        <v>NULL</v>
      </c>
      <c r="E5522">
        <v>1</v>
      </c>
    </row>
    <row r="5523" spans="1:5" x14ac:dyDescent="0.25">
      <c r="A5523">
        <v>2017</v>
      </c>
      <c r="B5523">
        <v>12</v>
      </c>
      <c r="C5523" t="s">
        <v>91</v>
      </c>
      <c r="D5523" t="str">
        <f ca="1">IF(OFFSET(calculations!$AG$2,MATCH(data!A5523&amp;"|"&amp;data!C5523,calculations!$A$3:$A$168,0),MATCH(data!B5523,calculations!$AH$2:$CL$2,0))="","NULL",SUBSTITUTE(OFFSET(calculations!$AG$2,MATCH(data!A5523&amp;"|"&amp;data!C5523,calculations!$A$3:$A$168,0),MATCH(data!B5523,calculations!$AH$2:$CL$2,0)),",","."))</f>
        <v>NULL</v>
      </c>
      <c r="E5523">
        <v>1</v>
      </c>
    </row>
    <row r="5524" spans="1:5" x14ac:dyDescent="0.25">
      <c r="A5524">
        <v>2017</v>
      </c>
      <c r="B5524">
        <v>12</v>
      </c>
      <c r="C5524" t="s">
        <v>92</v>
      </c>
      <c r="D5524" t="str">
        <f ca="1">IF(OFFSET(calculations!$AG$2,MATCH(data!A5524&amp;"|"&amp;data!C5524,calculations!$A$3:$A$168,0),MATCH(data!B5524,calculations!$AH$2:$CL$2,0))="","NULL",SUBSTITUTE(OFFSET(calculations!$AG$2,MATCH(data!A5524&amp;"|"&amp;data!C5524,calculations!$A$3:$A$168,0),MATCH(data!B5524,calculations!$AH$2:$CL$2,0)),",","."))</f>
        <v>NULL</v>
      </c>
      <c r="E5524">
        <v>1</v>
      </c>
    </row>
    <row r="5525" spans="1:5" x14ac:dyDescent="0.25">
      <c r="A5525">
        <v>2017</v>
      </c>
      <c r="B5525">
        <v>12</v>
      </c>
      <c r="C5525" t="s">
        <v>93</v>
      </c>
      <c r="D5525" t="str">
        <f ca="1">IF(OFFSET(calculations!$AG$2,MATCH(data!A5525&amp;"|"&amp;data!C5525,calculations!$A$3:$A$168,0),MATCH(data!B5525,calculations!$AH$2:$CL$2,0))="","NULL",SUBSTITUTE(OFFSET(calculations!$AG$2,MATCH(data!A5525&amp;"|"&amp;data!C5525,calculations!$A$3:$A$168,0),MATCH(data!B5525,calculations!$AH$2:$CL$2,0)),",","."))</f>
        <v>109843</v>
      </c>
      <c r="E5525">
        <v>1</v>
      </c>
    </row>
    <row r="5526" spans="1:5" x14ac:dyDescent="0.25">
      <c r="A5526">
        <v>2017</v>
      </c>
      <c r="B5526">
        <v>12</v>
      </c>
      <c r="C5526" t="s">
        <v>94</v>
      </c>
      <c r="D5526" t="str">
        <f ca="1">IF(OFFSET(calculations!$AG$2,MATCH(data!A5526&amp;"|"&amp;data!C5526,calculations!$A$3:$A$168,0),MATCH(data!B5526,calculations!$AH$2:$CL$2,0))="","NULL",SUBSTITUTE(OFFSET(calculations!$AG$2,MATCH(data!A5526&amp;"|"&amp;data!C5526,calculations!$A$3:$A$168,0),MATCH(data!B5526,calculations!$AH$2:$CL$2,0)),",","."))</f>
        <v>540</v>
      </c>
      <c r="E5526">
        <v>1</v>
      </c>
    </row>
    <row r="5527" spans="1:5" x14ac:dyDescent="0.25">
      <c r="A5527">
        <v>2017</v>
      </c>
      <c r="B5527">
        <v>12</v>
      </c>
      <c r="C5527" t="s">
        <v>95</v>
      </c>
      <c r="D5527" t="str">
        <f ca="1">IF(OFFSET(calculations!$AG$2,MATCH(data!A5527&amp;"|"&amp;data!C5527,calculations!$A$3:$A$168,0),MATCH(data!B5527,calculations!$AH$2:$CL$2,0))="","NULL",SUBSTITUTE(OFFSET(calculations!$AG$2,MATCH(data!A5527&amp;"|"&amp;data!C5527,calculations!$A$3:$A$168,0),MATCH(data!B5527,calculations!$AH$2:$CL$2,0)),",","."))</f>
        <v>11017777</v>
      </c>
      <c r="E5527">
        <v>1</v>
      </c>
    </row>
    <row r="5528" spans="1:5" x14ac:dyDescent="0.25">
      <c r="A5528">
        <v>2017</v>
      </c>
      <c r="B5528">
        <v>12</v>
      </c>
      <c r="C5528" t="s">
        <v>96</v>
      </c>
      <c r="D5528" t="str">
        <f ca="1">IF(OFFSET(calculations!$AG$2,MATCH(data!A5528&amp;"|"&amp;data!C5528,calculations!$A$3:$A$168,0),MATCH(data!B5528,calculations!$AH$2:$CL$2,0))="","NULL",SUBSTITUTE(OFFSET(calculations!$AG$2,MATCH(data!A5528&amp;"|"&amp;data!C5528,calculations!$A$3:$A$168,0),MATCH(data!B5528,calculations!$AH$2:$CL$2,0)),",","."))</f>
        <v>183198418</v>
      </c>
      <c r="E5528">
        <v>1</v>
      </c>
    </row>
    <row r="5529" spans="1:5" x14ac:dyDescent="0.25">
      <c r="A5529">
        <v>2017</v>
      </c>
      <c r="B5529">
        <v>12</v>
      </c>
      <c r="C5529" t="s">
        <v>97</v>
      </c>
      <c r="D5529" t="str">
        <f ca="1">IF(OFFSET(calculations!$AG$2,MATCH(data!A5529&amp;"|"&amp;data!C5529,calculations!$A$3:$A$168,0),MATCH(data!B5529,calculations!$AH$2:$CL$2,0))="","NULL",SUBSTITUTE(OFFSET(calculations!$AG$2,MATCH(data!A5529&amp;"|"&amp;data!C5529,calculations!$A$3:$A$168,0),MATCH(data!B5529,calculations!$AH$2:$CL$2,0)),",","."))</f>
        <v>136982207</v>
      </c>
      <c r="E5529">
        <v>1</v>
      </c>
    </row>
    <row r="5530" spans="1:5" x14ac:dyDescent="0.25">
      <c r="A5530">
        <v>2017</v>
      </c>
      <c r="B5530">
        <v>12</v>
      </c>
      <c r="C5530" t="s">
        <v>98</v>
      </c>
      <c r="D5530" t="str">
        <f ca="1">IF(OFFSET(calculations!$AG$2,MATCH(data!A5530&amp;"|"&amp;data!C5530,calculations!$A$3:$A$168,0),MATCH(data!B5530,calculations!$AH$2:$CL$2,0))="","NULL",SUBSTITUTE(OFFSET(calculations!$AG$2,MATCH(data!A5530&amp;"|"&amp;data!C5530,calculations!$A$3:$A$168,0),MATCH(data!B5530,calculations!$AH$2:$CL$2,0)),",","."))</f>
        <v>46216211</v>
      </c>
      <c r="E5530">
        <v>1</v>
      </c>
    </row>
    <row r="5531" spans="1:5" x14ac:dyDescent="0.25">
      <c r="A5531">
        <v>2017</v>
      </c>
      <c r="B5531">
        <v>12</v>
      </c>
      <c r="C5531" t="s">
        <v>99</v>
      </c>
      <c r="D5531" t="str">
        <f ca="1">IF(OFFSET(calculations!$AG$2,MATCH(data!A5531&amp;"|"&amp;data!C5531,calculations!$A$3:$A$168,0),MATCH(data!B5531,calculations!$AH$2:$CL$2,0))="","NULL",SUBSTITUTE(OFFSET(calculations!$AG$2,MATCH(data!A5531&amp;"|"&amp;data!C5531,calculations!$A$3:$A$168,0),MATCH(data!B5531,calculations!$AH$2:$CL$2,0)),",","."))</f>
        <v>46216211</v>
      </c>
      <c r="E5531">
        <v>1</v>
      </c>
    </row>
    <row r="5532" spans="1:5" x14ac:dyDescent="0.25">
      <c r="A5532">
        <v>2017</v>
      </c>
      <c r="B5532">
        <v>12</v>
      </c>
      <c r="C5532" t="s">
        <v>100</v>
      </c>
      <c r="D5532" t="str">
        <f ca="1">IF(OFFSET(calculations!$AG$2,MATCH(data!A5532&amp;"|"&amp;data!C5532,calculations!$A$3:$A$168,0),MATCH(data!B5532,calculations!$AH$2:$CL$2,0))="","NULL",SUBSTITUTE(OFFSET(calculations!$AG$2,MATCH(data!A5532&amp;"|"&amp;data!C5532,calculations!$A$3:$A$168,0),MATCH(data!B5532,calculations!$AH$2:$CL$2,0)),",","."))</f>
        <v>2375125</v>
      </c>
      <c r="E5532">
        <v>1</v>
      </c>
    </row>
    <row r="5533" spans="1:5" x14ac:dyDescent="0.25">
      <c r="A5533">
        <v>2017</v>
      </c>
      <c r="B5533">
        <v>12</v>
      </c>
      <c r="C5533" t="s">
        <v>101</v>
      </c>
      <c r="D5533" t="str">
        <f ca="1">IF(OFFSET(calculations!$AG$2,MATCH(data!A5533&amp;"|"&amp;data!C5533,calculations!$A$3:$A$168,0),MATCH(data!B5533,calculations!$AH$2:$CL$2,0))="","NULL",SUBSTITUTE(OFFSET(calculations!$AG$2,MATCH(data!A5533&amp;"|"&amp;data!C5533,calculations!$A$3:$A$168,0),MATCH(data!B5533,calculations!$AH$2:$CL$2,0)),",","."))</f>
        <v>0</v>
      </c>
      <c r="E5533">
        <v>1</v>
      </c>
    </row>
    <row r="5534" spans="1:5" x14ac:dyDescent="0.25">
      <c r="A5534">
        <v>2017</v>
      </c>
      <c r="B5534">
        <v>12</v>
      </c>
      <c r="C5534" t="s">
        <v>102</v>
      </c>
      <c r="D5534" t="str">
        <f ca="1">IF(OFFSET(calculations!$AG$2,MATCH(data!A5534&amp;"|"&amp;data!C5534,calculations!$A$3:$A$168,0),MATCH(data!B5534,calculations!$AH$2:$CL$2,0))="","NULL",SUBSTITUTE(OFFSET(calculations!$AG$2,MATCH(data!A5534&amp;"|"&amp;data!C5534,calculations!$A$3:$A$168,0),MATCH(data!B5534,calculations!$AH$2:$CL$2,0)),",","."))</f>
        <v>25200966</v>
      </c>
      <c r="E5534">
        <v>1</v>
      </c>
    </row>
    <row r="5535" spans="1:5" x14ac:dyDescent="0.25">
      <c r="A5535">
        <v>2017</v>
      </c>
      <c r="B5535">
        <v>12</v>
      </c>
      <c r="C5535" t="s">
        <v>103</v>
      </c>
      <c r="D5535" t="str">
        <f ca="1">IF(OFFSET(calculations!$AG$2,MATCH(data!A5535&amp;"|"&amp;data!C5535,calculations!$A$3:$A$168,0),MATCH(data!B5535,calculations!$AH$2:$CL$2,0))="","NULL",SUBSTITUTE(OFFSET(calculations!$AG$2,MATCH(data!A5535&amp;"|"&amp;data!C5535,calculations!$A$3:$A$168,0),MATCH(data!B5535,calculations!$AH$2:$CL$2,0)),",","."))</f>
        <v>8564304</v>
      </c>
      <c r="E5535">
        <v>1</v>
      </c>
    </row>
    <row r="5536" spans="1:5" x14ac:dyDescent="0.25">
      <c r="A5536">
        <v>2017</v>
      </c>
      <c r="B5536">
        <v>12</v>
      </c>
      <c r="C5536" t="s">
        <v>104</v>
      </c>
      <c r="D5536" t="str">
        <f ca="1">IF(OFFSET(calculations!$AG$2,MATCH(data!A5536&amp;"|"&amp;data!C5536,calculations!$A$3:$A$168,0),MATCH(data!B5536,calculations!$AH$2:$CL$2,0))="","NULL",SUBSTITUTE(OFFSET(calculations!$AG$2,MATCH(data!A5536&amp;"|"&amp;data!C5536,calculations!$A$3:$A$168,0),MATCH(data!B5536,calculations!$AH$2:$CL$2,0)),",","."))</f>
        <v>14826066</v>
      </c>
      <c r="E5536">
        <v>1</v>
      </c>
    </row>
    <row r="5537" spans="1:5" x14ac:dyDescent="0.25">
      <c r="A5537">
        <v>2017</v>
      </c>
      <c r="B5537">
        <v>12</v>
      </c>
      <c r="C5537" t="s">
        <v>105</v>
      </c>
      <c r="D5537" t="str">
        <f ca="1">IF(OFFSET(calculations!$AG$2,MATCH(data!A5537&amp;"|"&amp;data!C5537,calculations!$A$3:$A$168,0),MATCH(data!B5537,calculations!$AH$2:$CL$2,0))="","NULL",SUBSTITUTE(OFFSET(calculations!$AG$2,MATCH(data!A5537&amp;"|"&amp;data!C5537,calculations!$A$3:$A$168,0),MATCH(data!B5537,calculations!$AH$2:$CL$2,0)),",","."))</f>
        <v>14826066</v>
      </c>
      <c r="E5537">
        <v>1</v>
      </c>
    </row>
    <row r="5538" spans="1:5" x14ac:dyDescent="0.25">
      <c r="A5538">
        <v>2017</v>
      </c>
      <c r="B5538">
        <v>12</v>
      </c>
      <c r="C5538" t="s">
        <v>106</v>
      </c>
      <c r="D5538" t="str">
        <f ca="1">IF(OFFSET(calculations!$AG$2,MATCH(data!A5538&amp;"|"&amp;data!C5538,calculations!$A$3:$A$168,0),MATCH(data!B5538,calculations!$AH$2:$CL$2,0))="","NULL",SUBSTITUTE(OFFSET(calculations!$AG$2,MATCH(data!A5538&amp;"|"&amp;data!C5538,calculations!$A$3:$A$168,0),MATCH(data!B5538,calculations!$AH$2:$CL$2,0)),",","."))</f>
        <v>NULL</v>
      </c>
      <c r="E5538">
        <v>1</v>
      </c>
    </row>
    <row r="5539" spans="1:5" x14ac:dyDescent="0.25">
      <c r="A5539">
        <v>2017</v>
      </c>
      <c r="B5539">
        <v>12</v>
      </c>
      <c r="C5539" t="s">
        <v>107</v>
      </c>
      <c r="D5539" t="str">
        <f ca="1">IF(OFFSET(calculations!$AG$2,MATCH(data!A5539&amp;"|"&amp;data!C5539,calculations!$A$3:$A$168,0),MATCH(data!B5539,calculations!$AH$2:$CL$2,0))="","NULL",SUBSTITUTE(OFFSET(calculations!$AG$2,MATCH(data!A5539&amp;"|"&amp;data!C5539,calculations!$A$3:$A$168,0),MATCH(data!B5539,calculations!$AH$2:$CL$2,0)),",","."))</f>
        <v>NULL</v>
      </c>
      <c r="E5539">
        <v>1</v>
      </c>
    </row>
    <row r="5540" spans="1:5" x14ac:dyDescent="0.25">
      <c r="A5540">
        <v>2017</v>
      </c>
      <c r="B5540">
        <v>12</v>
      </c>
      <c r="C5540" t="s">
        <v>108</v>
      </c>
      <c r="D5540" t="str">
        <f ca="1">IF(OFFSET(calculations!$AG$2,MATCH(data!A5540&amp;"|"&amp;data!C5540,calculations!$A$3:$A$168,0),MATCH(data!B5540,calculations!$AH$2:$CL$2,0))="","NULL",SUBSTITUTE(OFFSET(calculations!$AG$2,MATCH(data!A5540&amp;"|"&amp;data!C5540,calculations!$A$3:$A$168,0),MATCH(data!B5540,calculations!$AH$2:$CL$2,0)),",","."))</f>
        <v>-2100733</v>
      </c>
      <c r="E5540">
        <v>1</v>
      </c>
    </row>
    <row r="5541" spans="1:5" x14ac:dyDescent="0.25">
      <c r="A5541">
        <v>2017</v>
      </c>
      <c r="B5541">
        <v>12</v>
      </c>
      <c r="C5541" t="s">
        <v>109</v>
      </c>
      <c r="D5541" t="str">
        <f ca="1">IF(OFFSET(calculations!$AG$2,MATCH(data!A5541&amp;"|"&amp;data!C5541,calculations!$A$3:$A$168,0),MATCH(data!B5541,calculations!$AH$2:$CL$2,0))="","NULL",SUBSTITUTE(OFFSET(calculations!$AG$2,MATCH(data!A5541&amp;"|"&amp;data!C5541,calculations!$A$3:$A$168,0),MATCH(data!B5541,calculations!$AH$2:$CL$2,0)),",","."))</f>
        <v>12725333</v>
      </c>
      <c r="E5541">
        <v>1</v>
      </c>
    </row>
    <row r="5542" spans="1:5" x14ac:dyDescent="0.25">
      <c r="A5542">
        <v>2017</v>
      </c>
      <c r="B5542">
        <v>12</v>
      </c>
      <c r="C5542" t="s">
        <v>110</v>
      </c>
      <c r="D5542" t="str">
        <f ca="1">IF(OFFSET(calculations!$AG$2,MATCH(data!A5542&amp;"|"&amp;data!C5542,calculations!$A$3:$A$168,0),MATCH(data!B5542,calculations!$AH$2:$CL$2,0))="","NULL",SUBSTITUTE(OFFSET(calculations!$AG$2,MATCH(data!A5542&amp;"|"&amp;data!C5542,calculations!$A$3:$A$168,0),MATCH(data!B5542,calculations!$AH$2:$CL$2,0)),",","."))</f>
        <v>1707556</v>
      </c>
      <c r="E5542">
        <v>1</v>
      </c>
    </row>
    <row r="5543" spans="1:5" x14ac:dyDescent="0.25">
      <c r="A5543">
        <v>2017</v>
      </c>
      <c r="B5543">
        <v>12</v>
      </c>
      <c r="C5543" t="s">
        <v>111</v>
      </c>
      <c r="D5543" t="str">
        <f ca="1">IF(OFFSET(calculations!$AG$2,MATCH(data!A5543&amp;"|"&amp;data!C5543,calculations!$A$3:$A$168,0),MATCH(data!B5543,calculations!$AH$2:$CL$2,0))="","NULL",SUBSTITUTE(OFFSET(calculations!$AG$2,MATCH(data!A5543&amp;"|"&amp;data!C5543,calculations!$A$3:$A$168,0),MATCH(data!B5543,calculations!$AH$2:$CL$2,0)),",","."))</f>
        <v>265282513</v>
      </c>
      <c r="E5543">
        <v>1</v>
      </c>
    </row>
    <row r="5544" spans="1:5" x14ac:dyDescent="0.25">
      <c r="A5544">
        <v>2017</v>
      </c>
      <c r="B5544">
        <v>12</v>
      </c>
      <c r="C5544" t="s">
        <v>112</v>
      </c>
      <c r="D5544" t="str">
        <f ca="1">IF(OFFSET(calculations!$AG$2,MATCH(data!A5544&amp;"|"&amp;data!C5544,calculations!$A$3:$A$168,0),MATCH(data!B5544,calculations!$AH$2:$CL$2,0))="","NULL",SUBSTITUTE(OFFSET(calculations!$AG$2,MATCH(data!A5544&amp;"|"&amp;data!C5544,calculations!$A$3:$A$168,0),MATCH(data!B5544,calculations!$AH$2:$CL$2,0)),",","."))</f>
        <v>11837165</v>
      </c>
      <c r="E5544">
        <v>1</v>
      </c>
    </row>
    <row r="5545" spans="1:5" x14ac:dyDescent="0.25">
      <c r="A5545">
        <v>2017</v>
      </c>
      <c r="B5545">
        <v>12</v>
      </c>
      <c r="C5545" t="s">
        <v>113</v>
      </c>
      <c r="D5545" t="str">
        <f ca="1">IF(OFFSET(calculations!$AG$2,MATCH(data!A5545&amp;"|"&amp;data!C5545,calculations!$A$3:$A$168,0),MATCH(data!B5545,calculations!$AH$2:$CL$2,0))="","NULL",SUBSTITUTE(OFFSET(calculations!$AG$2,MATCH(data!A5545&amp;"|"&amp;data!C5545,calculations!$A$3:$A$168,0),MATCH(data!B5545,calculations!$AH$2:$CL$2,0)),",","."))</f>
        <v>NULL</v>
      </c>
      <c r="E5545">
        <v>1</v>
      </c>
    </row>
    <row r="5546" spans="1:5" x14ac:dyDescent="0.25">
      <c r="A5546">
        <v>2017</v>
      </c>
      <c r="B5546">
        <v>12</v>
      </c>
      <c r="C5546" t="s">
        <v>114</v>
      </c>
      <c r="D5546" t="str">
        <f ca="1">IF(OFFSET(calculations!$AG$2,MATCH(data!A5546&amp;"|"&amp;data!C5546,calculations!$A$3:$A$168,0),MATCH(data!B5546,calculations!$AH$2:$CL$2,0))="","NULL",SUBSTITUTE(OFFSET(calculations!$AG$2,MATCH(data!A5546&amp;"|"&amp;data!C5546,calculations!$A$3:$A$168,0),MATCH(data!B5546,calculations!$AH$2:$CL$2,0)),",","."))</f>
        <v>NULL</v>
      </c>
      <c r="E5546">
        <v>1</v>
      </c>
    </row>
    <row r="5547" spans="1:5" x14ac:dyDescent="0.25">
      <c r="A5547">
        <v>2017</v>
      </c>
      <c r="B5547">
        <v>12</v>
      </c>
      <c r="C5547" t="s">
        <v>115</v>
      </c>
      <c r="D5547" t="str">
        <f ca="1">IF(OFFSET(calculations!$AG$2,MATCH(data!A5547&amp;"|"&amp;data!C5547,calculations!$A$3:$A$168,0),MATCH(data!B5547,calculations!$AH$2:$CL$2,0))="","NULL",SUBSTITUTE(OFFSET(calculations!$AG$2,MATCH(data!A5547&amp;"|"&amp;data!C5547,calculations!$A$3:$A$168,0),MATCH(data!B5547,calculations!$AH$2:$CL$2,0)),",","."))</f>
        <v>NULL</v>
      </c>
      <c r="E5547">
        <v>1</v>
      </c>
    </row>
    <row r="5548" spans="1:5" x14ac:dyDescent="0.25">
      <c r="A5548">
        <v>2017</v>
      </c>
      <c r="B5548">
        <v>12</v>
      </c>
      <c r="C5548" t="s">
        <v>116</v>
      </c>
      <c r="D5548" t="str">
        <f ca="1">IF(OFFSET(calculations!$AG$2,MATCH(data!A5548&amp;"|"&amp;data!C5548,calculations!$A$3:$A$168,0),MATCH(data!B5548,calculations!$AH$2:$CL$2,0))="","NULL",SUBSTITUTE(OFFSET(calculations!$AG$2,MATCH(data!A5548&amp;"|"&amp;data!C5548,calculations!$A$3:$A$168,0),MATCH(data!B5548,calculations!$AH$2:$CL$2,0)),",","."))</f>
        <v>2587721</v>
      </c>
      <c r="E5548">
        <v>1</v>
      </c>
    </row>
    <row r="5549" spans="1:5" x14ac:dyDescent="0.25">
      <c r="A5549">
        <v>2017</v>
      </c>
      <c r="B5549">
        <v>12</v>
      </c>
      <c r="C5549" t="s">
        <v>117</v>
      </c>
      <c r="D5549" t="str">
        <f ca="1">IF(OFFSET(calculations!$AG$2,MATCH(data!A5549&amp;"|"&amp;data!C5549,calculations!$A$3:$A$168,0),MATCH(data!B5549,calculations!$AH$2:$CL$2,0))="","NULL",SUBSTITUTE(OFFSET(calculations!$AG$2,MATCH(data!A5549&amp;"|"&amp;data!C5549,calculations!$A$3:$A$168,0),MATCH(data!B5549,calculations!$AH$2:$CL$2,0)),",","."))</f>
        <v>NULL</v>
      </c>
      <c r="E5549">
        <v>1</v>
      </c>
    </row>
    <row r="5550" spans="1:5" x14ac:dyDescent="0.25">
      <c r="A5550">
        <v>2017</v>
      </c>
      <c r="B5550">
        <v>12</v>
      </c>
      <c r="C5550" t="s">
        <v>118</v>
      </c>
      <c r="D5550" t="str">
        <f ca="1">IF(OFFSET(calculations!$AG$2,MATCH(data!A5550&amp;"|"&amp;data!C5550,calculations!$A$3:$A$168,0),MATCH(data!B5550,calculations!$AH$2:$CL$2,0))="","NULL",SUBSTITUTE(OFFSET(calculations!$AG$2,MATCH(data!A5550&amp;"|"&amp;data!C5550,calculations!$A$3:$A$168,0),MATCH(data!B5550,calculations!$AH$2:$CL$2,0)),",","."))</f>
        <v>0</v>
      </c>
      <c r="E5550">
        <v>1</v>
      </c>
    </row>
    <row r="5551" spans="1:5" x14ac:dyDescent="0.25">
      <c r="A5551">
        <v>2017</v>
      </c>
      <c r="B5551">
        <v>12</v>
      </c>
      <c r="C5551" t="s">
        <v>119</v>
      </c>
      <c r="D5551" t="str">
        <f ca="1">IF(OFFSET(calculations!$AG$2,MATCH(data!A5551&amp;"|"&amp;data!C5551,calculations!$A$3:$A$168,0),MATCH(data!B5551,calculations!$AH$2:$CL$2,0))="","NULL",SUBSTITUTE(OFFSET(calculations!$AG$2,MATCH(data!A5551&amp;"|"&amp;data!C5551,calculations!$A$3:$A$168,0),MATCH(data!B5551,calculations!$AH$2:$CL$2,0)),",","."))</f>
        <v>5147480</v>
      </c>
      <c r="E5551">
        <v>1</v>
      </c>
    </row>
    <row r="5552" spans="1:5" x14ac:dyDescent="0.25">
      <c r="A5552">
        <v>2017</v>
      </c>
      <c r="B5552">
        <v>12</v>
      </c>
      <c r="C5552" t="s">
        <v>120</v>
      </c>
      <c r="D5552" t="str">
        <f ca="1">IF(OFFSET(calculations!$AG$2,MATCH(data!A5552&amp;"|"&amp;data!C5552,calculations!$A$3:$A$168,0),MATCH(data!B5552,calculations!$AH$2:$CL$2,0))="","NULL",SUBSTITUTE(OFFSET(calculations!$AG$2,MATCH(data!A5552&amp;"|"&amp;data!C5552,calculations!$A$3:$A$168,0),MATCH(data!B5552,calculations!$AH$2:$CL$2,0)),",","."))</f>
        <v>0</v>
      </c>
      <c r="E5552">
        <v>1</v>
      </c>
    </row>
    <row r="5553" spans="1:5" x14ac:dyDescent="0.25">
      <c r="A5553">
        <v>2017</v>
      </c>
      <c r="B5553">
        <v>12</v>
      </c>
      <c r="C5553" t="s">
        <v>121</v>
      </c>
      <c r="D5553" t="str">
        <f ca="1">IF(OFFSET(calculations!$AG$2,MATCH(data!A5553&amp;"|"&amp;data!C5553,calculations!$A$3:$A$168,0),MATCH(data!B5553,calculations!$AH$2:$CL$2,0))="","NULL",SUBSTITUTE(OFFSET(calculations!$AG$2,MATCH(data!A5553&amp;"|"&amp;data!C5553,calculations!$A$3:$A$168,0),MATCH(data!B5553,calculations!$AH$2:$CL$2,0)),",","."))</f>
        <v>0</v>
      </c>
      <c r="E5553">
        <v>1</v>
      </c>
    </row>
    <row r="5554" spans="1:5" x14ac:dyDescent="0.25">
      <c r="A5554">
        <v>2017</v>
      </c>
      <c r="B5554">
        <v>12</v>
      </c>
      <c r="C5554" t="s">
        <v>122</v>
      </c>
      <c r="D5554" t="str">
        <f ca="1">IF(OFFSET(calculations!$AG$2,MATCH(data!A5554&amp;"|"&amp;data!C5554,calculations!$A$3:$A$168,0),MATCH(data!B5554,calculations!$AH$2:$CL$2,0))="","NULL",SUBSTITUTE(OFFSET(calculations!$AG$2,MATCH(data!A5554&amp;"|"&amp;data!C5554,calculations!$A$3:$A$168,0),MATCH(data!B5554,calculations!$AH$2:$CL$2,0)),",","."))</f>
        <v>NULL</v>
      </c>
      <c r="E5554">
        <v>1</v>
      </c>
    </row>
    <row r="5555" spans="1:5" x14ac:dyDescent="0.25">
      <c r="A5555">
        <v>2017</v>
      </c>
      <c r="B5555">
        <v>12</v>
      </c>
      <c r="C5555" t="s">
        <v>123</v>
      </c>
      <c r="D5555" t="str">
        <f ca="1">IF(OFFSET(calculations!$AG$2,MATCH(data!A5555&amp;"|"&amp;data!C5555,calculations!$A$3:$A$168,0),MATCH(data!B5555,calculations!$AH$2:$CL$2,0))="","NULL",SUBSTITUTE(OFFSET(calculations!$AG$2,MATCH(data!A5555&amp;"|"&amp;data!C5555,calculations!$A$3:$A$168,0),MATCH(data!B5555,calculations!$AH$2:$CL$2,0)),",","."))</f>
        <v>NULL</v>
      </c>
      <c r="E5555">
        <v>1</v>
      </c>
    </row>
    <row r="5556" spans="1:5" x14ac:dyDescent="0.25">
      <c r="A5556">
        <v>2017</v>
      </c>
      <c r="B5556">
        <v>12</v>
      </c>
      <c r="C5556" t="s">
        <v>124</v>
      </c>
      <c r="D5556" t="str">
        <f ca="1">IF(OFFSET(calculations!$AG$2,MATCH(data!A5556&amp;"|"&amp;data!C5556,calculations!$A$3:$A$168,0),MATCH(data!B5556,calculations!$AH$2:$CL$2,0))="","NULL",SUBSTITUTE(OFFSET(calculations!$AG$2,MATCH(data!A5556&amp;"|"&amp;data!C5556,calculations!$A$3:$A$168,0),MATCH(data!B5556,calculations!$AH$2:$CL$2,0)),",","."))</f>
        <v>NULL</v>
      </c>
      <c r="E5556">
        <v>1</v>
      </c>
    </row>
    <row r="5557" spans="1:5" x14ac:dyDescent="0.25">
      <c r="A5557">
        <v>2017</v>
      </c>
      <c r="B5557">
        <v>12</v>
      </c>
      <c r="C5557" t="s">
        <v>125</v>
      </c>
      <c r="D5557" t="str">
        <f ca="1">IF(OFFSET(calculations!$AG$2,MATCH(data!A5557&amp;"|"&amp;data!C5557,calculations!$A$3:$A$168,0),MATCH(data!B5557,calculations!$AH$2:$CL$2,0))="","NULL",SUBSTITUTE(OFFSET(calculations!$AG$2,MATCH(data!A5557&amp;"|"&amp;data!C5557,calculations!$A$3:$A$168,0),MATCH(data!B5557,calculations!$AH$2:$CL$2,0)),",","."))</f>
        <v>3822225</v>
      </c>
      <c r="E5557">
        <v>1</v>
      </c>
    </row>
    <row r="5558" spans="1:5" x14ac:dyDescent="0.25">
      <c r="A5558">
        <v>2017</v>
      </c>
      <c r="B5558">
        <v>12</v>
      </c>
      <c r="C5558" t="s">
        <v>126</v>
      </c>
      <c r="D5558" t="str">
        <f ca="1">IF(OFFSET(calculations!$AG$2,MATCH(data!A5558&amp;"|"&amp;data!C5558,calculations!$A$3:$A$168,0),MATCH(data!B5558,calculations!$AH$2:$CL$2,0))="","NULL",SUBSTITUTE(OFFSET(calculations!$AG$2,MATCH(data!A5558&amp;"|"&amp;data!C5558,calculations!$A$3:$A$168,0),MATCH(data!B5558,calculations!$AH$2:$CL$2,0)),",","."))</f>
        <v>279739</v>
      </c>
      <c r="E5558">
        <v>1</v>
      </c>
    </row>
    <row r="5559" spans="1:5" x14ac:dyDescent="0.25">
      <c r="A5559">
        <v>2017</v>
      </c>
      <c r="B5559">
        <v>12</v>
      </c>
      <c r="C5559" t="s">
        <v>62</v>
      </c>
      <c r="D5559" t="str">
        <f ca="1">IF(OFFSET(calculations!$AG$2,MATCH(data!A5559&amp;"|"&amp;data!C5559,calculations!$A$3:$A$168,0),MATCH(data!B5559,calculations!$AH$2:$CL$2,0))="","NULL",SUBSTITUTE(OFFSET(calculations!$AG$2,MATCH(data!A5559&amp;"|"&amp;data!C5559,calculations!$A$3:$A$168,0),MATCH(data!B5559,calculations!$AH$2:$CL$2,0)),",","."))</f>
        <v>223077319</v>
      </c>
      <c r="E5559">
        <v>1</v>
      </c>
    </row>
    <row r="5560" spans="1:5" x14ac:dyDescent="0.25">
      <c r="A5560">
        <v>2017</v>
      </c>
      <c r="B5560">
        <v>12</v>
      </c>
      <c r="C5560" t="s">
        <v>127</v>
      </c>
      <c r="D5560" t="str">
        <f ca="1">IF(OFFSET(calculations!$AG$2,MATCH(data!A5560&amp;"|"&amp;data!C5560,calculations!$A$3:$A$168,0),MATCH(data!B5560,calculations!$AH$2:$CL$2,0))="","NULL",SUBSTITUTE(OFFSET(calculations!$AG$2,MATCH(data!A5560&amp;"|"&amp;data!C5560,calculations!$A$3:$A$168,0),MATCH(data!B5560,calculations!$AH$2:$CL$2,0)),",","."))</f>
        <v>116790219</v>
      </c>
      <c r="E5560">
        <v>1</v>
      </c>
    </row>
    <row r="5561" spans="1:5" x14ac:dyDescent="0.25">
      <c r="A5561">
        <v>2017</v>
      </c>
      <c r="B5561">
        <v>12</v>
      </c>
      <c r="C5561" t="s">
        <v>128</v>
      </c>
      <c r="D5561" t="str">
        <f ca="1">IF(OFFSET(calculations!$AG$2,MATCH(data!A5561&amp;"|"&amp;data!C5561,calculations!$A$3:$A$168,0),MATCH(data!B5561,calculations!$AH$2:$CL$2,0))="","NULL",SUBSTITUTE(OFFSET(calculations!$AG$2,MATCH(data!A5561&amp;"|"&amp;data!C5561,calculations!$A$3:$A$168,0),MATCH(data!B5561,calculations!$AH$2:$CL$2,0)),",","."))</f>
        <v>NULL</v>
      </c>
      <c r="E5561">
        <v>1</v>
      </c>
    </row>
    <row r="5562" spans="1:5" x14ac:dyDescent="0.25">
      <c r="A5562">
        <v>2017</v>
      </c>
      <c r="B5562">
        <v>12</v>
      </c>
      <c r="C5562" t="s">
        <v>129</v>
      </c>
      <c r="D5562" t="str">
        <f ca="1">IF(OFFSET(calculations!$AG$2,MATCH(data!A5562&amp;"|"&amp;data!C5562,calculations!$A$3:$A$168,0),MATCH(data!B5562,calculations!$AH$2:$CL$2,0))="","NULL",SUBSTITUTE(OFFSET(calculations!$AG$2,MATCH(data!A5562&amp;"|"&amp;data!C5562,calculations!$A$3:$A$168,0),MATCH(data!B5562,calculations!$AH$2:$CL$2,0)),",","."))</f>
        <v>95255511</v>
      </c>
      <c r="E5562">
        <v>1</v>
      </c>
    </row>
    <row r="5563" spans="1:5" x14ac:dyDescent="0.25">
      <c r="A5563">
        <v>2017</v>
      </c>
      <c r="B5563">
        <v>12</v>
      </c>
      <c r="C5563" t="s">
        <v>130</v>
      </c>
      <c r="D5563" t="str">
        <f ca="1">IF(OFFSET(calculations!$AG$2,MATCH(data!A5563&amp;"|"&amp;data!C5563,calculations!$A$3:$A$168,0),MATCH(data!B5563,calculations!$AH$2:$CL$2,0))="","NULL",SUBSTITUTE(OFFSET(calculations!$AG$2,MATCH(data!A5563&amp;"|"&amp;data!C5563,calculations!$A$3:$A$168,0),MATCH(data!B5563,calculations!$AH$2:$CL$2,0)),",","."))</f>
        <v>NULL</v>
      </c>
      <c r="E5563">
        <v>1</v>
      </c>
    </row>
    <row r="5564" spans="1:5" x14ac:dyDescent="0.25">
      <c r="A5564">
        <v>2017</v>
      </c>
      <c r="B5564">
        <v>12</v>
      </c>
      <c r="C5564" t="s">
        <v>131</v>
      </c>
      <c r="D5564" t="str">
        <f ca="1">IF(OFFSET(calculations!$AG$2,MATCH(data!A5564&amp;"|"&amp;data!C5564,calculations!$A$3:$A$168,0),MATCH(data!B5564,calculations!$AH$2:$CL$2,0))="","NULL",SUBSTITUTE(OFFSET(calculations!$AG$2,MATCH(data!A5564&amp;"|"&amp;data!C5564,calculations!$A$3:$A$168,0),MATCH(data!B5564,calculations!$AH$2:$CL$2,0)),",","."))</f>
        <v>NULL</v>
      </c>
      <c r="E5564">
        <v>1</v>
      </c>
    </row>
    <row r="5565" spans="1:5" x14ac:dyDescent="0.25">
      <c r="A5565">
        <v>2017</v>
      </c>
      <c r="B5565">
        <v>12</v>
      </c>
      <c r="C5565" t="s">
        <v>132</v>
      </c>
      <c r="D5565" t="str">
        <f ca="1">IF(OFFSET(calculations!$AG$2,MATCH(data!A5565&amp;"|"&amp;data!C5565,calculations!$A$3:$A$168,0),MATCH(data!B5565,calculations!$AH$2:$CL$2,0))="","NULL",SUBSTITUTE(OFFSET(calculations!$AG$2,MATCH(data!A5565&amp;"|"&amp;data!C5565,calculations!$A$3:$A$168,0),MATCH(data!B5565,calculations!$AH$2:$CL$2,0)),",","."))</f>
        <v>13812</v>
      </c>
      <c r="E5565">
        <v>1</v>
      </c>
    </row>
    <row r="5566" spans="1:5" x14ac:dyDescent="0.25">
      <c r="A5566">
        <v>2017</v>
      </c>
      <c r="B5566">
        <v>12</v>
      </c>
      <c r="C5566" t="s">
        <v>133</v>
      </c>
      <c r="D5566" t="str">
        <f ca="1">IF(OFFSET(calculations!$AG$2,MATCH(data!A5566&amp;"|"&amp;data!C5566,calculations!$A$3:$A$168,0),MATCH(data!B5566,calculations!$AH$2:$CL$2,0))="","NULL",SUBSTITUTE(OFFSET(calculations!$AG$2,MATCH(data!A5566&amp;"|"&amp;data!C5566,calculations!$A$3:$A$168,0),MATCH(data!B5566,calculations!$AH$2:$CL$2,0)),",","."))</f>
        <v>0</v>
      </c>
      <c r="E5566">
        <v>1</v>
      </c>
    </row>
    <row r="5567" spans="1:5" x14ac:dyDescent="0.25">
      <c r="A5567">
        <v>2017</v>
      </c>
      <c r="B5567">
        <v>12</v>
      </c>
      <c r="C5567" t="s">
        <v>134</v>
      </c>
      <c r="D5567" t="str">
        <f ca="1">IF(OFFSET(calculations!$AG$2,MATCH(data!A5567&amp;"|"&amp;data!C5567,calculations!$A$3:$A$168,0),MATCH(data!B5567,calculations!$AH$2:$CL$2,0))="","NULL",SUBSTITUTE(OFFSET(calculations!$AG$2,MATCH(data!A5567&amp;"|"&amp;data!C5567,calculations!$A$3:$A$168,0),MATCH(data!B5567,calculations!$AH$2:$CL$2,0)),",","."))</f>
        <v>NULL</v>
      </c>
      <c r="E5567">
        <v>1</v>
      </c>
    </row>
    <row r="5568" spans="1:5" x14ac:dyDescent="0.25">
      <c r="A5568">
        <v>2017</v>
      </c>
      <c r="B5568">
        <v>12</v>
      </c>
      <c r="C5568" t="s">
        <v>135</v>
      </c>
      <c r="D5568" t="str">
        <f ca="1">IF(OFFSET(calculations!$AG$2,MATCH(data!A5568&amp;"|"&amp;data!C5568,calculations!$A$3:$A$168,0),MATCH(data!B5568,calculations!$AH$2:$CL$2,0))="","NULL",SUBSTITUTE(OFFSET(calculations!$AG$2,MATCH(data!A5568&amp;"|"&amp;data!C5568,calculations!$A$3:$A$168,0),MATCH(data!B5568,calculations!$AH$2:$CL$2,0)),",","."))</f>
        <v>NULL</v>
      </c>
      <c r="E5568">
        <v>1</v>
      </c>
    </row>
    <row r="5569" spans="1:5" x14ac:dyDescent="0.25">
      <c r="A5569">
        <v>2017</v>
      </c>
      <c r="B5569">
        <v>12</v>
      </c>
      <c r="C5569" t="s">
        <v>136</v>
      </c>
      <c r="D5569" t="str">
        <f ca="1">IF(OFFSET(calculations!$AG$2,MATCH(data!A5569&amp;"|"&amp;data!C5569,calculations!$A$3:$A$168,0),MATCH(data!B5569,calculations!$AH$2:$CL$2,0))="","NULL",SUBSTITUTE(OFFSET(calculations!$AG$2,MATCH(data!A5569&amp;"|"&amp;data!C5569,calculations!$A$3:$A$168,0),MATCH(data!B5569,calculations!$AH$2:$CL$2,0)),",","."))</f>
        <v>11017777</v>
      </c>
      <c r="E5569">
        <v>1</v>
      </c>
    </row>
    <row r="5570" spans="1:5" x14ac:dyDescent="0.25">
      <c r="A5570">
        <v>2017</v>
      </c>
      <c r="B5570">
        <v>12</v>
      </c>
      <c r="C5570" t="s">
        <v>137</v>
      </c>
      <c r="D5570" t="str">
        <f ca="1">IF(OFFSET(calculations!$AG$2,MATCH(data!A5570&amp;"|"&amp;data!C5570,calculations!$A$3:$A$168,0),MATCH(data!B5570,calculations!$AH$2:$CL$2,0))="","NULL",SUBSTITUTE(OFFSET(calculations!$AG$2,MATCH(data!A5570&amp;"|"&amp;data!C5570,calculations!$A$3:$A$168,0),MATCH(data!B5570,calculations!$AH$2:$CL$2,0)),",","."))</f>
        <v>NULL</v>
      </c>
      <c r="E5570">
        <v>1</v>
      </c>
    </row>
    <row r="5571" spans="1:5" x14ac:dyDescent="0.25">
      <c r="A5571">
        <v>2017</v>
      </c>
      <c r="B5571">
        <v>12</v>
      </c>
      <c r="C5571" t="s">
        <v>138</v>
      </c>
      <c r="D5571" t="str">
        <f ca="1">IF(OFFSET(calculations!$AG$2,MATCH(data!A5571&amp;"|"&amp;data!C5571,calculations!$A$3:$A$168,0),MATCH(data!B5571,calculations!$AH$2:$CL$2,0))="","NULL",SUBSTITUTE(OFFSET(calculations!$AG$2,MATCH(data!A5571&amp;"|"&amp;data!C5571,calculations!$A$3:$A$168,0),MATCH(data!B5571,calculations!$AH$2:$CL$2,0)),",","."))</f>
        <v>30368029</v>
      </c>
      <c r="E5571">
        <v>1</v>
      </c>
    </row>
    <row r="5572" spans="1:5" x14ac:dyDescent="0.25">
      <c r="A5572">
        <v>2017</v>
      </c>
      <c r="B5572">
        <v>12</v>
      </c>
      <c r="C5572" t="s">
        <v>139</v>
      </c>
      <c r="D5572" t="str">
        <f ca="1">IF(OFFSET(calculations!$AG$2,MATCH(data!A5572&amp;"|"&amp;data!C5572,calculations!$A$3:$A$168,0),MATCH(data!B5572,calculations!$AH$2:$CL$2,0))="","NULL",SUBSTITUTE(OFFSET(calculations!$AG$2,MATCH(data!A5572&amp;"|"&amp;data!C5572,calculations!$A$3:$A$168,0),MATCH(data!B5572,calculations!$AH$2:$CL$2,0)),",","."))</f>
        <v>NULL</v>
      </c>
      <c r="E5572">
        <v>1</v>
      </c>
    </row>
    <row r="5573" spans="1:5" x14ac:dyDescent="0.25">
      <c r="A5573">
        <v>2017</v>
      </c>
      <c r="B5573">
        <v>12</v>
      </c>
      <c r="C5573" t="s">
        <v>140</v>
      </c>
      <c r="D5573" t="str">
        <f ca="1">IF(OFFSET(calculations!$AG$2,MATCH(data!A5573&amp;"|"&amp;data!C5573,calculations!$A$3:$A$168,0),MATCH(data!B5573,calculations!$AH$2:$CL$2,0))="","NULL",SUBSTITUTE(OFFSET(calculations!$AG$2,MATCH(data!A5573&amp;"|"&amp;data!C5573,calculations!$A$3:$A$168,0),MATCH(data!B5573,calculations!$AH$2:$CL$2,0)),",","."))</f>
        <v>NULL</v>
      </c>
      <c r="E5573">
        <v>1</v>
      </c>
    </row>
    <row r="5574" spans="1:5" x14ac:dyDescent="0.25">
      <c r="A5574">
        <v>2017</v>
      </c>
      <c r="B5574">
        <v>12</v>
      </c>
      <c r="C5574" t="s">
        <v>141</v>
      </c>
      <c r="D5574" t="str">
        <f ca="1">IF(OFFSET(calculations!$AG$2,MATCH(data!A5574&amp;"|"&amp;data!C5574,calculations!$A$3:$A$168,0),MATCH(data!B5574,calculations!$AH$2:$CL$2,0))="","NULL",SUBSTITUTE(OFFSET(calculations!$AG$2,MATCH(data!A5574&amp;"|"&amp;data!C5574,calculations!$A$3:$A$168,0),MATCH(data!B5574,calculations!$AH$2:$CL$2,0)),",","."))</f>
        <v>NULL</v>
      </c>
      <c r="E5574">
        <v>1</v>
      </c>
    </row>
    <row r="5575" spans="1:5" x14ac:dyDescent="0.25">
      <c r="A5575">
        <v>2017</v>
      </c>
      <c r="B5575">
        <v>12</v>
      </c>
      <c r="C5575" t="s">
        <v>142</v>
      </c>
      <c r="D5575" t="str">
        <f ca="1">IF(OFFSET(calculations!$AG$2,MATCH(data!A5575&amp;"|"&amp;data!C5575,calculations!$A$3:$A$168,0),MATCH(data!B5575,calculations!$AH$2:$CL$2,0))="","NULL",SUBSTITUTE(OFFSET(calculations!$AG$2,MATCH(data!A5575&amp;"|"&amp;data!C5575,calculations!$A$3:$A$168,0),MATCH(data!B5575,calculations!$AH$2:$CL$2,0)),",","."))</f>
        <v>NULL</v>
      </c>
      <c r="E5575">
        <v>1</v>
      </c>
    </row>
    <row r="5576" spans="1:5" x14ac:dyDescent="0.25">
      <c r="A5576">
        <v>2017</v>
      </c>
      <c r="B5576">
        <v>12</v>
      </c>
      <c r="C5576" t="s">
        <v>143</v>
      </c>
      <c r="D5576" t="str">
        <f ca="1">IF(OFFSET(calculations!$AG$2,MATCH(data!A5576&amp;"|"&amp;data!C5576,calculations!$A$3:$A$168,0),MATCH(data!B5576,calculations!$AH$2:$CL$2,0))="","NULL",SUBSTITUTE(OFFSET(calculations!$AG$2,MATCH(data!A5576&amp;"|"&amp;data!C5576,calculations!$A$3:$A$168,0),MATCH(data!B5576,calculations!$AH$2:$CL$2,0)),",","."))</f>
        <v>30368029</v>
      </c>
      <c r="E5576">
        <v>1</v>
      </c>
    </row>
    <row r="5577" spans="1:5" x14ac:dyDescent="0.25">
      <c r="A5577">
        <v>2017</v>
      </c>
      <c r="B5577">
        <v>12</v>
      </c>
      <c r="C5577" t="s">
        <v>58</v>
      </c>
      <c r="D5577" t="str">
        <f ca="1">IF(OFFSET(calculations!$AG$2,MATCH(data!A5577&amp;"|"&amp;data!C5577,calculations!$A$3:$A$168,0),MATCH(data!B5577,calculations!$AH$2:$CL$2,0))="","NULL",SUBSTITUTE(OFFSET(calculations!$AG$2,MATCH(data!A5577&amp;"|"&amp;data!C5577,calculations!$A$3:$A$168,0),MATCH(data!B5577,calculations!$AH$2:$CL$2,0)),",","."))</f>
        <v>NULL</v>
      </c>
      <c r="E5577">
        <v>1</v>
      </c>
    </row>
    <row r="5578" spans="1:5" x14ac:dyDescent="0.25">
      <c r="A5578">
        <v>2017</v>
      </c>
      <c r="B5578">
        <v>14</v>
      </c>
      <c r="C5578" t="s">
        <v>68</v>
      </c>
      <c r="D5578" t="str">
        <f ca="1">IF(OFFSET(calculations!$AG$2,MATCH(data!A5578&amp;"|"&amp;data!C5578,calculations!$A$3:$A$168,0),MATCH(data!B5578,calculations!$AH$2:$CL$2,0))="","NULL",SUBSTITUTE(OFFSET(calculations!$AG$2,MATCH(data!A5578&amp;"|"&amp;data!C5578,calculations!$A$3:$A$168,0),MATCH(data!B5578,calculations!$AH$2:$CL$2,0)),",","."))</f>
        <v>1580027098</v>
      </c>
      <c r="E5578">
        <v>1</v>
      </c>
    </row>
    <row r="5579" spans="1:5" x14ac:dyDescent="0.25">
      <c r="A5579">
        <v>2017</v>
      </c>
      <c r="B5579">
        <v>14</v>
      </c>
      <c r="C5579" t="s">
        <v>49</v>
      </c>
      <c r="D5579" t="str">
        <f ca="1">IF(OFFSET(calculations!$AG$2,MATCH(data!A5579&amp;"|"&amp;data!C5579,calculations!$A$3:$A$168,0),MATCH(data!B5579,calculations!$AH$2:$CL$2,0))="","NULL",SUBSTITUTE(OFFSET(calculations!$AG$2,MATCH(data!A5579&amp;"|"&amp;data!C5579,calculations!$A$3:$A$168,0),MATCH(data!B5579,calculations!$AH$2:$CL$2,0)),",","."))</f>
        <v>334217960</v>
      </c>
      <c r="E5579">
        <v>1</v>
      </c>
    </row>
    <row r="5580" spans="1:5" x14ac:dyDescent="0.25">
      <c r="A5580">
        <v>2017</v>
      </c>
      <c r="B5580">
        <v>14</v>
      </c>
      <c r="C5580" t="s">
        <v>69</v>
      </c>
      <c r="D5580" t="str">
        <f ca="1">IF(OFFSET(calculations!$AG$2,MATCH(data!A5580&amp;"|"&amp;data!C5580,calculations!$A$3:$A$168,0),MATCH(data!B5580,calculations!$AH$2:$CL$2,0))="","NULL",SUBSTITUTE(OFFSET(calculations!$AG$2,MATCH(data!A5580&amp;"|"&amp;data!C5580,calculations!$A$3:$A$168,0),MATCH(data!B5580,calculations!$AH$2:$CL$2,0)),",","."))</f>
        <v>90025218</v>
      </c>
      <c r="E5580">
        <v>1</v>
      </c>
    </row>
    <row r="5581" spans="1:5" x14ac:dyDescent="0.25">
      <c r="A5581">
        <v>2017</v>
      </c>
      <c r="B5581">
        <v>14</v>
      </c>
      <c r="C5581" t="s">
        <v>70</v>
      </c>
      <c r="D5581" t="str">
        <f ca="1">IF(OFFSET(calculations!$AG$2,MATCH(data!A5581&amp;"|"&amp;data!C5581,calculations!$A$3:$A$168,0),MATCH(data!B5581,calculations!$AH$2:$CL$2,0))="","NULL",SUBSTITUTE(OFFSET(calculations!$AG$2,MATCH(data!A5581&amp;"|"&amp;data!C5581,calculations!$A$3:$A$168,0),MATCH(data!B5581,calculations!$AH$2:$CL$2,0)),",","."))</f>
        <v>4070671</v>
      </c>
      <c r="E5581">
        <v>1</v>
      </c>
    </row>
    <row r="5582" spans="1:5" x14ac:dyDescent="0.25">
      <c r="A5582">
        <v>2017</v>
      </c>
      <c r="B5582">
        <v>14</v>
      </c>
      <c r="C5582" t="s">
        <v>71</v>
      </c>
      <c r="D5582" t="str">
        <f ca="1">IF(OFFSET(calculations!$AG$2,MATCH(data!A5582&amp;"|"&amp;data!C5582,calculations!$A$3:$A$168,0),MATCH(data!B5582,calculations!$AH$2:$CL$2,0))="","NULL",SUBSTITUTE(OFFSET(calculations!$AG$2,MATCH(data!A5582&amp;"|"&amp;data!C5582,calculations!$A$3:$A$168,0),MATCH(data!B5582,calculations!$AH$2:$CL$2,0)),",","."))</f>
        <v>NULL</v>
      </c>
      <c r="E5582">
        <v>1</v>
      </c>
    </row>
    <row r="5583" spans="1:5" x14ac:dyDescent="0.25">
      <c r="A5583">
        <v>2017</v>
      </c>
      <c r="B5583">
        <v>14</v>
      </c>
      <c r="C5583" t="s">
        <v>72</v>
      </c>
      <c r="D5583" t="str">
        <f ca="1">IF(OFFSET(calculations!$AG$2,MATCH(data!A5583&amp;"|"&amp;data!C5583,calculations!$A$3:$A$168,0),MATCH(data!B5583,calculations!$AH$2:$CL$2,0))="","NULL",SUBSTITUTE(OFFSET(calculations!$AG$2,MATCH(data!A5583&amp;"|"&amp;data!C5583,calculations!$A$3:$A$168,0),MATCH(data!B5583,calculations!$AH$2:$CL$2,0)),",","."))</f>
        <v>NULL</v>
      </c>
      <c r="E5583">
        <v>1</v>
      </c>
    </row>
    <row r="5584" spans="1:5" x14ac:dyDescent="0.25">
      <c r="A5584">
        <v>2017</v>
      </c>
      <c r="B5584">
        <v>14</v>
      </c>
      <c r="C5584" t="s">
        <v>73</v>
      </c>
      <c r="D5584" t="str">
        <f ca="1">IF(OFFSET(calculations!$AG$2,MATCH(data!A5584&amp;"|"&amp;data!C5584,calculations!$A$3:$A$168,0),MATCH(data!B5584,calculations!$AH$2:$CL$2,0))="","NULL",SUBSTITUTE(OFFSET(calculations!$AG$2,MATCH(data!A5584&amp;"|"&amp;data!C5584,calculations!$A$3:$A$168,0),MATCH(data!B5584,calculations!$AH$2:$CL$2,0)),",","."))</f>
        <v>66483079</v>
      </c>
      <c r="E5584">
        <v>1</v>
      </c>
    </row>
    <row r="5585" spans="1:5" x14ac:dyDescent="0.25">
      <c r="A5585">
        <v>2017</v>
      </c>
      <c r="B5585">
        <v>14</v>
      </c>
      <c r="C5585" t="s">
        <v>74</v>
      </c>
      <c r="D5585" t="str">
        <f ca="1">IF(OFFSET(calculations!$AG$2,MATCH(data!A5585&amp;"|"&amp;data!C5585,calculations!$A$3:$A$168,0),MATCH(data!B5585,calculations!$AH$2:$CL$2,0))="","NULL",SUBSTITUTE(OFFSET(calculations!$AG$2,MATCH(data!A5585&amp;"|"&amp;data!C5585,calculations!$A$3:$A$168,0),MATCH(data!B5585,calculations!$AH$2:$CL$2,0)),",","."))</f>
        <v>NULL</v>
      </c>
      <c r="E5585">
        <v>1</v>
      </c>
    </row>
    <row r="5586" spans="1:5" x14ac:dyDescent="0.25">
      <c r="A5586">
        <v>2017</v>
      </c>
      <c r="B5586">
        <v>14</v>
      </c>
      <c r="C5586" t="s">
        <v>75</v>
      </c>
      <c r="D5586" t="str">
        <f ca="1">IF(OFFSET(calculations!$AG$2,MATCH(data!A5586&amp;"|"&amp;data!C5586,calculations!$A$3:$A$168,0),MATCH(data!B5586,calculations!$AH$2:$CL$2,0))="","NULL",SUBSTITUTE(OFFSET(calculations!$AG$2,MATCH(data!A5586&amp;"|"&amp;data!C5586,calculations!$A$3:$A$168,0),MATCH(data!B5586,calculations!$AH$2:$CL$2,0)),",","."))</f>
        <v>33986373</v>
      </c>
      <c r="E5586">
        <v>1</v>
      </c>
    </row>
    <row r="5587" spans="1:5" x14ac:dyDescent="0.25">
      <c r="A5587">
        <v>2017</v>
      </c>
      <c r="B5587">
        <v>14</v>
      </c>
      <c r="C5587" t="s">
        <v>76</v>
      </c>
      <c r="D5587" t="str">
        <f ca="1">IF(OFFSET(calculations!$AG$2,MATCH(data!A5587&amp;"|"&amp;data!C5587,calculations!$A$3:$A$168,0),MATCH(data!B5587,calculations!$AH$2:$CL$2,0))="","NULL",SUBSTITUTE(OFFSET(calculations!$AG$2,MATCH(data!A5587&amp;"|"&amp;data!C5587,calculations!$A$3:$A$168,0),MATCH(data!B5587,calculations!$AH$2:$CL$2,0)),",","."))</f>
        <v>39252</v>
      </c>
      <c r="E5587">
        <v>1</v>
      </c>
    </row>
    <row r="5588" spans="1:5" x14ac:dyDescent="0.25">
      <c r="A5588">
        <v>2017</v>
      </c>
      <c r="B5588">
        <v>14</v>
      </c>
      <c r="C5588" t="s">
        <v>77</v>
      </c>
      <c r="D5588" t="str">
        <f ca="1">IF(OFFSET(calculations!$AG$2,MATCH(data!A5588&amp;"|"&amp;data!C5588,calculations!$A$3:$A$168,0),MATCH(data!B5588,calculations!$AH$2:$CL$2,0))="","NULL",SUBSTITUTE(OFFSET(calculations!$AG$2,MATCH(data!A5588&amp;"|"&amp;data!C5588,calculations!$A$3:$A$168,0),MATCH(data!B5588,calculations!$AH$2:$CL$2,0)),",","."))</f>
        <v>849851</v>
      </c>
      <c r="E5588">
        <v>1</v>
      </c>
    </row>
    <row r="5589" spans="1:5" x14ac:dyDescent="0.25">
      <c r="A5589">
        <v>2017</v>
      </c>
      <c r="B5589">
        <v>14</v>
      </c>
      <c r="C5589" t="s">
        <v>78</v>
      </c>
      <c r="D5589" t="str">
        <f ca="1">IF(OFFSET(calculations!$AG$2,MATCH(data!A5589&amp;"|"&amp;data!C5589,calculations!$A$3:$A$168,0),MATCH(data!B5589,calculations!$AH$2:$CL$2,0))="","NULL",SUBSTITUTE(OFFSET(calculations!$AG$2,MATCH(data!A5589&amp;"|"&amp;data!C5589,calculations!$A$3:$A$168,0),MATCH(data!B5589,calculations!$AH$2:$CL$2,0)),",","."))</f>
        <v>669764</v>
      </c>
      <c r="E5589">
        <v>1</v>
      </c>
    </row>
    <row r="5590" spans="1:5" x14ac:dyDescent="0.25">
      <c r="A5590">
        <v>2017</v>
      </c>
      <c r="B5590">
        <v>14</v>
      </c>
      <c r="C5590" t="s">
        <v>79</v>
      </c>
      <c r="D5590" t="str">
        <f ca="1">IF(OFFSET(calculations!$AG$2,MATCH(data!A5590&amp;"|"&amp;data!C5590,calculations!$A$3:$A$168,0),MATCH(data!B5590,calculations!$AH$2:$CL$2,0))="","NULL",SUBSTITUTE(OFFSET(calculations!$AG$2,MATCH(data!A5590&amp;"|"&amp;data!C5590,calculations!$A$3:$A$168,0),MATCH(data!B5590,calculations!$AH$2:$CL$2,0)),",","."))</f>
        <v>137923230</v>
      </c>
      <c r="E5590">
        <v>1</v>
      </c>
    </row>
    <row r="5591" spans="1:5" x14ac:dyDescent="0.25">
      <c r="A5591">
        <v>2017</v>
      </c>
      <c r="B5591">
        <v>14</v>
      </c>
      <c r="C5591" t="s">
        <v>80</v>
      </c>
      <c r="D5591" t="str">
        <f ca="1">IF(OFFSET(calculations!$AG$2,MATCH(data!A5591&amp;"|"&amp;data!C5591,calculations!$A$3:$A$168,0),MATCH(data!B5591,calculations!$AH$2:$CL$2,0))="","NULL",SUBSTITUTE(OFFSET(calculations!$AG$2,MATCH(data!A5591&amp;"|"&amp;data!C5591,calculations!$A$3:$A$168,0),MATCH(data!B5591,calculations!$AH$2:$CL$2,0)),",","."))</f>
        <v>NULL</v>
      </c>
      <c r="E5591">
        <v>1</v>
      </c>
    </row>
    <row r="5592" spans="1:5" x14ac:dyDescent="0.25">
      <c r="A5592">
        <v>2017</v>
      </c>
      <c r="B5592">
        <v>14</v>
      </c>
      <c r="C5592" t="s">
        <v>44</v>
      </c>
      <c r="D5592" t="str">
        <f ca="1">IF(OFFSET(calculations!$AG$2,MATCH(data!A5592&amp;"|"&amp;data!C5592,calculations!$A$3:$A$168,0),MATCH(data!B5592,calculations!$AH$2:$CL$2,0))="","NULL",SUBSTITUTE(OFFSET(calculations!$AG$2,MATCH(data!A5592&amp;"|"&amp;data!C5592,calculations!$A$3:$A$168,0),MATCH(data!B5592,calculations!$AH$2:$CL$2,0)),",","."))</f>
        <v>NULL</v>
      </c>
      <c r="E5592">
        <v>1</v>
      </c>
    </row>
    <row r="5593" spans="1:5" x14ac:dyDescent="0.25">
      <c r="A5593">
        <v>2017</v>
      </c>
      <c r="B5593">
        <v>14</v>
      </c>
      <c r="C5593" t="s">
        <v>51</v>
      </c>
      <c r="D5593" t="str">
        <f ca="1">IF(OFFSET(calculations!$AG$2,MATCH(data!A5593&amp;"|"&amp;data!C5593,calculations!$A$3:$A$168,0),MATCH(data!B5593,calculations!$AH$2:$CL$2,0))="","NULL",SUBSTITUTE(OFFSET(calculations!$AG$2,MATCH(data!A5593&amp;"|"&amp;data!C5593,calculations!$A$3:$A$168,0),MATCH(data!B5593,calculations!$AH$2:$CL$2,0)),",","."))</f>
        <v>1297</v>
      </c>
      <c r="E5593">
        <v>1</v>
      </c>
    </row>
    <row r="5594" spans="1:5" x14ac:dyDescent="0.25">
      <c r="A5594">
        <v>2017</v>
      </c>
      <c r="B5594">
        <v>14</v>
      </c>
      <c r="C5594" t="s">
        <v>55</v>
      </c>
      <c r="D5594" t="str">
        <f ca="1">IF(OFFSET(calculations!$AG$2,MATCH(data!A5594&amp;"|"&amp;data!C5594,calculations!$A$3:$A$168,0),MATCH(data!B5594,calculations!$AH$2:$CL$2,0))="","NULL",SUBSTITUTE(OFFSET(calculations!$AG$2,MATCH(data!A5594&amp;"|"&amp;data!C5594,calculations!$A$3:$A$168,0),MATCH(data!B5594,calculations!$AH$2:$CL$2,0)),",","."))</f>
        <v>NULL</v>
      </c>
      <c r="E5594">
        <v>1</v>
      </c>
    </row>
    <row r="5595" spans="1:5" x14ac:dyDescent="0.25">
      <c r="A5595">
        <v>2017</v>
      </c>
      <c r="B5595">
        <v>14</v>
      </c>
      <c r="C5595" t="s">
        <v>81</v>
      </c>
      <c r="D5595" t="str">
        <f ca="1">IF(OFFSET(calculations!$AG$2,MATCH(data!A5595&amp;"|"&amp;data!C5595,calculations!$A$3:$A$168,0),MATCH(data!B5595,calculations!$AH$2:$CL$2,0))="","NULL",SUBSTITUTE(OFFSET(calculations!$AG$2,MATCH(data!A5595&amp;"|"&amp;data!C5595,calculations!$A$3:$A$168,0),MATCH(data!B5595,calculations!$AH$2:$CL$2,0)),",","."))</f>
        <v>169225</v>
      </c>
      <c r="E5595">
        <v>1</v>
      </c>
    </row>
    <row r="5596" spans="1:5" x14ac:dyDescent="0.25">
      <c r="A5596">
        <v>2017</v>
      </c>
      <c r="B5596">
        <v>14</v>
      </c>
      <c r="C5596" t="s">
        <v>82</v>
      </c>
      <c r="D5596" t="str">
        <f ca="1">IF(OFFSET(calculations!$AG$2,MATCH(data!A5596&amp;"|"&amp;data!C5596,calculations!$A$3:$A$168,0),MATCH(data!B5596,calculations!$AH$2:$CL$2,0))="","NULL",SUBSTITUTE(OFFSET(calculations!$AG$2,MATCH(data!A5596&amp;"|"&amp;data!C5596,calculations!$A$3:$A$168,0),MATCH(data!B5596,calculations!$AH$2:$CL$2,0)),",","."))</f>
        <v>1245809138</v>
      </c>
      <c r="E5596">
        <v>1</v>
      </c>
    </row>
    <row r="5597" spans="1:5" x14ac:dyDescent="0.25">
      <c r="A5597">
        <v>2017</v>
      </c>
      <c r="B5597">
        <v>14</v>
      </c>
      <c r="C5597" t="s">
        <v>83</v>
      </c>
      <c r="D5597" t="str">
        <f ca="1">IF(OFFSET(calculations!$AG$2,MATCH(data!A5597&amp;"|"&amp;data!C5597,calculations!$A$3:$A$168,0),MATCH(data!B5597,calculations!$AH$2:$CL$2,0))="","NULL",SUBSTITUTE(OFFSET(calculations!$AG$2,MATCH(data!A5597&amp;"|"&amp;data!C5597,calculations!$A$3:$A$168,0),MATCH(data!B5597,calculations!$AH$2:$CL$2,0)),",","."))</f>
        <v>24138937</v>
      </c>
      <c r="E5597">
        <v>1</v>
      </c>
    </row>
    <row r="5598" spans="1:5" x14ac:dyDescent="0.25">
      <c r="A5598">
        <v>2017</v>
      </c>
      <c r="B5598">
        <v>14</v>
      </c>
      <c r="C5598" t="s">
        <v>84</v>
      </c>
      <c r="D5598" t="str">
        <f ca="1">IF(OFFSET(calculations!$AG$2,MATCH(data!A5598&amp;"|"&amp;data!C5598,calculations!$A$3:$A$168,0),MATCH(data!B5598,calculations!$AH$2:$CL$2,0))="","NULL",SUBSTITUTE(OFFSET(calculations!$AG$2,MATCH(data!A5598&amp;"|"&amp;data!C5598,calculations!$A$3:$A$168,0),MATCH(data!B5598,calculations!$AH$2:$CL$2,0)),",","."))</f>
        <v>65204890</v>
      </c>
      <c r="E5598">
        <v>1</v>
      </c>
    </row>
    <row r="5599" spans="1:5" x14ac:dyDescent="0.25">
      <c r="A5599">
        <v>2017</v>
      </c>
      <c r="B5599">
        <v>14</v>
      </c>
      <c r="C5599" t="s">
        <v>85</v>
      </c>
      <c r="D5599" t="str">
        <f ca="1">IF(OFFSET(calculations!$AG$2,MATCH(data!A5599&amp;"|"&amp;data!C5599,calculations!$A$3:$A$168,0),MATCH(data!B5599,calculations!$AH$2:$CL$2,0))="","NULL",SUBSTITUTE(OFFSET(calculations!$AG$2,MATCH(data!A5599&amp;"|"&amp;data!C5599,calculations!$A$3:$A$168,0),MATCH(data!B5599,calculations!$AH$2:$CL$2,0)),",","."))</f>
        <v>NULL</v>
      </c>
      <c r="E5599">
        <v>1</v>
      </c>
    </row>
    <row r="5600" spans="1:5" x14ac:dyDescent="0.25">
      <c r="A5600">
        <v>2017</v>
      </c>
      <c r="B5600">
        <v>14</v>
      </c>
      <c r="C5600" t="s">
        <v>86</v>
      </c>
      <c r="D5600" t="str">
        <f ca="1">IF(OFFSET(calculations!$AG$2,MATCH(data!A5600&amp;"|"&amp;data!C5600,calculations!$A$3:$A$168,0),MATCH(data!B5600,calculations!$AH$2:$CL$2,0))="","NULL",SUBSTITUTE(OFFSET(calculations!$AG$2,MATCH(data!A5600&amp;"|"&amp;data!C5600,calculations!$A$3:$A$168,0),MATCH(data!B5600,calculations!$AH$2:$CL$2,0)),",","."))</f>
        <v>250518</v>
      </c>
      <c r="E5600">
        <v>1</v>
      </c>
    </row>
    <row r="5601" spans="1:5" x14ac:dyDescent="0.25">
      <c r="A5601">
        <v>2017</v>
      </c>
      <c r="B5601">
        <v>14</v>
      </c>
      <c r="C5601" t="s">
        <v>87</v>
      </c>
      <c r="D5601" t="str">
        <f ca="1">IF(OFFSET(calculations!$AG$2,MATCH(data!A5601&amp;"|"&amp;data!C5601,calculations!$A$3:$A$168,0),MATCH(data!B5601,calculations!$AH$2:$CL$2,0))="","NULL",SUBSTITUTE(OFFSET(calculations!$AG$2,MATCH(data!A5601&amp;"|"&amp;data!C5601,calculations!$A$3:$A$168,0),MATCH(data!B5601,calculations!$AH$2:$CL$2,0)),",","."))</f>
        <v>1130707094</v>
      </c>
      <c r="E5601">
        <v>1</v>
      </c>
    </row>
    <row r="5602" spans="1:5" x14ac:dyDescent="0.25">
      <c r="A5602">
        <v>2017</v>
      </c>
      <c r="B5602">
        <v>14</v>
      </c>
      <c r="C5602" t="s">
        <v>88</v>
      </c>
      <c r="D5602" t="str">
        <f ca="1">IF(OFFSET(calculations!$AG$2,MATCH(data!A5602&amp;"|"&amp;data!C5602,calculations!$A$3:$A$168,0),MATCH(data!B5602,calculations!$AH$2:$CL$2,0))="","NULL",SUBSTITUTE(OFFSET(calculations!$AG$2,MATCH(data!A5602&amp;"|"&amp;data!C5602,calculations!$A$3:$A$168,0),MATCH(data!B5602,calculations!$AH$2:$CL$2,0)),",","."))</f>
        <v>NULL</v>
      </c>
      <c r="E5602">
        <v>1</v>
      </c>
    </row>
    <row r="5603" spans="1:5" x14ac:dyDescent="0.25">
      <c r="A5603">
        <v>2017</v>
      </c>
      <c r="B5603">
        <v>14</v>
      </c>
      <c r="C5603" t="s">
        <v>89</v>
      </c>
      <c r="D5603" t="str">
        <f ca="1">IF(OFFSET(calculations!$AG$2,MATCH(data!A5603&amp;"|"&amp;data!C5603,calculations!$A$3:$A$168,0),MATCH(data!B5603,calculations!$AH$2:$CL$2,0))="","NULL",SUBSTITUTE(OFFSET(calculations!$AG$2,MATCH(data!A5603&amp;"|"&amp;data!C5603,calculations!$A$3:$A$168,0),MATCH(data!B5603,calculations!$AH$2:$CL$2,0)),",","."))</f>
        <v>NULL</v>
      </c>
      <c r="E5603">
        <v>1</v>
      </c>
    </row>
    <row r="5604" spans="1:5" x14ac:dyDescent="0.25">
      <c r="A5604">
        <v>2017</v>
      </c>
      <c r="B5604">
        <v>14</v>
      </c>
      <c r="C5604" t="s">
        <v>90</v>
      </c>
      <c r="D5604" t="str">
        <f ca="1">IF(OFFSET(calculations!$AG$2,MATCH(data!A5604&amp;"|"&amp;data!C5604,calculations!$A$3:$A$168,0),MATCH(data!B5604,calculations!$AH$2:$CL$2,0))="","NULL",SUBSTITUTE(OFFSET(calculations!$AG$2,MATCH(data!A5604&amp;"|"&amp;data!C5604,calculations!$A$3:$A$168,0),MATCH(data!B5604,calculations!$AH$2:$CL$2,0)),",","."))</f>
        <v>NULL</v>
      </c>
      <c r="E5604">
        <v>1</v>
      </c>
    </row>
    <row r="5605" spans="1:5" x14ac:dyDescent="0.25">
      <c r="A5605">
        <v>2017</v>
      </c>
      <c r="B5605">
        <v>14</v>
      </c>
      <c r="C5605" t="s">
        <v>91</v>
      </c>
      <c r="D5605" t="str">
        <f ca="1">IF(OFFSET(calculations!$AG$2,MATCH(data!A5605&amp;"|"&amp;data!C5605,calculations!$A$3:$A$168,0),MATCH(data!B5605,calculations!$AH$2:$CL$2,0))="","NULL",SUBSTITUTE(OFFSET(calculations!$AG$2,MATCH(data!A5605&amp;"|"&amp;data!C5605,calculations!$A$3:$A$168,0),MATCH(data!B5605,calculations!$AH$2:$CL$2,0)),",","."))</f>
        <v>NULL</v>
      </c>
      <c r="E5605">
        <v>1</v>
      </c>
    </row>
    <row r="5606" spans="1:5" x14ac:dyDescent="0.25">
      <c r="A5606">
        <v>2017</v>
      </c>
      <c r="B5606">
        <v>14</v>
      </c>
      <c r="C5606" t="s">
        <v>92</v>
      </c>
      <c r="D5606" t="str">
        <f ca="1">IF(OFFSET(calculations!$AG$2,MATCH(data!A5606&amp;"|"&amp;data!C5606,calculations!$A$3:$A$168,0),MATCH(data!B5606,calculations!$AH$2:$CL$2,0))="","NULL",SUBSTITUTE(OFFSET(calculations!$AG$2,MATCH(data!A5606&amp;"|"&amp;data!C5606,calculations!$A$3:$A$168,0),MATCH(data!B5606,calculations!$AH$2:$CL$2,0)),",","."))</f>
        <v>NULL</v>
      </c>
      <c r="E5606">
        <v>1</v>
      </c>
    </row>
    <row r="5607" spans="1:5" x14ac:dyDescent="0.25">
      <c r="A5607">
        <v>2017</v>
      </c>
      <c r="B5607">
        <v>14</v>
      </c>
      <c r="C5607" t="s">
        <v>93</v>
      </c>
      <c r="D5607" t="str">
        <f ca="1">IF(OFFSET(calculations!$AG$2,MATCH(data!A5607&amp;"|"&amp;data!C5607,calculations!$A$3:$A$168,0),MATCH(data!B5607,calculations!$AH$2:$CL$2,0))="","NULL",SUBSTITUTE(OFFSET(calculations!$AG$2,MATCH(data!A5607&amp;"|"&amp;data!C5607,calculations!$A$3:$A$168,0),MATCH(data!B5607,calculations!$AH$2:$CL$2,0)),",","."))</f>
        <v>24354457</v>
      </c>
      <c r="E5607">
        <v>1</v>
      </c>
    </row>
    <row r="5608" spans="1:5" x14ac:dyDescent="0.25">
      <c r="A5608">
        <v>2017</v>
      </c>
      <c r="B5608">
        <v>14</v>
      </c>
      <c r="C5608" t="s">
        <v>94</v>
      </c>
      <c r="D5608" t="str">
        <f ca="1">IF(OFFSET(calculations!$AG$2,MATCH(data!A5608&amp;"|"&amp;data!C5608,calculations!$A$3:$A$168,0),MATCH(data!B5608,calculations!$AH$2:$CL$2,0))="","NULL",SUBSTITUTE(OFFSET(calculations!$AG$2,MATCH(data!A5608&amp;"|"&amp;data!C5608,calculations!$A$3:$A$168,0),MATCH(data!B5608,calculations!$AH$2:$CL$2,0)),",","."))</f>
        <v>1153242</v>
      </c>
      <c r="E5608">
        <v>1</v>
      </c>
    </row>
    <row r="5609" spans="1:5" x14ac:dyDescent="0.25">
      <c r="A5609">
        <v>2017</v>
      </c>
      <c r="B5609">
        <v>14</v>
      </c>
      <c r="C5609" t="s">
        <v>95</v>
      </c>
      <c r="D5609" t="str">
        <f ca="1">IF(OFFSET(calculations!$AG$2,MATCH(data!A5609&amp;"|"&amp;data!C5609,calculations!$A$3:$A$168,0),MATCH(data!B5609,calculations!$AH$2:$CL$2,0))="","NULL",SUBSTITUTE(OFFSET(calculations!$AG$2,MATCH(data!A5609&amp;"|"&amp;data!C5609,calculations!$A$3:$A$168,0),MATCH(data!B5609,calculations!$AH$2:$CL$2,0)),",","."))</f>
        <v>46873660</v>
      </c>
      <c r="E5609">
        <v>1</v>
      </c>
    </row>
    <row r="5610" spans="1:5" x14ac:dyDescent="0.25">
      <c r="A5610">
        <v>2017</v>
      </c>
      <c r="B5610">
        <v>14</v>
      </c>
      <c r="C5610" t="s">
        <v>96</v>
      </c>
      <c r="D5610" t="str">
        <f ca="1">IF(OFFSET(calculations!$AG$2,MATCH(data!A5610&amp;"|"&amp;data!C5610,calculations!$A$3:$A$168,0),MATCH(data!B5610,calculations!$AH$2:$CL$2,0))="","NULL",SUBSTITUTE(OFFSET(calculations!$AG$2,MATCH(data!A5610&amp;"|"&amp;data!C5610,calculations!$A$3:$A$168,0),MATCH(data!B5610,calculations!$AH$2:$CL$2,0)),",","."))</f>
        <v>585357366</v>
      </c>
      <c r="E5610">
        <v>1</v>
      </c>
    </row>
    <row r="5611" spans="1:5" x14ac:dyDescent="0.25">
      <c r="A5611">
        <v>2017</v>
      </c>
      <c r="B5611">
        <v>14</v>
      </c>
      <c r="C5611" t="s">
        <v>97</v>
      </c>
      <c r="D5611" t="str">
        <f ca="1">IF(OFFSET(calculations!$AG$2,MATCH(data!A5611&amp;"|"&amp;data!C5611,calculations!$A$3:$A$168,0),MATCH(data!B5611,calculations!$AH$2:$CL$2,0))="","NULL",SUBSTITUTE(OFFSET(calculations!$AG$2,MATCH(data!A5611&amp;"|"&amp;data!C5611,calculations!$A$3:$A$168,0),MATCH(data!B5611,calculations!$AH$2:$CL$2,0)),",","."))</f>
        <v>491419307</v>
      </c>
      <c r="E5611">
        <v>1</v>
      </c>
    </row>
    <row r="5612" spans="1:5" x14ac:dyDescent="0.25">
      <c r="A5612">
        <v>2017</v>
      </c>
      <c r="B5612">
        <v>14</v>
      </c>
      <c r="C5612" t="s">
        <v>98</v>
      </c>
      <c r="D5612" t="str">
        <f ca="1">IF(OFFSET(calculations!$AG$2,MATCH(data!A5612&amp;"|"&amp;data!C5612,calculations!$A$3:$A$168,0),MATCH(data!B5612,calculations!$AH$2:$CL$2,0))="","NULL",SUBSTITUTE(OFFSET(calculations!$AG$2,MATCH(data!A5612&amp;"|"&amp;data!C5612,calculations!$A$3:$A$168,0),MATCH(data!B5612,calculations!$AH$2:$CL$2,0)),",","."))</f>
        <v>93938059</v>
      </c>
      <c r="E5612">
        <v>1</v>
      </c>
    </row>
    <row r="5613" spans="1:5" x14ac:dyDescent="0.25">
      <c r="A5613">
        <v>2017</v>
      </c>
      <c r="B5613">
        <v>14</v>
      </c>
      <c r="C5613" t="s">
        <v>99</v>
      </c>
      <c r="D5613" t="str">
        <f ca="1">IF(OFFSET(calculations!$AG$2,MATCH(data!A5613&amp;"|"&amp;data!C5613,calculations!$A$3:$A$168,0),MATCH(data!B5613,calculations!$AH$2:$CL$2,0))="","NULL",SUBSTITUTE(OFFSET(calculations!$AG$2,MATCH(data!A5613&amp;"|"&amp;data!C5613,calculations!$A$3:$A$168,0),MATCH(data!B5613,calculations!$AH$2:$CL$2,0)),",","."))</f>
        <v>93938059</v>
      </c>
      <c r="E5613">
        <v>1</v>
      </c>
    </row>
    <row r="5614" spans="1:5" x14ac:dyDescent="0.25">
      <c r="A5614">
        <v>2017</v>
      </c>
      <c r="B5614">
        <v>14</v>
      </c>
      <c r="C5614" t="s">
        <v>100</v>
      </c>
      <c r="D5614" t="str">
        <f ca="1">IF(OFFSET(calculations!$AG$2,MATCH(data!A5614&amp;"|"&amp;data!C5614,calculations!$A$3:$A$168,0),MATCH(data!B5614,calculations!$AH$2:$CL$2,0))="","NULL",SUBSTITUTE(OFFSET(calculations!$AG$2,MATCH(data!A5614&amp;"|"&amp;data!C5614,calculations!$A$3:$A$168,0),MATCH(data!B5614,calculations!$AH$2:$CL$2,0)),",","."))</f>
        <v>14666925</v>
      </c>
      <c r="E5614">
        <v>1</v>
      </c>
    </row>
    <row r="5615" spans="1:5" x14ac:dyDescent="0.25">
      <c r="A5615">
        <v>2017</v>
      </c>
      <c r="B5615">
        <v>14</v>
      </c>
      <c r="C5615" t="s">
        <v>101</v>
      </c>
      <c r="D5615" t="str">
        <f ca="1">IF(OFFSET(calculations!$AG$2,MATCH(data!A5615&amp;"|"&amp;data!C5615,calculations!$A$3:$A$168,0),MATCH(data!B5615,calculations!$AH$2:$CL$2,0))="","NULL",SUBSTITUTE(OFFSET(calculations!$AG$2,MATCH(data!A5615&amp;"|"&amp;data!C5615,calculations!$A$3:$A$168,0),MATCH(data!B5615,calculations!$AH$2:$CL$2,0)),",","."))</f>
        <v>9426</v>
      </c>
      <c r="E5615">
        <v>1</v>
      </c>
    </row>
    <row r="5616" spans="1:5" x14ac:dyDescent="0.25">
      <c r="A5616">
        <v>2017</v>
      </c>
      <c r="B5616">
        <v>14</v>
      </c>
      <c r="C5616" t="s">
        <v>102</v>
      </c>
      <c r="D5616" t="str">
        <f ca="1">IF(OFFSET(calculations!$AG$2,MATCH(data!A5616&amp;"|"&amp;data!C5616,calculations!$A$3:$A$168,0),MATCH(data!B5616,calculations!$AH$2:$CL$2,0))="","NULL",SUBSTITUTE(OFFSET(calculations!$AG$2,MATCH(data!A5616&amp;"|"&amp;data!C5616,calculations!$A$3:$A$168,0),MATCH(data!B5616,calculations!$AH$2:$CL$2,0)),",","."))</f>
        <v>50858779</v>
      </c>
      <c r="E5616">
        <v>1</v>
      </c>
    </row>
    <row r="5617" spans="1:5" x14ac:dyDescent="0.25">
      <c r="A5617">
        <v>2017</v>
      </c>
      <c r="B5617">
        <v>14</v>
      </c>
      <c r="C5617" t="s">
        <v>103</v>
      </c>
      <c r="D5617" t="str">
        <f ca="1">IF(OFFSET(calculations!$AG$2,MATCH(data!A5617&amp;"|"&amp;data!C5617,calculations!$A$3:$A$168,0),MATCH(data!B5617,calculations!$AH$2:$CL$2,0))="","NULL",SUBSTITUTE(OFFSET(calculations!$AG$2,MATCH(data!A5617&amp;"|"&amp;data!C5617,calculations!$A$3:$A$168,0),MATCH(data!B5617,calculations!$AH$2:$CL$2,0)),",","."))</f>
        <v>39571154</v>
      </c>
      <c r="E5617">
        <v>1</v>
      </c>
    </row>
    <row r="5618" spans="1:5" x14ac:dyDescent="0.25">
      <c r="A5618">
        <v>2017</v>
      </c>
      <c r="B5618">
        <v>14</v>
      </c>
      <c r="C5618" t="s">
        <v>104</v>
      </c>
      <c r="D5618" t="str">
        <f ca="1">IF(OFFSET(calculations!$AG$2,MATCH(data!A5618&amp;"|"&amp;data!C5618,calculations!$A$3:$A$168,0),MATCH(data!B5618,calculations!$AH$2:$CL$2,0))="","NULL",SUBSTITUTE(OFFSET(calculations!$AG$2,MATCH(data!A5618&amp;"|"&amp;data!C5618,calculations!$A$3:$A$168,0),MATCH(data!B5618,calculations!$AH$2:$CL$2,0)),",","."))</f>
        <v>18165625</v>
      </c>
      <c r="E5618">
        <v>1</v>
      </c>
    </row>
    <row r="5619" spans="1:5" x14ac:dyDescent="0.25">
      <c r="A5619">
        <v>2017</v>
      </c>
      <c r="B5619">
        <v>14</v>
      </c>
      <c r="C5619" t="s">
        <v>105</v>
      </c>
      <c r="D5619" t="str">
        <f ca="1">IF(OFFSET(calculations!$AG$2,MATCH(data!A5619&amp;"|"&amp;data!C5619,calculations!$A$3:$A$168,0),MATCH(data!B5619,calculations!$AH$2:$CL$2,0))="","NULL",SUBSTITUTE(OFFSET(calculations!$AG$2,MATCH(data!A5619&amp;"|"&amp;data!C5619,calculations!$A$3:$A$168,0),MATCH(data!B5619,calculations!$AH$2:$CL$2,0)),",","."))</f>
        <v>18165625</v>
      </c>
      <c r="E5619">
        <v>1</v>
      </c>
    </row>
    <row r="5620" spans="1:5" x14ac:dyDescent="0.25">
      <c r="A5620">
        <v>2017</v>
      </c>
      <c r="B5620">
        <v>14</v>
      </c>
      <c r="C5620" t="s">
        <v>106</v>
      </c>
      <c r="D5620" t="str">
        <f ca="1">IF(OFFSET(calculations!$AG$2,MATCH(data!A5620&amp;"|"&amp;data!C5620,calculations!$A$3:$A$168,0),MATCH(data!B5620,calculations!$AH$2:$CL$2,0))="","NULL",SUBSTITUTE(OFFSET(calculations!$AG$2,MATCH(data!A5620&amp;"|"&amp;data!C5620,calculations!$A$3:$A$168,0),MATCH(data!B5620,calculations!$AH$2:$CL$2,0)),",","."))</f>
        <v>NULL</v>
      </c>
      <c r="E5620">
        <v>1</v>
      </c>
    </row>
    <row r="5621" spans="1:5" x14ac:dyDescent="0.25">
      <c r="A5621">
        <v>2017</v>
      </c>
      <c r="B5621">
        <v>14</v>
      </c>
      <c r="C5621" t="s">
        <v>107</v>
      </c>
      <c r="D5621" t="str">
        <f ca="1">IF(OFFSET(calculations!$AG$2,MATCH(data!A5621&amp;"|"&amp;data!C5621,calculations!$A$3:$A$168,0),MATCH(data!B5621,calculations!$AH$2:$CL$2,0))="","NULL",SUBSTITUTE(OFFSET(calculations!$AG$2,MATCH(data!A5621&amp;"|"&amp;data!C5621,calculations!$A$3:$A$168,0),MATCH(data!B5621,calculations!$AH$2:$CL$2,0)),",","."))</f>
        <v>NULL</v>
      </c>
      <c r="E5621">
        <v>1</v>
      </c>
    </row>
    <row r="5622" spans="1:5" x14ac:dyDescent="0.25">
      <c r="A5622">
        <v>2017</v>
      </c>
      <c r="B5622">
        <v>14</v>
      </c>
      <c r="C5622" t="s">
        <v>108</v>
      </c>
      <c r="D5622" t="str">
        <f ca="1">IF(OFFSET(calculations!$AG$2,MATCH(data!A5622&amp;"|"&amp;data!C5622,calculations!$A$3:$A$168,0),MATCH(data!B5622,calculations!$AH$2:$CL$2,0))="","NULL",SUBSTITUTE(OFFSET(calculations!$AG$2,MATCH(data!A5622&amp;"|"&amp;data!C5622,calculations!$A$3:$A$168,0),MATCH(data!B5622,calculations!$AH$2:$CL$2,0)),",","."))</f>
        <v>38985582</v>
      </c>
      <c r="E5622">
        <v>1</v>
      </c>
    </row>
    <row r="5623" spans="1:5" x14ac:dyDescent="0.25">
      <c r="A5623">
        <v>2017</v>
      </c>
      <c r="B5623">
        <v>14</v>
      </c>
      <c r="C5623" t="s">
        <v>109</v>
      </c>
      <c r="D5623" t="str">
        <f ca="1">IF(OFFSET(calculations!$AG$2,MATCH(data!A5623&amp;"|"&amp;data!C5623,calculations!$A$3:$A$168,0),MATCH(data!B5623,calculations!$AH$2:$CL$2,0))="","NULL",SUBSTITUTE(OFFSET(calculations!$AG$2,MATCH(data!A5623&amp;"|"&amp;data!C5623,calculations!$A$3:$A$168,0),MATCH(data!B5623,calculations!$AH$2:$CL$2,0)),",","."))</f>
        <v>57151207</v>
      </c>
      <c r="E5623">
        <v>1</v>
      </c>
    </row>
    <row r="5624" spans="1:5" x14ac:dyDescent="0.25">
      <c r="A5624">
        <v>2017</v>
      </c>
      <c r="B5624">
        <v>14</v>
      </c>
      <c r="C5624" t="s">
        <v>110</v>
      </c>
      <c r="D5624" t="str">
        <f ca="1">IF(OFFSET(calculations!$AG$2,MATCH(data!A5624&amp;"|"&amp;data!C5624,calculations!$A$3:$A$168,0),MATCH(data!B5624,calculations!$AH$2:$CL$2,0))="","NULL",SUBSTITUTE(OFFSET(calculations!$AG$2,MATCH(data!A5624&amp;"|"&amp;data!C5624,calculations!$A$3:$A$168,0),MATCH(data!B5624,calculations!$AH$2:$CL$2,0)),",","."))</f>
        <v>10277547</v>
      </c>
      <c r="E5624">
        <v>1</v>
      </c>
    </row>
    <row r="5625" spans="1:5" x14ac:dyDescent="0.25">
      <c r="A5625">
        <v>2017</v>
      </c>
      <c r="B5625">
        <v>14</v>
      </c>
      <c r="C5625" t="s">
        <v>111</v>
      </c>
      <c r="D5625" t="str">
        <f ca="1">IF(OFFSET(calculations!$AG$2,MATCH(data!A5625&amp;"|"&amp;data!C5625,calculations!$A$3:$A$168,0),MATCH(data!B5625,calculations!$AH$2:$CL$2,0))="","NULL",SUBSTITUTE(OFFSET(calculations!$AG$2,MATCH(data!A5625&amp;"|"&amp;data!C5625,calculations!$A$3:$A$168,0),MATCH(data!B5625,calculations!$AH$2:$CL$2,0)),",","."))</f>
        <v>1580027098</v>
      </c>
      <c r="E5625">
        <v>1</v>
      </c>
    </row>
    <row r="5626" spans="1:5" x14ac:dyDescent="0.25">
      <c r="A5626">
        <v>2017</v>
      </c>
      <c r="B5626">
        <v>14</v>
      </c>
      <c r="C5626" t="s">
        <v>112</v>
      </c>
      <c r="D5626" t="str">
        <f ca="1">IF(OFFSET(calculations!$AG$2,MATCH(data!A5626&amp;"|"&amp;data!C5626,calculations!$A$3:$A$168,0),MATCH(data!B5626,calculations!$AH$2:$CL$2,0))="","NULL",SUBSTITUTE(OFFSET(calculations!$AG$2,MATCH(data!A5626&amp;"|"&amp;data!C5626,calculations!$A$3:$A$168,0),MATCH(data!B5626,calculations!$AH$2:$CL$2,0)),",","."))</f>
        <v>123132191</v>
      </c>
      <c r="E5626">
        <v>1</v>
      </c>
    </row>
    <row r="5627" spans="1:5" x14ac:dyDescent="0.25">
      <c r="A5627">
        <v>2017</v>
      </c>
      <c r="B5627">
        <v>14</v>
      </c>
      <c r="C5627" t="s">
        <v>113</v>
      </c>
      <c r="D5627" t="str">
        <f ca="1">IF(OFFSET(calculations!$AG$2,MATCH(data!A5627&amp;"|"&amp;data!C5627,calculations!$A$3:$A$168,0),MATCH(data!B5627,calculations!$AH$2:$CL$2,0))="","NULL",SUBSTITUTE(OFFSET(calculations!$AG$2,MATCH(data!A5627&amp;"|"&amp;data!C5627,calculations!$A$3:$A$168,0),MATCH(data!B5627,calculations!$AH$2:$CL$2,0)),",","."))</f>
        <v>NULL</v>
      </c>
      <c r="E5627">
        <v>1</v>
      </c>
    </row>
    <row r="5628" spans="1:5" x14ac:dyDescent="0.25">
      <c r="A5628">
        <v>2017</v>
      </c>
      <c r="B5628">
        <v>14</v>
      </c>
      <c r="C5628" t="s">
        <v>114</v>
      </c>
      <c r="D5628" t="str">
        <f ca="1">IF(OFFSET(calculations!$AG$2,MATCH(data!A5628&amp;"|"&amp;data!C5628,calculations!$A$3:$A$168,0),MATCH(data!B5628,calculations!$AH$2:$CL$2,0))="","NULL",SUBSTITUTE(OFFSET(calculations!$AG$2,MATCH(data!A5628&amp;"|"&amp;data!C5628,calculations!$A$3:$A$168,0),MATCH(data!B5628,calculations!$AH$2:$CL$2,0)),",","."))</f>
        <v>NULL</v>
      </c>
      <c r="E5628">
        <v>1</v>
      </c>
    </row>
    <row r="5629" spans="1:5" x14ac:dyDescent="0.25">
      <c r="A5629">
        <v>2017</v>
      </c>
      <c r="B5629">
        <v>14</v>
      </c>
      <c r="C5629" t="s">
        <v>115</v>
      </c>
      <c r="D5629" t="str">
        <f ca="1">IF(OFFSET(calculations!$AG$2,MATCH(data!A5629&amp;"|"&amp;data!C5629,calculations!$A$3:$A$168,0),MATCH(data!B5629,calculations!$AH$2:$CL$2,0))="","NULL",SUBSTITUTE(OFFSET(calculations!$AG$2,MATCH(data!A5629&amp;"|"&amp;data!C5629,calculations!$A$3:$A$168,0),MATCH(data!B5629,calculations!$AH$2:$CL$2,0)),",","."))</f>
        <v>32740553</v>
      </c>
      <c r="E5629">
        <v>1</v>
      </c>
    </row>
    <row r="5630" spans="1:5" x14ac:dyDescent="0.25">
      <c r="A5630">
        <v>2017</v>
      </c>
      <c r="B5630">
        <v>14</v>
      </c>
      <c r="C5630" t="s">
        <v>116</v>
      </c>
      <c r="D5630" t="str">
        <f ca="1">IF(OFFSET(calculations!$AG$2,MATCH(data!A5630&amp;"|"&amp;data!C5630,calculations!$A$3:$A$168,0),MATCH(data!B5630,calculations!$AH$2:$CL$2,0))="","NULL",SUBSTITUTE(OFFSET(calculations!$AG$2,MATCH(data!A5630&amp;"|"&amp;data!C5630,calculations!$A$3:$A$168,0),MATCH(data!B5630,calculations!$AH$2:$CL$2,0)),",","."))</f>
        <v>43937475</v>
      </c>
      <c r="E5630">
        <v>1</v>
      </c>
    </row>
    <row r="5631" spans="1:5" x14ac:dyDescent="0.25">
      <c r="A5631">
        <v>2017</v>
      </c>
      <c r="B5631">
        <v>14</v>
      </c>
      <c r="C5631" t="s">
        <v>117</v>
      </c>
      <c r="D5631" t="str">
        <f ca="1">IF(OFFSET(calculations!$AG$2,MATCH(data!A5631&amp;"|"&amp;data!C5631,calculations!$A$3:$A$168,0),MATCH(data!B5631,calculations!$AH$2:$CL$2,0))="","NULL",SUBSTITUTE(OFFSET(calculations!$AG$2,MATCH(data!A5631&amp;"|"&amp;data!C5631,calculations!$A$3:$A$168,0),MATCH(data!B5631,calculations!$AH$2:$CL$2,0)),",","."))</f>
        <v>NULL</v>
      </c>
      <c r="E5631">
        <v>1</v>
      </c>
    </row>
    <row r="5632" spans="1:5" x14ac:dyDescent="0.25">
      <c r="A5632">
        <v>2017</v>
      </c>
      <c r="B5632">
        <v>14</v>
      </c>
      <c r="C5632" t="s">
        <v>118</v>
      </c>
      <c r="D5632" t="str">
        <f ca="1">IF(OFFSET(calculations!$AG$2,MATCH(data!A5632&amp;"|"&amp;data!C5632,calculations!$A$3:$A$168,0),MATCH(data!B5632,calculations!$AH$2:$CL$2,0))="","NULL",SUBSTITUTE(OFFSET(calculations!$AG$2,MATCH(data!A5632&amp;"|"&amp;data!C5632,calculations!$A$3:$A$168,0),MATCH(data!B5632,calculations!$AH$2:$CL$2,0)),",","."))</f>
        <v>5795</v>
      </c>
      <c r="E5632">
        <v>1</v>
      </c>
    </row>
    <row r="5633" spans="1:5" x14ac:dyDescent="0.25">
      <c r="A5633">
        <v>2017</v>
      </c>
      <c r="B5633">
        <v>14</v>
      </c>
      <c r="C5633" t="s">
        <v>119</v>
      </c>
      <c r="D5633" t="str">
        <f ca="1">IF(OFFSET(calculations!$AG$2,MATCH(data!A5633&amp;"|"&amp;data!C5633,calculations!$A$3:$A$168,0),MATCH(data!B5633,calculations!$AH$2:$CL$2,0))="","NULL",SUBSTITUTE(OFFSET(calculations!$AG$2,MATCH(data!A5633&amp;"|"&amp;data!C5633,calculations!$A$3:$A$168,0),MATCH(data!B5633,calculations!$AH$2:$CL$2,0)),",","."))</f>
        <v>14206077</v>
      </c>
      <c r="E5633">
        <v>1</v>
      </c>
    </row>
    <row r="5634" spans="1:5" x14ac:dyDescent="0.25">
      <c r="A5634">
        <v>2017</v>
      </c>
      <c r="B5634">
        <v>14</v>
      </c>
      <c r="C5634" t="s">
        <v>120</v>
      </c>
      <c r="D5634" t="str">
        <f ca="1">IF(OFFSET(calculations!$AG$2,MATCH(data!A5634&amp;"|"&amp;data!C5634,calculations!$A$3:$A$168,0),MATCH(data!B5634,calculations!$AH$2:$CL$2,0))="","NULL",SUBSTITUTE(OFFSET(calculations!$AG$2,MATCH(data!A5634&amp;"|"&amp;data!C5634,calculations!$A$3:$A$168,0),MATCH(data!B5634,calculations!$AH$2:$CL$2,0)),",","."))</f>
        <v>7045151</v>
      </c>
      <c r="E5634">
        <v>1</v>
      </c>
    </row>
    <row r="5635" spans="1:5" x14ac:dyDescent="0.25">
      <c r="A5635">
        <v>2017</v>
      </c>
      <c r="B5635">
        <v>14</v>
      </c>
      <c r="C5635" t="s">
        <v>121</v>
      </c>
      <c r="D5635" t="str">
        <f ca="1">IF(OFFSET(calculations!$AG$2,MATCH(data!A5635&amp;"|"&amp;data!C5635,calculations!$A$3:$A$168,0),MATCH(data!B5635,calculations!$AH$2:$CL$2,0))="","NULL",SUBSTITUTE(OFFSET(calculations!$AG$2,MATCH(data!A5635&amp;"|"&amp;data!C5635,calculations!$A$3:$A$168,0),MATCH(data!B5635,calculations!$AH$2:$CL$2,0)),",","."))</f>
        <v>12813041</v>
      </c>
      <c r="E5635">
        <v>1</v>
      </c>
    </row>
    <row r="5636" spans="1:5" x14ac:dyDescent="0.25">
      <c r="A5636">
        <v>2017</v>
      </c>
      <c r="B5636">
        <v>14</v>
      </c>
      <c r="C5636" t="s">
        <v>122</v>
      </c>
      <c r="D5636" t="str">
        <f ca="1">IF(OFFSET(calculations!$AG$2,MATCH(data!A5636&amp;"|"&amp;data!C5636,calculations!$A$3:$A$168,0),MATCH(data!B5636,calculations!$AH$2:$CL$2,0))="","NULL",SUBSTITUTE(OFFSET(calculations!$AG$2,MATCH(data!A5636&amp;"|"&amp;data!C5636,calculations!$A$3:$A$168,0),MATCH(data!B5636,calculations!$AH$2:$CL$2,0)),",","."))</f>
        <v>430746</v>
      </c>
      <c r="E5636">
        <v>1</v>
      </c>
    </row>
    <row r="5637" spans="1:5" x14ac:dyDescent="0.25">
      <c r="A5637">
        <v>2017</v>
      </c>
      <c r="B5637">
        <v>14</v>
      </c>
      <c r="C5637" t="s">
        <v>123</v>
      </c>
      <c r="D5637" t="str">
        <f ca="1">IF(OFFSET(calculations!$AG$2,MATCH(data!A5637&amp;"|"&amp;data!C5637,calculations!$A$3:$A$168,0),MATCH(data!B5637,calculations!$AH$2:$CL$2,0))="","NULL",SUBSTITUTE(OFFSET(calculations!$AG$2,MATCH(data!A5637&amp;"|"&amp;data!C5637,calculations!$A$3:$A$168,0),MATCH(data!B5637,calculations!$AH$2:$CL$2,0)),",","."))</f>
        <v>NULL</v>
      </c>
      <c r="E5637">
        <v>1</v>
      </c>
    </row>
    <row r="5638" spans="1:5" x14ac:dyDescent="0.25">
      <c r="A5638">
        <v>2017</v>
      </c>
      <c r="B5638">
        <v>14</v>
      </c>
      <c r="C5638" t="s">
        <v>124</v>
      </c>
      <c r="D5638" t="str">
        <f ca="1">IF(OFFSET(calculations!$AG$2,MATCH(data!A5638&amp;"|"&amp;data!C5638,calculations!$A$3:$A$168,0),MATCH(data!B5638,calculations!$AH$2:$CL$2,0))="","NULL",SUBSTITUTE(OFFSET(calculations!$AG$2,MATCH(data!A5638&amp;"|"&amp;data!C5638,calculations!$A$3:$A$168,0),MATCH(data!B5638,calculations!$AH$2:$CL$2,0)),",","."))</f>
        <v>NULL</v>
      </c>
      <c r="E5638">
        <v>1</v>
      </c>
    </row>
    <row r="5639" spans="1:5" x14ac:dyDescent="0.25">
      <c r="A5639">
        <v>2017</v>
      </c>
      <c r="B5639">
        <v>14</v>
      </c>
      <c r="C5639" t="s">
        <v>125</v>
      </c>
      <c r="D5639" t="str">
        <f ca="1">IF(OFFSET(calculations!$AG$2,MATCH(data!A5639&amp;"|"&amp;data!C5639,calculations!$A$3:$A$168,0),MATCH(data!B5639,calculations!$AH$2:$CL$2,0))="","NULL",SUBSTITUTE(OFFSET(calculations!$AG$2,MATCH(data!A5639&amp;"|"&amp;data!C5639,calculations!$A$3:$A$168,0),MATCH(data!B5639,calculations!$AH$2:$CL$2,0)),",","."))</f>
        <v>10720133</v>
      </c>
      <c r="E5639">
        <v>1</v>
      </c>
    </row>
    <row r="5640" spans="1:5" x14ac:dyDescent="0.25">
      <c r="A5640">
        <v>2017</v>
      </c>
      <c r="B5640">
        <v>14</v>
      </c>
      <c r="C5640" t="s">
        <v>126</v>
      </c>
      <c r="D5640" t="str">
        <f ca="1">IF(OFFSET(calculations!$AG$2,MATCH(data!A5640&amp;"|"&amp;data!C5640,calculations!$A$3:$A$168,0),MATCH(data!B5640,calculations!$AH$2:$CL$2,0))="","NULL",SUBSTITUTE(OFFSET(calculations!$AG$2,MATCH(data!A5640&amp;"|"&amp;data!C5640,calculations!$A$3:$A$168,0),MATCH(data!B5640,calculations!$AH$2:$CL$2,0)),",","."))</f>
        <v>1233220</v>
      </c>
      <c r="E5640">
        <v>1</v>
      </c>
    </row>
    <row r="5641" spans="1:5" x14ac:dyDescent="0.25">
      <c r="A5641">
        <v>2017</v>
      </c>
      <c r="B5641">
        <v>14</v>
      </c>
      <c r="C5641" t="s">
        <v>62</v>
      </c>
      <c r="D5641" t="str">
        <f ca="1">IF(OFFSET(calculations!$AG$2,MATCH(data!A5641&amp;"|"&amp;data!C5641,calculations!$A$3:$A$168,0),MATCH(data!B5641,calculations!$AH$2:$CL$2,0))="","NULL",SUBSTITUTE(OFFSET(calculations!$AG$2,MATCH(data!A5641&amp;"|"&amp;data!C5641,calculations!$A$3:$A$168,0),MATCH(data!B5641,calculations!$AH$2:$CL$2,0)),",","."))</f>
        <v>1164623120</v>
      </c>
      <c r="E5641">
        <v>1</v>
      </c>
    </row>
    <row r="5642" spans="1:5" x14ac:dyDescent="0.25">
      <c r="A5642">
        <v>2017</v>
      </c>
      <c r="B5642">
        <v>14</v>
      </c>
      <c r="C5642" t="s">
        <v>127</v>
      </c>
      <c r="D5642" t="str">
        <f ca="1">IF(OFFSET(calculations!$AG$2,MATCH(data!A5642&amp;"|"&amp;data!C5642,calculations!$A$3:$A$168,0),MATCH(data!B5642,calculations!$AH$2:$CL$2,0))="","NULL",SUBSTITUTE(OFFSET(calculations!$AG$2,MATCH(data!A5642&amp;"|"&amp;data!C5642,calculations!$A$3:$A$168,0),MATCH(data!B5642,calculations!$AH$2:$CL$2,0)),",","."))</f>
        <v>439088471</v>
      </c>
      <c r="E5642">
        <v>1</v>
      </c>
    </row>
    <row r="5643" spans="1:5" x14ac:dyDescent="0.25">
      <c r="A5643">
        <v>2017</v>
      </c>
      <c r="B5643">
        <v>14</v>
      </c>
      <c r="C5643" t="s">
        <v>128</v>
      </c>
      <c r="D5643" t="str">
        <f ca="1">IF(OFFSET(calculations!$AG$2,MATCH(data!A5643&amp;"|"&amp;data!C5643,calculations!$A$3:$A$168,0),MATCH(data!B5643,calculations!$AH$2:$CL$2,0))="","NULL",SUBSTITUTE(OFFSET(calculations!$AG$2,MATCH(data!A5643&amp;"|"&amp;data!C5643,calculations!$A$3:$A$168,0),MATCH(data!B5643,calculations!$AH$2:$CL$2,0)),",","."))</f>
        <v>NULL</v>
      </c>
      <c r="E5643">
        <v>1</v>
      </c>
    </row>
    <row r="5644" spans="1:5" x14ac:dyDescent="0.25">
      <c r="A5644">
        <v>2017</v>
      </c>
      <c r="B5644">
        <v>14</v>
      </c>
      <c r="C5644" t="s">
        <v>129</v>
      </c>
      <c r="D5644" t="str">
        <f ca="1">IF(OFFSET(calculations!$AG$2,MATCH(data!A5644&amp;"|"&amp;data!C5644,calculations!$A$3:$A$168,0),MATCH(data!B5644,calculations!$AH$2:$CL$2,0))="","NULL",SUBSTITUTE(OFFSET(calculations!$AG$2,MATCH(data!A5644&amp;"|"&amp;data!C5644,calculations!$A$3:$A$168,0),MATCH(data!B5644,calculations!$AH$2:$CL$2,0)),",","."))</f>
        <v>25604144</v>
      </c>
      <c r="E5644">
        <v>1</v>
      </c>
    </row>
    <row r="5645" spans="1:5" x14ac:dyDescent="0.25">
      <c r="A5645">
        <v>2017</v>
      </c>
      <c r="B5645">
        <v>14</v>
      </c>
      <c r="C5645" t="s">
        <v>130</v>
      </c>
      <c r="D5645" t="str">
        <f ca="1">IF(OFFSET(calculations!$AG$2,MATCH(data!A5645&amp;"|"&amp;data!C5645,calculations!$A$3:$A$168,0),MATCH(data!B5645,calculations!$AH$2:$CL$2,0))="","NULL",SUBSTITUTE(OFFSET(calculations!$AG$2,MATCH(data!A5645&amp;"|"&amp;data!C5645,calculations!$A$3:$A$168,0),MATCH(data!B5645,calculations!$AH$2:$CL$2,0)),",","."))</f>
        <v>NULL</v>
      </c>
      <c r="E5645">
        <v>1</v>
      </c>
    </row>
    <row r="5646" spans="1:5" x14ac:dyDescent="0.25">
      <c r="A5646">
        <v>2017</v>
      </c>
      <c r="B5646">
        <v>14</v>
      </c>
      <c r="C5646" t="s">
        <v>131</v>
      </c>
      <c r="D5646" t="str">
        <f ca="1">IF(OFFSET(calculations!$AG$2,MATCH(data!A5646&amp;"|"&amp;data!C5646,calculations!$A$3:$A$168,0),MATCH(data!B5646,calculations!$AH$2:$CL$2,0))="","NULL",SUBSTITUTE(OFFSET(calculations!$AG$2,MATCH(data!A5646&amp;"|"&amp;data!C5646,calculations!$A$3:$A$168,0),MATCH(data!B5646,calculations!$AH$2:$CL$2,0)),",","."))</f>
        <v>NULL</v>
      </c>
      <c r="E5646">
        <v>1</v>
      </c>
    </row>
    <row r="5647" spans="1:5" x14ac:dyDescent="0.25">
      <c r="A5647">
        <v>2017</v>
      </c>
      <c r="B5647">
        <v>14</v>
      </c>
      <c r="C5647" t="s">
        <v>132</v>
      </c>
      <c r="D5647" t="str">
        <f ca="1">IF(OFFSET(calculations!$AG$2,MATCH(data!A5647&amp;"|"&amp;data!C5647,calculations!$A$3:$A$168,0),MATCH(data!B5647,calculations!$AH$2:$CL$2,0))="","NULL",SUBSTITUTE(OFFSET(calculations!$AG$2,MATCH(data!A5647&amp;"|"&amp;data!C5647,calculations!$A$3:$A$168,0),MATCH(data!B5647,calculations!$AH$2:$CL$2,0)),",","."))</f>
        <v>-5897928</v>
      </c>
      <c r="E5647">
        <v>1</v>
      </c>
    </row>
    <row r="5648" spans="1:5" x14ac:dyDescent="0.25">
      <c r="A5648">
        <v>2017</v>
      </c>
      <c r="B5648">
        <v>14</v>
      </c>
      <c r="C5648" t="s">
        <v>133</v>
      </c>
      <c r="D5648" t="str">
        <f ca="1">IF(OFFSET(calculations!$AG$2,MATCH(data!A5648&amp;"|"&amp;data!C5648,calculations!$A$3:$A$168,0),MATCH(data!B5648,calculations!$AH$2:$CL$2,0))="","NULL",SUBSTITUTE(OFFSET(calculations!$AG$2,MATCH(data!A5648&amp;"|"&amp;data!C5648,calculations!$A$3:$A$168,0),MATCH(data!B5648,calculations!$AH$2:$CL$2,0)),",","."))</f>
        <v>652368364</v>
      </c>
      <c r="E5648">
        <v>1</v>
      </c>
    </row>
    <row r="5649" spans="1:5" x14ac:dyDescent="0.25">
      <c r="A5649">
        <v>2017</v>
      </c>
      <c r="B5649">
        <v>14</v>
      </c>
      <c r="C5649" t="s">
        <v>134</v>
      </c>
      <c r="D5649" t="str">
        <f ca="1">IF(OFFSET(calculations!$AG$2,MATCH(data!A5649&amp;"|"&amp;data!C5649,calculations!$A$3:$A$168,0),MATCH(data!B5649,calculations!$AH$2:$CL$2,0))="","NULL",SUBSTITUTE(OFFSET(calculations!$AG$2,MATCH(data!A5649&amp;"|"&amp;data!C5649,calculations!$A$3:$A$168,0),MATCH(data!B5649,calculations!$AH$2:$CL$2,0)),",","."))</f>
        <v>NULL</v>
      </c>
      <c r="E5649">
        <v>1</v>
      </c>
    </row>
    <row r="5650" spans="1:5" x14ac:dyDescent="0.25">
      <c r="A5650">
        <v>2017</v>
      </c>
      <c r="B5650">
        <v>14</v>
      </c>
      <c r="C5650" t="s">
        <v>135</v>
      </c>
      <c r="D5650" t="str">
        <f ca="1">IF(OFFSET(calculations!$AG$2,MATCH(data!A5650&amp;"|"&amp;data!C5650,calculations!$A$3:$A$168,0),MATCH(data!B5650,calculations!$AH$2:$CL$2,0))="","NULL",SUBSTITUTE(OFFSET(calculations!$AG$2,MATCH(data!A5650&amp;"|"&amp;data!C5650,calculations!$A$3:$A$168,0),MATCH(data!B5650,calculations!$AH$2:$CL$2,0)),",","."))</f>
        <v>NULL</v>
      </c>
      <c r="E5650">
        <v>1</v>
      </c>
    </row>
    <row r="5651" spans="1:5" x14ac:dyDescent="0.25">
      <c r="A5651">
        <v>2017</v>
      </c>
      <c r="B5651">
        <v>14</v>
      </c>
      <c r="C5651" t="s">
        <v>136</v>
      </c>
      <c r="D5651" t="str">
        <f ca="1">IF(OFFSET(calculations!$AG$2,MATCH(data!A5651&amp;"|"&amp;data!C5651,calculations!$A$3:$A$168,0),MATCH(data!B5651,calculations!$AH$2:$CL$2,0))="","NULL",SUBSTITUTE(OFFSET(calculations!$AG$2,MATCH(data!A5651&amp;"|"&amp;data!C5651,calculations!$A$3:$A$168,0),MATCH(data!B5651,calculations!$AH$2:$CL$2,0)),",","."))</f>
        <v>46873660</v>
      </c>
      <c r="E5651">
        <v>1</v>
      </c>
    </row>
    <row r="5652" spans="1:5" x14ac:dyDescent="0.25">
      <c r="A5652">
        <v>2017</v>
      </c>
      <c r="B5652">
        <v>14</v>
      </c>
      <c r="C5652" t="s">
        <v>137</v>
      </c>
      <c r="D5652" t="str">
        <f ca="1">IF(OFFSET(calculations!$AG$2,MATCH(data!A5652&amp;"|"&amp;data!C5652,calculations!$A$3:$A$168,0),MATCH(data!B5652,calculations!$AH$2:$CL$2,0))="","NULL",SUBSTITUTE(OFFSET(calculations!$AG$2,MATCH(data!A5652&amp;"|"&amp;data!C5652,calculations!$A$3:$A$168,0),MATCH(data!B5652,calculations!$AH$2:$CL$2,0)),",","."))</f>
        <v>NULL</v>
      </c>
      <c r="E5652">
        <v>1</v>
      </c>
    </row>
    <row r="5653" spans="1:5" x14ac:dyDescent="0.25">
      <c r="A5653">
        <v>2017</v>
      </c>
      <c r="B5653">
        <v>14</v>
      </c>
      <c r="C5653" t="s">
        <v>138</v>
      </c>
      <c r="D5653" t="str">
        <f ca="1">IF(OFFSET(calculations!$AG$2,MATCH(data!A5653&amp;"|"&amp;data!C5653,calculations!$A$3:$A$168,0),MATCH(data!B5653,calculations!$AH$2:$CL$2,0))="","NULL",SUBSTITUTE(OFFSET(calculations!$AG$2,MATCH(data!A5653&amp;"|"&amp;data!C5653,calculations!$A$3:$A$168,0),MATCH(data!B5653,calculations!$AH$2:$CL$2,0)),",","."))</f>
        <v>292271787</v>
      </c>
      <c r="E5653">
        <v>1</v>
      </c>
    </row>
    <row r="5654" spans="1:5" x14ac:dyDescent="0.25">
      <c r="A5654">
        <v>2017</v>
      </c>
      <c r="B5654">
        <v>14</v>
      </c>
      <c r="C5654" t="s">
        <v>139</v>
      </c>
      <c r="D5654" t="str">
        <f ca="1">IF(OFFSET(calculations!$AG$2,MATCH(data!A5654&amp;"|"&amp;data!C5654,calculations!$A$3:$A$168,0),MATCH(data!B5654,calculations!$AH$2:$CL$2,0))="","NULL",SUBSTITUTE(OFFSET(calculations!$AG$2,MATCH(data!A5654&amp;"|"&amp;data!C5654,calculations!$A$3:$A$168,0),MATCH(data!B5654,calculations!$AH$2:$CL$2,0)),",","."))</f>
        <v>NULL</v>
      </c>
      <c r="E5654">
        <v>1</v>
      </c>
    </row>
    <row r="5655" spans="1:5" x14ac:dyDescent="0.25">
      <c r="A5655">
        <v>2017</v>
      </c>
      <c r="B5655">
        <v>14</v>
      </c>
      <c r="C5655" t="s">
        <v>140</v>
      </c>
      <c r="D5655" t="str">
        <f ca="1">IF(OFFSET(calculations!$AG$2,MATCH(data!A5655&amp;"|"&amp;data!C5655,calculations!$A$3:$A$168,0),MATCH(data!B5655,calculations!$AH$2:$CL$2,0))="","NULL",SUBSTITUTE(OFFSET(calculations!$AG$2,MATCH(data!A5655&amp;"|"&amp;data!C5655,calculations!$A$3:$A$168,0),MATCH(data!B5655,calculations!$AH$2:$CL$2,0)),",","."))</f>
        <v>NULL</v>
      </c>
      <c r="E5655">
        <v>1</v>
      </c>
    </row>
    <row r="5656" spans="1:5" x14ac:dyDescent="0.25">
      <c r="A5656">
        <v>2017</v>
      </c>
      <c r="B5656">
        <v>14</v>
      </c>
      <c r="C5656" t="s">
        <v>141</v>
      </c>
      <c r="D5656" t="str">
        <f ca="1">IF(OFFSET(calculations!$AG$2,MATCH(data!A5656&amp;"|"&amp;data!C5656,calculations!$A$3:$A$168,0),MATCH(data!B5656,calculations!$AH$2:$CL$2,0))="","NULL",SUBSTITUTE(OFFSET(calculations!$AG$2,MATCH(data!A5656&amp;"|"&amp;data!C5656,calculations!$A$3:$A$168,0),MATCH(data!B5656,calculations!$AH$2:$CL$2,0)),",","."))</f>
        <v>231424494</v>
      </c>
      <c r="E5656">
        <v>1</v>
      </c>
    </row>
    <row r="5657" spans="1:5" x14ac:dyDescent="0.25">
      <c r="A5657">
        <v>2017</v>
      </c>
      <c r="B5657">
        <v>14</v>
      </c>
      <c r="C5657" t="s">
        <v>142</v>
      </c>
      <c r="D5657" t="str">
        <f ca="1">IF(OFFSET(calculations!$AG$2,MATCH(data!A5657&amp;"|"&amp;data!C5657,calculations!$A$3:$A$168,0),MATCH(data!B5657,calculations!$AH$2:$CL$2,0))="","NULL",SUBSTITUTE(OFFSET(calculations!$AG$2,MATCH(data!A5657&amp;"|"&amp;data!C5657,calculations!$A$3:$A$168,0),MATCH(data!B5657,calculations!$AH$2:$CL$2,0)),",","."))</f>
        <v>NULL</v>
      </c>
      <c r="E5657">
        <v>1</v>
      </c>
    </row>
    <row r="5658" spans="1:5" x14ac:dyDescent="0.25">
      <c r="A5658">
        <v>2017</v>
      </c>
      <c r="B5658">
        <v>14</v>
      </c>
      <c r="C5658" t="s">
        <v>143</v>
      </c>
      <c r="D5658" t="str">
        <f ca="1">IF(OFFSET(calculations!$AG$2,MATCH(data!A5658&amp;"|"&amp;data!C5658,calculations!$A$3:$A$168,0),MATCH(data!B5658,calculations!$AH$2:$CL$2,0))="","NULL",SUBSTITUTE(OFFSET(calculations!$AG$2,MATCH(data!A5658&amp;"|"&amp;data!C5658,calculations!$A$3:$A$168,0),MATCH(data!B5658,calculations!$AH$2:$CL$2,0)),",","."))</f>
        <v>60847293</v>
      </c>
      <c r="E5658">
        <v>1</v>
      </c>
    </row>
    <row r="5659" spans="1:5" x14ac:dyDescent="0.25">
      <c r="A5659">
        <v>2017</v>
      </c>
      <c r="B5659">
        <v>14</v>
      </c>
      <c r="C5659" t="s">
        <v>58</v>
      </c>
      <c r="D5659" t="str">
        <f ca="1">IF(OFFSET(calculations!$AG$2,MATCH(data!A5659&amp;"|"&amp;data!C5659,calculations!$A$3:$A$168,0),MATCH(data!B5659,calculations!$AH$2:$CL$2,0))="","NULL",SUBSTITUTE(OFFSET(calculations!$AG$2,MATCH(data!A5659&amp;"|"&amp;data!C5659,calculations!$A$3:$A$168,0),MATCH(data!B5659,calculations!$AH$2:$CL$2,0)),",","."))</f>
        <v>6586409</v>
      </c>
      <c r="E5659">
        <v>1</v>
      </c>
    </row>
    <row r="5660" spans="1:5" x14ac:dyDescent="0.25">
      <c r="A5660">
        <v>2017</v>
      </c>
      <c r="B5660">
        <v>17</v>
      </c>
      <c r="C5660" t="s">
        <v>68</v>
      </c>
      <c r="D5660" t="str">
        <f ca="1">IF(OFFSET(calculations!$AG$2,MATCH(data!A5660&amp;"|"&amp;data!C5660,calculations!$A$3:$A$168,0),MATCH(data!B5660,calculations!$AH$2:$CL$2,0))="","NULL",SUBSTITUTE(OFFSET(calculations!$AG$2,MATCH(data!A5660&amp;"|"&amp;data!C5660,calculations!$A$3:$A$168,0),MATCH(data!B5660,calculations!$AH$2:$CL$2,0)),",","."))</f>
        <v>88750125</v>
      </c>
      <c r="E5660">
        <v>1</v>
      </c>
    </row>
    <row r="5661" spans="1:5" x14ac:dyDescent="0.25">
      <c r="A5661">
        <v>2017</v>
      </c>
      <c r="B5661">
        <v>17</v>
      </c>
      <c r="C5661" t="s">
        <v>49</v>
      </c>
      <c r="D5661" t="str">
        <f ca="1">IF(OFFSET(calculations!$AG$2,MATCH(data!A5661&amp;"|"&amp;data!C5661,calculations!$A$3:$A$168,0),MATCH(data!B5661,calculations!$AH$2:$CL$2,0))="","NULL",SUBSTITUTE(OFFSET(calculations!$AG$2,MATCH(data!A5661&amp;"|"&amp;data!C5661,calculations!$A$3:$A$168,0),MATCH(data!B5661,calculations!$AH$2:$CL$2,0)),",","."))</f>
        <v>50900339</v>
      </c>
      <c r="E5661">
        <v>1</v>
      </c>
    </row>
    <row r="5662" spans="1:5" x14ac:dyDescent="0.25">
      <c r="A5662">
        <v>2017</v>
      </c>
      <c r="B5662">
        <v>17</v>
      </c>
      <c r="C5662" t="s">
        <v>69</v>
      </c>
      <c r="D5662" t="str">
        <f ca="1">IF(OFFSET(calculations!$AG$2,MATCH(data!A5662&amp;"|"&amp;data!C5662,calculations!$A$3:$A$168,0),MATCH(data!B5662,calculations!$AH$2:$CL$2,0))="","NULL",SUBSTITUTE(OFFSET(calculations!$AG$2,MATCH(data!A5662&amp;"|"&amp;data!C5662,calculations!$A$3:$A$168,0),MATCH(data!B5662,calculations!$AH$2:$CL$2,0)),",","."))</f>
        <v>9336698</v>
      </c>
      <c r="E5662">
        <v>1</v>
      </c>
    </row>
    <row r="5663" spans="1:5" x14ac:dyDescent="0.25">
      <c r="A5663">
        <v>2017</v>
      </c>
      <c r="B5663">
        <v>17</v>
      </c>
      <c r="C5663" t="s">
        <v>70</v>
      </c>
      <c r="D5663" t="str">
        <f ca="1">IF(OFFSET(calculations!$AG$2,MATCH(data!A5663&amp;"|"&amp;data!C5663,calculations!$A$3:$A$168,0),MATCH(data!B5663,calculations!$AH$2:$CL$2,0))="","NULL",SUBSTITUTE(OFFSET(calculations!$AG$2,MATCH(data!A5663&amp;"|"&amp;data!C5663,calculations!$A$3:$A$168,0),MATCH(data!B5663,calculations!$AH$2:$CL$2,0)),",","."))</f>
        <v>4503633</v>
      </c>
      <c r="E5663">
        <v>1</v>
      </c>
    </row>
    <row r="5664" spans="1:5" x14ac:dyDescent="0.25">
      <c r="A5664">
        <v>2017</v>
      </c>
      <c r="B5664">
        <v>17</v>
      </c>
      <c r="C5664" t="s">
        <v>71</v>
      </c>
      <c r="D5664" t="str">
        <f ca="1">IF(OFFSET(calculations!$AG$2,MATCH(data!A5664&amp;"|"&amp;data!C5664,calculations!$A$3:$A$168,0),MATCH(data!B5664,calculations!$AH$2:$CL$2,0))="","NULL",SUBSTITUTE(OFFSET(calculations!$AG$2,MATCH(data!A5664&amp;"|"&amp;data!C5664,calculations!$A$3:$A$168,0),MATCH(data!B5664,calculations!$AH$2:$CL$2,0)),",","."))</f>
        <v>0</v>
      </c>
      <c r="E5664">
        <v>1</v>
      </c>
    </row>
    <row r="5665" spans="1:5" x14ac:dyDescent="0.25">
      <c r="A5665">
        <v>2017</v>
      </c>
      <c r="B5665">
        <v>17</v>
      </c>
      <c r="C5665" t="s">
        <v>72</v>
      </c>
      <c r="D5665" t="str">
        <f ca="1">IF(OFFSET(calculations!$AG$2,MATCH(data!A5665&amp;"|"&amp;data!C5665,calculations!$A$3:$A$168,0),MATCH(data!B5665,calculations!$AH$2:$CL$2,0))="","NULL",SUBSTITUTE(OFFSET(calculations!$AG$2,MATCH(data!A5665&amp;"|"&amp;data!C5665,calculations!$A$3:$A$168,0),MATCH(data!B5665,calculations!$AH$2:$CL$2,0)),",","."))</f>
        <v>NULL</v>
      </c>
      <c r="E5665">
        <v>1</v>
      </c>
    </row>
    <row r="5666" spans="1:5" x14ac:dyDescent="0.25">
      <c r="A5666">
        <v>2017</v>
      </c>
      <c r="B5666">
        <v>17</v>
      </c>
      <c r="C5666" t="s">
        <v>73</v>
      </c>
      <c r="D5666" t="str">
        <f ca="1">IF(OFFSET(calculations!$AG$2,MATCH(data!A5666&amp;"|"&amp;data!C5666,calculations!$A$3:$A$168,0),MATCH(data!B5666,calculations!$AH$2:$CL$2,0))="","NULL",SUBSTITUTE(OFFSET(calculations!$AG$2,MATCH(data!A5666&amp;"|"&amp;data!C5666,calculations!$A$3:$A$168,0),MATCH(data!B5666,calculations!$AH$2:$CL$2,0)),",","."))</f>
        <v>19202302</v>
      </c>
      <c r="E5666">
        <v>1</v>
      </c>
    </row>
    <row r="5667" spans="1:5" x14ac:dyDescent="0.25">
      <c r="A5667">
        <v>2017</v>
      </c>
      <c r="B5667">
        <v>17</v>
      </c>
      <c r="C5667" t="s">
        <v>74</v>
      </c>
      <c r="D5667" t="str">
        <f ca="1">IF(OFFSET(calculations!$AG$2,MATCH(data!A5667&amp;"|"&amp;data!C5667,calculations!$A$3:$A$168,0),MATCH(data!B5667,calculations!$AH$2:$CL$2,0))="","NULL",SUBSTITUTE(OFFSET(calculations!$AG$2,MATCH(data!A5667&amp;"|"&amp;data!C5667,calculations!$A$3:$A$168,0),MATCH(data!B5667,calculations!$AH$2:$CL$2,0)),",","."))</f>
        <v>NULL</v>
      </c>
      <c r="E5667">
        <v>1</v>
      </c>
    </row>
    <row r="5668" spans="1:5" x14ac:dyDescent="0.25">
      <c r="A5668">
        <v>2017</v>
      </c>
      <c r="B5668">
        <v>17</v>
      </c>
      <c r="C5668" t="s">
        <v>75</v>
      </c>
      <c r="D5668" t="str">
        <f ca="1">IF(OFFSET(calculations!$AG$2,MATCH(data!A5668&amp;"|"&amp;data!C5668,calculations!$A$3:$A$168,0),MATCH(data!B5668,calculations!$AH$2:$CL$2,0))="","NULL",SUBSTITUTE(OFFSET(calculations!$AG$2,MATCH(data!A5668&amp;"|"&amp;data!C5668,calculations!$A$3:$A$168,0),MATCH(data!B5668,calculations!$AH$2:$CL$2,0)),",","."))</f>
        <v>296289</v>
      </c>
      <c r="E5668">
        <v>1</v>
      </c>
    </row>
    <row r="5669" spans="1:5" x14ac:dyDescent="0.25">
      <c r="A5669">
        <v>2017</v>
      </c>
      <c r="B5669">
        <v>17</v>
      </c>
      <c r="C5669" t="s">
        <v>76</v>
      </c>
      <c r="D5669" t="str">
        <f ca="1">IF(OFFSET(calculations!$AG$2,MATCH(data!A5669&amp;"|"&amp;data!C5669,calculations!$A$3:$A$168,0),MATCH(data!B5669,calculations!$AH$2:$CL$2,0))="","NULL",SUBSTITUTE(OFFSET(calculations!$AG$2,MATCH(data!A5669&amp;"|"&amp;data!C5669,calculations!$A$3:$A$168,0),MATCH(data!B5669,calculations!$AH$2:$CL$2,0)),",","."))</f>
        <v>2445717</v>
      </c>
      <c r="E5669">
        <v>1</v>
      </c>
    </row>
    <row r="5670" spans="1:5" x14ac:dyDescent="0.25">
      <c r="A5670">
        <v>2017</v>
      </c>
      <c r="B5670">
        <v>17</v>
      </c>
      <c r="C5670" t="s">
        <v>77</v>
      </c>
      <c r="D5670" t="str">
        <f ca="1">IF(OFFSET(calculations!$AG$2,MATCH(data!A5670&amp;"|"&amp;data!C5670,calculations!$A$3:$A$168,0),MATCH(data!B5670,calculations!$AH$2:$CL$2,0))="","NULL",SUBSTITUTE(OFFSET(calculations!$AG$2,MATCH(data!A5670&amp;"|"&amp;data!C5670,calculations!$A$3:$A$168,0),MATCH(data!B5670,calculations!$AH$2:$CL$2,0)),",","."))</f>
        <v>1012902</v>
      </c>
      <c r="E5670">
        <v>1</v>
      </c>
    </row>
    <row r="5671" spans="1:5" x14ac:dyDescent="0.25">
      <c r="A5671">
        <v>2017</v>
      </c>
      <c r="B5671">
        <v>17</v>
      </c>
      <c r="C5671" t="s">
        <v>78</v>
      </c>
      <c r="D5671" t="str">
        <f ca="1">IF(OFFSET(calculations!$AG$2,MATCH(data!A5671&amp;"|"&amp;data!C5671,calculations!$A$3:$A$168,0),MATCH(data!B5671,calculations!$AH$2:$CL$2,0))="","NULL",SUBSTITUTE(OFFSET(calculations!$AG$2,MATCH(data!A5671&amp;"|"&amp;data!C5671,calculations!$A$3:$A$168,0),MATCH(data!B5671,calculations!$AH$2:$CL$2,0)),",","."))</f>
        <v>930751</v>
      </c>
      <c r="E5671">
        <v>1</v>
      </c>
    </row>
    <row r="5672" spans="1:5" x14ac:dyDescent="0.25">
      <c r="A5672">
        <v>2017</v>
      </c>
      <c r="B5672">
        <v>17</v>
      </c>
      <c r="C5672" t="s">
        <v>79</v>
      </c>
      <c r="D5672" t="str">
        <f ca="1">IF(OFFSET(calculations!$AG$2,MATCH(data!A5672&amp;"|"&amp;data!C5672,calculations!$A$3:$A$168,0),MATCH(data!B5672,calculations!$AH$2:$CL$2,0))="","NULL",SUBSTITUTE(OFFSET(calculations!$AG$2,MATCH(data!A5672&amp;"|"&amp;data!C5672,calculations!$A$3:$A$168,0),MATCH(data!B5672,calculations!$AH$2:$CL$2,0)),",","."))</f>
        <v>12280083</v>
      </c>
      <c r="E5672">
        <v>1</v>
      </c>
    </row>
    <row r="5673" spans="1:5" x14ac:dyDescent="0.25">
      <c r="A5673">
        <v>2017</v>
      </c>
      <c r="B5673">
        <v>17</v>
      </c>
      <c r="C5673" t="s">
        <v>80</v>
      </c>
      <c r="D5673" t="str">
        <f ca="1">IF(OFFSET(calculations!$AG$2,MATCH(data!A5673&amp;"|"&amp;data!C5673,calculations!$A$3:$A$168,0),MATCH(data!B5673,calculations!$AH$2:$CL$2,0))="","NULL",SUBSTITUTE(OFFSET(calculations!$AG$2,MATCH(data!A5673&amp;"|"&amp;data!C5673,calculations!$A$3:$A$168,0),MATCH(data!B5673,calculations!$AH$2:$CL$2,0)),",","."))</f>
        <v>NULL</v>
      </c>
      <c r="E5673">
        <v>1</v>
      </c>
    </row>
    <row r="5674" spans="1:5" x14ac:dyDescent="0.25">
      <c r="A5674">
        <v>2017</v>
      </c>
      <c r="B5674">
        <v>17</v>
      </c>
      <c r="C5674" t="s">
        <v>44</v>
      </c>
      <c r="D5674" t="str">
        <f ca="1">IF(OFFSET(calculations!$AG$2,MATCH(data!A5674&amp;"|"&amp;data!C5674,calculations!$A$3:$A$168,0),MATCH(data!B5674,calculations!$AH$2:$CL$2,0))="","NULL",SUBSTITUTE(OFFSET(calculations!$AG$2,MATCH(data!A5674&amp;"|"&amp;data!C5674,calculations!$A$3:$A$168,0),MATCH(data!B5674,calculations!$AH$2:$CL$2,0)),",","."))</f>
        <v>NULL</v>
      </c>
      <c r="E5674">
        <v>1</v>
      </c>
    </row>
    <row r="5675" spans="1:5" x14ac:dyDescent="0.25">
      <c r="A5675">
        <v>2017</v>
      </c>
      <c r="B5675">
        <v>17</v>
      </c>
      <c r="C5675" t="s">
        <v>51</v>
      </c>
      <c r="D5675" t="str">
        <f ca="1">IF(OFFSET(calculations!$AG$2,MATCH(data!A5675&amp;"|"&amp;data!C5675,calculations!$A$3:$A$168,0),MATCH(data!B5675,calculations!$AH$2:$CL$2,0))="","NULL",SUBSTITUTE(OFFSET(calculations!$AG$2,MATCH(data!A5675&amp;"|"&amp;data!C5675,calculations!$A$3:$A$168,0),MATCH(data!B5675,calculations!$AH$2:$CL$2,0)),",","."))</f>
        <v>NULL</v>
      </c>
      <c r="E5675">
        <v>1</v>
      </c>
    </row>
    <row r="5676" spans="1:5" x14ac:dyDescent="0.25">
      <c r="A5676">
        <v>2017</v>
      </c>
      <c r="B5676">
        <v>17</v>
      </c>
      <c r="C5676" t="s">
        <v>55</v>
      </c>
      <c r="D5676" t="str">
        <f ca="1">IF(OFFSET(calculations!$AG$2,MATCH(data!A5676&amp;"|"&amp;data!C5676,calculations!$A$3:$A$168,0),MATCH(data!B5676,calculations!$AH$2:$CL$2,0))="","NULL",SUBSTITUTE(OFFSET(calculations!$AG$2,MATCH(data!A5676&amp;"|"&amp;data!C5676,calculations!$A$3:$A$168,0),MATCH(data!B5676,calculations!$AH$2:$CL$2,0)),",","."))</f>
        <v>NULL</v>
      </c>
      <c r="E5676">
        <v>1</v>
      </c>
    </row>
    <row r="5677" spans="1:5" x14ac:dyDescent="0.25">
      <c r="A5677">
        <v>2017</v>
      </c>
      <c r="B5677">
        <v>17</v>
      </c>
      <c r="C5677" t="s">
        <v>81</v>
      </c>
      <c r="D5677" t="str">
        <f ca="1">IF(OFFSET(calculations!$AG$2,MATCH(data!A5677&amp;"|"&amp;data!C5677,calculations!$A$3:$A$168,0),MATCH(data!B5677,calculations!$AH$2:$CL$2,0))="","NULL",SUBSTITUTE(OFFSET(calculations!$AG$2,MATCH(data!A5677&amp;"|"&amp;data!C5677,calculations!$A$3:$A$168,0),MATCH(data!B5677,calculations!$AH$2:$CL$2,0)),",","."))</f>
        <v>891964</v>
      </c>
      <c r="E5677">
        <v>1</v>
      </c>
    </row>
    <row r="5678" spans="1:5" x14ac:dyDescent="0.25">
      <c r="A5678">
        <v>2017</v>
      </c>
      <c r="B5678">
        <v>17</v>
      </c>
      <c r="C5678" t="s">
        <v>82</v>
      </c>
      <c r="D5678" t="str">
        <f ca="1">IF(OFFSET(calculations!$AG$2,MATCH(data!A5678&amp;"|"&amp;data!C5678,calculations!$A$3:$A$168,0),MATCH(data!B5678,calculations!$AH$2:$CL$2,0))="","NULL",SUBSTITUTE(OFFSET(calculations!$AG$2,MATCH(data!A5678&amp;"|"&amp;data!C5678,calculations!$A$3:$A$168,0),MATCH(data!B5678,calculations!$AH$2:$CL$2,0)),",","."))</f>
        <v>37849786</v>
      </c>
      <c r="E5678">
        <v>1</v>
      </c>
    </row>
    <row r="5679" spans="1:5" x14ac:dyDescent="0.25">
      <c r="A5679">
        <v>2017</v>
      </c>
      <c r="B5679">
        <v>17</v>
      </c>
      <c r="C5679" t="s">
        <v>83</v>
      </c>
      <c r="D5679" t="str">
        <f ca="1">IF(OFFSET(calculations!$AG$2,MATCH(data!A5679&amp;"|"&amp;data!C5679,calculations!$A$3:$A$168,0),MATCH(data!B5679,calculations!$AH$2:$CL$2,0))="","NULL",SUBSTITUTE(OFFSET(calculations!$AG$2,MATCH(data!A5679&amp;"|"&amp;data!C5679,calculations!$A$3:$A$168,0),MATCH(data!B5679,calculations!$AH$2:$CL$2,0)),",","."))</f>
        <v>2783850</v>
      </c>
      <c r="E5679">
        <v>1</v>
      </c>
    </row>
    <row r="5680" spans="1:5" x14ac:dyDescent="0.25">
      <c r="A5680">
        <v>2017</v>
      </c>
      <c r="B5680">
        <v>17</v>
      </c>
      <c r="C5680" t="s">
        <v>84</v>
      </c>
      <c r="D5680" t="str">
        <f ca="1">IF(OFFSET(calculations!$AG$2,MATCH(data!A5680&amp;"|"&amp;data!C5680,calculations!$A$3:$A$168,0),MATCH(data!B5680,calculations!$AH$2:$CL$2,0))="","NULL",SUBSTITUTE(OFFSET(calculations!$AG$2,MATCH(data!A5680&amp;"|"&amp;data!C5680,calculations!$A$3:$A$168,0),MATCH(data!B5680,calculations!$AH$2:$CL$2,0)),",","."))</f>
        <v>846997</v>
      </c>
      <c r="E5680">
        <v>1</v>
      </c>
    </row>
    <row r="5681" spans="1:5" x14ac:dyDescent="0.25">
      <c r="A5681">
        <v>2017</v>
      </c>
      <c r="B5681">
        <v>17</v>
      </c>
      <c r="C5681" t="s">
        <v>85</v>
      </c>
      <c r="D5681" t="str">
        <f ca="1">IF(OFFSET(calculations!$AG$2,MATCH(data!A5681&amp;"|"&amp;data!C5681,calculations!$A$3:$A$168,0),MATCH(data!B5681,calculations!$AH$2:$CL$2,0))="","NULL",SUBSTITUTE(OFFSET(calculations!$AG$2,MATCH(data!A5681&amp;"|"&amp;data!C5681,calculations!$A$3:$A$168,0),MATCH(data!B5681,calculations!$AH$2:$CL$2,0)),",","."))</f>
        <v>NULL</v>
      </c>
      <c r="E5681">
        <v>1</v>
      </c>
    </row>
    <row r="5682" spans="1:5" x14ac:dyDescent="0.25">
      <c r="A5682">
        <v>2017</v>
      </c>
      <c r="B5682">
        <v>17</v>
      </c>
      <c r="C5682" t="s">
        <v>86</v>
      </c>
      <c r="D5682" t="str">
        <f ca="1">IF(OFFSET(calculations!$AG$2,MATCH(data!A5682&amp;"|"&amp;data!C5682,calculations!$A$3:$A$168,0),MATCH(data!B5682,calculations!$AH$2:$CL$2,0))="","NULL",SUBSTITUTE(OFFSET(calculations!$AG$2,MATCH(data!A5682&amp;"|"&amp;data!C5682,calculations!$A$3:$A$168,0),MATCH(data!B5682,calculations!$AH$2:$CL$2,0)),",","."))</f>
        <v>1070179</v>
      </c>
      <c r="E5682">
        <v>1</v>
      </c>
    </row>
    <row r="5683" spans="1:5" x14ac:dyDescent="0.25">
      <c r="A5683">
        <v>2017</v>
      </c>
      <c r="B5683">
        <v>17</v>
      </c>
      <c r="C5683" t="s">
        <v>87</v>
      </c>
      <c r="D5683" t="str">
        <f ca="1">IF(OFFSET(calculations!$AG$2,MATCH(data!A5683&amp;"|"&amp;data!C5683,calculations!$A$3:$A$168,0),MATCH(data!B5683,calculations!$AH$2:$CL$2,0))="","NULL",SUBSTITUTE(OFFSET(calculations!$AG$2,MATCH(data!A5683&amp;"|"&amp;data!C5683,calculations!$A$3:$A$168,0),MATCH(data!B5683,calculations!$AH$2:$CL$2,0)),",","."))</f>
        <v>33148760</v>
      </c>
      <c r="E5683">
        <v>1</v>
      </c>
    </row>
    <row r="5684" spans="1:5" x14ac:dyDescent="0.25">
      <c r="A5684">
        <v>2017</v>
      </c>
      <c r="B5684">
        <v>17</v>
      </c>
      <c r="C5684" t="s">
        <v>88</v>
      </c>
      <c r="D5684" t="str">
        <f ca="1">IF(OFFSET(calculations!$AG$2,MATCH(data!A5684&amp;"|"&amp;data!C5684,calculations!$A$3:$A$168,0),MATCH(data!B5684,calculations!$AH$2:$CL$2,0))="","NULL",SUBSTITUTE(OFFSET(calculations!$AG$2,MATCH(data!A5684&amp;"|"&amp;data!C5684,calculations!$A$3:$A$168,0),MATCH(data!B5684,calculations!$AH$2:$CL$2,0)),",","."))</f>
        <v>NULL</v>
      </c>
      <c r="E5684">
        <v>1</v>
      </c>
    </row>
    <row r="5685" spans="1:5" x14ac:dyDescent="0.25">
      <c r="A5685">
        <v>2017</v>
      </c>
      <c r="B5685">
        <v>17</v>
      </c>
      <c r="C5685" t="s">
        <v>89</v>
      </c>
      <c r="D5685" t="str">
        <f ca="1">IF(OFFSET(calculations!$AG$2,MATCH(data!A5685&amp;"|"&amp;data!C5685,calculations!$A$3:$A$168,0),MATCH(data!B5685,calculations!$AH$2:$CL$2,0))="","NULL",SUBSTITUTE(OFFSET(calculations!$AG$2,MATCH(data!A5685&amp;"|"&amp;data!C5685,calculations!$A$3:$A$168,0),MATCH(data!B5685,calculations!$AH$2:$CL$2,0)),",","."))</f>
        <v>NULL</v>
      </c>
      <c r="E5685">
        <v>1</v>
      </c>
    </row>
    <row r="5686" spans="1:5" x14ac:dyDescent="0.25">
      <c r="A5686">
        <v>2017</v>
      </c>
      <c r="B5686">
        <v>17</v>
      </c>
      <c r="C5686" t="s">
        <v>90</v>
      </c>
      <c r="D5686" t="str">
        <f ca="1">IF(OFFSET(calculations!$AG$2,MATCH(data!A5686&amp;"|"&amp;data!C5686,calculations!$A$3:$A$168,0),MATCH(data!B5686,calculations!$AH$2:$CL$2,0))="","NULL",SUBSTITUTE(OFFSET(calculations!$AG$2,MATCH(data!A5686&amp;"|"&amp;data!C5686,calculations!$A$3:$A$168,0),MATCH(data!B5686,calculations!$AH$2:$CL$2,0)),",","."))</f>
        <v>NULL</v>
      </c>
      <c r="E5686">
        <v>1</v>
      </c>
    </row>
    <row r="5687" spans="1:5" x14ac:dyDescent="0.25">
      <c r="A5687">
        <v>2017</v>
      </c>
      <c r="B5687">
        <v>17</v>
      </c>
      <c r="C5687" t="s">
        <v>91</v>
      </c>
      <c r="D5687" t="str">
        <f ca="1">IF(OFFSET(calculations!$AG$2,MATCH(data!A5687&amp;"|"&amp;data!C5687,calculations!$A$3:$A$168,0),MATCH(data!B5687,calculations!$AH$2:$CL$2,0))="","NULL",SUBSTITUTE(OFFSET(calculations!$AG$2,MATCH(data!A5687&amp;"|"&amp;data!C5687,calculations!$A$3:$A$168,0),MATCH(data!B5687,calculations!$AH$2:$CL$2,0)),",","."))</f>
        <v>NULL</v>
      </c>
      <c r="E5687">
        <v>1</v>
      </c>
    </row>
    <row r="5688" spans="1:5" x14ac:dyDescent="0.25">
      <c r="A5688">
        <v>2017</v>
      </c>
      <c r="B5688">
        <v>17</v>
      </c>
      <c r="C5688" t="s">
        <v>92</v>
      </c>
      <c r="D5688" t="str">
        <f ca="1">IF(OFFSET(calculations!$AG$2,MATCH(data!A5688&amp;"|"&amp;data!C5688,calculations!$A$3:$A$168,0),MATCH(data!B5688,calculations!$AH$2:$CL$2,0))="","NULL",SUBSTITUTE(OFFSET(calculations!$AG$2,MATCH(data!A5688&amp;"|"&amp;data!C5688,calculations!$A$3:$A$168,0),MATCH(data!B5688,calculations!$AH$2:$CL$2,0)),",","."))</f>
        <v>NULL</v>
      </c>
      <c r="E5688">
        <v>1</v>
      </c>
    </row>
    <row r="5689" spans="1:5" x14ac:dyDescent="0.25">
      <c r="A5689">
        <v>2017</v>
      </c>
      <c r="B5689">
        <v>17</v>
      </c>
      <c r="C5689" t="s">
        <v>93</v>
      </c>
      <c r="D5689" t="str">
        <f ca="1">IF(OFFSET(calculations!$AG$2,MATCH(data!A5689&amp;"|"&amp;data!C5689,calculations!$A$3:$A$168,0),MATCH(data!B5689,calculations!$AH$2:$CL$2,0))="","NULL",SUBSTITUTE(OFFSET(calculations!$AG$2,MATCH(data!A5689&amp;"|"&amp;data!C5689,calculations!$A$3:$A$168,0),MATCH(data!B5689,calculations!$AH$2:$CL$2,0)),",","."))</f>
        <v>NULL</v>
      </c>
      <c r="E5689">
        <v>1</v>
      </c>
    </row>
    <row r="5690" spans="1:5" x14ac:dyDescent="0.25">
      <c r="A5690">
        <v>2017</v>
      </c>
      <c r="B5690">
        <v>17</v>
      </c>
      <c r="C5690" t="s">
        <v>94</v>
      </c>
      <c r="D5690" t="str">
        <f ca="1">IF(OFFSET(calculations!$AG$2,MATCH(data!A5690&amp;"|"&amp;data!C5690,calculations!$A$3:$A$168,0),MATCH(data!B5690,calculations!$AH$2:$CL$2,0))="","NULL",SUBSTITUTE(OFFSET(calculations!$AG$2,MATCH(data!A5690&amp;"|"&amp;data!C5690,calculations!$A$3:$A$168,0),MATCH(data!B5690,calculations!$AH$2:$CL$2,0)),",","."))</f>
        <v>NULL</v>
      </c>
      <c r="E5690">
        <v>1</v>
      </c>
    </row>
    <row r="5691" spans="1:5" x14ac:dyDescent="0.25">
      <c r="A5691">
        <v>2017</v>
      </c>
      <c r="B5691">
        <v>17</v>
      </c>
      <c r="C5691" t="s">
        <v>95</v>
      </c>
      <c r="D5691" t="str">
        <f ca="1">IF(OFFSET(calculations!$AG$2,MATCH(data!A5691&amp;"|"&amp;data!C5691,calculations!$A$3:$A$168,0),MATCH(data!B5691,calculations!$AH$2:$CL$2,0))="","NULL",SUBSTITUTE(OFFSET(calculations!$AG$2,MATCH(data!A5691&amp;"|"&amp;data!C5691,calculations!$A$3:$A$168,0),MATCH(data!B5691,calculations!$AH$2:$CL$2,0)),",","."))</f>
        <v>-3788866</v>
      </c>
      <c r="E5691">
        <v>1</v>
      </c>
    </row>
    <row r="5692" spans="1:5" x14ac:dyDescent="0.25">
      <c r="A5692">
        <v>2017</v>
      </c>
      <c r="B5692">
        <v>17</v>
      </c>
      <c r="C5692" t="s">
        <v>96</v>
      </c>
      <c r="D5692" t="str">
        <f ca="1">IF(OFFSET(calculations!$AG$2,MATCH(data!A5692&amp;"|"&amp;data!C5692,calculations!$A$3:$A$168,0),MATCH(data!B5692,calculations!$AH$2:$CL$2,0))="","NULL",SUBSTITUTE(OFFSET(calculations!$AG$2,MATCH(data!A5692&amp;"|"&amp;data!C5692,calculations!$A$3:$A$168,0),MATCH(data!B5692,calculations!$AH$2:$CL$2,0)),",","."))</f>
        <v>136852832</v>
      </c>
      <c r="E5692">
        <v>1</v>
      </c>
    </row>
    <row r="5693" spans="1:5" x14ac:dyDescent="0.25">
      <c r="A5693">
        <v>2017</v>
      </c>
      <c r="B5693">
        <v>17</v>
      </c>
      <c r="C5693" t="s">
        <v>97</v>
      </c>
      <c r="D5693" t="str">
        <f ca="1">IF(OFFSET(calculations!$AG$2,MATCH(data!A5693&amp;"|"&amp;data!C5693,calculations!$A$3:$A$168,0),MATCH(data!B5693,calculations!$AH$2:$CL$2,0))="","NULL",SUBSTITUTE(OFFSET(calculations!$AG$2,MATCH(data!A5693&amp;"|"&amp;data!C5693,calculations!$A$3:$A$168,0),MATCH(data!B5693,calculations!$AH$2:$CL$2,0)),",","."))</f>
        <v>106982252</v>
      </c>
      <c r="E5693">
        <v>1</v>
      </c>
    </row>
    <row r="5694" spans="1:5" x14ac:dyDescent="0.25">
      <c r="A5694">
        <v>2017</v>
      </c>
      <c r="B5694">
        <v>17</v>
      </c>
      <c r="C5694" t="s">
        <v>98</v>
      </c>
      <c r="D5694" t="str">
        <f ca="1">IF(OFFSET(calculations!$AG$2,MATCH(data!A5694&amp;"|"&amp;data!C5694,calculations!$A$3:$A$168,0),MATCH(data!B5694,calculations!$AH$2:$CL$2,0))="","NULL",SUBSTITUTE(OFFSET(calculations!$AG$2,MATCH(data!A5694&amp;"|"&amp;data!C5694,calculations!$A$3:$A$168,0),MATCH(data!B5694,calculations!$AH$2:$CL$2,0)),",","."))</f>
        <v>29870580</v>
      </c>
      <c r="E5694">
        <v>1</v>
      </c>
    </row>
    <row r="5695" spans="1:5" x14ac:dyDescent="0.25">
      <c r="A5695">
        <v>2017</v>
      </c>
      <c r="B5695">
        <v>17</v>
      </c>
      <c r="C5695" t="s">
        <v>99</v>
      </c>
      <c r="D5695" t="str">
        <f ca="1">IF(OFFSET(calculations!$AG$2,MATCH(data!A5695&amp;"|"&amp;data!C5695,calculations!$A$3:$A$168,0),MATCH(data!B5695,calculations!$AH$2:$CL$2,0))="","NULL",SUBSTITUTE(OFFSET(calculations!$AG$2,MATCH(data!A5695&amp;"|"&amp;data!C5695,calculations!$A$3:$A$168,0),MATCH(data!B5695,calculations!$AH$2:$CL$2,0)),",","."))</f>
        <v>29870580</v>
      </c>
      <c r="E5695">
        <v>1</v>
      </c>
    </row>
    <row r="5696" spans="1:5" x14ac:dyDescent="0.25">
      <c r="A5696">
        <v>2017</v>
      </c>
      <c r="B5696">
        <v>17</v>
      </c>
      <c r="C5696" t="s">
        <v>100</v>
      </c>
      <c r="D5696" t="str">
        <f ca="1">IF(OFFSET(calculations!$AG$2,MATCH(data!A5696&amp;"|"&amp;data!C5696,calculations!$A$3:$A$168,0),MATCH(data!B5696,calculations!$AH$2:$CL$2,0))="","NULL",SUBSTITUTE(OFFSET(calculations!$AG$2,MATCH(data!A5696&amp;"|"&amp;data!C5696,calculations!$A$3:$A$168,0),MATCH(data!B5696,calculations!$AH$2:$CL$2,0)),",","."))</f>
        <v>1948721</v>
      </c>
      <c r="E5696">
        <v>1</v>
      </c>
    </row>
    <row r="5697" spans="1:5" x14ac:dyDescent="0.25">
      <c r="A5697">
        <v>2017</v>
      </c>
      <c r="B5697">
        <v>17</v>
      </c>
      <c r="C5697" t="s">
        <v>101</v>
      </c>
      <c r="D5697" t="str">
        <f ca="1">IF(OFFSET(calculations!$AG$2,MATCH(data!A5697&amp;"|"&amp;data!C5697,calculations!$A$3:$A$168,0),MATCH(data!B5697,calculations!$AH$2:$CL$2,0))="","NULL",SUBSTITUTE(OFFSET(calculations!$AG$2,MATCH(data!A5697&amp;"|"&amp;data!C5697,calculations!$A$3:$A$168,0),MATCH(data!B5697,calculations!$AH$2:$CL$2,0)),",","."))</f>
        <v>377634</v>
      </c>
      <c r="E5697">
        <v>1</v>
      </c>
    </row>
    <row r="5698" spans="1:5" x14ac:dyDescent="0.25">
      <c r="A5698">
        <v>2017</v>
      </c>
      <c r="B5698">
        <v>17</v>
      </c>
      <c r="C5698" t="s">
        <v>102</v>
      </c>
      <c r="D5698" t="str">
        <f ca="1">IF(OFFSET(calculations!$AG$2,MATCH(data!A5698&amp;"|"&amp;data!C5698,calculations!$A$3:$A$168,0),MATCH(data!B5698,calculations!$AH$2:$CL$2,0))="","NULL",SUBSTITUTE(OFFSET(calculations!$AG$2,MATCH(data!A5698&amp;"|"&amp;data!C5698,calculations!$A$3:$A$168,0),MATCH(data!B5698,calculations!$AH$2:$CL$2,0)),",","."))</f>
        <v>33458784</v>
      </c>
      <c r="E5698">
        <v>1</v>
      </c>
    </row>
    <row r="5699" spans="1:5" x14ac:dyDescent="0.25">
      <c r="A5699">
        <v>2017</v>
      </c>
      <c r="B5699">
        <v>17</v>
      </c>
      <c r="C5699" t="s">
        <v>103</v>
      </c>
      <c r="D5699" t="str">
        <f ca="1">IF(OFFSET(calculations!$AG$2,MATCH(data!A5699&amp;"|"&amp;data!C5699,calculations!$A$3:$A$168,0),MATCH(data!B5699,calculations!$AH$2:$CL$2,0))="","NULL",SUBSTITUTE(OFFSET(calculations!$AG$2,MATCH(data!A5699&amp;"|"&amp;data!C5699,calculations!$A$3:$A$168,0),MATCH(data!B5699,calculations!$AH$2:$CL$2,0)),",","."))</f>
        <v>635151</v>
      </c>
      <c r="E5699">
        <v>1</v>
      </c>
    </row>
    <row r="5700" spans="1:5" x14ac:dyDescent="0.25">
      <c r="A5700">
        <v>2017</v>
      </c>
      <c r="B5700">
        <v>17</v>
      </c>
      <c r="C5700" t="s">
        <v>104</v>
      </c>
      <c r="D5700" t="str">
        <f ca="1">IF(OFFSET(calculations!$AG$2,MATCH(data!A5700&amp;"|"&amp;data!C5700,calculations!$A$3:$A$168,0),MATCH(data!B5700,calculations!$AH$2:$CL$2,0))="","NULL",SUBSTITUTE(OFFSET(calculations!$AG$2,MATCH(data!A5700&amp;"|"&amp;data!C5700,calculations!$A$3:$A$168,0),MATCH(data!B5700,calculations!$AH$2:$CL$2,0)),",","."))</f>
        <v>-2652268</v>
      </c>
      <c r="E5700">
        <v>1</v>
      </c>
    </row>
    <row r="5701" spans="1:5" x14ac:dyDescent="0.25">
      <c r="A5701">
        <v>2017</v>
      </c>
      <c r="B5701">
        <v>17</v>
      </c>
      <c r="C5701" t="s">
        <v>105</v>
      </c>
      <c r="D5701" t="str">
        <f ca="1">IF(OFFSET(calculations!$AG$2,MATCH(data!A5701&amp;"|"&amp;data!C5701,calculations!$A$3:$A$168,0),MATCH(data!B5701,calculations!$AH$2:$CL$2,0))="","NULL",SUBSTITUTE(OFFSET(calculations!$AG$2,MATCH(data!A5701&amp;"|"&amp;data!C5701,calculations!$A$3:$A$168,0),MATCH(data!B5701,calculations!$AH$2:$CL$2,0)),",","."))</f>
        <v>-2652268</v>
      </c>
      <c r="E5701">
        <v>1</v>
      </c>
    </row>
    <row r="5702" spans="1:5" x14ac:dyDescent="0.25">
      <c r="A5702">
        <v>2017</v>
      </c>
      <c r="B5702">
        <v>17</v>
      </c>
      <c r="C5702" t="s">
        <v>106</v>
      </c>
      <c r="D5702" t="str">
        <f ca="1">IF(OFFSET(calculations!$AG$2,MATCH(data!A5702&amp;"|"&amp;data!C5702,calculations!$A$3:$A$168,0),MATCH(data!B5702,calculations!$AH$2:$CL$2,0))="","NULL",SUBSTITUTE(OFFSET(calculations!$AG$2,MATCH(data!A5702&amp;"|"&amp;data!C5702,calculations!$A$3:$A$168,0),MATCH(data!B5702,calculations!$AH$2:$CL$2,0)),",","."))</f>
        <v>NULL</v>
      </c>
      <c r="E5702">
        <v>1</v>
      </c>
    </row>
    <row r="5703" spans="1:5" x14ac:dyDescent="0.25">
      <c r="A5703">
        <v>2017</v>
      </c>
      <c r="B5703">
        <v>17</v>
      </c>
      <c r="C5703" t="s">
        <v>107</v>
      </c>
      <c r="D5703" t="str">
        <f ca="1">IF(OFFSET(calculations!$AG$2,MATCH(data!A5703&amp;"|"&amp;data!C5703,calculations!$A$3:$A$168,0),MATCH(data!B5703,calculations!$AH$2:$CL$2,0))="","NULL",SUBSTITUTE(OFFSET(calculations!$AG$2,MATCH(data!A5703&amp;"|"&amp;data!C5703,calculations!$A$3:$A$168,0),MATCH(data!B5703,calculations!$AH$2:$CL$2,0)),",","."))</f>
        <v>NULL</v>
      </c>
      <c r="E5703">
        <v>1</v>
      </c>
    </row>
    <row r="5704" spans="1:5" x14ac:dyDescent="0.25">
      <c r="A5704">
        <v>2017</v>
      </c>
      <c r="B5704">
        <v>17</v>
      </c>
      <c r="C5704" t="s">
        <v>108</v>
      </c>
      <c r="D5704" t="str">
        <f ca="1">IF(OFFSET(calculations!$AG$2,MATCH(data!A5704&amp;"|"&amp;data!C5704,calculations!$A$3:$A$168,0),MATCH(data!B5704,calculations!$AH$2:$CL$2,0))="","NULL",SUBSTITUTE(OFFSET(calculations!$AG$2,MATCH(data!A5704&amp;"|"&amp;data!C5704,calculations!$A$3:$A$168,0),MATCH(data!B5704,calculations!$AH$2:$CL$2,0)),",","."))</f>
        <v>-1136598</v>
      </c>
      <c r="E5704">
        <v>1</v>
      </c>
    </row>
    <row r="5705" spans="1:5" x14ac:dyDescent="0.25">
      <c r="A5705">
        <v>2017</v>
      </c>
      <c r="B5705">
        <v>17</v>
      </c>
      <c r="C5705" t="s">
        <v>109</v>
      </c>
      <c r="D5705" t="str">
        <f ca="1">IF(OFFSET(calculations!$AG$2,MATCH(data!A5705&amp;"|"&amp;data!C5705,calculations!$A$3:$A$168,0),MATCH(data!B5705,calculations!$AH$2:$CL$2,0))="","NULL",SUBSTITUTE(OFFSET(calculations!$AG$2,MATCH(data!A5705&amp;"|"&amp;data!C5705,calculations!$A$3:$A$168,0),MATCH(data!B5705,calculations!$AH$2:$CL$2,0)),",","."))</f>
        <v>-3788866</v>
      </c>
      <c r="E5705">
        <v>1</v>
      </c>
    </row>
    <row r="5706" spans="1:5" x14ac:dyDescent="0.25">
      <c r="A5706">
        <v>2017</v>
      </c>
      <c r="B5706">
        <v>17</v>
      </c>
      <c r="C5706" t="s">
        <v>110</v>
      </c>
      <c r="D5706" t="str">
        <f ca="1">IF(OFFSET(calculations!$AG$2,MATCH(data!A5706&amp;"|"&amp;data!C5706,calculations!$A$3:$A$168,0),MATCH(data!B5706,calculations!$AH$2:$CL$2,0))="","NULL",SUBSTITUTE(OFFSET(calculations!$AG$2,MATCH(data!A5706&amp;"|"&amp;data!C5706,calculations!$A$3:$A$168,0),MATCH(data!B5706,calculations!$AH$2:$CL$2,0)),",","."))</f>
        <v>0</v>
      </c>
      <c r="E5706">
        <v>1</v>
      </c>
    </row>
    <row r="5707" spans="1:5" x14ac:dyDescent="0.25">
      <c r="A5707">
        <v>2017</v>
      </c>
      <c r="B5707">
        <v>17</v>
      </c>
      <c r="C5707" t="s">
        <v>111</v>
      </c>
      <c r="D5707" t="str">
        <f ca="1">IF(OFFSET(calculations!$AG$2,MATCH(data!A5707&amp;"|"&amp;data!C5707,calculations!$A$3:$A$168,0),MATCH(data!B5707,calculations!$AH$2:$CL$2,0))="","NULL",SUBSTITUTE(OFFSET(calculations!$AG$2,MATCH(data!A5707&amp;"|"&amp;data!C5707,calculations!$A$3:$A$168,0),MATCH(data!B5707,calculations!$AH$2:$CL$2,0)),",","."))</f>
        <v>88750125</v>
      </c>
      <c r="E5707">
        <v>1</v>
      </c>
    </row>
    <row r="5708" spans="1:5" x14ac:dyDescent="0.25">
      <c r="A5708">
        <v>2017</v>
      </c>
      <c r="B5708">
        <v>17</v>
      </c>
      <c r="C5708" t="s">
        <v>112</v>
      </c>
      <c r="D5708" t="str">
        <f ca="1">IF(OFFSET(calculations!$AG$2,MATCH(data!A5708&amp;"|"&amp;data!C5708,calculations!$A$3:$A$168,0),MATCH(data!B5708,calculations!$AH$2:$CL$2,0))="","NULL",SUBSTITUTE(OFFSET(calculations!$AG$2,MATCH(data!A5708&amp;"|"&amp;data!C5708,calculations!$A$3:$A$168,0),MATCH(data!B5708,calculations!$AH$2:$CL$2,0)),",","."))</f>
        <v>16326760</v>
      </c>
      <c r="E5708">
        <v>1</v>
      </c>
    </row>
    <row r="5709" spans="1:5" x14ac:dyDescent="0.25">
      <c r="A5709">
        <v>2017</v>
      </c>
      <c r="B5709">
        <v>17</v>
      </c>
      <c r="C5709" t="s">
        <v>113</v>
      </c>
      <c r="D5709" t="str">
        <f ca="1">IF(OFFSET(calculations!$AG$2,MATCH(data!A5709&amp;"|"&amp;data!C5709,calculations!$A$3:$A$168,0),MATCH(data!B5709,calculations!$AH$2:$CL$2,0))="","NULL",SUBSTITUTE(OFFSET(calculations!$AG$2,MATCH(data!A5709&amp;"|"&amp;data!C5709,calculations!$A$3:$A$168,0),MATCH(data!B5709,calculations!$AH$2:$CL$2,0)),",","."))</f>
        <v>NULL</v>
      </c>
      <c r="E5709">
        <v>1</v>
      </c>
    </row>
    <row r="5710" spans="1:5" x14ac:dyDescent="0.25">
      <c r="A5710">
        <v>2017</v>
      </c>
      <c r="B5710">
        <v>17</v>
      </c>
      <c r="C5710" t="s">
        <v>114</v>
      </c>
      <c r="D5710" t="str">
        <f ca="1">IF(OFFSET(calculations!$AG$2,MATCH(data!A5710&amp;"|"&amp;data!C5710,calculations!$A$3:$A$168,0),MATCH(data!B5710,calculations!$AH$2:$CL$2,0))="","NULL",SUBSTITUTE(OFFSET(calculations!$AG$2,MATCH(data!A5710&amp;"|"&amp;data!C5710,calculations!$A$3:$A$168,0),MATCH(data!B5710,calculations!$AH$2:$CL$2,0)),",","."))</f>
        <v>NULL</v>
      </c>
      <c r="E5710">
        <v>1</v>
      </c>
    </row>
    <row r="5711" spans="1:5" x14ac:dyDescent="0.25">
      <c r="A5711">
        <v>2017</v>
      </c>
      <c r="B5711">
        <v>17</v>
      </c>
      <c r="C5711" t="s">
        <v>115</v>
      </c>
      <c r="D5711" t="str">
        <f ca="1">IF(OFFSET(calculations!$AG$2,MATCH(data!A5711&amp;"|"&amp;data!C5711,calculations!$A$3:$A$168,0),MATCH(data!B5711,calculations!$AH$2:$CL$2,0))="","NULL",SUBSTITUTE(OFFSET(calculations!$AG$2,MATCH(data!A5711&amp;"|"&amp;data!C5711,calculations!$A$3:$A$168,0),MATCH(data!B5711,calculations!$AH$2:$CL$2,0)),",","."))</f>
        <v>NULL</v>
      </c>
      <c r="E5711">
        <v>1</v>
      </c>
    </row>
    <row r="5712" spans="1:5" x14ac:dyDescent="0.25">
      <c r="A5712">
        <v>2017</v>
      </c>
      <c r="B5712">
        <v>17</v>
      </c>
      <c r="C5712" t="s">
        <v>116</v>
      </c>
      <c r="D5712" t="str">
        <f ca="1">IF(OFFSET(calculations!$AG$2,MATCH(data!A5712&amp;"|"&amp;data!C5712,calculations!$A$3:$A$168,0),MATCH(data!B5712,calculations!$AH$2:$CL$2,0))="","NULL",SUBSTITUTE(OFFSET(calculations!$AG$2,MATCH(data!A5712&amp;"|"&amp;data!C5712,calculations!$A$3:$A$168,0),MATCH(data!B5712,calculations!$AH$2:$CL$2,0)),",","."))</f>
        <v>815256</v>
      </c>
      <c r="E5712">
        <v>1</v>
      </c>
    </row>
    <row r="5713" spans="1:5" x14ac:dyDescent="0.25">
      <c r="A5713">
        <v>2017</v>
      </c>
      <c r="B5713">
        <v>17</v>
      </c>
      <c r="C5713" t="s">
        <v>117</v>
      </c>
      <c r="D5713" t="str">
        <f ca="1">IF(OFFSET(calculations!$AG$2,MATCH(data!A5713&amp;"|"&amp;data!C5713,calculations!$A$3:$A$168,0),MATCH(data!B5713,calculations!$AH$2:$CL$2,0))="","NULL",SUBSTITUTE(OFFSET(calculations!$AG$2,MATCH(data!A5713&amp;"|"&amp;data!C5713,calculations!$A$3:$A$168,0),MATCH(data!B5713,calculations!$AH$2:$CL$2,0)),",","."))</f>
        <v>NULL</v>
      </c>
      <c r="E5713">
        <v>1</v>
      </c>
    </row>
    <row r="5714" spans="1:5" x14ac:dyDescent="0.25">
      <c r="A5714">
        <v>2017</v>
      </c>
      <c r="B5714">
        <v>17</v>
      </c>
      <c r="C5714" t="s">
        <v>118</v>
      </c>
      <c r="D5714" t="str">
        <f ca="1">IF(OFFSET(calculations!$AG$2,MATCH(data!A5714&amp;"|"&amp;data!C5714,calculations!$A$3:$A$168,0),MATCH(data!B5714,calculations!$AH$2:$CL$2,0))="","NULL",SUBSTITUTE(OFFSET(calculations!$AG$2,MATCH(data!A5714&amp;"|"&amp;data!C5714,calculations!$A$3:$A$168,0),MATCH(data!B5714,calculations!$AH$2:$CL$2,0)),",","."))</f>
        <v>4650977</v>
      </c>
      <c r="E5714">
        <v>1</v>
      </c>
    </row>
    <row r="5715" spans="1:5" x14ac:dyDescent="0.25">
      <c r="A5715">
        <v>2017</v>
      </c>
      <c r="B5715">
        <v>17</v>
      </c>
      <c r="C5715" t="s">
        <v>119</v>
      </c>
      <c r="D5715" t="str">
        <f ca="1">IF(OFFSET(calculations!$AG$2,MATCH(data!A5715&amp;"|"&amp;data!C5715,calculations!$A$3:$A$168,0),MATCH(data!B5715,calculations!$AH$2:$CL$2,0))="","NULL",SUBSTITUTE(OFFSET(calculations!$AG$2,MATCH(data!A5715&amp;"|"&amp;data!C5715,calculations!$A$3:$A$168,0),MATCH(data!B5715,calculations!$AH$2:$CL$2,0)),",","."))</f>
        <v>7167600</v>
      </c>
      <c r="E5715">
        <v>1</v>
      </c>
    </row>
    <row r="5716" spans="1:5" x14ac:dyDescent="0.25">
      <c r="A5716">
        <v>2017</v>
      </c>
      <c r="B5716">
        <v>17</v>
      </c>
      <c r="C5716" t="s">
        <v>120</v>
      </c>
      <c r="D5716" t="str">
        <f ca="1">IF(OFFSET(calculations!$AG$2,MATCH(data!A5716&amp;"|"&amp;data!C5716,calculations!$A$3:$A$168,0),MATCH(data!B5716,calculations!$AH$2:$CL$2,0))="","NULL",SUBSTITUTE(OFFSET(calculations!$AG$2,MATCH(data!A5716&amp;"|"&amp;data!C5716,calculations!$A$3:$A$168,0),MATCH(data!B5716,calculations!$AH$2:$CL$2,0)),",","."))</f>
        <v>1854753</v>
      </c>
      <c r="E5716">
        <v>1</v>
      </c>
    </row>
    <row r="5717" spans="1:5" x14ac:dyDescent="0.25">
      <c r="A5717">
        <v>2017</v>
      </c>
      <c r="B5717">
        <v>17</v>
      </c>
      <c r="C5717" t="s">
        <v>121</v>
      </c>
      <c r="D5717" t="str">
        <f ca="1">IF(OFFSET(calculations!$AG$2,MATCH(data!A5717&amp;"|"&amp;data!C5717,calculations!$A$3:$A$168,0),MATCH(data!B5717,calculations!$AH$2:$CL$2,0))="","NULL",SUBSTITUTE(OFFSET(calculations!$AG$2,MATCH(data!A5717&amp;"|"&amp;data!C5717,calculations!$A$3:$A$168,0),MATCH(data!B5717,calculations!$AH$2:$CL$2,0)),",","."))</f>
        <v>1241684</v>
      </c>
      <c r="E5717">
        <v>1</v>
      </c>
    </row>
    <row r="5718" spans="1:5" x14ac:dyDescent="0.25">
      <c r="A5718">
        <v>2017</v>
      </c>
      <c r="B5718">
        <v>17</v>
      </c>
      <c r="C5718" t="s">
        <v>122</v>
      </c>
      <c r="D5718" t="str">
        <f ca="1">IF(OFFSET(calculations!$AG$2,MATCH(data!A5718&amp;"|"&amp;data!C5718,calculations!$A$3:$A$168,0),MATCH(data!B5718,calculations!$AH$2:$CL$2,0))="","NULL",SUBSTITUTE(OFFSET(calculations!$AG$2,MATCH(data!A5718&amp;"|"&amp;data!C5718,calculations!$A$3:$A$168,0),MATCH(data!B5718,calculations!$AH$2:$CL$2,0)),",","."))</f>
        <v>1662</v>
      </c>
      <c r="E5718">
        <v>1</v>
      </c>
    </row>
    <row r="5719" spans="1:5" x14ac:dyDescent="0.25">
      <c r="A5719">
        <v>2017</v>
      </c>
      <c r="B5719">
        <v>17</v>
      </c>
      <c r="C5719" t="s">
        <v>123</v>
      </c>
      <c r="D5719" t="str">
        <f ca="1">IF(OFFSET(calculations!$AG$2,MATCH(data!A5719&amp;"|"&amp;data!C5719,calculations!$A$3:$A$168,0),MATCH(data!B5719,calculations!$AH$2:$CL$2,0))="","NULL",SUBSTITUTE(OFFSET(calculations!$AG$2,MATCH(data!A5719&amp;"|"&amp;data!C5719,calculations!$A$3:$A$168,0),MATCH(data!B5719,calculations!$AH$2:$CL$2,0)),",","."))</f>
        <v>NULL</v>
      </c>
      <c r="E5719">
        <v>1</v>
      </c>
    </row>
    <row r="5720" spans="1:5" x14ac:dyDescent="0.25">
      <c r="A5720">
        <v>2017</v>
      </c>
      <c r="B5720">
        <v>17</v>
      </c>
      <c r="C5720" t="s">
        <v>124</v>
      </c>
      <c r="D5720" t="str">
        <f ca="1">IF(OFFSET(calculations!$AG$2,MATCH(data!A5720&amp;"|"&amp;data!C5720,calculations!$A$3:$A$168,0),MATCH(data!B5720,calculations!$AH$2:$CL$2,0))="","NULL",SUBSTITUTE(OFFSET(calculations!$AG$2,MATCH(data!A5720&amp;"|"&amp;data!C5720,calculations!$A$3:$A$168,0),MATCH(data!B5720,calculations!$AH$2:$CL$2,0)),",","."))</f>
        <v>NULL</v>
      </c>
      <c r="E5720">
        <v>1</v>
      </c>
    </row>
    <row r="5721" spans="1:5" x14ac:dyDescent="0.25">
      <c r="A5721">
        <v>2017</v>
      </c>
      <c r="B5721">
        <v>17</v>
      </c>
      <c r="C5721" t="s">
        <v>125</v>
      </c>
      <c r="D5721" t="str">
        <f ca="1">IF(OFFSET(calculations!$AG$2,MATCH(data!A5721&amp;"|"&amp;data!C5721,calculations!$A$3:$A$168,0),MATCH(data!B5721,calculations!$AH$2:$CL$2,0))="","NULL",SUBSTITUTE(OFFSET(calculations!$AG$2,MATCH(data!A5721&amp;"|"&amp;data!C5721,calculations!$A$3:$A$168,0),MATCH(data!B5721,calculations!$AH$2:$CL$2,0)),",","."))</f>
        <v>81</v>
      </c>
      <c r="E5721">
        <v>1</v>
      </c>
    </row>
    <row r="5722" spans="1:5" x14ac:dyDescent="0.25">
      <c r="A5722">
        <v>2017</v>
      </c>
      <c r="B5722">
        <v>17</v>
      </c>
      <c r="C5722" t="s">
        <v>126</v>
      </c>
      <c r="D5722" t="str">
        <f ca="1">IF(OFFSET(calculations!$AG$2,MATCH(data!A5722&amp;"|"&amp;data!C5722,calculations!$A$3:$A$168,0),MATCH(data!B5722,calculations!$AH$2:$CL$2,0))="","NULL",SUBSTITUTE(OFFSET(calculations!$AG$2,MATCH(data!A5722&amp;"|"&amp;data!C5722,calculations!$A$3:$A$168,0),MATCH(data!B5722,calculations!$AH$2:$CL$2,0)),",","."))</f>
        <v>594747</v>
      </c>
      <c r="E5722">
        <v>1</v>
      </c>
    </row>
    <row r="5723" spans="1:5" x14ac:dyDescent="0.25">
      <c r="A5723">
        <v>2017</v>
      </c>
      <c r="B5723">
        <v>17</v>
      </c>
      <c r="C5723" t="s">
        <v>62</v>
      </c>
      <c r="D5723" t="str">
        <f ca="1">IF(OFFSET(calculations!$AG$2,MATCH(data!A5723&amp;"|"&amp;data!C5723,calculations!$A$3:$A$168,0),MATCH(data!B5723,calculations!$AH$2:$CL$2,0))="","NULL",SUBSTITUTE(OFFSET(calculations!$AG$2,MATCH(data!A5723&amp;"|"&amp;data!C5723,calculations!$A$3:$A$168,0),MATCH(data!B5723,calculations!$AH$2:$CL$2,0)),",","."))</f>
        <v>72402160</v>
      </c>
      <c r="E5723">
        <v>1</v>
      </c>
    </row>
    <row r="5724" spans="1:5" x14ac:dyDescent="0.25">
      <c r="A5724">
        <v>2017</v>
      </c>
      <c r="B5724">
        <v>17</v>
      </c>
      <c r="C5724" t="s">
        <v>127</v>
      </c>
      <c r="D5724" t="str">
        <f ca="1">IF(OFFSET(calculations!$AG$2,MATCH(data!A5724&amp;"|"&amp;data!C5724,calculations!$A$3:$A$168,0),MATCH(data!B5724,calculations!$AH$2:$CL$2,0))="","NULL",SUBSTITUTE(OFFSET(calculations!$AG$2,MATCH(data!A5724&amp;"|"&amp;data!C5724,calculations!$A$3:$A$168,0),MATCH(data!B5724,calculations!$AH$2:$CL$2,0)),",","."))</f>
        <v>75817883</v>
      </c>
      <c r="E5724">
        <v>1</v>
      </c>
    </row>
    <row r="5725" spans="1:5" x14ac:dyDescent="0.25">
      <c r="A5725">
        <v>2017</v>
      </c>
      <c r="B5725">
        <v>17</v>
      </c>
      <c r="C5725" t="s">
        <v>128</v>
      </c>
      <c r="D5725" t="str">
        <f ca="1">IF(OFFSET(calculations!$AG$2,MATCH(data!A5725&amp;"|"&amp;data!C5725,calculations!$A$3:$A$168,0),MATCH(data!B5725,calculations!$AH$2:$CL$2,0))="","NULL",SUBSTITUTE(OFFSET(calculations!$AG$2,MATCH(data!A5725&amp;"|"&amp;data!C5725,calculations!$A$3:$A$168,0),MATCH(data!B5725,calculations!$AH$2:$CL$2,0)),",","."))</f>
        <v>NULL</v>
      </c>
      <c r="E5725">
        <v>1</v>
      </c>
    </row>
    <row r="5726" spans="1:5" x14ac:dyDescent="0.25">
      <c r="A5726">
        <v>2017</v>
      </c>
      <c r="B5726">
        <v>17</v>
      </c>
      <c r="C5726" t="s">
        <v>129</v>
      </c>
      <c r="D5726" t="str">
        <f ca="1">IF(OFFSET(calculations!$AG$2,MATCH(data!A5726&amp;"|"&amp;data!C5726,calculations!$A$3:$A$168,0),MATCH(data!B5726,calculations!$AH$2:$CL$2,0))="","NULL",SUBSTITUTE(OFFSET(calculations!$AG$2,MATCH(data!A5726&amp;"|"&amp;data!C5726,calculations!$A$3:$A$168,0),MATCH(data!B5726,calculations!$AH$2:$CL$2,0)),",","."))</f>
        <v>3188793</v>
      </c>
      <c r="E5726">
        <v>1</v>
      </c>
    </row>
    <row r="5727" spans="1:5" x14ac:dyDescent="0.25">
      <c r="A5727">
        <v>2017</v>
      </c>
      <c r="B5727">
        <v>17</v>
      </c>
      <c r="C5727" t="s">
        <v>130</v>
      </c>
      <c r="D5727" t="str">
        <f ca="1">IF(OFFSET(calculations!$AG$2,MATCH(data!A5727&amp;"|"&amp;data!C5727,calculations!$A$3:$A$168,0),MATCH(data!B5727,calculations!$AH$2:$CL$2,0))="","NULL",SUBSTITUTE(OFFSET(calculations!$AG$2,MATCH(data!A5727&amp;"|"&amp;data!C5727,calculations!$A$3:$A$168,0),MATCH(data!B5727,calculations!$AH$2:$CL$2,0)),",","."))</f>
        <v>NULL</v>
      </c>
      <c r="E5727">
        <v>1</v>
      </c>
    </row>
    <row r="5728" spans="1:5" x14ac:dyDescent="0.25">
      <c r="A5728">
        <v>2017</v>
      </c>
      <c r="B5728">
        <v>17</v>
      </c>
      <c r="C5728" t="s">
        <v>131</v>
      </c>
      <c r="D5728" t="str">
        <f ca="1">IF(OFFSET(calculations!$AG$2,MATCH(data!A5728&amp;"|"&amp;data!C5728,calculations!$A$3:$A$168,0),MATCH(data!B5728,calculations!$AH$2:$CL$2,0))="","NULL",SUBSTITUTE(OFFSET(calculations!$AG$2,MATCH(data!A5728&amp;"|"&amp;data!C5728,calculations!$A$3:$A$168,0),MATCH(data!B5728,calculations!$AH$2:$CL$2,0)),",","."))</f>
        <v>NULL</v>
      </c>
      <c r="E5728">
        <v>1</v>
      </c>
    </row>
    <row r="5729" spans="1:5" x14ac:dyDescent="0.25">
      <c r="A5729">
        <v>2017</v>
      </c>
      <c r="B5729">
        <v>17</v>
      </c>
      <c r="C5729" t="s">
        <v>132</v>
      </c>
      <c r="D5729" t="str">
        <f ca="1">IF(OFFSET(calculations!$AG$2,MATCH(data!A5729&amp;"|"&amp;data!C5729,calculations!$A$3:$A$168,0),MATCH(data!B5729,calculations!$AH$2:$CL$2,0))="","NULL",SUBSTITUTE(OFFSET(calculations!$AG$2,MATCH(data!A5729&amp;"|"&amp;data!C5729,calculations!$A$3:$A$168,0),MATCH(data!B5729,calculations!$AH$2:$CL$2,0)),",","."))</f>
        <v>-1022035</v>
      </c>
      <c r="E5729">
        <v>1</v>
      </c>
    </row>
    <row r="5730" spans="1:5" x14ac:dyDescent="0.25">
      <c r="A5730">
        <v>2017</v>
      </c>
      <c r="B5730">
        <v>17</v>
      </c>
      <c r="C5730" t="s">
        <v>133</v>
      </c>
      <c r="D5730" t="str">
        <f ca="1">IF(OFFSET(calculations!$AG$2,MATCH(data!A5730&amp;"|"&amp;data!C5730,calculations!$A$3:$A$168,0),MATCH(data!B5730,calculations!$AH$2:$CL$2,0))="","NULL",SUBSTITUTE(OFFSET(calculations!$AG$2,MATCH(data!A5730&amp;"|"&amp;data!C5730,calculations!$A$3:$A$168,0),MATCH(data!B5730,calculations!$AH$2:$CL$2,0)),",","."))</f>
        <v>-1793615</v>
      </c>
      <c r="E5730">
        <v>1</v>
      </c>
    </row>
    <row r="5731" spans="1:5" x14ac:dyDescent="0.25">
      <c r="A5731">
        <v>2017</v>
      </c>
      <c r="B5731">
        <v>17</v>
      </c>
      <c r="C5731" t="s">
        <v>134</v>
      </c>
      <c r="D5731" t="str">
        <f ca="1">IF(OFFSET(calculations!$AG$2,MATCH(data!A5731&amp;"|"&amp;data!C5731,calculations!$A$3:$A$168,0),MATCH(data!B5731,calculations!$AH$2:$CL$2,0))="","NULL",SUBSTITUTE(OFFSET(calculations!$AG$2,MATCH(data!A5731&amp;"|"&amp;data!C5731,calculations!$A$3:$A$168,0),MATCH(data!B5731,calculations!$AH$2:$CL$2,0)),",","."))</f>
        <v>NULL</v>
      </c>
      <c r="E5731">
        <v>1</v>
      </c>
    </row>
    <row r="5732" spans="1:5" x14ac:dyDescent="0.25">
      <c r="A5732">
        <v>2017</v>
      </c>
      <c r="B5732">
        <v>17</v>
      </c>
      <c r="C5732" t="s">
        <v>135</v>
      </c>
      <c r="D5732" t="str">
        <f ca="1">IF(OFFSET(calculations!$AG$2,MATCH(data!A5732&amp;"|"&amp;data!C5732,calculations!$A$3:$A$168,0),MATCH(data!B5732,calculations!$AH$2:$CL$2,0))="","NULL",SUBSTITUTE(OFFSET(calculations!$AG$2,MATCH(data!A5732&amp;"|"&amp;data!C5732,calculations!$A$3:$A$168,0),MATCH(data!B5732,calculations!$AH$2:$CL$2,0)),",","."))</f>
        <v>NULL</v>
      </c>
      <c r="E5732">
        <v>1</v>
      </c>
    </row>
    <row r="5733" spans="1:5" x14ac:dyDescent="0.25">
      <c r="A5733">
        <v>2017</v>
      </c>
      <c r="B5733">
        <v>17</v>
      </c>
      <c r="C5733" t="s">
        <v>136</v>
      </c>
      <c r="D5733" t="str">
        <f ca="1">IF(OFFSET(calculations!$AG$2,MATCH(data!A5733&amp;"|"&amp;data!C5733,calculations!$A$3:$A$168,0),MATCH(data!B5733,calculations!$AH$2:$CL$2,0))="","NULL",SUBSTITUTE(OFFSET(calculations!$AG$2,MATCH(data!A5733&amp;"|"&amp;data!C5733,calculations!$A$3:$A$168,0),MATCH(data!B5733,calculations!$AH$2:$CL$2,0)),",","."))</f>
        <v>-3788866</v>
      </c>
      <c r="E5733">
        <v>1</v>
      </c>
    </row>
    <row r="5734" spans="1:5" x14ac:dyDescent="0.25">
      <c r="A5734">
        <v>2017</v>
      </c>
      <c r="B5734">
        <v>17</v>
      </c>
      <c r="C5734" t="s">
        <v>137</v>
      </c>
      <c r="D5734" t="str">
        <f ca="1">IF(OFFSET(calculations!$AG$2,MATCH(data!A5734&amp;"|"&amp;data!C5734,calculations!$A$3:$A$168,0),MATCH(data!B5734,calculations!$AH$2:$CL$2,0))="","NULL",SUBSTITUTE(OFFSET(calculations!$AG$2,MATCH(data!A5734&amp;"|"&amp;data!C5734,calculations!$A$3:$A$168,0),MATCH(data!B5734,calculations!$AH$2:$CL$2,0)),",","."))</f>
        <v>NULL</v>
      </c>
      <c r="E5734">
        <v>1</v>
      </c>
    </row>
    <row r="5735" spans="1:5" x14ac:dyDescent="0.25">
      <c r="A5735">
        <v>2017</v>
      </c>
      <c r="B5735">
        <v>17</v>
      </c>
      <c r="C5735" t="s">
        <v>138</v>
      </c>
      <c r="D5735" t="str">
        <f ca="1">IF(OFFSET(calculations!$AG$2,MATCH(data!A5735&amp;"|"&amp;data!C5735,calculations!$A$3:$A$168,0),MATCH(data!B5735,calculations!$AH$2:$CL$2,0))="","NULL",SUBSTITUTE(OFFSET(calculations!$AG$2,MATCH(data!A5735&amp;"|"&amp;data!C5735,calculations!$A$3:$A$168,0),MATCH(data!B5735,calculations!$AH$2:$CL$2,0)),",","."))</f>
        <v>21205</v>
      </c>
      <c r="E5735">
        <v>1</v>
      </c>
    </row>
    <row r="5736" spans="1:5" x14ac:dyDescent="0.25">
      <c r="A5736">
        <v>2017</v>
      </c>
      <c r="B5736">
        <v>17</v>
      </c>
      <c r="C5736" t="s">
        <v>139</v>
      </c>
      <c r="D5736" t="str">
        <f ca="1">IF(OFFSET(calculations!$AG$2,MATCH(data!A5736&amp;"|"&amp;data!C5736,calculations!$A$3:$A$168,0),MATCH(data!B5736,calculations!$AH$2:$CL$2,0))="","NULL",SUBSTITUTE(OFFSET(calculations!$AG$2,MATCH(data!A5736&amp;"|"&amp;data!C5736,calculations!$A$3:$A$168,0),MATCH(data!B5736,calculations!$AH$2:$CL$2,0)),",","."))</f>
        <v>NULL</v>
      </c>
      <c r="E5736">
        <v>1</v>
      </c>
    </row>
    <row r="5737" spans="1:5" x14ac:dyDescent="0.25">
      <c r="A5737">
        <v>2017</v>
      </c>
      <c r="B5737">
        <v>17</v>
      </c>
      <c r="C5737" t="s">
        <v>140</v>
      </c>
      <c r="D5737" t="str">
        <f ca="1">IF(OFFSET(calculations!$AG$2,MATCH(data!A5737&amp;"|"&amp;data!C5737,calculations!$A$3:$A$168,0),MATCH(data!B5737,calculations!$AH$2:$CL$2,0))="","NULL",SUBSTITUTE(OFFSET(calculations!$AG$2,MATCH(data!A5737&amp;"|"&amp;data!C5737,calculations!$A$3:$A$168,0),MATCH(data!B5737,calculations!$AH$2:$CL$2,0)),",","."))</f>
        <v>NULL</v>
      </c>
      <c r="E5737">
        <v>1</v>
      </c>
    </row>
    <row r="5738" spans="1:5" x14ac:dyDescent="0.25">
      <c r="A5738">
        <v>2017</v>
      </c>
      <c r="B5738">
        <v>17</v>
      </c>
      <c r="C5738" t="s">
        <v>141</v>
      </c>
      <c r="D5738" t="str">
        <f ca="1">IF(OFFSET(calculations!$AG$2,MATCH(data!A5738&amp;"|"&amp;data!C5738,calculations!$A$3:$A$168,0),MATCH(data!B5738,calculations!$AH$2:$CL$2,0))="","NULL",SUBSTITUTE(OFFSET(calculations!$AG$2,MATCH(data!A5738&amp;"|"&amp;data!C5738,calculations!$A$3:$A$168,0),MATCH(data!B5738,calculations!$AH$2:$CL$2,0)),",","."))</f>
        <v>NULL</v>
      </c>
      <c r="E5738">
        <v>1</v>
      </c>
    </row>
    <row r="5739" spans="1:5" x14ac:dyDescent="0.25">
      <c r="A5739">
        <v>2017</v>
      </c>
      <c r="B5739">
        <v>17</v>
      </c>
      <c r="C5739" t="s">
        <v>142</v>
      </c>
      <c r="D5739" t="str">
        <f ca="1">IF(OFFSET(calculations!$AG$2,MATCH(data!A5739&amp;"|"&amp;data!C5739,calculations!$A$3:$A$168,0),MATCH(data!B5739,calculations!$AH$2:$CL$2,0))="","NULL",SUBSTITUTE(OFFSET(calculations!$AG$2,MATCH(data!A5739&amp;"|"&amp;data!C5739,calculations!$A$3:$A$168,0),MATCH(data!B5739,calculations!$AH$2:$CL$2,0)),",","."))</f>
        <v>NULL</v>
      </c>
      <c r="E5739">
        <v>1</v>
      </c>
    </row>
    <row r="5740" spans="1:5" x14ac:dyDescent="0.25">
      <c r="A5740">
        <v>2017</v>
      </c>
      <c r="B5740">
        <v>17</v>
      </c>
      <c r="C5740" t="s">
        <v>143</v>
      </c>
      <c r="D5740" t="str">
        <f ca="1">IF(OFFSET(calculations!$AG$2,MATCH(data!A5740&amp;"|"&amp;data!C5740,calculations!$A$3:$A$168,0),MATCH(data!B5740,calculations!$AH$2:$CL$2,0))="","NULL",SUBSTITUTE(OFFSET(calculations!$AG$2,MATCH(data!A5740&amp;"|"&amp;data!C5740,calculations!$A$3:$A$168,0),MATCH(data!B5740,calculations!$AH$2:$CL$2,0)),",","."))</f>
        <v>21205</v>
      </c>
      <c r="E5740">
        <v>1</v>
      </c>
    </row>
    <row r="5741" spans="1:5" x14ac:dyDescent="0.25">
      <c r="A5741">
        <v>2017</v>
      </c>
      <c r="B5741">
        <v>17</v>
      </c>
      <c r="C5741" t="s">
        <v>58</v>
      </c>
      <c r="D5741" t="str">
        <f ca="1">IF(OFFSET(calculations!$AG$2,MATCH(data!A5741&amp;"|"&amp;data!C5741,calculations!$A$3:$A$168,0),MATCH(data!B5741,calculations!$AH$2:$CL$2,0))="","NULL",SUBSTITUTE(OFFSET(calculations!$AG$2,MATCH(data!A5741&amp;"|"&amp;data!C5741,calculations!$A$3:$A$168,0),MATCH(data!B5741,calculations!$AH$2:$CL$2,0)),",","."))</f>
        <v>NULL</v>
      </c>
      <c r="E5741">
        <v>1</v>
      </c>
    </row>
    <row r="5742" spans="1:5" x14ac:dyDescent="0.25">
      <c r="A5742">
        <v>2017</v>
      </c>
      <c r="B5742">
        <v>18</v>
      </c>
      <c r="C5742" t="s">
        <v>68</v>
      </c>
      <c r="D5742" t="str">
        <f ca="1">IF(OFFSET(calculations!$AG$2,MATCH(data!A5742&amp;"|"&amp;data!C5742,calculations!$A$3:$A$168,0),MATCH(data!B5742,calculations!$AH$2:$CL$2,0))="","NULL",SUBSTITUTE(OFFSET(calculations!$AG$2,MATCH(data!A5742&amp;"|"&amp;data!C5742,calculations!$A$3:$A$168,0),MATCH(data!B5742,calculations!$AH$2:$CL$2,0)),",","."))</f>
        <v>12303209</v>
      </c>
      <c r="E5742">
        <v>1</v>
      </c>
    </row>
    <row r="5743" spans="1:5" x14ac:dyDescent="0.25">
      <c r="A5743">
        <v>2017</v>
      </c>
      <c r="B5743">
        <v>18</v>
      </c>
      <c r="C5743" t="s">
        <v>49</v>
      </c>
      <c r="D5743" t="str">
        <f ca="1">IF(OFFSET(calculations!$AG$2,MATCH(data!A5743&amp;"|"&amp;data!C5743,calculations!$A$3:$A$168,0),MATCH(data!B5743,calculations!$AH$2:$CL$2,0))="","NULL",SUBSTITUTE(OFFSET(calculations!$AG$2,MATCH(data!A5743&amp;"|"&amp;data!C5743,calculations!$A$3:$A$168,0),MATCH(data!B5743,calculations!$AH$2:$CL$2,0)),",","."))</f>
        <v>4197331</v>
      </c>
      <c r="E5743">
        <v>1</v>
      </c>
    </row>
    <row r="5744" spans="1:5" x14ac:dyDescent="0.25">
      <c r="A5744">
        <v>2017</v>
      </c>
      <c r="B5744">
        <v>18</v>
      </c>
      <c r="C5744" t="s">
        <v>69</v>
      </c>
      <c r="D5744" t="str">
        <f ca="1">IF(OFFSET(calculations!$AG$2,MATCH(data!A5744&amp;"|"&amp;data!C5744,calculations!$A$3:$A$168,0),MATCH(data!B5744,calculations!$AH$2:$CL$2,0))="","NULL",SUBSTITUTE(OFFSET(calculations!$AG$2,MATCH(data!A5744&amp;"|"&amp;data!C5744,calculations!$A$3:$A$168,0),MATCH(data!B5744,calculations!$AH$2:$CL$2,0)),",","."))</f>
        <v>100936</v>
      </c>
      <c r="E5744">
        <v>1</v>
      </c>
    </row>
    <row r="5745" spans="1:5" x14ac:dyDescent="0.25">
      <c r="A5745">
        <v>2017</v>
      </c>
      <c r="B5745">
        <v>18</v>
      </c>
      <c r="C5745" t="s">
        <v>70</v>
      </c>
      <c r="D5745" t="str">
        <f ca="1">IF(OFFSET(calculations!$AG$2,MATCH(data!A5745&amp;"|"&amp;data!C5745,calculations!$A$3:$A$168,0),MATCH(data!B5745,calculations!$AH$2:$CL$2,0))="","NULL",SUBSTITUTE(OFFSET(calculations!$AG$2,MATCH(data!A5745&amp;"|"&amp;data!C5745,calculations!$A$3:$A$168,0),MATCH(data!B5745,calculations!$AH$2:$CL$2,0)),",","."))</f>
        <v>218377</v>
      </c>
      <c r="E5745">
        <v>1</v>
      </c>
    </row>
    <row r="5746" spans="1:5" x14ac:dyDescent="0.25">
      <c r="A5746">
        <v>2017</v>
      </c>
      <c r="B5746">
        <v>18</v>
      </c>
      <c r="C5746" t="s">
        <v>71</v>
      </c>
      <c r="D5746" t="str">
        <f ca="1">IF(OFFSET(calculations!$AG$2,MATCH(data!A5746&amp;"|"&amp;data!C5746,calculations!$A$3:$A$168,0),MATCH(data!B5746,calculations!$AH$2:$CL$2,0))="","NULL",SUBSTITUTE(OFFSET(calculations!$AG$2,MATCH(data!A5746&amp;"|"&amp;data!C5746,calculations!$A$3:$A$168,0),MATCH(data!B5746,calculations!$AH$2:$CL$2,0)),",","."))</f>
        <v>NULL</v>
      </c>
      <c r="E5746">
        <v>1</v>
      </c>
    </row>
    <row r="5747" spans="1:5" x14ac:dyDescent="0.25">
      <c r="A5747">
        <v>2017</v>
      </c>
      <c r="B5747">
        <v>18</v>
      </c>
      <c r="C5747" t="s">
        <v>72</v>
      </c>
      <c r="D5747" t="str">
        <f ca="1">IF(OFFSET(calculations!$AG$2,MATCH(data!A5747&amp;"|"&amp;data!C5747,calculations!$A$3:$A$168,0),MATCH(data!B5747,calculations!$AH$2:$CL$2,0))="","NULL",SUBSTITUTE(OFFSET(calculations!$AG$2,MATCH(data!A5747&amp;"|"&amp;data!C5747,calculations!$A$3:$A$168,0),MATCH(data!B5747,calculations!$AH$2:$CL$2,0)),",","."))</f>
        <v>NULL</v>
      </c>
      <c r="E5747">
        <v>1</v>
      </c>
    </row>
    <row r="5748" spans="1:5" x14ac:dyDescent="0.25">
      <c r="A5748">
        <v>2017</v>
      </c>
      <c r="B5748">
        <v>18</v>
      </c>
      <c r="C5748" t="s">
        <v>73</v>
      </c>
      <c r="D5748" t="str">
        <f ca="1">IF(OFFSET(calculations!$AG$2,MATCH(data!A5748&amp;"|"&amp;data!C5748,calculations!$A$3:$A$168,0),MATCH(data!B5748,calculations!$AH$2:$CL$2,0))="","NULL",SUBSTITUTE(OFFSET(calculations!$AG$2,MATCH(data!A5748&amp;"|"&amp;data!C5748,calculations!$A$3:$A$168,0),MATCH(data!B5748,calculations!$AH$2:$CL$2,0)),",","."))</f>
        <v>223809</v>
      </c>
      <c r="E5748">
        <v>1</v>
      </c>
    </row>
    <row r="5749" spans="1:5" x14ac:dyDescent="0.25">
      <c r="A5749">
        <v>2017</v>
      </c>
      <c r="B5749">
        <v>18</v>
      </c>
      <c r="C5749" t="s">
        <v>74</v>
      </c>
      <c r="D5749" t="str">
        <f ca="1">IF(OFFSET(calculations!$AG$2,MATCH(data!A5749&amp;"|"&amp;data!C5749,calculations!$A$3:$A$168,0),MATCH(data!B5749,calculations!$AH$2:$CL$2,0))="","NULL",SUBSTITUTE(OFFSET(calculations!$AG$2,MATCH(data!A5749&amp;"|"&amp;data!C5749,calculations!$A$3:$A$168,0),MATCH(data!B5749,calculations!$AH$2:$CL$2,0)),",","."))</f>
        <v>NULL</v>
      </c>
      <c r="E5749">
        <v>1</v>
      </c>
    </row>
    <row r="5750" spans="1:5" x14ac:dyDescent="0.25">
      <c r="A5750">
        <v>2017</v>
      </c>
      <c r="B5750">
        <v>18</v>
      </c>
      <c r="C5750" t="s">
        <v>75</v>
      </c>
      <c r="D5750" t="str">
        <f ca="1">IF(OFFSET(calculations!$AG$2,MATCH(data!A5750&amp;"|"&amp;data!C5750,calculations!$A$3:$A$168,0),MATCH(data!B5750,calculations!$AH$2:$CL$2,0))="","NULL",SUBSTITUTE(OFFSET(calculations!$AG$2,MATCH(data!A5750&amp;"|"&amp;data!C5750,calculations!$A$3:$A$168,0),MATCH(data!B5750,calculations!$AH$2:$CL$2,0)),",","."))</f>
        <v>45800</v>
      </c>
      <c r="E5750">
        <v>1</v>
      </c>
    </row>
    <row r="5751" spans="1:5" x14ac:dyDescent="0.25">
      <c r="A5751">
        <v>2017</v>
      </c>
      <c r="B5751">
        <v>18</v>
      </c>
      <c r="C5751" t="s">
        <v>76</v>
      </c>
      <c r="D5751" t="str">
        <f ca="1">IF(OFFSET(calculations!$AG$2,MATCH(data!A5751&amp;"|"&amp;data!C5751,calculations!$A$3:$A$168,0),MATCH(data!B5751,calculations!$AH$2:$CL$2,0))="","NULL",SUBSTITUTE(OFFSET(calculations!$AG$2,MATCH(data!A5751&amp;"|"&amp;data!C5751,calculations!$A$3:$A$168,0),MATCH(data!B5751,calculations!$AH$2:$CL$2,0)),",","."))</f>
        <v>367747</v>
      </c>
      <c r="E5751">
        <v>1</v>
      </c>
    </row>
    <row r="5752" spans="1:5" x14ac:dyDescent="0.25">
      <c r="A5752">
        <v>2017</v>
      </c>
      <c r="B5752">
        <v>18</v>
      </c>
      <c r="C5752" t="s">
        <v>77</v>
      </c>
      <c r="D5752" t="str">
        <f ca="1">IF(OFFSET(calculations!$AG$2,MATCH(data!A5752&amp;"|"&amp;data!C5752,calculations!$A$3:$A$168,0),MATCH(data!B5752,calculations!$AH$2:$CL$2,0))="","NULL",SUBSTITUTE(OFFSET(calculations!$AG$2,MATCH(data!A5752&amp;"|"&amp;data!C5752,calculations!$A$3:$A$168,0),MATCH(data!B5752,calculations!$AH$2:$CL$2,0)),",","."))</f>
        <v>87674</v>
      </c>
      <c r="E5752">
        <v>1</v>
      </c>
    </row>
    <row r="5753" spans="1:5" x14ac:dyDescent="0.25">
      <c r="A5753">
        <v>2017</v>
      </c>
      <c r="B5753">
        <v>18</v>
      </c>
      <c r="C5753" t="s">
        <v>78</v>
      </c>
      <c r="D5753" t="str">
        <f ca="1">IF(OFFSET(calculations!$AG$2,MATCH(data!A5753&amp;"|"&amp;data!C5753,calculations!$A$3:$A$168,0),MATCH(data!B5753,calculations!$AH$2:$CL$2,0))="","NULL",SUBSTITUTE(OFFSET(calculations!$AG$2,MATCH(data!A5753&amp;"|"&amp;data!C5753,calculations!$A$3:$A$168,0),MATCH(data!B5753,calculations!$AH$2:$CL$2,0)),",","."))</f>
        <v>79318</v>
      </c>
      <c r="E5753">
        <v>1</v>
      </c>
    </row>
    <row r="5754" spans="1:5" x14ac:dyDescent="0.25">
      <c r="A5754">
        <v>2017</v>
      </c>
      <c r="B5754">
        <v>18</v>
      </c>
      <c r="C5754" t="s">
        <v>79</v>
      </c>
      <c r="D5754" t="str">
        <f ca="1">IF(OFFSET(calculations!$AG$2,MATCH(data!A5754&amp;"|"&amp;data!C5754,calculations!$A$3:$A$168,0),MATCH(data!B5754,calculations!$AH$2:$CL$2,0))="","NULL",SUBSTITUTE(OFFSET(calculations!$AG$2,MATCH(data!A5754&amp;"|"&amp;data!C5754,calculations!$A$3:$A$168,0),MATCH(data!B5754,calculations!$AH$2:$CL$2,0)),",","."))</f>
        <v>3008217</v>
      </c>
      <c r="E5754">
        <v>1</v>
      </c>
    </row>
    <row r="5755" spans="1:5" x14ac:dyDescent="0.25">
      <c r="A5755">
        <v>2017</v>
      </c>
      <c r="B5755">
        <v>18</v>
      </c>
      <c r="C5755" t="s">
        <v>80</v>
      </c>
      <c r="D5755" t="str">
        <f ca="1">IF(OFFSET(calculations!$AG$2,MATCH(data!A5755&amp;"|"&amp;data!C5755,calculations!$A$3:$A$168,0),MATCH(data!B5755,calculations!$AH$2:$CL$2,0))="","NULL",SUBSTITUTE(OFFSET(calculations!$AG$2,MATCH(data!A5755&amp;"|"&amp;data!C5755,calculations!$A$3:$A$168,0),MATCH(data!B5755,calculations!$AH$2:$CL$2,0)),",","."))</f>
        <v>NULL</v>
      </c>
      <c r="E5755">
        <v>1</v>
      </c>
    </row>
    <row r="5756" spans="1:5" x14ac:dyDescent="0.25">
      <c r="A5756">
        <v>2017</v>
      </c>
      <c r="B5756">
        <v>18</v>
      </c>
      <c r="C5756" t="s">
        <v>44</v>
      </c>
      <c r="D5756" t="str">
        <f ca="1">IF(OFFSET(calculations!$AG$2,MATCH(data!A5756&amp;"|"&amp;data!C5756,calculations!$A$3:$A$168,0),MATCH(data!B5756,calculations!$AH$2:$CL$2,0))="","NULL",SUBSTITUTE(OFFSET(calculations!$AG$2,MATCH(data!A5756&amp;"|"&amp;data!C5756,calculations!$A$3:$A$168,0),MATCH(data!B5756,calculations!$AH$2:$CL$2,0)),",","."))</f>
        <v>NULL</v>
      </c>
      <c r="E5756">
        <v>1</v>
      </c>
    </row>
    <row r="5757" spans="1:5" x14ac:dyDescent="0.25">
      <c r="A5757">
        <v>2017</v>
      </c>
      <c r="B5757">
        <v>18</v>
      </c>
      <c r="C5757" t="s">
        <v>51</v>
      </c>
      <c r="D5757" t="str">
        <f ca="1">IF(OFFSET(calculations!$AG$2,MATCH(data!A5757&amp;"|"&amp;data!C5757,calculations!$A$3:$A$168,0),MATCH(data!B5757,calculations!$AH$2:$CL$2,0))="","NULL",SUBSTITUTE(OFFSET(calculations!$AG$2,MATCH(data!A5757&amp;"|"&amp;data!C5757,calculations!$A$3:$A$168,0),MATCH(data!B5757,calculations!$AH$2:$CL$2,0)),",","."))</f>
        <v>NULL</v>
      </c>
      <c r="E5757">
        <v>1</v>
      </c>
    </row>
    <row r="5758" spans="1:5" x14ac:dyDescent="0.25">
      <c r="A5758">
        <v>2017</v>
      </c>
      <c r="B5758">
        <v>18</v>
      </c>
      <c r="C5758" t="s">
        <v>55</v>
      </c>
      <c r="D5758" t="str">
        <f ca="1">IF(OFFSET(calculations!$AG$2,MATCH(data!A5758&amp;"|"&amp;data!C5758,calculations!$A$3:$A$168,0),MATCH(data!B5758,calculations!$AH$2:$CL$2,0))="","NULL",SUBSTITUTE(OFFSET(calculations!$AG$2,MATCH(data!A5758&amp;"|"&amp;data!C5758,calculations!$A$3:$A$168,0),MATCH(data!B5758,calculations!$AH$2:$CL$2,0)),",","."))</f>
        <v>NULL</v>
      </c>
      <c r="E5758">
        <v>1</v>
      </c>
    </row>
    <row r="5759" spans="1:5" x14ac:dyDescent="0.25">
      <c r="A5759">
        <v>2017</v>
      </c>
      <c r="B5759">
        <v>18</v>
      </c>
      <c r="C5759" t="s">
        <v>81</v>
      </c>
      <c r="D5759" t="str">
        <f ca="1">IF(OFFSET(calculations!$AG$2,MATCH(data!A5759&amp;"|"&amp;data!C5759,calculations!$A$3:$A$168,0),MATCH(data!B5759,calculations!$AH$2:$CL$2,0))="","NULL",SUBSTITUTE(OFFSET(calculations!$AG$2,MATCH(data!A5759&amp;"|"&amp;data!C5759,calculations!$A$3:$A$168,0),MATCH(data!B5759,calculations!$AH$2:$CL$2,0)),",","."))</f>
        <v>65453</v>
      </c>
      <c r="E5759">
        <v>1</v>
      </c>
    </row>
    <row r="5760" spans="1:5" x14ac:dyDescent="0.25">
      <c r="A5760">
        <v>2017</v>
      </c>
      <c r="B5760">
        <v>18</v>
      </c>
      <c r="C5760" t="s">
        <v>82</v>
      </c>
      <c r="D5760" t="str">
        <f ca="1">IF(OFFSET(calculations!$AG$2,MATCH(data!A5760&amp;"|"&amp;data!C5760,calculations!$A$3:$A$168,0),MATCH(data!B5760,calculations!$AH$2:$CL$2,0))="","NULL",SUBSTITUTE(OFFSET(calculations!$AG$2,MATCH(data!A5760&amp;"|"&amp;data!C5760,calculations!$A$3:$A$168,0),MATCH(data!B5760,calculations!$AH$2:$CL$2,0)),",","."))</f>
        <v>8105878</v>
      </c>
      <c r="E5760">
        <v>1</v>
      </c>
    </row>
    <row r="5761" spans="1:5" x14ac:dyDescent="0.25">
      <c r="A5761">
        <v>2017</v>
      </c>
      <c r="B5761">
        <v>18</v>
      </c>
      <c r="C5761" t="s">
        <v>83</v>
      </c>
      <c r="D5761" t="str">
        <f ca="1">IF(OFFSET(calculations!$AG$2,MATCH(data!A5761&amp;"|"&amp;data!C5761,calculations!$A$3:$A$168,0),MATCH(data!B5761,calculations!$AH$2:$CL$2,0))="","NULL",SUBSTITUTE(OFFSET(calculations!$AG$2,MATCH(data!A5761&amp;"|"&amp;data!C5761,calculations!$A$3:$A$168,0),MATCH(data!B5761,calculations!$AH$2:$CL$2,0)),",","."))</f>
        <v>97913</v>
      </c>
      <c r="E5761">
        <v>1</v>
      </c>
    </row>
    <row r="5762" spans="1:5" x14ac:dyDescent="0.25">
      <c r="A5762">
        <v>2017</v>
      </c>
      <c r="B5762">
        <v>18</v>
      </c>
      <c r="C5762" t="s">
        <v>84</v>
      </c>
      <c r="D5762" t="str">
        <f ca="1">IF(OFFSET(calculations!$AG$2,MATCH(data!A5762&amp;"|"&amp;data!C5762,calculations!$A$3:$A$168,0),MATCH(data!B5762,calculations!$AH$2:$CL$2,0))="","NULL",SUBSTITUTE(OFFSET(calculations!$AG$2,MATCH(data!A5762&amp;"|"&amp;data!C5762,calculations!$A$3:$A$168,0),MATCH(data!B5762,calculations!$AH$2:$CL$2,0)),",","."))</f>
        <v>6260</v>
      </c>
      <c r="E5762">
        <v>1</v>
      </c>
    </row>
    <row r="5763" spans="1:5" x14ac:dyDescent="0.25">
      <c r="A5763">
        <v>2017</v>
      </c>
      <c r="B5763">
        <v>18</v>
      </c>
      <c r="C5763" t="s">
        <v>85</v>
      </c>
      <c r="D5763" t="str">
        <f ca="1">IF(OFFSET(calculations!$AG$2,MATCH(data!A5763&amp;"|"&amp;data!C5763,calculations!$A$3:$A$168,0),MATCH(data!B5763,calculations!$AH$2:$CL$2,0))="","NULL",SUBSTITUTE(OFFSET(calculations!$AG$2,MATCH(data!A5763&amp;"|"&amp;data!C5763,calculations!$A$3:$A$168,0),MATCH(data!B5763,calculations!$AH$2:$CL$2,0)),",","."))</f>
        <v>NULL</v>
      </c>
      <c r="E5763">
        <v>1</v>
      </c>
    </row>
    <row r="5764" spans="1:5" x14ac:dyDescent="0.25">
      <c r="A5764">
        <v>2017</v>
      </c>
      <c r="B5764">
        <v>18</v>
      </c>
      <c r="C5764" t="s">
        <v>86</v>
      </c>
      <c r="D5764" t="str">
        <f ca="1">IF(OFFSET(calculations!$AG$2,MATCH(data!A5764&amp;"|"&amp;data!C5764,calculations!$A$3:$A$168,0),MATCH(data!B5764,calculations!$AH$2:$CL$2,0))="","NULL",SUBSTITUTE(OFFSET(calculations!$AG$2,MATCH(data!A5764&amp;"|"&amp;data!C5764,calculations!$A$3:$A$168,0),MATCH(data!B5764,calculations!$AH$2:$CL$2,0)),",","."))</f>
        <v>NULL</v>
      </c>
      <c r="E5764">
        <v>1</v>
      </c>
    </row>
    <row r="5765" spans="1:5" x14ac:dyDescent="0.25">
      <c r="A5765">
        <v>2017</v>
      </c>
      <c r="B5765">
        <v>18</v>
      </c>
      <c r="C5765" t="s">
        <v>87</v>
      </c>
      <c r="D5765" t="str">
        <f ca="1">IF(OFFSET(calculations!$AG$2,MATCH(data!A5765&amp;"|"&amp;data!C5765,calculations!$A$3:$A$168,0),MATCH(data!B5765,calculations!$AH$2:$CL$2,0))="","NULL",SUBSTITUTE(OFFSET(calculations!$AG$2,MATCH(data!A5765&amp;"|"&amp;data!C5765,calculations!$A$3:$A$168,0),MATCH(data!B5765,calculations!$AH$2:$CL$2,0)),",","."))</f>
        <v>8001165</v>
      </c>
      <c r="E5765">
        <v>1</v>
      </c>
    </row>
    <row r="5766" spans="1:5" x14ac:dyDescent="0.25">
      <c r="A5766">
        <v>2017</v>
      </c>
      <c r="B5766">
        <v>18</v>
      </c>
      <c r="C5766" t="s">
        <v>88</v>
      </c>
      <c r="D5766" t="str">
        <f ca="1">IF(OFFSET(calculations!$AG$2,MATCH(data!A5766&amp;"|"&amp;data!C5766,calculations!$A$3:$A$168,0),MATCH(data!B5766,calculations!$AH$2:$CL$2,0))="","NULL",SUBSTITUTE(OFFSET(calculations!$AG$2,MATCH(data!A5766&amp;"|"&amp;data!C5766,calculations!$A$3:$A$168,0),MATCH(data!B5766,calculations!$AH$2:$CL$2,0)),",","."))</f>
        <v>540</v>
      </c>
      <c r="E5766">
        <v>1</v>
      </c>
    </row>
    <row r="5767" spans="1:5" x14ac:dyDescent="0.25">
      <c r="A5767">
        <v>2017</v>
      </c>
      <c r="B5767">
        <v>18</v>
      </c>
      <c r="C5767" t="s">
        <v>89</v>
      </c>
      <c r="D5767" t="str">
        <f ca="1">IF(OFFSET(calculations!$AG$2,MATCH(data!A5767&amp;"|"&amp;data!C5767,calculations!$A$3:$A$168,0),MATCH(data!B5767,calculations!$AH$2:$CL$2,0))="","NULL",SUBSTITUTE(OFFSET(calculations!$AG$2,MATCH(data!A5767&amp;"|"&amp;data!C5767,calculations!$A$3:$A$168,0),MATCH(data!B5767,calculations!$AH$2:$CL$2,0)),",","."))</f>
        <v>NULL</v>
      </c>
      <c r="E5767">
        <v>1</v>
      </c>
    </row>
    <row r="5768" spans="1:5" x14ac:dyDescent="0.25">
      <c r="A5768">
        <v>2017</v>
      </c>
      <c r="B5768">
        <v>18</v>
      </c>
      <c r="C5768" t="s">
        <v>90</v>
      </c>
      <c r="D5768" t="str">
        <f ca="1">IF(OFFSET(calculations!$AG$2,MATCH(data!A5768&amp;"|"&amp;data!C5768,calculations!$A$3:$A$168,0),MATCH(data!B5768,calculations!$AH$2:$CL$2,0))="","NULL",SUBSTITUTE(OFFSET(calculations!$AG$2,MATCH(data!A5768&amp;"|"&amp;data!C5768,calculations!$A$3:$A$168,0),MATCH(data!B5768,calculations!$AH$2:$CL$2,0)),",","."))</f>
        <v>NULL</v>
      </c>
      <c r="E5768">
        <v>1</v>
      </c>
    </row>
    <row r="5769" spans="1:5" x14ac:dyDescent="0.25">
      <c r="A5769">
        <v>2017</v>
      </c>
      <c r="B5769">
        <v>18</v>
      </c>
      <c r="C5769" t="s">
        <v>91</v>
      </c>
      <c r="D5769" t="str">
        <f ca="1">IF(OFFSET(calculations!$AG$2,MATCH(data!A5769&amp;"|"&amp;data!C5769,calculations!$A$3:$A$168,0),MATCH(data!B5769,calculations!$AH$2:$CL$2,0))="","NULL",SUBSTITUTE(OFFSET(calculations!$AG$2,MATCH(data!A5769&amp;"|"&amp;data!C5769,calculations!$A$3:$A$168,0),MATCH(data!B5769,calculations!$AH$2:$CL$2,0)),",","."))</f>
        <v>NULL</v>
      </c>
      <c r="E5769">
        <v>1</v>
      </c>
    </row>
    <row r="5770" spans="1:5" x14ac:dyDescent="0.25">
      <c r="A5770">
        <v>2017</v>
      </c>
      <c r="B5770">
        <v>18</v>
      </c>
      <c r="C5770" t="s">
        <v>92</v>
      </c>
      <c r="D5770" t="str">
        <f ca="1">IF(OFFSET(calculations!$AG$2,MATCH(data!A5770&amp;"|"&amp;data!C5770,calculations!$A$3:$A$168,0),MATCH(data!B5770,calculations!$AH$2:$CL$2,0))="","NULL",SUBSTITUTE(OFFSET(calculations!$AG$2,MATCH(data!A5770&amp;"|"&amp;data!C5770,calculations!$A$3:$A$168,0),MATCH(data!B5770,calculations!$AH$2:$CL$2,0)),",","."))</f>
        <v>NULL</v>
      </c>
      <c r="E5770">
        <v>1</v>
      </c>
    </row>
    <row r="5771" spans="1:5" x14ac:dyDescent="0.25">
      <c r="A5771">
        <v>2017</v>
      </c>
      <c r="B5771">
        <v>18</v>
      </c>
      <c r="C5771" t="s">
        <v>93</v>
      </c>
      <c r="D5771" t="str">
        <f ca="1">IF(OFFSET(calculations!$AG$2,MATCH(data!A5771&amp;"|"&amp;data!C5771,calculations!$A$3:$A$168,0),MATCH(data!B5771,calculations!$AH$2:$CL$2,0))="","NULL",SUBSTITUTE(OFFSET(calculations!$AG$2,MATCH(data!A5771&amp;"|"&amp;data!C5771,calculations!$A$3:$A$168,0),MATCH(data!B5771,calculations!$AH$2:$CL$2,0)),",","."))</f>
        <v>NULL</v>
      </c>
      <c r="E5771">
        <v>1</v>
      </c>
    </row>
    <row r="5772" spans="1:5" x14ac:dyDescent="0.25">
      <c r="A5772">
        <v>2017</v>
      </c>
      <c r="B5772">
        <v>18</v>
      </c>
      <c r="C5772" t="s">
        <v>94</v>
      </c>
      <c r="D5772" t="str">
        <f ca="1">IF(OFFSET(calculations!$AG$2,MATCH(data!A5772&amp;"|"&amp;data!C5772,calculations!$A$3:$A$168,0),MATCH(data!B5772,calculations!$AH$2:$CL$2,0))="","NULL",SUBSTITUTE(OFFSET(calculations!$AG$2,MATCH(data!A5772&amp;"|"&amp;data!C5772,calculations!$A$3:$A$168,0),MATCH(data!B5772,calculations!$AH$2:$CL$2,0)),",","."))</f>
        <v>NULL</v>
      </c>
      <c r="E5772">
        <v>1</v>
      </c>
    </row>
    <row r="5773" spans="1:5" x14ac:dyDescent="0.25">
      <c r="A5773">
        <v>2017</v>
      </c>
      <c r="B5773">
        <v>18</v>
      </c>
      <c r="C5773" t="s">
        <v>95</v>
      </c>
      <c r="D5773" t="str">
        <f ca="1">IF(OFFSET(calculations!$AG$2,MATCH(data!A5773&amp;"|"&amp;data!C5773,calculations!$A$3:$A$168,0),MATCH(data!B5773,calculations!$AH$2:$CL$2,0))="","NULL",SUBSTITUTE(OFFSET(calculations!$AG$2,MATCH(data!A5773&amp;"|"&amp;data!C5773,calculations!$A$3:$A$168,0),MATCH(data!B5773,calculations!$AH$2:$CL$2,0)),",","."))</f>
        <v>694269</v>
      </c>
      <c r="E5773">
        <v>1</v>
      </c>
    </row>
    <row r="5774" spans="1:5" x14ac:dyDescent="0.25">
      <c r="A5774">
        <v>2017</v>
      </c>
      <c r="B5774">
        <v>18</v>
      </c>
      <c r="C5774" t="s">
        <v>96</v>
      </c>
      <c r="D5774" t="str">
        <f ca="1">IF(OFFSET(calculations!$AG$2,MATCH(data!A5774&amp;"|"&amp;data!C5774,calculations!$A$3:$A$168,0),MATCH(data!B5774,calculations!$AH$2:$CL$2,0))="","NULL",SUBSTITUTE(OFFSET(calculations!$AG$2,MATCH(data!A5774&amp;"|"&amp;data!C5774,calculations!$A$3:$A$168,0),MATCH(data!B5774,calculations!$AH$2:$CL$2,0)),",","."))</f>
        <v>18502208</v>
      </c>
      <c r="E5774">
        <v>1</v>
      </c>
    </row>
    <row r="5775" spans="1:5" x14ac:dyDescent="0.25">
      <c r="A5775">
        <v>2017</v>
      </c>
      <c r="B5775">
        <v>18</v>
      </c>
      <c r="C5775" t="s">
        <v>97</v>
      </c>
      <c r="D5775" t="str">
        <f ca="1">IF(OFFSET(calculations!$AG$2,MATCH(data!A5775&amp;"|"&amp;data!C5775,calculations!$A$3:$A$168,0),MATCH(data!B5775,calculations!$AH$2:$CL$2,0))="","NULL",SUBSTITUTE(OFFSET(calculations!$AG$2,MATCH(data!A5775&amp;"|"&amp;data!C5775,calculations!$A$3:$A$168,0),MATCH(data!B5775,calculations!$AH$2:$CL$2,0)),",","."))</f>
        <v>9505457</v>
      </c>
      <c r="E5775">
        <v>1</v>
      </c>
    </row>
    <row r="5776" spans="1:5" x14ac:dyDescent="0.25">
      <c r="A5776">
        <v>2017</v>
      </c>
      <c r="B5776">
        <v>18</v>
      </c>
      <c r="C5776" t="s">
        <v>98</v>
      </c>
      <c r="D5776" t="str">
        <f ca="1">IF(OFFSET(calculations!$AG$2,MATCH(data!A5776&amp;"|"&amp;data!C5776,calculations!$A$3:$A$168,0),MATCH(data!B5776,calculations!$AH$2:$CL$2,0))="","NULL",SUBSTITUTE(OFFSET(calculations!$AG$2,MATCH(data!A5776&amp;"|"&amp;data!C5776,calculations!$A$3:$A$168,0),MATCH(data!B5776,calculations!$AH$2:$CL$2,0)),",","."))</f>
        <v>8996751</v>
      </c>
      <c r="E5776">
        <v>1</v>
      </c>
    </row>
    <row r="5777" spans="1:5" x14ac:dyDescent="0.25">
      <c r="A5777">
        <v>2017</v>
      </c>
      <c r="B5777">
        <v>18</v>
      </c>
      <c r="C5777" t="s">
        <v>99</v>
      </c>
      <c r="D5777" t="str">
        <f ca="1">IF(OFFSET(calculations!$AG$2,MATCH(data!A5777&amp;"|"&amp;data!C5777,calculations!$A$3:$A$168,0),MATCH(data!B5777,calculations!$AH$2:$CL$2,0))="","NULL",SUBSTITUTE(OFFSET(calculations!$AG$2,MATCH(data!A5777&amp;"|"&amp;data!C5777,calculations!$A$3:$A$168,0),MATCH(data!B5777,calculations!$AH$2:$CL$2,0)),",","."))</f>
        <v>8996751</v>
      </c>
      <c r="E5777">
        <v>1</v>
      </c>
    </row>
    <row r="5778" spans="1:5" x14ac:dyDescent="0.25">
      <c r="A5778">
        <v>2017</v>
      </c>
      <c r="B5778">
        <v>18</v>
      </c>
      <c r="C5778" t="s">
        <v>100</v>
      </c>
      <c r="D5778" t="str">
        <f ca="1">IF(OFFSET(calculations!$AG$2,MATCH(data!A5778&amp;"|"&amp;data!C5778,calculations!$A$3:$A$168,0),MATCH(data!B5778,calculations!$AH$2:$CL$2,0))="","NULL",SUBSTITUTE(OFFSET(calculations!$AG$2,MATCH(data!A5778&amp;"|"&amp;data!C5778,calculations!$A$3:$A$168,0),MATCH(data!B5778,calculations!$AH$2:$CL$2,0)),",","."))</f>
        <v>12615</v>
      </c>
      <c r="E5778">
        <v>1</v>
      </c>
    </row>
    <row r="5779" spans="1:5" x14ac:dyDescent="0.25">
      <c r="A5779">
        <v>2017</v>
      </c>
      <c r="B5779">
        <v>18</v>
      </c>
      <c r="C5779" t="s">
        <v>101</v>
      </c>
      <c r="D5779" t="str">
        <f ca="1">IF(OFFSET(calculations!$AG$2,MATCH(data!A5779&amp;"|"&amp;data!C5779,calculations!$A$3:$A$168,0),MATCH(data!B5779,calculations!$AH$2:$CL$2,0))="","NULL",SUBSTITUTE(OFFSET(calculations!$AG$2,MATCH(data!A5779&amp;"|"&amp;data!C5779,calculations!$A$3:$A$168,0),MATCH(data!B5779,calculations!$AH$2:$CL$2,0)),",","."))</f>
        <v>146754</v>
      </c>
      <c r="E5779">
        <v>1</v>
      </c>
    </row>
    <row r="5780" spans="1:5" x14ac:dyDescent="0.25">
      <c r="A5780">
        <v>2017</v>
      </c>
      <c r="B5780">
        <v>18</v>
      </c>
      <c r="C5780" t="s">
        <v>102</v>
      </c>
      <c r="D5780" t="str">
        <f ca="1">IF(OFFSET(calculations!$AG$2,MATCH(data!A5780&amp;"|"&amp;data!C5780,calculations!$A$3:$A$168,0),MATCH(data!B5780,calculations!$AH$2:$CL$2,0))="","NULL",SUBSTITUTE(OFFSET(calculations!$AG$2,MATCH(data!A5780&amp;"|"&amp;data!C5780,calculations!$A$3:$A$168,0),MATCH(data!B5780,calculations!$AH$2:$CL$2,0)),",","."))</f>
        <v>7486275</v>
      </c>
      <c r="E5780">
        <v>1</v>
      </c>
    </row>
    <row r="5781" spans="1:5" x14ac:dyDescent="0.25">
      <c r="A5781">
        <v>2017</v>
      </c>
      <c r="B5781">
        <v>18</v>
      </c>
      <c r="C5781" t="s">
        <v>103</v>
      </c>
      <c r="D5781" t="str">
        <f ca="1">IF(OFFSET(calculations!$AG$2,MATCH(data!A5781&amp;"|"&amp;data!C5781,calculations!$A$3:$A$168,0),MATCH(data!B5781,calculations!$AH$2:$CL$2,0))="","NULL",SUBSTITUTE(OFFSET(calculations!$AG$2,MATCH(data!A5781&amp;"|"&amp;data!C5781,calculations!$A$3:$A$168,0),MATCH(data!B5781,calculations!$AH$2:$CL$2,0)),",","."))</f>
        <v>536207</v>
      </c>
      <c r="E5781">
        <v>1</v>
      </c>
    </row>
    <row r="5782" spans="1:5" x14ac:dyDescent="0.25">
      <c r="A5782">
        <v>2017</v>
      </c>
      <c r="B5782">
        <v>18</v>
      </c>
      <c r="C5782" t="s">
        <v>104</v>
      </c>
      <c r="D5782" t="str">
        <f ca="1">IF(OFFSET(calculations!$AG$2,MATCH(data!A5782&amp;"|"&amp;data!C5782,calculations!$A$3:$A$168,0),MATCH(data!B5782,calculations!$AH$2:$CL$2,0))="","NULL",SUBSTITUTE(OFFSET(calculations!$AG$2,MATCH(data!A5782&amp;"|"&amp;data!C5782,calculations!$A$3:$A$168,0),MATCH(data!B5782,calculations!$AH$2:$CL$2,0)),",","."))</f>
        <v>840130</v>
      </c>
      <c r="E5782">
        <v>1</v>
      </c>
    </row>
    <row r="5783" spans="1:5" x14ac:dyDescent="0.25">
      <c r="A5783">
        <v>2017</v>
      </c>
      <c r="B5783">
        <v>18</v>
      </c>
      <c r="C5783" t="s">
        <v>105</v>
      </c>
      <c r="D5783" t="str">
        <f ca="1">IF(OFFSET(calculations!$AG$2,MATCH(data!A5783&amp;"|"&amp;data!C5783,calculations!$A$3:$A$168,0),MATCH(data!B5783,calculations!$AH$2:$CL$2,0))="","NULL",SUBSTITUTE(OFFSET(calculations!$AG$2,MATCH(data!A5783&amp;"|"&amp;data!C5783,calculations!$A$3:$A$168,0),MATCH(data!B5783,calculations!$AH$2:$CL$2,0)),",","."))</f>
        <v>840130</v>
      </c>
      <c r="E5783">
        <v>1</v>
      </c>
    </row>
    <row r="5784" spans="1:5" x14ac:dyDescent="0.25">
      <c r="A5784">
        <v>2017</v>
      </c>
      <c r="B5784">
        <v>18</v>
      </c>
      <c r="C5784" t="s">
        <v>106</v>
      </c>
      <c r="D5784" t="str">
        <f ca="1">IF(OFFSET(calculations!$AG$2,MATCH(data!A5784&amp;"|"&amp;data!C5784,calculations!$A$3:$A$168,0),MATCH(data!B5784,calculations!$AH$2:$CL$2,0))="","NULL",SUBSTITUTE(OFFSET(calculations!$AG$2,MATCH(data!A5784&amp;"|"&amp;data!C5784,calculations!$A$3:$A$168,0),MATCH(data!B5784,calculations!$AH$2:$CL$2,0)),",","."))</f>
        <v>NULL</v>
      </c>
      <c r="E5784">
        <v>1</v>
      </c>
    </row>
    <row r="5785" spans="1:5" x14ac:dyDescent="0.25">
      <c r="A5785">
        <v>2017</v>
      </c>
      <c r="B5785">
        <v>18</v>
      </c>
      <c r="C5785" t="s">
        <v>107</v>
      </c>
      <c r="D5785" t="str">
        <f ca="1">IF(OFFSET(calculations!$AG$2,MATCH(data!A5785&amp;"|"&amp;data!C5785,calculations!$A$3:$A$168,0),MATCH(data!B5785,calculations!$AH$2:$CL$2,0))="","NULL",SUBSTITUTE(OFFSET(calculations!$AG$2,MATCH(data!A5785&amp;"|"&amp;data!C5785,calculations!$A$3:$A$168,0),MATCH(data!B5785,calculations!$AH$2:$CL$2,0)),",","."))</f>
        <v>NULL</v>
      </c>
      <c r="E5785">
        <v>1</v>
      </c>
    </row>
    <row r="5786" spans="1:5" x14ac:dyDescent="0.25">
      <c r="A5786">
        <v>2017</v>
      </c>
      <c r="B5786">
        <v>18</v>
      </c>
      <c r="C5786" t="s">
        <v>108</v>
      </c>
      <c r="D5786" t="str">
        <f ca="1">IF(OFFSET(calculations!$AG$2,MATCH(data!A5786&amp;"|"&amp;data!C5786,calculations!$A$3:$A$168,0),MATCH(data!B5786,calculations!$AH$2:$CL$2,0))="","NULL",SUBSTITUTE(OFFSET(calculations!$AG$2,MATCH(data!A5786&amp;"|"&amp;data!C5786,calculations!$A$3:$A$168,0),MATCH(data!B5786,calculations!$AH$2:$CL$2,0)),",","."))</f>
        <v>149159</v>
      </c>
      <c r="E5786">
        <v>1</v>
      </c>
    </row>
    <row r="5787" spans="1:5" x14ac:dyDescent="0.25">
      <c r="A5787">
        <v>2017</v>
      </c>
      <c r="B5787">
        <v>18</v>
      </c>
      <c r="C5787" t="s">
        <v>109</v>
      </c>
      <c r="D5787" t="str">
        <f ca="1">IF(OFFSET(calculations!$AG$2,MATCH(data!A5787&amp;"|"&amp;data!C5787,calculations!$A$3:$A$168,0),MATCH(data!B5787,calculations!$AH$2:$CL$2,0))="","NULL",SUBSTITUTE(OFFSET(calculations!$AG$2,MATCH(data!A5787&amp;"|"&amp;data!C5787,calculations!$A$3:$A$168,0),MATCH(data!B5787,calculations!$AH$2:$CL$2,0)),",","."))</f>
        <v>989289</v>
      </c>
      <c r="E5787">
        <v>1</v>
      </c>
    </row>
    <row r="5788" spans="1:5" x14ac:dyDescent="0.25">
      <c r="A5788">
        <v>2017</v>
      </c>
      <c r="B5788">
        <v>18</v>
      </c>
      <c r="C5788" t="s">
        <v>110</v>
      </c>
      <c r="D5788" t="str">
        <f ca="1">IF(OFFSET(calculations!$AG$2,MATCH(data!A5788&amp;"|"&amp;data!C5788,calculations!$A$3:$A$168,0),MATCH(data!B5788,calculations!$AH$2:$CL$2,0))="","NULL",SUBSTITUTE(OFFSET(calculations!$AG$2,MATCH(data!A5788&amp;"|"&amp;data!C5788,calculations!$A$3:$A$168,0),MATCH(data!B5788,calculations!$AH$2:$CL$2,0)),",","."))</f>
        <v>295020</v>
      </c>
      <c r="E5788">
        <v>1</v>
      </c>
    </row>
    <row r="5789" spans="1:5" x14ac:dyDescent="0.25">
      <c r="A5789">
        <v>2017</v>
      </c>
      <c r="B5789">
        <v>18</v>
      </c>
      <c r="C5789" t="s">
        <v>111</v>
      </c>
      <c r="D5789" t="str">
        <f ca="1">IF(OFFSET(calculations!$AG$2,MATCH(data!A5789&amp;"|"&amp;data!C5789,calculations!$A$3:$A$168,0),MATCH(data!B5789,calculations!$AH$2:$CL$2,0))="","NULL",SUBSTITUTE(OFFSET(calculations!$AG$2,MATCH(data!A5789&amp;"|"&amp;data!C5789,calculations!$A$3:$A$168,0),MATCH(data!B5789,calculations!$AH$2:$CL$2,0)),",","."))</f>
        <v>12303209</v>
      </c>
      <c r="E5789">
        <v>1</v>
      </c>
    </row>
    <row r="5790" spans="1:5" x14ac:dyDescent="0.25">
      <c r="A5790">
        <v>2017</v>
      </c>
      <c r="B5790">
        <v>18</v>
      </c>
      <c r="C5790" t="s">
        <v>112</v>
      </c>
      <c r="D5790" t="str">
        <f ca="1">IF(OFFSET(calculations!$AG$2,MATCH(data!A5790&amp;"|"&amp;data!C5790,calculations!$A$3:$A$168,0),MATCH(data!B5790,calculations!$AH$2:$CL$2,0))="","NULL",SUBSTITUTE(OFFSET(calculations!$AG$2,MATCH(data!A5790&amp;"|"&amp;data!C5790,calculations!$A$3:$A$168,0),MATCH(data!B5790,calculations!$AH$2:$CL$2,0)),",","."))</f>
        <v>10290536</v>
      </c>
      <c r="E5790">
        <v>1</v>
      </c>
    </row>
    <row r="5791" spans="1:5" x14ac:dyDescent="0.25">
      <c r="A5791">
        <v>2017</v>
      </c>
      <c r="B5791">
        <v>18</v>
      </c>
      <c r="C5791" t="s">
        <v>113</v>
      </c>
      <c r="D5791" t="str">
        <f ca="1">IF(OFFSET(calculations!$AG$2,MATCH(data!A5791&amp;"|"&amp;data!C5791,calculations!$A$3:$A$168,0),MATCH(data!B5791,calculations!$AH$2:$CL$2,0))="","NULL",SUBSTITUTE(OFFSET(calculations!$AG$2,MATCH(data!A5791&amp;"|"&amp;data!C5791,calculations!$A$3:$A$168,0),MATCH(data!B5791,calculations!$AH$2:$CL$2,0)),",","."))</f>
        <v>NULL</v>
      </c>
      <c r="E5791">
        <v>1</v>
      </c>
    </row>
    <row r="5792" spans="1:5" x14ac:dyDescent="0.25">
      <c r="A5792">
        <v>2017</v>
      </c>
      <c r="B5792">
        <v>18</v>
      </c>
      <c r="C5792" t="s">
        <v>114</v>
      </c>
      <c r="D5792" t="str">
        <f ca="1">IF(OFFSET(calculations!$AG$2,MATCH(data!A5792&amp;"|"&amp;data!C5792,calculations!$A$3:$A$168,0),MATCH(data!B5792,calculations!$AH$2:$CL$2,0))="","NULL",SUBSTITUTE(OFFSET(calculations!$AG$2,MATCH(data!A5792&amp;"|"&amp;data!C5792,calculations!$A$3:$A$168,0),MATCH(data!B5792,calculations!$AH$2:$CL$2,0)),",","."))</f>
        <v>NULL</v>
      </c>
      <c r="E5792">
        <v>1</v>
      </c>
    </row>
    <row r="5793" spans="1:5" x14ac:dyDescent="0.25">
      <c r="A5793">
        <v>2017</v>
      </c>
      <c r="B5793">
        <v>18</v>
      </c>
      <c r="C5793" t="s">
        <v>115</v>
      </c>
      <c r="D5793" t="str">
        <f ca="1">IF(OFFSET(calculations!$AG$2,MATCH(data!A5793&amp;"|"&amp;data!C5793,calculations!$A$3:$A$168,0),MATCH(data!B5793,calculations!$AH$2:$CL$2,0))="","NULL",SUBSTITUTE(OFFSET(calculations!$AG$2,MATCH(data!A5793&amp;"|"&amp;data!C5793,calculations!$A$3:$A$168,0),MATCH(data!B5793,calculations!$AH$2:$CL$2,0)),",","."))</f>
        <v>NULL</v>
      </c>
      <c r="E5793">
        <v>1</v>
      </c>
    </row>
    <row r="5794" spans="1:5" x14ac:dyDescent="0.25">
      <c r="A5794">
        <v>2017</v>
      </c>
      <c r="B5794">
        <v>18</v>
      </c>
      <c r="C5794" t="s">
        <v>116</v>
      </c>
      <c r="D5794" t="str">
        <f ca="1">IF(OFFSET(calculations!$AG$2,MATCH(data!A5794&amp;"|"&amp;data!C5794,calculations!$A$3:$A$168,0),MATCH(data!B5794,calculations!$AH$2:$CL$2,0))="","NULL",SUBSTITUTE(OFFSET(calculations!$AG$2,MATCH(data!A5794&amp;"|"&amp;data!C5794,calculations!$A$3:$A$168,0),MATCH(data!B5794,calculations!$AH$2:$CL$2,0)),",","."))</f>
        <v>276986</v>
      </c>
      <c r="E5794">
        <v>1</v>
      </c>
    </row>
    <row r="5795" spans="1:5" x14ac:dyDescent="0.25">
      <c r="A5795">
        <v>2017</v>
      </c>
      <c r="B5795">
        <v>18</v>
      </c>
      <c r="C5795" t="s">
        <v>117</v>
      </c>
      <c r="D5795" t="str">
        <f ca="1">IF(OFFSET(calculations!$AG$2,MATCH(data!A5795&amp;"|"&amp;data!C5795,calculations!$A$3:$A$168,0),MATCH(data!B5795,calculations!$AH$2:$CL$2,0))="","NULL",SUBSTITUTE(OFFSET(calculations!$AG$2,MATCH(data!A5795&amp;"|"&amp;data!C5795,calculations!$A$3:$A$168,0),MATCH(data!B5795,calculations!$AH$2:$CL$2,0)),",","."))</f>
        <v>NULL</v>
      </c>
      <c r="E5795">
        <v>1</v>
      </c>
    </row>
    <row r="5796" spans="1:5" x14ac:dyDescent="0.25">
      <c r="A5796">
        <v>2017</v>
      </c>
      <c r="B5796">
        <v>18</v>
      </c>
      <c r="C5796" t="s">
        <v>118</v>
      </c>
      <c r="D5796" t="str">
        <f ca="1">IF(OFFSET(calculations!$AG$2,MATCH(data!A5796&amp;"|"&amp;data!C5796,calculations!$A$3:$A$168,0),MATCH(data!B5796,calculations!$AH$2:$CL$2,0))="","NULL",SUBSTITUTE(OFFSET(calculations!$AG$2,MATCH(data!A5796&amp;"|"&amp;data!C5796,calculations!$A$3:$A$168,0),MATCH(data!B5796,calculations!$AH$2:$CL$2,0)),",","."))</f>
        <v>4597123</v>
      </c>
      <c r="E5796">
        <v>1</v>
      </c>
    </row>
    <row r="5797" spans="1:5" x14ac:dyDescent="0.25">
      <c r="A5797">
        <v>2017</v>
      </c>
      <c r="B5797">
        <v>18</v>
      </c>
      <c r="C5797" t="s">
        <v>119</v>
      </c>
      <c r="D5797" t="str">
        <f ca="1">IF(OFFSET(calculations!$AG$2,MATCH(data!A5797&amp;"|"&amp;data!C5797,calculations!$A$3:$A$168,0),MATCH(data!B5797,calculations!$AH$2:$CL$2,0))="","NULL",SUBSTITUTE(OFFSET(calculations!$AG$2,MATCH(data!A5797&amp;"|"&amp;data!C5797,calculations!$A$3:$A$168,0),MATCH(data!B5797,calculations!$AH$2:$CL$2,0)),",","."))</f>
        <v>597085</v>
      </c>
      <c r="E5797">
        <v>1</v>
      </c>
    </row>
    <row r="5798" spans="1:5" x14ac:dyDescent="0.25">
      <c r="A5798">
        <v>2017</v>
      </c>
      <c r="B5798">
        <v>18</v>
      </c>
      <c r="C5798" t="s">
        <v>120</v>
      </c>
      <c r="D5798" t="str">
        <f ca="1">IF(OFFSET(calculations!$AG$2,MATCH(data!A5798&amp;"|"&amp;data!C5798,calculations!$A$3:$A$168,0),MATCH(data!B5798,calculations!$AH$2:$CL$2,0))="","NULL",SUBSTITUTE(OFFSET(calculations!$AG$2,MATCH(data!A5798&amp;"|"&amp;data!C5798,calculations!$A$3:$A$168,0),MATCH(data!B5798,calculations!$AH$2:$CL$2,0)),",","."))</f>
        <v>158868</v>
      </c>
      <c r="E5798">
        <v>1</v>
      </c>
    </row>
    <row r="5799" spans="1:5" x14ac:dyDescent="0.25">
      <c r="A5799">
        <v>2017</v>
      </c>
      <c r="B5799">
        <v>18</v>
      </c>
      <c r="C5799" t="s">
        <v>121</v>
      </c>
      <c r="D5799" t="str">
        <f ca="1">IF(OFFSET(calculations!$AG$2,MATCH(data!A5799&amp;"|"&amp;data!C5799,calculations!$A$3:$A$168,0),MATCH(data!B5799,calculations!$AH$2:$CL$2,0))="","NULL",SUBSTITUTE(OFFSET(calculations!$AG$2,MATCH(data!A5799&amp;"|"&amp;data!C5799,calculations!$A$3:$A$168,0),MATCH(data!B5799,calculations!$AH$2:$CL$2,0)),",","."))</f>
        <v>35421</v>
      </c>
      <c r="E5799">
        <v>1</v>
      </c>
    </row>
    <row r="5800" spans="1:5" x14ac:dyDescent="0.25">
      <c r="A5800">
        <v>2017</v>
      </c>
      <c r="B5800">
        <v>18</v>
      </c>
      <c r="C5800" t="s">
        <v>122</v>
      </c>
      <c r="D5800" t="str">
        <f ca="1">IF(OFFSET(calculations!$AG$2,MATCH(data!A5800&amp;"|"&amp;data!C5800,calculations!$A$3:$A$168,0),MATCH(data!B5800,calculations!$AH$2:$CL$2,0))="","NULL",SUBSTITUTE(OFFSET(calculations!$AG$2,MATCH(data!A5800&amp;"|"&amp;data!C5800,calculations!$A$3:$A$168,0),MATCH(data!B5800,calculations!$AH$2:$CL$2,0)),",","."))</f>
        <v>4598788</v>
      </c>
      <c r="E5800">
        <v>1</v>
      </c>
    </row>
    <row r="5801" spans="1:5" x14ac:dyDescent="0.25">
      <c r="A5801">
        <v>2017</v>
      </c>
      <c r="B5801">
        <v>18</v>
      </c>
      <c r="C5801" t="s">
        <v>123</v>
      </c>
      <c r="D5801" t="str">
        <f ca="1">IF(OFFSET(calculations!$AG$2,MATCH(data!A5801&amp;"|"&amp;data!C5801,calculations!$A$3:$A$168,0),MATCH(data!B5801,calculations!$AH$2:$CL$2,0))="","NULL",SUBSTITUTE(OFFSET(calculations!$AG$2,MATCH(data!A5801&amp;"|"&amp;data!C5801,calculations!$A$3:$A$168,0),MATCH(data!B5801,calculations!$AH$2:$CL$2,0)),",","."))</f>
        <v>0</v>
      </c>
      <c r="E5801">
        <v>1</v>
      </c>
    </row>
    <row r="5802" spans="1:5" x14ac:dyDescent="0.25">
      <c r="A5802">
        <v>2017</v>
      </c>
      <c r="B5802">
        <v>18</v>
      </c>
      <c r="C5802" t="s">
        <v>124</v>
      </c>
      <c r="D5802" t="str">
        <f ca="1">IF(OFFSET(calculations!$AG$2,MATCH(data!A5802&amp;"|"&amp;data!C5802,calculations!$A$3:$A$168,0),MATCH(data!B5802,calculations!$AH$2:$CL$2,0))="","NULL",SUBSTITUTE(OFFSET(calculations!$AG$2,MATCH(data!A5802&amp;"|"&amp;data!C5802,calculations!$A$3:$A$168,0),MATCH(data!B5802,calculations!$AH$2:$CL$2,0)),",","."))</f>
        <v>NULL</v>
      </c>
      <c r="E5802">
        <v>1</v>
      </c>
    </row>
    <row r="5803" spans="1:5" x14ac:dyDescent="0.25">
      <c r="A5803">
        <v>2017</v>
      </c>
      <c r="B5803">
        <v>18</v>
      </c>
      <c r="C5803" t="s">
        <v>125</v>
      </c>
      <c r="D5803" t="str">
        <f ca="1">IF(OFFSET(calculations!$AG$2,MATCH(data!A5803&amp;"|"&amp;data!C5803,calculations!$A$3:$A$168,0),MATCH(data!B5803,calculations!$AH$2:$CL$2,0))="","NULL",SUBSTITUTE(OFFSET(calculations!$AG$2,MATCH(data!A5803&amp;"|"&amp;data!C5803,calculations!$A$3:$A$168,0),MATCH(data!B5803,calculations!$AH$2:$CL$2,0)),",","."))</f>
        <v>NULL</v>
      </c>
      <c r="E5803">
        <v>1</v>
      </c>
    </row>
    <row r="5804" spans="1:5" x14ac:dyDescent="0.25">
      <c r="A5804">
        <v>2017</v>
      </c>
      <c r="B5804">
        <v>18</v>
      </c>
      <c r="C5804" t="s">
        <v>126</v>
      </c>
      <c r="D5804" t="str">
        <f ca="1">IF(OFFSET(calculations!$AG$2,MATCH(data!A5804&amp;"|"&amp;data!C5804,calculations!$A$3:$A$168,0),MATCH(data!B5804,calculations!$AH$2:$CL$2,0))="","NULL",SUBSTITUTE(OFFSET(calculations!$AG$2,MATCH(data!A5804&amp;"|"&amp;data!C5804,calculations!$A$3:$A$168,0),MATCH(data!B5804,calculations!$AH$2:$CL$2,0)),",","."))</f>
        <v>26265</v>
      </c>
      <c r="E5804">
        <v>1</v>
      </c>
    </row>
    <row r="5805" spans="1:5" x14ac:dyDescent="0.25">
      <c r="A5805">
        <v>2017</v>
      </c>
      <c r="B5805">
        <v>18</v>
      </c>
      <c r="C5805" t="s">
        <v>62</v>
      </c>
      <c r="D5805" t="str">
        <f ca="1">IF(OFFSET(calculations!$AG$2,MATCH(data!A5805&amp;"|"&amp;data!C5805,calculations!$A$3:$A$168,0),MATCH(data!B5805,calculations!$AH$2:$CL$2,0))="","NULL",SUBSTITUTE(OFFSET(calculations!$AG$2,MATCH(data!A5805&amp;"|"&amp;data!C5805,calculations!$A$3:$A$168,0),MATCH(data!B5805,calculations!$AH$2:$CL$2,0)),",","."))</f>
        <v>2012673</v>
      </c>
      <c r="E5805">
        <v>1</v>
      </c>
    </row>
    <row r="5806" spans="1:5" x14ac:dyDescent="0.25">
      <c r="A5806">
        <v>2017</v>
      </c>
      <c r="B5806">
        <v>18</v>
      </c>
      <c r="C5806" t="s">
        <v>127</v>
      </c>
      <c r="D5806" t="str">
        <f ca="1">IF(OFFSET(calculations!$AG$2,MATCH(data!A5806&amp;"|"&amp;data!C5806,calculations!$A$3:$A$168,0),MATCH(data!B5806,calculations!$AH$2:$CL$2,0))="","NULL",SUBSTITUTE(OFFSET(calculations!$AG$2,MATCH(data!A5806&amp;"|"&amp;data!C5806,calculations!$A$3:$A$168,0),MATCH(data!B5806,calculations!$AH$2:$CL$2,0)),",","."))</f>
        <v>643370</v>
      </c>
      <c r="E5806">
        <v>1</v>
      </c>
    </row>
    <row r="5807" spans="1:5" x14ac:dyDescent="0.25">
      <c r="A5807">
        <v>2017</v>
      </c>
      <c r="B5807">
        <v>18</v>
      </c>
      <c r="C5807" t="s">
        <v>128</v>
      </c>
      <c r="D5807" t="str">
        <f ca="1">IF(OFFSET(calculations!$AG$2,MATCH(data!A5807&amp;"|"&amp;data!C5807,calculations!$A$3:$A$168,0),MATCH(data!B5807,calculations!$AH$2:$CL$2,0))="","NULL",SUBSTITUTE(OFFSET(calculations!$AG$2,MATCH(data!A5807&amp;"|"&amp;data!C5807,calculations!$A$3:$A$168,0),MATCH(data!B5807,calculations!$AH$2:$CL$2,0)),",","."))</f>
        <v>NULL</v>
      </c>
      <c r="E5807">
        <v>1</v>
      </c>
    </row>
    <row r="5808" spans="1:5" x14ac:dyDescent="0.25">
      <c r="A5808">
        <v>2017</v>
      </c>
      <c r="B5808">
        <v>18</v>
      </c>
      <c r="C5808" t="s">
        <v>129</v>
      </c>
      <c r="D5808" t="str">
        <f ca="1">IF(OFFSET(calculations!$AG$2,MATCH(data!A5808&amp;"|"&amp;data!C5808,calculations!$A$3:$A$168,0),MATCH(data!B5808,calculations!$AH$2:$CL$2,0))="","NULL",SUBSTITUTE(OFFSET(calculations!$AG$2,MATCH(data!A5808&amp;"|"&amp;data!C5808,calculations!$A$3:$A$168,0),MATCH(data!B5808,calculations!$AH$2:$CL$2,0)),",","."))</f>
        <v>675034</v>
      </c>
      <c r="E5808">
        <v>1</v>
      </c>
    </row>
    <row r="5809" spans="1:5" x14ac:dyDescent="0.25">
      <c r="A5809">
        <v>2017</v>
      </c>
      <c r="B5809">
        <v>18</v>
      </c>
      <c r="C5809" t="s">
        <v>130</v>
      </c>
      <c r="D5809" t="str">
        <f ca="1">IF(OFFSET(calculations!$AG$2,MATCH(data!A5809&amp;"|"&amp;data!C5809,calculations!$A$3:$A$168,0),MATCH(data!B5809,calculations!$AH$2:$CL$2,0))="","NULL",SUBSTITUTE(OFFSET(calculations!$AG$2,MATCH(data!A5809&amp;"|"&amp;data!C5809,calculations!$A$3:$A$168,0),MATCH(data!B5809,calculations!$AH$2:$CL$2,0)),",","."))</f>
        <v>NULL</v>
      </c>
      <c r="E5809">
        <v>1</v>
      </c>
    </row>
    <row r="5810" spans="1:5" x14ac:dyDescent="0.25">
      <c r="A5810">
        <v>2017</v>
      </c>
      <c r="B5810">
        <v>18</v>
      </c>
      <c r="C5810" t="s">
        <v>131</v>
      </c>
      <c r="D5810" t="str">
        <f ca="1">IF(OFFSET(calculations!$AG$2,MATCH(data!A5810&amp;"|"&amp;data!C5810,calculations!$A$3:$A$168,0),MATCH(data!B5810,calculations!$AH$2:$CL$2,0))="","NULL",SUBSTITUTE(OFFSET(calculations!$AG$2,MATCH(data!A5810&amp;"|"&amp;data!C5810,calculations!$A$3:$A$168,0),MATCH(data!B5810,calculations!$AH$2:$CL$2,0)),",","."))</f>
        <v>NULL</v>
      </c>
      <c r="E5810">
        <v>1</v>
      </c>
    </row>
    <row r="5811" spans="1:5" x14ac:dyDescent="0.25">
      <c r="A5811">
        <v>2017</v>
      </c>
      <c r="B5811">
        <v>18</v>
      </c>
      <c r="C5811" t="s">
        <v>132</v>
      </c>
      <c r="D5811" t="str">
        <f ca="1">IF(OFFSET(calculations!$AG$2,MATCH(data!A5811&amp;"|"&amp;data!C5811,calculations!$A$3:$A$168,0),MATCH(data!B5811,calculations!$AH$2:$CL$2,0))="","NULL",SUBSTITUTE(OFFSET(calculations!$AG$2,MATCH(data!A5811&amp;"|"&amp;data!C5811,calculations!$A$3:$A$168,0),MATCH(data!B5811,calculations!$AH$2:$CL$2,0)),",","."))</f>
        <v>NULL</v>
      </c>
      <c r="E5811">
        <v>1</v>
      </c>
    </row>
    <row r="5812" spans="1:5" x14ac:dyDescent="0.25">
      <c r="A5812">
        <v>2017</v>
      </c>
      <c r="B5812">
        <v>18</v>
      </c>
      <c r="C5812" t="s">
        <v>133</v>
      </c>
      <c r="D5812" t="str">
        <f ca="1">IF(OFFSET(calculations!$AG$2,MATCH(data!A5812&amp;"|"&amp;data!C5812,calculations!$A$3:$A$168,0),MATCH(data!B5812,calculations!$AH$2:$CL$2,0))="","NULL",SUBSTITUTE(OFFSET(calculations!$AG$2,MATCH(data!A5812&amp;"|"&amp;data!C5812,calculations!$A$3:$A$168,0),MATCH(data!B5812,calculations!$AH$2:$CL$2,0)),",","."))</f>
        <v>0</v>
      </c>
      <c r="E5812">
        <v>1</v>
      </c>
    </row>
    <row r="5813" spans="1:5" x14ac:dyDescent="0.25">
      <c r="A5813">
        <v>2017</v>
      </c>
      <c r="B5813">
        <v>18</v>
      </c>
      <c r="C5813" t="s">
        <v>134</v>
      </c>
      <c r="D5813" t="str">
        <f ca="1">IF(OFFSET(calculations!$AG$2,MATCH(data!A5813&amp;"|"&amp;data!C5813,calculations!$A$3:$A$168,0),MATCH(data!B5813,calculations!$AH$2:$CL$2,0))="","NULL",SUBSTITUTE(OFFSET(calculations!$AG$2,MATCH(data!A5813&amp;"|"&amp;data!C5813,calculations!$A$3:$A$168,0),MATCH(data!B5813,calculations!$AH$2:$CL$2,0)),",","."))</f>
        <v>NULL</v>
      </c>
      <c r="E5813">
        <v>1</v>
      </c>
    </row>
    <row r="5814" spans="1:5" x14ac:dyDescent="0.25">
      <c r="A5814">
        <v>2017</v>
      </c>
      <c r="B5814">
        <v>18</v>
      </c>
      <c r="C5814" t="s">
        <v>135</v>
      </c>
      <c r="D5814" t="str">
        <f ca="1">IF(OFFSET(calculations!$AG$2,MATCH(data!A5814&amp;"|"&amp;data!C5814,calculations!$A$3:$A$168,0),MATCH(data!B5814,calculations!$AH$2:$CL$2,0))="","NULL",SUBSTITUTE(OFFSET(calculations!$AG$2,MATCH(data!A5814&amp;"|"&amp;data!C5814,calculations!$A$3:$A$168,0),MATCH(data!B5814,calculations!$AH$2:$CL$2,0)),",","."))</f>
        <v>NULL</v>
      </c>
      <c r="E5814">
        <v>1</v>
      </c>
    </row>
    <row r="5815" spans="1:5" x14ac:dyDescent="0.25">
      <c r="A5815">
        <v>2017</v>
      </c>
      <c r="B5815">
        <v>18</v>
      </c>
      <c r="C5815" t="s">
        <v>136</v>
      </c>
      <c r="D5815" t="str">
        <f ca="1">IF(OFFSET(calculations!$AG$2,MATCH(data!A5815&amp;"|"&amp;data!C5815,calculations!$A$3:$A$168,0),MATCH(data!B5815,calculations!$AH$2:$CL$2,0))="","NULL",SUBSTITUTE(OFFSET(calculations!$AG$2,MATCH(data!A5815&amp;"|"&amp;data!C5815,calculations!$A$3:$A$168,0),MATCH(data!B5815,calculations!$AH$2:$CL$2,0)),",","."))</f>
        <v>694269</v>
      </c>
      <c r="E5815">
        <v>1</v>
      </c>
    </row>
    <row r="5816" spans="1:5" x14ac:dyDescent="0.25">
      <c r="A5816">
        <v>2017</v>
      </c>
      <c r="B5816">
        <v>18</v>
      </c>
      <c r="C5816" t="s">
        <v>137</v>
      </c>
      <c r="D5816" t="str">
        <f ca="1">IF(OFFSET(calculations!$AG$2,MATCH(data!A5816&amp;"|"&amp;data!C5816,calculations!$A$3:$A$168,0),MATCH(data!B5816,calculations!$AH$2:$CL$2,0))="","NULL",SUBSTITUTE(OFFSET(calculations!$AG$2,MATCH(data!A5816&amp;"|"&amp;data!C5816,calculations!$A$3:$A$168,0),MATCH(data!B5816,calculations!$AH$2:$CL$2,0)),",","."))</f>
        <v>NULL</v>
      </c>
      <c r="E5816">
        <v>1</v>
      </c>
    </row>
    <row r="5817" spans="1:5" x14ac:dyDescent="0.25">
      <c r="A5817">
        <v>2017</v>
      </c>
      <c r="B5817">
        <v>18</v>
      </c>
      <c r="C5817" t="s">
        <v>138</v>
      </c>
      <c r="D5817" t="str">
        <f ca="1">IF(OFFSET(calculations!$AG$2,MATCH(data!A5817&amp;"|"&amp;data!C5817,calculations!$A$3:$A$168,0),MATCH(data!B5817,calculations!$AH$2:$CL$2,0))="","NULL",SUBSTITUTE(OFFSET(calculations!$AG$2,MATCH(data!A5817&amp;"|"&amp;data!C5817,calculations!$A$3:$A$168,0),MATCH(data!B5817,calculations!$AH$2:$CL$2,0)),",","."))</f>
        <v>NULL</v>
      </c>
      <c r="E5817">
        <v>1</v>
      </c>
    </row>
    <row r="5818" spans="1:5" x14ac:dyDescent="0.25">
      <c r="A5818">
        <v>2017</v>
      </c>
      <c r="B5818">
        <v>18</v>
      </c>
      <c r="C5818" t="s">
        <v>139</v>
      </c>
      <c r="D5818" t="str">
        <f ca="1">IF(OFFSET(calculations!$AG$2,MATCH(data!A5818&amp;"|"&amp;data!C5818,calculations!$A$3:$A$168,0),MATCH(data!B5818,calculations!$AH$2:$CL$2,0))="","NULL",SUBSTITUTE(OFFSET(calculations!$AG$2,MATCH(data!A5818&amp;"|"&amp;data!C5818,calculations!$A$3:$A$168,0),MATCH(data!B5818,calculations!$AH$2:$CL$2,0)),",","."))</f>
        <v>NULL</v>
      </c>
      <c r="E5818">
        <v>1</v>
      </c>
    </row>
    <row r="5819" spans="1:5" x14ac:dyDescent="0.25">
      <c r="A5819">
        <v>2017</v>
      </c>
      <c r="B5819">
        <v>18</v>
      </c>
      <c r="C5819" t="s">
        <v>140</v>
      </c>
      <c r="D5819" t="str">
        <f ca="1">IF(OFFSET(calculations!$AG$2,MATCH(data!A5819&amp;"|"&amp;data!C5819,calculations!$A$3:$A$168,0),MATCH(data!B5819,calculations!$AH$2:$CL$2,0))="","NULL",SUBSTITUTE(OFFSET(calculations!$AG$2,MATCH(data!A5819&amp;"|"&amp;data!C5819,calculations!$A$3:$A$168,0),MATCH(data!B5819,calculations!$AH$2:$CL$2,0)),",","."))</f>
        <v>NULL</v>
      </c>
      <c r="E5819">
        <v>1</v>
      </c>
    </row>
    <row r="5820" spans="1:5" x14ac:dyDescent="0.25">
      <c r="A5820">
        <v>2017</v>
      </c>
      <c r="B5820">
        <v>18</v>
      </c>
      <c r="C5820" t="s">
        <v>141</v>
      </c>
      <c r="D5820" t="str">
        <f ca="1">IF(OFFSET(calculations!$AG$2,MATCH(data!A5820&amp;"|"&amp;data!C5820,calculations!$A$3:$A$168,0),MATCH(data!B5820,calculations!$AH$2:$CL$2,0))="","NULL",SUBSTITUTE(OFFSET(calculations!$AG$2,MATCH(data!A5820&amp;"|"&amp;data!C5820,calculations!$A$3:$A$168,0),MATCH(data!B5820,calculations!$AH$2:$CL$2,0)),",","."))</f>
        <v>NULL</v>
      </c>
      <c r="E5820">
        <v>1</v>
      </c>
    </row>
    <row r="5821" spans="1:5" x14ac:dyDescent="0.25">
      <c r="A5821">
        <v>2017</v>
      </c>
      <c r="B5821">
        <v>18</v>
      </c>
      <c r="C5821" t="s">
        <v>142</v>
      </c>
      <c r="D5821" t="str">
        <f ca="1">IF(OFFSET(calculations!$AG$2,MATCH(data!A5821&amp;"|"&amp;data!C5821,calculations!$A$3:$A$168,0),MATCH(data!B5821,calculations!$AH$2:$CL$2,0))="","NULL",SUBSTITUTE(OFFSET(calculations!$AG$2,MATCH(data!A5821&amp;"|"&amp;data!C5821,calculations!$A$3:$A$168,0),MATCH(data!B5821,calculations!$AH$2:$CL$2,0)),",","."))</f>
        <v>NULL</v>
      </c>
      <c r="E5821">
        <v>1</v>
      </c>
    </row>
    <row r="5822" spans="1:5" x14ac:dyDescent="0.25">
      <c r="A5822">
        <v>2017</v>
      </c>
      <c r="B5822">
        <v>18</v>
      </c>
      <c r="C5822" t="s">
        <v>143</v>
      </c>
      <c r="D5822" t="str">
        <f ca="1">IF(OFFSET(calculations!$AG$2,MATCH(data!A5822&amp;"|"&amp;data!C5822,calculations!$A$3:$A$168,0),MATCH(data!B5822,calculations!$AH$2:$CL$2,0))="","NULL",SUBSTITUTE(OFFSET(calculations!$AG$2,MATCH(data!A5822&amp;"|"&amp;data!C5822,calculations!$A$3:$A$168,0),MATCH(data!B5822,calculations!$AH$2:$CL$2,0)),",","."))</f>
        <v>NULL</v>
      </c>
      <c r="E5822">
        <v>1</v>
      </c>
    </row>
    <row r="5823" spans="1:5" x14ac:dyDescent="0.25">
      <c r="A5823">
        <v>2017</v>
      </c>
      <c r="B5823">
        <v>18</v>
      </c>
      <c r="C5823" t="s">
        <v>58</v>
      </c>
      <c r="D5823" t="str">
        <f ca="1">IF(OFFSET(calculations!$AG$2,MATCH(data!A5823&amp;"|"&amp;data!C5823,calculations!$A$3:$A$168,0),MATCH(data!B5823,calculations!$AH$2:$CL$2,0))="","NULL",SUBSTITUTE(OFFSET(calculations!$AG$2,MATCH(data!A5823&amp;"|"&amp;data!C5823,calculations!$A$3:$A$168,0),MATCH(data!B5823,calculations!$AH$2:$CL$2,0)),",","."))</f>
        <v>NULL</v>
      </c>
      <c r="E5823">
        <v>1</v>
      </c>
    </row>
    <row r="5824" spans="1:5" x14ac:dyDescent="0.25">
      <c r="A5824">
        <v>2017</v>
      </c>
      <c r="B5824">
        <v>21</v>
      </c>
      <c r="C5824" t="s">
        <v>68</v>
      </c>
      <c r="D5824" t="str">
        <f ca="1">IF(OFFSET(calculations!$AG$2,MATCH(data!A5824&amp;"|"&amp;data!C5824,calculations!$A$3:$A$168,0),MATCH(data!B5824,calculations!$AH$2:$CL$2,0))="","NULL",SUBSTITUTE(OFFSET(calculations!$AG$2,MATCH(data!A5824&amp;"|"&amp;data!C5824,calculations!$A$3:$A$168,0),MATCH(data!B5824,calculations!$AH$2:$CL$2,0)),",","."))</f>
        <v>40340149</v>
      </c>
      <c r="E5824">
        <v>1</v>
      </c>
    </row>
    <row r="5825" spans="1:5" x14ac:dyDescent="0.25">
      <c r="A5825">
        <v>2017</v>
      </c>
      <c r="B5825">
        <v>21</v>
      </c>
      <c r="C5825" t="s">
        <v>49</v>
      </c>
      <c r="D5825" t="str">
        <f ca="1">IF(OFFSET(calculations!$AG$2,MATCH(data!A5825&amp;"|"&amp;data!C5825,calculations!$A$3:$A$168,0),MATCH(data!B5825,calculations!$AH$2:$CL$2,0))="","NULL",SUBSTITUTE(OFFSET(calculations!$AG$2,MATCH(data!A5825&amp;"|"&amp;data!C5825,calculations!$A$3:$A$168,0),MATCH(data!B5825,calculations!$AH$2:$CL$2,0)),",","."))</f>
        <v>11585176</v>
      </c>
      <c r="E5825">
        <v>1</v>
      </c>
    </row>
    <row r="5826" spans="1:5" x14ac:dyDescent="0.25">
      <c r="A5826">
        <v>2017</v>
      </c>
      <c r="B5826">
        <v>21</v>
      </c>
      <c r="C5826" t="s">
        <v>69</v>
      </c>
      <c r="D5826" t="str">
        <f ca="1">IF(OFFSET(calculations!$AG$2,MATCH(data!A5826&amp;"|"&amp;data!C5826,calculations!$A$3:$A$168,0),MATCH(data!B5826,calculations!$AH$2:$CL$2,0))="","NULL",SUBSTITUTE(OFFSET(calculations!$AG$2,MATCH(data!A5826&amp;"|"&amp;data!C5826,calculations!$A$3:$A$168,0),MATCH(data!B5826,calculations!$AH$2:$CL$2,0)),",","."))</f>
        <v>1580932</v>
      </c>
      <c r="E5826">
        <v>1</v>
      </c>
    </row>
    <row r="5827" spans="1:5" x14ac:dyDescent="0.25">
      <c r="A5827">
        <v>2017</v>
      </c>
      <c r="B5827">
        <v>21</v>
      </c>
      <c r="C5827" t="s">
        <v>70</v>
      </c>
      <c r="D5827" t="str">
        <f ca="1">IF(OFFSET(calculations!$AG$2,MATCH(data!A5827&amp;"|"&amp;data!C5827,calculations!$A$3:$A$168,0),MATCH(data!B5827,calculations!$AH$2:$CL$2,0))="","NULL",SUBSTITUTE(OFFSET(calculations!$AG$2,MATCH(data!A5827&amp;"|"&amp;data!C5827,calculations!$A$3:$A$168,0),MATCH(data!B5827,calculations!$AH$2:$CL$2,0)),",","."))</f>
        <v>188187</v>
      </c>
      <c r="E5827">
        <v>1</v>
      </c>
    </row>
    <row r="5828" spans="1:5" x14ac:dyDescent="0.25">
      <c r="A5828">
        <v>2017</v>
      </c>
      <c r="B5828">
        <v>21</v>
      </c>
      <c r="C5828" t="s">
        <v>71</v>
      </c>
      <c r="D5828" t="str">
        <f ca="1">IF(OFFSET(calculations!$AG$2,MATCH(data!A5828&amp;"|"&amp;data!C5828,calculations!$A$3:$A$168,0),MATCH(data!B5828,calculations!$AH$2:$CL$2,0))="","NULL",SUBSTITUTE(OFFSET(calculations!$AG$2,MATCH(data!A5828&amp;"|"&amp;data!C5828,calculations!$A$3:$A$168,0),MATCH(data!B5828,calculations!$AH$2:$CL$2,0)),",","."))</f>
        <v>3659</v>
      </c>
      <c r="E5828">
        <v>1</v>
      </c>
    </row>
    <row r="5829" spans="1:5" x14ac:dyDescent="0.25">
      <c r="A5829">
        <v>2017</v>
      </c>
      <c r="B5829">
        <v>21</v>
      </c>
      <c r="C5829" t="s">
        <v>72</v>
      </c>
      <c r="D5829" t="str">
        <f ca="1">IF(OFFSET(calculations!$AG$2,MATCH(data!A5829&amp;"|"&amp;data!C5829,calculations!$A$3:$A$168,0),MATCH(data!B5829,calculations!$AH$2:$CL$2,0))="","NULL",SUBSTITUTE(OFFSET(calculations!$AG$2,MATCH(data!A5829&amp;"|"&amp;data!C5829,calculations!$A$3:$A$168,0),MATCH(data!B5829,calculations!$AH$2:$CL$2,0)),",","."))</f>
        <v>NULL</v>
      </c>
      <c r="E5829">
        <v>1</v>
      </c>
    </row>
    <row r="5830" spans="1:5" x14ac:dyDescent="0.25">
      <c r="A5830">
        <v>2017</v>
      </c>
      <c r="B5830">
        <v>21</v>
      </c>
      <c r="C5830" t="s">
        <v>73</v>
      </c>
      <c r="D5830" t="str">
        <f ca="1">IF(OFFSET(calculations!$AG$2,MATCH(data!A5830&amp;"|"&amp;data!C5830,calculations!$A$3:$A$168,0),MATCH(data!B5830,calculations!$AH$2:$CL$2,0))="","NULL",SUBSTITUTE(OFFSET(calculations!$AG$2,MATCH(data!A5830&amp;"|"&amp;data!C5830,calculations!$A$3:$A$168,0),MATCH(data!B5830,calculations!$AH$2:$CL$2,0)),",","."))</f>
        <v>953339</v>
      </c>
      <c r="E5830">
        <v>1</v>
      </c>
    </row>
    <row r="5831" spans="1:5" x14ac:dyDescent="0.25">
      <c r="A5831">
        <v>2017</v>
      </c>
      <c r="B5831">
        <v>21</v>
      </c>
      <c r="C5831" t="s">
        <v>74</v>
      </c>
      <c r="D5831" t="str">
        <f ca="1">IF(OFFSET(calculations!$AG$2,MATCH(data!A5831&amp;"|"&amp;data!C5831,calculations!$A$3:$A$168,0),MATCH(data!B5831,calculations!$AH$2:$CL$2,0))="","NULL",SUBSTITUTE(OFFSET(calculations!$AG$2,MATCH(data!A5831&amp;"|"&amp;data!C5831,calculations!$A$3:$A$168,0),MATCH(data!B5831,calculations!$AH$2:$CL$2,0)),",","."))</f>
        <v>4537501</v>
      </c>
      <c r="E5831">
        <v>1</v>
      </c>
    </row>
    <row r="5832" spans="1:5" x14ac:dyDescent="0.25">
      <c r="A5832">
        <v>2017</v>
      </c>
      <c r="B5832">
        <v>21</v>
      </c>
      <c r="C5832" t="s">
        <v>75</v>
      </c>
      <c r="D5832" t="str">
        <f ca="1">IF(OFFSET(calculations!$AG$2,MATCH(data!A5832&amp;"|"&amp;data!C5832,calculations!$A$3:$A$168,0),MATCH(data!B5832,calculations!$AH$2:$CL$2,0))="","NULL",SUBSTITUTE(OFFSET(calculations!$AG$2,MATCH(data!A5832&amp;"|"&amp;data!C5832,calculations!$A$3:$A$168,0),MATCH(data!B5832,calculations!$AH$2:$CL$2,0)),",","."))</f>
        <v>532962</v>
      </c>
      <c r="E5832">
        <v>1</v>
      </c>
    </row>
    <row r="5833" spans="1:5" x14ac:dyDescent="0.25">
      <c r="A5833">
        <v>2017</v>
      </c>
      <c r="B5833">
        <v>21</v>
      </c>
      <c r="C5833" t="s">
        <v>76</v>
      </c>
      <c r="D5833" t="str">
        <f ca="1">IF(OFFSET(calculations!$AG$2,MATCH(data!A5833&amp;"|"&amp;data!C5833,calculations!$A$3:$A$168,0),MATCH(data!B5833,calculations!$AH$2:$CL$2,0))="","NULL",SUBSTITUTE(OFFSET(calculations!$AG$2,MATCH(data!A5833&amp;"|"&amp;data!C5833,calculations!$A$3:$A$168,0),MATCH(data!B5833,calculations!$AH$2:$CL$2,0)),",","."))</f>
        <v>132981</v>
      </c>
      <c r="E5833">
        <v>1</v>
      </c>
    </row>
    <row r="5834" spans="1:5" x14ac:dyDescent="0.25">
      <c r="A5834">
        <v>2017</v>
      </c>
      <c r="B5834">
        <v>21</v>
      </c>
      <c r="C5834" t="s">
        <v>77</v>
      </c>
      <c r="D5834" t="str">
        <f ca="1">IF(OFFSET(calculations!$AG$2,MATCH(data!A5834&amp;"|"&amp;data!C5834,calculations!$A$3:$A$168,0),MATCH(data!B5834,calculations!$AH$2:$CL$2,0))="","NULL",SUBSTITUTE(OFFSET(calculations!$AG$2,MATCH(data!A5834&amp;"|"&amp;data!C5834,calculations!$A$3:$A$168,0),MATCH(data!B5834,calculations!$AH$2:$CL$2,0)),",","."))</f>
        <v>89679</v>
      </c>
      <c r="E5834">
        <v>1</v>
      </c>
    </row>
    <row r="5835" spans="1:5" x14ac:dyDescent="0.25">
      <c r="A5835">
        <v>2017</v>
      </c>
      <c r="B5835">
        <v>21</v>
      </c>
      <c r="C5835" t="s">
        <v>78</v>
      </c>
      <c r="D5835" t="str">
        <f ca="1">IF(OFFSET(calculations!$AG$2,MATCH(data!A5835&amp;"|"&amp;data!C5835,calculations!$A$3:$A$168,0),MATCH(data!B5835,calculations!$AH$2:$CL$2,0))="","NULL",SUBSTITUTE(OFFSET(calculations!$AG$2,MATCH(data!A5835&amp;"|"&amp;data!C5835,calculations!$A$3:$A$168,0),MATCH(data!B5835,calculations!$AH$2:$CL$2,0)),",","."))</f>
        <v>103292</v>
      </c>
      <c r="E5835">
        <v>1</v>
      </c>
    </row>
    <row r="5836" spans="1:5" x14ac:dyDescent="0.25">
      <c r="A5836">
        <v>2017</v>
      </c>
      <c r="B5836">
        <v>21</v>
      </c>
      <c r="C5836" t="s">
        <v>79</v>
      </c>
      <c r="D5836" t="str">
        <f ca="1">IF(OFFSET(calculations!$AG$2,MATCH(data!A5836&amp;"|"&amp;data!C5836,calculations!$A$3:$A$168,0),MATCH(data!B5836,calculations!$AH$2:$CL$2,0))="","NULL",SUBSTITUTE(OFFSET(calculations!$AG$2,MATCH(data!A5836&amp;"|"&amp;data!C5836,calculations!$A$3:$A$168,0),MATCH(data!B5836,calculations!$AH$2:$CL$2,0)),",","."))</f>
        <v>2706218</v>
      </c>
      <c r="E5836">
        <v>1</v>
      </c>
    </row>
    <row r="5837" spans="1:5" x14ac:dyDescent="0.25">
      <c r="A5837">
        <v>2017</v>
      </c>
      <c r="B5837">
        <v>21</v>
      </c>
      <c r="C5837" t="s">
        <v>80</v>
      </c>
      <c r="D5837" t="str">
        <f ca="1">IF(OFFSET(calculations!$AG$2,MATCH(data!A5837&amp;"|"&amp;data!C5837,calculations!$A$3:$A$168,0),MATCH(data!B5837,calculations!$AH$2:$CL$2,0))="","NULL",SUBSTITUTE(OFFSET(calculations!$AG$2,MATCH(data!A5837&amp;"|"&amp;data!C5837,calculations!$A$3:$A$168,0),MATCH(data!B5837,calculations!$AH$2:$CL$2,0)),",","."))</f>
        <v>NULL</v>
      </c>
      <c r="E5837">
        <v>1</v>
      </c>
    </row>
    <row r="5838" spans="1:5" x14ac:dyDescent="0.25">
      <c r="A5838">
        <v>2017</v>
      </c>
      <c r="B5838">
        <v>21</v>
      </c>
      <c r="C5838" t="s">
        <v>44</v>
      </c>
      <c r="D5838" t="str">
        <f ca="1">IF(OFFSET(calculations!$AG$2,MATCH(data!A5838&amp;"|"&amp;data!C5838,calculations!$A$3:$A$168,0),MATCH(data!B5838,calculations!$AH$2:$CL$2,0))="","NULL",SUBSTITUTE(OFFSET(calculations!$AG$2,MATCH(data!A5838&amp;"|"&amp;data!C5838,calculations!$A$3:$A$168,0),MATCH(data!B5838,calculations!$AH$2:$CL$2,0)),",","."))</f>
        <v>NULL</v>
      </c>
      <c r="E5838">
        <v>1</v>
      </c>
    </row>
    <row r="5839" spans="1:5" x14ac:dyDescent="0.25">
      <c r="A5839">
        <v>2017</v>
      </c>
      <c r="B5839">
        <v>21</v>
      </c>
      <c r="C5839" t="s">
        <v>51</v>
      </c>
      <c r="D5839" t="str">
        <f ca="1">IF(OFFSET(calculations!$AG$2,MATCH(data!A5839&amp;"|"&amp;data!C5839,calculations!$A$3:$A$168,0),MATCH(data!B5839,calculations!$AH$2:$CL$2,0))="","NULL",SUBSTITUTE(OFFSET(calculations!$AG$2,MATCH(data!A5839&amp;"|"&amp;data!C5839,calculations!$A$3:$A$168,0),MATCH(data!B5839,calculations!$AH$2:$CL$2,0)),",","."))</f>
        <v>NULL</v>
      </c>
      <c r="E5839">
        <v>1</v>
      </c>
    </row>
    <row r="5840" spans="1:5" x14ac:dyDescent="0.25">
      <c r="A5840">
        <v>2017</v>
      </c>
      <c r="B5840">
        <v>21</v>
      </c>
      <c r="C5840" t="s">
        <v>55</v>
      </c>
      <c r="D5840" t="str">
        <f ca="1">IF(OFFSET(calculations!$AG$2,MATCH(data!A5840&amp;"|"&amp;data!C5840,calculations!$A$3:$A$168,0),MATCH(data!B5840,calculations!$AH$2:$CL$2,0))="","NULL",SUBSTITUTE(OFFSET(calculations!$AG$2,MATCH(data!A5840&amp;"|"&amp;data!C5840,calculations!$A$3:$A$168,0),MATCH(data!B5840,calculations!$AH$2:$CL$2,0)),",","."))</f>
        <v>NULL</v>
      </c>
      <c r="E5840">
        <v>1</v>
      </c>
    </row>
    <row r="5841" spans="1:5" x14ac:dyDescent="0.25">
      <c r="A5841">
        <v>2017</v>
      </c>
      <c r="B5841">
        <v>21</v>
      </c>
      <c r="C5841" t="s">
        <v>81</v>
      </c>
      <c r="D5841" t="str">
        <f ca="1">IF(OFFSET(calculations!$AG$2,MATCH(data!A5841&amp;"|"&amp;data!C5841,calculations!$A$3:$A$168,0),MATCH(data!B5841,calculations!$AH$2:$CL$2,0))="","NULL",SUBSTITUTE(OFFSET(calculations!$AG$2,MATCH(data!A5841&amp;"|"&amp;data!C5841,calculations!$A$3:$A$168,0),MATCH(data!B5841,calculations!$AH$2:$CL$2,0)),",","."))</f>
        <v>756426</v>
      </c>
      <c r="E5841">
        <v>1</v>
      </c>
    </row>
    <row r="5842" spans="1:5" x14ac:dyDescent="0.25">
      <c r="A5842">
        <v>2017</v>
      </c>
      <c r="B5842">
        <v>21</v>
      </c>
      <c r="C5842" t="s">
        <v>82</v>
      </c>
      <c r="D5842" t="str">
        <f ca="1">IF(OFFSET(calculations!$AG$2,MATCH(data!A5842&amp;"|"&amp;data!C5842,calculations!$A$3:$A$168,0),MATCH(data!B5842,calculations!$AH$2:$CL$2,0))="","NULL",SUBSTITUTE(OFFSET(calculations!$AG$2,MATCH(data!A5842&amp;"|"&amp;data!C5842,calculations!$A$3:$A$168,0),MATCH(data!B5842,calculations!$AH$2:$CL$2,0)),",","."))</f>
        <v>28754973</v>
      </c>
      <c r="E5842">
        <v>1</v>
      </c>
    </row>
    <row r="5843" spans="1:5" x14ac:dyDescent="0.25">
      <c r="A5843">
        <v>2017</v>
      </c>
      <c r="B5843">
        <v>21</v>
      </c>
      <c r="C5843" t="s">
        <v>83</v>
      </c>
      <c r="D5843" t="str">
        <f ca="1">IF(OFFSET(calculations!$AG$2,MATCH(data!A5843&amp;"|"&amp;data!C5843,calculations!$A$3:$A$168,0),MATCH(data!B5843,calculations!$AH$2:$CL$2,0))="","NULL",SUBSTITUTE(OFFSET(calculations!$AG$2,MATCH(data!A5843&amp;"|"&amp;data!C5843,calculations!$A$3:$A$168,0),MATCH(data!B5843,calculations!$AH$2:$CL$2,0)),",","."))</f>
        <v>5464</v>
      </c>
      <c r="E5843">
        <v>1</v>
      </c>
    </row>
    <row r="5844" spans="1:5" x14ac:dyDescent="0.25">
      <c r="A5844">
        <v>2017</v>
      </c>
      <c r="B5844">
        <v>21</v>
      </c>
      <c r="C5844" t="s">
        <v>84</v>
      </c>
      <c r="D5844" t="str">
        <f ca="1">IF(OFFSET(calculations!$AG$2,MATCH(data!A5844&amp;"|"&amp;data!C5844,calculations!$A$3:$A$168,0),MATCH(data!B5844,calculations!$AH$2:$CL$2,0))="","NULL",SUBSTITUTE(OFFSET(calculations!$AG$2,MATCH(data!A5844&amp;"|"&amp;data!C5844,calculations!$A$3:$A$168,0),MATCH(data!B5844,calculations!$AH$2:$CL$2,0)),",","."))</f>
        <v>138127</v>
      </c>
      <c r="E5844">
        <v>1</v>
      </c>
    </row>
    <row r="5845" spans="1:5" x14ac:dyDescent="0.25">
      <c r="A5845">
        <v>2017</v>
      </c>
      <c r="B5845">
        <v>21</v>
      </c>
      <c r="C5845" t="s">
        <v>85</v>
      </c>
      <c r="D5845" t="str">
        <f ca="1">IF(OFFSET(calculations!$AG$2,MATCH(data!A5845&amp;"|"&amp;data!C5845,calculations!$A$3:$A$168,0),MATCH(data!B5845,calculations!$AH$2:$CL$2,0))="","NULL",SUBSTITUTE(OFFSET(calculations!$AG$2,MATCH(data!A5845&amp;"|"&amp;data!C5845,calculations!$A$3:$A$168,0),MATCH(data!B5845,calculations!$AH$2:$CL$2,0)),",","."))</f>
        <v>NULL</v>
      </c>
      <c r="E5845">
        <v>1</v>
      </c>
    </row>
    <row r="5846" spans="1:5" x14ac:dyDescent="0.25">
      <c r="A5846">
        <v>2017</v>
      </c>
      <c r="B5846">
        <v>21</v>
      </c>
      <c r="C5846" t="s">
        <v>86</v>
      </c>
      <c r="D5846" t="str">
        <f ca="1">IF(OFFSET(calculations!$AG$2,MATCH(data!A5846&amp;"|"&amp;data!C5846,calculations!$A$3:$A$168,0),MATCH(data!B5846,calculations!$AH$2:$CL$2,0))="","NULL",SUBSTITUTE(OFFSET(calculations!$AG$2,MATCH(data!A5846&amp;"|"&amp;data!C5846,calculations!$A$3:$A$168,0),MATCH(data!B5846,calculations!$AH$2:$CL$2,0)),",","."))</f>
        <v>NULL</v>
      </c>
      <c r="E5846">
        <v>1</v>
      </c>
    </row>
    <row r="5847" spans="1:5" x14ac:dyDescent="0.25">
      <c r="A5847">
        <v>2017</v>
      </c>
      <c r="B5847">
        <v>21</v>
      </c>
      <c r="C5847" t="s">
        <v>87</v>
      </c>
      <c r="D5847" t="str">
        <f ca="1">IF(OFFSET(calculations!$AG$2,MATCH(data!A5847&amp;"|"&amp;data!C5847,calculations!$A$3:$A$168,0),MATCH(data!B5847,calculations!$AH$2:$CL$2,0))="","NULL",SUBSTITUTE(OFFSET(calculations!$AG$2,MATCH(data!A5847&amp;"|"&amp;data!C5847,calculations!$A$3:$A$168,0),MATCH(data!B5847,calculations!$AH$2:$CL$2,0)),",","."))</f>
        <v>27766996</v>
      </c>
      <c r="E5847">
        <v>1</v>
      </c>
    </row>
    <row r="5848" spans="1:5" x14ac:dyDescent="0.25">
      <c r="A5848">
        <v>2017</v>
      </c>
      <c r="B5848">
        <v>21</v>
      </c>
      <c r="C5848" t="s">
        <v>88</v>
      </c>
      <c r="D5848" t="str">
        <f ca="1">IF(OFFSET(calculations!$AG$2,MATCH(data!A5848&amp;"|"&amp;data!C5848,calculations!$A$3:$A$168,0),MATCH(data!B5848,calculations!$AH$2:$CL$2,0))="","NULL",SUBSTITUTE(OFFSET(calculations!$AG$2,MATCH(data!A5848&amp;"|"&amp;data!C5848,calculations!$A$3:$A$168,0),MATCH(data!B5848,calculations!$AH$2:$CL$2,0)),",","."))</f>
        <v>NULL</v>
      </c>
      <c r="E5848">
        <v>1</v>
      </c>
    </row>
    <row r="5849" spans="1:5" x14ac:dyDescent="0.25">
      <c r="A5849">
        <v>2017</v>
      </c>
      <c r="B5849">
        <v>21</v>
      </c>
      <c r="C5849" t="s">
        <v>89</v>
      </c>
      <c r="D5849" t="str">
        <f ca="1">IF(OFFSET(calculations!$AG$2,MATCH(data!A5849&amp;"|"&amp;data!C5849,calculations!$A$3:$A$168,0),MATCH(data!B5849,calculations!$AH$2:$CL$2,0))="","NULL",SUBSTITUTE(OFFSET(calculations!$AG$2,MATCH(data!A5849&amp;"|"&amp;data!C5849,calculations!$A$3:$A$168,0),MATCH(data!B5849,calculations!$AH$2:$CL$2,0)),",","."))</f>
        <v>NULL</v>
      </c>
      <c r="E5849">
        <v>1</v>
      </c>
    </row>
    <row r="5850" spans="1:5" x14ac:dyDescent="0.25">
      <c r="A5850">
        <v>2017</v>
      </c>
      <c r="B5850">
        <v>21</v>
      </c>
      <c r="C5850" t="s">
        <v>90</v>
      </c>
      <c r="D5850" t="str">
        <f ca="1">IF(OFFSET(calculations!$AG$2,MATCH(data!A5850&amp;"|"&amp;data!C5850,calculations!$A$3:$A$168,0),MATCH(data!B5850,calculations!$AH$2:$CL$2,0))="","NULL",SUBSTITUTE(OFFSET(calculations!$AG$2,MATCH(data!A5850&amp;"|"&amp;data!C5850,calculations!$A$3:$A$168,0),MATCH(data!B5850,calculations!$AH$2:$CL$2,0)),",","."))</f>
        <v>NULL</v>
      </c>
      <c r="E5850">
        <v>1</v>
      </c>
    </row>
    <row r="5851" spans="1:5" x14ac:dyDescent="0.25">
      <c r="A5851">
        <v>2017</v>
      </c>
      <c r="B5851">
        <v>21</v>
      </c>
      <c r="C5851" t="s">
        <v>91</v>
      </c>
      <c r="D5851" t="str">
        <f ca="1">IF(OFFSET(calculations!$AG$2,MATCH(data!A5851&amp;"|"&amp;data!C5851,calculations!$A$3:$A$168,0),MATCH(data!B5851,calculations!$AH$2:$CL$2,0))="","NULL",SUBSTITUTE(OFFSET(calculations!$AG$2,MATCH(data!A5851&amp;"|"&amp;data!C5851,calculations!$A$3:$A$168,0),MATCH(data!B5851,calculations!$AH$2:$CL$2,0)),",","."))</f>
        <v>NULL</v>
      </c>
      <c r="E5851">
        <v>1</v>
      </c>
    </row>
    <row r="5852" spans="1:5" x14ac:dyDescent="0.25">
      <c r="A5852">
        <v>2017</v>
      </c>
      <c r="B5852">
        <v>21</v>
      </c>
      <c r="C5852" t="s">
        <v>92</v>
      </c>
      <c r="D5852" t="str">
        <f ca="1">IF(OFFSET(calculations!$AG$2,MATCH(data!A5852&amp;"|"&amp;data!C5852,calculations!$A$3:$A$168,0),MATCH(data!B5852,calculations!$AH$2:$CL$2,0))="","NULL",SUBSTITUTE(OFFSET(calculations!$AG$2,MATCH(data!A5852&amp;"|"&amp;data!C5852,calculations!$A$3:$A$168,0),MATCH(data!B5852,calculations!$AH$2:$CL$2,0)),",","."))</f>
        <v>224262</v>
      </c>
      <c r="E5852">
        <v>1</v>
      </c>
    </row>
    <row r="5853" spans="1:5" x14ac:dyDescent="0.25">
      <c r="A5853">
        <v>2017</v>
      </c>
      <c r="B5853">
        <v>21</v>
      </c>
      <c r="C5853" t="s">
        <v>93</v>
      </c>
      <c r="D5853" t="str">
        <f ca="1">IF(OFFSET(calculations!$AG$2,MATCH(data!A5853&amp;"|"&amp;data!C5853,calculations!$A$3:$A$168,0),MATCH(data!B5853,calculations!$AH$2:$CL$2,0))="","NULL",SUBSTITUTE(OFFSET(calculations!$AG$2,MATCH(data!A5853&amp;"|"&amp;data!C5853,calculations!$A$3:$A$168,0),MATCH(data!B5853,calculations!$AH$2:$CL$2,0)),",","."))</f>
        <v>620124</v>
      </c>
      <c r="E5853">
        <v>1</v>
      </c>
    </row>
    <row r="5854" spans="1:5" x14ac:dyDescent="0.25">
      <c r="A5854">
        <v>2017</v>
      </c>
      <c r="B5854">
        <v>21</v>
      </c>
      <c r="C5854" t="s">
        <v>94</v>
      </c>
      <c r="D5854" t="str">
        <f ca="1">IF(OFFSET(calculations!$AG$2,MATCH(data!A5854&amp;"|"&amp;data!C5854,calculations!$A$3:$A$168,0),MATCH(data!B5854,calculations!$AH$2:$CL$2,0))="","NULL",SUBSTITUTE(OFFSET(calculations!$AG$2,MATCH(data!A5854&amp;"|"&amp;data!C5854,calculations!$A$3:$A$168,0),MATCH(data!B5854,calculations!$AH$2:$CL$2,0)),",","."))</f>
        <v>NULL</v>
      </c>
      <c r="E5854">
        <v>1</v>
      </c>
    </row>
    <row r="5855" spans="1:5" x14ac:dyDescent="0.25">
      <c r="A5855">
        <v>2017</v>
      </c>
      <c r="B5855">
        <v>21</v>
      </c>
      <c r="C5855" t="s">
        <v>95</v>
      </c>
      <c r="D5855" t="str">
        <f ca="1">IF(OFFSET(calculations!$AG$2,MATCH(data!A5855&amp;"|"&amp;data!C5855,calculations!$A$3:$A$168,0),MATCH(data!B5855,calculations!$AH$2:$CL$2,0))="","NULL",SUBSTITUTE(OFFSET(calculations!$AG$2,MATCH(data!A5855&amp;"|"&amp;data!C5855,calculations!$A$3:$A$168,0),MATCH(data!B5855,calculations!$AH$2:$CL$2,0)),",","."))</f>
        <v>110583</v>
      </c>
      <c r="E5855">
        <v>1</v>
      </c>
    </row>
    <row r="5856" spans="1:5" x14ac:dyDescent="0.25">
      <c r="A5856">
        <v>2017</v>
      </c>
      <c r="B5856">
        <v>21</v>
      </c>
      <c r="C5856" t="s">
        <v>96</v>
      </c>
      <c r="D5856" t="str">
        <f ca="1">IF(OFFSET(calculations!$AG$2,MATCH(data!A5856&amp;"|"&amp;data!C5856,calculations!$A$3:$A$168,0),MATCH(data!B5856,calculations!$AH$2:$CL$2,0))="","NULL",SUBSTITUTE(OFFSET(calculations!$AG$2,MATCH(data!A5856&amp;"|"&amp;data!C5856,calculations!$A$3:$A$168,0),MATCH(data!B5856,calculations!$AH$2:$CL$2,0)),",","."))</f>
        <v>48194421</v>
      </c>
      <c r="E5856">
        <v>1</v>
      </c>
    </row>
    <row r="5857" spans="1:5" x14ac:dyDescent="0.25">
      <c r="A5857">
        <v>2017</v>
      </c>
      <c r="B5857">
        <v>21</v>
      </c>
      <c r="C5857" t="s">
        <v>97</v>
      </c>
      <c r="D5857" t="str">
        <f ca="1">IF(OFFSET(calculations!$AG$2,MATCH(data!A5857&amp;"|"&amp;data!C5857,calculations!$A$3:$A$168,0),MATCH(data!B5857,calculations!$AH$2:$CL$2,0))="","NULL",SUBSTITUTE(OFFSET(calculations!$AG$2,MATCH(data!A5857&amp;"|"&amp;data!C5857,calculations!$A$3:$A$168,0),MATCH(data!B5857,calculations!$AH$2:$CL$2,0)),",","."))</f>
        <v>44830825</v>
      </c>
      <c r="E5857">
        <v>1</v>
      </c>
    </row>
    <row r="5858" spans="1:5" x14ac:dyDescent="0.25">
      <c r="A5858">
        <v>2017</v>
      </c>
      <c r="B5858">
        <v>21</v>
      </c>
      <c r="C5858" t="s">
        <v>98</v>
      </c>
      <c r="D5858" t="str">
        <f ca="1">IF(OFFSET(calculations!$AG$2,MATCH(data!A5858&amp;"|"&amp;data!C5858,calculations!$A$3:$A$168,0),MATCH(data!B5858,calculations!$AH$2:$CL$2,0))="","NULL",SUBSTITUTE(OFFSET(calculations!$AG$2,MATCH(data!A5858&amp;"|"&amp;data!C5858,calculations!$A$3:$A$168,0),MATCH(data!B5858,calculations!$AH$2:$CL$2,0)),",","."))</f>
        <v>3363596</v>
      </c>
      <c r="E5858">
        <v>1</v>
      </c>
    </row>
    <row r="5859" spans="1:5" x14ac:dyDescent="0.25">
      <c r="A5859">
        <v>2017</v>
      </c>
      <c r="B5859">
        <v>21</v>
      </c>
      <c r="C5859" t="s">
        <v>99</v>
      </c>
      <c r="D5859" t="str">
        <f ca="1">IF(OFFSET(calculations!$AG$2,MATCH(data!A5859&amp;"|"&amp;data!C5859,calculations!$A$3:$A$168,0),MATCH(data!B5859,calculations!$AH$2:$CL$2,0))="","NULL",SUBSTITUTE(OFFSET(calculations!$AG$2,MATCH(data!A5859&amp;"|"&amp;data!C5859,calculations!$A$3:$A$168,0),MATCH(data!B5859,calculations!$AH$2:$CL$2,0)),",","."))</f>
        <v>3363596</v>
      </c>
      <c r="E5859">
        <v>1</v>
      </c>
    </row>
    <row r="5860" spans="1:5" x14ac:dyDescent="0.25">
      <c r="A5860">
        <v>2017</v>
      </c>
      <c r="B5860">
        <v>21</v>
      </c>
      <c r="C5860" t="s">
        <v>100</v>
      </c>
      <c r="D5860" t="str">
        <f ca="1">IF(OFFSET(calculations!$AG$2,MATCH(data!A5860&amp;"|"&amp;data!C5860,calculations!$A$3:$A$168,0),MATCH(data!B5860,calculations!$AH$2:$CL$2,0))="","NULL",SUBSTITUTE(OFFSET(calculations!$AG$2,MATCH(data!A5860&amp;"|"&amp;data!C5860,calculations!$A$3:$A$168,0),MATCH(data!B5860,calculations!$AH$2:$CL$2,0)),",","."))</f>
        <v>215043</v>
      </c>
      <c r="E5860">
        <v>1</v>
      </c>
    </row>
    <row r="5861" spans="1:5" x14ac:dyDescent="0.25">
      <c r="A5861">
        <v>2017</v>
      </c>
      <c r="B5861">
        <v>21</v>
      </c>
      <c r="C5861" t="s">
        <v>101</v>
      </c>
      <c r="D5861" t="str">
        <f ca="1">IF(OFFSET(calculations!$AG$2,MATCH(data!A5861&amp;"|"&amp;data!C5861,calculations!$A$3:$A$168,0),MATCH(data!B5861,calculations!$AH$2:$CL$2,0))="","NULL",SUBSTITUTE(OFFSET(calculations!$AG$2,MATCH(data!A5861&amp;"|"&amp;data!C5861,calculations!$A$3:$A$168,0),MATCH(data!B5861,calculations!$AH$2:$CL$2,0)),",","."))</f>
        <v>NULL</v>
      </c>
      <c r="E5861">
        <v>1</v>
      </c>
    </row>
    <row r="5862" spans="1:5" x14ac:dyDescent="0.25">
      <c r="A5862">
        <v>2017</v>
      </c>
      <c r="B5862">
        <v>21</v>
      </c>
      <c r="C5862" t="s">
        <v>102</v>
      </c>
      <c r="D5862" t="str">
        <f ca="1">IF(OFFSET(calculations!$AG$2,MATCH(data!A5862&amp;"|"&amp;data!C5862,calculations!$A$3:$A$168,0),MATCH(data!B5862,calculations!$AH$2:$CL$2,0))="","NULL",SUBSTITUTE(OFFSET(calculations!$AG$2,MATCH(data!A5862&amp;"|"&amp;data!C5862,calculations!$A$3:$A$168,0),MATCH(data!B5862,calculations!$AH$2:$CL$2,0)),",","."))</f>
        <v>3299439</v>
      </c>
      <c r="E5862">
        <v>1</v>
      </c>
    </row>
    <row r="5863" spans="1:5" x14ac:dyDescent="0.25">
      <c r="A5863">
        <v>2017</v>
      </c>
      <c r="B5863">
        <v>21</v>
      </c>
      <c r="C5863" t="s">
        <v>103</v>
      </c>
      <c r="D5863" t="str">
        <f ca="1">IF(OFFSET(calculations!$AG$2,MATCH(data!A5863&amp;"|"&amp;data!C5863,calculations!$A$3:$A$168,0),MATCH(data!B5863,calculations!$AH$2:$CL$2,0))="","NULL",SUBSTITUTE(OFFSET(calculations!$AG$2,MATCH(data!A5863&amp;"|"&amp;data!C5863,calculations!$A$3:$A$168,0),MATCH(data!B5863,calculations!$AH$2:$CL$2,0)),",","."))</f>
        <v>159794</v>
      </c>
      <c r="E5863">
        <v>1</v>
      </c>
    </row>
    <row r="5864" spans="1:5" x14ac:dyDescent="0.25">
      <c r="A5864">
        <v>2017</v>
      </c>
      <c r="B5864">
        <v>21</v>
      </c>
      <c r="C5864" t="s">
        <v>104</v>
      </c>
      <c r="D5864" t="str">
        <f ca="1">IF(OFFSET(calculations!$AG$2,MATCH(data!A5864&amp;"|"&amp;data!C5864,calculations!$A$3:$A$168,0),MATCH(data!B5864,calculations!$AH$2:$CL$2,0))="","NULL",SUBSTITUTE(OFFSET(calculations!$AG$2,MATCH(data!A5864&amp;"|"&amp;data!C5864,calculations!$A$3:$A$168,0),MATCH(data!B5864,calculations!$AH$2:$CL$2,0)),",","."))</f>
        <v>119406</v>
      </c>
      <c r="E5864">
        <v>1</v>
      </c>
    </row>
    <row r="5865" spans="1:5" x14ac:dyDescent="0.25">
      <c r="A5865">
        <v>2017</v>
      </c>
      <c r="B5865">
        <v>21</v>
      </c>
      <c r="C5865" t="s">
        <v>105</v>
      </c>
      <c r="D5865" t="str">
        <f ca="1">IF(OFFSET(calculations!$AG$2,MATCH(data!A5865&amp;"|"&amp;data!C5865,calculations!$A$3:$A$168,0),MATCH(data!B5865,calculations!$AH$2:$CL$2,0))="","NULL",SUBSTITUTE(OFFSET(calculations!$AG$2,MATCH(data!A5865&amp;"|"&amp;data!C5865,calculations!$A$3:$A$168,0),MATCH(data!B5865,calculations!$AH$2:$CL$2,0)),",","."))</f>
        <v>119406</v>
      </c>
      <c r="E5865">
        <v>1</v>
      </c>
    </row>
    <row r="5866" spans="1:5" x14ac:dyDescent="0.25">
      <c r="A5866">
        <v>2017</v>
      </c>
      <c r="B5866">
        <v>21</v>
      </c>
      <c r="C5866" t="s">
        <v>106</v>
      </c>
      <c r="D5866" t="str">
        <f ca="1">IF(OFFSET(calculations!$AG$2,MATCH(data!A5866&amp;"|"&amp;data!C5866,calculations!$A$3:$A$168,0),MATCH(data!B5866,calculations!$AH$2:$CL$2,0))="","NULL",SUBSTITUTE(OFFSET(calculations!$AG$2,MATCH(data!A5866&amp;"|"&amp;data!C5866,calculations!$A$3:$A$168,0),MATCH(data!B5866,calculations!$AH$2:$CL$2,0)),",","."))</f>
        <v>NULL</v>
      </c>
      <c r="E5866">
        <v>1</v>
      </c>
    </row>
    <row r="5867" spans="1:5" x14ac:dyDescent="0.25">
      <c r="A5867">
        <v>2017</v>
      </c>
      <c r="B5867">
        <v>21</v>
      </c>
      <c r="C5867" t="s">
        <v>107</v>
      </c>
      <c r="D5867" t="str">
        <f ca="1">IF(OFFSET(calculations!$AG$2,MATCH(data!A5867&amp;"|"&amp;data!C5867,calculations!$A$3:$A$168,0),MATCH(data!B5867,calculations!$AH$2:$CL$2,0))="","NULL",SUBSTITUTE(OFFSET(calculations!$AG$2,MATCH(data!A5867&amp;"|"&amp;data!C5867,calculations!$A$3:$A$168,0),MATCH(data!B5867,calculations!$AH$2:$CL$2,0)),",","."))</f>
        <v>NULL</v>
      </c>
      <c r="E5867">
        <v>1</v>
      </c>
    </row>
    <row r="5868" spans="1:5" x14ac:dyDescent="0.25">
      <c r="A5868">
        <v>2017</v>
      </c>
      <c r="B5868">
        <v>21</v>
      </c>
      <c r="C5868" t="s">
        <v>108</v>
      </c>
      <c r="D5868" t="str">
        <f ca="1">IF(OFFSET(calculations!$AG$2,MATCH(data!A5868&amp;"|"&amp;data!C5868,calculations!$A$3:$A$168,0),MATCH(data!B5868,calculations!$AH$2:$CL$2,0))="","NULL",SUBSTITUTE(OFFSET(calculations!$AG$2,MATCH(data!A5868&amp;"|"&amp;data!C5868,calculations!$A$3:$A$168,0),MATCH(data!B5868,calculations!$AH$2:$CL$2,0)),",","."))</f>
        <v>0</v>
      </c>
      <c r="E5868">
        <v>1</v>
      </c>
    </row>
    <row r="5869" spans="1:5" x14ac:dyDescent="0.25">
      <c r="A5869">
        <v>2017</v>
      </c>
      <c r="B5869">
        <v>21</v>
      </c>
      <c r="C5869" t="s">
        <v>109</v>
      </c>
      <c r="D5869" t="str">
        <f ca="1">IF(OFFSET(calculations!$AG$2,MATCH(data!A5869&amp;"|"&amp;data!C5869,calculations!$A$3:$A$168,0),MATCH(data!B5869,calculations!$AH$2:$CL$2,0))="","NULL",SUBSTITUTE(OFFSET(calculations!$AG$2,MATCH(data!A5869&amp;"|"&amp;data!C5869,calculations!$A$3:$A$168,0),MATCH(data!B5869,calculations!$AH$2:$CL$2,0)),",","."))</f>
        <v>119406</v>
      </c>
      <c r="E5869">
        <v>1</v>
      </c>
    </row>
    <row r="5870" spans="1:5" x14ac:dyDescent="0.25">
      <c r="A5870">
        <v>2017</v>
      </c>
      <c r="B5870">
        <v>21</v>
      </c>
      <c r="C5870" t="s">
        <v>110</v>
      </c>
      <c r="D5870" t="str">
        <f ca="1">IF(OFFSET(calculations!$AG$2,MATCH(data!A5870&amp;"|"&amp;data!C5870,calculations!$A$3:$A$168,0),MATCH(data!B5870,calculations!$AH$2:$CL$2,0))="","NULL",SUBSTITUTE(OFFSET(calculations!$AG$2,MATCH(data!A5870&amp;"|"&amp;data!C5870,calculations!$A$3:$A$168,0),MATCH(data!B5870,calculations!$AH$2:$CL$2,0)),",","."))</f>
        <v>8823</v>
      </c>
      <c r="E5870">
        <v>1</v>
      </c>
    </row>
    <row r="5871" spans="1:5" x14ac:dyDescent="0.25">
      <c r="A5871">
        <v>2017</v>
      </c>
      <c r="B5871">
        <v>21</v>
      </c>
      <c r="C5871" t="s">
        <v>111</v>
      </c>
      <c r="D5871" t="str">
        <f ca="1">IF(OFFSET(calculations!$AG$2,MATCH(data!A5871&amp;"|"&amp;data!C5871,calculations!$A$3:$A$168,0),MATCH(data!B5871,calculations!$AH$2:$CL$2,0))="","NULL",SUBSTITUTE(OFFSET(calculations!$AG$2,MATCH(data!A5871&amp;"|"&amp;data!C5871,calculations!$A$3:$A$168,0),MATCH(data!B5871,calculations!$AH$2:$CL$2,0)),",","."))</f>
        <v>40340149</v>
      </c>
      <c r="E5871">
        <v>1</v>
      </c>
    </row>
    <row r="5872" spans="1:5" x14ac:dyDescent="0.25">
      <c r="A5872">
        <v>2017</v>
      </c>
      <c r="B5872">
        <v>21</v>
      </c>
      <c r="C5872" t="s">
        <v>112</v>
      </c>
      <c r="D5872" t="str">
        <f ca="1">IF(OFFSET(calculations!$AG$2,MATCH(data!A5872&amp;"|"&amp;data!C5872,calculations!$A$3:$A$168,0),MATCH(data!B5872,calculations!$AH$2:$CL$2,0))="","NULL",SUBSTITUTE(OFFSET(calculations!$AG$2,MATCH(data!A5872&amp;"|"&amp;data!C5872,calculations!$A$3:$A$168,0),MATCH(data!B5872,calculations!$AH$2:$CL$2,0)),",","."))</f>
        <v>8293392</v>
      </c>
      <c r="E5872">
        <v>1</v>
      </c>
    </row>
    <row r="5873" spans="1:5" x14ac:dyDescent="0.25">
      <c r="A5873">
        <v>2017</v>
      </c>
      <c r="B5873">
        <v>21</v>
      </c>
      <c r="C5873" t="s">
        <v>113</v>
      </c>
      <c r="D5873" t="str">
        <f ca="1">IF(OFFSET(calculations!$AG$2,MATCH(data!A5873&amp;"|"&amp;data!C5873,calculations!$A$3:$A$168,0),MATCH(data!B5873,calculations!$AH$2:$CL$2,0))="","NULL",SUBSTITUTE(OFFSET(calculations!$AG$2,MATCH(data!A5873&amp;"|"&amp;data!C5873,calculations!$A$3:$A$168,0),MATCH(data!B5873,calculations!$AH$2:$CL$2,0)),",","."))</f>
        <v>NULL</v>
      </c>
      <c r="E5873">
        <v>1</v>
      </c>
    </row>
    <row r="5874" spans="1:5" x14ac:dyDescent="0.25">
      <c r="A5874">
        <v>2017</v>
      </c>
      <c r="B5874">
        <v>21</v>
      </c>
      <c r="C5874" t="s">
        <v>114</v>
      </c>
      <c r="D5874" t="str">
        <f ca="1">IF(OFFSET(calculations!$AG$2,MATCH(data!A5874&amp;"|"&amp;data!C5874,calculations!$A$3:$A$168,0),MATCH(data!B5874,calculations!$AH$2:$CL$2,0))="","NULL",SUBSTITUTE(OFFSET(calculations!$AG$2,MATCH(data!A5874&amp;"|"&amp;data!C5874,calculations!$A$3:$A$168,0),MATCH(data!B5874,calculations!$AH$2:$CL$2,0)),",","."))</f>
        <v>NULL</v>
      </c>
      <c r="E5874">
        <v>1</v>
      </c>
    </row>
    <row r="5875" spans="1:5" x14ac:dyDescent="0.25">
      <c r="A5875">
        <v>2017</v>
      </c>
      <c r="B5875">
        <v>21</v>
      </c>
      <c r="C5875" t="s">
        <v>115</v>
      </c>
      <c r="D5875" t="str">
        <f ca="1">IF(OFFSET(calculations!$AG$2,MATCH(data!A5875&amp;"|"&amp;data!C5875,calculations!$A$3:$A$168,0),MATCH(data!B5875,calculations!$AH$2:$CL$2,0))="","NULL",SUBSTITUTE(OFFSET(calculations!$AG$2,MATCH(data!A5875&amp;"|"&amp;data!C5875,calculations!$A$3:$A$168,0),MATCH(data!B5875,calculations!$AH$2:$CL$2,0)),",","."))</f>
        <v>NULL</v>
      </c>
      <c r="E5875">
        <v>1</v>
      </c>
    </row>
    <row r="5876" spans="1:5" x14ac:dyDescent="0.25">
      <c r="A5876">
        <v>2017</v>
      </c>
      <c r="B5876">
        <v>21</v>
      </c>
      <c r="C5876" t="s">
        <v>116</v>
      </c>
      <c r="D5876" t="str">
        <f ca="1">IF(OFFSET(calculations!$AG$2,MATCH(data!A5876&amp;"|"&amp;data!C5876,calculations!$A$3:$A$168,0),MATCH(data!B5876,calculations!$AH$2:$CL$2,0))="","NULL",SUBSTITUTE(OFFSET(calculations!$AG$2,MATCH(data!A5876&amp;"|"&amp;data!C5876,calculations!$A$3:$A$168,0),MATCH(data!B5876,calculations!$AH$2:$CL$2,0)),",","."))</f>
        <v>4420411</v>
      </c>
      <c r="E5876">
        <v>1</v>
      </c>
    </row>
    <row r="5877" spans="1:5" x14ac:dyDescent="0.25">
      <c r="A5877">
        <v>2017</v>
      </c>
      <c r="B5877">
        <v>21</v>
      </c>
      <c r="C5877" t="s">
        <v>117</v>
      </c>
      <c r="D5877" t="str">
        <f ca="1">IF(OFFSET(calculations!$AG$2,MATCH(data!A5877&amp;"|"&amp;data!C5877,calculations!$A$3:$A$168,0),MATCH(data!B5877,calculations!$AH$2:$CL$2,0))="","NULL",SUBSTITUTE(OFFSET(calculations!$AG$2,MATCH(data!A5877&amp;"|"&amp;data!C5877,calculations!$A$3:$A$168,0),MATCH(data!B5877,calculations!$AH$2:$CL$2,0)),",","."))</f>
        <v>964203</v>
      </c>
      <c r="E5877">
        <v>1</v>
      </c>
    </row>
    <row r="5878" spans="1:5" x14ac:dyDescent="0.25">
      <c r="A5878">
        <v>2017</v>
      </c>
      <c r="B5878">
        <v>21</v>
      </c>
      <c r="C5878" t="s">
        <v>118</v>
      </c>
      <c r="D5878" t="str">
        <f ca="1">IF(OFFSET(calculations!$AG$2,MATCH(data!A5878&amp;"|"&amp;data!C5878,calculations!$A$3:$A$168,0),MATCH(data!B5878,calculations!$AH$2:$CL$2,0))="","NULL",SUBSTITUTE(OFFSET(calculations!$AG$2,MATCH(data!A5878&amp;"|"&amp;data!C5878,calculations!$A$3:$A$168,0),MATCH(data!B5878,calculations!$AH$2:$CL$2,0)),",","."))</f>
        <v>2696</v>
      </c>
      <c r="E5878">
        <v>1</v>
      </c>
    </row>
    <row r="5879" spans="1:5" x14ac:dyDescent="0.25">
      <c r="A5879">
        <v>2017</v>
      </c>
      <c r="B5879">
        <v>21</v>
      </c>
      <c r="C5879" t="s">
        <v>119</v>
      </c>
      <c r="D5879" t="str">
        <f ca="1">IF(OFFSET(calculations!$AG$2,MATCH(data!A5879&amp;"|"&amp;data!C5879,calculations!$A$3:$A$168,0),MATCH(data!B5879,calculations!$AH$2:$CL$2,0))="","NULL",SUBSTITUTE(OFFSET(calculations!$AG$2,MATCH(data!A5879&amp;"|"&amp;data!C5879,calculations!$A$3:$A$168,0),MATCH(data!B5879,calculations!$AH$2:$CL$2,0)),",","."))</f>
        <v>1561895</v>
      </c>
      <c r="E5879">
        <v>1</v>
      </c>
    </row>
    <row r="5880" spans="1:5" x14ac:dyDescent="0.25">
      <c r="A5880">
        <v>2017</v>
      </c>
      <c r="B5880">
        <v>21</v>
      </c>
      <c r="C5880" t="s">
        <v>120</v>
      </c>
      <c r="D5880" t="str">
        <f ca="1">IF(OFFSET(calculations!$AG$2,MATCH(data!A5880&amp;"|"&amp;data!C5880,calculations!$A$3:$A$168,0),MATCH(data!B5880,calculations!$AH$2:$CL$2,0))="","NULL",SUBSTITUTE(OFFSET(calculations!$AG$2,MATCH(data!A5880&amp;"|"&amp;data!C5880,calculations!$A$3:$A$168,0),MATCH(data!B5880,calculations!$AH$2:$CL$2,0)),",","."))</f>
        <v>387634</v>
      </c>
      <c r="E5880">
        <v>1</v>
      </c>
    </row>
    <row r="5881" spans="1:5" x14ac:dyDescent="0.25">
      <c r="A5881">
        <v>2017</v>
      </c>
      <c r="B5881">
        <v>21</v>
      </c>
      <c r="C5881" t="s">
        <v>121</v>
      </c>
      <c r="D5881" t="str">
        <f ca="1">IF(OFFSET(calculations!$AG$2,MATCH(data!A5881&amp;"|"&amp;data!C5881,calculations!$A$3:$A$168,0),MATCH(data!B5881,calculations!$AH$2:$CL$2,0))="","NULL",SUBSTITUTE(OFFSET(calculations!$AG$2,MATCH(data!A5881&amp;"|"&amp;data!C5881,calculations!$A$3:$A$168,0),MATCH(data!B5881,calculations!$AH$2:$CL$2,0)),",","."))</f>
        <v>763022</v>
      </c>
      <c r="E5881">
        <v>1</v>
      </c>
    </row>
    <row r="5882" spans="1:5" x14ac:dyDescent="0.25">
      <c r="A5882">
        <v>2017</v>
      </c>
      <c r="B5882">
        <v>21</v>
      </c>
      <c r="C5882" t="s">
        <v>122</v>
      </c>
      <c r="D5882" t="str">
        <f ca="1">IF(OFFSET(calculations!$AG$2,MATCH(data!A5882&amp;"|"&amp;data!C5882,calculations!$A$3:$A$168,0),MATCH(data!B5882,calculations!$AH$2:$CL$2,0))="","NULL",SUBSTITUTE(OFFSET(calculations!$AG$2,MATCH(data!A5882&amp;"|"&amp;data!C5882,calculations!$A$3:$A$168,0),MATCH(data!B5882,calculations!$AH$2:$CL$2,0)),",","."))</f>
        <v>NULL</v>
      </c>
      <c r="E5882">
        <v>1</v>
      </c>
    </row>
    <row r="5883" spans="1:5" x14ac:dyDescent="0.25">
      <c r="A5883">
        <v>2017</v>
      </c>
      <c r="B5883">
        <v>21</v>
      </c>
      <c r="C5883" t="s">
        <v>123</v>
      </c>
      <c r="D5883" t="str">
        <f ca="1">IF(OFFSET(calculations!$AG$2,MATCH(data!A5883&amp;"|"&amp;data!C5883,calculations!$A$3:$A$168,0),MATCH(data!B5883,calculations!$AH$2:$CL$2,0))="","NULL",SUBSTITUTE(OFFSET(calculations!$AG$2,MATCH(data!A5883&amp;"|"&amp;data!C5883,calculations!$A$3:$A$168,0),MATCH(data!B5883,calculations!$AH$2:$CL$2,0)),",","."))</f>
        <v>26775</v>
      </c>
      <c r="E5883">
        <v>1</v>
      </c>
    </row>
    <row r="5884" spans="1:5" x14ac:dyDescent="0.25">
      <c r="A5884">
        <v>2017</v>
      </c>
      <c r="B5884">
        <v>21</v>
      </c>
      <c r="C5884" t="s">
        <v>124</v>
      </c>
      <c r="D5884" t="str">
        <f ca="1">IF(OFFSET(calculations!$AG$2,MATCH(data!A5884&amp;"|"&amp;data!C5884,calculations!$A$3:$A$168,0),MATCH(data!B5884,calculations!$AH$2:$CL$2,0))="","NULL",SUBSTITUTE(OFFSET(calculations!$AG$2,MATCH(data!A5884&amp;"|"&amp;data!C5884,calculations!$A$3:$A$168,0),MATCH(data!B5884,calculations!$AH$2:$CL$2,0)),",","."))</f>
        <v>NULL</v>
      </c>
      <c r="E5884">
        <v>1</v>
      </c>
    </row>
    <row r="5885" spans="1:5" x14ac:dyDescent="0.25">
      <c r="A5885">
        <v>2017</v>
      </c>
      <c r="B5885">
        <v>21</v>
      </c>
      <c r="C5885" t="s">
        <v>125</v>
      </c>
      <c r="D5885" t="str">
        <f ca="1">IF(OFFSET(calculations!$AG$2,MATCH(data!A5885&amp;"|"&amp;data!C5885,calculations!$A$3:$A$168,0),MATCH(data!B5885,calculations!$AH$2:$CL$2,0))="","NULL",SUBSTITUTE(OFFSET(calculations!$AG$2,MATCH(data!A5885&amp;"|"&amp;data!C5885,calculations!$A$3:$A$168,0),MATCH(data!B5885,calculations!$AH$2:$CL$2,0)),",","."))</f>
        <v>NULL</v>
      </c>
      <c r="E5885">
        <v>1</v>
      </c>
    </row>
    <row r="5886" spans="1:5" x14ac:dyDescent="0.25">
      <c r="A5886">
        <v>2017</v>
      </c>
      <c r="B5886">
        <v>21</v>
      </c>
      <c r="C5886" t="s">
        <v>126</v>
      </c>
      <c r="D5886" t="str">
        <f ca="1">IF(OFFSET(calculations!$AG$2,MATCH(data!A5886&amp;"|"&amp;data!C5886,calculations!$A$3:$A$168,0),MATCH(data!B5886,calculations!$AH$2:$CL$2,0))="","NULL",SUBSTITUTE(OFFSET(calculations!$AG$2,MATCH(data!A5886&amp;"|"&amp;data!C5886,calculations!$A$3:$A$168,0),MATCH(data!B5886,calculations!$AH$2:$CL$2,0)),",","."))</f>
        <v>166756</v>
      </c>
      <c r="E5886">
        <v>1</v>
      </c>
    </row>
    <row r="5887" spans="1:5" x14ac:dyDescent="0.25">
      <c r="A5887">
        <v>2017</v>
      </c>
      <c r="B5887">
        <v>21</v>
      </c>
      <c r="C5887" t="s">
        <v>62</v>
      </c>
      <c r="D5887" t="str">
        <f ca="1">IF(OFFSET(calculations!$AG$2,MATCH(data!A5887&amp;"|"&amp;data!C5887,calculations!$A$3:$A$168,0),MATCH(data!B5887,calculations!$AH$2:$CL$2,0))="","NULL",SUBSTITUTE(OFFSET(calculations!$AG$2,MATCH(data!A5887&amp;"|"&amp;data!C5887,calculations!$A$3:$A$168,0),MATCH(data!B5887,calculations!$AH$2:$CL$2,0)),",","."))</f>
        <v>32043057</v>
      </c>
      <c r="E5887">
        <v>1</v>
      </c>
    </row>
    <row r="5888" spans="1:5" x14ac:dyDescent="0.25">
      <c r="A5888">
        <v>2017</v>
      </c>
      <c r="B5888">
        <v>21</v>
      </c>
      <c r="C5888" t="s">
        <v>127</v>
      </c>
      <c r="D5888" t="str">
        <f ca="1">IF(OFFSET(calculations!$AG$2,MATCH(data!A5888&amp;"|"&amp;data!C5888,calculations!$A$3:$A$168,0),MATCH(data!B5888,calculations!$AH$2:$CL$2,0))="","NULL",SUBSTITUTE(OFFSET(calculations!$AG$2,MATCH(data!A5888&amp;"|"&amp;data!C5888,calculations!$A$3:$A$168,0),MATCH(data!B5888,calculations!$AH$2:$CL$2,0)),",","."))</f>
        <v>27169320</v>
      </c>
      <c r="E5888">
        <v>1</v>
      </c>
    </row>
    <row r="5889" spans="1:5" x14ac:dyDescent="0.25">
      <c r="A5889">
        <v>2017</v>
      </c>
      <c r="B5889">
        <v>21</v>
      </c>
      <c r="C5889" t="s">
        <v>128</v>
      </c>
      <c r="D5889" t="str">
        <f ca="1">IF(OFFSET(calculations!$AG$2,MATCH(data!A5889&amp;"|"&amp;data!C5889,calculations!$A$3:$A$168,0),MATCH(data!B5889,calculations!$AH$2:$CL$2,0))="","NULL",SUBSTITUTE(OFFSET(calculations!$AG$2,MATCH(data!A5889&amp;"|"&amp;data!C5889,calculations!$A$3:$A$168,0),MATCH(data!B5889,calculations!$AH$2:$CL$2,0)),",","."))</f>
        <v>NULL</v>
      </c>
      <c r="E5889">
        <v>1</v>
      </c>
    </row>
    <row r="5890" spans="1:5" x14ac:dyDescent="0.25">
      <c r="A5890">
        <v>2017</v>
      </c>
      <c r="B5890">
        <v>21</v>
      </c>
      <c r="C5890" t="s">
        <v>129</v>
      </c>
      <c r="D5890" t="str">
        <f ca="1">IF(OFFSET(calculations!$AG$2,MATCH(data!A5890&amp;"|"&amp;data!C5890,calculations!$A$3:$A$168,0),MATCH(data!B5890,calculations!$AH$2:$CL$2,0))="","NULL",SUBSTITUTE(OFFSET(calculations!$AG$2,MATCH(data!A5890&amp;"|"&amp;data!C5890,calculations!$A$3:$A$168,0),MATCH(data!B5890,calculations!$AH$2:$CL$2,0)),",","."))</f>
        <v>369721</v>
      </c>
      <c r="E5890">
        <v>1</v>
      </c>
    </row>
    <row r="5891" spans="1:5" x14ac:dyDescent="0.25">
      <c r="A5891">
        <v>2017</v>
      </c>
      <c r="B5891">
        <v>21</v>
      </c>
      <c r="C5891" t="s">
        <v>130</v>
      </c>
      <c r="D5891" t="str">
        <f ca="1">IF(OFFSET(calculations!$AG$2,MATCH(data!A5891&amp;"|"&amp;data!C5891,calculations!$A$3:$A$168,0),MATCH(data!B5891,calculations!$AH$2:$CL$2,0))="","NULL",SUBSTITUTE(OFFSET(calculations!$AG$2,MATCH(data!A5891&amp;"|"&amp;data!C5891,calculations!$A$3:$A$168,0),MATCH(data!B5891,calculations!$AH$2:$CL$2,0)),",","."))</f>
        <v>NULL</v>
      </c>
      <c r="E5891">
        <v>1</v>
      </c>
    </row>
    <row r="5892" spans="1:5" x14ac:dyDescent="0.25">
      <c r="A5892">
        <v>2017</v>
      </c>
      <c r="B5892">
        <v>21</v>
      </c>
      <c r="C5892" t="s">
        <v>131</v>
      </c>
      <c r="D5892" t="str">
        <f ca="1">IF(OFFSET(calculations!$AG$2,MATCH(data!A5892&amp;"|"&amp;data!C5892,calculations!$A$3:$A$168,0),MATCH(data!B5892,calculations!$AH$2:$CL$2,0))="","NULL",SUBSTITUTE(OFFSET(calculations!$AG$2,MATCH(data!A5892&amp;"|"&amp;data!C5892,calculations!$A$3:$A$168,0),MATCH(data!B5892,calculations!$AH$2:$CL$2,0)),",","."))</f>
        <v>NULL</v>
      </c>
      <c r="E5892">
        <v>1</v>
      </c>
    </row>
    <row r="5893" spans="1:5" x14ac:dyDescent="0.25">
      <c r="A5893">
        <v>2017</v>
      </c>
      <c r="B5893">
        <v>21</v>
      </c>
      <c r="C5893" t="s">
        <v>132</v>
      </c>
      <c r="D5893" t="str">
        <f ca="1">IF(OFFSET(calculations!$AG$2,MATCH(data!A5893&amp;"|"&amp;data!C5893,calculations!$A$3:$A$168,0),MATCH(data!B5893,calculations!$AH$2:$CL$2,0))="","NULL",SUBSTITUTE(OFFSET(calculations!$AG$2,MATCH(data!A5893&amp;"|"&amp;data!C5893,calculations!$A$3:$A$168,0),MATCH(data!B5893,calculations!$AH$2:$CL$2,0)),",","."))</f>
        <v>21</v>
      </c>
      <c r="E5893">
        <v>1</v>
      </c>
    </row>
    <row r="5894" spans="1:5" x14ac:dyDescent="0.25">
      <c r="A5894">
        <v>2017</v>
      </c>
      <c r="B5894">
        <v>21</v>
      </c>
      <c r="C5894" t="s">
        <v>133</v>
      </c>
      <c r="D5894" t="str">
        <f ca="1">IF(OFFSET(calculations!$AG$2,MATCH(data!A5894&amp;"|"&amp;data!C5894,calculations!$A$3:$A$168,0),MATCH(data!B5894,calculations!$AH$2:$CL$2,0))="","NULL",SUBSTITUTE(OFFSET(calculations!$AG$2,MATCH(data!A5894&amp;"|"&amp;data!C5894,calculations!$A$3:$A$168,0),MATCH(data!B5894,calculations!$AH$2:$CL$2,0)),",","."))</f>
        <v>-477688</v>
      </c>
      <c r="E5894">
        <v>1</v>
      </c>
    </row>
    <row r="5895" spans="1:5" x14ac:dyDescent="0.25">
      <c r="A5895">
        <v>2017</v>
      </c>
      <c r="B5895">
        <v>21</v>
      </c>
      <c r="C5895" t="s">
        <v>134</v>
      </c>
      <c r="D5895" t="str">
        <f ca="1">IF(OFFSET(calculations!$AG$2,MATCH(data!A5895&amp;"|"&amp;data!C5895,calculations!$A$3:$A$168,0),MATCH(data!B5895,calculations!$AH$2:$CL$2,0))="","NULL",SUBSTITUTE(OFFSET(calculations!$AG$2,MATCH(data!A5895&amp;"|"&amp;data!C5895,calculations!$A$3:$A$168,0),MATCH(data!B5895,calculations!$AH$2:$CL$2,0)),",","."))</f>
        <v>NULL</v>
      </c>
      <c r="E5895">
        <v>1</v>
      </c>
    </row>
    <row r="5896" spans="1:5" x14ac:dyDescent="0.25">
      <c r="A5896">
        <v>2017</v>
      </c>
      <c r="B5896">
        <v>21</v>
      </c>
      <c r="C5896" t="s">
        <v>135</v>
      </c>
      <c r="D5896" t="str">
        <f ca="1">IF(OFFSET(calculations!$AG$2,MATCH(data!A5896&amp;"|"&amp;data!C5896,calculations!$A$3:$A$168,0),MATCH(data!B5896,calculations!$AH$2:$CL$2,0))="","NULL",SUBSTITUTE(OFFSET(calculations!$AG$2,MATCH(data!A5896&amp;"|"&amp;data!C5896,calculations!$A$3:$A$168,0),MATCH(data!B5896,calculations!$AH$2:$CL$2,0)),",","."))</f>
        <v>NULL</v>
      </c>
      <c r="E5896">
        <v>1</v>
      </c>
    </row>
    <row r="5897" spans="1:5" x14ac:dyDescent="0.25">
      <c r="A5897">
        <v>2017</v>
      </c>
      <c r="B5897">
        <v>21</v>
      </c>
      <c r="C5897" t="s">
        <v>136</v>
      </c>
      <c r="D5897" t="str">
        <f ca="1">IF(OFFSET(calculations!$AG$2,MATCH(data!A5897&amp;"|"&amp;data!C5897,calculations!$A$3:$A$168,0),MATCH(data!B5897,calculations!$AH$2:$CL$2,0))="","NULL",SUBSTITUTE(OFFSET(calculations!$AG$2,MATCH(data!A5897&amp;"|"&amp;data!C5897,calculations!$A$3:$A$168,0),MATCH(data!B5897,calculations!$AH$2:$CL$2,0)),",","."))</f>
        <v>110583</v>
      </c>
      <c r="E5897">
        <v>1</v>
      </c>
    </row>
    <row r="5898" spans="1:5" x14ac:dyDescent="0.25">
      <c r="A5898">
        <v>2017</v>
      </c>
      <c r="B5898">
        <v>21</v>
      </c>
      <c r="C5898" t="s">
        <v>137</v>
      </c>
      <c r="D5898" t="str">
        <f ca="1">IF(OFFSET(calculations!$AG$2,MATCH(data!A5898&amp;"|"&amp;data!C5898,calculations!$A$3:$A$168,0),MATCH(data!B5898,calculations!$AH$2:$CL$2,0))="","NULL",SUBSTITUTE(OFFSET(calculations!$AG$2,MATCH(data!A5898&amp;"|"&amp;data!C5898,calculations!$A$3:$A$168,0),MATCH(data!B5898,calculations!$AH$2:$CL$2,0)),",","."))</f>
        <v>NULL</v>
      </c>
      <c r="E5898">
        <v>1</v>
      </c>
    </row>
    <row r="5899" spans="1:5" x14ac:dyDescent="0.25">
      <c r="A5899">
        <v>2017</v>
      </c>
      <c r="B5899">
        <v>21</v>
      </c>
      <c r="C5899" t="s">
        <v>138</v>
      </c>
      <c r="D5899" t="str">
        <f ca="1">IF(OFFSET(calculations!$AG$2,MATCH(data!A5899&amp;"|"&amp;data!C5899,calculations!$A$3:$A$168,0),MATCH(data!B5899,calculations!$AH$2:$CL$2,0))="","NULL",SUBSTITUTE(OFFSET(calculations!$AG$2,MATCH(data!A5899&amp;"|"&amp;data!C5899,calculations!$A$3:$A$168,0),MATCH(data!B5899,calculations!$AH$2:$CL$2,0)),",","."))</f>
        <v>3700</v>
      </c>
      <c r="E5899">
        <v>1</v>
      </c>
    </row>
    <row r="5900" spans="1:5" x14ac:dyDescent="0.25">
      <c r="A5900">
        <v>2017</v>
      </c>
      <c r="B5900">
        <v>21</v>
      </c>
      <c r="C5900" t="s">
        <v>139</v>
      </c>
      <c r="D5900" t="str">
        <f ca="1">IF(OFFSET(calculations!$AG$2,MATCH(data!A5900&amp;"|"&amp;data!C5900,calculations!$A$3:$A$168,0),MATCH(data!B5900,calculations!$AH$2:$CL$2,0))="","NULL",SUBSTITUTE(OFFSET(calculations!$AG$2,MATCH(data!A5900&amp;"|"&amp;data!C5900,calculations!$A$3:$A$168,0),MATCH(data!B5900,calculations!$AH$2:$CL$2,0)),",","."))</f>
        <v>NULL</v>
      </c>
      <c r="E5900">
        <v>1</v>
      </c>
    </row>
    <row r="5901" spans="1:5" x14ac:dyDescent="0.25">
      <c r="A5901">
        <v>2017</v>
      </c>
      <c r="B5901">
        <v>21</v>
      </c>
      <c r="C5901" t="s">
        <v>140</v>
      </c>
      <c r="D5901" t="str">
        <f ca="1">IF(OFFSET(calculations!$AG$2,MATCH(data!A5901&amp;"|"&amp;data!C5901,calculations!$A$3:$A$168,0),MATCH(data!B5901,calculations!$AH$2:$CL$2,0))="","NULL",SUBSTITUTE(OFFSET(calculations!$AG$2,MATCH(data!A5901&amp;"|"&amp;data!C5901,calculations!$A$3:$A$168,0),MATCH(data!B5901,calculations!$AH$2:$CL$2,0)),",","."))</f>
        <v>NULL</v>
      </c>
      <c r="E5901">
        <v>1</v>
      </c>
    </row>
    <row r="5902" spans="1:5" x14ac:dyDescent="0.25">
      <c r="A5902">
        <v>2017</v>
      </c>
      <c r="B5902">
        <v>21</v>
      </c>
      <c r="C5902" t="s">
        <v>141</v>
      </c>
      <c r="D5902" t="str">
        <f ca="1">IF(OFFSET(calculations!$AG$2,MATCH(data!A5902&amp;"|"&amp;data!C5902,calculations!$A$3:$A$168,0),MATCH(data!B5902,calculations!$AH$2:$CL$2,0))="","NULL",SUBSTITUTE(OFFSET(calculations!$AG$2,MATCH(data!A5902&amp;"|"&amp;data!C5902,calculations!$A$3:$A$168,0),MATCH(data!B5902,calculations!$AH$2:$CL$2,0)),",","."))</f>
        <v>NULL</v>
      </c>
      <c r="E5902">
        <v>1</v>
      </c>
    </row>
    <row r="5903" spans="1:5" x14ac:dyDescent="0.25">
      <c r="A5903">
        <v>2017</v>
      </c>
      <c r="B5903">
        <v>21</v>
      </c>
      <c r="C5903" t="s">
        <v>142</v>
      </c>
      <c r="D5903" t="str">
        <f ca="1">IF(OFFSET(calculations!$AG$2,MATCH(data!A5903&amp;"|"&amp;data!C5903,calculations!$A$3:$A$168,0),MATCH(data!B5903,calculations!$AH$2:$CL$2,0))="","NULL",SUBSTITUTE(OFFSET(calculations!$AG$2,MATCH(data!A5903&amp;"|"&amp;data!C5903,calculations!$A$3:$A$168,0),MATCH(data!B5903,calculations!$AH$2:$CL$2,0)),",","."))</f>
        <v>300</v>
      </c>
      <c r="E5903">
        <v>1</v>
      </c>
    </row>
    <row r="5904" spans="1:5" x14ac:dyDescent="0.25">
      <c r="A5904">
        <v>2017</v>
      </c>
      <c r="B5904">
        <v>21</v>
      </c>
      <c r="C5904" t="s">
        <v>143</v>
      </c>
      <c r="D5904" t="str">
        <f ca="1">IF(OFFSET(calculations!$AG$2,MATCH(data!A5904&amp;"|"&amp;data!C5904,calculations!$A$3:$A$168,0),MATCH(data!B5904,calculations!$AH$2:$CL$2,0))="","NULL",SUBSTITUTE(OFFSET(calculations!$AG$2,MATCH(data!A5904&amp;"|"&amp;data!C5904,calculations!$A$3:$A$168,0),MATCH(data!B5904,calculations!$AH$2:$CL$2,0)),",","."))</f>
        <v>3400</v>
      </c>
      <c r="E5904">
        <v>1</v>
      </c>
    </row>
    <row r="5905" spans="1:5" x14ac:dyDescent="0.25">
      <c r="A5905">
        <v>2017</v>
      </c>
      <c r="B5905">
        <v>21</v>
      </c>
      <c r="C5905" t="s">
        <v>58</v>
      </c>
      <c r="D5905" t="str">
        <f ca="1">IF(OFFSET(calculations!$AG$2,MATCH(data!A5905&amp;"|"&amp;data!C5905,calculations!$A$3:$A$168,0),MATCH(data!B5905,calculations!$AH$2:$CL$2,0))="","NULL",SUBSTITUTE(OFFSET(calculations!$AG$2,MATCH(data!A5905&amp;"|"&amp;data!C5905,calculations!$A$3:$A$168,0),MATCH(data!B5905,calculations!$AH$2:$CL$2,0)),",","."))</f>
        <v>4871100</v>
      </c>
      <c r="E5905">
        <v>1</v>
      </c>
    </row>
    <row r="5906" spans="1:5" x14ac:dyDescent="0.25">
      <c r="A5906">
        <v>2017</v>
      </c>
      <c r="B5906">
        <v>22</v>
      </c>
      <c r="C5906" t="s">
        <v>68</v>
      </c>
      <c r="D5906" t="str">
        <f ca="1">IF(OFFSET(calculations!$AG$2,MATCH(data!A5906&amp;"|"&amp;data!C5906,calculations!$A$3:$A$168,0),MATCH(data!B5906,calculations!$AH$2:$CL$2,0))="","NULL",SUBSTITUTE(OFFSET(calculations!$AG$2,MATCH(data!A5906&amp;"|"&amp;data!C5906,calculations!$A$3:$A$168,0),MATCH(data!B5906,calculations!$AH$2:$CL$2,0)),",","."))</f>
        <v>380954520</v>
      </c>
      <c r="E5906">
        <v>1</v>
      </c>
    </row>
    <row r="5907" spans="1:5" x14ac:dyDescent="0.25">
      <c r="A5907">
        <v>2017</v>
      </c>
      <c r="B5907">
        <v>22</v>
      </c>
      <c r="C5907" t="s">
        <v>49</v>
      </c>
      <c r="D5907" t="str">
        <f ca="1">IF(OFFSET(calculations!$AG$2,MATCH(data!A5907&amp;"|"&amp;data!C5907,calculations!$A$3:$A$168,0),MATCH(data!B5907,calculations!$AH$2:$CL$2,0))="","NULL",SUBSTITUTE(OFFSET(calculations!$AG$2,MATCH(data!A5907&amp;"|"&amp;data!C5907,calculations!$A$3:$A$168,0),MATCH(data!B5907,calculations!$AH$2:$CL$2,0)),",","."))</f>
        <v>305374935</v>
      </c>
      <c r="E5907">
        <v>1</v>
      </c>
    </row>
    <row r="5908" spans="1:5" x14ac:dyDescent="0.25">
      <c r="A5908">
        <v>2017</v>
      </c>
      <c r="B5908">
        <v>22</v>
      </c>
      <c r="C5908" t="s">
        <v>69</v>
      </c>
      <c r="D5908" t="str">
        <f ca="1">IF(OFFSET(calculations!$AG$2,MATCH(data!A5908&amp;"|"&amp;data!C5908,calculations!$A$3:$A$168,0),MATCH(data!B5908,calculations!$AH$2:$CL$2,0))="","NULL",SUBSTITUTE(OFFSET(calculations!$AG$2,MATCH(data!A5908&amp;"|"&amp;data!C5908,calculations!$A$3:$A$168,0),MATCH(data!B5908,calculations!$AH$2:$CL$2,0)),",","."))</f>
        <v>22928489</v>
      </c>
      <c r="E5908">
        <v>1</v>
      </c>
    </row>
    <row r="5909" spans="1:5" x14ac:dyDescent="0.25">
      <c r="A5909">
        <v>2017</v>
      </c>
      <c r="B5909">
        <v>22</v>
      </c>
      <c r="C5909" t="s">
        <v>70</v>
      </c>
      <c r="D5909" t="str">
        <f ca="1">IF(OFFSET(calculations!$AG$2,MATCH(data!A5909&amp;"|"&amp;data!C5909,calculations!$A$3:$A$168,0),MATCH(data!B5909,calculations!$AH$2:$CL$2,0))="","NULL",SUBSTITUTE(OFFSET(calculations!$AG$2,MATCH(data!A5909&amp;"|"&amp;data!C5909,calculations!$A$3:$A$168,0),MATCH(data!B5909,calculations!$AH$2:$CL$2,0)),",","."))</f>
        <v>341392</v>
      </c>
      <c r="E5909">
        <v>1</v>
      </c>
    </row>
    <row r="5910" spans="1:5" x14ac:dyDescent="0.25">
      <c r="A5910">
        <v>2017</v>
      </c>
      <c r="B5910">
        <v>22</v>
      </c>
      <c r="C5910" t="s">
        <v>71</v>
      </c>
      <c r="D5910" t="str">
        <f ca="1">IF(OFFSET(calculations!$AG$2,MATCH(data!A5910&amp;"|"&amp;data!C5910,calculations!$A$3:$A$168,0),MATCH(data!B5910,calculations!$AH$2:$CL$2,0))="","NULL",SUBSTITUTE(OFFSET(calculations!$AG$2,MATCH(data!A5910&amp;"|"&amp;data!C5910,calculations!$A$3:$A$168,0),MATCH(data!B5910,calculations!$AH$2:$CL$2,0)),",","."))</f>
        <v>248248</v>
      </c>
      <c r="E5910">
        <v>1</v>
      </c>
    </row>
    <row r="5911" spans="1:5" x14ac:dyDescent="0.25">
      <c r="A5911">
        <v>2017</v>
      </c>
      <c r="B5911">
        <v>22</v>
      </c>
      <c r="C5911" t="s">
        <v>72</v>
      </c>
      <c r="D5911" t="str">
        <f ca="1">IF(OFFSET(calculations!$AG$2,MATCH(data!A5911&amp;"|"&amp;data!C5911,calculations!$A$3:$A$168,0),MATCH(data!B5911,calculations!$AH$2:$CL$2,0))="","NULL",SUBSTITUTE(OFFSET(calculations!$AG$2,MATCH(data!A5911&amp;"|"&amp;data!C5911,calculations!$A$3:$A$168,0),MATCH(data!B5911,calculations!$AH$2:$CL$2,0)),",","."))</f>
        <v>269616</v>
      </c>
      <c r="E5911">
        <v>1</v>
      </c>
    </row>
    <row r="5912" spans="1:5" x14ac:dyDescent="0.25">
      <c r="A5912">
        <v>2017</v>
      </c>
      <c r="B5912">
        <v>22</v>
      </c>
      <c r="C5912" t="s">
        <v>73</v>
      </c>
      <c r="D5912" t="str">
        <f ca="1">IF(OFFSET(calculations!$AG$2,MATCH(data!A5912&amp;"|"&amp;data!C5912,calculations!$A$3:$A$168,0),MATCH(data!B5912,calculations!$AH$2:$CL$2,0))="","NULL",SUBSTITUTE(OFFSET(calculations!$AG$2,MATCH(data!A5912&amp;"|"&amp;data!C5912,calculations!$A$3:$A$168,0),MATCH(data!B5912,calculations!$AH$2:$CL$2,0)),",","."))</f>
        <v>3284264</v>
      </c>
      <c r="E5912">
        <v>1</v>
      </c>
    </row>
    <row r="5913" spans="1:5" x14ac:dyDescent="0.25">
      <c r="A5913">
        <v>2017</v>
      </c>
      <c r="B5913">
        <v>22</v>
      </c>
      <c r="C5913" t="s">
        <v>74</v>
      </c>
      <c r="D5913" t="str">
        <f ca="1">IF(OFFSET(calculations!$AG$2,MATCH(data!A5913&amp;"|"&amp;data!C5913,calculations!$A$3:$A$168,0),MATCH(data!B5913,calculations!$AH$2:$CL$2,0))="","NULL",SUBSTITUTE(OFFSET(calculations!$AG$2,MATCH(data!A5913&amp;"|"&amp;data!C5913,calculations!$A$3:$A$168,0),MATCH(data!B5913,calculations!$AH$2:$CL$2,0)),",","."))</f>
        <v>NULL</v>
      </c>
      <c r="E5913">
        <v>1</v>
      </c>
    </row>
    <row r="5914" spans="1:5" x14ac:dyDescent="0.25">
      <c r="A5914">
        <v>2017</v>
      </c>
      <c r="B5914">
        <v>22</v>
      </c>
      <c r="C5914" t="s">
        <v>75</v>
      </c>
      <c r="D5914" t="str">
        <f ca="1">IF(OFFSET(calculations!$AG$2,MATCH(data!A5914&amp;"|"&amp;data!C5914,calculations!$A$3:$A$168,0),MATCH(data!B5914,calculations!$AH$2:$CL$2,0))="","NULL",SUBSTITUTE(OFFSET(calculations!$AG$2,MATCH(data!A5914&amp;"|"&amp;data!C5914,calculations!$A$3:$A$168,0),MATCH(data!B5914,calculations!$AH$2:$CL$2,0)),",","."))</f>
        <v>37248683</v>
      </c>
      <c r="E5914">
        <v>1</v>
      </c>
    </row>
    <row r="5915" spans="1:5" x14ac:dyDescent="0.25">
      <c r="A5915">
        <v>2017</v>
      </c>
      <c r="B5915">
        <v>22</v>
      </c>
      <c r="C5915" t="s">
        <v>76</v>
      </c>
      <c r="D5915" t="str">
        <f ca="1">IF(OFFSET(calculations!$AG$2,MATCH(data!A5915&amp;"|"&amp;data!C5915,calculations!$A$3:$A$168,0),MATCH(data!B5915,calculations!$AH$2:$CL$2,0))="","NULL",SUBSTITUTE(OFFSET(calculations!$AG$2,MATCH(data!A5915&amp;"|"&amp;data!C5915,calculations!$A$3:$A$168,0),MATCH(data!B5915,calculations!$AH$2:$CL$2,0)),",","."))</f>
        <v>138407039</v>
      </c>
      <c r="E5915">
        <v>1</v>
      </c>
    </row>
    <row r="5916" spans="1:5" x14ac:dyDescent="0.25">
      <c r="A5916">
        <v>2017</v>
      </c>
      <c r="B5916">
        <v>22</v>
      </c>
      <c r="C5916" t="s">
        <v>77</v>
      </c>
      <c r="D5916" t="str">
        <f ca="1">IF(OFFSET(calculations!$AG$2,MATCH(data!A5916&amp;"|"&amp;data!C5916,calculations!$A$3:$A$168,0),MATCH(data!B5916,calculations!$AH$2:$CL$2,0))="","NULL",SUBSTITUTE(OFFSET(calculations!$AG$2,MATCH(data!A5916&amp;"|"&amp;data!C5916,calculations!$A$3:$A$168,0),MATCH(data!B5916,calculations!$AH$2:$CL$2,0)),",","."))</f>
        <v>2</v>
      </c>
      <c r="E5916">
        <v>1</v>
      </c>
    </row>
    <row r="5917" spans="1:5" x14ac:dyDescent="0.25">
      <c r="A5917">
        <v>2017</v>
      </c>
      <c r="B5917">
        <v>22</v>
      </c>
      <c r="C5917" t="s">
        <v>78</v>
      </c>
      <c r="D5917" t="str">
        <f ca="1">IF(OFFSET(calculations!$AG$2,MATCH(data!A5917&amp;"|"&amp;data!C5917,calculations!$A$3:$A$168,0),MATCH(data!B5917,calculations!$AH$2:$CL$2,0))="","NULL",SUBSTITUTE(OFFSET(calculations!$AG$2,MATCH(data!A5917&amp;"|"&amp;data!C5917,calculations!$A$3:$A$168,0),MATCH(data!B5917,calculations!$AH$2:$CL$2,0)),",","."))</f>
        <v>154324</v>
      </c>
      <c r="E5917">
        <v>1</v>
      </c>
    </row>
    <row r="5918" spans="1:5" x14ac:dyDescent="0.25">
      <c r="A5918">
        <v>2017</v>
      </c>
      <c r="B5918">
        <v>22</v>
      </c>
      <c r="C5918" t="s">
        <v>79</v>
      </c>
      <c r="D5918" t="str">
        <f ca="1">IF(OFFSET(calculations!$AG$2,MATCH(data!A5918&amp;"|"&amp;data!C5918,calculations!$A$3:$A$168,0),MATCH(data!B5918,calculations!$AH$2:$CL$2,0))="","NULL",SUBSTITUTE(OFFSET(calculations!$AG$2,MATCH(data!A5918&amp;"|"&amp;data!C5918,calculations!$A$3:$A$168,0),MATCH(data!B5918,calculations!$AH$2:$CL$2,0)),",","."))</f>
        <v>101846486</v>
      </c>
      <c r="E5918">
        <v>1</v>
      </c>
    </row>
    <row r="5919" spans="1:5" x14ac:dyDescent="0.25">
      <c r="A5919">
        <v>2017</v>
      </c>
      <c r="B5919">
        <v>22</v>
      </c>
      <c r="C5919" t="s">
        <v>80</v>
      </c>
      <c r="D5919" t="str">
        <f ca="1">IF(OFFSET(calculations!$AG$2,MATCH(data!A5919&amp;"|"&amp;data!C5919,calculations!$A$3:$A$168,0),MATCH(data!B5919,calculations!$AH$2:$CL$2,0))="","NULL",SUBSTITUTE(OFFSET(calculations!$AG$2,MATCH(data!A5919&amp;"|"&amp;data!C5919,calculations!$A$3:$A$168,0),MATCH(data!B5919,calculations!$AH$2:$CL$2,0)),",","."))</f>
        <v>NULL</v>
      </c>
      <c r="E5919">
        <v>1</v>
      </c>
    </row>
    <row r="5920" spans="1:5" x14ac:dyDescent="0.25">
      <c r="A5920">
        <v>2017</v>
      </c>
      <c r="B5920">
        <v>22</v>
      </c>
      <c r="C5920" t="s">
        <v>44</v>
      </c>
      <c r="D5920" t="str">
        <f ca="1">IF(OFFSET(calculations!$AG$2,MATCH(data!A5920&amp;"|"&amp;data!C5920,calculations!$A$3:$A$168,0),MATCH(data!B5920,calculations!$AH$2:$CL$2,0))="","NULL",SUBSTITUTE(OFFSET(calculations!$AG$2,MATCH(data!A5920&amp;"|"&amp;data!C5920,calculations!$A$3:$A$168,0),MATCH(data!B5920,calculations!$AH$2:$CL$2,0)),",","."))</f>
        <v>3724</v>
      </c>
      <c r="E5920">
        <v>1</v>
      </c>
    </row>
    <row r="5921" spans="1:5" x14ac:dyDescent="0.25">
      <c r="A5921">
        <v>2017</v>
      </c>
      <c r="B5921">
        <v>22</v>
      </c>
      <c r="C5921" t="s">
        <v>51</v>
      </c>
      <c r="D5921" t="str">
        <f ca="1">IF(OFFSET(calculations!$AG$2,MATCH(data!A5921&amp;"|"&amp;data!C5921,calculations!$A$3:$A$168,0),MATCH(data!B5921,calculations!$AH$2:$CL$2,0))="","NULL",SUBSTITUTE(OFFSET(calculations!$AG$2,MATCH(data!A5921&amp;"|"&amp;data!C5921,calculations!$A$3:$A$168,0),MATCH(data!B5921,calculations!$AH$2:$CL$2,0)),",","."))</f>
        <v>NULL</v>
      </c>
      <c r="E5921">
        <v>1</v>
      </c>
    </row>
    <row r="5922" spans="1:5" x14ac:dyDescent="0.25">
      <c r="A5922">
        <v>2017</v>
      </c>
      <c r="B5922">
        <v>22</v>
      </c>
      <c r="C5922" t="s">
        <v>55</v>
      </c>
      <c r="D5922" t="str">
        <f ca="1">IF(OFFSET(calculations!$AG$2,MATCH(data!A5922&amp;"|"&amp;data!C5922,calculations!$A$3:$A$168,0),MATCH(data!B5922,calculations!$AH$2:$CL$2,0))="","NULL",SUBSTITUTE(OFFSET(calculations!$AG$2,MATCH(data!A5922&amp;"|"&amp;data!C5922,calculations!$A$3:$A$168,0),MATCH(data!B5922,calculations!$AH$2:$CL$2,0)),",","."))</f>
        <v>NULL</v>
      </c>
      <c r="E5922">
        <v>1</v>
      </c>
    </row>
    <row r="5923" spans="1:5" x14ac:dyDescent="0.25">
      <c r="A5923">
        <v>2017</v>
      </c>
      <c r="B5923">
        <v>22</v>
      </c>
      <c r="C5923" t="s">
        <v>81</v>
      </c>
      <c r="D5923" t="str">
        <f ca="1">IF(OFFSET(calculations!$AG$2,MATCH(data!A5923&amp;"|"&amp;data!C5923,calculations!$A$3:$A$168,0),MATCH(data!B5923,calculations!$AH$2:$CL$2,0))="","NULL",SUBSTITUTE(OFFSET(calculations!$AG$2,MATCH(data!A5923&amp;"|"&amp;data!C5923,calculations!$A$3:$A$168,0),MATCH(data!B5923,calculations!$AH$2:$CL$2,0)),",","."))</f>
        <v>642668</v>
      </c>
      <c r="E5923">
        <v>1</v>
      </c>
    </row>
    <row r="5924" spans="1:5" x14ac:dyDescent="0.25">
      <c r="A5924">
        <v>2017</v>
      </c>
      <c r="B5924">
        <v>22</v>
      </c>
      <c r="C5924" t="s">
        <v>82</v>
      </c>
      <c r="D5924" t="str">
        <f ca="1">IF(OFFSET(calculations!$AG$2,MATCH(data!A5924&amp;"|"&amp;data!C5924,calculations!$A$3:$A$168,0),MATCH(data!B5924,calculations!$AH$2:$CL$2,0))="","NULL",SUBSTITUTE(OFFSET(calculations!$AG$2,MATCH(data!A5924&amp;"|"&amp;data!C5924,calculations!$A$3:$A$168,0),MATCH(data!B5924,calculations!$AH$2:$CL$2,0)),",","."))</f>
        <v>75579585</v>
      </c>
      <c r="E5924">
        <v>1</v>
      </c>
    </row>
    <row r="5925" spans="1:5" x14ac:dyDescent="0.25">
      <c r="A5925">
        <v>2017</v>
      </c>
      <c r="B5925">
        <v>22</v>
      </c>
      <c r="C5925" t="s">
        <v>83</v>
      </c>
      <c r="D5925" t="str">
        <f ca="1">IF(OFFSET(calculations!$AG$2,MATCH(data!A5925&amp;"|"&amp;data!C5925,calculations!$A$3:$A$168,0),MATCH(data!B5925,calculations!$AH$2:$CL$2,0))="","NULL",SUBSTITUTE(OFFSET(calculations!$AG$2,MATCH(data!A5925&amp;"|"&amp;data!C5925,calculations!$A$3:$A$168,0),MATCH(data!B5925,calculations!$AH$2:$CL$2,0)),",","."))</f>
        <v>23053</v>
      </c>
      <c r="E5925">
        <v>1</v>
      </c>
    </row>
    <row r="5926" spans="1:5" x14ac:dyDescent="0.25">
      <c r="A5926">
        <v>2017</v>
      </c>
      <c r="B5926">
        <v>22</v>
      </c>
      <c r="C5926" t="s">
        <v>84</v>
      </c>
      <c r="D5926" t="str">
        <f ca="1">IF(OFFSET(calculations!$AG$2,MATCH(data!A5926&amp;"|"&amp;data!C5926,calculations!$A$3:$A$168,0),MATCH(data!B5926,calculations!$AH$2:$CL$2,0))="","NULL",SUBSTITUTE(OFFSET(calculations!$AG$2,MATCH(data!A5926&amp;"|"&amp;data!C5926,calculations!$A$3:$A$168,0),MATCH(data!B5926,calculations!$AH$2:$CL$2,0)),",","."))</f>
        <v>11589785</v>
      </c>
      <c r="E5926">
        <v>1</v>
      </c>
    </row>
    <row r="5927" spans="1:5" x14ac:dyDescent="0.25">
      <c r="A5927">
        <v>2017</v>
      </c>
      <c r="B5927">
        <v>22</v>
      </c>
      <c r="C5927" t="s">
        <v>85</v>
      </c>
      <c r="D5927" t="str">
        <f ca="1">IF(OFFSET(calculations!$AG$2,MATCH(data!A5927&amp;"|"&amp;data!C5927,calculations!$A$3:$A$168,0),MATCH(data!B5927,calculations!$AH$2:$CL$2,0))="","NULL",SUBSTITUTE(OFFSET(calculations!$AG$2,MATCH(data!A5927&amp;"|"&amp;data!C5927,calculations!$A$3:$A$168,0),MATCH(data!B5927,calculations!$AH$2:$CL$2,0)),",","."))</f>
        <v>NULL</v>
      </c>
      <c r="E5927">
        <v>1</v>
      </c>
    </row>
    <row r="5928" spans="1:5" x14ac:dyDescent="0.25">
      <c r="A5928">
        <v>2017</v>
      </c>
      <c r="B5928">
        <v>22</v>
      </c>
      <c r="C5928" t="s">
        <v>86</v>
      </c>
      <c r="D5928" t="str">
        <f ca="1">IF(OFFSET(calculations!$AG$2,MATCH(data!A5928&amp;"|"&amp;data!C5928,calculations!$A$3:$A$168,0),MATCH(data!B5928,calculations!$AH$2:$CL$2,0))="","NULL",SUBSTITUTE(OFFSET(calculations!$AG$2,MATCH(data!A5928&amp;"|"&amp;data!C5928,calculations!$A$3:$A$168,0),MATCH(data!B5928,calculations!$AH$2:$CL$2,0)),",","."))</f>
        <v>13470260</v>
      </c>
      <c r="E5928">
        <v>1</v>
      </c>
    </row>
    <row r="5929" spans="1:5" x14ac:dyDescent="0.25">
      <c r="A5929">
        <v>2017</v>
      </c>
      <c r="B5929">
        <v>22</v>
      </c>
      <c r="C5929" t="s">
        <v>87</v>
      </c>
      <c r="D5929" t="str">
        <f ca="1">IF(OFFSET(calculations!$AG$2,MATCH(data!A5929&amp;"|"&amp;data!C5929,calculations!$A$3:$A$168,0),MATCH(data!B5929,calculations!$AH$2:$CL$2,0))="","NULL",SUBSTITUTE(OFFSET(calculations!$AG$2,MATCH(data!A5929&amp;"|"&amp;data!C5929,calculations!$A$3:$A$168,0),MATCH(data!B5929,calculations!$AH$2:$CL$2,0)),",","."))</f>
        <v>50496487</v>
      </c>
      <c r="E5929">
        <v>1</v>
      </c>
    </row>
    <row r="5930" spans="1:5" x14ac:dyDescent="0.25">
      <c r="A5930">
        <v>2017</v>
      </c>
      <c r="B5930">
        <v>22</v>
      </c>
      <c r="C5930" t="s">
        <v>88</v>
      </c>
      <c r="D5930" t="str">
        <f ca="1">IF(OFFSET(calculations!$AG$2,MATCH(data!A5930&amp;"|"&amp;data!C5930,calculations!$A$3:$A$168,0),MATCH(data!B5930,calculations!$AH$2:$CL$2,0))="","NULL",SUBSTITUTE(OFFSET(calculations!$AG$2,MATCH(data!A5930&amp;"|"&amp;data!C5930,calculations!$A$3:$A$168,0),MATCH(data!B5930,calculations!$AH$2:$CL$2,0)),",","."))</f>
        <v>NULL</v>
      </c>
      <c r="E5930">
        <v>1</v>
      </c>
    </row>
    <row r="5931" spans="1:5" x14ac:dyDescent="0.25">
      <c r="A5931">
        <v>2017</v>
      </c>
      <c r="B5931">
        <v>22</v>
      </c>
      <c r="C5931" t="s">
        <v>89</v>
      </c>
      <c r="D5931" t="str">
        <f ca="1">IF(OFFSET(calculations!$AG$2,MATCH(data!A5931&amp;"|"&amp;data!C5931,calculations!$A$3:$A$168,0),MATCH(data!B5931,calculations!$AH$2:$CL$2,0))="","NULL",SUBSTITUTE(OFFSET(calculations!$AG$2,MATCH(data!A5931&amp;"|"&amp;data!C5931,calculations!$A$3:$A$168,0),MATCH(data!B5931,calculations!$AH$2:$CL$2,0)),",","."))</f>
        <v>NULL</v>
      </c>
      <c r="E5931">
        <v>1</v>
      </c>
    </row>
    <row r="5932" spans="1:5" x14ac:dyDescent="0.25">
      <c r="A5932">
        <v>2017</v>
      </c>
      <c r="B5932">
        <v>22</v>
      </c>
      <c r="C5932" t="s">
        <v>90</v>
      </c>
      <c r="D5932" t="str">
        <f ca="1">IF(OFFSET(calculations!$AG$2,MATCH(data!A5932&amp;"|"&amp;data!C5932,calculations!$A$3:$A$168,0),MATCH(data!B5932,calculations!$AH$2:$CL$2,0))="","NULL",SUBSTITUTE(OFFSET(calculations!$AG$2,MATCH(data!A5932&amp;"|"&amp;data!C5932,calculations!$A$3:$A$168,0),MATCH(data!B5932,calculations!$AH$2:$CL$2,0)),",","."))</f>
        <v>NULL</v>
      </c>
      <c r="E5932">
        <v>1</v>
      </c>
    </row>
    <row r="5933" spans="1:5" x14ac:dyDescent="0.25">
      <c r="A5933">
        <v>2017</v>
      </c>
      <c r="B5933">
        <v>22</v>
      </c>
      <c r="C5933" t="s">
        <v>91</v>
      </c>
      <c r="D5933" t="str">
        <f ca="1">IF(OFFSET(calculations!$AG$2,MATCH(data!A5933&amp;"|"&amp;data!C5933,calculations!$A$3:$A$168,0),MATCH(data!B5933,calculations!$AH$2:$CL$2,0))="","NULL",SUBSTITUTE(OFFSET(calculations!$AG$2,MATCH(data!A5933&amp;"|"&amp;data!C5933,calculations!$A$3:$A$168,0),MATCH(data!B5933,calculations!$AH$2:$CL$2,0)),",","."))</f>
        <v>NULL</v>
      </c>
      <c r="E5933">
        <v>1</v>
      </c>
    </row>
    <row r="5934" spans="1:5" x14ac:dyDescent="0.25">
      <c r="A5934">
        <v>2017</v>
      </c>
      <c r="B5934">
        <v>22</v>
      </c>
      <c r="C5934" t="s">
        <v>92</v>
      </c>
      <c r="D5934" t="str">
        <f ca="1">IF(OFFSET(calculations!$AG$2,MATCH(data!A5934&amp;"|"&amp;data!C5934,calculations!$A$3:$A$168,0),MATCH(data!B5934,calculations!$AH$2:$CL$2,0))="","NULL",SUBSTITUTE(OFFSET(calculations!$AG$2,MATCH(data!A5934&amp;"|"&amp;data!C5934,calculations!$A$3:$A$168,0),MATCH(data!B5934,calculations!$AH$2:$CL$2,0)),",","."))</f>
        <v>NULL</v>
      </c>
      <c r="E5934">
        <v>1</v>
      </c>
    </row>
    <row r="5935" spans="1:5" x14ac:dyDescent="0.25">
      <c r="A5935">
        <v>2017</v>
      </c>
      <c r="B5935">
        <v>22</v>
      </c>
      <c r="C5935" t="s">
        <v>93</v>
      </c>
      <c r="D5935" t="str">
        <f ca="1">IF(OFFSET(calculations!$AG$2,MATCH(data!A5935&amp;"|"&amp;data!C5935,calculations!$A$3:$A$168,0),MATCH(data!B5935,calculations!$AH$2:$CL$2,0))="","NULL",SUBSTITUTE(OFFSET(calculations!$AG$2,MATCH(data!A5935&amp;"|"&amp;data!C5935,calculations!$A$3:$A$168,0),MATCH(data!B5935,calculations!$AH$2:$CL$2,0)),",","."))</f>
        <v>NULL</v>
      </c>
      <c r="E5935">
        <v>1</v>
      </c>
    </row>
    <row r="5936" spans="1:5" x14ac:dyDescent="0.25">
      <c r="A5936">
        <v>2017</v>
      </c>
      <c r="B5936">
        <v>22</v>
      </c>
      <c r="C5936" t="s">
        <v>94</v>
      </c>
      <c r="D5936" t="str">
        <f ca="1">IF(OFFSET(calculations!$AG$2,MATCH(data!A5936&amp;"|"&amp;data!C5936,calculations!$A$3:$A$168,0),MATCH(data!B5936,calculations!$AH$2:$CL$2,0))="","NULL",SUBSTITUTE(OFFSET(calculations!$AG$2,MATCH(data!A5936&amp;"|"&amp;data!C5936,calculations!$A$3:$A$168,0),MATCH(data!B5936,calculations!$AH$2:$CL$2,0)),",","."))</f>
        <v>NULL</v>
      </c>
      <c r="E5936">
        <v>1</v>
      </c>
    </row>
    <row r="5937" spans="1:5" x14ac:dyDescent="0.25">
      <c r="A5937">
        <v>2017</v>
      </c>
      <c r="B5937">
        <v>22</v>
      </c>
      <c r="C5937" t="s">
        <v>95</v>
      </c>
      <c r="D5937" t="str">
        <f ca="1">IF(OFFSET(calculations!$AG$2,MATCH(data!A5937&amp;"|"&amp;data!C5937,calculations!$A$3:$A$168,0),MATCH(data!B5937,calculations!$AH$2:$CL$2,0))="","NULL",SUBSTITUTE(OFFSET(calculations!$AG$2,MATCH(data!A5937&amp;"|"&amp;data!C5937,calculations!$A$3:$A$168,0),MATCH(data!B5937,calculations!$AH$2:$CL$2,0)),",","."))</f>
        <v>43302459</v>
      </c>
      <c r="E5937">
        <v>1</v>
      </c>
    </row>
    <row r="5938" spans="1:5" x14ac:dyDescent="0.25">
      <c r="A5938">
        <v>2017</v>
      </c>
      <c r="B5938">
        <v>22</v>
      </c>
      <c r="C5938" t="s">
        <v>96</v>
      </c>
      <c r="D5938" t="str">
        <f ca="1">IF(OFFSET(calculations!$AG$2,MATCH(data!A5938&amp;"|"&amp;data!C5938,calculations!$A$3:$A$168,0),MATCH(data!B5938,calculations!$AH$2:$CL$2,0))="","NULL",SUBSTITUTE(OFFSET(calculations!$AG$2,MATCH(data!A5938&amp;"|"&amp;data!C5938,calculations!$A$3:$A$168,0),MATCH(data!B5938,calculations!$AH$2:$CL$2,0)),",","."))</f>
        <v>1291573440</v>
      </c>
      <c r="E5938">
        <v>1</v>
      </c>
    </row>
    <row r="5939" spans="1:5" x14ac:dyDescent="0.25">
      <c r="A5939">
        <v>2017</v>
      </c>
      <c r="B5939">
        <v>22</v>
      </c>
      <c r="C5939" t="s">
        <v>97</v>
      </c>
      <c r="D5939" t="str">
        <f ca="1">IF(OFFSET(calculations!$AG$2,MATCH(data!A5939&amp;"|"&amp;data!C5939,calculations!$A$3:$A$168,0),MATCH(data!B5939,calculations!$AH$2:$CL$2,0))="","NULL",SUBSTITUTE(OFFSET(calculations!$AG$2,MATCH(data!A5939&amp;"|"&amp;data!C5939,calculations!$A$3:$A$168,0),MATCH(data!B5939,calculations!$AH$2:$CL$2,0)),",","."))</f>
        <v>1141274703</v>
      </c>
      <c r="E5939">
        <v>1</v>
      </c>
    </row>
    <row r="5940" spans="1:5" x14ac:dyDescent="0.25">
      <c r="A5940">
        <v>2017</v>
      </c>
      <c r="B5940">
        <v>22</v>
      </c>
      <c r="C5940" t="s">
        <v>98</v>
      </c>
      <c r="D5940" t="str">
        <f ca="1">IF(OFFSET(calculations!$AG$2,MATCH(data!A5940&amp;"|"&amp;data!C5940,calculations!$A$3:$A$168,0),MATCH(data!B5940,calculations!$AH$2:$CL$2,0))="","NULL",SUBSTITUTE(OFFSET(calculations!$AG$2,MATCH(data!A5940&amp;"|"&amp;data!C5940,calculations!$A$3:$A$168,0),MATCH(data!B5940,calculations!$AH$2:$CL$2,0)),",","."))</f>
        <v>150298737</v>
      </c>
      <c r="E5940">
        <v>1</v>
      </c>
    </row>
    <row r="5941" spans="1:5" x14ac:dyDescent="0.25">
      <c r="A5941">
        <v>2017</v>
      </c>
      <c r="B5941">
        <v>22</v>
      </c>
      <c r="C5941" t="s">
        <v>99</v>
      </c>
      <c r="D5941" t="str">
        <f ca="1">IF(OFFSET(calculations!$AG$2,MATCH(data!A5941&amp;"|"&amp;data!C5941,calculations!$A$3:$A$168,0),MATCH(data!B5941,calculations!$AH$2:$CL$2,0))="","NULL",SUBSTITUTE(OFFSET(calculations!$AG$2,MATCH(data!A5941&amp;"|"&amp;data!C5941,calculations!$A$3:$A$168,0),MATCH(data!B5941,calculations!$AH$2:$CL$2,0)),",","."))</f>
        <v>150298737</v>
      </c>
      <c r="E5941">
        <v>1</v>
      </c>
    </row>
    <row r="5942" spans="1:5" x14ac:dyDescent="0.25">
      <c r="A5942">
        <v>2017</v>
      </c>
      <c r="B5942">
        <v>22</v>
      </c>
      <c r="C5942" t="s">
        <v>100</v>
      </c>
      <c r="D5942" t="str">
        <f ca="1">IF(OFFSET(calculations!$AG$2,MATCH(data!A5942&amp;"|"&amp;data!C5942,calculations!$A$3:$A$168,0),MATCH(data!B5942,calculations!$AH$2:$CL$2,0))="","NULL",SUBSTITUTE(OFFSET(calculations!$AG$2,MATCH(data!A5942&amp;"|"&amp;data!C5942,calculations!$A$3:$A$168,0),MATCH(data!B5942,calculations!$AH$2:$CL$2,0)),",","."))</f>
        <v>5027</v>
      </c>
      <c r="E5942">
        <v>1</v>
      </c>
    </row>
    <row r="5943" spans="1:5" x14ac:dyDescent="0.25">
      <c r="A5943">
        <v>2017</v>
      </c>
      <c r="B5943">
        <v>22</v>
      </c>
      <c r="C5943" t="s">
        <v>101</v>
      </c>
      <c r="D5943" t="str">
        <f ca="1">IF(OFFSET(calculations!$AG$2,MATCH(data!A5943&amp;"|"&amp;data!C5943,calculations!$A$3:$A$168,0),MATCH(data!B5943,calculations!$AH$2:$CL$2,0))="","NULL",SUBSTITUTE(OFFSET(calculations!$AG$2,MATCH(data!A5943&amp;"|"&amp;data!C5943,calculations!$A$3:$A$168,0),MATCH(data!B5943,calculations!$AH$2:$CL$2,0)),",","."))</f>
        <v>47936169</v>
      </c>
      <c r="E5943">
        <v>1</v>
      </c>
    </row>
    <row r="5944" spans="1:5" x14ac:dyDescent="0.25">
      <c r="A5944">
        <v>2017</v>
      </c>
      <c r="B5944">
        <v>22</v>
      </c>
      <c r="C5944" t="s">
        <v>102</v>
      </c>
      <c r="D5944" t="str">
        <f ca="1">IF(OFFSET(calculations!$AG$2,MATCH(data!A5944&amp;"|"&amp;data!C5944,calculations!$A$3:$A$168,0),MATCH(data!B5944,calculations!$AH$2:$CL$2,0))="","NULL",SUBSTITUTE(OFFSET(calculations!$AG$2,MATCH(data!A5944&amp;"|"&amp;data!C5944,calculations!$A$3:$A$168,0),MATCH(data!B5944,calculations!$AH$2:$CL$2,0)),",","."))</f>
        <v>28321620</v>
      </c>
      <c r="E5944">
        <v>1</v>
      </c>
    </row>
    <row r="5945" spans="1:5" x14ac:dyDescent="0.25">
      <c r="A5945">
        <v>2017</v>
      </c>
      <c r="B5945">
        <v>22</v>
      </c>
      <c r="C5945" t="s">
        <v>103</v>
      </c>
      <c r="D5945" t="str">
        <f ca="1">IF(OFFSET(calculations!$AG$2,MATCH(data!A5945&amp;"|"&amp;data!C5945,calculations!$A$3:$A$168,0),MATCH(data!B5945,calculations!$AH$2:$CL$2,0))="","NULL",SUBSTITUTE(OFFSET(calculations!$AG$2,MATCH(data!A5945&amp;"|"&amp;data!C5945,calculations!$A$3:$A$168,0),MATCH(data!B5945,calculations!$AH$2:$CL$2,0)),",","."))</f>
        <v>10566516</v>
      </c>
      <c r="E5945">
        <v>1</v>
      </c>
    </row>
    <row r="5946" spans="1:5" x14ac:dyDescent="0.25">
      <c r="A5946">
        <v>2017</v>
      </c>
      <c r="B5946">
        <v>22</v>
      </c>
      <c r="C5946" t="s">
        <v>104</v>
      </c>
      <c r="D5946" t="str">
        <f ca="1">IF(OFFSET(calculations!$AG$2,MATCH(data!A5946&amp;"|"&amp;data!C5946,calculations!$A$3:$A$168,0),MATCH(data!B5946,calculations!$AH$2:$CL$2,0))="","NULL",SUBSTITUTE(OFFSET(calculations!$AG$2,MATCH(data!A5946&amp;"|"&amp;data!C5946,calculations!$A$3:$A$168,0),MATCH(data!B5946,calculations!$AH$2:$CL$2,0)),",","."))</f>
        <v>63479459</v>
      </c>
      <c r="E5946">
        <v>1</v>
      </c>
    </row>
    <row r="5947" spans="1:5" x14ac:dyDescent="0.25">
      <c r="A5947">
        <v>2017</v>
      </c>
      <c r="B5947">
        <v>22</v>
      </c>
      <c r="C5947" t="s">
        <v>105</v>
      </c>
      <c r="D5947" t="str">
        <f ca="1">IF(OFFSET(calculations!$AG$2,MATCH(data!A5947&amp;"|"&amp;data!C5947,calculations!$A$3:$A$168,0),MATCH(data!B5947,calculations!$AH$2:$CL$2,0))="","NULL",SUBSTITUTE(OFFSET(calculations!$AG$2,MATCH(data!A5947&amp;"|"&amp;data!C5947,calculations!$A$3:$A$168,0),MATCH(data!B5947,calculations!$AH$2:$CL$2,0)),",","."))</f>
        <v>63479459</v>
      </c>
      <c r="E5947">
        <v>1</v>
      </c>
    </row>
    <row r="5948" spans="1:5" x14ac:dyDescent="0.25">
      <c r="A5948">
        <v>2017</v>
      </c>
      <c r="B5948">
        <v>22</v>
      </c>
      <c r="C5948" t="s">
        <v>106</v>
      </c>
      <c r="D5948" t="str">
        <f ca="1">IF(OFFSET(calculations!$AG$2,MATCH(data!A5948&amp;"|"&amp;data!C5948,calculations!$A$3:$A$168,0),MATCH(data!B5948,calculations!$AH$2:$CL$2,0))="","NULL",SUBSTITUTE(OFFSET(calculations!$AG$2,MATCH(data!A5948&amp;"|"&amp;data!C5948,calculations!$A$3:$A$168,0),MATCH(data!B5948,calculations!$AH$2:$CL$2,0)),",","."))</f>
        <v>NULL</v>
      </c>
      <c r="E5948">
        <v>1</v>
      </c>
    </row>
    <row r="5949" spans="1:5" x14ac:dyDescent="0.25">
      <c r="A5949">
        <v>2017</v>
      </c>
      <c r="B5949">
        <v>22</v>
      </c>
      <c r="C5949" t="s">
        <v>107</v>
      </c>
      <c r="D5949" t="str">
        <f ca="1">IF(OFFSET(calculations!$AG$2,MATCH(data!A5949&amp;"|"&amp;data!C5949,calculations!$A$3:$A$168,0),MATCH(data!B5949,calculations!$AH$2:$CL$2,0))="","NULL",SUBSTITUTE(OFFSET(calculations!$AG$2,MATCH(data!A5949&amp;"|"&amp;data!C5949,calculations!$A$3:$A$168,0),MATCH(data!B5949,calculations!$AH$2:$CL$2,0)),",","."))</f>
        <v>NULL</v>
      </c>
      <c r="E5949">
        <v>1</v>
      </c>
    </row>
    <row r="5950" spans="1:5" x14ac:dyDescent="0.25">
      <c r="A5950">
        <v>2017</v>
      </c>
      <c r="B5950">
        <v>22</v>
      </c>
      <c r="C5950" t="s">
        <v>108</v>
      </c>
      <c r="D5950" t="str">
        <f ca="1">IF(OFFSET(calculations!$AG$2,MATCH(data!A5950&amp;"|"&amp;data!C5950,calculations!$A$3:$A$168,0),MATCH(data!B5950,calculations!$AH$2:$CL$2,0))="","NULL",SUBSTITUTE(OFFSET(calculations!$AG$2,MATCH(data!A5950&amp;"|"&amp;data!C5950,calculations!$A$3:$A$168,0),MATCH(data!B5950,calculations!$AH$2:$CL$2,0)),",","."))</f>
        <v>-14583856</v>
      </c>
      <c r="E5950">
        <v>1</v>
      </c>
    </row>
    <row r="5951" spans="1:5" x14ac:dyDescent="0.25">
      <c r="A5951">
        <v>2017</v>
      </c>
      <c r="B5951">
        <v>22</v>
      </c>
      <c r="C5951" t="s">
        <v>109</v>
      </c>
      <c r="D5951" t="str">
        <f ca="1">IF(OFFSET(calculations!$AG$2,MATCH(data!A5951&amp;"|"&amp;data!C5951,calculations!$A$3:$A$168,0),MATCH(data!B5951,calculations!$AH$2:$CL$2,0))="","NULL",SUBSTITUTE(OFFSET(calculations!$AG$2,MATCH(data!A5951&amp;"|"&amp;data!C5951,calculations!$A$3:$A$168,0),MATCH(data!B5951,calculations!$AH$2:$CL$2,0)),",","."))</f>
        <v>48895603</v>
      </c>
      <c r="E5951">
        <v>1</v>
      </c>
    </row>
    <row r="5952" spans="1:5" x14ac:dyDescent="0.25">
      <c r="A5952">
        <v>2017</v>
      </c>
      <c r="B5952">
        <v>22</v>
      </c>
      <c r="C5952" t="s">
        <v>110</v>
      </c>
      <c r="D5952" t="str">
        <f ca="1">IF(OFFSET(calculations!$AG$2,MATCH(data!A5952&amp;"|"&amp;data!C5952,calculations!$A$3:$A$168,0),MATCH(data!B5952,calculations!$AH$2:$CL$2,0))="","NULL",SUBSTITUTE(OFFSET(calculations!$AG$2,MATCH(data!A5952&amp;"|"&amp;data!C5952,calculations!$A$3:$A$168,0),MATCH(data!B5952,calculations!$AH$2:$CL$2,0)),",","."))</f>
        <v>5593144</v>
      </c>
      <c r="E5952">
        <v>1</v>
      </c>
    </row>
    <row r="5953" spans="1:5" x14ac:dyDescent="0.25">
      <c r="A5953">
        <v>2017</v>
      </c>
      <c r="B5953">
        <v>22</v>
      </c>
      <c r="C5953" t="s">
        <v>111</v>
      </c>
      <c r="D5953" t="str">
        <f ca="1">IF(OFFSET(calculations!$AG$2,MATCH(data!A5953&amp;"|"&amp;data!C5953,calculations!$A$3:$A$168,0),MATCH(data!B5953,calculations!$AH$2:$CL$2,0))="","NULL",SUBSTITUTE(OFFSET(calculations!$AG$2,MATCH(data!A5953&amp;"|"&amp;data!C5953,calculations!$A$3:$A$168,0),MATCH(data!B5953,calculations!$AH$2:$CL$2,0)),",","."))</f>
        <v>380954520</v>
      </c>
      <c r="E5953">
        <v>1</v>
      </c>
    </row>
    <row r="5954" spans="1:5" x14ac:dyDescent="0.25">
      <c r="A5954">
        <v>2017</v>
      </c>
      <c r="B5954">
        <v>22</v>
      </c>
      <c r="C5954" t="s">
        <v>112</v>
      </c>
      <c r="D5954" t="str">
        <f ca="1">IF(OFFSET(calculations!$AG$2,MATCH(data!A5954&amp;"|"&amp;data!C5954,calculations!$A$3:$A$168,0),MATCH(data!B5954,calculations!$AH$2:$CL$2,0))="","NULL",SUBSTITUTE(OFFSET(calculations!$AG$2,MATCH(data!A5954&amp;"|"&amp;data!C5954,calculations!$A$3:$A$168,0),MATCH(data!B5954,calculations!$AH$2:$CL$2,0)),",","."))</f>
        <v>19735419</v>
      </c>
      <c r="E5954">
        <v>1</v>
      </c>
    </row>
    <row r="5955" spans="1:5" x14ac:dyDescent="0.25">
      <c r="A5955">
        <v>2017</v>
      </c>
      <c r="B5955">
        <v>22</v>
      </c>
      <c r="C5955" t="s">
        <v>113</v>
      </c>
      <c r="D5955" t="str">
        <f ca="1">IF(OFFSET(calculations!$AG$2,MATCH(data!A5955&amp;"|"&amp;data!C5955,calculations!$A$3:$A$168,0),MATCH(data!B5955,calculations!$AH$2:$CL$2,0))="","NULL",SUBSTITUTE(OFFSET(calculations!$AG$2,MATCH(data!A5955&amp;"|"&amp;data!C5955,calculations!$A$3:$A$168,0),MATCH(data!B5955,calculations!$AH$2:$CL$2,0)),",","."))</f>
        <v>NULL</v>
      </c>
      <c r="E5955">
        <v>1</v>
      </c>
    </row>
    <row r="5956" spans="1:5" x14ac:dyDescent="0.25">
      <c r="A5956">
        <v>2017</v>
      </c>
      <c r="B5956">
        <v>22</v>
      </c>
      <c r="C5956" t="s">
        <v>114</v>
      </c>
      <c r="D5956" t="str">
        <f ca="1">IF(OFFSET(calculations!$AG$2,MATCH(data!A5956&amp;"|"&amp;data!C5956,calculations!$A$3:$A$168,0),MATCH(data!B5956,calculations!$AH$2:$CL$2,0))="","NULL",SUBSTITUTE(OFFSET(calculations!$AG$2,MATCH(data!A5956&amp;"|"&amp;data!C5956,calculations!$A$3:$A$168,0),MATCH(data!B5956,calculations!$AH$2:$CL$2,0)),",","."))</f>
        <v>NULL</v>
      </c>
      <c r="E5956">
        <v>1</v>
      </c>
    </row>
    <row r="5957" spans="1:5" x14ac:dyDescent="0.25">
      <c r="A5957">
        <v>2017</v>
      </c>
      <c r="B5957">
        <v>22</v>
      </c>
      <c r="C5957" t="s">
        <v>115</v>
      </c>
      <c r="D5957" t="str">
        <f ca="1">IF(OFFSET(calculations!$AG$2,MATCH(data!A5957&amp;"|"&amp;data!C5957,calculations!$A$3:$A$168,0),MATCH(data!B5957,calculations!$AH$2:$CL$2,0))="","NULL",SUBSTITUTE(OFFSET(calculations!$AG$2,MATCH(data!A5957&amp;"|"&amp;data!C5957,calculations!$A$3:$A$168,0),MATCH(data!B5957,calculations!$AH$2:$CL$2,0)),",","."))</f>
        <v>NULL</v>
      </c>
      <c r="E5957">
        <v>1</v>
      </c>
    </row>
    <row r="5958" spans="1:5" x14ac:dyDescent="0.25">
      <c r="A5958">
        <v>2017</v>
      </c>
      <c r="B5958">
        <v>22</v>
      </c>
      <c r="C5958" t="s">
        <v>116</v>
      </c>
      <c r="D5958" t="str">
        <f ca="1">IF(OFFSET(calculations!$AG$2,MATCH(data!A5958&amp;"|"&amp;data!C5958,calculations!$A$3:$A$168,0),MATCH(data!B5958,calculations!$AH$2:$CL$2,0))="","NULL",SUBSTITUTE(OFFSET(calculations!$AG$2,MATCH(data!A5958&amp;"|"&amp;data!C5958,calculations!$A$3:$A$168,0),MATCH(data!B5958,calculations!$AH$2:$CL$2,0)),",","."))</f>
        <v>52601</v>
      </c>
      <c r="E5958">
        <v>1</v>
      </c>
    </row>
    <row r="5959" spans="1:5" x14ac:dyDescent="0.25">
      <c r="A5959">
        <v>2017</v>
      </c>
      <c r="B5959">
        <v>22</v>
      </c>
      <c r="C5959" t="s">
        <v>117</v>
      </c>
      <c r="D5959" t="str">
        <f ca="1">IF(OFFSET(calculations!$AG$2,MATCH(data!A5959&amp;"|"&amp;data!C5959,calculations!$A$3:$A$168,0),MATCH(data!B5959,calculations!$AH$2:$CL$2,0))="","NULL",SUBSTITUTE(OFFSET(calculations!$AG$2,MATCH(data!A5959&amp;"|"&amp;data!C5959,calculations!$A$3:$A$168,0),MATCH(data!B5959,calculations!$AH$2:$CL$2,0)),",","."))</f>
        <v>NULL</v>
      </c>
      <c r="E5959">
        <v>1</v>
      </c>
    </row>
    <row r="5960" spans="1:5" x14ac:dyDescent="0.25">
      <c r="A5960">
        <v>2017</v>
      </c>
      <c r="B5960">
        <v>22</v>
      </c>
      <c r="C5960" t="s">
        <v>118</v>
      </c>
      <c r="D5960" t="str">
        <f ca="1">IF(OFFSET(calculations!$AG$2,MATCH(data!A5960&amp;"|"&amp;data!C5960,calculations!$A$3:$A$168,0),MATCH(data!B5960,calculations!$AH$2:$CL$2,0))="","NULL",SUBSTITUTE(OFFSET(calculations!$AG$2,MATCH(data!A5960&amp;"|"&amp;data!C5960,calculations!$A$3:$A$168,0),MATCH(data!B5960,calculations!$AH$2:$CL$2,0)),",","."))</f>
        <v>18655346</v>
      </c>
      <c r="E5960">
        <v>1</v>
      </c>
    </row>
    <row r="5961" spans="1:5" x14ac:dyDescent="0.25">
      <c r="A5961">
        <v>2017</v>
      </c>
      <c r="B5961">
        <v>22</v>
      </c>
      <c r="C5961" t="s">
        <v>119</v>
      </c>
      <c r="D5961" t="str">
        <f ca="1">IF(OFFSET(calculations!$AG$2,MATCH(data!A5961&amp;"|"&amp;data!C5961,calculations!$A$3:$A$168,0),MATCH(data!B5961,calculations!$AH$2:$CL$2,0))="","NULL",SUBSTITUTE(OFFSET(calculations!$AG$2,MATCH(data!A5961&amp;"|"&amp;data!C5961,calculations!$A$3:$A$168,0),MATCH(data!B5961,calculations!$AH$2:$CL$2,0)),",","."))</f>
        <v>4866</v>
      </c>
      <c r="E5961">
        <v>1</v>
      </c>
    </row>
    <row r="5962" spans="1:5" x14ac:dyDescent="0.25">
      <c r="A5962">
        <v>2017</v>
      </c>
      <c r="B5962">
        <v>22</v>
      </c>
      <c r="C5962" t="s">
        <v>120</v>
      </c>
      <c r="D5962" t="str">
        <f ca="1">IF(OFFSET(calculations!$AG$2,MATCH(data!A5962&amp;"|"&amp;data!C5962,calculations!$A$3:$A$168,0),MATCH(data!B5962,calculations!$AH$2:$CL$2,0))="","NULL",SUBSTITUTE(OFFSET(calculations!$AG$2,MATCH(data!A5962&amp;"|"&amp;data!C5962,calculations!$A$3:$A$168,0),MATCH(data!B5962,calculations!$AH$2:$CL$2,0)),",","."))</f>
        <v>0</v>
      </c>
      <c r="E5962">
        <v>1</v>
      </c>
    </row>
    <row r="5963" spans="1:5" x14ac:dyDescent="0.25">
      <c r="A5963">
        <v>2017</v>
      </c>
      <c r="B5963">
        <v>22</v>
      </c>
      <c r="C5963" t="s">
        <v>121</v>
      </c>
      <c r="D5963" t="str">
        <f ca="1">IF(OFFSET(calculations!$AG$2,MATCH(data!A5963&amp;"|"&amp;data!C5963,calculations!$A$3:$A$168,0),MATCH(data!B5963,calculations!$AH$2:$CL$2,0))="","NULL",SUBSTITUTE(OFFSET(calculations!$AG$2,MATCH(data!A5963&amp;"|"&amp;data!C5963,calculations!$A$3:$A$168,0),MATCH(data!B5963,calculations!$AH$2:$CL$2,0)),",","."))</f>
        <v>258594</v>
      </c>
      <c r="E5963">
        <v>1</v>
      </c>
    </row>
    <row r="5964" spans="1:5" x14ac:dyDescent="0.25">
      <c r="A5964">
        <v>2017</v>
      </c>
      <c r="B5964">
        <v>22</v>
      </c>
      <c r="C5964" t="s">
        <v>122</v>
      </c>
      <c r="D5964" t="str">
        <f ca="1">IF(OFFSET(calculations!$AG$2,MATCH(data!A5964&amp;"|"&amp;data!C5964,calculations!$A$3:$A$168,0),MATCH(data!B5964,calculations!$AH$2:$CL$2,0))="","NULL",SUBSTITUTE(OFFSET(calculations!$AG$2,MATCH(data!A5964&amp;"|"&amp;data!C5964,calculations!$A$3:$A$168,0),MATCH(data!B5964,calculations!$AH$2:$CL$2,0)),",","."))</f>
        <v>NULL</v>
      </c>
      <c r="E5964">
        <v>1</v>
      </c>
    </row>
    <row r="5965" spans="1:5" x14ac:dyDescent="0.25">
      <c r="A5965">
        <v>2017</v>
      </c>
      <c r="B5965">
        <v>22</v>
      </c>
      <c r="C5965" t="s">
        <v>123</v>
      </c>
      <c r="D5965" t="str">
        <f ca="1">IF(OFFSET(calculations!$AG$2,MATCH(data!A5965&amp;"|"&amp;data!C5965,calculations!$A$3:$A$168,0),MATCH(data!B5965,calculations!$AH$2:$CL$2,0))="","NULL",SUBSTITUTE(OFFSET(calculations!$AG$2,MATCH(data!A5965&amp;"|"&amp;data!C5965,calculations!$A$3:$A$168,0),MATCH(data!B5965,calculations!$AH$2:$CL$2,0)),",","."))</f>
        <v>421721</v>
      </c>
      <c r="E5965">
        <v>1</v>
      </c>
    </row>
    <row r="5966" spans="1:5" x14ac:dyDescent="0.25">
      <c r="A5966">
        <v>2017</v>
      </c>
      <c r="B5966">
        <v>22</v>
      </c>
      <c r="C5966" t="s">
        <v>124</v>
      </c>
      <c r="D5966" t="str">
        <f ca="1">IF(OFFSET(calculations!$AG$2,MATCH(data!A5966&amp;"|"&amp;data!C5966,calculations!$A$3:$A$168,0),MATCH(data!B5966,calculations!$AH$2:$CL$2,0))="","NULL",SUBSTITUTE(OFFSET(calculations!$AG$2,MATCH(data!A5966&amp;"|"&amp;data!C5966,calculations!$A$3:$A$168,0),MATCH(data!B5966,calculations!$AH$2:$CL$2,0)),",","."))</f>
        <v>NULL</v>
      </c>
      <c r="E5966">
        <v>1</v>
      </c>
    </row>
    <row r="5967" spans="1:5" x14ac:dyDescent="0.25">
      <c r="A5967">
        <v>2017</v>
      </c>
      <c r="B5967">
        <v>22</v>
      </c>
      <c r="C5967" t="s">
        <v>125</v>
      </c>
      <c r="D5967" t="str">
        <f ca="1">IF(OFFSET(calculations!$AG$2,MATCH(data!A5967&amp;"|"&amp;data!C5967,calculations!$A$3:$A$168,0),MATCH(data!B5967,calculations!$AH$2:$CL$2,0))="","NULL",SUBSTITUTE(OFFSET(calculations!$AG$2,MATCH(data!A5967&amp;"|"&amp;data!C5967,calculations!$A$3:$A$168,0),MATCH(data!B5967,calculations!$AH$2:$CL$2,0)),",","."))</f>
        <v>NULL</v>
      </c>
      <c r="E5967">
        <v>1</v>
      </c>
    </row>
    <row r="5968" spans="1:5" x14ac:dyDescent="0.25">
      <c r="A5968">
        <v>2017</v>
      </c>
      <c r="B5968">
        <v>22</v>
      </c>
      <c r="C5968" t="s">
        <v>126</v>
      </c>
      <c r="D5968" t="str">
        <f ca="1">IF(OFFSET(calculations!$AG$2,MATCH(data!A5968&amp;"|"&amp;data!C5968,calculations!$A$3:$A$168,0),MATCH(data!B5968,calculations!$AH$2:$CL$2,0))="","NULL",SUBSTITUTE(OFFSET(calculations!$AG$2,MATCH(data!A5968&amp;"|"&amp;data!C5968,calculations!$A$3:$A$168,0),MATCH(data!B5968,calculations!$AH$2:$CL$2,0)),",","."))</f>
        <v>342291</v>
      </c>
      <c r="E5968">
        <v>1</v>
      </c>
    </row>
    <row r="5969" spans="1:5" x14ac:dyDescent="0.25">
      <c r="A5969">
        <v>2017</v>
      </c>
      <c r="B5969">
        <v>22</v>
      </c>
      <c r="C5969" t="s">
        <v>62</v>
      </c>
      <c r="D5969" t="str">
        <f ca="1">IF(OFFSET(calculations!$AG$2,MATCH(data!A5969&amp;"|"&amp;data!C5969,calculations!$A$3:$A$168,0),MATCH(data!B5969,calculations!$AH$2:$CL$2,0))="","NULL",SUBSTITUTE(OFFSET(calculations!$AG$2,MATCH(data!A5969&amp;"|"&amp;data!C5969,calculations!$A$3:$A$168,0),MATCH(data!B5969,calculations!$AH$2:$CL$2,0)),",","."))</f>
        <v>361219101</v>
      </c>
      <c r="E5969">
        <v>1</v>
      </c>
    </row>
    <row r="5970" spans="1:5" x14ac:dyDescent="0.25">
      <c r="A5970">
        <v>2017</v>
      </c>
      <c r="B5970">
        <v>22</v>
      </c>
      <c r="C5970" t="s">
        <v>127</v>
      </c>
      <c r="D5970" t="str">
        <f ca="1">IF(OFFSET(calculations!$AG$2,MATCH(data!A5970&amp;"|"&amp;data!C5970,calculations!$A$3:$A$168,0),MATCH(data!B5970,calculations!$AH$2:$CL$2,0))="","NULL",SUBSTITUTE(OFFSET(calculations!$AG$2,MATCH(data!A5970&amp;"|"&amp;data!C5970,calculations!$A$3:$A$168,0),MATCH(data!B5970,calculations!$AH$2:$CL$2,0)),",","."))</f>
        <v>3590420</v>
      </c>
      <c r="E5970">
        <v>1</v>
      </c>
    </row>
    <row r="5971" spans="1:5" x14ac:dyDescent="0.25">
      <c r="A5971">
        <v>2017</v>
      </c>
      <c r="B5971">
        <v>22</v>
      </c>
      <c r="C5971" t="s">
        <v>128</v>
      </c>
      <c r="D5971" t="str">
        <f ca="1">IF(OFFSET(calculations!$AG$2,MATCH(data!A5971&amp;"|"&amp;data!C5971,calculations!$A$3:$A$168,0),MATCH(data!B5971,calculations!$AH$2:$CL$2,0))="","NULL",SUBSTITUTE(OFFSET(calculations!$AG$2,MATCH(data!A5971&amp;"|"&amp;data!C5971,calculations!$A$3:$A$168,0),MATCH(data!B5971,calculations!$AH$2:$CL$2,0)),",","."))</f>
        <v>NULL</v>
      </c>
      <c r="E5971">
        <v>1</v>
      </c>
    </row>
    <row r="5972" spans="1:5" x14ac:dyDescent="0.25">
      <c r="A5972">
        <v>2017</v>
      </c>
      <c r="B5972">
        <v>22</v>
      </c>
      <c r="C5972" t="s">
        <v>129</v>
      </c>
      <c r="D5972" t="str">
        <f ca="1">IF(OFFSET(calculations!$AG$2,MATCH(data!A5972&amp;"|"&amp;data!C5972,calculations!$A$3:$A$168,0),MATCH(data!B5972,calculations!$AH$2:$CL$2,0))="","NULL",SUBSTITUTE(OFFSET(calculations!$AG$2,MATCH(data!A5972&amp;"|"&amp;data!C5972,calculations!$A$3:$A$168,0),MATCH(data!B5972,calculations!$AH$2:$CL$2,0)),",","."))</f>
        <v>315466051</v>
      </c>
      <c r="E5972">
        <v>1</v>
      </c>
    </row>
    <row r="5973" spans="1:5" x14ac:dyDescent="0.25">
      <c r="A5973">
        <v>2017</v>
      </c>
      <c r="B5973">
        <v>22</v>
      </c>
      <c r="C5973" t="s">
        <v>130</v>
      </c>
      <c r="D5973" t="str">
        <f ca="1">IF(OFFSET(calculations!$AG$2,MATCH(data!A5973&amp;"|"&amp;data!C5973,calculations!$A$3:$A$168,0),MATCH(data!B5973,calculations!$AH$2:$CL$2,0))="","NULL",SUBSTITUTE(OFFSET(calculations!$AG$2,MATCH(data!A5973&amp;"|"&amp;data!C5973,calculations!$A$3:$A$168,0),MATCH(data!B5973,calculations!$AH$2:$CL$2,0)),",","."))</f>
        <v>NULL</v>
      </c>
      <c r="E5973">
        <v>1</v>
      </c>
    </row>
    <row r="5974" spans="1:5" x14ac:dyDescent="0.25">
      <c r="A5974">
        <v>2017</v>
      </c>
      <c r="B5974">
        <v>22</v>
      </c>
      <c r="C5974" t="s">
        <v>131</v>
      </c>
      <c r="D5974" t="str">
        <f ca="1">IF(OFFSET(calculations!$AG$2,MATCH(data!A5974&amp;"|"&amp;data!C5974,calculations!$A$3:$A$168,0),MATCH(data!B5974,calculations!$AH$2:$CL$2,0))="","NULL",SUBSTITUTE(OFFSET(calculations!$AG$2,MATCH(data!A5974&amp;"|"&amp;data!C5974,calculations!$A$3:$A$168,0),MATCH(data!B5974,calculations!$AH$2:$CL$2,0)),",","."))</f>
        <v>NULL</v>
      </c>
      <c r="E5974">
        <v>1</v>
      </c>
    </row>
    <row r="5975" spans="1:5" x14ac:dyDescent="0.25">
      <c r="A5975">
        <v>2017</v>
      </c>
      <c r="B5975">
        <v>22</v>
      </c>
      <c r="C5975" t="s">
        <v>132</v>
      </c>
      <c r="D5975" t="str">
        <f ca="1">IF(OFFSET(calculations!$AG$2,MATCH(data!A5975&amp;"|"&amp;data!C5975,calculations!$A$3:$A$168,0),MATCH(data!B5975,calculations!$AH$2:$CL$2,0))="","NULL",SUBSTITUTE(OFFSET(calculations!$AG$2,MATCH(data!A5975&amp;"|"&amp;data!C5975,calculations!$A$3:$A$168,0),MATCH(data!B5975,calculations!$AH$2:$CL$2,0)),",","."))</f>
        <v>-1139829</v>
      </c>
      <c r="E5975">
        <v>1</v>
      </c>
    </row>
    <row r="5976" spans="1:5" x14ac:dyDescent="0.25">
      <c r="A5976">
        <v>2017</v>
      </c>
      <c r="B5976">
        <v>22</v>
      </c>
      <c r="C5976" t="s">
        <v>133</v>
      </c>
      <c r="D5976" t="str">
        <f ca="1">IF(OFFSET(calculations!$AG$2,MATCH(data!A5976&amp;"|"&amp;data!C5976,calculations!$A$3:$A$168,0),MATCH(data!B5976,calculations!$AH$2:$CL$2,0))="","NULL",SUBSTITUTE(OFFSET(calculations!$AG$2,MATCH(data!A5976&amp;"|"&amp;data!C5976,calculations!$A$3:$A$168,0),MATCH(data!B5976,calculations!$AH$2:$CL$2,0)),",","."))</f>
        <v>0</v>
      </c>
      <c r="E5976">
        <v>1</v>
      </c>
    </row>
    <row r="5977" spans="1:5" x14ac:dyDescent="0.25">
      <c r="A5977">
        <v>2017</v>
      </c>
      <c r="B5977">
        <v>22</v>
      </c>
      <c r="C5977" t="s">
        <v>134</v>
      </c>
      <c r="D5977" t="str">
        <f ca="1">IF(OFFSET(calculations!$AG$2,MATCH(data!A5977&amp;"|"&amp;data!C5977,calculations!$A$3:$A$168,0),MATCH(data!B5977,calculations!$AH$2:$CL$2,0))="","NULL",SUBSTITUTE(OFFSET(calculations!$AG$2,MATCH(data!A5977&amp;"|"&amp;data!C5977,calculations!$A$3:$A$168,0),MATCH(data!B5977,calculations!$AH$2:$CL$2,0)),",","."))</f>
        <v>NULL</v>
      </c>
      <c r="E5977">
        <v>1</v>
      </c>
    </row>
    <row r="5978" spans="1:5" x14ac:dyDescent="0.25">
      <c r="A5978">
        <v>2017</v>
      </c>
      <c r="B5978">
        <v>22</v>
      </c>
      <c r="C5978" t="s">
        <v>135</v>
      </c>
      <c r="D5978" t="str">
        <f ca="1">IF(OFFSET(calculations!$AG$2,MATCH(data!A5978&amp;"|"&amp;data!C5978,calculations!$A$3:$A$168,0),MATCH(data!B5978,calculations!$AH$2:$CL$2,0))="","NULL",SUBSTITUTE(OFFSET(calculations!$AG$2,MATCH(data!A5978&amp;"|"&amp;data!C5978,calculations!$A$3:$A$168,0),MATCH(data!B5978,calculations!$AH$2:$CL$2,0)),",","."))</f>
        <v>NULL</v>
      </c>
      <c r="E5978">
        <v>1</v>
      </c>
    </row>
    <row r="5979" spans="1:5" x14ac:dyDescent="0.25">
      <c r="A5979">
        <v>2017</v>
      </c>
      <c r="B5979">
        <v>22</v>
      </c>
      <c r="C5979" t="s">
        <v>136</v>
      </c>
      <c r="D5979" t="str">
        <f ca="1">IF(OFFSET(calculations!$AG$2,MATCH(data!A5979&amp;"|"&amp;data!C5979,calculations!$A$3:$A$168,0),MATCH(data!B5979,calculations!$AH$2:$CL$2,0))="","NULL",SUBSTITUTE(OFFSET(calculations!$AG$2,MATCH(data!A5979&amp;"|"&amp;data!C5979,calculations!$A$3:$A$168,0),MATCH(data!B5979,calculations!$AH$2:$CL$2,0)),",","."))</f>
        <v>43302459</v>
      </c>
      <c r="E5979">
        <v>1</v>
      </c>
    </row>
    <row r="5980" spans="1:5" x14ac:dyDescent="0.25">
      <c r="A5980">
        <v>2017</v>
      </c>
      <c r="B5980">
        <v>22</v>
      </c>
      <c r="C5980" t="s">
        <v>137</v>
      </c>
      <c r="D5980" t="str">
        <f ca="1">IF(OFFSET(calculations!$AG$2,MATCH(data!A5980&amp;"|"&amp;data!C5980,calculations!$A$3:$A$168,0),MATCH(data!B5980,calculations!$AH$2:$CL$2,0))="","NULL",SUBSTITUTE(OFFSET(calculations!$AG$2,MATCH(data!A5980&amp;"|"&amp;data!C5980,calculations!$A$3:$A$168,0),MATCH(data!B5980,calculations!$AH$2:$CL$2,0)),",","."))</f>
        <v>NULL</v>
      </c>
      <c r="E5980">
        <v>1</v>
      </c>
    </row>
    <row r="5981" spans="1:5" x14ac:dyDescent="0.25">
      <c r="A5981">
        <v>2017</v>
      </c>
      <c r="B5981">
        <v>22</v>
      </c>
      <c r="C5981" t="s">
        <v>138</v>
      </c>
      <c r="D5981" t="str">
        <f ca="1">IF(OFFSET(calculations!$AG$2,MATCH(data!A5981&amp;"|"&amp;data!C5981,calculations!$A$3:$A$168,0),MATCH(data!B5981,calculations!$AH$2:$CL$2,0))="","NULL",SUBSTITUTE(OFFSET(calculations!$AG$2,MATCH(data!A5981&amp;"|"&amp;data!C5981,calculations!$A$3:$A$168,0),MATCH(data!B5981,calculations!$AH$2:$CL$2,0)),",","."))</f>
        <v>NULL</v>
      </c>
      <c r="E5981">
        <v>1</v>
      </c>
    </row>
    <row r="5982" spans="1:5" x14ac:dyDescent="0.25">
      <c r="A5982">
        <v>2017</v>
      </c>
      <c r="B5982">
        <v>22</v>
      </c>
      <c r="C5982" t="s">
        <v>139</v>
      </c>
      <c r="D5982" t="str">
        <f ca="1">IF(OFFSET(calculations!$AG$2,MATCH(data!A5982&amp;"|"&amp;data!C5982,calculations!$A$3:$A$168,0),MATCH(data!B5982,calculations!$AH$2:$CL$2,0))="","NULL",SUBSTITUTE(OFFSET(calculations!$AG$2,MATCH(data!A5982&amp;"|"&amp;data!C5982,calculations!$A$3:$A$168,0),MATCH(data!B5982,calculations!$AH$2:$CL$2,0)),",","."))</f>
        <v>NULL</v>
      </c>
      <c r="E5982">
        <v>1</v>
      </c>
    </row>
    <row r="5983" spans="1:5" x14ac:dyDescent="0.25">
      <c r="A5983">
        <v>2017</v>
      </c>
      <c r="B5983">
        <v>22</v>
      </c>
      <c r="C5983" t="s">
        <v>140</v>
      </c>
      <c r="D5983" t="str">
        <f ca="1">IF(OFFSET(calculations!$AG$2,MATCH(data!A5983&amp;"|"&amp;data!C5983,calculations!$A$3:$A$168,0),MATCH(data!B5983,calculations!$AH$2:$CL$2,0))="","NULL",SUBSTITUTE(OFFSET(calculations!$AG$2,MATCH(data!A5983&amp;"|"&amp;data!C5983,calculations!$A$3:$A$168,0),MATCH(data!B5983,calculations!$AH$2:$CL$2,0)),",","."))</f>
        <v>NULL</v>
      </c>
      <c r="E5983">
        <v>1</v>
      </c>
    </row>
    <row r="5984" spans="1:5" x14ac:dyDescent="0.25">
      <c r="A5984">
        <v>2017</v>
      </c>
      <c r="B5984">
        <v>22</v>
      </c>
      <c r="C5984" t="s">
        <v>141</v>
      </c>
      <c r="D5984" t="str">
        <f ca="1">IF(OFFSET(calculations!$AG$2,MATCH(data!A5984&amp;"|"&amp;data!C5984,calculations!$A$3:$A$168,0),MATCH(data!B5984,calculations!$AH$2:$CL$2,0))="","NULL",SUBSTITUTE(OFFSET(calculations!$AG$2,MATCH(data!A5984&amp;"|"&amp;data!C5984,calculations!$A$3:$A$168,0),MATCH(data!B5984,calculations!$AH$2:$CL$2,0)),",","."))</f>
        <v>NULL</v>
      </c>
      <c r="E5984">
        <v>1</v>
      </c>
    </row>
    <row r="5985" spans="1:5" x14ac:dyDescent="0.25">
      <c r="A5985">
        <v>2017</v>
      </c>
      <c r="B5985">
        <v>22</v>
      </c>
      <c r="C5985" t="s">
        <v>142</v>
      </c>
      <c r="D5985" t="str">
        <f ca="1">IF(OFFSET(calculations!$AG$2,MATCH(data!A5985&amp;"|"&amp;data!C5985,calculations!$A$3:$A$168,0),MATCH(data!B5985,calculations!$AH$2:$CL$2,0))="","NULL",SUBSTITUTE(OFFSET(calculations!$AG$2,MATCH(data!A5985&amp;"|"&amp;data!C5985,calculations!$A$3:$A$168,0),MATCH(data!B5985,calculations!$AH$2:$CL$2,0)),",","."))</f>
        <v>NULL</v>
      </c>
      <c r="E5985">
        <v>1</v>
      </c>
    </row>
    <row r="5986" spans="1:5" x14ac:dyDescent="0.25">
      <c r="A5986">
        <v>2017</v>
      </c>
      <c r="B5986">
        <v>22</v>
      </c>
      <c r="C5986" t="s">
        <v>143</v>
      </c>
      <c r="D5986" t="str">
        <f ca="1">IF(OFFSET(calculations!$AG$2,MATCH(data!A5986&amp;"|"&amp;data!C5986,calculations!$A$3:$A$168,0),MATCH(data!B5986,calculations!$AH$2:$CL$2,0))="","NULL",SUBSTITUTE(OFFSET(calculations!$AG$2,MATCH(data!A5986&amp;"|"&amp;data!C5986,calculations!$A$3:$A$168,0),MATCH(data!B5986,calculations!$AH$2:$CL$2,0)),",","."))</f>
        <v>NULL</v>
      </c>
      <c r="E5986">
        <v>1</v>
      </c>
    </row>
    <row r="5987" spans="1:5" x14ac:dyDescent="0.25">
      <c r="A5987">
        <v>2017</v>
      </c>
      <c r="B5987">
        <v>22</v>
      </c>
      <c r="C5987" t="s">
        <v>58</v>
      </c>
      <c r="D5987" t="str">
        <f ca="1">IF(OFFSET(calculations!$AG$2,MATCH(data!A5987&amp;"|"&amp;data!C5987,calculations!$A$3:$A$168,0),MATCH(data!B5987,calculations!$AH$2:$CL$2,0))="","NULL",SUBSTITUTE(OFFSET(calculations!$AG$2,MATCH(data!A5987&amp;"|"&amp;data!C5987,calculations!$A$3:$A$168,0),MATCH(data!B5987,calculations!$AH$2:$CL$2,0)),",","."))</f>
        <v>NULL</v>
      </c>
      <c r="E5987">
        <v>1</v>
      </c>
    </row>
    <row r="5988" spans="1:5" x14ac:dyDescent="0.25">
      <c r="A5988">
        <v>2017</v>
      </c>
      <c r="B5988">
        <v>24</v>
      </c>
      <c r="C5988" t="s">
        <v>68</v>
      </c>
      <c r="D5988" t="str">
        <f ca="1">IF(OFFSET(calculations!$AG$2,MATCH(data!A5988&amp;"|"&amp;data!C5988,calculations!$A$3:$A$168,0),MATCH(data!B5988,calculations!$AH$2:$CL$2,0))="","NULL",SUBSTITUTE(OFFSET(calculations!$AG$2,MATCH(data!A5988&amp;"|"&amp;data!C5988,calculations!$A$3:$A$168,0),MATCH(data!B5988,calculations!$AH$2:$CL$2,0)),",","."))</f>
        <v>345418129</v>
      </c>
      <c r="E5988">
        <v>1</v>
      </c>
    </row>
    <row r="5989" spans="1:5" x14ac:dyDescent="0.25">
      <c r="A5989">
        <v>2017</v>
      </c>
      <c r="B5989">
        <v>24</v>
      </c>
      <c r="C5989" t="s">
        <v>49</v>
      </c>
      <c r="D5989" t="str">
        <f ca="1">IF(OFFSET(calculations!$AG$2,MATCH(data!A5989&amp;"|"&amp;data!C5989,calculations!$A$3:$A$168,0),MATCH(data!B5989,calculations!$AH$2:$CL$2,0))="","NULL",SUBSTITUTE(OFFSET(calculations!$AG$2,MATCH(data!A5989&amp;"|"&amp;data!C5989,calculations!$A$3:$A$168,0),MATCH(data!B5989,calculations!$AH$2:$CL$2,0)),",","."))</f>
        <v>238769009</v>
      </c>
      <c r="E5989">
        <v>1</v>
      </c>
    </row>
    <row r="5990" spans="1:5" x14ac:dyDescent="0.25">
      <c r="A5990">
        <v>2017</v>
      </c>
      <c r="B5990">
        <v>24</v>
      </c>
      <c r="C5990" t="s">
        <v>69</v>
      </c>
      <c r="D5990" t="str">
        <f ca="1">IF(OFFSET(calculations!$AG$2,MATCH(data!A5990&amp;"|"&amp;data!C5990,calculations!$A$3:$A$168,0),MATCH(data!B5990,calculations!$AH$2:$CL$2,0))="","NULL",SUBSTITUTE(OFFSET(calculations!$AG$2,MATCH(data!A5990&amp;"|"&amp;data!C5990,calculations!$A$3:$A$168,0),MATCH(data!B5990,calculations!$AH$2:$CL$2,0)),",","."))</f>
        <v>4404408</v>
      </c>
      <c r="E5990">
        <v>1</v>
      </c>
    </row>
    <row r="5991" spans="1:5" x14ac:dyDescent="0.25">
      <c r="A5991">
        <v>2017</v>
      </c>
      <c r="B5991">
        <v>24</v>
      </c>
      <c r="C5991" t="s">
        <v>70</v>
      </c>
      <c r="D5991" t="str">
        <f ca="1">IF(OFFSET(calculations!$AG$2,MATCH(data!A5991&amp;"|"&amp;data!C5991,calculations!$A$3:$A$168,0),MATCH(data!B5991,calculations!$AH$2:$CL$2,0))="","NULL",SUBSTITUTE(OFFSET(calculations!$AG$2,MATCH(data!A5991&amp;"|"&amp;data!C5991,calculations!$A$3:$A$168,0),MATCH(data!B5991,calculations!$AH$2:$CL$2,0)),",","."))</f>
        <v>11722144</v>
      </c>
      <c r="E5991">
        <v>1</v>
      </c>
    </row>
    <row r="5992" spans="1:5" x14ac:dyDescent="0.25">
      <c r="A5992">
        <v>2017</v>
      </c>
      <c r="B5992">
        <v>24</v>
      </c>
      <c r="C5992" t="s">
        <v>71</v>
      </c>
      <c r="D5992" t="str">
        <f ca="1">IF(OFFSET(calculations!$AG$2,MATCH(data!A5992&amp;"|"&amp;data!C5992,calculations!$A$3:$A$168,0),MATCH(data!B5992,calculations!$AH$2:$CL$2,0))="","NULL",SUBSTITUTE(OFFSET(calculations!$AG$2,MATCH(data!A5992&amp;"|"&amp;data!C5992,calculations!$A$3:$A$168,0),MATCH(data!B5992,calculations!$AH$2:$CL$2,0)),",","."))</f>
        <v>1567420</v>
      </c>
      <c r="E5992">
        <v>1</v>
      </c>
    </row>
    <row r="5993" spans="1:5" x14ac:dyDescent="0.25">
      <c r="A5993">
        <v>2017</v>
      </c>
      <c r="B5993">
        <v>24</v>
      </c>
      <c r="C5993" t="s">
        <v>72</v>
      </c>
      <c r="D5993" t="str">
        <f ca="1">IF(OFFSET(calculations!$AG$2,MATCH(data!A5993&amp;"|"&amp;data!C5993,calculations!$A$3:$A$168,0),MATCH(data!B5993,calculations!$AH$2:$CL$2,0))="","NULL",SUBSTITUTE(OFFSET(calculations!$AG$2,MATCH(data!A5993&amp;"|"&amp;data!C5993,calculations!$A$3:$A$168,0),MATCH(data!B5993,calculations!$AH$2:$CL$2,0)),",","."))</f>
        <v>9301625</v>
      </c>
      <c r="E5993">
        <v>1</v>
      </c>
    </row>
    <row r="5994" spans="1:5" x14ac:dyDescent="0.25">
      <c r="A5994">
        <v>2017</v>
      </c>
      <c r="B5994">
        <v>24</v>
      </c>
      <c r="C5994" t="s">
        <v>73</v>
      </c>
      <c r="D5994" t="str">
        <f ca="1">IF(OFFSET(calculations!$AG$2,MATCH(data!A5994&amp;"|"&amp;data!C5994,calculations!$A$3:$A$168,0),MATCH(data!B5994,calculations!$AH$2:$CL$2,0))="","NULL",SUBSTITUTE(OFFSET(calculations!$AG$2,MATCH(data!A5994&amp;"|"&amp;data!C5994,calculations!$A$3:$A$168,0),MATCH(data!B5994,calculations!$AH$2:$CL$2,0)),",","."))</f>
        <v>42457435</v>
      </c>
      <c r="E5994">
        <v>1</v>
      </c>
    </row>
    <row r="5995" spans="1:5" x14ac:dyDescent="0.25">
      <c r="A5995">
        <v>2017</v>
      </c>
      <c r="B5995">
        <v>24</v>
      </c>
      <c r="C5995" t="s">
        <v>74</v>
      </c>
      <c r="D5995" t="str">
        <f ca="1">IF(OFFSET(calculations!$AG$2,MATCH(data!A5995&amp;"|"&amp;data!C5995,calculations!$A$3:$A$168,0),MATCH(data!B5995,calculations!$AH$2:$CL$2,0))="","NULL",SUBSTITUTE(OFFSET(calculations!$AG$2,MATCH(data!A5995&amp;"|"&amp;data!C5995,calculations!$A$3:$A$168,0),MATCH(data!B5995,calculations!$AH$2:$CL$2,0)),",","."))</f>
        <v>NULL</v>
      </c>
      <c r="E5995">
        <v>1</v>
      </c>
    </row>
    <row r="5996" spans="1:5" x14ac:dyDescent="0.25">
      <c r="A5996">
        <v>2017</v>
      </c>
      <c r="B5996">
        <v>24</v>
      </c>
      <c r="C5996" t="s">
        <v>75</v>
      </c>
      <c r="D5996" t="str">
        <f ca="1">IF(OFFSET(calculations!$AG$2,MATCH(data!A5996&amp;"|"&amp;data!C5996,calculations!$A$3:$A$168,0),MATCH(data!B5996,calculations!$AH$2:$CL$2,0))="","NULL",SUBSTITUTE(OFFSET(calculations!$AG$2,MATCH(data!A5996&amp;"|"&amp;data!C5996,calculations!$A$3:$A$168,0),MATCH(data!B5996,calculations!$AH$2:$CL$2,0)),",","."))</f>
        <v>1663202</v>
      </c>
      <c r="E5996">
        <v>1</v>
      </c>
    </row>
    <row r="5997" spans="1:5" x14ac:dyDescent="0.25">
      <c r="A5997">
        <v>2017</v>
      </c>
      <c r="B5997">
        <v>24</v>
      </c>
      <c r="C5997" t="s">
        <v>76</v>
      </c>
      <c r="D5997" t="str">
        <f ca="1">IF(OFFSET(calculations!$AG$2,MATCH(data!A5997&amp;"|"&amp;data!C5997,calculations!$A$3:$A$168,0),MATCH(data!B5997,calculations!$AH$2:$CL$2,0))="","NULL",SUBSTITUTE(OFFSET(calculations!$AG$2,MATCH(data!A5997&amp;"|"&amp;data!C5997,calculations!$A$3:$A$168,0),MATCH(data!B5997,calculations!$AH$2:$CL$2,0)),",","."))</f>
        <v>780683</v>
      </c>
      <c r="E5997">
        <v>1</v>
      </c>
    </row>
    <row r="5998" spans="1:5" x14ac:dyDescent="0.25">
      <c r="A5998">
        <v>2017</v>
      </c>
      <c r="B5998">
        <v>24</v>
      </c>
      <c r="C5998" t="s">
        <v>77</v>
      </c>
      <c r="D5998" t="str">
        <f ca="1">IF(OFFSET(calculations!$AG$2,MATCH(data!A5998&amp;"|"&amp;data!C5998,calculations!$A$3:$A$168,0),MATCH(data!B5998,calculations!$AH$2:$CL$2,0))="","NULL",SUBSTITUTE(OFFSET(calculations!$AG$2,MATCH(data!A5998&amp;"|"&amp;data!C5998,calculations!$A$3:$A$168,0),MATCH(data!B5998,calculations!$AH$2:$CL$2,0)),",","."))</f>
        <v>1736876</v>
      </c>
      <c r="E5998">
        <v>1</v>
      </c>
    </row>
    <row r="5999" spans="1:5" x14ac:dyDescent="0.25">
      <c r="A5999">
        <v>2017</v>
      </c>
      <c r="B5999">
        <v>24</v>
      </c>
      <c r="C5999" t="s">
        <v>78</v>
      </c>
      <c r="D5999" t="str">
        <f ca="1">IF(OFFSET(calculations!$AG$2,MATCH(data!A5999&amp;"|"&amp;data!C5999,calculations!$A$3:$A$168,0),MATCH(data!B5999,calculations!$AH$2:$CL$2,0))="","NULL",SUBSTITUTE(OFFSET(calculations!$AG$2,MATCH(data!A5999&amp;"|"&amp;data!C5999,calculations!$A$3:$A$168,0),MATCH(data!B5999,calculations!$AH$2:$CL$2,0)),",","."))</f>
        <v>13339627</v>
      </c>
      <c r="E5999">
        <v>1</v>
      </c>
    </row>
    <row r="6000" spans="1:5" x14ac:dyDescent="0.25">
      <c r="A6000">
        <v>2017</v>
      </c>
      <c r="B6000">
        <v>24</v>
      </c>
      <c r="C6000" t="s">
        <v>79</v>
      </c>
      <c r="D6000" t="str">
        <f ca="1">IF(OFFSET(calculations!$AG$2,MATCH(data!A6000&amp;"|"&amp;data!C6000,calculations!$A$3:$A$168,0),MATCH(data!B6000,calculations!$AH$2:$CL$2,0))="","NULL",SUBSTITUTE(OFFSET(calculations!$AG$2,MATCH(data!A6000&amp;"|"&amp;data!C6000,calculations!$A$3:$A$168,0),MATCH(data!B6000,calculations!$AH$2:$CL$2,0)),",","."))</f>
        <v>144173390</v>
      </c>
      <c r="E6000">
        <v>1</v>
      </c>
    </row>
    <row r="6001" spans="1:5" x14ac:dyDescent="0.25">
      <c r="A6001">
        <v>2017</v>
      </c>
      <c r="B6001">
        <v>24</v>
      </c>
      <c r="C6001" t="s">
        <v>80</v>
      </c>
      <c r="D6001" t="str">
        <f ca="1">IF(OFFSET(calculations!$AG$2,MATCH(data!A6001&amp;"|"&amp;data!C6001,calculations!$A$3:$A$168,0),MATCH(data!B6001,calculations!$AH$2:$CL$2,0))="","NULL",SUBSTITUTE(OFFSET(calculations!$AG$2,MATCH(data!A6001&amp;"|"&amp;data!C6001,calculations!$A$3:$A$168,0),MATCH(data!B6001,calculations!$AH$2:$CL$2,0)),",","."))</f>
        <v>NULL</v>
      </c>
      <c r="E6001">
        <v>1</v>
      </c>
    </row>
    <row r="6002" spans="1:5" x14ac:dyDescent="0.25">
      <c r="A6002">
        <v>2017</v>
      </c>
      <c r="B6002">
        <v>24</v>
      </c>
      <c r="C6002" t="s">
        <v>44</v>
      </c>
      <c r="D6002" t="str">
        <f ca="1">IF(OFFSET(calculations!$AG$2,MATCH(data!A6002&amp;"|"&amp;data!C6002,calculations!$A$3:$A$168,0),MATCH(data!B6002,calculations!$AH$2:$CL$2,0))="","NULL",SUBSTITUTE(OFFSET(calculations!$AG$2,MATCH(data!A6002&amp;"|"&amp;data!C6002,calculations!$A$3:$A$168,0),MATCH(data!B6002,calculations!$AH$2:$CL$2,0)),",","."))</f>
        <v>NULL</v>
      </c>
      <c r="E6002">
        <v>1</v>
      </c>
    </row>
    <row r="6003" spans="1:5" x14ac:dyDescent="0.25">
      <c r="A6003">
        <v>2017</v>
      </c>
      <c r="B6003">
        <v>24</v>
      </c>
      <c r="C6003" t="s">
        <v>51</v>
      </c>
      <c r="D6003" t="str">
        <f ca="1">IF(OFFSET(calculations!$AG$2,MATCH(data!A6003&amp;"|"&amp;data!C6003,calculations!$A$3:$A$168,0),MATCH(data!B6003,calculations!$AH$2:$CL$2,0))="","NULL",SUBSTITUTE(OFFSET(calculations!$AG$2,MATCH(data!A6003&amp;"|"&amp;data!C6003,calculations!$A$3:$A$168,0),MATCH(data!B6003,calculations!$AH$2:$CL$2,0)),",","."))</f>
        <v>652122</v>
      </c>
      <c r="E6003">
        <v>1</v>
      </c>
    </row>
    <row r="6004" spans="1:5" x14ac:dyDescent="0.25">
      <c r="A6004">
        <v>2017</v>
      </c>
      <c r="B6004">
        <v>24</v>
      </c>
      <c r="C6004" t="s">
        <v>55</v>
      </c>
      <c r="D6004" t="str">
        <f ca="1">IF(OFFSET(calculations!$AG$2,MATCH(data!A6004&amp;"|"&amp;data!C6004,calculations!$A$3:$A$168,0),MATCH(data!B6004,calculations!$AH$2:$CL$2,0))="","NULL",SUBSTITUTE(OFFSET(calculations!$AG$2,MATCH(data!A6004&amp;"|"&amp;data!C6004,calculations!$A$3:$A$168,0),MATCH(data!B6004,calculations!$AH$2:$CL$2,0)),",","."))</f>
        <v>NULL</v>
      </c>
      <c r="E6004">
        <v>1</v>
      </c>
    </row>
    <row r="6005" spans="1:5" x14ac:dyDescent="0.25">
      <c r="A6005">
        <v>2017</v>
      </c>
      <c r="B6005">
        <v>24</v>
      </c>
      <c r="C6005" t="s">
        <v>81</v>
      </c>
      <c r="D6005" t="str">
        <f ca="1">IF(OFFSET(calculations!$AG$2,MATCH(data!A6005&amp;"|"&amp;data!C6005,calculations!$A$3:$A$168,0),MATCH(data!B6005,calculations!$AH$2:$CL$2,0))="","NULL",SUBSTITUTE(OFFSET(calculations!$AG$2,MATCH(data!A6005&amp;"|"&amp;data!C6005,calculations!$A$3:$A$168,0),MATCH(data!B6005,calculations!$AH$2:$CL$2,0)),",","."))</f>
        <v>6970077</v>
      </c>
      <c r="E6005">
        <v>1</v>
      </c>
    </row>
    <row r="6006" spans="1:5" x14ac:dyDescent="0.25">
      <c r="A6006">
        <v>2017</v>
      </c>
      <c r="B6006">
        <v>24</v>
      </c>
      <c r="C6006" t="s">
        <v>82</v>
      </c>
      <c r="D6006" t="str">
        <f ca="1">IF(OFFSET(calculations!$AG$2,MATCH(data!A6006&amp;"|"&amp;data!C6006,calculations!$A$3:$A$168,0),MATCH(data!B6006,calculations!$AH$2:$CL$2,0))="","NULL",SUBSTITUTE(OFFSET(calculations!$AG$2,MATCH(data!A6006&amp;"|"&amp;data!C6006,calculations!$A$3:$A$168,0),MATCH(data!B6006,calculations!$AH$2:$CL$2,0)),",","."))</f>
        <v>106649120</v>
      </c>
      <c r="E6006">
        <v>1</v>
      </c>
    </row>
    <row r="6007" spans="1:5" x14ac:dyDescent="0.25">
      <c r="A6007">
        <v>2017</v>
      </c>
      <c r="B6007">
        <v>24</v>
      </c>
      <c r="C6007" t="s">
        <v>83</v>
      </c>
      <c r="D6007" t="str">
        <f ca="1">IF(OFFSET(calculations!$AG$2,MATCH(data!A6007&amp;"|"&amp;data!C6007,calculations!$A$3:$A$168,0),MATCH(data!B6007,calculations!$AH$2:$CL$2,0))="","NULL",SUBSTITUTE(OFFSET(calculations!$AG$2,MATCH(data!A6007&amp;"|"&amp;data!C6007,calculations!$A$3:$A$168,0),MATCH(data!B6007,calculations!$AH$2:$CL$2,0)),",","."))</f>
        <v>4610718</v>
      </c>
      <c r="E6007">
        <v>1</v>
      </c>
    </row>
    <row r="6008" spans="1:5" x14ac:dyDescent="0.25">
      <c r="A6008">
        <v>2017</v>
      </c>
      <c r="B6008">
        <v>24</v>
      </c>
      <c r="C6008" t="s">
        <v>84</v>
      </c>
      <c r="D6008" t="str">
        <f ca="1">IF(OFFSET(calculations!$AG$2,MATCH(data!A6008&amp;"|"&amp;data!C6008,calculations!$A$3:$A$168,0),MATCH(data!B6008,calculations!$AH$2:$CL$2,0))="","NULL",SUBSTITUTE(OFFSET(calculations!$AG$2,MATCH(data!A6008&amp;"|"&amp;data!C6008,calculations!$A$3:$A$168,0),MATCH(data!B6008,calculations!$AH$2:$CL$2,0)),",","."))</f>
        <v>10851529</v>
      </c>
      <c r="E6008">
        <v>1</v>
      </c>
    </row>
    <row r="6009" spans="1:5" x14ac:dyDescent="0.25">
      <c r="A6009">
        <v>2017</v>
      </c>
      <c r="B6009">
        <v>24</v>
      </c>
      <c r="C6009" t="s">
        <v>85</v>
      </c>
      <c r="D6009" t="str">
        <f ca="1">IF(OFFSET(calculations!$AG$2,MATCH(data!A6009&amp;"|"&amp;data!C6009,calculations!$A$3:$A$168,0),MATCH(data!B6009,calculations!$AH$2:$CL$2,0))="","NULL",SUBSTITUTE(OFFSET(calculations!$AG$2,MATCH(data!A6009&amp;"|"&amp;data!C6009,calculations!$A$3:$A$168,0),MATCH(data!B6009,calculations!$AH$2:$CL$2,0)),",","."))</f>
        <v>NULL</v>
      </c>
      <c r="E6009">
        <v>1</v>
      </c>
    </row>
    <row r="6010" spans="1:5" x14ac:dyDescent="0.25">
      <c r="A6010">
        <v>2017</v>
      </c>
      <c r="B6010">
        <v>24</v>
      </c>
      <c r="C6010" t="s">
        <v>86</v>
      </c>
      <c r="D6010" t="str">
        <f ca="1">IF(OFFSET(calculations!$AG$2,MATCH(data!A6010&amp;"|"&amp;data!C6010,calculations!$A$3:$A$168,0),MATCH(data!B6010,calculations!$AH$2:$CL$2,0))="","NULL",SUBSTITUTE(OFFSET(calculations!$AG$2,MATCH(data!A6010&amp;"|"&amp;data!C6010,calculations!$A$3:$A$168,0),MATCH(data!B6010,calculations!$AH$2:$CL$2,0)),",","."))</f>
        <v>14559220</v>
      </c>
      <c r="E6010">
        <v>1</v>
      </c>
    </row>
    <row r="6011" spans="1:5" x14ac:dyDescent="0.25">
      <c r="A6011">
        <v>2017</v>
      </c>
      <c r="B6011">
        <v>24</v>
      </c>
      <c r="C6011" t="s">
        <v>87</v>
      </c>
      <c r="D6011" t="str">
        <f ca="1">IF(OFFSET(calculations!$AG$2,MATCH(data!A6011&amp;"|"&amp;data!C6011,calculations!$A$3:$A$168,0),MATCH(data!B6011,calculations!$AH$2:$CL$2,0))="","NULL",SUBSTITUTE(OFFSET(calculations!$AG$2,MATCH(data!A6011&amp;"|"&amp;data!C6011,calculations!$A$3:$A$168,0),MATCH(data!B6011,calculations!$AH$2:$CL$2,0)),",","."))</f>
        <v>73721953</v>
      </c>
      <c r="E6011">
        <v>1</v>
      </c>
    </row>
    <row r="6012" spans="1:5" x14ac:dyDescent="0.25">
      <c r="A6012">
        <v>2017</v>
      </c>
      <c r="B6012">
        <v>24</v>
      </c>
      <c r="C6012" t="s">
        <v>88</v>
      </c>
      <c r="D6012" t="str">
        <f ca="1">IF(OFFSET(calculations!$AG$2,MATCH(data!A6012&amp;"|"&amp;data!C6012,calculations!$A$3:$A$168,0),MATCH(data!B6012,calculations!$AH$2:$CL$2,0))="","NULL",SUBSTITUTE(OFFSET(calculations!$AG$2,MATCH(data!A6012&amp;"|"&amp;data!C6012,calculations!$A$3:$A$168,0),MATCH(data!B6012,calculations!$AH$2:$CL$2,0)),",","."))</f>
        <v>NULL</v>
      </c>
      <c r="E6012">
        <v>1</v>
      </c>
    </row>
    <row r="6013" spans="1:5" x14ac:dyDescent="0.25">
      <c r="A6013">
        <v>2017</v>
      </c>
      <c r="B6013">
        <v>24</v>
      </c>
      <c r="C6013" t="s">
        <v>89</v>
      </c>
      <c r="D6013" t="str">
        <f ca="1">IF(OFFSET(calculations!$AG$2,MATCH(data!A6013&amp;"|"&amp;data!C6013,calculations!$A$3:$A$168,0),MATCH(data!B6013,calculations!$AH$2:$CL$2,0))="","NULL",SUBSTITUTE(OFFSET(calculations!$AG$2,MATCH(data!A6013&amp;"|"&amp;data!C6013,calculations!$A$3:$A$168,0),MATCH(data!B6013,calculations!$AH$2:$CL$2,0)),",","."))</f>
        <v>23000</v>
      </c>
      <c r="E6013">
        <v>1</v>
      </c>
    </row>
    <row r="6014" spans="1:5" x14ac:dyDescent="0.25">
      <c r="A6014">
        <v>2017</v>
      </c>
      <c r="B6014">
        <v>24</v>
      </c>
      <c r="C6014" t="s">
        <v>90</v>
      </c>
      <c r="D6014" t="str">
        <f ca="1">IF(OFFSET(calculations!$AG$2,MATCH(data!A6014&amp;"|"&amp;data!C6014,calculations!$A$3:$A$168,0),MATCH(data!B6014,calculations!$AH$2:$CL$2,0))="","NULL",SUBSTITUTE(OFFSET(calculations!$AG$2,MATCH(data!A6014&amp;"|"&amp;data!C6014,calculations!$A$3:$A$168,0),MATCH(data!B6014,calculations!$AH$2:$CL$2,0)),",","."))</f>
        <v>2882700</v>
      </c>
      <c r="E6014">
        <v>1</v>
      </c>
    </row>
    <row r="6015" spans="1:5" x14ac:dyDescent="0.25">
      <c r="A6015">
        <v>2017</v>
      </c>
      <c r="B6015">
        <v>24</v>
      </c>
      <c r="C6015" t="s">
        <v>91</v>
      </c>
      <c r="D6015" t="str">
        <f ca="1">IF(OFFSET(calculations!$AG$2,MATCH(data!A6015&amp;"|"&amp;data!C6015,calculations!$A$3:$A$168,0),MATCH(data!B6015,calculations!$AH$2:$CL$2,0))="","NULL",SUBSTITUTE(OFFSET(calculations!$AG$2,MATCH(data!A6015&amp;"|"&amp;data!C6015,calculations!$A$3:$A$168,0),MATCH(data!B6015,calculations!$AH$2:$CL$2,0)),",","."))</f>
        <v>NULL</v>
      </c>
      <c r="E6015">
        <v>1</v>
      </c>
    </row>
    <row r="6016" spans="1:5" x14ac:dyDescent="0.25">
      <c r="A6016">
        <v>2017</v>
      </c>
      <c r="B6016">
        <v>24</v>
      </c>
      <c r="C6016" t="s">
        <v>92</v>
      </c>
      <c r="D6016" t="str">
        <f ca="1">IF(OFFSET(calculations!$AG$2,MATCH(data!A6016&amp;"|"&amp;data!C6016,calculations!$A$3:$A$168,0),MATCH(data!B6016,calculations!$AH$2:$CL$2,0))="","NULL",SUBSTITUTE(OFFSET(calculations!$AG$2,MATCH(data!A6016&amp;"|"&amp;data!C6016,calculations!$A$3:$A$168,0),MATCH(data!B6016,calculations!$AH$2:$CL$2,0)),",","."))</f>
        <v>NULL</v>
      </c>
      <c r="E6016">
        <v>1</v>
      </c>
    </row>
    <row r="6017" spans="1:5" x14ac:dyDescent="0.25">
      <c r="A6017">
        <v>2017</v>
      </c>
      <c r="B6017">
        <v>24</v>
      </c>
      <c r="C6017" t="s">
        <v>93</v>
      </c>
      <c r="D6017" t="str">
        <f ca="1">IF(OFFSET(calculations!$AG$2,MATCH(data!A6017&amp;"|"&amp;data!C6017,calculations!$A$3:$A$168,0),MATCH(data!B6017,calculations!$AH$2:$CL$2,0))="","NULL",SUBSTITUTE(OFFSET(calculations!$AG$2,MATCH(data!A6017&amp;"|"&amp;data!C6017,calculations!$A$3:$A$168,0),MATCH(data!B6017,calculations!$AH$2:$CL$2,0)),",","."))</f>
        <v>NULL</v>
      </c>
      <c r="E6017">
        <v>1</v>
      </c>
    </row>
    <row r="6018" spans="1:5" x14ac:dyDescent="0.25">
      <c r="A6018">
        <v>2017</v>
      </c>
      <c r="B6018">
        <v>24</v>
      </c>
      <c r="C6018" t="s">
        <v>94</v>
      </c>
      <c r="D6018" t="str">
        <f ca="1">IF(OFFSET(calculations!$AG$2,MATCH(data!A6018&amp;"|"&amp;data!C6018,calculations!$A$3:$A$168,0),MATCH(data!B6018,calculations!$AH$2:$CL$2,0))="","NULL",SUBSTITUTE(OFFSET(calculations!$AG$2,MATCH(data!A6018&amp;"|"&amp;data!C6018,calculations!$A$3:$A$168,0),MATCH(data!B6018,calculations!$AH$2:$CL$2,0)),",","."))</f>
        <v>NULL</v>
      </c>
      <c r="E6018">
        <v>1</v>
      </c>
    </row>
    <row r="6019" spans="1:5" x14ac:dyDescent="0.25">
      <c r="A6019">
        <v>2017</v>
      </c>
      <c r="B6019">
        <v>24</v>
      </c>
      <c r="C6019" t="s">
        <v>95</v>
      </c>
      <c r="D6019" t="str">
        <f ca="1">IF(OFFSET(calculations!$AG$2,MATCH(data!A6019&amp;"|"&amp;data!C6019,calculations!$A$3:$A$168,0),MATCH(data!B6019,calculations!$AH$2:$CL$2,0))="","NULL",SUBSTITUTE(OFFSET(calculations!$AG$2,MATCH(data!A6019&amp;"|"&amp;data!C6019,calculations!$A$3:$A$168,0),MATCH(data!B6019,calculations!$AH$2:$CL$2,0)),",","."))</f>
        <v>7159147</v>
      </c>
      <c r="E6019">
        <v>1</v>
      </c>
    </row>
    <row r="6020" spans="1:5" x14ac:dyDescent="0.25">
      <c r="A6020">
        <v>2017</v>
      </c>
      <c r="B6020">
        <v>24</v>
      </c>
      <c r="C6020" t="s">
        <v>96</v>
      </c>
      <c r="D6020" t="str">
        <f ca="1">IF(OFFSET(calculations!$AG$2,MATCH(data!A6020&amp;"|"&amp;data!C6020,calculations!$A$3:$A$168,0),MATCH(data!B6020,calculations!$AH$2:$CL$2,0))="","NULL",SUBSTITUTE(OFFSET(calculations!$AG$2,MATCH(data!A6020&amp;"|"&amp;data!C6020,calculations!$A$3:$A$168,0),MATCH(data!B6020,calculations!$AH$2:$CL$2,0)),",","."))</f>
        <v>388627485</v>
      </c>
      <c r="E6020">
        <v>1</v>
      </c>
    </row>
    <row r="6021" spans="1:5" x14ac:dyDescent="0.25">
      <c r="A6021">
        <v>2017</v>
      </c>
      <c r="B6021">
        <v>24</v>
      </c>
      <c r="C6021" t="s">
        <v>97</v>
      </c>
      <c r="D6021" t="str">
        <f ca="1">IF(OFFSET(calculations!$AG$2,MATCH(data!A6021&amp;"|"&amp;data!C6021,calculations!$A$3:$A$168,0),MATCH(data!B6021,calculations!$AH$2:$CL$2,0))="","NULL",SUBSTITUTE(OFFSET(calculations!$AG$2,MATCH(data!A6021&amp;"|"&amp;data!C6021,calculations!$A$3:$A$168,0),MATCH(data!B6021,calculations!$AH$2:$CL$2,0)),",","."))</f>
        <v>303797097</v>
      </c>
      <c r="E6021">
        <v>1</v>
      </c>
    </row>
    <row r="6022" spans="1:5" x14ac:dyDescent="0.25">
      <c r="A6022">
        <v>2017</v>
      </c>
      <c r="B6022">
        <v>24</v>
      </c>
      <c r="C6022" t="s">
        <v>98</v>
      </c>
      <c r="D6022" t="str">
        <f ca="1">IF(OFFSET(calculations!$AG$2,MATCH(data!A6022&amp;"|"&amp;data!C6022,calculations!$A$3:$A$168,0),MATCH(data!B6022,calculations!$AH$2:$CL$2,0))="","NULL",SUBSTITUTE(OFFSET(calculations!$AG$2,MATCH(data!A6022&amp;"|"&amp;data!C6022,calculations!$A$3:$A$168,0),MATCH(data!B6022,calculations!$AH$2:$CL$2,0)),",","."))</f>
        <v>84830388</v>
      </c>
      <c r="E6022">
        <v>1</v>
      </c>
    </row>
    <row r="6023" spans="1:5" x14ac:dyDescent="0.25">
      <c r="A6023">
        <v>2017</v>
      </c>
      <c r="B6023">
        <v>24</v>
      </c>
      <c r="C6023" t="s">
        <v>99</v>
      </c>
      <c r="D6023" t="str">
        <f ca="1">IF(OFFSET(calculations!$AG$2,MATCH(data!A6023&amp;"|"&amp;data!C6023,calculations!$A$3:$A$168,0),MATCH(data!B6023,calculations!$AH$2:$CL$2,0))="","NULL",SUBSTITUTE(OFFSET(calculations!$AG$2,MATCH(data!A6023&amp;"|"&amp;data!C6023,calculations!$A$3:$A$168,0),MATCH(data!B6023,calculations!$AH$2:$CL$2,0)),",","."))</f>
        <v>84830388</v>
      </c>
      <c r="E6023">
        <v>1</v>
      </c>
    </row>
    <row r="6024" spans="1:5" x14ac:dyDescent="0.25">
      <c r="A6024">
        <v>2017</v>
      </c>
      <c r="B6024">
        <v>24</v>
      </c>
      <c r="C6024" t="s">
        <v>100</v>
      </c>
      <c r="D6024" t="str">
        <f ca="1">IF(OFFSET(calculations!$AG$2,MATCH(data!A6024&amp;"|"&amp;data!C6024,calculations!$A$3:$A$168,0),MATCH(data!B6024,calculations!$AH$2:$CL$2,0))="","NULL",SUBSTITUTE(OFFSET(calculations!$AG$2,MATCH(data!A6024&amp;"|"&amp;data!C6024,calculations!$A$3:$A$168,0),MATCH(data!B6024,calculations!$AH$2:$CL$2,0)),",","."))</f>
        <v>3465414</v>
      </c>
      <c r="E6024">
        <v>1</v>
      </c>
    </row>
    <row r="6025" spans="1:5" x14ac:dyDescent="0.25">
      <c r="A6025">
        <v>2017</v>
      </c>
      <c r="B6025">
        <v>24</v>
      </c>
      <c r="C6025" t="s">
        <v>101</v>
      </c>
      <c r="D6025" t="str">
        <f ca="1">IF(OFFSET(calculations!$AG$2,MATCH(data!A6025&amp;"|"&amp;data!C6025,calculations!$A$3:$A$168,0),MATCH(data!B6025,calculations!$AH$2:$CL$2,0))="","NULL",SUBSTITUTE(OFFSET(calculations!$AG$2,MATCH(data!A6025&amp;"|"&amp;data!C6025,calculations!$A$3:$A$168,0),MATCH(data!B6025,calculations!$AH$2:$CL$2,0)),",","."))</f>
        <v>3452133</v>
      </c>
      <c r="E6025">
        <v>1</v>
      </c>
    </row>
    <row r="6026" spans="1:5" x14ac:dyDescent="0.25">
      <c r="A6026">
        <v>2017</v>
      </c>
      <c r="B6026">
        <v>24</v>
      </c>
      <c r="C6026" t="s">
        <v>102</v>
      </c>
      <c r="D6026" t="str">
        <f ca="1">IF(OFFSET(calculations!$AG$2,MATCH(data!A6026&amp;"|"&amp;data!C6026,calculations!$A$3:$A$168,0),MATCH(data!B6026,calculations!$AH$2:$CL$2,0))="","NULL",SUBSTITUTE(OFFSET(calculations!$AG$2,MATCH(data!A6026&amp;"|"&amp;data!C6026,calculations!$A$3:$A$168,0),MATCH(data!B6026,calculations!$AH$2:$CL$2,0)),",","."))</f>
        <v>72041793</v>
      </c>
      <c r="E6026">
        <v>1</v>
      </c>
    </row>
    <row r="6027" spans="1:5" x14ac:dyDescent="0.25">
      <c r="A6027">
        <v>2017</v>
      </c>
      <c r="B6027">
        <v>24</v>
      </c>
      <c r="C6027" t="s">
        <v>103</v>
      </c>
      <c r="D6027" t="str">
        <f ca="1">IF(OFFSET(calculations!$AG$2,MATCH(data!A6027&amp;"|"&amp;data!C6027,calculations!$A$3:$A$168,0),MATCH(data!B6027,calculations!$AH$2:$CL$2,0))="","NULL",SUBSTITUTE(OFFSET(calculations!$AG$2,MATCH(data!A6027&amp;"|"&amp;data!C6027,calculations!$A$3:$A$168,0),MATCH(data!B6027,calculations!$AH$2:$CL$2,0)),",","."))</f>
        <v>1905520</v>
      </c>
      <c r="E6027">
        <v>1</v>
      </c>
    </row>
    <row r="6028" spans="1:5" x14ac:dyDescent="0.25">
      <c r="A6028">
        <v>2017</v>
      </c>
      <c r="B6028">
        <v>24</v>
      </c>
      <c r="C6028" t="s">
        <v>104</v>
      </c>
      <c r="D6028" t="str">
        <f ca="1">IF(OFFSET(calculations!$AG$2,MATCH(data!A6028&amp;"|"&amp;data!C6028,calculations!$A$3:$A$168,0),MATCH(data!B6028,calculations!$AH$2:$CL$2,0))="","NULL",SUBSTITUTE(OFFSET(calculations!$AG$2,MATCH(data!A6028&amp;"|"&amp;data!C6028,calculations!$A$3:$A$168,0),MATCH(data!B6028,calculations!$AH$2:$CL$2,0)),",","."))</f>
        <v>10896356</v>
      </c>
      <c r="E6028">
        <v>1</v>
      </c>
    </row>
    <row r="6029" spans="1:5" x14ac:dyDescent="0.25">
      <c r="A6029">
        <v>2017</v>
      </c>
      <c r="B6029">
        <v>24</v>
      </c>
      <c r="C6029" t="s">
        <v>105</v>
      </c>
      <c r="D6029" t="str">
        <f ca="1">IF(OFFSET(calculations!$AG$2,MATCH(data!A6029&amp;"|"&amp;data!C6029,calculations!$A$3:$A$168,0),MATCH(data!B6029,calculations!$AH$2:$CL$2,0))="","NULL",SUBSTITUTE(OFFSET(calculations!$AG$2,MATCH(data!A6029&amp;"|"&amp;data!C6029,calculations!$A$3:$A$168,0),MATCH(data!B6029,calculations!$AH$2:$CL$2,0)),",","."))</f>
        <v>10896356</v>
      </c>
      <c r="E6029">
        <v>1</v>
      </c>
    </row>
    <row r="6030" spans="1:5" x14ac:dyDescent="0.25">
      <c r="A6030">
        <v>2017</v>
      </c>
      <c r="B6030">
        <v>24</v>
      </c>
      <c r="C6030" t="s">
        <v>106</v>
      </c>
      <c r="D6030" t="str">
        <f ca="1">IF(OFFSET(calculations!$AG$2,MATCH(data!A6030&amp;"|"&amp;data!C6030,calculations!$A$3:$A$168,0),MATCH(data!B6030,calculations!$AH$2:$CL$2,0))="","NULL",SUBSTITUTE(OFFSET(calculations!$AG$2,MATCH(data!A6030&amp;"|"&amp;data!C6030,calculations!$A$3:$A$168,0),MATCH(data!B6030,calculations!$AH$2:$CL$2,0)),",","."))</f>
        <v>NULL</v>
      </c>
      <c r="E6030">
        <v>1</v>
      </c>
    </row>
    <row r="6031" spans="1:5" x14ac:dyDescent="0.25">
      <c r="A6031">
        <v>2017</v>
      </c>
      <c r="B6031">
        <v>24</v>
      </c>
      <c r="C6031" t="s">
        <v>107</v>
      </c>
      <c r="D6031" t="str">
        <f ca="1">IF(OFFSET(calculations!$AG$2,MATCH(data!A6031&amp;"|"&amp;data!C6031,calculations!$A$3:$A$168,0),MATCH(data!B6031,calculations!$AH$2:$CL$2,0))="","NULL",SUBSTITUTE(OFFSET(calculations!$AG$2,MATCH(data!A6031&amp;"|"&amp;data!C6031,calculations!$A$3:$A$168,0),MATCH(data!B6031,calculations!$AH$2:$CL$2,0)),",","."))</f>
        <v>NULL</v>
      </c>
      <c r="E6031">
        <v>1</v>
      </c>
    </row>
    <row r="6032" spans="1:5" x14ac:dyDescent="0.25">
      <c r="A6032">
        <v>2017</v>
      </c>
      <c r="B6032">
        <v>24</v>
      </c>
      <c r="C6032" t="s">
        <v>108</v>
      </c>
      <c r="D6032" t="str">
        <f ca="1">IF(OFFSET(calculations!$AG$2,MATCH(data!A6032&amp;"|"&amp;data!C6032,calculations!$A$3:$A$168,0),MATCH(data!B6032,calculations!$AH$2:$CL$2,0))="","NULL",SUBSTITUTE(OFFSET(calculations!$AG$2,MATCH(data!A6032&amp;"|"&amp;data!C6032,calculations!$A$3:$A$168,0),MATCH(data!B6032,calculations!$AH$2:$CL$2,0)),",","."))</f>
        <v>-2141405</v>
      </c>
      <c r="E6032">
        <v>1</v>
      </c>
    </row>
    <row r="6033" spans="1:5" x14ac:dyDescent="0.25">
      <c r="A6033">
        <v>2017</v>
      </c>
      <c r="B6033">
        <v>24</v>
      </c>
      <c r="C6033" t="s">
        <v>109</v>
      </c>
      <c r="D6033" t="str">
        <f ca="1">IF(OFFSET(calculations!$AG$2,MATCH(data!A6033&amp;"|"&amp;data!C6033,calculations!$A$3:$A$168,0),MATCH(data!B6033,calculations!$AH$2:$CL$2,0))="","NULL",SUBSTITUTE(OFFSET(calculations!$AG$2,MATCH(data!A6033&amp;"|"&amp;data!C6033,calculations!$A$3:$A$168,0),MATCH(data!B6033,calculations!$AH$2:$CL$2,0)),",","."))</f>
        <v>8754951</v>
      </c>
      <c r="E6033">
        <v>1</v>
      </c>
    </row>
    <row r="6034" spans="1:5" x14ac:dyDescent="0.25">
      <c r="A6034">
        <v>2017</v>
      </c>
      <c r="B6034">
        <v>24</v>
      </c>
      <c r="C6034" t="s">
        <v>110</v>
      </c>
      <c r="D6034" t="str">
        <f ca="1">IF(OFFSET(calculations!$AG$2,MATCH(data!A6034&amp;"|"&amp;data!C6034,calculations!$A$3:$A$168,0),MATCH(data!B6034,calculations!$AH$2:$CL$2,0))="","NULL",SUBSTITUTE(OFFSET(calculations!$AG$2,MATCH(data!A6034&amp;"|"&amp;data!C6034,calculations!$A$3:$A$168,0),MATCH(data!B6034,calculations!$AH$2:$CL$2,0)),",","."))</f>
        <v>1595804</v>
      </c>
      <c r="E6034">
        <v>1</v>
      </c>
    </row>
    <row r="6035" spans="1:5" x14ac:dyDescent="0.25">
      <c r="A6035">
        <v>2017</v>
      </c>
      <c r="B6035">
        <v>24</v>
      </c>
      <c r="C6035" t="s">
        <v>111</v>
      </c>
      <c r="D6035" t="str">
        <f ca="1">IF(OFFSET(calculations!$AG$2,MATCH(data!A6035&amp;"|"&amp;data!C6035,calculations!$A$3:$A$168,0),MATCH(data!B6035,calculations!$AH$2:$CL$2,0))="","NULL",SUBSTITUTE(OFFSET(calculations!$AG$2,MATCH(data!A6035&amp;"|"&amp;data!C6035,calculations!$A$3:$A$168,0),MATCH(data!B6035,calculations!$AH$2:$CL$2,0)),",","."))</f>
        <v>345418129</v>
      </c>
      <c r="E6035">
        <v>1</v>
      </c>
    </row>
    <row r="6036" spans="1:5" x14ac:dyDescent="0.25">
      <c r="A6036">
        <v>2017</v>
      </c>
      <c r="B6036">
        <v>24</v>
      </c>
      <c r="C6036" t="s">
        <v>112</v>
      </c>
      <c r="D6036" t="str">
        <f ca="1">IF(OFFSET(calculations!$AG$2,MATCH(data!A6036&amp;"|"&amp;data!C6036,calculations!$A$3:$A$168,0),MATCH(data!B6036,calculations!$AH$2:$CL$2,0))="","NULL",SUBSTITUTE(OFFSET(calculations!$AG$2,MATCH(data!A6036&amp;"|"&amp;data!C6036,calculations!$A$3:$A$168,0),MATCH(data!B6036,calculations!$AH$2:$CL$2,0)),",","."))</f>
        <v>248253866</v>
      </c>
      <c r="E6036">
        <v>1</v>
      </c>
    </row>
    <row r="6037" spans="1:5" x14ac:dyDescent="0.25">
      <c r="A6037">
        <v>2017</v>
      </c>
      <c r="B6037">
        <v>24</v>
      </c>
      <c r="C6037" t="s">
        <v>113</v>
      </c>
      <c r="D6037" t="str">
        <f ca="1">IF(OFFSET(calculations!$AG$2,MATCH(data!A6037&amp;"|"&amp;data!C6037,calculations!$A$3:$A$168,0),MATCH(data!B6037,calculations!$AH$2:$CL$2,0))="","NULL",SUBSTITUTE(OFFSET(calculations!$AG$2,MATCH(data!A6037&amp;"|"&amp;data!C6037,calculations!$A$3:$A$168,0),MATCH(data!B6037,calculations!$AH$2:$CL$2,0)),",","."))</f>
        <v>NULL</v>
      </c>
      <c r="E6037">
        <v>1</v>
      </c>
    </row>
    <row r="6038" spans="1:5" x14ac:dyDescent="0.25">
      <c r="A6038">
        <v>2017</v>
      </c>
      <c r="B6038">
        <v>24</v>
      </c>
      <c r="C6038" t="s">
        <v>114</v>
      </c>
      <c r="D6038" t="str">
        <f ca="1">IF(OFFSET(calculations!$AG$2,MATCH(data!A6038&amp;"|"&amp;data!C6038,calculations!$A$3:$A$168,0),MATCH(data!B6038,calculations!$AH$2:$CL$2,0))="","NULL",SUBSTITUTE(OFFSET(calculations!$AG$2,MATCH(data!A6038&amp;"|"&amp;data!C6038,calculations!$A$3:$A$168,0),MATCH(data!B6038,calculations!$AH$2:$CL$2,0)),",","."))</f>
        <v>NULL</v>
      </c>
      <c r="E6038">
        <v>1</v>
      </c>
    </row>
    <row r="6039" spans="1:5" x14ac:dyDescent="0.25">
      <c r="A6039">
        <v>2017</v>
      </c>
      <c r="B6039">
        <v>24</v>
      </c>
      <c r="C6039" t="s">
        <v>115</v>
      </c>
      <c r="D6039" t="str">
        <f ca="1">IF(OFFSET(calculations!$AG$2,MATCH(data!A6039&amp;"|"&amp;data!C6039,calculations!$A$3:$A$168,0),MATCH(data!B6039,calculations!$AH$2:$CL$2,0))="","NULL",SUBSTITUTE(OFFSET(calculations!$AG$2,MATCH(data!A6039&amp;"|"&amp;data!C6039,calculations!$A$3:$A$168,0),MATCH(data!B6039,calculations!$AH$2:$CL$2,0)),",","."))</f>
        <v>NULL</v>
      </c>
      <c r="E6039">
        <v>1</v>
      </c>
    </row>
    <row r="6040" spans="1:5" x14ac:dyDescent="0.25">
      <c r="A6040">
        <v>2017</v>
      </c>
      <c r="B6040">
        <v>24</v>
      </c>
      <c r="C6040" t="s">
        <v>116</v>
      </c>
      <c r="D6040" t="str">
        <f ca="1">IF(OFFSET(calculations!$AG$2,MATCH(data!A6040&amp;"|"&amp;data!C6040,calculations!$A$3:$A$168,0),MATCH(data!B6040,calculations!$AH$2:$CL$2,0))="","NULL",SUBSTITUTE(OFFSET(calculations!$AG$2,MATCH(data!A6040&amp;"|"&amp;data!C6040,calculations!$A$3:$A$168,0),MATCH(data!B6040,calculations!$AH$2:$CL$2,0)),",","."))</f>
        <v>29184157</v>
      </c>
      <c r="E6040">
        <v>1</v>
      </c>
    </row>
    <row r="6041" spans="1:5" x14ac:dyDescent="0.25">
      <c r="A6041">
        <v>2017</v>
      </c>
      <c r="B6041">
        <v>24</v>
      </c>
      <c r="C6041" t="s">
        <v>117</v>
      </c>
      <c r="D6041" t="str">
        <f ca="1">IF(OFFSET(calculations!$AG$2,MATCH(data!A6041&amp;"|"&amp;data!C6041,calculations!$A$3:$A$168,0),MATCH(data!B6041,calculations!$AH$2:$CL$2,0))="","NULL",SUBSTITUTE(OFFSET(calculations!$AG$2,MATCH(data!A6041&amp;"|"&amp;data!C6041,calculations!$A$3:$A$168,0),MATCH(data!B6041,calculations!$AH$2:$CL$2,0)),",","."))</f>
        <v>NULL</v>
      </c>
      <c r="E6041">
        <v>1</v>
      </c>
    </row>
    <row r="6042" spans="1:5" x14ac:dyDescent="0.25">
      <c r="A6042">
        <v>2017</v>
      </c>
      <c r="B6042">
        <v>24</v>
      </c>
      <c r="C6042" t="s">
        <v>118</v>
      </c>
      <c r="D6042" t="str">
        <f ca="1">IF(OFFSET(calculations!$AG$2,MATCH(data!A6042&amp;"|"&amp;data!C6042,calculations!$A$3:$A$168,0),MATCH(data!B6042,calculations!$AH$2:$CL$2,0))="","NULL",SUBSTITUTE(OFFSET(calculations!$AG$2,MATCH(data!A6042&amp;"|"&amp;data!C6042,calculations!$A$3:$A$168,0),MATCH(data!B6042,calculations!$AH$2:$CL$2,0)),",","."))</f>
        <v>181680356</v>
      </c>
      <c r="E6042">
        <v>1</v>
      </c>
    </row>
    <row r="6043" spans="1:5" x14ac:dyDescent="0.25">
      <c r="A6043">
        <v>2017</v>
      </c>
      <c r="B6043">
        <v>24</v>
      </c>
      <c r="C6043" t="s">
        <v>119</v>
      </c>
      <c r="D6043" t="str">
        <f ca="1">IF(OFFSET(calculations!$AG$2,MATCH(data!A6043&amp;"|"&amp;data!C6043,calculations!$A$3:$A$168,0),MATCH(data!B6043,calculations!$AH$2:$CL$2,0))="","NULL",SUBSTITUTE(OFFSET(calculations!$AG$2,MATCH(data!A6043&amp;"|"&amp;data!C6043,calculations!$A$3:$A$168,0),MATCH(data!B6043,calculations!$AH$2:$CL$2,0)),",","."))</f>
        <v>21085324</v>
      </c>
      <c r="E6043">
        <v>1</v>
      </c>
    </row>
    <row r="6044" spans="1:5" x14ac:dyDescent="0.25">
      <c r="A6044">
        <v>2017</v>
      </c>
      <c r="B6044">
        <v>24</v>
      </c>
      <c r="C6044" t="s">
        <v>120</v>
      </c>
      <c r="D6044" t="str">
        <f ca="1">IF(OFFSET(calculations!$AG$2,MATCH(data!A6044&amp;"|"&amp;data!C6044,calculations!$A$3:$A$168,0),MATCH(data!B6044,calculations!$AH$2:$CL$2,0))="","NULL",SUBSTITUTE(OFFSET(calculations!$AG$2,MATCH(data!A6044&amp;"|"&amp;data!C6044,calculations!$A$3:$A$168,0),MATCH(data!B6044,calculations!$AH$2:$CL$2,0)),",","."))</f>
        <v>7705587</v>
      </c>
      <c r="E6044">
        <v>1</v>
      </c>
    </row>
    <row r="6045" spans="1:5" x14ac:dyDescent="0.25">
      <c r="A6045">
        <v>2017</v>
      </c>
      <c r="B6045">
        <v>24</v>
      </c>
      <c r="C6045" t="s">
        <v>121</v>
      </c>
      <c r="D6045" t="str">
        <f ca="1">IF(OFFSET(calculations!$AG$2,MATCH(data!A6045&amp;"|"&amp;data!C6045,calculations!$A$3:$A$168,0),MATCH(data!B6045,calculations!$AH$2:$CL$2,0))="","NULL",SUBSTITUTE(OFFSET(calculations!$AG$2,MATCH(data!A6045&amp;"|"&amp;data!C6045,calculations!$A$3:$A$168,0),MATCH(data!B6045,calculations!$AH$2:$CL$2,0)),",","."))</f>
        <v>122211</v>
      </c>
      <c r="E6045">
        <v>1</v>
      </c>
    </row>
    <row r="6046" spans="1:5" x14ac:dyDescent="0.25">
      <c r="A6046">
        <v>2017</v>
      </c>
      <c r="B6046">
        <v>24</v>
      </c>
      <c r="C6046" t="s">
        <v>122</v>
      </c>
      <c r="D6046" t="str">
        <f ca="1">IF(OFFSET(calculations!$AG$2,MATCH(data!A6046&amp;"|"&amp;data!C6046,calculations!$A$3:$A$168,0),MATCH(data!B6046,calculations!$AH$2:$CL$2,0))="","NULL",SUBSTITUTE(OFFSET(calculations!$AG$2,MATCH(data!A6046&amp;"|"&amp;data!C6046,calculations!$A$3:$A$168,0),MATCH(data!B6046,calculations!$AH$2:$CL$2,0)),",","."))</f>
        <v>5926904</v>
      </c>
      <c r="E6046">
        <v>1</v>
      </c>
    </row>
    <row r="6047" spans="1:5" x14ac:dyDescent="0.25">
      <c r="A6047">
        <v>2017</v>
      </c>
      <c r="B6047">
        <v>24</v>
      </c>
      <c r="C6047" t="s">
        <v>123</v>
      </c>
      <c r="D6047" t="str">
        <f ca="1">IF(OFFSET(calculations!$AG$2,MATCH(data!A6047&amp;"|"&amp;data!C6047,calculations!$A$3:$A$168,0),MATCH(data!B6047,calculations!$AH$2:$CL$2,0))="","NULL",SUBSTITUTE(OFFSET(calculations!$AG$2,MATCH(data!A6047&amp;"|"&amp;data!C6047,calculations!$A$3:$A$168,0),MATCH(data!B6047,calculations!$AH$2:$CL$2,0)),",","."))</f>
        <v>NULL</v>
      </c>
      <c r="E6047">
        <v>1</v>
      </c>
    </row>
    <row r="6048" spans="1:5" x14ac:dyDescent="0.25">
      <c r="A6048">
        <v>2017</v>
      </c>
      <c r="B6048">
        <v>24</v>
      </c>
      <c r="C6048" t="s">
        <v>124</v>
      </c>
      <c r="D6048" t="str">
        <f ca="1">IF(OFFSET(calculations!$AG$2,MATCH(data!A6048&amp;"|"&amp;data!C6048,calculations!$A$3:$A$168,0),MATCH(data!B6048,calculations!$AH$2:$CL$2,0))="","NULL",SUBSTITUTE(OFFSET(calculations!$AG$2,MATCH(data!A6048&amp;"|"&amp;data!C6048,calculations!$A$3:$A$168,0),MATCH(data!B6048,calculations!$AH$2:$CL$2,0)),",","."))</f>
        <v>1388663</v>
      </c>
      <c r="E6048">
        <v>1</v>
      </c>
    </row>
    <row r="6049" spans="1:5" x14ac:dyDescent="0.25">
      <c r="A6049">
        <v>2017</v>
      </c>
      <c r="B6049">
        <v>24</v>
      </c>
      <c r="C6049" t="s">
        <v>125</v>
      </c>
      <c r="D6049" t="str">
        <f ca="1">IF(OFFSET(calculations!$AG$2,MATCH(data!A6049&amp;"|"&amp;data!C6049,calculations!$A$3:$A$168,0),MATCH(data!B6049,calculations!$AH$2:$CL$2,0))="","NULL",SUBSTITUTE(OFFSET(calculations!$AG$2,MATCH(data!A6049&amp;"|"&amp;data!C6049,calculations!$A$3:$A$168,0),MATCH(data!B6049,calculations!$AH$2:$CL$2,0)),",","."))</f>
        <v>NULL</v>
      </c>
      <c r="E6049">
        <v>1</v>
      </c>
    </row>
    <row r="6050" spans="1:5" x14ac:dyDescent="0.25">
      <c r="A6050">
        <v>2017</v>
      </c>
      <c r="B6050">
        <v>24</v>
      </c>
      <c r="C6050" t="s">
        <v>126</v>
      </c>
      <c r="D6050" t="str">
        <f ca="1">IF(OFFSET(calculations!$AG$2,MATCH(data!A6050&amp;"|"&amp;data!C6050,calculations!$A$3:$A$168,0),MATCH(data!B6050,calculations!$AH$2:$CL$2,0))="","NULL",SUBSTITUTE(OFFSET(calculations!$AG$2,MATCH(data!A6050&amp;"|"&amp;data!C6050,calculations!$A$3:$A$168,0),MATCH(data!B6050,calculations!$AH$2:$CL$2,0)),",","."))</f>
        <v>1160664</v>
      </c>
      <c r="E6050">
        <v>1</v>
      </c>
    </row>
    <row r="6051" spans="1:5" x14ac:dyDescent="0.25">
      <c r="A6051">
        <v>2017</v>
      </c>
      <c r="B6051">
        <v>24</v>
      </c>
      <c r="C6051" t="s">
        <v>62</v>
      </c>
      <c r="D6051" t="str">
        <f ca="1">IF(OFFSET(calculations!$AG$2,MATCH(data!A6051&amp;"|"&amp;data!C6051,calculations!$A$3:$A$168,0),MATCH(data!B6051,calculations!$AH$2:$CL$2,0))="","NULL",SUBSTITUTE(OFFSET(calculations!$AG$2,MATCH(data!A6051&amp;"|"&amp;data!C6051,calculations!$A$3:$A$168,0),MATCH(data!B6051,calculations!$AH$2:$CL$2,0)),",","."))</f>
        <v>81930603</v>
      </c>
      <c r="E6051">
        <v>1</v>
      </c>
    </row>
    <row r="6052" spans="1:5" x14ac:dyDescent="0.25">
      <c r="A6052">
        <v>2017</v>
      </c>
      <c r="B6052">
        <v>24</v>
      </c>
      <c r="C6052" t="s">
        <v>127</v>
      </c>
      <c r="D6052" t="str">
        <f ca="1">IF(OFFSET(calculations!$AG$2,MATCH(data!A6052&amp;"|"&amp;data!C6052,calculations!$A$3:$A$168,0),MATCH(data!B6052,calculations!$AH$2:$CL$2,0))="","NULL",SUBSTITUTE(OFFSET(calculations!$AG$2,MATCH(data!A6052&amp;"|"&amp;data!C6052,calculations!$A$3:$A$168,0),MATCH(data!B6052,calculations!$AH$2:$CL$2,0)),",","."))</f>
        <v>55882440</v>
      </c>
      <c r="E6052">
        <v>1</v>
      </c>
    </row>
    <row r="6053" spans="1:5" x14ac:dyDescent="0.25">
      <c r="A6053">
        <v>2017</v>
      </c>
      <c r="B6053">
        <v>24</v>
      </c>
      <c r="C6053" t="s">
        <v>128</v>
      </c>
      <c r="D6053" t="str">
        <f ca="1">IF(OFFSET(calculations!$AG$2,MATCH(data!A6053&amp;"|"&amp;data!C6053,calculations!$A$3:$A$168,0),MATCH(data!B6053,calculations!$AH$2:$CL$2,0))="","NULL",SUBSTITUTE(OFFSET(calculations!$AG$2,MATCH(data!A6053&amp;"|"&amp;data!C6053,calculations!$A$3:$A$168,0),MATCH(data!B6053,calculations!$AH$2:$CL$2,0)),",","."))</f>
        <v>NULL</v>
      </c>
      <c r="E6053">
        <v>1</v>
      </c>
    </row>
    <row r="6054" spans="1:5" x14ac:dyDescent="0.25">
      <c r="A6054">
        <v>2017</v>
      </c>
      <c r="B6054">
        <v>24</v>
      </c>
      <c r="C6054" t="s">
        <v>129</v>
      </c>
      <c r="D6054" t="str">
        <f ca="1">IF(OFFSET(calculations!$AG$2,MATCH(data!A6054&amp;"|"&amp;data!C6054,calculations!$A$3:$A$168,0),MATCH(data!B6054,calculations!$AH$2:$CL$2,0))="","NULL",SUBSTITUTE(OFFSET(calculations!$AG$2,MATCH(data!A6054&amp;"|"&amp;data!C6054,calculations!$A$3:$A$168,0),MATCH(data!B6054,calculations!$AH$2:$CL$2,0)),",","."))</f>
        <v>15902120</v>
      </c>
      <c r="E6054">
        <v>1</v>
      </c>
    </row>
    <row r="6055" spans="1:5" x14ac:dyDescent="0.25">
      <c r="A6055">
        <v>2017</v>
      </c>
      <c r="B6055">
        <v>24</v>
      </c>
      <c r="C6055" t="s">
        <v>130</v>
      </c>
      <c r="D6055" t="str">
        <f ca="1">IF(OFFSET(calculations!$AG$2,MATCH(data!A6055&amp;"|"&amp;data!C6055,calculations!$A$3:$A$168,0),MATCH(data!B6055,calculations!$AH$2:$CL$2,0))="","NULL",SUBSTITUTE(OFFSET(calculations!$AG$2,MATCH(data!A6055&amp;"|"&amp;data!C6055,calculations!$A$3:$A$168,0),MATCH(data!B6055,calculations!$AH$2:$CL$2,0)),",","."))</f>
        <v>NULL</v>
      </c>
      <c r="E6055">
        <v>1</v>
      </c>
    </row>
    <row r="6056" spans="1:5" x14ac:dyDescent="0.25">
      <c r="A6056">
        <v>2017</v>
      </c>
      <c r="B6056">
        <v>24</v>
      </c>
      <c r="C6056" t="s">
        <v>131</v>
      </c>
      <c r="D6056" t="str">
        <f ca="1">IF(OFFSET(calculations!$AG$2,MATCH(data!A6056&amp;"|"&amp;data!C6056,calculations!$A$3:$A$168,0),MATCH(data!B6056,calculations!$AH$2:$CL$2,0))="","NULL",SUBSTITUTE(OFFSET(calculations!$AG$2,MATCH(data!A6056&amp;"|"&amp;data!C6056,calculations!$A$3:$A$168,0),MATCH(data!B6056,calculations!$AH$2:$CL$2,0)),",","."))</f>
        <v>NULL</v>
      </c>
      <c r="E6056">
        <v>1</v>
      </c>
    </row>
    <row r="6057" spans="1:5" x14ac:dyDescent="0.25">
      <c r="A6057">
        <v>2017</v>
      </c>
      <c r="B6057">
        <v>24</v>
      </c>
      <c r="C6057" t="s">
        <v>132</v>
      </c>
      <c r="D6057" t="str">
        <f ca="1">IF(OFFSET(calculations!$AG$2,MATCH(data!A6057&amp;"|"&amp;data!C6057,calculations!$A$3:$A$168,0),MATCH(data!B6057,calculations!$AH$2:$CL$2,0))="","NULL",SUBSTITUTE(OFFSET(calculations!$AG$2,MATCH(data!A6057&amp;"|"&amp;data!C6057,calculations!$A$3:$A$168,0),MATCH(data!B6057,calculations!$AH$2:$CL$2,0)),",","."))</f>
        <v>535537</v>
      </c>
      <c r="E6057">
        <v>1</v>
      </c>
    </row>
    <row r="6058" spans="1:5" x14ac:dyDescent="0.25">
      <c r="A6058">
        <v>2017</v>
      </c>
      <c r="B6058">
        <v>24</v>
      </c>
      <c r="C6058" t="s">
        <v>133</v>
      </c>
      <c r="D6058" t="str">
        <f ca="1">IF(OFFSET(calculations!$AG$2,MATCH(data!A6058&amp;"|"&amp;data!C6058,calculations!$A$3:$A$168,0),MATCH(data!B6058,calculations!$AH$2:$CL$2,0))="","NULL",SUBSTITUTE(OFFSET(calculations!$AG$2,MATCH(data!A6058&amp;"|"&amp;data!C6058,calculations!$A$3:$A$168,0),MATCH(data!B6058,calculations!$AH$2:$CL$2,0)),",","."))</f>
        <v>249854</v>
      </c>
      <c r="E6058">
        <v>1</v>
      </c>
    </row>
    <row r="6059" spans="1:5" x14ac:dyDescent="0.25">
      <c r="A6059">
        <v>2017</v>
      </c>
      <c r="B6059">
        <v>24</v>
      </c>
      <c r="C6059" t="s">
        <v>134</v>
      </c>
      <c r="D6059" t="str">
        <f ca="1">IF(OFFSET(calculations!$AG$2,MATCH(data!A6059&amp;"|"&amp;data!C6059,calculations!$A$3:$A$168,0),MATCH(data!B6059,calculations!$AH$2:$CL$2,0))="","NULL",SUBSTITUTE(OFFSET(calculations!$AG$2,MATCH(data!A6059&amp;"|"&amp;data!C6059,calculations!$A$3:$A$168,0),MATCH(data!B6059,calculations!$AH$2:$CL$2,0)),",","."))</f>
        <v>NULL</v>
      </c>
      <c r="E6059">
        <v>1</v>
      </c>
    </row>
    <row r="6060" spans="1:5" x14ac:dyDescent="0.25">
      <c r="A6060">
        <v>2017</v>
      </c>
      <c r="B6060">
        <v>24</v>
      </c>
      <c r="C6060" t="s">
        <v>135</v>
      </c>
      <c r="D6060" t="str">
        <f ca="1">IF(OFFSET(calculations!$AG$2,MATCH(data!A6060&amp;"|"&amp;data!C6060,calculations!$A$3:$A$168,0),MATCH(data!B6060,calculations!$AH$2:$CL$2,0))="","NULL",SUBSTITUTE(OFFSET(calculations!$AG$2,MATCH(data!A6060&amp;"|"&amp;data!C6060,calculations!$A$3:$A$168,0),MATCH(data!B6060,calculations!$AH$2:$CL$2,0)),",","."))</f>
        <v>NULL</v>
      </c>
      <c r="E6060">
        <v>1</v>
      </c>
    </row>
    <row r="6061" spans="1:5" x14ac:dyDescent="0.25">
      <c r="A6061">
        <v>2017</v>
      </c>
      <c r="B6061">
        <v>24</v>
      </c>
      <c r="C6061" t="s">
        <v>136</v>
      </c>
      <c r="D6061" t="str">
        <f ca="1">IF(OFFSET(calculations!$AG$2,MATCH(data!A6061&amp;"|"&amp;data!C6061,calculations!$A$3:$A$168,0),MATCH(data!B6061,calculations!$AH$2:$CL$2,0))="","NULL",SUBSTITUTE(OFFSET(calculations!$AG$2,MATCH(data!A6061&amp;"|"&amp;data!C6061,calculations!$A$3:$A$168,0),MATCH(data!B6061,calculations!$AH$2:$CL$2,0)),",","."))</f>
        <v>7159147</v>
      </c>
      <c r="E6061">
        <v>1</v>
      </c>
    </row>
    <row r="6062" spans="1:5" x14ac:dyDescent="0.25">
      <c r="A6062">
        <v>2017</v>
      </c>
      <c r="B6062">
        <v>24</v>
      </c>
      <c r="C6062" t="s">
        <v>137</v>
      </c>
      <c r="D6062" t="str">
        <f ca="1">IF(OFFSET(calculations!$AG$2,MATCH(data!A6062&amp;"|"&amp;data!C6062,calculations!$A$3:$A$168,0),MATCH(data!B6062,calculations!$AH$2:$CL$2,0))="","NULL",SUBSTITUTE(OFFSET(calculations!$AG$2,MATCH(data!A6062&amp;"|"&amp;data!C6062,calculations!$A$3:$A$168,0),MATCH(data!B6062,calculations!$AH$2:$CL$2,0)),",","."))</f>
        <v>NULL</v>
      </c>
      <c r="E6062">
        <v>1</v>
      </c>
    </row>
    <row r="6063" spans="1:5" x14ac:dyDescent="0.25">
      <c r="A6063">
        <v>2017</v>
      </c>
      <c r="B6063">
        <v>24</v>
      </c>
      <c r="C6063" t="s">
        <v>138</v>
      </c>
      <c r="D6063" t="str">
        <f ca="1">IF(OFFSET(calculations!$AG$2,MATCH(data!A6063&amp;"|"&amp;data!C6063,calculations!$A$3:$A$168,0),MATCH(data!B6063,calculations!$AH$2:$CL$2,0))="","NULL",SUBSTITUTE(OFFSET(calculations!$AG$2,MATCH(data!A6063&amp;"|"&amp;data!C6063,calculations!$A$3:$A$168,0),MATCH(data!B6063,calculations!$AH$2:$CL$2,0)),",","."))</f>
        <v>15233660</v>
      </c>
      <c r="E6063">
        <v>1</v>
      </c>
    </row>
    <row r="6064" spans="1:5" x14ac:dyDescent="0.25">
      <c r="A6064">
        <v>2017</v>
      </c>
      <c r="B6064">
        <v>24</v>
      </c>
      <c r="C6064" t="s">
        <v>139</v>
      </c>
      <c r="D6064" t="str">
        <f ca="1">IF(OFFSET(calculations!$AG$2,MATCH(data!A6064&amp;"|"&amp;data!C6064,calculations!$A$3:$A$168,0),MATCH(data!B6064,calculations!$AH$2:$CL$2,0))="","NULL",SUBSTITUTE(OFFSET(calculations!$AG$2,MATCH(data!A6064&amp;"|"&amp;data!C6064,calculations!$A$3:$A$168,0),MATCH(data!B6064,calculations!$AH$2:$CL$2,0)),",","."))</f>
        <v>NULL</v>
      </c>
      <c r="E6064">
        <v>1</v>
      </c>
    </row>
    <row r="6065" spans="1:5" x14ac:dyDescent="0.25">
      <c r="A6065">
        <v>2017</v>
      </c>
      <c r="B6065">
        <v>24</v>
      </c>
      <c r="C6065" t="s">
        <v>140</v>
      </c>
      <c r="D6065" t="str">
        <f ca="1">IF(OFFSET(calculations!$AG$2,MATCH(data!A6065&amp;"|"&amp;data!C6065,calculations!$A$3:$A$168,0),MATCH(data!B6065,calculations!$AH$2:$CL$2,0))="","NULL",SUBSTITUTE(OFFSET(calculations!$AG$2,MATCH(data!A6065&amp;"|"&amp;data!C6065,calculations!$A$3:$A$168,0),MATCH(data!B6065,calculations!$AH$2:$CL$2,0)),",","."))</f>
        <v>NULL</v>
      </c>
      <c r="E6065">
        <v>1</v>
      </c>
    </row>
    <row r="6066" spans="1:5" x14ac:dyDescent="0.25">
      <c r="A6066">
        <v>2017</v>
      </c>
      <c r="B6066">
        <v>24</v>
      </c>
      <c r="C6066" t="s">
        <v>141</v>
      </c>
      <c r="D6066" t="str">
        <f ca="1">IF(OFFSET(calculations!$AG$2,MATCH(data!A6066&amp;"|"&amp;data!C6066,calculations!$A$3:$A$168,0),MATCH(data!B6066,calculations!$AH$2:$CL$2,0))="","NULL",SUBSTITUTE(OFFSET(calculations!$AG$2,MATCH(data!A6066&amp;"|"&amp;data!C6066,calculations!$A$3:$A$168,0),MATCH(data!B6066,calculations!$AH$2:$CL$2,0)),",","."))</f>
        <v>NULL</v>
      </c>
      <c r="E6066">
        <v>1</v>
      </c>
    </row>
    <row r="6067" spans="1:5" x14ac:dyDescent="0.25">
      <c r="A6067">
        <v>2017</v>
      </c>
      <c r="B6067">
        <v>24</v>
      </c>
      <c r="C6067" t="s">
        <v>142</v>
      </c>
      <c r="D6067" t="str">
        <f ca="1">IF(OFFSET(calculations!$AG$2,MATCH(data!A6067&amp;"|"&amp;data!C6067,calculations!$A$3:$A$168,0),MATCH(data!B6067,calculations!$AH$2:$CL$2,0))="","NULL",SUBSTITUTE(OFFSET(calculations!$AG$2,MATCH(data!A6067&amp;"|"&amp;data!C6067,calculations!$A$3:$A$168,0),MATCH(data!B6067,calculations!$AH$2:$CL$2,0)),",","."))</f>
        <v>NULL</v>
      </c>
      <c r="E6067">
        <v>1</v>
      </c>
    </row>
    <row r="6068" spans="1:5" x14ac:dyDescent="0.25">
      <c r="A6068">
        <v>2017</v>
      </c>
      <c r="B6068">
        <v>24</v>
      </c>
      <c r="C6068" t="s">
        <v>143</v>
      </c>
      <c r="D6068" t="str">
        <f ca="1">IF(OFFSET(calculations!$AG$2,MATCH(data!A6068&amp;"|"&amp;data!C6068,calculations!$A$3:$A$168,0),MATCH(data!B6068,calculations!$AH$2:$CL$2,0))="","NULL",SUBSTITUTE(OFFSET(calculations!$AG$2,MATCH(data!A6068&amp;"|"&amp;data!C6068,calculations!$A$3:$A$168,0),MATCH(data!B6068,calculations!$AH$2:$CL$2,0)),",","."))</f>
        <v>15233660</v>
      </c>
      <c r="E6068">
        <v>1</v>
      </c>
    </row>
    <row r="6069" spans="1:5" x14ac:dyDescent="0.25">
      <c r="A6069">
        <v>2017</v>
      </c>
      <c r="B6069">
        <v>24</v>
      </c>
      <c r="C6069" t="s">
        <v>58</v>
      </c>
      <c r="D6069" t="str">
        <f ca="1">IF(OFFSET(calculations!$AG$2,MATCH(data!A6069&amp;"|"&amp;data!C6069,calculations!$A$3:$A$168,0),MATCH(data!B6069,calculations!$AH$2:$CL$2,0))="","NULL",SUBSTITUTE(OFFSET(calculations!$AG$2,MATCH(data!A6069&amp;"|"&amp;data!C6069,calculations!$A$3:$A$168,0),MATCH(data!B6069,calculations!$AH$2:$CL$2,0)),",","."))</f>
        <v>2201505</v>
      </c>
      <c r="E6069">
        <v>1</v>
      </c>
    </row>
    <row r="6070" spans="1:5" x14ac:dyDescent="0.25">
      <c r="A6070">
        <v>2017</v>
      </c>
      <c r="B6070">
        <v>25</v>
      </c>
      <c r="C6070" t="s">
        <v>68</v>
      </c>
      <c r="D6070" t="str">
        <f ca="1">IF(OFFSET(calculations!$AG$2,MATCH(data!A6070&amp;"|"&amp;data!C6070,calculations!$A$3:$A$168,0),MATCH(data!B6070,calculations!$AH$2:$CL$2,0))="","NULL",SUBSTITUTE(OFFSET(calculations!$AG$2,MATCH(data!A6070&amp;"|"&amp;data!C6070,calculations!$A$3:$A$168,0),MATCH(data!B6070,calculations!$AH$2:$CL$2,0)),",","."))</f>
        <v>12771273236</v>
      </c>
      <c r="E6070">
        <v>1</v>
      </c>
    </row>
    <row r="6071" spans="1:5" x14ac:dyDescent="0.25">
      <c r="A6071">
        <v>2017</v>
      </c>
      <c r="B6071">
        <v>25</v>
      </c>
      <c r="C6071" t="s">
        <v>49</v>
      </c>
      <c r="D6071" t="str">
        <f ca="1">IF(OFFSET(calculations!$AG$2,MATCH(data!A6071&amp;"|"&amp;data!C6071,calculations!$A$3:$A$168,0),MATCH(data!B6071,calculations!$AH$2:$CL$2,0))="","NULL",SUBSTITUTE(OFFSET(calculations!$AG$2,MATCH(data!A6071&amp;"|"&amp;data!C6071,calculations!$A$3:$A$168,0),MATCH(data!B6071,calculations!$AH$2:$CL$2,0)),",","."))</f>
        <v>7676574014</v>
      </c>
      <c r="E6071">
        <v>1</v>
      </c>
    </row>
    <row r="6072" spans="1:5" x14ac:dyDescent="0.25">
      <c r="A6072">
        <v>2017</v>
      </c>
      <c r="B6072">
        <v>25</v>
      </c>
      <c r="C6072" t="s">
        <v>69</v>
      </c>
      <c r="D6072" t="str">
        <f ca="1">IF(OFFSET(calculations!$AG$2,MATCH(data!A6072&amp;"|"&amp;data!C6072,calculations!$A$3:$A$168,0),MATCH(data!B6072,calculations!$AH$2:$CL$2,0))="","NULL",SUBSTITUTE(OFFSET(calculations!$AG$2,MATCH(data!A6072&amp;"|"&amp;data!C6072,calculations!$A$3:$A$168,0),MATCH(data!B6072,calculations!$AH$2:$CL$2,0)),",","."))</f>
        <v>183551</v>
      </c>
      <c r="E6072">
        <v>1</v>
      </c>
    </row>
    <row r="6073" spans="1:5" x14ac:dyDescent="0.25">
      <c r="A6073">
        <v>2017</v>
      </c>
      <c r="B6073">
        <v>25</v>
      </c>
      <c r="C6073" t="s">
        <v>70</v>
      </c>
      <c r="D6073" t="str">
        <f ca="1">IF(OFFSET(calculations!$AG$2,MATCH(data!A6073&amp;"|"&amp;data!C6073,calculations!$A$3:$A$168,0),MATCH(data!B6073,calculations!$AH$2:$CL$2,0))="","NULL",SUBSTITUTE(OFFSET(calculations!$AG$2,MATCH(data!A6073&amp;"|"&amp;data!C6073,calculations!$A$3:$A$168,0),MATCH(data!B6073,calculations!$AH$2:$CL$2,0)),",","."))</f>
        <v>332197</v>
      </c>
      <c r="E6073">
        <v>1</v>
      </c>
    </row>
    <row r="6074" spans="1:5" x14ac:dyDescent="0.25">
      <c r="A6074">
        <v>2017</v>
      </c>
      <c r="B6074">
        <v>25</v>
      </c>
      <c r="C6074" t="s">
        <v>71</v>
      </c>
      <c r="D6074" t="str">
        <f ca="1">IF(OFFSET(calculations!$AG$2,MATCH(data!A6074&amp;"|"&amp;data!C6074,calculations!$A$3:$A$168,0),MATCH(data!B6074,calculations!$AH$2:$CL$2,0))="","NULL",SUBSTITUTE(OFFSET(calculations!$AG$2,MATCH(data!A6074&amp;"|"&amp;data!C6074,calculations!$A$3:$A$168,0),MATCH(data!B6074,calculations!$AH$2:$CL$2,0)),",","."))</f>
        <v>NULL</v>
      </c>
      <c r="E6074">
        <v>1</v>
      </c>
    </row>
    <row r="6075" spans="1:5" x14ac:dyDescent="0.25">
      <c r="A6075">
        <v>2017</v>
      </c>
      <c r="B6075">
        <v>25</v>
      </c>
      <c r="C6075" t="s">
        <v>72</v>
      </c>
      <c r="D6075" t="str">
        <f ca="1">IF(OFFSET(calculations!$AG$2,MATCH(data!A6075&amp;"|"&amp;data!C6075,calculations!$A$3:$A$168,0),MATCH(data!B6075,calculations!$AH$2:$CL$2,0))="","NULL",SUBSTITUTE(OFFSET(calculations!$AG$2,MATCH(data!A6075&amp;"|"&amp;data!C6075,calculations!$A$3:$A$168,0),MATCH(data!B6075,calculations!$AH$2:$CL$2,0)),",","."))</f>
        <v>46422288</v>
      </c>
      <c r="E6075">
        <v>1</v>
      </c>
    </row>
    <row r="6076" spans="1:5" x14ac:dyDescent="0.25">
      <c r="A6076">
        <v>2017</v>
      </c>
      <c r="B6076">
        <v>25</v>
      </c>
      <c r="C6076" t="s">
        <v>73</v>
      </c>
      <c r="D6076" t="str">
        <f ca="1">IF(OFFSET(calculations!$AG$2,MATCH(data!A6076&amp;"|"&amp;data!C6076,calculations!$A$3:$A$168,0),MATCH(data!B6076,calculations!$AH$2:$CL$2,0))="","NULL",SUBSTITUTE(OFFSET(calculations!$AG$2,MATCH(data!A6076&amp;"|"&amp;data!C6076,calculations!$A$3:$A$168,0),MATCH(data!B6076,calculations!$AH$2:$CL$2,0)),",","."))</f>
        <v>3431976214</v>
      </c>
      <c r="E6076">
        <v>1</v>
      </c>
    </row>
    <row r="6077" spans="1:5" x14ac:dyDescent="0.25">
      <c r="A6077">
        <v>2017</v>
      </c>
      <c r="B6077">
        <v>25</v>
      </c>
      <c r="C6077" t="s">
        <v>74</v>
      </c>
      <c r="D6077" t="str">
        <f ca="1">IF(OFFSET(calculations!$AG$2,MATCH(data!A6077&amp;"|"&amp;data!C6077,calculations!$A$3:$A$168,0),MATCH(data!B6077,calculations!$AH$2:$CL$2,0))="","NULL",SUBSTITUTE(OFFSET(calculations!$AG$2,MATCH(data!A6077&amp;"|"&amp;data!C6077,calculations!$A$3:$A$168,0),MATCH(data!B6077,calculations!$AH$2:$CL$2,0)),",","."))</f>
        <v>2160876707</v>
      </c>
      <c r="E6077">
        <v>1</v>
      </c>
    </row>
    <row r="6078" spans="1:5" x14ac:dyDescent="0.25">
      <c r="A6078">
        <v>2017</v>
      </c>
      <c r="B6078">
        <v>25</v>
      </c>
      <c r="C6078" t="s">
        <v>75</v>
      </c>
      <c r="D6078" t="str">
        <f ca="1">IF(OFFSET(calculations!$AG$2,MATCH(data!A6078&amp;"|"&amp;data!C6078,calculations!$A$3:$A$168,0),MATCH(data!B6078,calculations!$AH$2:$CL$2,0))="","NULL",SUBSTITUTE(OFFSET(calculations!$AG$2,MATCH(data!A6078&amp;"|"&amp;data!C6078,calculations!$A$3:$A$168,0),MATCH(data!B6078,calculations!$AH$2:$CL$2,0)),",","."))</f>
        <v>79724762</v>
      </c>
      <c r="E6078">
        <v>1</v>
      </c>
    </row>
    <row r="6079" spans="1:5" x14ac:dyDescent="0.25">
      <c r="A6079">
        <v>2017</v>
      </c>
      <c r="B6079">
        <v>25</v>
      </c>
      <c r="C6079" t="s">
        <v>76</v>
      </c>
      <c r="D6079" t="str">
        <f ca="1">IF(OFFSET(calculations!$AG$2,MATCH(data!A6079&amp;"|"&amp;data!C6079,calculations!$A$3:$A$168,0),MATCH(data!B6079,calculations!$AH$2:$CL$2,0))="","NULL",SUBSTITUTE(OFFSET(calculations!$AG$2,MATCH(data!A6079&amp;"|"&amp;data!C6079,calculations!$A$3:$A$168,0),MATCH(data!B6079,calculations!$AH$2:$CL$2,0)),",","."))</f>
        <v>256278747</v>
      </c>
      <c r="E6079">
        <v>1</v>
      </c>
    </row>
    <row r="6080" spans="1:5" x14ac:dyDescent="0.25">
      <c r="A6080">
        <v>2017</v>
      </c>
      <c r="B6080">
        <v>25</v>
      </c>
      <c r="C6080" t="s">
        <v>77</v>
      </c>
      <c r="D6080" t="str">
        <f ca="1">IF(OFFSET(calculations!$AG$2,MATCH(data!A6080&amp;"|"&amp;data!C6080,calculations!$A$3:$A$168,0),MATCH(data!B6080,calculations!$AH$2:$CL$2,0))="","NULL",SUBSTITUTE(OFFSET(calculations!$AG$2,MATCH(data!A6080&amp;"|"&amp;data!C6080,calculations!$A$3:$A$168,0),MATCH(data!B6080,calculations!$AH$2:$CL$2,0)),",","."))</f>
        <v>322739</v>
      </c>
      <c r="E6080">
        <v>1</v>
      </c>
    </row>
    <row r="6081" spans="1:5" x14ac:dyDescent="0.25">
      <c r="A6081">
        <v>2017</v>
      </c>
      <c r="B6081">
        <v>25</v>
      </c>
      <c r="C6081" t="s">
        <v>78</v>
      </c>
      <c r="D6081" t="str">
        <f ca="1">IF(OFFSET(calculations!$AG$2,MATCH(data!A6081&amp;"|"&amp;data!C6081,calculations!$A$3:$A$168,0),MATCH(data!B6081,calculations!$AH$2:$CL$2,0))="","NULL",SUBSTITUTE(OFFSET(calculations!$AG$2,MATCH(data!A6081&amp;"|"&amp;data!C6081,calculations!$A$3:$A$168,0),MATCH(data!B6081,calculations!$AH$2:$CL$2,0)),",","."))</f>
        <v>442699803</v>
      </c>
      <c r="E6081">
        <v>1</v>
      </c>
    </row>
    <row r="6082" spans="1:5" x14ac:dyDescent="0.25">
      <c r="A6082">
        <v>2017</v>
      </c>
      <c r="B6082">
        <v>25</v>
      </c>
      <c r="C6082" t="s">
        <v>79</v>
      </c>
      <c r="D6082" t="str">
        <f ca="1">IF(OFFSET(calculations!$AG$2,MATCH(data!A6082&amp;"|"&amp;data!C6082,calculations!$A$3:$A$168,0),MATCH(data!B6082,calculations!$AH$2:$CL$2,0))="","NULL",SUBSTITUTE(OFFSET(calculations!$AG$2,MATCH(data!A6082&amp;"|"&amp;data!C6082,calculations!$A$3:$A$168,0),MATCH(data!B6082,calculations!$AH$2:$CL$2,0)),",","."))</f>
        <v>1253611525</v>
      </c>
      <c r="E6082">
        <v>1</v>
      </c>
    </row>
    <row r="6083" spans="1:5" x14ac:dyDescent="0.25">
      <c r="A6083">
        <v>2017</v>
      </c>
      <c r="B6083">
        <v>25</v>
      </c>
      <c r="C6083" t="s">
        <v>80</v>
      </c>
      <c r="D6083" t="str">
        <f ca="1">IF(OFFSET(calculations!$AG$2,MATCH(data!A6083&amp;"|"&amp;data!C6083,calculations!$A$3:$A$168,0),MATCH(data!B6083,calculations!$AH$2:$CL$2,0))="","NULL",SUBSTITUTE(OFFSET(calculations!$AG$2,MATCH(data!A6083&amp;"|"&amp;data!C6083,calculations!$A$3:$A$168,0),MATCH(data!B6083,calculations!$AH$2:$CL$2,0)),",","."))</f>
        <v>NULL</v>
      </c>
      <c r="E6083">
        <v>1</v>
      </c>
    </row>
    <row r="6084" spans="1:5" x14ac:dyDescent="0.25">
      <c r="A6084">
        <v>2017</v>
      </c>
      <c r="B6084">
        <v>25</v>
      </c>
      <c r="C6084" t="s">
        <v>44</v>
      </c>
      <c r="D6084" t="str">
        <f ca="1">IF(OFFSET(calculations!$AG$2,MATCH(data!A6084&amp;"|"&amp;data!C6084,calculations!$A$3:$A$168,0),MATCH(data!B6084,calculations!$AH$2:$CL$2,0))="","NULL",SUBSTITUTE(OFFSET(calculations!$AG$2,MATCH(data!A6084&amp;"|"&amp;data!C6084,calculations!$A$3:$A$168,0),MATCH(data!B6084,calculations!$AH$2:$CL$2,0)),",","."))</f>
        <v>NULL</v>
      </c>
      <c r="E6084">
        <v>1</v>
      </c>
    </row>
    <row r="6085" spans="1:5" x14ac:dyDescent="0.25">
      <c r="A6085">
        <v>2017</v>
      </c>
      <c r="B6085">
        <v>25</v>
      </c>
      <c r="C6085" t="s">
        <v>51</v>
      </c>
      <c r="D6085" t="str">
        <f ca="1">IF(OFFSET(calculations!$AG$2,MATCH(data!A6085&amp;"|"&amp;data!C6085,calculations!$A$3:$A$168,0),MATCH(data!B6085,calculations!$AH$2:$CL$2,0))="","NULL",SUBSTITUTE(OFFSET(calculations!$AG$2,MATCH(data!A6085&amp;"|"&amp;data!C6085,calculations!$A$3:$A$168,0),MATCH(data!B6085,calculations!$AH$2:$CL$2,0)),",","."))</f>
        <v>61401</v>
      </c>
      <c r="E6085">
        <v>1</v>
      </c>
    </row>
    <row r="6086" spans="1:5" x14ac:dyDescent="0.25">
      <c r="A6086">
        <v>2017</v>
      </c>
      <c r="B6086">
        <v>25</v>
      </c>
      <c r="C6086" t="s">
        <v>55</v>
      </c>
      <c r="D6086" t="str">
        <f ca="1">IF(OFFSET(calculations!$AG$2,MATCH(data!A6086&amp;"|"&amp;data!C6086,calculations!$A$3:$A$168,0),MATCH(data!B6086,calculations!$AH$2:$CL$2,0))="","NULL",SUBSTITUTE(OFFSET(calculations!$AG$2,MATCH(data!A6086&amp;"|"&amp;data!C6086,calculations!$A$3:$A$168,0),MATCH(data!B6086,calculations!$AH$2:$CL$2,0)),",","."))</f>
        <v>3018899</v>
      </c>
      <c r="E6086">
        <v>1</v>
      </c>
    </row>
    <row r="6087" spans="1:5" x14ac:dyDescent="0.25">
      <c r="A6087">
        <v>2017</v>
      </c>
      <c r="B6087">
        <v>25</v>
      </c>
      <c r="C6087" t="s">
        <v>81</v>
      </c>
      <c r="D6087" t="str">
        <f ca="1">IF(OFFSET(calculations!$AG$2,MATCH(data!A6087&amp;"|"&amp;data!C6087,calculations!$A$3:$A$168,0),MATCH(data!B6087,calculations!$AH$2:$CL$2,0))="","NULL",SUBSTITUTE(OFFSET(calculations!$AG$2,MATCH(data!A6087&amp;"|"&amp;data!C6087,calculations!$A$3:$A$168,0),MATCH(data!B6087,calculations!$AH$2:$CL$2,0)),",","."))</f>
        <v>1065181</v>
      </c>
      <c r="E6087">
        <v>1</v>
      </c>
    </row>
    <row r="6088" spans="1:5" x14ac:dyDescent="0.25">
      <c r="A6088">
        <v>2017</v>
      </c>
      <c r="B6088">
        <v>25</v>
      </c>
      <c r="C6088" t="s">
        <v>82</v>
      </c>
      <c r="D6088" t="str">
        <f ca="1">IF(OFFSET(calculations!$AG$2,MATCH(data!A6088&amp;"|"&amp;data!C6088,calculations!$A$3:$A$168,0),MATCH(data!B6088,calculations!$AH$2:$CL$2,0))="","NULL",SUBSTITUTE(OFFSET(calculations!$AG$2,MATCH(data!A6088&amp;"|"&amp;data!C6088,calculations!$A$3:$A$168,0),MATCH(data!B6088,calculations!$AH$2:$CL$2,0)),",","."))</f>
        <v>5094699222</v>
      </c>
      <c r="E6088">
        <v>1</v>
      </c>
    </row>
    <row r="6089" spans="1:5" x14ac:dyDescent="0.25">
      <c r="A6089">
        <v>2017</v>
      </c>
      <c r="B6089">
        <v>25</v>
      </c>
      <c r="C6089" t="s">
        <v>83</v>
      </c>
      <c r="D6089" t="str">
        <f ca="1">IF(OFFSET(calculations!$AG$2,MATCH(data!A6089&amp;"|"&amp;data!C6089,calculations!$A$3:$A$168,0),MATCH(data!B6089,calculations!$AH$2:$CL$2,0))="","NULL",SUBSTITUTE(OFFSET(calculations!$AG$2,MATCH(data!A6089&amp;"|"&amp;data!C6089,calculations!$A$3:$A$168,0),MATCH(data!B6089,calculations!$AH$2:$CL$2,0)),",","."))</f>
        <v>23466800</v>
      </c>
      <c r="E6089">
        <v>1</v>
      </c>
    </row>
    <row r="6090" spans="1:5" x14ac:dyDescent="0.25">
      <c r="A6090">
        <v>2017</v>
      </c>
      <c r="B6090">
        <v>25</v>
      </c>
      <c r="C6090" t="s">
        <v>84</v>
      </c>
      <c r="D6090" t="str">
        <f ca="1">IF(OFFSET(calculations!$AG$2,MATCH(data!A6090&amp;"|"&amp;data!C6090,calculations!$A$3:$A$168,0),MATCH(data!B6090,calculations!$AH$2:$CL$2,0))="","NULL",SUBSTITUTE(OFFSET(calculations!$AG$2,MATCH(data!A6090&amp;"|"&amp;data!C6090,calculations!$A$3:$A$168,0),MATCH(data!B6090,calculations!$AH$2:$CL$2,0)),",","."))</f>
        <v>331495631</v>
      </c>
      <c r="E6090">
        <v>1</v>
      </c>
    </row>
    <row r="6091" spans="1:5" x14ac:dyDescent="0.25">
      <c r="A6091">
        <v>2017</v>
      </c>
      <c r="B6091">
        <v>25</v>
      </c>
      <c r="C6091" t="s">
        <v>85</v>
      </c>
      <c r="D6091" t="str">
        <f ca="1">IF(OFFSET(calculations!$AG$2,MATCH(data!A6091&amp;"|"&amp;data!C6091,calculations!$A$3:$A$168,0),MATCH(data!B6091,calculations!$AH$2:$CL$2,0))="","NULL",SUBSTITUTE(OFFSET(calculations!$AG$2,MATCH(data!A6091&amp;"|"&amp;data!C6091,calculations!$A$3:$A$168,0),MATCH(data!B6091,calculations!$AH$2:$CL$2,0)),",","."))</f>
        <v>NULL</v>
      </c>
      <c r="E6091">
        <v>1</v>
      </c>
    </row>
    <row r="6092" spans="1:5" x14ac:dyDescent="0.25">
      <c r="A6092">
        <v>2017</v>
      </c>
      <c r="B6092">
        <v>25</v>
      </c>
      <c r="C6092" t="s">
        <v>86</v>
      </c>
      <c r="D6092" t="str">
        <f ca="1">IF(OFFSET(calculations!$AG$2,MATCH(data!A6092&amp;"|"&amp;data!C6092,calculations!$A$3:$A$168,0),MATCH(data!B6092,calculations!$AH$2:$CL$2,0))="","NULL",SUBSTITUTE(OFFSET(calculations!$AG$2,MATCH(data!A6092&amp;"|"&amp;data!C6092,calculations!$A$3:$A$168,0),MATCH(data!B6092,calculations!$AH$2:$CL$2,0)),",","."))</f>
        <v>1727704</v>
      </c>
      <c r="E6092">
        <v>1</v>
      </c>
    </row>
    <row r="6093" spans="1:5" x14ac:dyDescent="0.25">
      <c r="A6093">
        <v>2017</v>
      </c>
      <c r="B6093">
        <v>25</v>
      </c>
      <c r="C6093" t="s">
        <v>87</v>
      </c>
      <c r="D6093" t="str">
        <f ca="1">IF(OFFSET(calculations!$AG$2,MATCH(data!A6093&amp;"|"&amp;data!C6093,calculations!$A$3:$A$168,0),MATCH(data!B6093,calculations!$AH$2:$CL$2,0))="","NULL",SUBSTITUTE(OFFSET(calculations!$AG$2,MATCH(data!A6093&amp;"|"&amp;data!C6093,calculations!$A$3:$A$168,0),MATCH(data!B6093,calculations!$AH$2:$CL$2,0)),",","."))</f>
        <v>9956544</v>
      </c>
      <c r="E6093">
        <v>1</v>
      </c>
    </row>
    <row r="6094" spans="1:5" x14ac:dyDescent="0.25">
      <c r="A6094">
        <v>2017</v>
      </c>
      <c r="B6094">
        <v>25</v>
      </c>
      <c r="C6094" t="s">
        <v>88</v>
      </c>
      <c r="D6094" t="str">
        <f ca="1">IF(OFFSET(calculations!$AG$2,MATCH(data!A6094&amp;"|"&amp;data!C6094,calculations!$A$3:$A$168,0),MATCH(data!B6094,calculations!$AH$2:$CL$2,0))="","NULL",SUBSTITUTE(OFFSET(calculations!$AG$2,MATCH(data!A6094&amp;"|"&amp;data!C6094,calculations!$A$3:$A$168,0),MATCH(data!B6094,calculations!$AH$2:$CL$2,0)),",","."))</f>
        <v>NULL</v>
      </c>
      <c r="E6094">
        <v>1</v>
      </c>
    </row>
    <row r="6095" spans="1:5" x14ac:dyDescent="0.25">
      <c r="A6095">
        <v>2017</v>
      </c>
      <c r="B6095">
        <v>25</v>
      </c>
      <c r="C6095" t="s">
        <v>89</v>
      </c>
      <c r="D6095" t="str">
        <f ca="1">IF(OFFSET(calculations!$AG$2,MATCH(data!A6095&amp;"|"&amp;data!C6095,calculations!$A$3:$A$168,0),MATCH(data!B6095,calculations!$AH$2:$CL$2,0))="","NULL",SUBSTITUTE(OFFSET(calculations!$AG$2,MATCH(data!A6095&amp;"|"&amp;data!C6095,calculations!$A$3:$A$168,0),MATCH(data!B6095,calculations!$AH$2:$CL$2,0)),",","."))</f>
        <v>6073523</v>
      </c>
      <c r="E6095">
        <v>1</v>
      </c>
    </row>
    <row r="6096" spans="1:5" x14ac:dyDescent="0.25">
      <c r="A6096">
        <v>2017</v>
      </c>
      <c r="B6096">
        <v>25</v>
      </c>
      <c r="C6096" t="s">
        <v>90</v>
      </c>
      <c r="D6096" t="str">
        <f ca="1">IF(OFFSET(calculations!$AG$2,MATCH(data!A6096&amp;"|"&amp;data!C6096,calculations!$A$3:$A$168,0),MATCH(data!B6096,calculations!$AH$2:$CL$2,0))="","NULL",SUBSTITUTE(OFFSET(calculations!$AG$2,MATCH(data!A6096&amp;"|"&amp;data!C6096,calculations!$A$3:$A$168,0),MATCH(data!B6096,calculations!$AH$2:$CL$2,0)),",","."))</f>
        <v>4720927146</v>
      </c>
      <c r="E6096">
        <v>1</v>
      </c>
    </row>
    <row r="6097" spans="1:5" x14ac:dyDescent="0.25">
      <c r="A6097">
        <v>2017</v>
      </c>
      <c r="B6097">
        <v>25</v>
      </c>
      <c r="C6097" t="s">
        <v>91</v>
      </c>
      <c r="D6097" t="str">
        <f ca="1">IF(OFFSET(calculations!$AG$2,MATCH(data!A6097&amp;"|"&amp;data!C6097,calculations!$A$3:$A$168,0),MATCH(data!B6097,calculations!$AH$2:$CL$2,0))="","NULL",SUBSTITUTE(OFFSET(calculations!$AG$2,MATCH(data!A6097&amp;"|"&amp;data!C6097,calculations!$A$3:$A$168,0),MATCH(data!B6097,calculations!$AH$2:$CL$2,0)),",","."))</f>
        <v>NULL</v>
      </c>
      <c r="E6097">
        <v>1</v>
      </c>
    </row>
    <row r="6098" spans="1:5" x14ac:dyDescent="0.25">
      <c r="A6098">
        <v>2017</v>
      </c>
      <c r="B6098">
        <v>25</v>
      </c>
      <c r="C6098" t="s">
        <v>92</v>
      </c>
      <c r="D6098" t="str">
        <f ca="1">IF(OFFSET(calculations!$AG$2,MATCH(data!A6098&amp;"|"&amp;data!C6098,calculations!$A$3:$A$168,0),MATCH(data!B6098,calculations!$AH$2:$CL$2,0))="","NULL",SUBSTITUTE(OFFSET(calculations!$AG$2,MATCH(data!A6098&amp;"|"&amp;data!C6098,calculations!$A$3:$A$168,0),MATCH(data!B6098,calculations!$AH$2:$CL$2,0)),",","."))</f>
        <v>NULL</v>
      </c>
      <c r="E6098">
        <v>1</v>
      </c>
    </row>
    <row r="6099" spans="1:5" x14ac:dyDescent="0.25">
      <c r="A6099">
        <v>2017</v>
      </c>
      <c r="B6099">
        <v>25</v>
      </c>
      <c r="C6099" t="s">
        <v>93</v>
      </c>
      <c r="D6099" t="str">
        <f ca="1">IF(OFFSET(calculations!$AG$2,MATCH(data!A6099&amp;"|"&amp;data!C6099,calculations!$A$3:$A$168,0),MATCH(data!B6099,calculations!$AH$2:$CL$2,0))="","NULL",SUBSTITUTE(OFFSET(calculations!$AG$2,MATCH(data!A6099&amp;"|"&amp;data!C6099,calculations!$A$3:$A$168,0),MATCH(data!B6099,calculations!$AH$2:$CL$2,0)),",","."))</f>
        <v>NULL</v>
      </c>
      <c r="E6099">
        <v>1</v>
      </c>
    </row>
    <row r="6100" spans="1:5" x14ac:dyDescent="0.25">
      <c r="A6100">
        <v>2017</v>
      </c>
      <c r="B6100">
        <v>25</v>
      </c>
      <c r="C6100" t="s">
        <v>94</v>
      </c>
      <c r="D6100" t="str">
        <f ca="1">IF(OFFSET(calculations!$AG$2,MATCH(data!A6100&amp;"|"&amp;data!C6100,calculations!$A$3:$A$168,0),MATCH(data!B6100,calculations!$AH$2:$CL$2,0))="","NULL",SUBSTITUTE(OFFSET(calculations!$AG$2,MATCH(data!A6100&amp;"|"&amp;data!C6100,calculations!$A$3:$A$168,0),MATCH(data!B6100,calculations!$AH$2:$CL$2,0)),",","."))</f>
        <v>1051874</v>
      </c>
      <c r="E6100">
        <v>1</v>
      </c>
    </row>
    <row r="6101" spans="1:5" x14ac:dyDescent="0.25">
      <c r="A6101">
        <v>2017</v>
      </c>
      <c r="B6101">
        <v>25</v>
      </c>
      <c r="C6101" t="s">
        <v>95</v>
      </c>
      <c r="D6101" t="str">
        <f ca="1">IF(OFFSET(calculations!$AG$2,MATCH(data!A6101&amp;"|"&amp;data!C6101,calculations!$A$3:$A$168,0),MATCH(data!B6101,calculations!$AH$2:$CL$2,0))="","NULL",SUBSTITUTE(OFFSET(calculations!$AG$2,MATCH(data!A6101&amp;"|"&amp;data!C6101,calculations!$A$3:$A$168,0),MATCH(data!B6101,calculations!$AH$2:$CL$2,0)),",","."))</f>
        <v>1926080467</v>
      </c>
      <c r="E6101">
        <v>1</v>
      </c>
    </row>
    <row r="6102" spans="1:5" x14ac:dyDescent="0.25">
      <c r="A6102">
        <v>2017</v>
      </c>
      <c r="B6102">
        <v>25</v>
      </c>
      <c r="C6102" t="s">
        <v>96</v>
      </c>
      <c r="D6102" t="str">
        <f ca="1">IF(OFFSET(calculations!$AG$2,MATCH(data!A6102&amp;"|"&amp;data!C6102,calculations!$A$3:$A$168,0),MATCH(data!B6102,calculations!$AH$2:$CL$2,0))="","NULL",SUBSTITUTE(OFFSET(calculations!$AG$2,MATCH(data!A6102&amp;"|"&amp;data!C6102,calculations!$A$3:$A$168,0),MATCH(data!B6102,calculations!$AH$2:$CL$2,0)),",","."))</f>
        <v>5650643286</v>
      </c>
      <c r="E6102">
        <v>1</v>
      </c>
    </row>
    <row r="6103" spans="1:5" x14ac:dyDescent="0.25">
      <c r="A6103">
        <v>2017</v>
      </c>
      <c r="B6103">
        <v>25</v>
      </c>
      <c r="C6103" t="s">
        <v>97</v>
      </c>
      <c r="D6103" t="str">
        <f ca="1">IF(OFFSET(calculations!$AG$2,MATCH(data!A6103&amp;"|"&amp;data!C6103,calculations!$A$3:$A$168,0),MATCH(data!B6103,calculations!$AH$2:$CL$2,0))="","NULL",SUBSTITUTE(OFFSET(calculations!$AG$2,MATCH(data!A6103&amp;"|"&amp;data!C6103,calculations!$A$3:$A$168,0),MATCH(data!B6103,calculations!$AH$2:$CL$2,0)),",","."))</f>
        <v>4350327186</v>
      </c>
      <c r="E6103">
        <v>1</v>
      </c>
    </row>
    <row r="6104" spans="1:5" x14ac:dyDescent="0.25">
      <c r="A6104">
        <v>2017</v>
      </c>
      <c r="B6104">
        <v>25</v>
      </c>
      <c r="C6104" t="s">
        <v>98</v>
      </c>
      <c r="D6104" t="str">
        <f ca="1">IF(OFFSET(calculations!$AG$2,MATCH(data!A6104&amp;"|"&amp;data!C6104,calculations!$A$3:$A$168,0),MATCH(data!B6104,calculations!$AH$2:$CL$2,0))="","NULL",SUBSTITUTE(OFFSET(calculations!$AG$2,MATCH(data!A6104&amp;"|"&amp;data!C6104,calculations!$A$3:$A$168,0),MATCH(data!B6104,calculations!$AH$2:$CL$2,0)),",","."))</f>
        <v>1300316100</v>
      </c>
      <c r="E6104">
        <v>1</v>
      </c>
    </row>
    <row r="6105" spans="1:5" x14ac:dyDescent="0.25">
      <c r="A6105">
        <v>2017</v>
      </c>
      <c r="B6105">
        <v>25</v>
      </c>
      <c r="C6105" t="s">
        <v>99</v>
      </c>
      <c r="D6105" t="str">
        <f ca="1">IF(OFFSET(calculations!$AG$2,MATCH(data!A6105&amp;"|"&amp;data!C6105,calculations!$A$3:$A$168,0),MATCH(data!B6105,calculations!$AH$2:$CL$2,0))="","NULL",SUBSTITUTE(OFFSET(calculations!$AG$2,MATCH(data!A6105&amp;"|"&amp;data!C6105,calculations!$A$3:$A$168,0),MATCH(data!B6105,calculations!$AH$2:$CL$2,0)),",","."))</f>
        <v>1300316100</v>
      </c>
      <c r="E6105">
        <v>1</v>
      </c>
    </row>
    <row r="6106" spans="1:5" x14ac:dyDescent="0.25">
      <c r="A6106">
        <v>2017</v>
      </c>
      <c r="B6106">
        <v>25</v>
      </c>
      <c r="C6106" t="s">
        <v>100</v>
      </c>
      <c r="D6106" t="str">
        <f ca="1">IF(OFFSET(calculations!$AG$2,MATCH(data!A6106&amp;"|"&amp;data!C6106,calculations!$A$3:$A$168,0),MATCH(data!B6106,calculations!$AH$2:$CL$2,0))="","NULL",SUBSTITUTE(OFFSET(calculations!$AG$2,MATCH(data!A6106&amp;"|"&amp;data!C6106,calculations!$A$3:$A$168,0),MATCH(data!B6106,calculations!$AH$2:$CL$2,0)),",","."))</f>
        <v>120478782</v>
      </c>
      <c r="E6106">
        <v>1</v>
      </c>
    </row>
    <row r="6107" spans="1:5" x14ac:dyDescent="0.25">
      <c r="A6107">
        <v>2017</v>
      </c>
      <c r="B6107">
        <v>25</v>
      </c>
      <c r="C6107" t="s">
        <v>101</v>
      </c>
      <c r="D6107" t="str">
        <f ca="1">IF(OFFSET(calculations!$AG$2,MATCH(data!A6107&amp;"|"&amp;data!C6107,calculations!$A$3:$A$168,0),MATCH(data!B6107,calculations!$AH$2:$CL$2,0))="","NULL",SUBSTITUTE(OFFSET(calculations!$AG$2,MATCH(data!A6107&amp;"|"&amp;data!C6107,calculations!$A$3:$A$168,0),MATCH(data!B6107,calculations!$AH$2:$CL$2,0)),",","."))</f>
        <v>1182972108</v>
      </c>
      <c r="E6107">
        <v>1</v>
      </c>
    </row>
    <row r="6108" spans="1:5" x14ac:dyDescent="0.25">
      <c r="A6108">
        <v>2017</v>
      </c>
      <c r="B6108">
        <v>25</v>
      </c>
      <c r="C6108" t="s">
        <v>102</v>
      </c>
      <c r="D6108" t="str">
        <f ca="1">IF(OFFSET(calculations!$AG$2,MATCH(data!A6108&amp;"|"&amp;data!C6108,calculations!$A$3:$A$168,0),MATCH(data!B6108,calculations!$AH$2:$CL$2,0))="","NULL",SUBSTITUTE(OFFSET(calculations!$AG$2,MATCH(data!A6108&amp;"|"&amp;data!C6108,calculations!$A$3:$A$168,0),MATCH(data!B6108,calculations!$AH$2:$CL$2,0)),",","."))</f>
        <v>94751720</v>
      </c>
      <c r="E6108">
        <v>1</v>
      </c>
    </row>
    <row r="6109" spans="1:5" x14ac:dyDescent="0.25">
      <c r="A6109">
        <v>2017</v>
      </c>
      <c r="B6109">
        <v>25</v>
      </c>
      <c r="C6109" t="s">
        <v>103</v>
      </c>
      <c r="D6109" t="str">
        <f ca="1">IF(OFFSET(calculations!$AG$2,MATCH(data!A6109&amp;"|"&amp;data!C6109,calculations!$A$3:$A$168,0),MATCH(data!B6109,calculations!$AH$2:$CL$2,0))="","NULL",SUBSTITUTE(OFFSET(calculations!$AG$2,MATCH(data!A6109&amp;"|"&amp;data!C6109,calculations!$A$3:$A$168,0),MATCH(data!B6109,calculations!$AH$2:$CL$2,0)),",","."))</f>
        <v>48300051</v>
      </c>
      <c r="E6109">
        <v>1</v>
      </c>
    </row>
    <row r="6110" spans="1:5" x14ac:dyDescent="0.25">
      <c r="A6110">
        <v>2017</v>
      </c>
      <c r="B6110">
        <v>25</v>
      </c>
      <c r="C6110" t="s">
        <v>104</v>
      </c>
      <c r="D6110" t="str">
        <f ca="1">IF(OFFSET(calculations!$AG$2,MATCH(data!A6110&amp;"|"&amp;data!C6110,calculations!$A$3:$A$168,0),MATCH(data!B6110,calculations!$AH$2:$CL$2,0))="","NULL",SUBSTITUTE(OFFSET(calculations!$AG$2,MATCH(data!A6110&amp;"|"&amp;data!C6110,calculations!$A$3:$A$168,0),MATCH(data!B6110,calculations!$AH$2:$CL$2,0)),",","."))</f>
        <v>94771003</v>
      </c>
      <c r="E6110">
        <v>1</v>
      </c>
    </row>
    <row r="6111" spans="1:5" x14ac:dyDescent="0.25">
      <c r="A6111">
        <v>2017</v>
      </c>
      <c r="B6111">
        <v>25</v>
      </c>
      <c r="C6111" t="s">
        <v>105</v>
      </c>
      <c r="D6111" t="str">
        <f ca="1">IF(OFFSET(calculations!$AG$2,MATCH(data!A6111&amp;"|"&amp;data!C6111,calculations!$A$3:$A$168,0),MATCH(data!B6111,calculations!$AH$2:$CL$2,0))="","NULL",SUBSTITUTE(OFFSET(calculations!$AG$2,MATCH(data!A6111&amp;"|"&amp;data!C6111,calculations!$A$3:$A$168,0),MATCH(data!B6111,calculations!$AH$2:$CL$2,0)),",","."))</f>
        <v>94771003</v>
      </c>
      <c r="E6111">
        <v>1</v>
      </c>
    </row>
    <row r="6112" spans="1:5" x14ac:dyDescent="0.25">
      <c r="A6112">
        <v>2017</v>
      </c>
      <c r="B6112">
        <v>25</v>
      </c>
      <c r="C6112" t="s">
        <v>106</v>
      </c>
      <c r="D6112" t="str">
        <f ca="1">IF(OFFSET(calculations!$AG$2,MATCH(data!A6112&amp;"|"&amp;data!C6112,calculations!$A$3:$A$168,0),MATCH(data!B6112,calculations!$AH$2:$CL$2,0))="","NULL",SUBSTITUTE(OFFSET(calculations!$AG$2,MATCH(data!A6112&amp;"|"&amp;data!C6112,calculations!$A$3:$A$168,0),MATCH(data!B6112,calculations!$AH$2:$CL$2,0)),",","."))</f>
        <v>NULL</v>
      </c>
      <c r="E6112">
        <v>1</v>
      </c>
    </row>
    <row r="6113" spans="1:5" x14ac:dyDescent="0.25">
      <c r="A6113">
        <v>2017</v>
      </c>
      <c r="B6113">
        <v>25</v>
      </c>
      <c r="C6113" t="s">
        <v>107</v>
      </c>
      <c r="D6113" t="str">
        <f ca="1">IF(OFFSET(calculations!$AG$2,MATCH(data!A6113&amp;"|"&amp;data!C6113,calculations!$A$3:$A$168,0),MATCH(data!B6113,calculations!$AH$2:$CL$2,0))="","NULL",SUBSTITUTE(OFFSET(calculations!$AG$2,MATCH(data!A6113&amp;"|"&amp;data!C6113,calculations!$A$3:$A$168,0),MATCH(data!B6113,calculations!$AH$2:$CL$2,0)),",","."))</f>
        <v>NULL</v>
      </c>
      <c r="E6113">
        <v>1</v>
      </c>
    </row>
    <row r="6114" spans="1:5" x14ac:dyDescent="0.25">
      <c r="A6114">
        <v>2017</v>
      </c>
      <c r="B6114">
        <v>25</v>
      </c>
      <c r="C6114" t="s">
        <v>108</v>
      </c>
      <c r="D6114" t="str">
        <f ca="1">IF(OFFSET(calculations!$AG$2,MATCH(data!A6114&amp;"|"&amp;data!C6114,calculations!$A$3:$A$168,0),MATCH(data!B6114,calculations!$AH$2:$CL$2,0))="","NULL",SUBSTITUTE(OFFSET(calculations!$AG$2,MATCH(data!A6114&amp;"|"&amp;data!C6114,calculations!$A$3:$A$168,0),MATCH(data!B6114,calculations!$AH$2:$CL$2,0)),",","."))</f>
        <v>2028779827</v>
      </c>
      <c r="E6114">
        <v>1</v>
      </c>
    </row>
    <row r="6115" spans="1:5" x14ac:dyDescent="0.25">
      <c r="A6115">
        <v>2017</v>
      </c>
      <c r="B6115">
        <v>25</v>
      </c>
      <c r="C6115" t="s">
        <v>109</v>
      </c>
      <c r="D6115" t="str">
        <f ca="1">IF(OFFSET(calculations!$AG$2,MATCH(data!A6115&amp;"|"&amp;data!C6115,calculations!$A$3:$A$168,0),MATCH(data!B6115,calculations!$AH$2:$CL$2,0))="","NULL",SUBSTITUTE(OFFSET(calculations!$AG$2,MATCH(data!A6115&amp;"|"&amp;data!C6115,calculations!$A$3:$A$168,0),MATCH(data!B6115,calculations!$AH$2:$CL$2,0)),",","."))</f>
        <v>2123550830</v>
      </c>
      <c r="E6115">
        <v>1</v>
      </c>
    </row>
    <row r="6116" spans="1:5" x14ac:dyDescent="0.25">
      <c r="A6116">
        <v>2017</v>
      </c>
      <c r="B6116">
        <v>25</v>
      </c>
      <c r="C6116" t="s">
        <v>110</v>
      </c>
      <c r="D6116" t="str">
        <f ca="1">IF(OFFSET(calculations!$AG$2,MATCH(data!A6116&amp;"|"&amp;data!C6116,calculations!$A$3:$A$168,0),MATCH(data!B6116,calculations!$AH$2:$CL$2,0))="","NULL",SUBSTITUTE(OFFSET(calculations!$AG$2,MATCH(data!A6116&amp;"|"&amp;data!C6116,calculations!$A$3:$A$168,0),MATCH(data!B6116,calculations!$AH$2:$CL$2,0)),",","."))</f>
        <v>197470363</v>
      </c>
      <c r="E6116">
        <v>1</v>
      </c>
    </row>
    <row r="6117" spans="1:5" x14ac:dyDescent="0.25">
      <c r="A6117">
        <v>2017</v>
      </c>
      <c r="B6117">
        <v>25</v>
      </c>
      <c r="C6117" t="s">
        <v>111</v>
      </c>
      <c r="D6117" t="str">
        <f ca="1">IF(OFFSET(calculations!$AG$2,MATCH(data!A6117&amp;"|"&amp;data!C6117,calculations!$A$3:$A$168,0),MATCH(data!B6117,calculations!$AH$2:$CL$2,0))="","NULL",SUBSTITUTE(OFFSET(calculations!$AG$2,MATCH(data!A6117&amp;"|"&amp;data!C6117,calculations!$A$3:$A$168,0),MATCH(data!B6117,calculations!$AH$2:$CL$2,0)),",","."))</f>
        <v>12771273236</v>
      </c>
      <c r="E6117">
        <v>1</v>
      </c>
    </row>
    <row r="6118" spans="1:5" x14ac:dyDescent="0.25">
      <c r="A6118">
        <v>2017</v>
      </c>
      <c r="B6118">
        <v>25</v>
      </c>
      <c r="C6118" t="s">
        <v>112</v>
      </c>
      <c r="D6118" t="str">
        <f ca="1">IF(OFFSET(calculations!$AG$2,MATCH(data!A6118&amp;"|"&amp;data!C6118,calculations!$A$3:$A$168,0),MATCH(data!B6118,calculations!$AH$2:$CL$2,0))="","NULL",SUBSTITUTE(OFFSET(calculations!$AG$2,MATCH(data!A6118&amp;"|"&amp;data!C6118,calculations!$A$3:$A$168,0),MATCH(data!B6118,calculations!$AH$2:$CL$2,0)),",","."))</f>
        <v>13799400557</v>
      </c>
      <c r="E6118">
        <v>1</v>
      </c>
    </row>
    <row r="6119" spans="1:5" x14ac:dyDescent="0.25">
      <c r="A6119">
        <v>2017</v>
      </c>
      <c r="B6119">
        <v>25</v>
      </c>
      <c r="C6119" t="s">
        <v>113</v>
      </c>
      <c r="D6119" t="str">
        <f ca="1">IF(OFFSET(calculations!$AG$2,MATCH(data!A6119&amp;"|"&amp;data!C6119,calculations!$A$3:$A$168,0),MATCH(data!B6119,calculations!$AH$2:$CL$2,0))="","NULL",SUBSTITUTE(OFFSET(calculations!$AG$2,MATCH(data!A6119&amp;"|"&amp;data!C6119,calculations!$A$3:$A$168,0),MATCH(data!B6119,calculations!$AH$2:$CL$2,0)),",","."))</f>
        <v>NULL</v>
      </c>
      <c r="E6119">
        <v>1</v>
      </c>
    </row>
    <row r="6120" spans="1:5" x14ac:dyDescent="0.25">
      <c r="A6120">
        <v>2017</v>
      </c>
      <c r="B6120">
        <v>25</v>
      </c>
      <c r="C6120" t="s">
        <v>114</v>
      </c>
      <c r="D6120" t="str">
        <f ca="1">IF(OFFSET(calculations!$AG$2,MATCH(data!A6120&amp;"|"&amp;data!C6120,calculations!$A$3:$A$168,0),MATCH(data!B6120,calculations!$AH$2:$CL$2,0))="","NULL",SUBSTITUTE(OFFSET(calculations!$AG$2,MATCH(data!A6120&amp;"|"&amp;data!C6120,calculations!$A$3:$A$168,0),MATCH(data!B6120,calculations!$AH$2:$CL$2,0)),",","."))</f>
        <v>NULL</v>
      </c>
      <c r="E6120">
        <v>1</v>
      </c>
    </row>
    <row r="6121" spans="1:5" x14ac:dyDescent="0.25">
      <c r="A6121">
        <v>2017</v>
      </c>
      <c r="B6121">
        <v>25</v>
      </c>
      <c r="C6121" t="s">
        <v>115</v>
      </c>
      <c r="D6121" t="str">
        <f ca="1">IF(OFFSET(calculations!$AG$2,MATCH(data!A6121&amp;"|"&amp;data!C6121,calculations!$A$3:$A$168,0),MATCH(data!B6121,calculations!$AH$2:$CL$2,0))="","NULL",SUBSTITUTE(OFFSET(calculations!$AG$2,MATCH(data!A6121&amp;"|"&amp;data!C6121,calculations!$A$3:$A$168,0),MATCH(data!B6121,calculations!$AH$2:$CL$2,0)),",","."))</f>
        <v>NULL</v>
      </c>
      <c r="E6121">
        <v>1</v>
      </c>
    </row>
    <row r="6122" spans="1:5" x14ac:dyDescent="0.25">
      <c r="A6122">
        <v>2017</v>
      </c>
      <c r="B6122">
        <v>25</v>
      </c>
      <c r="C6122" t="s">
        <v>116</v>
      </c>
      <c r="D6122" t="str">
        <f ca="1">IF(OFFSET(calculations!$AG$2,MATCH(data!A6122&amp;"|"&amp;data!C6122,calculations!$A$3:$A$168,0),MATCH(data!B6122,calculations!$AH$2:$CL$2,0))="","NULL",SUBSTITUTE(OFFSET(calculations!$AG$2,MATCH(data!A6122&amp;"|"&amp;data!C6122,calculations!$A$3:$A$168,0),MATCH(data!B6122,calculations!$AH$2:$CL$2,0)),",","."))</f>
        <v>15540472</v>
      </c>
      <c r="E6122">
        <v>1</v>
      </c>
    </row>
    <row r="6123" spans="1:5" x14ac:dyDescent="0.25">
      <c r="A6123">
        <v>2017</v>
      </c>
      <c r="B6123">
        <v>25</v>
      </c>
      <c r="C6123" t="s">
        <v>117</v>
      </c>
      <c r="D6123" t="str">
        <f ca="1">IF(OFFSET(calculations!$AG$2,MATCH(data!A6123&amp;"|"&amp;data!C6123,calculations!$A$3:$A$168,0),MATCH(data!B6123,calculations!$AH$2:$CL$2,0))="","NULL",SUBSTITUTE(OFFSET(calculations!$AG$2,MATCH(data!A6123&amp;"|"&amp;data!C6123,calculations!$A$3:$A$168,0),MATCH(data!B6123,calculations!$AH$2:$CL$2,0)),",","."))</f>
        <v>9805248384</v>
      </c>
      <c r="E6123">
        <v>1</v>
      </c>
    </row>
    <row r="6124" spans="1:5" x14ac:dyDescent="0.25">
      <c r="A6124">
        <v>2017</v>
      </c>
      <c r="B6124">
        <v>25</v>
      </c>
      <c r="C6124" t="s">
        <v>118</v>
      </c>
      <c r="D6124" t="str">
        <f ca="1">IF(OFFSET(calculations!$AG$2,MATCH(data!A6124&amp;"|"&amp;data!C6124,calculations!$A$3:$A$168,0),MATCH(data!B6124,calculations!$AH$2:$CL$2,0))="","NULL",SUBSTITUTE(OFFSET(calculations!$AG$2,MATCH(data!A6124&amp;"|"&amp;data!C6124,calculations!$A$3:$A$168,0),MATCH(data!B6124,calculations!$AH$2:$CL$2,0)),",","."))</f>
        <v>18122994</v>
      </c>
      <c r="E6124">
        <v>1</v>
      </c>
    </row>
    <row r="6125" spans="1:5" x14ac:dyDescent="0.25">
      <c r="A6125">
        <v>2017</v>
      </c>
      <c r="B6125">
        <v>25</v>
      </c>
      <c r="C6125" t="s">
        <v>119</v>
      </c>
      <c r="D6125" t="str">
        <f ca="1">IF(OFFSET(calculations!$AG$2,MATCH(data!A6125&amp;"|"&amp;data!C6125,calculations!$A$3:$A$168,0),MATCH(data!B6125,calculations!$AH$2:$CL$2,0))="","NULL",SUBSTITUTE(OFFSET(calculations!$AG$2,MATCH(data!A6125&amp;"|"&amp;data!C6125,calculations!$A$3:$A$168,0),MATCH(data!B6125,calculations!$AH$2:$CL$2,0)),",","."))</f>
        <v>5523176</v>
      </c>
      <c r="E6125">
        <v>1</v>
      </c>
    </row>
    <row r="6126" spans="1:5" x14ac:dyDescent="0.25">
      <c r="A6126">
        <v>2017</v>
      </c>
      <c r="B6126">
        <v>25</v>
      </c>
      <c r="C6126" t="s">
        <v>120</v>
      </c>
      <c r="D6126" t="str">
        <f ca="1">IF(OFFSET(calculations!$AG$2,MATCH(data!A6126&amp;"|"&amp;data!C6126,calculations!$A$3:$A$168,0),MATCH(data!B6126,calculations!$AH$2:$CL$2,0))="","NULL",SUBSTITUTE(OFFSET(calculations!$AG$2,MATCH(data!A6126&amp;"|"&amp;data!C6126,calculations!$A$3:$A$168,0),MATCH(data!B6126,calculations!$AH$2:$CL$2,0)),",","."))</f>
        <v>907691</v>
      </c>
      <c r="E6126">
        <v>1</v>
      </c>
    </row>
    <row r="6127" spans="1:5" x14ac:dyDescent="0.25">
      <c r="A6127">
        <v>2017</v>
      </c>
      <c r="B6127">
        <v>25</v>
      </c>
      <c r="C6127" t="s">
        <v>121</v>
      </c>
      <c r="D6127" t="str">
        <f ca="1">IF(OFFSET(calculations!$AG$2,MATCH(data!A6127&amp;"|"&amp;data!C6127,calculations!$A$3:$A$168,0),MATCH(data!B6127,calculations!$AH$2:$CL$2,0))="","NULL",SUBSTITUTE(OFFSET(calculations!$AG$2,MATCH(data!A6127&amp;"|"&amp;data!C6127,calculations!$A$3:$A$168,0),MATCH(data!B6127,calculations!$AH$2:$CL$2,0)),",","."))</f>
        <v>197478416</v>
      </c>
      <c r="E6127">
        <v>1</v>
      </c>
    </row>
    <row r="6128" spans="1:5" x14ac:dyDescent="0.25">
      <c r="A6128">
        <v>2017</v>
      </c>
      <c r="B6128">
        <v>25</v>
      </c>
      <c r="C6128" t="s">
        <v>122</v>
      </c>
      <c r="D6128" t="str">
        <f ca="1">IF(OFFSET(calculations!$AG$2,MATCH(data!A6128&amp;"|"&amp;data!C6128,calculations!$A$3:$A$168,0),MATCH(data!B6128,calculations!$AH$2:$CL$2,0))="","NULL",SUBSTITUTE(OFFSET(calculations!$AG$2,MATCH(data!A6128&amp;"|"&amp;data!C6128,calculations!$A$3:$A$168,0),MATCH(data!B6128,calculations!$AH$2:$CL$2,0)),",","."))</f>
        <v>0</v>
      </c>
      <c r="E6128">
        <v>1</v>
      </c>
    </row>
    <row r="6129" spans="1:5" x14ac:dyDescent="0.25">
      <c r="A6129">
        <v>2017</v>
      </c>
      <c r="B6129">
        <v>25</v>
      </c>
      <c r="C6129" t="s">
        <v>123</v>
      </c>
      <c r="D6129" t="str">
        <f ca="1">IF(OFFSET(calculations!$AG$2,MATCH(data!A6129&amp;"|"&amp;data!C6129,calculations!$A$3:$A$168,0),MATCH(data!B6129,calculations!$AH$2:$CL$2,0))="","NULL",SUBSTITUTE(OFFSET(calculations!$AG$2,MATCH(data!A6129&amp;"|"&amp;data!C6129,calculations!$A$3:$A$168,0),MATCH(data!B6129,calculations!$AH$2:$CL$2,0)),",","."))</f>
        <v>NULL</v>
      </c>
      <c r="E6129">
        <v>1</v>
      </c>
    </row>
    <row r="6130" spans="1:5" x14ac:dyDescent="0.25">
      <c r="A6130">
        <v>2017</v>
      </c>
      <c r="B6130">
        <v>25</v>
      </c>
      <c r="C6130" t="s">
        <v>124</v>
      </c>
      <c r="D6130" t="str">
        <f ca="1">IF(OFFSET(calculations!$AG$2,MATCH(data!A6130&amp;"|"&amp;data!C6130,calculations!$A$3:$A$168,0),MATCH(data!B6130,calculations!$AH$2:$CL$2,0))="","NULL",SUBSTITUTE(OFFSET(calculations!$AG$2,MATCH(data!A6130&amp;"|"&amp;data!C6130,calculations!$A$3:$A$168,0),MATCH(data!B6130,calculations!$AH$2:$CL$2,0)),",","."))</f>
        <v>NULL</v>
      </c>
      <c r="E6130">
        <v>1</v>
      </c>
    </row>
    <row r="6131" spans="1:5" x14ac:dyDescent="0.25">
      <c r="A6131">
        <v>2017</v>
      </c>
      <c r="B6131">
        <v>25</v>
      </c>
      <c r="C6131" t="s">
        <v>125</v>
      </c>
      <c r="D6131" t="str">
        <f ca="1">IF(OFFSET(calculations!$AG$2,MATCH(data!A6131&amp;"|"&amp;data!C6131,calculations!$A$3:$A$168,0),MATCH(data!B6131,calculations!$AH$2:$CL$2,0))="","NULL",SUBSTITUTE(OFFSET(calculations!$AG$2,MATCH(data!A6131&amp;"|"&amp;data!C6131,calculations!$A$3:$A$168,0),MATCH(data!B6131,calculations!$AH$2:$CL$2,0)),",","."))</f>
        <v>1051162791</v>
      </c>
      <c r="E6131">
        <v>1</v>
      </c>
    </row>
    <row r="6132" spans="1:5" x14ac:dyDescent="0.25">
      <c r="A6132">
        <v>2017</v>
      </c>
      <c r="B6132">
        <v>25</v>
      </c>
      <c r="C6132" t="s">
        <v>126</v>
      </c>
      <c r="D6132" t="str">
        <f ca="1">IF(OFFSET(calculations!$AG$2,MATCH(data!A6132&amp;"|"&amp;data!C6132,calculations!$A$3:$A$168,0),MATCH(data!B6132,calculations!$AH$2:$CL$2,0))="","NULL",SUBSTITUTE(OFFSET(calculations!$AG$2,MATCH(data!A6132&amp;"|"&amp;data!C6132,calculations!$A$3:$A$168,0),MATCH(data!B6132,calculations!$AH$2:$CL$2,0)),",","."))</f>
        <v>2705416633</v>
      </c>
      <c r="E6132">
        <v>1</v>
      </c>
    </row>
    <row r="6133" spans="1:5" x14ac:dyDescent="0.25">
      <c r="A6133">
        <v>2017</v>
      </c>
      <c r="B6133">
        <v>25</v>
      </c>
      <c r="C6133" t="s">
        <v>62</v>
      </c>
      <c r="D6133" t="str">
        <f ca="1">IF(OFFSET(calculations!$AG$2,MATCH(data!A6133&amp;"|"&amp;data!C6133,calculations!$A$3:$A$168,0),MATCH(data!B6133,calculations!$AH$2:$CL$2,0))="","NULL",SUBSTITUTE(OFFSET(calculations!$AG$2,MATCH(data!A6133&amp;"|"&amp;data!C6133,calculations!$A$3:$A$168,0),MATCH(data!B6133,calculations!$AH$2:$CL$2,0)),",","."))</f>
        <v>-1032715237</v>
      </c>
      <c r="E6133">
        <v>1</v>
      </c>
    </row>
    <row r="6134" spans="1:5" x14ac:dyDescent="0.25">
      <c r="A6134">
        <v>2017</v>
      </c>
      <c r="B6134">
        <v>25</v>
      </c>
      <c r="C6134" t="s">
        <v>127</v>
      </c>
      <c r="D6134" t="str">
        <f ca="1">IF(OFFSET(calculations!$AG$2,MATCH(data!A6134&amp;"|"&amp;data!C6134,calculations!$A$3:$A$168,0),MATCH(data!B6134,calculations!$AH$2:$CL$2,0))="","NULL",SUBSTITUTE(OFFSET(calculations!$AG$2,MATCH(data!A6134&amp;"|"&amp;data!C6134,calculations!$A$3:$A$168,0),MATCH(data!B6134,calculations!$AH$2:$CL$2,0)),",","."))</f>
        <v>1430416931</v>
      </c>
      <c r="E6134">
        <v>1</v>
      </c>
    </row>
    <row r="6135" spans="1:5" x14ac:dyDescent="0.25">
      <c r="A6135">
        <v>2017</v>
      </c>
      <c r="B6135">
        <v>25</v>
      </c>
      <c r="C6135" t="s">
        <v>128</v>
      </c>
      <c r="D6135" t="str">
        <f ca="1">IF(OFFSET(calculations!$AG$2,MATCH(data!A6135&amp;"|"&amp;data!C6135,calculations!$A$3:$A$168,0),MATCH(data!B6135,calculations!$AH$2:$CL$2,0))="","NULL",SUBSTITUTE(OFFSET(calculations!$AG$2,MATCH(data!A6135&amp;"|"&amp;data!C6135,calculations!$A$3:$A$168,0),MATCH(data!B6135,calculations!$AH$2:$CL$2,0)),",","."))</f>
        <v>NULL</v>
      </c>
      <c r="E6135">
        <v>1</v>
      </c>
    </row>
    <row r="6136" spans="1:5" x14ac:dyDescent="0.25">
      <c r="A6136">
        <v>2017</v>
      </c>
      <c r="B6136">
        <v>25</v>
      </c>
      <c r="C6136" t="s">
        <v>129</v>
      </c>
      <c r="D6136" t="str">
        <f ca="1">IF(OFFSET(calculations!$AG$2,MATCH(data!A6136&amp;"|"&amp;data!C6136,calculations!$A$3:$A$168,0),MATCH(data!B6136,calculations!$AH$2:$CL$2,0))="","NULL",SUBSTITUTE(OFFSET(calculations!$AG$2,MATCH(data!A6136&amp;"|"&amp;data!C6136,calculations!$A$3:$A$168,0),MATCH(data!B6136,calculations!$AH$2:$CL$2,0)),",","."))</f>
        <v>13118320</v>
      </c>
      <c r="E6136">
        <v>1</v>
      </c>
    </row>
    <row r="6137" spans="1:5" x14ac:dyDescent="0.25">
      <c r="A6137">
        <v>2017</v>
      </c>
      <c r="B6137">
        <v>25</v>
      </c>
      <c r="C6137" t="s">
        <v>130</v>
      </c>
      <c r="D6137" t="str">
        <f ca="1">IF(OFFSET(calculations!$AG$2,MATCH(data!A6137&amp;"|"&amp;data!C6137,calculations!$A$3:$A$168,0),MATCH(data!B6137,calculations!$AH$2:$CL$2,0))="","NULL",SUBSTITUTE(OFFSET(calculations!$AG$2,MATCH(data!A6137&amp;"|"&amp;data!C6137,calculations!$A$3:$A$168,0),MATCH(data!B6137,calculations!$AH$2:$CL$2,0)),",","."))</f>
        <v>NULL</v>
      </c>
      <c r="E6137">
        <v>1</v>
      </c>
    </row>
    <row r="6138" spans="1:5" x14ac:dyDescent="0.25">
      <c r="A6138">
        <v>2017</v>
      </c>
      <c r="B6138">
        <v>25</v>
      </c>
      <c r="C6138" t="s">
        <v>131</v>
      </c>
      <c r="D6138" t="str">
        <f ca="1">IF(OFFSET(calculations!$AG$2,MATCH(data!A6138&amp;"|"&amp;data!C6138,calculations!$A$3:$A$168,0),MATCH(data!B6138,calculations!$AH$2:$CL$2,0))="","NULL",SUBSTITUTE(OFFSET(calculations!$AG$2,MATCH(data!A6138&amp;"|"&amp;data!C6138,calculations!$A$3:$A$168,0),MATCH(data!B6138,calculations!$AH$2:$CL$2,0)),",","."))</f>
        <v>NULL</v>
      </c>
      <c r="E6138">
        <v>1</v>
      </c>
    </row>
    <row r="6139" spans="1:5" x14ac:dyDescent="0.25">
      <c r="A6139">
        <v>2017</v>
      </c>
      <c r="B6139">
        <v>25</v>
      </c>
      <c r="C6139" t="s">
        <v>132</v>
      </c>
      <c r="D6139" t="str">
        <f ca="1">IF(OFFSET(calculations!$AG$2,MATCH(data!A6139&amp;"|"&amp;data!C6139,calculations!$A$3:$A$168,0),MATCH(data!B6139,calculations!$AH$2:$CL$2,0))="","NULL",SUBSTITUTE(OFFSET(calculations!$AG$2,MATCH(data!A6139&amp;"|"&amp;data!C6139,calculations!$A$3:$A$168,0),MATCH(data!B6139,calculations!$AH$2:$CL$2,0)),",","."))</f>
        <v>173973841</v>
      </c>
      <c r="E6139">
        <v>1</v>
      </c>
    </row>
    <row r="6140" spans="1:5" x14ac:dyDescent="0.25">
      <c r="A6140">
        <v>2017</v>
      </c>
      <c r="B6140">
        <v>25</v>
      </c>
      <c r="C6140" t="s">
        <v>133</v>
      </c>
      <c r="D6140" t="str">
        <f ca="1">IF(OFFSET(calculations!$AG$2,MATCH(data!A6140&amp;"|"&amp;data!C6140,calculations!$A$3:$A$168,0),MATCH(data!B6140,calculations!$AH$2:$CL$2,0))="","NULL",SUBSTITUTE(OFFSET(calculations!$AG$2,MATCH(data!A6140&amp;"|"&amp;data!C6140,calculations!$A$3:$A$168,0),MATCH(data!B6140,calculations!$AH$2:$CL$2,0)),",","."))</f>
        <v>-4576623624</v>
      </c>
      <c r="E6140">
        <v>1</v>
      </c>
    </row>
    <row r="6141" spans="1:5" x14ac:dyDescent="0.25">
      <c r="A6141">
        <v>2017</v>
      </c>
      <c r="B6141">
        <v>25</v>
      </c>
      <c r="C6141" t="s">
        <v>134</v>
      </c>
      <c r="D6141" t="str">
        <f ca="1">IF(OFFSET(calculations!$AG$2,MATCH(data!A6141&amp;"|"&amp;data!C6141,calculations!$A$3:$A$168,0),MATCH(data!B6141,calculations!$AH$2:$CL$2,0))="","NULL",SUBSTITUTE(OFFSET(calculations!$AG$2,MATCH(data!A6141&amp;"|"&amp;data!C6141,calculations!$A$3:$A$168,0),MATCH(data!B6141,calculations!$AH$2:$CL$2,0)),",","."))</f>
        <v>NULL</v>
      </c>
      <c r="E6141">
        <v>1</v>
      </c>
    </row>
    <row r="6142" spans="1:5" x14ac:dyDescent="0.25">
      <c r="A6142">
        <v>2017</v>
      </c>
      <c r="B6142">
        <v>25</v>
      </c>
      <c r="C6142" t="s">
        <v>135</v>
      </c>
      <c r="D6142" t="str">
        <f ca="1">IF(OFFSET(calculations!$AG$2,MATCH(data!A6142&amp;"|"&amp;data!C6142,calculations!$A$3:$A$168,0),MATCH(data!B6142,calculations!$AH$2:$CL$2,0))="","NULL",SUBSTITUTE(OFFSET(calculations!$AG$2,MATCH(data!A6142&amp;"|"&amp;data!C6142,calculations!$A$3:$A$168,0),MATCH(data!B6142,calculations!$AH$2:$CL$2,0)),",","."))</f>
        <v>NULL</v>
      </c>
      <c r="E6142">
        <v>1</v>
      </c>
    </row>
    <row r="6143" spans="1:5" x14ac:dyDescent="0.25">
      <c r="A6143">
        <v>2017</v>
      </c>
      <c r="B6143">
        <v>25</v>
      </c>
      <c r="C6143" t="s">
        <v>136</v>
      </c>
      <c r="D6143" t="str">
        <f ca="1">IF(OFFSET(calculations!$AG$2,MATCH(data!A6143&amp;"|"&amp;data!C6143,calculations!$A$3:$A$168,0),MATCH(data!B6143,calculations!$AH$2:$CL$2,0))="","NULL",SUBSTITUTE(OFFSET(calculations!$AG$2,MATCH(data!A6143&amp;"|"&amp;data!C6143,calculations!$A$3:$A$168,0),MATCH(data!B6143,calculations!$AH$2:$CL$2,0)),",","."))</f>
        <v>1926080467</v>
      </c>
      <c r="E6143">
        <v>1</v>
      </c>
    </row>
    <row r="6144" spans="1:5" x14ac:dyDescent="0.25">
      <c r="A6144">
        <v>2017</v>
      </c>
      <c r="B6144">
        <v>25</v>
      </c>
      <c r="C6144" t="s">
        <v>137</v>
      </c>
      <c r="D6144" t="str">
        <f ca="1">IF(OFFSET(calculations!$AG$2,MATCH(data!A6144&amp;"|"&amp;data!C6144,calculations!$A$3:$A$168,0),MATCH(data!B6144,calculations!$AH$2:$CL$2,0))="","NULL",SUBSTITUTE(OFFSET(calculations!$AG$2,MATCH(data!A6144&amp;"|"&amp;data!C6144,calculations!$A$3:$A$168,0),MATCH(data!B6144,calculations!$AH$2:$CL$2,0)),",","."))</f>
        <v>NULL</v>
      </c>
      <c r="E6144">
        <v>1</v>
      </c>
    </row>
    <row r="6145" spans="1:5" x14ac:dyDescent="0.25">
      <c r="A6145">
        <v>2017</v>
      </c>
      <c r="B6145">
        <v>25</v>
      </c>
      <c r="C6145" t="s">
        <v>138</v>
      </c>
      <c r="D6145" t="str">
        <f ca="1">IF(OFFSET(calculations!$AG$2,MATCH(data!A6145&amp;"|"&amp;data!C6145,calculations!$A$3:$A$168,0),MATCH(data!B6145,calculations!$AH$2:$CL$2,0))="","NULL",SUBSTITUTE(OFFSET(calculations!$AG$2,MATCH(data!A6145&amp;"|"&amp;data!C6145,calculations!$A$3:$A$168,0),MATCH(data!B6145,calculations!$AH$2:$CL$2,0)),",","."))</f>
        <v>4587916</v>
      </c>
      <c r="E6145">
        <v>1</v>
      </c>
    </row>
    <row r="6146" spans="1:5" x14ac:dyDescent="0.25">
      <c r="A6146">
        <v>2017</v>
      </c>
      <c r="B6146">
        <v>25</v>
      </c>
      <c r="C6146" t="s">
        <v>139</v>
      </c>
      <c r="D6146" t="str">
        <f ca="1">IF(OFFSET(calculations!$AG$2,MATCH(data!A6146&amp;"|"&amp;data!C6146,calculations!$A$3:$A$168,0),MATCH(data!B6146,calculations!$AH$2:$CL$2,0))="","NULL",SUBSTITUTE(OFFSET(calculations!$AG$2,MATCH(data!A6146&amp;"|"&amp;data!C6146,calculations!$A$3:$A$168,0),MATCH(data!B6146,calculations!$AH$2:$CL$2,0)),",","."))</f>
        <v>NULL</v>
      </c>
      <c r="E6146">
        <v>1</v>
      </c>
    </row>
    <row r="6147" spans="1:5" x14ac:dyDescent="0.25">
      <c r="A6147">
        <v>2017</v>
      </c>
      <c r="B6147">
        <v>25</v>
      </c>
      <c r="C6147" t="s">
        <v>140</v>
      </c>
      <c r="D6147" t="str">
        <f ca="1">IF(OFFSET(calculations!$AG$2,MATCH(data!A6147&amp;"|"&amp;data!C6147,calculations!$A$3:$A$168,0),MATCH(data!B6147,calculations!$AH$2:$CL$2,0))="","NULL",SUBSTITUTE(OFFSET(calculations!$AG$2,MATCH(data!A6147&amp;"|"&amp;data!C6147,calculations!$A$3:$A$168,0),MATCH(data!B6147,calculations!$AH$2:$CL$2,0)),",","."))</f>
        <v>NULL</v>
      </c>
      <c r="E6147">
        <v>1</v>
      </c>
    </row>
    <row r="6148" spans="1:5" x14ac:dyDescent="0.25">
      <c r="A6148">
        <v>2017</v>
      </c>
      <c r="B6148">
        <v>25</v>
      </c>
      <c r="C6148" t="s">
        <v>141</v>
      </c>
      <c r="D6148" t="str">
        <f ca="1">IF(OFFSET(calculations!$AG$2,MATCH(data!A6148&amp;"|"&amp;data!C6148,calculations!$A$3:$A$168,0),MATCH(data!B6148,calculations!$AH$2:$CL$2,0))="","NULL",SUBSTITUTE(OFFSET(calculations!$AG$2,MATCH(data!A6148&amp;"|"&amp;data!C6148,calculations!$A$3:$A$168,0),MATCH(data!B6148,calculations!$AH$2:$CL$2,0)),",","."))</f>
        <v>NULL</v>
      </c>
      <c r="E6148">
        <v>1</v>
      </c>
    </row>
    <row r="6149" spans="1:5" x14ac:dyDescent="0.25">
      <c r="A6149">
        <v>2017</v>
      </c>
      <c r="B6149">
        <v>25</v>
      </c>
      <c r="C6149" t="s">
        <v>142</v>
      </c>
      <c r="D6149" t="str">
        <f ca="1">IF(OFFSET(calculations!$AG$2,MATCH(data!A6149&amp;"|"&amp;data!C6149,calculations!$A$3:$A$168,0),MATCH(data!B6149,calculations!$AH$2:$CL$2,0))="","NULL",SUBSTITUTE(OFFSET(calculations!$AG$2,MATCH(data!A6149&amp;"|"&amp;data!C6149,calculations!$A$3:$A$168,0),MATCH(data!B6149,calculations!$AH$2:$CL$2,0)),",","."))</f>
        <v>2036329</v>
      </c>
      <c r="E6149">
        <v>1</v>
      </c>
    </row>
    <row r="6150" spans="1:5" x14ac:dyDescent="0.25">
      <c r="A6150">
        <v>2017</v>
      </c>
      <c r="B6150">
        <v>25</v>
      </c>
      <c r="C6150" t="s">
        <v>143</v>
      </c>
      <c r="D6150" t="str">
        <f ca="1">IF(OFFSET(calculations!$AG$2,MATCH(data!A6150&amp;"|"&amp;data!C6150,calculations!$A$3:$A$168,0),MATCH(data!B6150,calculations!$AH$2:$CL$2,0))="","NULL",SUBSTITUTE(OFFSET(calculations!$AG$2,MATCH(data!A6150&amp;"|"&amp;data!C6150,calculations!$A$3:$A$168,0),MATCH(data!B6150,calculations!$AH$2:$CL$2,0)),",","."))</f>
        <v>2551587</v>
      </c>
      <c r="E6150">
        <v>1</v>
      </c>
    </row>
    <row r="6151" spans="1:5" x14ac:dyDescent="0.25">
      <c r="A6151">
        <v>2017</v>
      </c>
      <c r="B6151">
        <v>25</v>
      </c>
      <c r="C6151" t="s">
        <v>58</v>
      </c>
      <c r="D6151" t="str">
        <f ca="1">IF(OFFSET(calculations!$AG$2,MATCH(data!A6151&amp;"|"&amp;data!C6151,calculations!$A$3:$A$168,0),MATCH(data!B6151,calculations!$AH$2:$CL$2,0))="","NULL",SUBSTITUTE(OFFSET(calculations!$AG$2,MATCH(data!A6151&amp;"|"&amp;data!C6151,calculations!$A$3:$A$168,0),MATCH(data!B6151,calculations!$AH$2:$CL$2,0)),",","."))</f>
        <v>318828</v>
      </c>
      <c r="E6151">
        <v>1</v>
      </c>
    </row>
    <row r="6152" spans="1:5" x14ac:dyDescent="0.25">
      <c r="A6152">
        <v>2017</v>
      </c>
      <c r="B6152">
        <v>26</v>
      </c>
      <c r="C6152" t="s">
        <v>68</v>
      </c>
      <c r="D6152" t="str">
        <f ca="1">IF(OFFSET(calculations!$AG$2,MATCH(data!A6152&amp;"|"&amp;data!C6152,calculations!$A$3:$A$168,0),MATCH(data!B6152,calculations!$AH$2:$CL$2,0))="","NULL",SUBSTITUTE(OFFSET(calculations!$AG$2,MATCH(data!A6152&amp;"|"&amp;data!C6152,calculations!$A$3:$A$168,0),MATCH(data!B6152,calculations!$AH$2:$CL$2,0)),",","."))</f>
        <v>113275006</v>
      </c>
      <c r="E6152">
        <v>1</v>
      </c>
    </row>
    <row r="6153" spans="1:5" x14ac:dyDescent="0.25">
      <c r="A6153">
        <v>2017</v>
      </c>
      <c r="B6153">
        <v>26</v>
      </c>
      <c r="C6153" t="s">
        <v>49</v>
      </c>
      <c r="D6153" t="str">
        <f ca="1">IF(OFFSET(calculations!$AG$2,MATCH(data!A6153&amp;"|"&amp;data!C6153,calculations!$A$3:$A$168,0),MATCH(data!B6153,calculations!$AH$2:$CL$2,0))="","NULL",SUBSTITUTE(OFFSET(calculations!$AG$2,MATCH(data!A6153&amp;"|"&amp;data!C6153,calculations!$A$3:$A$168,0),MATCH(data!B6153,calculations!$AH$2:$CL$2,0)),",","."))</f>
        <v>112909992</v>
      </c>
      <c r="E6153">
        <v>1</v>
      </c>
    </row>
    <row r="6154" spans="1:5" x14ac:dyDescent="0.25">
      <c r="A6154">
        <v>2017</v>
      </c>
      <c r="B6154">
        <v>26</v>
      </c>
      <c r="C6154" t="s">
        <v>69</v>
      </c>
      <c r="D6154" t="str">
        <f ca="1">IF(OFFSET(calculations!$AG$2,MATCH(data!A6154&amp;"|"&amp;data!C6154,calculations!$A$3:$A$168,0),MATCH(data!B6154,calculations!$AH$2:$CL$2,0))="","NULL",SUBSTITUTE(OFFSET(calculations!$AG$2,MATCH(data!A6154&amp;"|"&amp;data!C6154,calculations!$A$3:$A$168,0),MATCH(data!B6154,calculations!$AH$2:$CL$2,0)),",","."))</f>
        <v>14490</v>
      </c>
      <c r="E6154">
        <v>1</v>
      </c>
    </row>
    <row r="6155" spans="1:5" x14ac:dyDescent="0.25">
      <c r="A6155">
        <v>2017</v>
      </c>
      <c r="B6155">
        <v>26</v>
      </c>
      <c r="C6155" t="s">
        <v>70</v>
      </c>
      <c r="D6155" t="str">
        <f ca="1">IF(OFFSET(calculations!$AG$2,MATCH(data!A6155&amp;"|"&amp;data!C6155,calculations!$A$3:$A$168,0),MATCH(data!B6155,calculations!$AH$2:$CL$2,0))="","NULL",SUBSTITUTE(OFFSET(calculations!$AG$2,MATCH(data!A6155&amp;"|"&amp;data!C6155,calculations!$A$3:$A$168,0),MATCH(data!B6155,calculations!$AH$2:$CL$2,0)),",","."))</f>
        <v>50840</v>
      </c>
      <c r="E6155">
        <v>1</v>
      </c>
    </row>
    <row r="6156" spans="1:5" x14ac:dyDescent="0.25">
      <c r="A6156">
        <v>2017</v>
      </c>
      <c r="B6156">
        <v>26</v>
      </c>
      <c r="C6156" t="s">
        <v>71</v>
      </c>
      <c r="D6156" t="str">
        <f ca="1">IF(OFFSET(calculations!$AG$2,MATCH(data!A6156&amp;"|"&amp;data!C6156,calculations!$A$3:$A$168,0),MATCH(data!B6156,calculations!$AH$2:$CL$2,0))="","NULL",SUBSTITUTE(OFFSET(calculations!$AG$2,MATCH(data!A6156&amp;"|"&amp;data!C6156,calculations!$A$3:$A$168,0),MATCH(data!B6156,calculations!$AH$2:$CL$2,0)),",","."))</f>
        <v>NULL</v>
      </c>
      <c r="E6156">
        <v>1</v>
      </c>
    </row>
    <row r="6157" spans="1:5" x14ac:dyDescent="0.25">
      <c r="A6157">
        <v>2017</v>
      </c>
      <c r="B6157">
        <v>26</v>
      </c>
      <c r="C6157" t="s">
        <v>72</v>
      </c>
      <c r="D6157" t="str">
        <f ca="1">IF(OFFSET(calculations!$AG$2,MATCH(data!A6157&amp;"|"&amp;data!C6157,calculations!$A$3:$A$168,0),MATCH(data!B6157,calculations!$AH$2:$CL$2,0))="","NULL",SUBSTITUTE(OFFSET(calculations!$AG$2,MATCH(data!A6157&amp;"|"&amp;data!C6157,calculations!$A$3:$A$168,0),MATCH(data!B6157,calculations!$AH$2:$CL$2,0)),",","."))</f>
        <v>NULL</v>
      </c>
      <c r="E6157">
        <v>1</v>
      </c>
    </row>
    <row r="6158" spans="1:5" x14ac:dyDescent="0.25">
      <c r="A6158">
        <v>2017</v>
      </c>
      <c r="B6158">
        <v>26</v>
      </c>
      <c r="C6158" t="s">
        <v>73</v>
      </c>
      <c r="D6158" t="str">
        <f ca="1">IF(OFFSET(calculations!$AG$2,MATCH(data!A6158&amp;"|"&amp;data!C6158,calculations!$A$3:$A$168,0),MATCH(data!B6158,calculations!$AH$2:$CL$2,0))="","NULL",SUBSTITUTE(OFFSET(calculations!$AG$2,MATCH(data!A6158&amp;"|"&amp;data!C6158,calculations!$A$3:$A$168,0),MATCH(data!B6158,calculations!$AH$2:$CL$2,0)),",","."))</f>
        <v>71711990</v>
      </c>
      <c r="E6158">
        <v>1</v>
      </c>
    </row>
    <row r="6159" spans="1:5" x14ac:dyDescent="0.25">
      <c r="A6159">
        <v>2017</v>
      </c>
      <c r="B6159">
        <v>26</v>
      </c>
      <c r="C6159" t="s">
        <v>74</v>
      </c>
      <c r="D6159" t="str">
        <f ca="1">IF(OFFSET(calculations!$AG$2,MATCH(data!A6159&amp;"|"&amp;data!C6159,calculations!$A$3:$A$168,0),MATCH(data!B6159,calculations!$AH$2:$CL$2,0))="","NULL",SUBSTITUTE(OFFSET(calculations!$AG$2,MATCH(data!A6159&amp;"|"&amp;data!C6159,calculations!$A$3:$A$168,0),MATCH(data!B6159,calculations!$AH$2:$CL$2,0)),",","."))</f>
        <v>NULL</v>
      </c>
      <c r="E6159">
        <v>1</v>
      </c>
    </row>
    <row r="6160" spans="1:5" x14ac:dyDescent="0.25">
      <c r="A6160">
        <v>2017</v>
      </c>
      <c r="B6160">
        <v>26</v>
      </c>
      <c r="C6160" t="s">
        <v>75</v>
      </c>
      <c r="D6160" t="str">
        <f ca="1">IF(OFFSET(calculations!$AG$2,MATCH(data!A6160&amp;"|"&amp;data!C6160,calculations!$A$3:$A$168,0),MATCH(data!B6160,calculations!$AH$2:$CL$2,0))="","NULL",SUBSTITUTE(OFFSET(calculations!$AG$2,MATCH(data!A6160&amp;"|"&amp;data!C6160,calculations!$A$3:$A$168,0),MATCH(data!B6160,calculations!$AH$2:$CL$2,0)),",","."))</f>
        <v>9543961</v>
      </c>
      <c r="E6160">
        <v>1</v>
      </c>
    </row>
    <row r="6161" spans="1:5" x14ac:dyDescent="0.25">
      <c r="A6161">
        <v>2017</v>
      </c>
      <c r="B6161">
        <v>26</v>
      </c>
      <c r="C6161" t="s">
        <v>76</v>
      </c>
      <c r="D6161" t="str">
        <f ca="1">IF(OFFSET(calculations!$AG$2,MATCH(data!A6161&amp;"|"&amp;data!C6161,calculations!$A$3:$A$168,0),MATCH(data!B6161,calculations!$AH$2:$CL$2,0))="","NULL",SUBSTITUTE(OFFSET(calculations!$AG$2,MATCH(data!A6161&amp;"|"&amp;data!C6161,calculations!$A$3:$A$168,0),MATCH(data!B6161,calculations!$AH$2:$CL$2,0)),",","."))</f>
        <v>3245611</v>
      </c>
      <c r="E6161">
        <v>1</v>
      </c>
    </row>
    <row r="6162" spans="1:5" x14ac:dyDescent="0.25">
      <c r="A6162">
        <v>2017</v>
      </c>
      <c r="B6162">
        <v>26</v>
      </c>
      <c r="C6162" t="s">
        <v>77</v>
      </c>
      <c r="D6162" t="str">
        <f ca="1">IF(OFFSET(calculations!$AG$2,MATCH(data!A6162&amp;"|"&amp;data!C6162,calculations!$A$3:$A$168,0),MATCH(data!B6162,calculations!$AH$2:$CL$2,0))="","NULL",SUBSTITUTE(OFFSET(calculations!$AG$2,MATCH(data!A6162&amp;"|"&amp;data!C6162,calculations!$A$3:$A$168,0),MATCH(data!B6162,calculations!$AH$2:$CL$2,0)),",","."))</f>
        <v>NULL</v>
      </c>
      <c r="E6162">
        <v>1</v>
      </c>
    </row>
    <row r="6163" spans="1:5" x14ac:dyDescent="0.25">
      <c r="A6163">
        <v>2017</v>
      </c>
      <c r="B6163">
        <v>26</v>
      </c>
      <c r="C6163" t="s">
        <v>78</v>
      </c>
      <c r="D6163" t="str">
        <f ca="1">IF(OFFSET(calculations!$AG$2,MATCH(data!A6163&amp;"|"&amp;data!C6163,calculations!$A$3:$A$168,0),MATCH(data!B6163,calculations!$AH$2:$CL$2,0))="","NULL",SUBSTITUTE(OFFSET(calculations!$AG$2,MATCH(data!A6163&amp;"|"&amp;data!C6163,calculations!$A$3:$A$168,0),MATCH(data!B6163,calculations!$AH$2:$CL$2,0)),",","."))</f>
        <v>NULL</v>
      </c>
      <c r="E6163">
        <v>1</v>
      </c>
    </row>
    <row r="6164" spans="1:5" x14ac:dyDescent="0.25">
      <c r="A6164">
        <v>2017</v>
      </c>
      <c r="B6164">
        <v>26</v>
      </c>
      <c r="C6164" t="s">
        <v>79</v>
      </c>
      <c r="D6164" t="str">
        <f ca="1">IF(OFFSET(calculations!$AG$2,MATCH(data!A6164&amp;"|"&amp;data!C6164,calculations!$A$3:$A$168,0),MATCH(data!B6164,calculations!$AH$2:$CL$2,0))="","NULL",SUBSTITUTE(OFFSET(calculations!$AG$2,MATCH(data!A6164&amp;"|"&amp;data!C6164,calculations!$A$3:$A$168,0),MATCH(data!B6164,calculations!$AH$2:$CL$2,0)),",","."))</f>
        <v>28304031</v>
      </c>
      <c r="E6164">
        <v>1</v>
      </c>
    </row>
    <row r="6165" spans="1:5" x14ac:dyDescent="0.25">
      <c r="A6165">
        <v>2017</v>
      </c>
      <c r="B6165">
        <v>26</v>
      </c>
      <c r="C6165" t="s">
        <v>80</v>
      </c>
      <c r="D6165" t="str">
        <f ca="1">IF(OFFSET(calculations!$AG$2,MATCH(data!A6165&amp;"|"&amp;data!C6165,calculations!$A$3:$A$168,0),MATCH(data!B6165,calculations!$AH$2:$CL$2,0))="","NULL",SUBSTITUTE(OFFSET(calculations!$AG$2,MATCH(data!A6165&amp;"|"&amp;data!C6165,calculations!$A$3:$A$168,0),MATCH(data!B6165,calculations!$AH$2:$CL$2,0)),",","."))</f>
        <v>NULL</v>
      </c>
      <c r="E6165">
        <v>1</v>
      </c>
    </row>
    <row r="6166" spans="1:5" x14ac:dyDescent="0.25">
      <c r="A6166">
        <v>2017</v>
      </c>
      <c r="B6166">
        <v>26</v>
      </c>
      <c r="C6166" t="s">
        <v>44</v>
      </c>
      <c r="D6166" t="str">
        <f ca="1">IF(OFFSET(calculations!$AG$2,MATCH(data!A6166&amp;"|"&amp;data!C6166,calculations!$A$3:$A$168,0),MATCH(data!B6166,calculations!$AH$2:$CL$2,0))="","NULL",SUBSTITUTE(OFFSET(calculations!$AG$2,MATCH(data!A6166&amp;"|"&amp;data!C6166,calculations!$A$3:$A$168,0),MATCH(data!B6166,calculations!$AH$2:$CL$2,0)),",","."))</f>
        <v>NULL</v>
      </c>
      <c r="E6166">
        <v>1</v>
      </c>
    </row>
    <row r="6167" spans="1:5" x14ac:dyDescent="0.25">
      <c r="A6167">
        <v>2017</v>
      </c>
      <c r="B6167">
        <v>26</v>
      </c>
      <c r="C6167" t="s">
        <v>51</v>
      </c>
      <c r="D6167" t="str">
        <f ca="1">IF(OFFSET(calculations!$AG$2,MATCH(data!A6167&amp;"|"&amp;data!C6167,calculations!$A$3:$A$168,0),MATCH(data!B6167,calculations!$AH$2:$CL$2,0))="","NULL",SUBSTITUTE(OFFSET(calculations!$AG$2,MATCH(data!A6167&amp;"|"&amp;data!C6167,calculations!$A$3:$A$168,0),MATCH(data!B6167,calculations!$AH$2:$CL$2,0)),",","."))</f>
        <v>90</v>
      </c>
      <c r="E6167">
        <v>1</v>
      </c>
    </row>
    <row r="6168" spans="1:5" x14ac:dyDescent="0.25">
      <c r="A6168">
        <v>2017</v>
      </c>
      <c r="B6168">
        <v>26</v>
      </c>
      <c r="C6168" t="s">
        <v>55</v>
      </c>
      <c r="D6168" t="str">
        <f ca="1">IF(OFFSET(calculations!$AG$2,MATCH(data!A6168&amp;"|"&amp;data!C6168,calculations!$A$3:$A$168,0),MATCH(data!B6168,calculations!$AH$2:$CL$2,0))="","NULL",SUBSTITUTE(OFFSET(calculations!$AG$2,MATCH(data!A6168&amp;"|"&amp;data!C6168,calculations!$A$3:$A$168,0),MATCH(data!B6168,calculations!$AH$2:$CL$2,0)),",","."))</f>
        <v>NULL</v>
      </c>
      <c r="E6168">
        <v>1</v>
      </c>
    </row>
    <row r="6169" spans="1:5" x14ac:dyDescent="0.25">
      <c r="A6169">
        <v>2017</v>
      </c>
      <c r="B6169">
        <v>26</v>
      </c>
      <c r="C6169" t="s">
        <v>81</v>
      </c>
      <c r="D6169" t="str">
        <f ca="1">IF(OFFSET(calculations!$AG$2,MATCH(data!A6169&amp;"|"&amp;data!C6169,calculations!$A$3:$A$168,0),MATCH(data!B6169,calculations!$AH$2:$CL$2,0))="","NULL",SUBSTITUTE(OFFSET(calculations!$AG$2,MATCH(data!A6169&amp;"|"&amp;data!C6169,calculations!$A$3:$A$168,0),MATCH(data!B6169,calculations!$AH$2:$CL$2,0)),",","."))</f>
        <v>38979</v>
      </c>
      <c r="E6169">
        <v>1</v>
      </c>
    </row>
    <row r="6170" spans="1:5" x14ac:dyDescent="0.25">
      <c r="A6170">
        <v>2017</v>
      </c>
      <c r="B6170">
        <v>26</v>
      </c>
      <c r="C6170" t="s">
        <v>82</v>
      </c>
      <c r="D6170" t="str">
        <f ca="1">IF(OFFSET(calculations!$AG$2,MATCH(data!A6170&amp;"|"&amp;data!C6170,calculations!$A$3:$A$168,0),MATCH(data!B6170,calculations!$AH$2:$CL$2,0))="","NULL",SUBSTITUTE(OFFSET(calculations!$AG$2,MATCH(data!A6170&amp;"|"&amp;data!C6170,calculations!$A$3:$A$168,0),MATCH(data!B6170,calculations!$AH$2:$CL$2,0)),",","."))</f>
        <v>365014</v>
      </c>
      <c r="E6170">
        <v>1</v>
      </c>
    </row>
    <row r="6171" spans="1:5" x14ac:dyDescent="0.25">
      <c r="A6171">
        <v>2017</v>
      </c>
      <c r="B6171">
        <v>26</v>
      </c>
      <c r="C6171" t="s">
        <v>83</v>
      </c>
      <c r="D6171" t="str">
        <f ca="1">IF(OFFSET(calculations!$AG$2,MATCH(data!A6171&amp;"|"&amp;data!C6171,calculations!$A$3:$A$168,0),MATCH(data!B6171,calculations!$AH$2:$CL$2,0))="","NULL",SUBSTITUTE(OFFSET(calculations!$AG$2,MATCH(data!A6171&amp;"|"&amp;data!C6171,calculations!$A$3:$A$168,0),MATCH(data!B6171,calculations!$AH$2:$CL$2,0)),",","."))</f>
        <v>4136</v>
      </c>
      <c r="E6171">
        <v>1</v>
      </c>
    </row>
    <row r="6172" spans="1:5" x14ac:dyDescent="0.25">
      <c r="A6172">
        <v>2017</v>
      </c>
      <c r="B6172">
        <v>26</v>
      </c>
      <c r="C6172" t="s">
        <v>84</v>
      </c>
      <c r="D6172" t="str">
        <f ca="1">IF(OFFSET(calculations!$AG$2,MATCH(data!A6172&amp;"|"&amp;data!C6172,calculations!$A$3:$A$168,0),MATCH(data!B6172,calculations!$AH$2:$CL$2,0))="","NULL",SUBSTITUTE(OFFSET(calculations!$AG$2,MATCH(data!A6172&amp;"|"&amp;data!C6172,calculations!$A$3:$A$168,0),MATCH(data!B6172,calculations!$AH$2:$CL$2,0)),",","."))</f>
        <v>NULL</v>
      </c>
      <c r="E6172">
        <v>1</v>
      </c>
    </row>
    <row r="6173" spans="1:5" x14ac:dyDescent="0.25">
      <c r="A6173">
        <v>2017</v>
      </c>
      <c r="B6173">
        <v>26</v>
      </c>
      <c r="C6173" t="s">
        <v>85</v>
      </c>
      <c r="D6173" t="str">
        <f ca="1">IF(OFFSET(calculations!$AG$2,MATCH(data!A6173&amp;"|"&amp;data!C6173,calculations!$A$3:$A$168,0),MATCH(data!B6173,calculations!$AH$2:$CL$2,0))="","NULL",SUBSTITUTE(OFFSET(calculations!$AG$2,MATCH(data!A6173&amp;"|"&amp;data!C6173,calculations!$A$3:$A$168,0),MATCH(data!B6173,calculations!$AH$2:$CL$2,0)),",","."))</f>
        <v>NULL</v>
      </c>
      <c r="E6173">
        <v>1</v>
      </c>
    </row>
    <row r="6174" spans="1:5" x14ac:dyDescent="0.25">
      <c r="A6174">
        <v>2017</v>
      </c>
      <c r="B6174">
        <v>26</v>
      </c>
      <c r="C6174" t="s">
        <v>86</v>
      </c>
      <c r="D6174" t="str">
        <f ca="1">IF(OFFSET(calculations!$AG$2,MATCH(data!A6174&amp;"|"&amp;data!C6174,calculations!$A$3:$A$168,0),MATCH(data!B6174,calculations!$AH$2:$CL$2,0))="","NULL",SUBSTITUTE(OFFSET(calculations!$AG$2,MATCH(data!A6174&amp;"|"&amp;data!C6174,calculations!$A$3:$A$168,0),MATCH(data!B6174,calculations!$AH$2:$CL$2,0)),",","."))</f>
        <v>NULL</v>
      </c>
      <c r="E6174">
        <v>1</v>
      </c>
    </row>
    <row r="6175" spans="1:5" x14ac:dyDescent="0.25">
      <c r="A6175">
        <v>2017</v>
      </c>
      <c r="B6175">
        <v>26</v>
      </c>
      <c r="C6175" t="s">
        <v>87</v>
      </c>
      <c r="D6175" t="str">
        <f ca="1">IF(OFFSET(calculations!$AG$2,MATCH(data!A6175&amp;"|"&amp;data!C6175,calculations!$A$3:$A$168,0),MATCH(data!B6175,calculations!$AH$2:$CL$2,0))="","NULL",SUBSTITUTE(OFFSET(calculations!$AG$2,MATCH(data!A6175&amp;"|"&amp;data!C6175,calculations!$A$3:$A$168,0),MATCH(data!B6175,calculations!$AH$2:$CL$2,0)),",","."))</f>
        <v>360878</v>
      </c>
      <c r="E6175">
        <v>1</v>
      </c>
    </row>
    <row r="6176" spans="1:5" x14ac:dyDescent="0.25">
      <c r="A6176">
        <v>2017</v>
      </c>
      <c r="B6176">
        <v>26</v>
      </c>
      <c r="C6176" t="s">
        <v>88</v>
      </c>
      <c r="D6176" t="str">
        <f ca="1">IF(OFFSET(calculations!$AG$2,MATCH(data!A6176&amp;"|"&amp;data!C6176,calculations!$A$3:$A$168,0),MATCH(data!B6176,calculations!$AH$2:$CL$2,0))="","NULL",SUBSTITUTE(OFFSET(calculations!$AG$2,MATCH(data!A6176&amp;"|"&amp;data!C6176,calculations!$A$3:$A$168,0),MATCH(data!B6176,calculations!$AH$2:$CL$2,0)),",","."))</f>
        <v>NULL</v>
      </c>
      <c r="E6176">
        <v>1</v>
      </c>
    </row>
    <row r="6177" spans="1:5" x14ac:dyDescent="0.25">
      <c r="A6177">
        <v>2017</v>
      </c>
      <c r="B6177">
        <v>26</v>
      </c>
      <c r="C6177" t="s">
        <v>89</v>
      </c>
      <c r="D6177" t="str">
        <f ca="1">IF(OFFSET(calculations!$AG$2,MATCH(data!A6177&amp;"|"&amp;data!C6177,calculations!$A$3:$A$168,0),MATCH(data!B6177,calculations!$AH$2:$CL$2,0))="","NULL",SUBSTITUTE(OFFSET(calculations!$AG$2,MATCH(data!A6177&amp;"|"&amp;data!C6177,calculations!$A$3:$A$168,0),MATCH(data!B6177,calculations!$AH$2:$CL$2,0)),",","."))</f>
        <v>NULL</v>
      </c>
      <c r="E6177">
        <v>1</v>
      </c>
    </row>
    <row r="6178" spans="1:5" x14ac:dyDescent="0.25">
      <c r="A6178">
        <v>2017</v>
      </c>
      <c r="B6178">
        <v>26</v>
      </c>
      <c r="C6178" t="s">
        <v>90</v>
      </c>
      <c r="D6178" t="str">
        <f ca="1">IF(OFFSET(calculations!$AG$2,MATCH(data!A6178&amp;"|"&amp;data!C6178,calculations!$A$3:$A$168,0),MATCH(data!B6178,calculations!$AH$2:$CL$2,0))="","NULL",SUBSTITUTE(OFFSET(calculations!$AG$2,MATCH(data!A6178&amp;"|"&amp;data!C6178,calculations!$A$3:$A$168,0),MATCH(data!B6178,calculations!$AH$2:$CL$2,0)),",","."))</f>
        <v>NULL</v>
      </c>
      <c r="E6178">
        <v>1</v>
      </c>
    </row>
    <row r="6179" spans="1:5" x14ac:dyDescent="0.25">
      <c r="A6179">
        <v>2017</v>
      </c>
      <c r="B6179">
        <v>26</v>
      </c>
      <c r="C6179" t="s">
        <v>91</v>
      </c>
      <c r="D6179" t="str">
        <f ca="1">IF(OFFSET(calculations!$AG$2,MATCH(data!A6179&amp;"|"&amp;data!C6179,calculations!$A$3:$A$168,0),MATCH(data!B6179,calculations!$AH$2:$CL$2,0))="","NULL",SUBSTITUTE(OFFSET(calculations!$AG$2,MATCH(data!A6179&amp;"|"&amp;data!C6179,calculations!$A$3:$A$168,0),MATCH(data!B6179,calculations!$AH$2:$CL$2,0)),",","."))</f>
        <v>NULL</v>
      </c>
      <c r="E6179">
        <v>1</v>
      </c>
    </row>
    <row r="6180" spans="1:5" x14ac:dyDescent="0.25">
      <c r="A6180">
        <v>2017</v>
      </c>
      <c r="B6180">
        <v>26</v>
      </c>
      <c r="C6180" t="s">
        <v>92</v>
      </c>
      <c r="D6180" t="str">
        <f ca="1">IF(OFFSET(calculations!$AG$2,MATCH(data!A6180&amp;"|"&amp;data!C6180,calculations!$A$3:$A$168,0),MATCH(data!B6180,calculations!$AH$2:$CL$2,0))="","NULL",SUBSTITUTE(OFFSET(calculations!$AG$2,MATCH(data!A6180&amp;"|"&amp;data!C6180,calculations!$A$3:$A$168,0),MATCH(data!B6180,calculations!$AH$2:$CL$2,0)),",","."))</f>
        <v>NULL</v>
      </c>
      <c r="E6180">
        <v>1</v>
      </c>
    </row>
    <row r="6181" spans="1:5" x14ac:dyDescent="0.25">
      <c r="A6181">
        <v>2017</v>
      </c>
      <c r="B6181">
        <v>26</v>
      </c>
      <c r="C6181" t="s">
        <v>93</v>
      </c>
      <c r="D6181" t="str">
        <f ca="1">IF(OFFSET(calculations!$AG$2,MATCH(data!A6181&amp;"|"&amp;data!C6181,calculations!$A$3:$A$168,0),MATCH(data!B6181,calculations!$AH$2:$CL$2,0))="","NULL",SUBSTITUTE(OFFSET(calculations!$AG$2,MATCH(data!A6181&amp;"|"&amp;data!C6181,calculations!$A$3:$A$168,0),MATCH(data!B6181,calculations!$AH$2:$CL$2,0)),",","."))</f>
        <v>NULL</v>
      </c>
      <c r="E6181">
        <v>1</v>
      </c>
    </row>
    <row r="6182" spans="1:5" x14ac:dyDescent="0.25">
      <c r="A6182">
        <v>2017</v>
      </c>
      <c r="B6182">
        <v>26</v>
      </c>
      <c r="C6182" t="s">
        <v>94</v>
      </c>
      <c r="D6182" t="str">
        <f ca="1">IF(OFFSET(calculations!$AG$2,MATCH(data!A6182&amp;"|"&amp;data!C6182,calculations!$A$3:$A$168,0),MATCH(data!B6182,calculations!$AH$2:$CL$2,0))="","NULL",SUBSTITUTE(OFFSET(calculations!$AG$2,MATCH(data!A6182&amp;"|"&amp;data!C6182,calculations!$A$3:$A$168,0),MATCH(data!B6182,calculations!$AH$2:$CL$2,0)),",","."))</f>
        <v>NULL</v>
      </c>
      <c r="E6182">
        <v>1</v>
      </c>
    </row>
    <row r="6183" spans="1:5" x14ac:dyDescent="0.25">
      <c r="A6183">
        <v>2017</v>
      </c>
      <c r="B6183">
        <v>26</v>
      </c>
      <c r="C6183" t="s">
        <v>95</v>
      </c>
      <c r="D6183" t="str">
        <f ca="1">IF(OFFSET(calculations!$AG$2,MATCH(data!A6183&amp;"|"&amp;data!C6183,calculations!$A$3:$A$168,0),MATCH(data!B6183,calculations!$AH$2:$CL$2,0))="","NULL",SUBSTITUTE(OFFSET(calculations!$AG$2,MATCH(data!A6183&amp;"|"&amp;data!C6183,calculations!$A$3:$A$168,0),MATCH(data!B6183,calculations!$AH$2:$CL$2,0)),",","."))</f>
        <v>5890460</v>
      </c>
      <c r="E6183">
        <v>1</v>
      </c>
    </row>
    <row r="6184" spans="1:5" x14ac:dyDescent="0.25">
      <c r="A6184">
        <v>2017</v>
      </c>
      <c r="B6184">
        <v>26</v>
      </c>
      <c r="C6184" t="s">
        <v>96</v>
      </c>
      <c r="D6184" t="str">
        <f ca="1">IF(OFFSET(calculations!$AG$2,MATCH(data!A6184&amp;"|"&amp;data!C6184,calculations!$A$3:$A$168,0),MATCH(data!B6184,calculations!$AH$2:$CL$2,0))="","NULL",SUBSTITUTE(OFFSET(calculations!$AG$2,MATCH(data!A6184&amp;"|"&amp;data!C6184,calculations!$A$3:$A$168,0),MATCH(data!B6184,calculations!$AH$2:$CL$2,0)),",","."))</f>
        <v>2998944410</v>
      </c>
      <c r="E6184">
        <v>1</v>
      </c>
    </row>
    <row r="6185" spans="1:5" x14ac:dyDescent="0.25">
      <c r="A6185">
        <v>2017</v>
      </c>
      <c r="B6185">
        <v>26</v>
      </c>
      <c r="C6185" t="s">
        <v>97</v>
      </c>
      <c r="D6185" t="str">
        <f ca="1">IF(OFFSET(calculations!$AG$2,MATCH(data!A6185&amp;"|"&amp;data!C6185,calculations!$A$3:$A$168,0),MATCH(data!B6185,calculations!$AH$2:$CL$2,0))="","NULL",SUBSTITUTE(OFFSET(calculations!$AG$2,MATCH(data!A6185&amp;"|"&amp;data!C6185,calculations!$A$3:$A$168,0),MATCH(data!B6185,calculations!$AH$2:$CL$2,0)),",","."))</f>
        <v>2978845880</v>
      </c>
      <c r="E6185">
        <v>1</v>
      </c>
    </row>
    <row r="6186" spans="1:5" x14ac:dyDescent="0.25">
      <c r="A6186">
        <v>2017</v>
      </c>
      <c r="B6186">
        <v>26</v>
      </c>
      <c r="C6186" t="s">
        <v>98</v>
      </c>
      <c r="D6186" t="str">
        <f ca="1">IF(OFFSET(calculations!$AG$2,MATCH(data!A6186&amp;"|"&amp;data!C6186,calculations!$A$3:$A$168,0),MATCH(data!B6186,calculations!$AH$2:$CL$2,0))="","NULL",SUBSTITUTE(OFFSET(calculations!$AG$2,MATCH(data!A6186&amp;"|"&amp;data!C6186,calculations!$A$3:$A$168,0),MATCH(data!B6186,calculations!$AH$2:$CL$2,0)),",","."))</f>
        <v>20098530</v>
      </c>
      <c r="E6186">
        <v>1</v>
      </c>
    </row>
    <row r="6187" spans="1:5" x14ac:dyDescent="0.25">
      <c r="A6187">
        <v>2017</v>
      </c>
      <c r="B6187">
        <v>26</v>
      </c>
      <c r="C6187" t="s">
        <v>99</v>
      </c>
      <c r="D6187" t="str">
        <f ca="1">IF(OFFSET(calculations!$AG$2,MATCH(data!A6187&amp;"|"&amp;data!C6187,calculations!$A$3:$A$168,0),MATCH(data!B6187,calculations!$AH$2:$CL$2,0))="","NULL",SUBSTITUTE(OFFSET(calculations!$AG$2,MATCH(data!A6187&amp;"|"&amp;data!C6187,calculations!$A$3:$A$168,0),MATCH(data!B6187,calculations!$AH$2:$CL$2,0)),",","."))</f>
        <v>20098530</v>
      </c>
      <c r="E6187">
        <v>1</v>
      </c>
    </row>
    <row r="6188" spans="1:5" x14ac:dyDescent="0.25">
      <c r="A6188">
        <v>2017</v>
      </c>
      <c r="B6188">
        <v>26</v>
      </c>
      <c r="C6188" t="s">
        <v>100</v>
      </c>
      <c r="D6188" t="str">
        <f ca="1">IF(OFFSET(calculations!$AG$2,MATCH(data!A6188&amp;"|"&amp;data!C6188,calculations!$A$3:$A$168,0),MATCH(data!B6188,calculations!$AH$2:$CL$2,0))="","NULL",SUBSTITUTE(OFFSET(calculations!$AG$2,MATCH(data!A6188&amp;"|"&amp;data!C6188,calculations!$A$3:$A$168,0),MATCH(data!B6188,calculations!$AH$2:$CL$2,0)),",","."))</f>
        <v>8020178</v>
      </c>
      <c r="E6188">
        <v>1</v>
      </c>
    </row>
    <row r="6189" spans="1:5" x14ac:dyDescent="0.25">
      <c r="A6189">
        <v>2017</v>
      </c>
      <c r="B6189">
        <v>26</v>
      </c>
      <c r="C6189" t="s">
        <v>101</v>
      </c>
      <c r="D6189" t="str">
        <f ca="1">IF(OFFSET(calculations!$AG$2,MATCH(data!A6189&amp;"|"&amp;data!C6189,calculations!$A$3:$A$168,0),MATCH(data!B6189,calculations!$AH$2:$CL$2,0))="","NULL",SUBSTITUTE(OFFSET(calculations!$AG$2,MATCH(data!A6189&amp;"|"&amp;data!C6189,calculations!$A$3:$A$168,0),MATCH(data!B6189,calculations!$AH$2:$CL$2,0)),",","."))</f>
        <v>NULL</v>
      </c>
      <c r="E6189">
        <v>1</v>
      </c>
    </row>
    <row r="6190" spans="1:5" x14ac:dyDescent="0.25">
      <c r="A6190">
        <v>2017</v>
      </c>
      <c r="B6190">
        <v>26</v>
      </c>
      <c r="C6190" t="s">
        <v>102</v>
      </c>
      <c r="D6190" t="str">
        <f ca="1">IF(OFFSET(calculations!$AG$2,MATCH(data!A6190&amp;"|"&amp;data!C6190,calculations!$A$3:$A$168,0),MATCH(data!B6190,calculations!$AH$2:$CL$2,0))="","NULL",SUBSTITUTE(OFFSET(calculations!$AG$2,MATCH(data!A6190&amp;"|"&amp;data!C6190,calculations!$A$3:$A$168,0),MATCH(data!B6190,calculations!$AH$2:$CL$2,0)),",","."))</f>
        <v>3735026</v>
      </c>
      <c r="E6190">
        <v>1</v>
      </c>
    </row>
    <row r="6191" spans="1:5" x14ac:dyDescent="0.25">
      <c r="A6191">
        <v>2017</v>
      </c>
      <c r="B6191">
        <v>26</v>
      </c>
      <c r="C6191" t="s">
        <v>103</v>
      </c>
      <c r="D6191" t="str">
        <f ca="1">IF(OFFSET(calculations!$AG$2,MATCH(data!A6191&amp;"|"&amp;data!C6191,calculations!$A$3:$A$168,0),MATCH(data!B6191,calculations!$AH$2:$CL$2,0))="","NULL",SUBSTITUTE(OFFSET(calculations!$AG$2,MATCH(data!A6191&amp;"|"&amp;data!C6191,calculations!$A$3:$A$168,0),MATCH(data!B6191,calculations!$AH$2:$CL$2,0)),",","."))</f>
        <v>5983319</v>
      </c>
      <c r="E6191">
        <v>1</v>
      </c>
    </row>
    <row r="6192" spans="1:5" x14ac:dyDescent="0.25">
      <c r="A6192">
        <v>2017</v>
      </c>
      <c r="B6192">
        <v>26</v>
      </c>
      <c r="C6192" t="s">
        <v>104</v>
      </c>
      <c r="D6192" t="str">
        <f ca="1">IF(OFFSET(calculations!$AG$2,MATCH(data!A6192&amp;"|"&amp;data!C6192,calculations!$A$3:$A$168,0),MATCH(data!B6192,calculations!$AH$2:$CL$2,0))="","NULL",SUBSTITUTE(OFFSET(calculations!$AG$2,MATCH(data!A6192&amp;"|"&amp;data!C6192,calculations!$A$3:$A$168,0),MATCH(data!B6192,calculations!$AH$2:$CL$2,0)),",","."))</f>
        <v>18400363</v>
      </c>
      <c r="E6192">
        <v>1</v>
      </c>
    </row>
    <row r="6193" spans="1:5" x14ac:dyDescent="0.25">
      <c r="A6193">
        <v>2017</v>
      </c>
      <c r="B6193">
        <v>26</v>
      </c>
      <c r="C6193" t="s">
        <v>105</v>
      </c>
      <c r="D6193" t="str">
        <f ca="1">IF(OFFSET(calculations!$AG$2,MATCH(data!A6193&amp;"|"&amp;data!C6193,calculations!$A$3:$A$168,0),MATCH(data!B6193,calculations!$AH$2:$CL$2,0))="","NULL",SUBSTITUTE(OFFSET(calculations!$AG$2,MATCH(data!A6193&amp;"|"&amp;data!C6193,calculations!$A$3:$A$168,0),MATCH(data!B6193,calculations!$AH$2:$CL$2,0)),",","."))</f>
        <v>18400363</v>
      </c>
      <c r="E6193">
        <v>1</v>
      </c>
    </row>
    <row r="6194" spans="1:5" x14ac:dyDescent="0.25">
      <c r="A6194">
        <v>2017</v>
      </c>
      <c r="B6194">
        <v>26</v>
      </c>
      <c r="C6194" t="s">
        <v>106</v>
      </c>
      <c r="D6194" t="str">
        <f ca="1">IF(OFFSET(calculations!$AG$2,MATCH(data!A6194&amp;"|"&amp;data!C6194,calculations!$A$3:$A$168,0),MATCH(data!B6194,calculations!$AH$2:$CL$2,0))="","NULL",SUBSTITUTE(OFFSET(calculations!$AG$2,MATCH(data!A6194&amp;"|"&amp;data!C6194,calculations!$A$3:$A$168,0),MATCH(data!B6194,calculations!$AH$2:$CL$2,0)),",","."))</f>
        <v>NULL</v>
      </c>
      <c r="E6194">
        <v>1</v>
      </c>
    </row>
    <row r="6195" spans="1:5" x14ac:dyDescent="0.25">
      <c r="A6195">
        <v>2017</v>
      </c>
      <c r="B6195">
        <v>26</v>
      </c>
      <c r="C6195" t="s">
        <v>107</v>
      </c>
      <c r="D6195" t="str">
        <f ca="1">IF(OFFSET(calculations!$AG$2,MATCH(data!A6195&amp;"|"&amp;data!C6195,calculations!$A$3:$A$168,0),MATCH(data!B6195,calculations!$AH$2:$CL$2,0))="","NULL",SUBSTITUTE(OFFSET(calculations!$AG$2,MATCH(data!A6195&amp;"|"&amp;data!C6195,calculations!$A$3:$A$168,0),MATCH(data!B6195,calculations!$AH$2:$CL$2,0)),",","."))</f>
        <v>NULL</v>
      </c>
      <c r="E6195">
        <v>1</v>
      </c>
    </row>
    <row r="6196" spans="1:5" x14ac:dyDescent="0.25">
      <c r="A6196">
        <v>2017</v>
      </c>
      <c r="B6196">
        <v>26</v>
      </c>
      <c r="C6196" t="s">
        <v>108</v>
      </c>
      <c r="D6196" t="str">
        <f ca="1">IF(OFFSET(calculations!$AG$2,MATCH(data!A6196&amp;"|"&amp;data!C6196,calculations!$A$3:$A$168,0),MATCH(data!B6196,calculations!$AH$2:$CL$2,0))="","NULL",SUBSTITUTE(OFFSET(calculations!$AG$2,MATCH(data!A6196&amp;"|"&amp;data!C6196,calculations!$A$3:$A$168,0),MATCH(data!B6196,calculations!$AH$2:$CL$2,0)),",","."))</f>
        <v>-11871007</v>
      </c>
      <c r="E6196">
        <v>1</v>
      </c>
    </row>
    <row r="6197" spans="1:5" x14ac:dyDescent="0.25">
      <c r="A6197">
        <v>2017</v>
      </c>
      <c r="B6197">
        <v>26</v>
      </c>
      <c r="C6197" t="s">
        <v>109</v>
      </c>
      <c r="D6197" t="str">
        <f ca="1">IF(OFFSET(calculations!$AG$2,MATCH(data!A6197&amp;"|"&amp;data!C6197,calculations!$A$3:$A$168,0),MATCH(data!B6197,calculations!$AH$2:$CL$2,0))="","NULL",SUBSTITUTE(OFFSET(calculations!$AG$2,MATCH(data!A6197&amp;"|"&amp;data!C6197,calculations!$A$3:$A$168,0),MATCH(data!B6197,calculations!$AH$2:$CL$2,0)),",","."))</f>
        <v>6529356</v>
      </c>
      <c r="E6197">
        <v>1</v>
      </c>
    </row>
    <row r="6198" spans="1:5" x14ac:dyDescent="0.25">
      <c r="A6198">
        <v>2017</v>
      </c>
      <c r="B6198">
        <v>26</v>
      </c>
      <c r="C6198" t="s">
        <v>110</v>
      </c>
      <c r="D6198" t="str">
        <f ca="1">IF(OFFSET(calculations!$AG$2,MATCH(data!A6198&amp;"|"&amp;data!C6198,calculations!$A$3:$A$168,0),MATCH(data!B6198,calculations!$AH$2:$CL$2,0))="","NULL",SUBSTITUTE(OFFSET(calculations!$AG$2,MATCH(data!A6198&amp;"|"&amp;data!C6198,calculations!$A$3:$A$168,0),MATCH(data!B6198,calculations!$AH$2:$CL$2,0)),",","."))</f>
        <v>638896</v>
      </c>
      <c r="E6198">
        <v>1</v>
      </c>
    </row>
    <row r="6199" spans="1:5" x14ac:dyDescent="0.25">
      <c r="A6199">
        <v>2017</v>
      </c>
      <c r="B6199">
        <v>26</v>
      </c>
      <c r="C6199" t="s">
        <v>111</v>
      </c>
      <c r="D6199" t="str">
        <f ca="1">IF(OFFSET(calculations!$AG$2,MATCH(data!A6199&amp;"|"&amp;data!C6199,calculations!$A$3:$A$168,0),MATCH(data!B6199,calculations!$AH$2:$CL$2,0))="","NULL",SUBSTITUTE(OFFSET(calculations!$AG$2,MATCH(data!A6199&amp;"|"&amp;data!C6199,calculations!$A$3:$A$168,0),MATCH(data!B6199,calculations!$AH$2:$CL$2,0)),",","."))</f>
        <v>113275006</v>
      </c>
      <c r="E6199">
        <v>1</v>
      </c>
    </row>
    <row r="6200" spans="1:5" x14ac:dyDescent="0.25">
      <c r="A6200">
        <v>2017</v>
      </c>
      <c r="B6200">
        <v>26</v>
      </c>
      <c r="C6200" t="s">
        <v>112</v>
      </c>
      <c r="D6200" t="str">
        <f ca="1">IF(OFFSET(calculations!$AG$2,MATCH(data!A6200&amp;"|"&amp;data!C6200,calculations!$A$3:$A$168,0),MATCH(data!B6200,calculations!$AH$2:$CL$2,0))="","NULL",SUBSTITUTE(OFFSET(calculations!$AG$2,MATCH(data!A6200&amp;"|"&amp;data!C6200,calculations!$A$3:$A$168,0),MATCH(data!B6200,calculations!$AH$2:$CL$2,0)),",","."))</f>
        <v>82341162</v>
      </c>
      <c r="E6200">
        <v>1</v>
      </c>
    </row>
    <row r="6201" spans="1:5" x14ac:dyDescent="0.25">
      <c r="A6201">
        <v>2017</v>
      </c>
      <c r="B6201">
        <v>26</v>
      </c>
      <c r="C6201" t="s">
        <v>113</v>
      </c>
      <c r="D6201" t="str">
        <f ca="1">IF(OFFSET(calculations!$AG$2,MATCH(data!A6201&amp;"|"&amp;data!C6201,calculations!$A$3:$A$168,0),MATCH(data!B6201,calculations!$AH$2:$CL$2,0))="","NULL",SUBSTITUTE(OFFSET(calculations!$AG$2,MATCH(data!A6201&amp;"|"&amp;data!C6201,calculations!$A$3:$A$168,0),MATCH(data!B6201,calculations!$AH$2:$CL$2,0)),",","."))</f>
        <v>NULL</v>
      </c>
      <c r="E6201">
        <v>1</v>
      </c>
    </row>
    <row r="6202" spans="1:5" x14ac:dyDescent="0.25">
      <c r="A6202">
        <v>2017</v>
      </c>
      <c r="B6202">
        <v>26</v>
      </c>
      <c r="C6202" t="s">
        <v>114</v>
      </c>
      <c r="D6202" t="str">
        <f ca="1">IF(OFFSET(calculations!$AG$2,MATCH(data!A6202&amp;"|"&amp;data!C6202,calculations!$A$3:$A$168,0),MATCH(data!B6202,calculations!$AH$2:$CL$2,0))="","NULL",SUBSTITUTE(OFFSET(calculations!$AG$2,MATCH(data!A6202&amp;"|"&amp;data!C6202,calculations!$A$3:$A$168,0),MATCH(data!B6202,calculations!$AH$2:$CL$2,0)),",","."))</f>
        <v>NULL</v>
      </c>
      <c r="E6202">
        <v>1</v>
      </c>
    </row>
    <row r="6203" spans="1:5" x14ac:dyDescent="0.25">
      <c r="A6203">
        <v>2017</v>
      </c>
      <c r="B6203">
        <v>26</v>
      </c>
      <c r="C6203" t="s">
        <v>115</v>
      </c>
      <c r="D6203" t="str">
        <f ca="1">IF(OFFSET(calculations!$AG$2,MATCH(data!A6203&amp;"|"&amp;data!C6203,calculations!$A$3:$A$168,0),MATCH(data!B6203,calculations!$AH$2:$CL$2,0))="","NULL",SUBSTITUTE(OFFSET(calculations!$AG$2,MATCH(data!A6203&amp;"|"&amp;data!C6203,calculations!$A$3:$A$168,0),MATCH(data!B6203,calculations!$AH$2:$CL$2,0)),",","."))</f>
        <v>NULL</v>
      </c>
      <c r="E6203">
        <v>1</v>
      </c>
    </row>
    <row r="6204" spans="1:5" x14ac:dyDescent="0.25">
      <c r="A6204">
        <v>2017</v>
      </c>
      <c r="B6204">
        <v>26</v>
      </c>
      <c r="C6204" t="s">
        <v>116</v>
      </c>
      <c r="D6204" t="str">
        <f ca="1">IF(OFFSET(calculations!$AG$2,MATCH(data!A6204&amp;"|"&amp;data!C6204,calculations!$A$3:$A$168,0),MATCH(data!B6204,calculations!$AH$2:$CL$2,0))="","NULL",SUBSTITUTE(OFFSET(calculations!$AG$2,MATCH(data!A6204&amp;"|"&amp;data!C6204,calculations!$A$3:$A$168,0),MATCH(data!B6204,calculations!$AH$2:$CL$2,0)),",","."))</f>
        <v>81664074</v>
      </c>
      <c r="E6204">
        <v>1</v>
      </c>
    </row>
    <row r="6205" spans="1:5" x14ac:dyDescent="0.25">
      <c r="A6205">
        <v>2017</v>
      </c>
      <c r="B6205">
        <v>26</v>
      </c>
      <c r="C6205" t="s">
        <v>117</v>
      </c>
      <c r="D6205" t="str">
        <f ca="1">IF(OFFSET(calculations!$AG$2,MATCH(data!A6205&amp;"|"&amp;data!C6205,calculations!$A$3:$A$168,0),MATCH(data!B6205,calculations!$AH$2:$CL$2,0))="","NULL",SUBSTITUTE(OFFSET(calculations!$AG$2,MATCH(data!A6205&amp;"|"&amp;data!C6205,calculations!$A$3:$A$168,0),MATCH(data!B6205,calculations!$AH$2:$CL$2,0)),",","."))</f>
        <v>NULL</v>
      </c>
      <c r="E6205">
        <v>1</v>
      </c>
    </row>
    <row r="6206" spans="1:5" x14ac:dyDescent="0.25">
      <c r="A6206">
        <v>2017</v>
      </c>
      <c r="B6206">
        <v>26</v>
      </c>
      <c r="C6206" t="s">
        <v>118</v>
      </c>
      <c r="D6206" t="str">
        <f ca="1">IF(OFFSET(calculations!$AG$2,MATCH(data!A6206&amp;"|"&amp;data!C6206,calculations!$A$3:$A$168,0),MATCH(data!B6206,calculations!$AH$2:$CL$2,0))="","NULL",SUBSTITUTE(OFFSET(calculations!$AG$2,MATCH(data!A6206&amp;"|"&amp;data!C6206,calculations!$A$3:$A$168,0),MATCH(data!B6206,calculations!$AH$2:$CL$2,0)),",","."))</f>
        <v>NULL</v>
      </c>
      <c r="E6206">
        <v>1</v>
      </c>
    </row>
    <row r="6207" spans="1:5" x14ac:dyDescent="0.25">
      <c r="A6207">
        <v>2017</v>
      </c>
      <c r="B6207">
        <v>26</v>
      </c>
      <c r="C6207" t="s">
        <v>119</v>
      </c>
      <c r="D6207" t="str">
        <f ca="1">IF(OFFSET(calculations!$AG$2,MATCH(data!A6207&amp;"|"&amp;data!C6207,calculations!$A$3:$A$168,0),MATCH(data!B6207,calculations!$AH$2:$CL$2,0))="","NULL",SUBSTITUTE(OFFSET(calculations!$AG$2,MATCH(data!A6207&amp;"|"&amp;data!C6207,calculations!$A$3:$A$168,0),MATCH(data!B6207,calculations!$AH$2:$CL$2,0)),",","."))</f>
        <v>NULL</v>
      </c>
      <c r="E6207">
        <v>1</v>
      </c>
    </row>
    <row r="6208" spans="1:5" x14ac:dyDescent="0.25">
      <c r="A6208">
        <v>2017</v>
      </c>
      <c r="B6208">
        <v>26</v>
      </c>
      <c r="C6208" t="s">
        <v>120</v>
      </c>
      <c r="D6208" t="str">
        <f ca="1">IF(OFFSET(calculations!$AG$2,MATCH(data!A6208&amp;"|"&amp;data!C6208,calculations!$A$3:$A$168,0),MATCH(data!B6208,calculations!$AH$2:$CL$2,0))="","NULL",SUBSTITUTE(OFFSET(calculations!$AG$2,MATCH(data!A6208&amp;"|"&amp;data!C6208,calculations!$A$3:$A$168,0),MATCH(data!B6208,calculations!$AH$2:$CL$2,0)),",","."))</f>
        <v>8080</v>
      </c>
      <c r="E6208">
        <v>1</v>
      </c>
    </row>
    <row r="6209" spans="1:5" x14ac:dyDescent="0.25">
      <c r="A6209">
        <v>2017</v>
      </c>
      <c r="B6209">
        <v>26</v>
      </c>
      <c r="C6209" t="s">
        <v>121</v>
      </c>
      <c r="D6209" t="str">
        <f ca="1">IF(OFFSET(calculations!$AG$2,MATCH(data!A6209&amp;"|"&amp;data!C6209,calculations!$A$3:$A$168,0),MATCH(data!B6209,calculations!$AH$2:$CL$2,0))="","NULL",SUBSTITUTE(OFFSET(calculations!$AG$2,MATCH(data!A6209&amp;"|"&amp;data!C6209,calculations!$A$3:$A$168,0),MATCH(data!B6209,calculations!$AH$2:$CL$2,0)),",","."))</f>
        <v>625386</v>
      </c>
      <c r="E6209">
        <v>1</v>
      </c>
    </row>
    <row r="6210" spans="1:5" x14ac:dyDescent="0.25">
      <c r="A6210">
        <v>2017</v>
      </c>
      <c r="B6210">
        <v>26</v>
      </c>
      <c r="C6210" t="s">
        <v>122</v>
      </c>
      <c r="D6210" t="str">
        <f ca="1">IF(OFFSET(calculations!$AG$2,MATCH(data!A6210&amp;"|"&amp;data!C6210,calculations!$A$3:$A$168,0),MATCH(data!B6210,calculations!$AH$2:$CL$2,0))="","NULL",SUBSTITUTE(OFFSET(calculations!$AG$2,MATCH(data!A6210&amp;"|"&amp;data!C6210,calculations!$A$3:$A$168,0),MATCH(data!B6210,calculations!$AH$2:$CL$2,0)),",","."))</f>
        <v>NULL</v>
      </c>
      <c r="E6210">
        <v>1</v>
      </c>
    </row>
    <row r="6211" spans="1:5" x14ac:dyDescent="0.25">
      <c r="A6211">
        <v>2017</v>
      </c>
      <c r="B6211">
        <v>26</v>
      </c>
      <c r="C6211" t="s">
        <v>123</v>
      </c>
      <c r="D6211" t="str">
        <f ca="1">IF(OFFSET(calculations!$AG$2,MATCH(data!A6211&amp;"|"&amp;data!C6211,calculations!$A$3:$A$168,0),MATCH(data!B6211,calculations!$AH$2:$CL$2,0))="","NULL",SUBSTITUTE(OFFSET(calculations!$AG$2,MATCH(data!A6211&amp;"|"&amp;data!C6211,calculations!$A$3:$A$168,0),MATCH(data!B6211,calculations!$AH$2:$CL$2,0)),",","."))</f>
        <v>NULL</v>
      </c>
      <c r="E6211">
        <v>1</v>
      </c>
    </row>
    <row r="6212" spans="1:5" x14ac:dyDescent="0.25">
      <c r="A6212">
        <v>2017</v>
      </c>
      <c r="B6212">
        <v>26</v>
      </c>
      <c r="C6212" t="s">
        <v>124</v>
      </c>
      <c r="D6212" t="str">
        <f ca="1">IF(OFFSET(calculations!$AG$2,MATCH(data!A6212&amp;"|"&amp;data!C6212,calculations!$A$3:$A$168,0),MATCH(data!B6212,calculations!$AH$2:$CL$2,0))="","NULL",SUBSTITUTE(OFFSET(calculations!$AG$2,MATCH(data!A6212&amp;"|"&amp;data!C6212,calculations!$A$3:$A$168,0),MATCH(data!B6212,calculations!$AH$2:$CL$2,0)),",","."))</f>
        <v>NULL</v>
      </c>
      <c r="E6212">
        <v>1</v>
      </c>
    </row>
    <row r="6213" spans="1:5" x14ac:dyDescent="0.25">
      <c r="A6213">
        <v>2017</v>
      </c>
      <c r="B6213">
        <v>26</v>
      </c>
      <c r="C6213" t="s">
        <v>125</v>
      </c>
      <c r="D6213" t="str">
        <f ca="1">IF(OFFSET(calculations!$AG$2,MATCH(data!A6213&amp;"|"&amp;data!C6213,calculations!$A$3:$A$168,0),MATCH(data!B6213,calculations!$AH$2:$CL$2,0))="","NULL",SUBSTITUTE(OFFSET(calculations!$AG$2,MATCH(data!A6213&amp;"|"&amp;data!C6213,calculations!$A$3:$A$168,0),MATCH(data!B6213,calculations!$AH$2:$CL$2,0)),",","."))</f>
        <v>NULL</v>
      </c>
      <c r="E6213">
        <v>1</v>
      </c>
    </row>
    <row r="6214" spans="1:5" x14ac:dyDescent="0.25">
      <c r="A6214">
        <v>2017</v>
      </c>
      <c r="B6214">
        <v>26</v>
      </c>
      <c r="C6214" t="s">
        <v>126</v>
      </c>
      <c r="D6214" t="str">
        <f ca="1">IF(OFFSET(calculations!$AG$2,MATCH(data!A6214&amp;"|"&amp;data!C6214,calculations!$A$3:$A$168,0),MATCH(data!B6214,calculations!$AH$2:$CL$2,0))="","NULL",SUBSTITUTE(OFFSET(calculations!$AG$2,MATCH(data!A6214&amp;"|"&amp;data!C6214,calculations!$A$3:$A$168,0),MATCH(data!B6214,calculations!$AH$2:$CL$2,0)),",","."))</f>
        <v>43622</v>
      </c>
      <c r="E6214">
        <v>1</v>
      </c>
    </row>
    <row r="6215" spans="1:5" x14ac:dyDescent="0.25">
      <c r="A6215">
        <v>2017</v>
      </c>
      <c r="B6215">
        <v>26</v>
      </c>
      <c r="C6215" t="s">
        <v>62</v>
      </c>
      <c r="D6215" t="str">
        <f ca="1">IF(OFFSET(calculations!$AG$2,MATCH(data!A6215&amp;"|"&amp;data!C6215,calculations!$A$3:$A$168,0),MATCH(data!B6215,calculations!$AH$2:$CL$2,0))="","NULL",SUBSTITUTE(OFFSET(calculations!$AG$2,MATCH(data!A6215&amp;"|"&amp;data!C6215,calculations!$A$3:$A$168,0),MATCH(data!B6215,calculations!$AH$2:$CL$2,0)),",","."))</f>
        <v>30933844</v>
      </c>
      <c r="E6215">
        <v>1</v>
      </c>
    </row>
    <row r="6216" spans="1:5" x14ac:dyDescent="0.25">
      <c r="A6216">
        <v>2017</v>
      </c>
      <c r="B6216">
        <v>26</v>
      </c>
      <c r="C6216" t="s">
        <v>127</v>
      </c>
      <c r="D6216" t="str">
        <f ca="1">IF(OFFSET(calculations!$AG$2,MATCH(data!A6216&amp;"|"&amp;data!C6216,calculations!$A$3:$A$168,0),MATCH(data!B6216,calculations!$AH$2:$CL$2,0))="","NULL",SUBSTITUTE(OFFSET(calculations!$AG$2,MATCH(data!A6216&amp;"|"&amp;data!C6216,calculations!$A$3:$A$168,0),MATCH(data!B6216,calculations!$AH$2:$CL$2,0)),",","."))</f>
        <v>100000</v>
      </c>
      <c r="E6216">
        <v>1</v>
      </c>
    </row>
    <row r="6217" spans="1:5" x14ac:dyDescent="0.25">
      <c r="A6217">
        <v>2017</v>
      </c>
      <c r="B6217">
        <v>26</v>
      </c>
      <c r="C6217" t="s">
        <v>128</v>
      </c>
      <c r="D6217" t="str">
        <f ca="1">IF(OFFSET(calculations!$AG$2,MATCH(data!A6217&amp;"|"&amp;data!C6217,calculations!$A$3:$A$168,0),MATCH(data!B6217,calculations!$AH$2:$CL$2,0))="","NULL",SUBSTITUTE(OFFSET(calculations!$AG$2,MATCH(data!A6217&amp;"|"&amp;data!C6217,calculations!$A$3:$A$168,0),MATCH(data!B6217,calculations!$AH$2:$CL$2,0)),",","."))</f>
        <v>NULL</v>
      </c>
      <c r="E6217">
        <v>1</v>
      </c>
    </row>
    <row r="6218" spans="1:5" x14ac:dyDescent="0.25">
      <c r="A6218">
        <v>2017</v>
      </c>
      <c r="B6218">
        <v>26</v>
      </c>
      <c r="C6218" t="s">
        <v>129</v>
      </c>
      <c r="D6218" t="str">
        <f ca="1">IF(OFFSET(calculations!$AG$2,MATCH(data!A6218&amp;"|"&amp;data!C6218,calculations!$A$3:$A$168,0),MATCH(data!B6218,calculations!$AH$2:$CL$2,0))="","NULL",SUBSTITUTE(OFFSET(calculations!$AG$2,MATCH(data!A6218&amp;"|"&amp;data!C6218,calculations!$A$3:$A$168,0),MATCH(data!B6218,calculations!$AH$2:$CL$2,0)),",","."))</f>
        <v>20290753</v>
      </c>
      <c r="E6218">
        <v>1</v>
      </c>
    </row>
    <row r="6219" spans="1:5" x14ac:dyDescent="0.25">
      <c r="A6219">
        <v>2017</v>
      </c>
      <c r="B6219">
        <v>26</v>
      </c>
      <c r="C6219" t="s">
        <v>130</v>
      </c>
      <c r="D6219" t="str">
        <f ca="1">IF(OFFSET(calculations!$AG$2,MATCH(data!A6219&amp;"|"&amp;data!C6219,calculations!$A$3:$A$168,0),MATCH(data!B6219,calculations!$AH$2:$CL$2,0))="","NULL",SUBSTITUTE(OFFSET(calculations!$AG$2,MATCH(data!A6219&amp;"|"&amp;data!C6219,calculations!$A$3:$A$168,0),MATCH(data!B6219,calculations!$AH$2:$CL$2,0)),",","."))</f>
        <v>NULL</v>
      </c>
      <c r="E6219">
        <v>1</v>
      </c>
    </row>
    <row r="6220" spans="1:5" x14ac:dyDescent="0.25">
      <c r="A6220">
        <v>2017</v>
      </c>
      <c r="B6220">
        <v>26</v>
      </c>
      <c r="C6220" t="s">
        <v>131</v>
      </c>
      <c r="D6220" t="str">
        <f ca="1">IF(OFFSET(calculations!$AG$2,MATCH(data!A6220&amp;"|"&amp;data!C6220,calculations!$A$3:$A$168,0),MATCH(data!B6220,calculations!$AH$2:$CL$2,0))="","NULL",SUBSTITUTE(OFFSET(calculations!$AG$2,MATCH(data!A6220&amp;"|"&amp;data!C6220,calculations!$A$3:$A$168,0),MATCH(data!B6220,calculations!$AH$2:$CL$2,0)),",","."))</f>
        <v>NULL</v>
      </c>
      <c r="E6220">
        <v>1</v>
      </c>
    </row>
    <row r="6221" spans="1:5" x14ac:dyDescent="0.25">
      <c r="A6221">
        <v>2017</v>
      </c>
      <c r="B6221">
        <v>26</v>
      </c>
      <c r="C6221" t="s">
        <v>132</v>
      </c>
      <c r="D6221" t="str">
        <f ca="1">IF(OFFSET(calculations!$AG$2,MATCH(data!A6221&amp;"|"&amp;data!C6221,calculations!$A$3:$A$168,0),MATCH(data!B6221,calculations!$AH$2:$CL$2,0))="","NULL",SUBSTITUTE(OFFSET(calculations!$AG$2,MATCH(data!A6221&amp;"|"&amp;data!C6221,calculations!$A$3:$A$168,0),MATCH(data!B6221,calculations!$AH$2:$CL$2,0)),",","."))</f>
        <v>NULL</v>
      </c>
      <c r="E6221">
        <v>1</v>
      </c>
    </row>
    <row r="6222" spans="1:5" x14ac:dyDescent="0.25">
      <c r="A6222">
        <v>2017</v>
      </c>
      <c r="B6222">
        <v>26</v>
      </c>
      <c r="C6222" t="s">
        <v>133</v>
      </c>
      <c r="D6222" t="str">
        <f ca="1">IF(OFFSET(calculations!$AG$2,MATCH(data!A6222&amp;"|"&amp;data!C6222,calculations!$A$3:$A$168,0),MATCH(data!B6222,calculations!$AH$2:$CL$2,0))="","NULL",SUBSTITUTE(OFFSET(calculations!$AG$2,MATCH(data!A6222&amp;"|"&amp;data!C6222,calculations!$A$3:$A$168,0),MATCH(data!B6222,calculations!$AH$2:$CL$2,0)),",","."))</f>
        <v>4652631</v>
      </c>
      <c r="E6222">
        <v>1</v>
      </c>
    </row>
    <row r="6223" spans="1:5" x14ac:dyDescent="0.25">
      <c r="A6223">
        <v>2017</v>
      </c>
      <c r="B6223">
        <v>26</v>
      </c>
      <c r="C6223" t="s">
        <v>134</v>
      </c>
      <c r="D6223" t="str">
        <f ca="1">IF(OFFSET(calculations!$AG$2,MATCH(data!A6223&amp;"|"&amp;data!C6223,calculations!$A$3:$A$168,0),MATCH(data!B6223,calculations!$AH$2:$CL$2,0))="","NULL",SUBSTITUTE(OFFSET(calculations!$AG$2,MATCH(data!A6223&amp;"|"&amp;data!C6223,calculations!$A$3:$A$168,0),MATCH(data!B6223,calculations!$AH$2:$CL$2,0)),",","."))</f>
        <v>NULL</v>
      </c>
      <c r="E6223">
        <v>1</v>
      </c>
    </row>
    <row r="6224" spans="1:5" x14ac:dyDescent="0.25">
      <c r="A6224">
        <v>2017</v>
      </c>
      <c r="B6224">
        <v>26</v>
      </c>
      <c r="C6224" t="s">
        <v>135</v>
      </c>
      <c r="D6224" t="str">
        <f ca="1">IF(OFFSET(calculations!$AG$2,MATCH(data!A6224&amp;"|"&amp;data!C6224,calculations!$A$3:$A$168,0),MATCH(data!B6224,calculations!$AH$2:$CL$2,0))="","NULL",SUBSTITUTE(OFFSET(calculations!$AG$2,MATCH(data!A6224&amp;"|"&amp;data!C6224,calculations!$A$3:$A$168,0),MATCH(data!B6224,calculations!$AH$2:$CL$2,0)),",","."))</f>
        <v>NULL</v>
      </c>
      <c r="E6224">
        <v>1</v>
      </c>
    </row>
    <row r="6225" spans="1:5" x14ac:dyDescent="0.25">
      <c r="A6225">
        <v>2017</v>
      </c>
      <c r="B6225">
        <v>26</v>
      </c>
      <c r="C6225" t="s">
        <v>136</v>
      </c>
      <c r="D6225" t="str">
        <f ca="1">IF(OFFSET(calculations!$AG$2,MATCH(data!A6225&amp;"|"&amp;data!C6225,calculations!$A$3:$A$168,0),MATCH(data!B6225,calculations!$AH$2:$CL$2,0))="","NULL",SUBSTITUTE(OFFSET(calculations!$AG$2,MATCH(data!A6225&amp;"|"&amp;data!C6225,calculations!$A$3:$A$168,0),MATCH(data!B6225,calculations!$AH$2:$CL$2,0)),",","."))</f>
        <v>5890460</v>
      </c>
      <c r="E6225">
        <v>1</v>
      </c>
    </row>
    <row r="6226" spans="1:5" x14ac:dyDescent="0.25">
      <c r="A6226">
        <v>2017</v>
      </c>
      <c r="B6226">
        <v>26</v>
      </c>
      <c r="C6226" t="s">
        <v>137</v>
      </c>
      <c r="D6226" t="str">
        <f ca="1">IF(OFFSET(calculations!$AG$2,MATCH(data!A6226&amp;"|"&amp;data!C6226,calculations!$A$3:$A$168,0),MATCH(data!B6226,calculations!$AH$2:$CL$2,0))="","NULL",SUBSTITUTE(OFFSET(calculations!$AG$2,MATCH(data!A6226&amp;"|"&amp;data!C6226,calculations!$A$3:$A$168,0),MATCH(data!B6226,calculations!$AH$2:$CL$2,0)),",","."))</f>
        <v>NULL</v>
      </c>
      <c r="E6226">
        <v>1</v>
      </c>
    </row>
    <row r="6227" spans="1:5" x14ac:dyDescent="0.25">
      <c r="A6227">
        <v>2017</v>
      </c>
      <c r="B6227">
        <v>26</v>
      </c>
      <c r="C6227" t="s">
        <v>138</v>
      </c>
      <c r="D6227" t="str">
        <f ca="1">IF(OFFSET(calculations!$AG$2,MATCH(data!A6227&amp;"|"&amp;data!C6227,calculations!$A$3:$A$168,0),MATCH(data!B6227,calculations!$AH$2:$CL$2,0))="","NULL",SUBSTITUTE(OFFSET(calculations!$AG$2,MATCH(data!A6227&amp;"|"&amp;data!C6227,calculations!$A$3:$A$168,0),MATCH(data!B6227,calculations!$AH$2:$CL$2,0)),",","."))</f>
        <v>NULL</v>
      </c>
      <c r="E6227">
        <v>1</v>
      </c>
    </row>
    <row r="6228" spans="1:5" x14ac:dyDescent="0.25">
      <c r="A6228">
        <v>2017</v>
      </c>
      <c r="B6228">
        <v>26</v>
      </c>
      <c r="C6228" t="s">
        <v>139</v>
      </c>
      <c r="D6228" t="str">
        <f ca="1">IF(OFFSET(calculations!$AG$2,MATCH(data!A6228&amp;"|"&amp;data!C6228,calculations!$A$3:$A$168,0),MATCH(data!B6228,calculations!$AH$2:$CL$2,0))="","NULL",SUBSTITUTE(OFFSET(calculations!$AG$2,MATCH(data!A6228&amp;"|"&amp;data!C6228,calculations!$A$3:$A$168,0),MATCH(data!B6228,calculations!$AH$2:$CL$2,0)),",","."))</f>
        <v>NULL</v>
      </c>
      <c r="E6228">
        <v>1</v>
      </c>
    </row>
    <row r="6229" spans="1:5" x14ac:dyDescent="0.25">
      <c r="A6229">
        <v>2017</v>
      </c>
      <c r="B6229">
        <v>26</v>
      </c>
      <c r="C6229" t="s">
        <v>140</v>
      </c>
      <c r="D6229" t="str">
        <f ca="1">IF(OFFSET(calculations!$AG$2,MATCH(data!A6229&amp;"|"&amp;data!C6229,calculations!$A$3:$A$168,0),MATCH(data!B6229,calculations!$AH$2:$CL$2,0))="","NULL",SUBSTITUTE(OFFSET(calculations!$AG$2,MATCH(data!A6229&amp;"|"&amp;data!C6229,calculations!$A$3:$A$168,0),MATCH(data!B6229,calculations!$AH$2:$CL$2,0)),",","."))</f>
        <v>NULL</v>
      </c>
      <c r="E6229">
        <v>1</v>
      </c>
    </row>
    <row r="6230" spans="1:5" x14ac:dyDescent="0.25">
      <c r="A6230">
        <v>2017</v>
      </c>
      <c r="B6230">
        <v>26</v>
      </c>
      <c r="C6230" t="s">
        <v>141</v>
      </c>
      <c r="D6230" t="str">
        <f ca="1">IF(OFFSET(calculations!$AG$2,MATCH(data!A6230&amp;"|"&amp;data!C6230,calculations!$A$3:$A$168,0),MATCH(data!B6230,calculations!$AH$2:$CL$2,0))="","NULL",SUBSTITUTE(OFFSET(calculations!$AG$2,MATCH(data!A6230&amp;"|"&amp;data!C6230,calculations!$A$3:$A$168,0),MATCH(data!B6230,calculations!$AH$2:$CL$2,0)),",","."))</f>
        <v>NULL</v>
      </c>
      <c r="E6230">
        <v>1</v>
      </c>
    </row>
    <row r="6231" spans="1:5" x14ac:dyDescent="0.25">
      <c r="A6231">
        <v>2017</v>
      </c>
      <c r="B6231">
        <v>26</v>
      </c>
      <c r="C6231" t="s">
        <v>142</v>
      </c>
      <c r="D6231" t="str">
        <f ca="1">IF(OFFSET(calculations!$AG$2,MATCH(data!A6231&amp;"|"&amp;data!C6231,calculations!$A$3:$A$168,0),MATCH(data!B6231,calculations!$AH$2:$CL$2,0))="","NULL",SUBSTITUTE(OFFSET(calculations!$AG$2,MATCH(data!A6231&amp;"|"&amp;data!C6231,calculations!$A$3:$A$168,0),MATCH(data!B6231,calculations!$AH$2:$CL$2,0)),",","."))</f>
        <v>NULL</v>
      </c>
      <c r="E6231">
        <v>1</v>
      </c>
    </row>
    <row r="6232" spans="1:5" x14ac:dyDescent="0.25">
      <c r="A6232">
        <v>2017</v>
      </c>
      <c r="B6232">
        <v>26</v>
      </c>
      <c r="C6232" t="s">
        <v>143</v>
      </c>
      <c r="D6232" t="str">
        <f ca="1">IF(OFFSET(calculations!$AG$2,MATCH(data!A6232&amp;"|"&amp;data!C6232,calculations!$A$3:$A$168,0),MATCH(data!B6232,calculations!$AH$2:$CL$2,0))="","NULL",SUBSTITUTE(OFFSET(calculations!$AG$2,MATCH(data!A6232&amp;"|"&amp;data!C6232,calculations!$A$3:$A$168,0),MATCH(data!B6232,calculations!$AH$2:$CL$2,0)),",","."))</f>
        <v>NULL</v>
      </c>
      <c r="E6232">
        <v>1</v>
      </c>
    </row>
    <row r="6233" spans="1:5" x14ac:dyDescent="0.25">
      <c r="A6233">
        <v>2017</v>
      </c>
      <c r="B6233">
        <v>26</v>
      </c>
      <c r="C6233" t="s">
        <v>58</v>
      </c>
      <c r="D6233" t="str">
        <f ca="1">IF(OFFSET(calculations!$AG$2,MATCH(data!A6233&amp;"|"&amp;data!C6233,calculations!$A$3:$A$168,0),MATCH(data!B6233,calculations!$AH$2:$CL$2,0))="","NULL",SUBSTITUTE(OFFSET(calculations!$AG$2,MATCH(data!A6233&amp;"|"&amp;data!C6233,calculations!$A$3:$A$168,0),MATCH(data!B6233,calculations!$AH$2:$CL$2,0)),",","."))</f>
        <v>NULL</v>
      </c>
      <c r="E6233">
        <v>1</v>
      </c>
    </row>
    <row r="6234" spans="1:5" x14ac:dyDescent="0.25">
      <c r="A6234">
        <v>2017</v>
      </c>
      <c r="B6234">
        <v>27</v>
      </c>
      <c r="C6234" t="s">
        <v>68</v>
      </c>
      <c r="D6234" t="str">
        <f ca="1">IF(OFFSET(calculations!$AG$2,MATCH(data!A6234&amp;"|"&amp;data!C6234,calculations!$A$3:$A$168,0),MATCH(data!B6234,calculations!$AH$2:$CL$2,0))="","NULL",SUBSTITUTE(OFFSET(calculations!$AG$2,MATCH(data!A6234&amp;"|"&amp;data!C6234,calculations!$A$3:$A$168,0),MATCH(data!B6234,calculations!$AH$2:$CL$2,0)),",","."))</f>
        <v>48537079</v>
      </c>
      <c r="E6234">
        <v>1</v>
      </c>
    </row>
    <row r="6235" spans="1:5" x14ac:dyDescent="0.25">
      <c r="A6235">
        <v>2017</v>
      </c>
      <c r="B6235">
        <v>27</v>
      </c>
      <c r="C6235" t="s">
        <v>49</v>
      </c>
      <c r="D6235" t="str">
        <f ca="1">IF(OFFSET(calculations!$AG$2,MATCH(data!A6235&amp;"|"&amp;data!C6235,calculations!$A$3:$A$168,0),MATCH(data!B6235,calculations!$AH$2:$CL$2,0))="","NULL",SUBSTITUTE(OFFSET(calculations!$AG$2,MATCH(data!A6235&amp;"|"&amp;data!C6235,calculations!$A$3:$A$168,0),MATCH(data!B6235,calculations!$AH$2:$CL$2,0)),",","."))</f>
        <v>18883618</v>
      </c>
      <c r="E6235">
        <v>1</v>
      </c>
    </row>
    <row r="6236" spans="1:5" x14ac:dyDescent="0.25">
      <c r="A6236">
        <v>2017</v>
      </c>
      <c r="B6236">
        <v>27</v>
      </c>
      <c r="C6236" t="s">
        <v>69</v>
      </c>
      <c r="D6236" t="str">
        <f ca="1">IF(OFFSET(calculations!$AG$2,MATCH(data!A6236&amp;"|"&amp;data!C6236,calculations!$A$3:$A$168,0),MATCH(data!B6236,calculations!$AH$2:$CL$2,0))="","NULL",SUBSTITUTE(OFFSET(calculations!$AG$2,MATCH(data!A6236&amp;"|"&amp;data!C6236,calculations!$A$3:$A$168,0),MATCH(data!B6236,calculations!$AH$2:$CL$2,0)),",","."))</f>
        <v>467193</v>
      </c>
      <c r="E6236">
        <v>1</v>
      </c>
    </row>
    <row r="6237" spans="1:5" x14ac:dyDescent="0.25">
      <c r="A6237">
        <v>2017</v>
      </c>
      <c r="B6237">
        <v>27</v>
      </c>
      <c r="C6237" t="s">
        <v>70</v>
      </c>
      <c r="D6237" t="str">
        <f ca="1">IF(OFFSET(calculations!$AG$2,MATCH(data!A6237&amp;"|"&amp;data!C6237,calculations!$A$3:$A$168,0),MATCH(data!B6237,calculations!$AH$2:$CL$2,0))="","NULL",SUBSTITUTE(OFFSET(calculations!$AG$2,MATCH(data!A6237&amp;"|"&amp;data!C6237,calculations!$A$3:$A$168,0),MATCH(data!B6237,calculations!$AH$2:$CL$2,0)),",","."))</f>
        <v>543275</v>
      </c>
      <c r="E6237">
        <v>1</v>
      </c>
    </row>
    <row r="6238" spans="1:5" x14ac:dyDescent="0.25">
      <c r="A6238">
        <v>2017</v>
      </c>
      <c r="B6238">
        <v>27</v>
      </c>
      <c r="C6238" t="s">
        <v>71</v>
      </c>
      <c r="D6238" t="str">
        <f ca="1">IF(OFFSET(calculations!$AG$2,MATCH(data!A6238&amp;"|"&amp;data!C6238,calculations!$A$3:$A$168,0),MATCH(data!B6238,calculations!$AH$2:$CL$2,0))="","NULL",SUBSTITUTE(OFFSET(calculations!$AG$2,MATCH(data!A6238&amp;"|"&amp;data!C6238,calculations!$A$3:$A$168,0),MATCH(data!B6238,calculations!$AH$2:$CL$2,0)),",","."))</f>
        <v>NULL</v>
      </c>
      <c r="E6238">
        <v>1</v>
      </c>
    </row>
    <row r="6239" spans="1:5" x14ac:dyDescent="0.25">
      <c r="A6239">
        <v>2017</v>
      </c>
      <c r="B6239">
        <v>27</v>
      </c>
      <c r="C6239" t="s">
        <v>72</v>
      </c>
      <c r="D6239" t="str">
        <f ca="1">IF(OFFSET(calculations!$AG$2,MATCH(data!A6239&amp;"|"&amp;data!C6239,calculations!$A$3:$A$168,0),MATCH(data!B6239,calculations!$AH$2:$CL$2,0))="","NULL",SUBSTITUTE(OFFSET(calculations!$AG$2,MATCH(data!A6239&amp;"|"&amp;data!C6239,calculations!$A$3:$A$168,0),MATCH(data!B6239,calculations!$AH$2:$CL$2,0)),",","."))</f>
        <v>NULL</v>
      </c>
      <c r="E6239">
        <v>1</v>
      </c>
    </row>
    <row r="6240" spans="1:5" x14ac:dyDescent="0.25">
      <c r="A6240">
        <v>2017</v>
      </c>
      <c r="B6240">
        <v>27</v>
      </c>
      <c r="C6240" t="s">
        <v>73</v>
      </c>
      <c r="D6240" t="str">
        <f ca="1">IF(OFFSET(calculations!$AG$2,MATCH(data!A6240&amp;"|"&amp;data!C6240,calculations!$A$3:$A$168,0),MATCH(data!B6240,calculations!$AH$2:$CL$2,0))="","NULL",SUBSTITUTE(OFFSET(calculations!$AG$2,MATCH(data!A6240&amp;"|"&amp;data!C6240,calculations!$A$3:$A$168,0),MATCH(data!B6240,calculations!$AH$2:$CL$2,0)),",","."))</f>
        <v>45725</v>
      </c>
      <c r="E6240">
        <v>1</v>
      </c>
    </row>
    <row r="6241" spans="1:5" x14ac:dyDescent="0.25">
      <c r="A6241">
        <v>2017</v>
      </c>
      <c r="B6241">
        <v>27</v>
      </c>
      <c r="C6241" t="s">
        <v>74</v>
      </c>
      <c r="D6241" t="str">
        <f ca="1">IF(OFFSET(calculations!$AG$2,MATCH(data!A6241&amp;"|"&amp;data!C6241,calculations!$A$3:$A$168,0),MATCH(data!B6241,calculations!$AH$2:$CL$2,0))="","NULL",SUBSTITUTE(OFFSET(calculations!$AG$2,MATCH(data!A6241&amp;"|"&amp;data!C6241,calculations!$A$3:$A$168,0),MATCH(data!B6241,calculations!$AH$2:$CL$2,0)),",","."))</f>
        <v>NULL</v>
      </c>
      <c r="E6241">
        <v>1</v>
      </c>
    </row>
    <row r="6242" spans="1:5" x14ac:dyDescent="0.25">
      <c r="A6242">
        <v>2017</v>
      </c>
      <c r="B6242">
        <v>27</v>
      </c>
      <c r="C6242" t="s">
        <v>75</v>
      </c>
      <c r="D6242" t="str">
        <f ca="1">IF(OFFSET(calculations!$AG$2,MATCH(data!A6242&amp;"|"&amp;data!C6242,calculations!$A$3:$A$168,0),MATCH(data!B6242,calculations!$AH$2:$CL$2,0))="","NULL",SUBSTITUTE(OFFSET(calculations!$AG$2,MATCH(data!A6242&amp;"|"&amp;data!C6242,calculations!$A$3:$A$168,0),MATCH(data!B6242,calculations!$AH$2:$CL$2,0)),",","."))</f>
        <v>2694850</v>
      </c>
      <c r="E6242">
        <v>1</v>
      </c>
    </row>
    <row r="6243" spans="1:5" x14ac:dyDescent="0.25">
      <c r="A6243">
        <v>2017</v>
      </c>
      <c r="B6243">
        <v>27</v>
      </c>
      <c r="C6243" t="s">
        <v>76</v>
      </c>
      <c r="D6243" t="str">
        <f ca="1">IF(OFFSET(calculations!$AG$2,MATCH(data!A6243&amp;"|"&amp;data!C6243,calculations!$A$3:$A$168,0),MATCH(data!B6243,calculations!$AH$2:$CL$2,0))="","NULL",SUBSTITUTE(OFFSET(calculations!$AG$2,MATCH(data!A6243&amp;"|"&amp;data!C6243,calculations!$A$3:$A$168,0),MATCH(data!B6243,calculations!$AH$2:$CL$2,0)),",","."))</f>
        <v>398478</v>
      </c>
      <c r="E6243">
        <v>1</v>
      </c>
    </row>
    <row r="6244" spans="1:5" x14ac:dyDescent="0.25">
      <c r="A6244">
        <v>2017</v>
      </c>
      <c r="B6244">
        <v>27</v>
      </c>
      <c r="C6244" t="s">
        <v>77</v>
      </c>
      <c r="D6244" t="str">
        <f ca="1">IF(OFFSET(calculations!$AG$2,MATCH(data!A6244&amp;"|"&amp;data!C6244,calculations!$A$3:$A$168,0),MATCH(data!B6244,calculations!$AH$2:$CL$2,0))="","NULL",SUBSTITUTE(OFFSET(calculations!$AG$2,MATCH(data!A6244&amp;"|"&amp;data!C6244,calculations!$A$3:$A$168,0),MATCH(data!B6244,calculations!$AH$2:$CL$2,0)),",","."))</f>
        <v>1312406</v>
      </c>
      <c r="E6244">
        <v>1</v>
      </c>
    </row>
    <row r="6245" spans="1:5" x14ac:dyDescent="0.25">
      <c r="A6245">
        <v>2017</v>
      </c>
      <c r="B6245">
        <v>27</v>
      </c>
      <c r="C6245" t="s">
        <v>78</v>
      </c>
      <c r="D6245" t="str">
        <f ca="1">IF(OFFSET(calculations!$AG$2,MATCH(data!A6245&amp;"|"&amp;data!C6245,calculations!$A$3:$A$168,0),MATCH(data!B6245,calculations!$AH$2:$CL$2,0))="","NULL",SUBSTITUTE(OFFSET(calculations!$AG$2,MATCH(data!A6245&amp;"|"&amp;data!C6245,calculations!$A$3:$A$168,0),MATCH(data!B6245,calculations!$AH$2:$CL$2,0)),",","."))</f>
        <v>8110860</v>
      </c>
      <c r="E6245">
        <v>1</v>
      </c>
    </row>
    <row r="6246" spans="1:5" x14ac:dyDescent="0.25">
      <c r="A6246">
        <v>2017</v>
      </c>
      <c r="B6246">
        <v>27</v>
      </c>
      <c r="C6246" t="s">
        <v>79</v>
      </c>
      <c r="D6246" t="str">
        <f ca="1">IF(OFFSET(calculations!$AG$2,MATCH(data!A6246&amp;"|"&amp;data!C6246,calculations!$A$3:$A$168,0),MATCH(data!B6246,calculations!$AH$2:$CL$2,0))="","NULL",SUBSTITUTE(OFFSET(calculations!$AG$2,MATCH(data!A6246&amp;"|"&amp;data!C6246,calculations!$A$3:$A$168,0),MATCH(data!B6246,calculations!$AH$2:$CL$2,0)),",","."))</f>
        <v>2244118</v>
      </c>
      <c r="E6246">
        <v>1</v>
      </c>
    </row>
    <row r="6247" spans="1:5" x14ac:dyDescent="0.25">
      <c r="A6247">
        <v>2017</v>
      </c>
      <c r="B6247">
        <v>27</v>
      </c>
      <c r="C6247" t="s">
        <v>80</v>
      </c>
      <c r="D6247" t="str">
        <f ca="1">IF(OFFSET(calculations!$AG$2,MATCH(data!A6247&amp;"|"&amp;data!C6247,calculations!$A$3:$A$168,0),MATCH(data!B6247,calculations!$AH$2:$CL$2,0))="","NULL",SUBSTITUTE(OFFSET(calculations!$AG$2,MATCH(data!A6247&amp;"|"&amp;data!C6247,calculations!$A$3:$A$168,0),MATCH(data!B6247,calculations!$AH$2:$CL$2,0)),",","."))</f>
        <v>NULL</v>
      </c>
      <c r="E6247">
        <v>1</v>
      </c>
    </row>
    <row r="6248" spans="1:5" x14ac:dyDescent="0.25">
      <c r="A6248">
        <v>2017</v>
      </c>
      <c r="B6248">
        <v>27</v>
      </c>
      <c r="C6248" t="s">
        <v>44</v>
      </c>
      <c r="D6248" t="str">
        <f ca="1">IF(OFFSET(calculations!$AG$2,MATCH(data!A6248&amp;"|"&amp;data!C6248,calculations!$A$3:$A$168,0),MATCH(data!B6248,calculations!$AH$2:$CL$2,0))="","NULL",SUBSTITUTE(OFFSET(calculations!$AG$2,MATCH(data!A6248&amp;"|"&amp;data!C6248,calculations!$A$3:$A$168,0),MATCH(data!B6248,calculations!$AH$2:$CL$2,0)),",","."))</f>
        <v>NULL</v>
      </c>
      <c r="E6248">
        <v>1</v>
      </c>
    </row>
    <row r="6249" spans="1:5" x14ac:dyDescent="0.25">
      <c r="A6249">
        <v>2017</v>
      </c>
      <c r="B6249">
        <v>27</v>
      </c>
      <c r="C6249" t="s">
        <v>51</v>
      </c>
      <c r="D6249" t="str">
        <f ca="1">IF(OFFSET(calculations!$AG$2,MATCH(data!A6249&amp;"|"&amp;data!C6249,calculations!$A$3:$A$168,0),MATCH(data!B6249,calculations!$AH$2:$CL$2,0))="","NULL",SUBSTITUTE(OFFSET(calculations!$AG$2,MATCH(data!A6249&amp;"|"&amp;data!C6249,calculations!$A$3:$A$168,0),MATCH(data!B6249,calculations!$AH$2:$CL$2,0)),",","."))</f>
        <v>2919512</v>
      </c>
      <c r="E6249">
        <v>1</v>
      </c>
    </row>
    <row r="6250" spans="1:5" x14ac:dyDescent="0.25">
      <c r="A6250">
        <v>2017</v>
      </c>
      <c r="B6250">
        <v>27</v>
      </c>
      <c r="C6250" t="s">
        <v>55</v>
      </c>
      <c r="D6250" t="str">
        <f ca="1">IF(OFFSET(calculations!$AG$2,MATCH(data!A6250&amp;"|"&amp;data!C6250,calculations!$A$3:$A$168,0),MATCH(data!B6250,calculations!$AH$2:$CL$2,0))="","NULL",SUBSTITUTE(OFFSET(calculations!$AG$2,MATCH(data!A6250&amp;"|"&amp;data!C6250,calculations!$A$3:$A$168,0),MATCH(data!B6250,calculations!$AH$2:$CL$2,0)),",","."))</f>
        <v>NULL</v>
      </c>
      <c r="E6250">
        <v>1</v>
      </c>
    </row>
    <row r="6251" spans="1:5" x14ac:dyDescent="0.25">
      <c r="A6251">
        <v>2017</v>
      </c>
      <c r="B6251">
        <v>27</v>
      </c>
      <c r="C6251" t="s">
        <v>81</v>
      </c>
      <c r="D6251" t="str">
        <f ca="1">IF(OFFSET(calculations!$AG$2,MATCH(data!A6251&amp;"|"&amp;data!C6251,calculations!$A$3:$A$168,0),MATCH(data!B6251,calculations!$AH$2:$CL$2,0))="","NULL",SUBSTITUTE(OFFSET(calculations!$AG$2,MATCH(data!A6251&amp;"|"&amp;data!C6251,calculations!$A$3:$A$168,0),MATCH(data!B6251,calculations!$AH$2:$CL$2,0)),",","."))</f>
        <v>147201</v>
      </c>
      <c r="E6251">
        <v>1</v>
      </c>
    </row>
    <row r="6252" spans="1:5" x14ac:dyDescent="0.25">
      <c r="A6252">
        <v>2017</v>
      </c>
      <c r="B6252">
        <v>27</v>
      </c>
      <c r="C6252" t="s">
        <v>82</v>
      </c>
      <c r="D6252" t="str">
        <f ca="1">IF(OFFSET(calculations!$AG$2,MATCH(data!A6252&amp;"|"&amp;data!C6252,calculations!$A$3:$A$168,0),MATCH(data!B6252,calculations!$AH$2:$CL$2,0))="","NULL",SUBSTITUTE(OFFSET(calculations!$AG$2,MATCH(data!A6252&amp;"|"&amp;data!C6252,calculations!$A$3:$A$168,0),MATCH(data!B6252,calculations!$AH$2:$CL$2,0)),",","."))</f>
        <v>29653461</v>
      </c>
      <c r="E6252">
        <v>1</v>
      </c>
    </row>
    <row r="6253" spans="1:5" x14ac:dyDescent="0.25">
      <c r="A6253">
        <v>2017</v>
      </c>
      <c r="B6253">
        <v>27</v>
      </c>
      <c r="C6253" t="s">
        <v>83</v>
      </c>
      <c r="D6253" t="str">
        <f ca="1">IF(OFFSET(calculations!$AG$2,MATCH(data!A6253&amp;"|"&amp;data!C6253,calculations!$A$3:$A$168,0),MATCH(data!B6253,calculations!$AH$2:$CL$2,0))="","NULL",SUBSTITUTE(OFFSET(calculations!$AG$2,MATCH(data!A6253&amp;"|"&amp;data!C6253,calculations!$A$3:$A$168,0),MATCH(data!B6253,calculations!$AH$2:$CL$2,0)),",","."))</f>
        <v>21</v>
      </c>
      <c r="E6253">
        <v>1</v>
      </c>
    </row>
    <row r="6254" spans="1:5" x14ac:dyDescent="0.25">
      <c r="A6254">
        <v>2017</v>
      </c>
      <c r="B6254">
        <v>27</v>
      </c>
      <c r="C6254" t="s">
        <v>84</v>
      </c>
      <c r="D6254" t="str">
        <f ca="1">IF(OFFSET(calculations!$AG$2,MATCH(data!A6254&amp;"|"&amp;data!C6254,calculations!$A$3:$A$168,0),MATCH(data!B6254,calculations!$AH$2:$CL$2,0))="","NULL",SUBSTITUTE(OFFSET(calculations!$AG$2,MATCH(data!A6254&amp;"|"&amp;data!C6254,calculations!$A$3:$A$168,0),MATCH(data!B6254,calculations!$AH$2:$CL$2,0)),",","."))</f>
        <v>2794954</v>
      </c>
      <c r="E6254">
        <v>1</v>
      </c>
    </row>
    <row r="6255" spans="1:5" x14ac:dyDescent="0.25">
      <c r="A6255">
        <v>2017</v>
      </c>
      <c r="B6255">
        <v>27</v>
      </c>
      <c r="C6255" t="s">
        <v>85</v>
      </c>
      <c r="D6255" t="str">
        <f ca="1">IF(OFFSET(calculations!$AG$2,MATCH(data!A6255&amp;"|"&amp;data!C6255,calculations!$A$3:$A$168,0),MATCH(data!B6255,calculations!$AH$2:$CL$2,0))="","NULL",SUBSTITUTE(OFFSET(calculations!$AG$2,MATCH(data!A6255&amp;"|"&amp;data!C6255,calculations!$A$3:$A$168,0),MATCH(data!B6255,calculations!$AH$2:$CL$2,0)),",","."))</f>
        <v>NULL</v>
      </c>
      <c r="E6255">
        <v>1</v>
      </c>
    </row>
    <row r="6256" spans="1:5" x14ac:dyDescent="0.25">
      <c r="A6256">
        <v>2017</v>
      </c>
      <c r="B6256">
        <v>27</v>
      </c>
      <c r="C6256" t="s">
        <v>86</v>
      </c>
      <c r="D6256" t="str">
        <f ca="1">IF(OFFSET(calculations!$AG$2,MATCH(data!A6256&amp;"|"&amp;data!C6256,calculations!$A$3:$A$168,0),MATCH(data!B6256,calculations!$AH$2:$CL$2,0))="","NULL",SUBSTITUTE(OFFSET(calculations!$AG$2,MATCH(data!A6256&amp;"|"&amp;data!C6256,calculations!$A$3:$A$168,0),MATCH(data!B6256,calculations!$AH$2:$CL$2,0)),",","."))</f>
        <v>NULL</v>
      </c>
      <c r="E6256">
        <v>1</v>
      </c>
    </row>
    <row r="6257" spans="1:5" x14ac:dyDescent="0.25">
      <c r="A6257">
        <v>2017</v>
      </c>
      <c r="B6257">
        <v>27</v>
      </c>
      <c r="C6257" t="s">
        <v>87</v>
      </c>
      <c r="D6257" t="str">
        <f ca="1">IF(OFFSET(calculations!$AG$2,MATCH(data!A6257&amp;"|"&amp;data!C6257,calculations!$A$3:$A$168,0),MATCH(data!B6257,calculations!$AH$2:$CL$2,0))="","NULL",SUBSTITUTE(OFFSET(calculations!$AG$2,MATCH(data!A6257&amp;"|"&amp;data!C6257,calculations!$A$3:$A$168,0),MATCH(data!B6257,calculations!$AH$2:$CL$2,0)),",","."))</f>
        <v>26589461</v>
      </c>
      <c r="E6257">
        <v>1</v>
      </c>
    </row>
    <row r="6258" spans="1:5" x14ac:dyDescent="0.25">
      <c r="A6258">
        <v>2017</v>
      </c>
      <c r="B6258">
        <v>27</v>
      </c>
      <c r="C6258" t="s">
        <v>88</v>
      </c>
      <c r="D6258" t="str">
        <f ca="1">IF(OFFSET(calculations!$AG$2,MATCH(data!A6258&amp;"|"&amp;data!C6258,calculations!$A$3:$A$168,0),MATCH(data!B6258,calculations!$AH$2:$CL$2,0))="","NULL",SUBSTITUTE(OFFSET(calculations!$AG$2,MATCH(data!A6258&amp;"|"&amp;data!C6258,calculations!$A$3:$A$168,0),MATCH(data!B6258,calculations!$AH$2:$CL$2,0)),",","."))</f>
        <v>NULL</v>
      </c>
      <c r="E6258">
        <v>1</v>
      </c>
    </row>
    <row r="6259" spans="1:5" x14ac:dyDescent="0.25">
      <c r="A6259">
        <v>2017</v>
      </c>
      <c r="B6259">
        <v>27</v>
      </c>
      <c r="C6259" t="s">
        <v>89</v>
      </c>
      <c r="D6259" t="str">
        <f ca="1">IF(OFFSET(calculations!$AG$2,MATCH(data!A6259&amp;"|"&amp;data!C6259,calculations!$A$3:$A$168,0),MATCH(data!B6259,calculations!$AH$2:$CL$2,0))="","NULL",SUBSTITUTE(OFFSET(calculations!$AG$2,MATCH(data!A6259&amp;"|"&amp;data!C6259,calculations!$A$3:$A$168,0),MATCH(data!B6259,calculations!$AH$2:$CL$2,0)),",","."))</f>
        <v>NULL</v>
      </c>
      <c r="E6259">
        <v>1</v>
      </c>
    </row>
    <row r="6260" spans="1:5" x14ac:dyDescent="0.25">
      <c r="A6260">
        <v>2017</v>
      </c>
      <c r="B6260">
        <v>27</v>
      </c>
      <c r="C6260" t="s">
        <v>90</v>
      </c>
      <c r="D6260" t="str">
        <f ca="1">IF(OFFSET(calculations!$AG$2,MATCH(data!A6260&amp;"|"&amp;data!C6260,calculations!$A$3:$A$168,0),MATCH(data!B6260,calculations!$AH$2:$CL$2,0))="","NULL",SUBSTITUTE(OFFSET(calculations!$AG$2,MATCH(data!A6260&amp;"|"&amp;data!C6260,calculations!$A$3:$A$168,0),MATCH(data!B6260,calculations!$AH$2:$CL$2,0)),",","."))</f>
        <v>NULL</v>
      </c>
      <c r="E6260">
        <v>1</v>
      </c>
    </row>
    <row r="6261" spans="1:5" x14ac:dyDescent="0.25">
      <c r="A6261">
        <v>2017</v>
      </c>
      <c r="B6261">
        <v>27</v>
      </c>
      <c r="C6261" t="s">
        <v>91</v>
      </c>
      <c r="D6261" t="str">
        <f ca="1">IF(OFFSET(calculations!$AG$2,MATCH(data!A6261&amp;"|"&amp;data!C6261,calculations!$A$3:$A$168,0),MATCH(data!B6261,calculations!$AH$2:$CL$2,0))="","NULL",SUBSTITUTE(OFFSET(calculations!$AG$2,MATCH(data!A6261&amp;"|"&amp;data!C6261,calculations!$A$3:$A$168,0),MATCH(data!B6261,calculations!$AH$2:$CL$2,0)),",","."))</f>
        <v>NULL</v>
      </c>
      <c r="E6261">
        <v>1</v>
      </c>
    </row>
    <row r="6262" spans="1:5" x14ac:dyDescent="0.25">
      <c r="A6262">
        <v>2017</v>
      </c>
      <c r="B6262">
        <v>27</v>
      </c>
      <c r="C6262" t="s">
        <v>92</v>
      </c>
      <c r="D6262" t="str">
        <f ca="1">IF(OFFSET(calculations!$AG$2,MATCH(data!A6262&amp;"|"&amp;data!C6262,calculations!$A$3:$A$168,0),MATCH(data!B6262,calculations!$AH$2:$CL$2,0))="","NULL",SUBSTITUTE(OFFSET(calculations!$AG$2,MATCH(data!A6262&amp;"|"&amp;data!C6262,calculations!$A$3:$A$168,0),MATCH(data!B6262,calculations!$AH$2:$CL$2,0)),",","."))</f>
        <v>269025</v>
      </c>
      <c r="E6262">
        <v>1</v>
      </c>
    </row>
    <row r="6263" spans="1:5" x14ac:dyDescent="0.25">
      <c r="A6263">
        <v>2017</v>
      </c>
      <c r="B6263">
        <v>27</v>
      </c>
      <c r="C6263" t="s">
        <v>93</v>
      </c>
      <c r="D6263" t="str">
        <f ca="1">IF(OFFSET(calculations!$AG$2,MATCH(data!A6263&amp;"|"&amp;data!C6263,calculations!$A$3:$A$168,0),MATCH(data!B6263,calculations!$AH$2:$CL$2,0))="","NULL",SUBSTITUTE(OFFSET(calculations!$AG$2,MATCH(data!A6263&amp;"|"&amp;data!C6263,calculations!$A$3:$A$168,0),MATCH(data!B6263,calculations!$AH$2:$CL$2,0)),",","."))</f>
        <v>NULL</v>
      </c>
      <c r="E6263">
        <v>1</v>
      </c>
    </row>
    <row r="6264" spans="1:5" x14ac:dyDescent="0.25">
      <c r="A6264">
        <v>2017</v>
      </c>
      <c r="B6264">
        <v>27</v>
      </c>
      <c r="C6264" t="s">
        <v>94</v>
      </c>
      <c r="D6264" t="str">
        <f ca="1">IF(OFFSET(calculations!$AG$2,MATCH(data!A6264&amp;"|"&amp;data!C6264,calculations!$A$3:$A$168,0),MATCH(data!B6264,calculations!$AH$2:$CL$2,0))="","NULL",SUBSTITUTE(OFFSET(calculations!$AG$2,MATCH(data!A6264&amp;"|"&amp;data!C6264,calculations!$A$3:$A$168,0),MATCH(data!B6264,calculations!$AH$2:$CL$2,0)),",","."))</f>
        <v>NULL</v>
      </c>
      <c r="E6264">
        <v>1</v>
      </c>
    </row>
    <row r="6265" spans="1:5" x14ac:dyDescent="0.25">
      <c r="A6265">
        <v>2017</v>
      </c>
      <c r="B6265">
        <v>27</v>
      </c>
      <c r="C6265" t="s">
        <v>95</v>
      </c>
      <c r="D6265" t="str">
        <f ca="1">IF(OFFSET(calculations!$AG$2,MATCH(data!A6265&amp;"|"&amp;data!C6265,calculations!$A$3:$A$168,0),MATCH(data!B6265,calculations!$AH$2:$CL$2,0))="","NULL",SUBSTITUTE(OFFSET(calculations!$AG$2,MATCH(data!A6265&amp;"|"&amp;data!C6265,calculations!$A$3:$A$168,0),MATCH(data!B6265,calculations!$AH$2:$CL$2,0)),",","."))</f>
        <v>4566401</v>
      </c>
      <c r="E6265">
        <v>1</v>
      </c>
    </row>
    <row r="6266" spans="1:5" x14ac:dyDescent="0.25">
      <c r="A6266">
        <v>2017</v>
      </c>
      <c r="B6266">
        <v>27</v>
      </c>
      <c r="C6266" t="s">
        <v>96</v>
      </c>
      <c r="D6266" t="str">
        <f ca="1">IF(OFFSET(calculations!$AG$2,MATCH(data!A6266&amp;"|"&amp;data!C6266,calculations!$A$3:$A$168,0),MATCH(data!B6266,calculations!$AH$2:$CL$2,0))="","NULL",SUBSTITUTE(OFFSET(calculations!$AG$2,MATCH(data!A6266&amp;"|"&amp;data!C6266,calculations!$A$3:$A$168,0),MATCH(data!B6266,calculations!$AH$2:$CL$2,0)),",","."))</f>
        <v>47947566</v>
      </c>
      <c r="E6266">
        <v>1</v>
      </c>
    </row>
    <row r="6267" spans="1:5" x14ac:dyDescent="0.25">
      <c r="A6267">
        <v>2017</v>
      </c>
      <c r="B6267">
        <v>27</v>
      </c>
      <c r="C6267" t="s">
        <v>97</v>
      </c>
      <c r="D6267" t="str">
        <f ca="1">IF(OFFSET(calculations!$AG$2,MATCH(data!A6267&amp;"|"&amp;data!C6267,calculations!$A$3:$A$168,0),MATCH(data!B6267,calculations!$AH$2:$CL$2,0))="","NULL",SUBSTITUTE(OFFSET(calculations!$AG$2,MATCH(data!A6267&amp;"|"&amp;data!C6267,calculations!$A$3:$A$168,0),MATCH(data!B6267,calculations!$AH$2:$CL$2,0)),",","."))</f>
        <v>33896961</v>
      </c>
      <c r="E6267">
        <v>1</v>
      </c>
    </row>
    <row r="6268" spans="1:5" x14ac:dyDescent="0.25">
      <c r="A6268">
        <v>2017</v>
      </c>
      <c r="B6268">
        <v>27</v>
      </c>
      <c r="C6268" t="s">
        <v>98</v>
      </c>
      <c r="D6268" t="str">
        <f ca="1">IF(OFFSET(calculations!$AG$2,MATCH(data!A6268&amp;"|"&amp;data!C6268,calculations!$A$3:$A$168,0),MATCH(data!B6268,calculations!$AH$2:$CL$2,0))="","NULL",SUBSTITUTE(OFFSET(calculations!$AG$2,MATCH(data!A6268&amp;"|"&amp;data!C6268,calculations!$A$3:$A$168,0),MATCH(data!B6268,calculations!$AH$2:$CL$2,0)),",","."))</f>
        <v>14050605</v>
      </c>
      <c r="E6268">
        <v>1</v>
      </c>
    </row>
    <row r="6269" spans="1:5" x14ac:dyDescent="0.25">
      <c r="A6269">
        <v>2017</v>
      </c>
      <c r="B6269">
        <v>27</v>
      </c>
      <c r="C6269" t="s">
        <v>99</v>
      </c>
      <c r="D6269" t="str">
        <f ca="1">IF(OFFSET(calculations!$AG$2,MATCH(data!A6269&amp;"|"&amp;data!C6269,calculations!$A$3:$A$168,0),MATCH(data!B6269,calculations!$AH$2:$CL$2,0))="","NULL",SUBSTITUTE(OFFSET(calculations!$AG$2,MATCH(data!A6269&amp;"|"&amp;data!C6269,calculations!$A$3:$A$168,0),MATCH(data!B6269,calculations!$AH$2:$CL$2,0)),",","."))</f>
        <v>14050605</v>
      </c>
      <c r="E6269">
        <v>1</v>
      </c>
    </row>
    <row r="6270" spans="1:5" x14ac:dyDescent="0.25">
      <c r="A6270">
        <v>2017</v>
      </c>
      <c r="B6270">
        <v>27</v>
      </c>
      <c r="C6270" t="s">
        <v>100</v>
      </c>
      <c r="D6270" t="str">
        <f ca="1">IF(OFFSET(calculations!$AG$2,MATCH(data!A6270&amp;"|"&amp;data!C6270,calculations!$A$3:$A$168,0),MATCH(data!B6270,calculations!$AH$2:$CL$2,0))="","NULL",SUBSTITUTE(OFFSET(calculations!$AG$2,MATCH(data!A6270&amp;"|"&amp;data!C6270,calculations!$A$3:$A$168,0),MATCH(data!B6270,calculations!$AH$2:$CL$2,0)),",","."))</f>
        <v>7297800</v>
      </c>
      <c r="E6270">
        <v>1</v>
      </c>
    </row>
    <row r="6271" spans="1:5" x14ac:dyDescent="0.25">
      <c r="A6271">
        <v>2017</v>
      </c>
      <c r="B6271">
        <v>27</v>
      </c>
      <c r="C6271" t="s">
        <v>101</v>
      </c>
      <c r="D6271" t="str">
        <f ca="1">IF(OFFSET(calculations!$AG$2,MATCH(data!A6271&amp;"|"&amp;data!C6271,calculations!$A$3:$A$168,0),MATCH(data!B6271,calculations!$AH$2:$CL$2,0))="","NULL",SUBSTITUTE(OFFSET(calculations!$AG$2,MATCH(data!A6271&amp;"|"&amp;data!C6271,calculations!$A$3:$A$168,0),MATCH(data!B6271,calculations!$AH$2:$CL$2,0)),",","."))</f>
        <v>31848</v>
      </c>
      <c r="E6271">
        <v>1</v>
      </c>
    </row>
    <row r="6272" spans="1:5" x14ac:dyDescent="0.25">
      <c r="A6272">
        <v>2017</v>
      </c>
      <c r="B6272">
        <v>27</v>
      </c>
      <c r="C6272" t="s">
        <v>102</v>
      </c>
      <c r="D6272" t="str">
        <f ca="1">IF(OFFSET(calculations!$AG$2,MATCH(data!A6272&amp;"|"&amp;data!C6272,calculations!$A$3:$A$168,0),MATCH(data!B6272,calculations!$AH$2:$CL$2,0))="","NULL",SUBSTITUTE(OFFSET(calculations!$AG$2,MATCH(data!A6272&amp;"|"&amp;data!C6272,calculations!$A$3:$A$168,0),MATCH(data!B6272,calculations!$AH$2:$CL$2,0)),",","."))</f>
        <v>14731929</v>
      </c>
      <c r="E6272">
        <v>1</v>
      </c>
    </row>
    <row r="6273" spans="1:5" x14ac:dyDescent="0.25">
      <c r="A6273">
        <v>2017</v>
      </c>
      <c r="B6273">
        <v>27</v>
      </c>
      <c r="C6273" t="s">
        <v>103</v>
      </c>
      <c r="D6273" t="str">
        <f ca="1">IF(OFFSET(calculations!$AG$2,MATCH(data!A6273&amp;"|"&amp;data!C6273,calculations!$A$3:$A$168,0),MATCH(data!B6273,calculations!$AH$2:$CL$2,0))="","NULL",SUBSTITUTE(OFFSET(calculations!$AG$2,MATCH(data!A6273&amp;"|"&amp;data!C6273,calculations!$A$3:$A$168,0),MATCH(data!B6273,calculations!$AH$2:$CL$2,0)),",","."))</f>
        <v>1588404</v>
      </c>
      <c r="E6273">
        <v>1</v>
      </c>
    </row>
    <row r="6274" spans="1:5" x14ac:dyDescent="0.25">
      <c r="A6274">
        <v>2017</v>
      </c>
      <c r="B6274">
        <v>27</v>
      </c>
      <c r="C6274" t="s">
        <v>104</v>
      </c>
      <c r="D6274" t="str">
        <f ca="1">IF(OFFSET(calculations!$AG$2,MATCH(data!A6274&amp;"|"&amp;data!C6274,calculations!$A$3:$A$168,0),MATCH(data!B6274,calculations!$AH$2:$CL$2,0))="","NULL",SUBSTITUTE(OFFSET(calculations!$AG$2,MATCH(data!A6274&amp;"|"&amp;data!C6274,calculations!$A$3:$A$168,0),MATCH(data!B6274,calculations!$AH$2:$CL$2,0)),",","."))</f>
        <v>4996224</v>
      </c>
      <c r="E6274">
        <v>1</v>
      </c>
    </row>
    <row r="6275" spans="1:5" x14ac:dyDescent="0.25">
      <c r="A6275">
        <v>2017</v>
      </c>
      <c r="B6275">
        <v>27</v>
      </c>
      <c r="C6275" t="s">
        <v>105</v>
      </c>
      <c r="D6275" t="str">
        <f ca="1">IF(OFFSET(calculations!$AG$2,MATCH(data!A6275&amp;"|"&amp;data!C6275,calculations!$A$3:$A$168,0),MATCH(data!B6275,calculations!$AH$2:$CL$2,0))="","NULL",SUBSTITUTE(OFFSET(calculations!$AG$2,MATCH(data!A6275&amp;"|"&amp;data!C6275,calculations!$A$3:$A$168,0),MATCH(data!B6275,calculations!$AH$2:$CL$2,0)),",","."))</f>
        <v>4996224</v>
      </c>
      <c r="E6275">
        <v>1</v>
      </c>
    </row>
    <row r="6276" spans="1:5" x14ac:dyDescent="0.25">
      <c r="A6276">
        <v>2017</v>
      </c>
      <c r="B6276">
        <v>27</v>
      </c>
      <c r="C6276" t="s">
        <v>106</v>
      </c>
      <c r="D6276" t="str">
        <f ca="1">IF(OFFSET(calculations!$AG$2,MATCH(data!A6276&amp;"|"&amp;data!C6276,calculations!$A$3:$A$168,0),MATCH(data!B6276,calculations!$AH$2:$CL$2,0))="","NULL",SUBSTITUTE(OFFSET(calculations!$AG$2,MATCH(data!A6276&amp;"|"&amp;data!C6276,calculations!$A$3:$A$168,0),MATCH(data!B6276,calculations!$AH$2:$CL$2,0)),",","."))</f>
        <v>NULL</v>
      </c>
      <c r="E6276">
        <v>1</v>
      </c>
    </row>
    <row r="6277" spans="1:5" x14ac:dyDescent="0.25">
      <c r="A6277">
        <v>2017</v>
      </c>
      <c r="B6277">
        <v>27</v>
      </c>
      <c r="C6277" t="s">
        <v>107</v>
      </c>
      <c r="D6277" t="str">
        <f ca="1">IF(OFFSET(calculations!$AG$2,MATCH(data!A6277&amp;"|"&amp;data!C6277,calculations!$A$3:$A$168,0),MATCH(data!B6277,calculations!$AH$2:$CL$2,0))="","NULL",SUBSTITUTE(OFFSET(calculations!$AG$2,MATCH(data!A6277&amp;"|"&amp;data!C6277,calculations!$A$3:$A$168,0),MATCH(data!B6277,calculations!$AH$2:$CL$2,0)),",","."))</f>
        <v>NULL</v>
      </c>
      <c r="E6277">
        <v>1</v>
      </c>
    </row>
    <row r="6278" spans="1:5" x14ac:dyDescent="0.25">
      <c r="A6278">
        <v>2017</v>
      </c>
      <c r="B6278">
        <v>27</v>
      </c>
      <c r="C6278" t="s">
        <v>108</v>
      </c>
      <c r="D6278" t="str">
        <f ca="1">IF(OFFSET(calculations!$AG$2,MATCH(data!A6278&amp;"|"&amp;data!C6278,calculations!$A$3:$A$168,0),MATCH(data!B6278,calculations!$AH$2:$CL$2,0))="","NULL",SUBSTITUTE(OFFSET(calculations!$AG$2,MATCH(data!A6278&amp;"|"&amp;data!C6278,calculations!$A$3:$A$168,0),MATCH(data!B6278,calculations!$AH$2:$CL$2,0)),",","."))</f>
        <v>430165</v>
      </c>
      <c r="E6278">
        <v>1</v>
      </c>
    </row>
    <row r="6279" spans="1:5" x14ac:dyDescent="0.25">
      <c r="A6279">
        <v>2017</v>
      </c>
      <c r="B6279">
        <v>27</v>
      </c>
      <c r="C6279" t="s">
        <v>109</v>
      </c>
      <c r="D6279" t="str">
        <f ca="1">IF(OFFSET(calculations!$AG$2,MATCH(data!A6279&amp;"|"&amp;data!C6279,calculations!$A$3:$A$168,0),MATCH(data!B6279,calculations!$AH$2:$CL$2,0))="","NULL",SUBSTITUTE(OFFSET(calculations!$AG$2,MATCH(data!A6279&amp;"|"&amp;data!C6279,calculations!$A$3:$A$168,0),MATCH(data!B6279,calculations!$AH$2:$CL$2,0)),",","."))</f>
        <v>5426389</v>
      </c>
      <c r="E6279">
        <v>1</v>
      </c>
    </row>
    <row r="6280" spans="1:5" x14ac:dyDescent="0.25">
      <c r="A6280">
        <v>2017</v>
      </c>
      <c r="B6280">
        <v>27</v>
      </c>
      <c r="C6280" t="s">
        <v>110</v>
      </c>
      <c r="D6280" t="str">
        <f ca="1">IF(OFFSET(calculations!$AG$2,MATCH(data!A6280&amp;"|"&amp;data!C6280,calculations!$A$3:$A$168,0),MATCH(data!B6280,calculations!$AH$2:$CL$2,0))="","NULL",SUBSTITUTE(OFFSET(calculations!$AG$2,MATCH(data!A6280&amp;"|"&amp;data!C6280,calculations!$A$3:$A$168,0),MATCH(data!B6280,calculations!$AH$2:$CL$2,0)),",","."))</f>
        <v>859988</v>
      </c>
      <c r="E6280">
        <v>1</v>
      </c>
    </row>
    <row r="6281" spans="1:5" x14ac:dyDescent="0.25">
      <c r="A6281">
        <v>2017</v>
      </c>
      <c r="B6281">
        <v>27</v>
      </c>
      <c r="C6281" t="s">
        <v>111</v>
      </c>
      <c r="D6281" t="str">
        <f ca="1">IF(OFFSET(calculations!$AG$2,MATCH(data!A6281&amp;"|"&amp;data!C6281,calculations!$A$3:$A$168,0),MATCH(data!B6281,calculations!$AH$2:$CL$2,0))="","NULL",SUBSTITUTE(OFFSET(calculations!$AG$2,MATCH(data!A6281&amp;"|"&amp;data!C6281,calculations!$A$3:$A$168,0),MATCH(data!B6281,calculations!$AH$2:$CL$2,0)),",","."))</f>
        <v>48537079</v>
      </c>
      <c r="E6281">
        <v>1</v>
      </c>
    </row>
    <row r="6282" spans="1:5" x14ac:dyDescent="0.25">
      <c r="A6282">
        <v>2017</v>
      </c>
      <c r="B6282">
        <v>27</v>
      </c>
      <c r="C6282" t="s">
        <v>112</v>
      </c>
      <c r="D6282" t="str">
        <f ca="1">IF(OFFSET(calculations!$AG$2,MATCH(data!A6282&amp;"|"&amp;data!C6282,calculations!$A$3:$A$168,0),MATCH(data!B6282,calculations!$AH$2:$CL$2,0))="","NULL",SUBSTITUTE(OFFSET(calculations!$AG$2,MATCH(data!A6282&amp;"|"&amp;data!C6282,calculations!$A$3:$A$168,0),MATCH(data!B6282,calculations!$AH$2:$CL$2,0)),",","."))</f>
        <v>12340106</v>
      </c>
      <c r="E6282">
        <v>1</v>
      </c>
    </row>
    <row r="6283" spans="1:5" x14ac:dyDescent="0.25">
      <c r="A6283">
        <v>2017</v>
      </c>
      <c r="B6283">
        <v>27</v>
      </c>
      <c r="C6283" t="s">
        <v>113</v>
      </c>
      <c r="D6283" t="str">
        <f ca="1">IF(OFFSET(calculations!$AG$2,MATCH(data!A6283&amp;"|"&amp;data!C6283,calculations!$A$3:$A$168,0),MATCH(data!B6283,calculations!$AH$2:$CL$2,0))="","NULL",SUBSTITUTE(OFFSET(calculations!$AG$2,MATCH(data!A6283&amp;"|"&amp;data!C6283,calculations!$A$3:$A$168,0),MATCH(data!B6283,calculations!$AH$2:$CL$2,0)),",","."))</f>
        <v>NULL</v>
      </c>
      <c r="E6283">
        <v>1</v>
      </c>
    </row>
    <row r="6284" spans="1:5" x14ac:dyDescent="0.25">
      <c r="A6284">
        <v>2017</v>
      </c>
      <c r="B6284">
        <v>27</v>
      </c>
      <c r="C6284" t="s">
        <v>114</v>
      </c>
      <c r="D6284" t="str">
        <f ca="1">IF(OFFSET(calculations!$AG$2,MATCH(data!A6284&amp;"|"&amp;data!C6284,calculations!$A$3:$A$168,0),MATCH(data!B6284,calculations!$AH$2:$CL$2,0))="","NULL",SUBSTITUTE(OFFSET(calculations!$AG$2,MATCH(data!A6284&amp;"|"&amp;data!C6284,calculations!$A$3:$A$168,0),MATCH(data!B6284,calculations!$AH$2:$CL$2,0)),",","."))</f>
        <v>NULL</v>
      </c>
      <c r="E6284">
        <v>1</v>
      </c>
    </row>
    <row r="6285" spans="1:5" x14ac:dyDescent="0.25">
      <c r="A6285">
        <v>2017</v>
      </c>
      <c r="B6285">
        <v>27</v>
      </c>
      <c r="C6285" t="s">
        <v>115</v>
      </c>
      <c r="D6285" t="str">
        <f ca="1">IF(OFFSET(calculations!$AG$2,MATCH(data!A6285&amp;"|"&amp;data!C6285,calculations!$A$3:$A$168,0),MATCH(data!B6285,calculations!$AH$2:$CL$2,0))="","NULL",SUBSTITUTE(OFFSET(calculations!$AG$2,MATCH(data!A6285&amp;"|"&amp;data!C6285,calculations!$A$3:$A$168,0),MATCH(data!B6285,calculations!$AH$2:$CL$2,0)),",","."))</f>
        <v>NULL</v>
      </c>
      <c r="E6285">
        <v>1</v>
      </c>
    </row>
    <row r="6286" spans="1:5" x14ac:dyDescent="0.25">
      <c r="A6286">
        <v>2017</v>
      </c>
      <c r="B6286">
        <v>27</v>
      </c>
      <c r="C6286" t="s">
        <v>116</v>
      </c>
      <c r="D6286" t="str">
        <f ca="1">IF(OFFSET(calculations!$AG$2,MATCH(data!A6286&amp;"|"&amp;data!C6286,calculations!$A$3:$A$168,0),MATCH(data!B6286,calculations!$AH$2:$CL$2,0))="","NULL",SUBSTITUTE(OFFSET(calculations!$AG$2,MATCH(data!A6286&amp;"|"&amp;data!C6286,calculations!$A$3:$A$168,0),MATCH(data!B6286,calculations!$AH$2:$CL$2,0)),",","."))</f>
        <v>261222</v>
      </c>
      <c r="E6286">
        <v>1</v>
      </c>
    </row>
    <row r="6287" spans="1:5" x14ac:dyDescent="0.25">
      <c r="A6287">
        <v>2017</v>
      </c>
      <c r="B6287">
        <v>27</v>
      </c>
      <c r="C6287" t="s">
        <v>117</v>
      </c>
      <c r="D6287" t="str">
        <f ca="1">IF(OFFSET(calculations!$AG$2,MATCH(data!A6287&amp;"|"&amp;data!C6287,calculations!$A$3:$A$168,0),MATCH(data!B6287,calculations!$AH$2:$CL$2,0))="","NULL",SUBSTITUTE(OFFSET(calculations!$AG$2,MATCH(data!A6287&amp;"|"&amp;data!C6287,calculations!$A$3:$A$168,0),MATCH(data!B6287,calculations!$AH$2:$CL$2,0)),",","."))</f>
        <v>NULL</v>
      </c>
      <c r="E6287">
        <v>1</v>
      </c>
    </row>
    <row r="6288" spans="1:5" x14ac:dyDescent="0.25">
      <c r="A6288">
        <v>2017</v>
      </c>
      <c r="B6288">
        <v>27</v>
      </c>
      <c r="C6288" t="s">
        <v>118</v>
      </c>
      <c r="D6288" t="str">
        <f ca="1">IF(OFFSET(calculations!$AG$2,MATCH(data!A6288&amp;"|"&amp;data!C6288,calculations!$A$3:$A$168,0),MATCH(data!B6288,calculations!$AH$2:$CL$2,0))="","NULL",SUBSTITUTE(OFFSET(calculations!$AG$2,MATCH(data!A6288&amp;"|"&amp;data!C6288,calculations!$A$3:$A$168,0),MATCH(data!B6288,calculations!$AH$2:$CL$2,0)),",","."))</f>
        <v>33182</v>
      </c>
      <c r="E6288">
        <v>1</v>
      </c>
    </row>
    <row r="6289" spans="1:5" x14ac:dyDescent="0.25">
      <c r="A6289">
        <v>2017</v>
      </c>
      <c r="B6289">
        <v>27</v>
      </c>
      <c r="C6289" t="s">
        <v>119</v>
      </c>
      <c r="D6289" t="str">
        <f ca="1">IF(OFFSET(calculations!$AG$2,MATCH(data!A6289&amp;"|"&amp;data!C6289,calculations!$A$3:$A$168,0),MATCH(data!B6289,calculations!$AH$2:$CL$2,0))="","NULL",SUBSTITUTE(OFFSET(calculations!$AG$2,MATCH(data!A6289&amp;"|"&amp;data!C6289,calculations!$A$3:$A$168,0),MATCH(data!B6289,calculations!$AH$2:$CL$2,0)),",","."))</f>
        <v>2182713</v>
      </c>
      <c r="E6289">
        <v>1</v>
      </c>
    </row>
    <row r="6290" spans="1:5" x14ac:dyDescent="0.25">
      <c r="A6290">
        <v>2017</v>
      </c>
      <c r="B6290">
        <v>27</v>
      </c>
      <c r="C6290" t="s">
        <v>120</v>
      </c>
      <c r="D6290" t="str">
        <f ca="1">IF(OFFSET(calculations!$AG$2,MATCH(data!A6290&amp;"|"&amp;data!C6290,calculations!$A$3:$A$168,0),MATCH(data!B6290,calculations!$AH$2:$CL$2,0))="","NULL",SUBSTITUTE(OFFSET(calculations!$AG$2,MATCH(data!A6290&amp;"|"&amp;data!C6290,calculations!$A$3:$A$168,0),MATCH(data!B6290,calculations!$AH$2:$CL$2,0)),",","."))</f>
        <v>523819</v>
      </c>
      <c r="E6290">
        <v>1</v>
      </c>
    </row>
    <row r="6291" spans="1:5" x14ac:dyDescent="0.25">
      <c r="A6291">
        <v>2017</v>
      </c>
      <c r="B6291">
        <v>27</v>
      </c>
      <c r="C6291" t="s">
        <v>121</v>
      </c>
      <c r="D6291" t="str">
        <f ca="1">IF(OFFSET(calculations!$AG$2,MATCH(data!A6291&amp;"|"&amp;data!C6291,calculations!$A$3:$A$168,0),MATCH(data!B6291,calculations!$AH$2:$CL$2,0))="","NULL",SUBSTITUTE(OFFSET(calculations!$AG$2,MATCH(data!A6291&amp;"|"&amp;data!C6291,calculations!$A$3:$A$168,0),MATCH(data!B6291,calculations!$AH$2:$CL$2,0)),",","."))</f>
        <v>209535</v>
      </c>
      <c r="E6291">
        <v>1</v>
      </c>
    </row>
    <row r="6292" spans="1:5" x14ac:dyDescent="0.25">
      <c r="A6292">
        <v>2017</v>
      </c>
      <c r="B6292">
        <v>27</v>
      </c>
      <c r="C6292" t="s">
        <v>122</v>
      </c>
      <c r="D6292" t="str">
        <f ca="1">IF(OFFSET(calculations!$AG$2,MATCH(data!A6292&amp;"|"&amp;data!C6292,calculations!$A$3:$A$168,0),MATCH(data!B6292,calculations!$AH$2:$CL$2,0))="","NULL",SUBSTITUTE(OFFSET(calculations!$AG$2,MATCH(data!A6292&amp;"|"&amp;data!C6292,calculations!$A$3:$A$168,0),MATCH(data!B6292,calculations!$AH$2:$CL$2,0)),",","."))</f>
        <v>967606</v>
      </c>
      <c r="E6292">
        <v>1</v>
      </c>
    </row>
    <row r="6293" spans="1:5" x14ac:dyDescent="0.25">
      <c r="A6293">
        <v>2017</v>
      </c>
      <c r="B6293">
        <v>27</v>
      </c>
      <c r="C6293" t="s">
        <v>123</v>
      </c>
      <c r="D6293" t="str">
        <f ca="1">IF(OFFSET(calculations!$AG$2,MATCH(data!A6293&amp;"|"&amp;data!C6293,calculations!$A$3:$A$168,0),MATCH(data!B6293,calculations!$AH$2:$CL$2,0))="","NULL",SUBSTITUTE(OFFSET(calculations!$AG$2,MATCH(data!A6293&amp;"|"&amp;data!C6293,calculations!$A$3:$A$168,0),MATCH(data!B6293,calculations!$AH$2:$CL$2,0)),",","."))</f>
        <v>NULL</v>
      </c>
      <c r="E6293">
        <v>1</v>
      </c>
    </row>
    <row r="6294" spans="1:5" x14ac:dyDescent="0.25">
      <c r="A6294">
        <v>2017</v>
      </c>
      <c r="B6294">
        <v>27</v>
      </c>
      <c r="C6294" t="s">
        <v>124</v>
      </c>
      <c r="D6294" t="str">
        <f ca="1">IF(OFFSET(calculations!$AG$2,MATCH(data!A6294&amp;"|"&amp;data!C6294,calculations!$A$3:$A$168,0),MATCH(data!B6294,calculations!$AH$2:$CL$2,0))="","NULL",SUBSTITUTE(OFFSET(calculations!$AG$2,MATCH(data!A6294&amp;"|"&amp;data!C6294,calculations!$A$3:$A$168,0),MATCH(data!B6294,calculations!$AH$2:$CL$2,0)),",","."))</f>
        <v>NULL</v>
      </c>
      <c r="E6294">
        <v>1</v>
      </c>
    </row>
    <row r="6295" spans="1:5" x14ac:dyDescent="0.25">
      <c r="A6295">
        <v>2017</v>
      </c>
      <c r="B6295">
        <v>27</v>
      </c>
      <c r="C6295" t="s">
        <v>125</v>
      </c>
      <c r="D6295" t="str">
        <f ca="1">IF(OFFSET(calculations!$AG$2,MATCH(data!A6295&amp;"|"&amp;data!C6295,calculations!$A$3:$A$168,0),MATCH(data!B6295,calculations!$AH$2:$CL$2,0))="","NULL",SUBSTITUTE(OFFSET(calculations!$AG$2,MATCH(data!A6295&amp;"|"&amp;data!C6295,calculations!$A$3:$A$168,0),MATCH(data!B6295,calculations!$AH$2:$CL$2,0)),",","."))</f>
        <v>1498471</v>
      </c>
      <c r="E6295">
        <v>1</v>
      </c>
    </row>
    <row r="6296" spans="1:5" x14ac:dyDescent="0.25">
      <c r="A6296">
        <v>2017</v>
      </c>
      <c r="B6296">
        <v>27</v>
      </c>
      <c r="C6296" t="s">
        <v>126</v>
      </c>
      <c r="D6296" t="str">
        <f ca="1">IF(OFFSET(calculations!$AG$2,MATCH(data!A6296&amp;"|"&amp;data!C6296,calculations!$A$3:$A$168,0),MATCH(data!B6296,calculations!$AH$2:$CL$2,0))="","NULL",SUBSTITUTE(OFFSET(calculations!$AG$2,MATCH(data!A6296&amp;"|"&amp;data!C6296,calculations!$A$3:$A$168,0),MATCH(data!B6296,calculations!$AH$2:$CL$2,0)),",","."))</f>
        <v>6663558</v>
      </c>
      <c r="E6296">
        <v>1</v>
      </c>
    </row>
    <row r="6297" spans="1:5" x14ac:dyDescent="0.25">
      <c r="A6297">
        <v>2017</v>
      </c>
      <c r="B6297">
        <v>27</v>
      </c>
      <c r="C6297" t="s">
        <v>62</v>
      </c>
      <c r="D6297" t="str">
        <f ca="1">IF(OFFSET(calculations!$AG$2,MATCH(data!A6297&amp;"|"&amp;data!C6297,calculations!$A$3:$A$168,0),MATCH(data!B6297,calculations!$AH$2:$CL$2,0))="","NULL",SUBSTITUTE(OFFSET(calculations!$AG$2,MATCH(data!A6297&amp;"|"&amp;data!C6297,calculations!$A$3:$A$168,0),MATCH(data!B6297,calculations!$AH$2:$CL$2,0)),",","."))</f>
        <v>36192623</v>
      </c>
      <c r="E6297">
        <v>1</v>
      </c>
    </row>
    <row r="6298" spans="1:5" x14ac:dyDescent="0.25">
      <c r="A6298">
        <v>2017</v>
      </c>
      <c r="B6298">
        <v>27</v>
      </c>
      <c r="C6298" t="s">
        <v>127</v>
      </c>
      <c r="D6298" t="str">
        <f ca="1">IF(OFFSET(calculations!$AG$2,MATCH(data!A6298&amp;"|"&amp;data!C6298,calculations!$A$3:$A$168,0),MATCH(data!B6298,calculations!$AH$2:$CL$2,0))="","NULL",SUBSTITUTE(OFFSET(calculations!$AG$2,MATCH(data!A6298&amp;"|"&amp;data!C6298,calculations!$A$3:$A$168,0),MATCH(data!B6298,calculations!$AH$2:$CL$2,0)),",","."))</f>
        <v>22732633</v>
      </c>
      <c r="E6298">
        <v>1</v>
      </c>
    </row>
    <row r="6299" spans="1:5" x14ac:dyDescent="0.25">
      <c r="A6299">
        <v>2017</v>
      </c>
      <c r="B6299">
        <v>27</v>
      </c>
      <c r="C6299" t="s">
        <v>128</v>
      </c>
      <c r="D6299" t="str">
        <f ca="1">IF(OFFSET(calculations!$AG$2,MATCH(data!A6299&amp;"|"&amp;data!C6299,calculations!$A$3:$A$168,0),MATCH(data!B6299,calculations!$AH$2:$CL$2,0))="","NULL",SUBSTITUTE(OFFSET(calculations!$AG$2,MATCH(data!A6299&amp;"|"&amp;data!C6299,calculations!$A$3:$A$168,0),MATCH(data!B6299,calculations!$AH$2:$CL$2,0)),",","."))</f>
        <v>NULL</v>
      </c>
      <c r="E6299">
        <v>1</v>
      </c>
    </row>
    <row r="6300" spans="1:5" x14ac:dyDescent="0.25">
      <c r="A6300">
        <v>2017</v>
      </c>
      <c r="B6300">
        <v>27</v>
      </c>
      <c r="C6300" t="s">
        <v>129</v>
      </c>
      <c r="D6300" t="str">
        <f ca="1">IF(OFFSET(calculations!$AG$2,MATCH(data!A6300&amp;"|"&amp;data!C6300,calculations!$A$3:$A$168,0),MATCH(data!B6300,calculations!$AH$2:$CL$2,0))="","NULL",SUBSTITUTE(OFFSET(calculations!$AG$2,MATCH(data!A6300&amp;"|"&amp;data!C6300,calculations!$A$3:$A$168,0),MATCH(data!B6300,calculations!$AH$2:$CL$2,0)),",","."))</f>
        <v>9446343</v>
      </c>
      <c r="E6300">
        <v>1</v>
      </c>
    </row>
    <row r="6301" spans="1:5" x14ac:dyDescent="0.25">
      <c r="A6301">
        <v>2017</v>
      </c>
      <c r="B6301">
        <v>27</v>
      </c>
      <c r="C6301" t="s">
        <v>130</v>
      </c>
      <c r="D6301" t="str">
        <f ca="1">IF(OFFSET(calculations!$AG$2,MATCH(data!A6301&amp;"|"&amp;data!C6301,calculations!$A$3:$A$168,0),MATCH(data!B6301,calculations!$AH$2:$CL$2,0))="","NULL",SUBSTITUTE(OFFSET(calculations!$AG$2,MATCH(data!A6301&amp;"|"&amp;data!C6301,calculations!$A$3:$A$168,0),MATCH(data!B6301,calculations!$AH$2:$CL$2,0)),",","."))</f>
        <v>NULL</v>
      </c>
      <c r="E6301">
        <v>1</v>
      </c>
    </row>
    <row r="6302" spans="1:5" x14ac:dyDescent="0.25">
      <c r="A6302">
        <v>2017</v>
      </c>
      <c r="B6302">
        <v>27</v>
      </c>
      <c r="C6302" t="s">
        <v>131</v>
      </c>
      <c r="D6302" t="str">
        <f ca="1">IF(OFFSET(calculations!$AG$2,MATCH(data!A6302&amp;"|"&amp;data!C6302,calculations!$A$3:$A$168,0),MATCH(data!B6302,calculations!$AH$2:$CL$2,0))="","NULL",SUBSTITUTE(OFFSET(calculations!$AG$2,MATCH(data!A6302&amp;"|"&amp;data!C6302,calculations!$A$3:$A$168,0),MATCH(data!B6302,calculations!$AH$2:$CL$2,0)),",","."))</f>
        <v>NULL</v>
      </c>
      <c r="E6302">
        <v>1</v>
      </c>
    </row>
    <row r="6303" spans="1:5" x14ac:dyDescent="0.25">
      <c r="A6303">
        <v>2017</v>
      </c>
      <c r="B6303">
        <v>27</v>
      </c>
      <c r="C6303" t="s">
        <v>132</v>
      </c>
      <c r="D6303" t="str">
        <f ca="1">IF(OFFSET(calculations!$AG$2,MATCH(data!A6303&amp;"|"&amp;data!C6303,calculations!$A$3:$A$168,0),MATCH(data!B6303,calculations!$AH$2:$CL$2,0))="","NULL",SUBSTITUTE(OFFSET(calculations!$AG$2,MATCH(data!A6303&amp;"|"&amp;data!C6303,calculations!$A$3:$A$168,0),MATCH(data!B6303,calculations!$AH$2:$CL$2,0)),",","."))</f>
        <v>-552754</v>
      </c>
      <c r="E6303">
        <v>1</v>
      </c>
    </row>
    <row r="6304" spans="1:5" x14ac:dyDescent="0.25">
      <c r="A6304">
        <v>2017</v>
      </c>
      <c r="B6304">
        <v>27</v>
      </c>
      <c r="C6304" t="s">
        <v>133</v>
      </c>
      <c r="D6304" t="str">
        <f ca="1">IF(OFFSET(calculations!$AG$2,MATCH(data!A6304&amp;"|"&amp;data!C6304,calculations!$A$3:$A$168,0),MATCH(data!B6304,calculations!$AH$2:$CL$2,0))="","NULL",SUBSTITUTE(OFFSET(calculations!$AG$2,MATCH(data!A6304&amp;"|"&amp;data!C6304,calculations!$A$3:$A$168,0),MATCH(data!B6304,calculations!$AH$2:$CL$2,0)),",","."))</f>
        <v>0</v>
      </c>
      <c r="E6304">
        <v>1</v>
      </c>
    </row>
    <row r="6305" spans="1:5" x14ac:dyDescent="0.25">
      <c r="A6305">
        <v>2017</v>
      </c>
      <c r="B6305">
        <v>27</v>
      </c>
      <c r="C6305" t="s">
        <v>134</v>
      </c>
      <c r="D6305" t="str">
        <f ca="1">IF(OFFSET(calculations!$AG$2,MATCH(data!A6305&amp;"|"&amp;data!C6305,calculations!$A$3:$A$168,0),MATCH(data!B6305,calculations!$AH$2:$CL$2,0))="","NULL",SUBSTITUTE(OFFSET(calculations!$AG$2,MATCH(data!A6305&amp;"|"&amp;data!C6305,calculations!$A$3:$A$168,0),MATCH(data!B6305,calculations!$AH$2:$CL$2,0)),",","."))</f>
        <v>NULL</v>
      </c>
      <c r="E6305">
        <v>1</v>
      </c>
    </row>
    <row r="6306" spans="1:5" x14ac:dyDescent="0.25">
      <c r="A6306">
        <v>2017</v>
      </c>
      <c r="B6306">
        <v>27</v>
      </c>
      <c r="C6306" t="s">
        <v>135</v>
      </c>
      <c r="D6306" t="str">
        <f ca="1">IF(OFFSET(calculations!$AG$2,MATCH(data!A6306&amp;"|"&amp;data!C6306,calculations!$A$3:$A$168,0),MATCH(data!B6306,calculations!$AH$2:$CL$2,0))="","NULL",SUBSTITUTE(OFFSET(calculations!$AG$2,MATCH(data!A6306&amp;"|"&amp;data!C6306,calculations!$A$3:$A$168,0),MATCH(data!B6306,calculations!$AH$2:$CL$2,0)),",","."))</f>
        <v>NULL</v>
      </c>
      <c r="E6306">
        <v>1</v>
      </c>
    </row>
    <row r="6307" spans="1:5" x14ac:dyDescent="0.25">
      <c r="A6307">
        <v>2017</v>
      </c>
      <c r="B6307">
        <v>27</v>
      </c>
      <c r="C6307" t="s">
        <v>136</v>
      </c>
      <c r="D6307" t="str">
        <f ca="1">IF(OFFSET(calculations!$AG$2,MATCH(data!A6307&amp;"|"&amp;data!C6307,calculations!$A$3:$A$168,0),MATCH(data!B6307,calculations!$AH$2:$CL$2,0))="","NULL",SUBSTITUTE(OFFSET(calculations!$AG$2,MATCH(data!A6307&amp;"|"&amp;data!C6307,calculations!$A$3:$A$168,0),MATCH(data!B6307,calculations!$AH$2:$CL$2,0)),",","."))</f>
        <v>4566401</v>
      </c>
      <c r="E6307">
        <v>1</v>
      </c>
    </row>
    <row r="6308" spans="1:5" x14ac:dyDescent="0.25">
      <c r="A6308">
        <v>2017</v>
      </c>
      <c r="B6308">
        <v>27</v>
      </c>
      <c r="C6308" t="s">
        <v>137</v>
      </c>
      <c r="D6308" t="str">
        <f ca="1">IF(OFFSET(calculations!$AG$2,MATCH(data!A6308&amp;"|"&amp;data!C6308,calculations!$A$3:$A$168,0),MATCH(data!B6308,calculations!$AH$2:$CL$2,0))="","NULL",SUBSTITUTE(OFFSET(calculations!$AG$2,MATCH(data!A6308&amp;"|"&amp;data!C6308,calculations!$A$3:$A$168,0),MATCH(data!B6308,calculations!$AH$2:$CL$2,0)),",","."))</f>
        <v>NULL</v>
      </c>
      <c r="E6308">
        <v>1</v>
      </c>
    </row>
    <row r="6309" spans="1:5" x14ac:dyDescent="0.25">
      <c r="A6309">
        <v>2017</v>
      </c>
      <c r="B6309">
        <v>27</v>
      </c>
      <c r="C6309" t="s">
        <v>138</v>
      </c>
      <c r="D6309" t="str">
        <f ca="1">IF(OFFSET(calculations!$AG$2,MATCH(data!A6309&amp;"|"&amp;data!C6309,calculations!$A$3:$A$168,0),MATCH(data!B6309,calculations!$AH$2:$CL$2,0))="","NULL",SUBSTITUTE(OFFSET(calculations!$AG$2,MATCH(data!A6309&amp;"|"&amp;data!C6309,calculations!$A$3:$A$168,0),MATCH(data!B6309,calculations!$AH$2:$CL$2,0)),",","."))</f>
        <v>4350</v>
      </c>
      <c r="E6309">
        <v>1</v>
      </c>
    </row>
    <row r="6310" spans="1:5" x14ac:dyDescent="0.25">
      <c r="A6310">
        <v>2017</v>
      </c>
      <c r="B6310">
        <v>27</v>
      </c>
      <c r="C6310" t="s">
        <v>139</v>
      </c>
      <c r="D6310" t="str">
        <f ca="1">IF(OFFSET(calculations!$AG$2,MATCH(data!A6310&amp;"|"&amp;data!C6310,calculations!$A$3:$A$168,0),MATCH(data!B6310,calculations!$AH$2:$CL$2,0))="","NULL",SUBSTITUTE(OFFSET(calculations!$AG$2,MATCH(data!A6310&amp;"|"&amp;data!C6310,calculations!$A$3:$A$168,0),MATCH(data!B6310,calculations!$AH$2:$CL$2,0)),",","."))</f>
        <v>NULL</v>
      </c>
      <c r="E6310">
        <v>1</v>
      </c>
    </row>
    <row r="6311" spans="1:5" x14ac:dyDescent="0.25">
      <c r="A6311">
        <v>2017</v>
      </c>
      <c r="B6311">
        <v>27</v>
      </c>
      <c r="C6311" t="s">
        <v>140</v>
      </c>
      <c r="D6311" t="str">
        <f ca="1">IF(OFFSET(calculations!$AG$2,MATCH(data!A6311&amp;"|"&amp;data!C6311,calculations!$A$3:$A$168,0),MATCH(data!B6311,calculations!$AH$2:$CL$2,0))="","NULL",SUBSTITUTE(OFFSET(calculations!$AG$2,MATCH(data!A6311&amp;"|"&amp;data!C6311,calculations!$A$3:$A$168,0),MATCH(data!B6311,calculations!$AH$2:$CL$2,0)),",","."))</f>
        <v>NULL</v>
      </c>
      <c r="E6311">
        <v>1</v>
      </c>
    </row>
    <row r="6312" spans="1:5" x14ac:dyDescent="0.25">
      <c r="A6312">
        <v>2017</v>
      </c>
      <c r="B6312">
        <v>27</v>
      </c>
      <c r="C6312" t="s">
        <v>141</v>
      </c>
      <c r="D6312" t="str">
        <f ca="1">IF(OFFSET(calculations!$AG$2,MATCH(data!A6312&amp;"|"&amp;data!C6312,calculations!$A$3:$A$168,0),MATCH(data!B6312,calculations!$AH$2:$CL$2,0))="","NULL",SUBSTITUTE(OFFSET(calculations!$AG$2,MATCH(data!A6312&amp;"|"&amp;data!C6312,calculations!$A$3:$A$168,0),MATCH(data!B6312,calculations!$AH$2:$CL$2,0)),",","."))</f>
        <v>NULL</v>
      </c>
      <c r="E6312">
        <v>1</v>
      </c>
    </row>
    <row r="6313" spans="1:5" x14ac:dyDescent="0.25">
      <c r="A6313">
        <v>2017</v>
      </c>
      <c r="B6313">
        <v>27</v>
      </c>
      <c r="C6313" t="s">
        <v>142</v>
      </c>
      <c r="D6313" t="str">
        <f ca="1">IF(OFFSET(calculations!$AG$2,MATCH(data!A6313&amp;"|"&amp;data!C6313,calculations!$A$3:$A$168,0),MATCH(data!B6313,calculations!$AH$2:$CL$2,0))="","NULL",SUBSTITUTE(OFFSET(calculations!$AG$2,MATCH(data!A6313&amp;"|"&amp;data!C6313,calculations!$A$3:$A$168,0),MATCH(data!B6313,calculations!$AH$2:$CL$2,0)),",","."))</f>
        <v>NULL</v>
      </c>
      <c r="E6313">
        <v>1</v>
      </c>
    </row>
    <row r="6314" spans="1:5" x14ac:dyDescent="0.25">
      <c r="A6314">
        <v>2017</v>
      </c>
      <c r="B6314">
        <v>27</v>
      </c>
      <c r="C6314" t="s">
        <v>143</v>
      </c>
      <c r="D6314" t="str">
        <f ca="1">IF(OFFSET(calculations!$AG$2,MATCH(data!A6314&amp;"|"&amp;data!C6314,calculations!$A$3:$A$168,0),MATCH(data!B6314,calculations!$AH$2:$CL$2,0))="","NULL",SUBSTITUTE(OFFSET(calculations!$AG$2,MATCH(data!A6314&amp;"|"&amp;data!C6314,calculations!$A$3:$A$168,0),MATCH(data!B6314,calculations!$AH$2:$CL$2,0)),",","."))</f>
        <v>4350</v>
      </c>
      <c r="E6314">
        <v>1</v>
      </c>
    </row>
    <row r="6315" spans="1:5" x14ac:dyDescent="0.25">
      <c r="A6315">
        <v>2017</v>
      </c>
      <c r="B6315">
        <v>27</v>
      </c>
      <c r="C6315" t="s">
        <v>58</v>
      </c>
      <c r="D6315" t="str">
        <f ca="1">IF(OFFSET(calculations!$AG$2,MATCH(data!A6315&amp;"|"&amp;data!C6315,calculations!$A$3:$A$168,0),MATCH(data!B6315,calculations!$AH$2:$CL$2,0))="","NULL",SUBSTITUTE(OFFSET(calculations!$AG$2,MATCH(data!A6315&amp;"|"&amp;data!C6315,calculations!$A$3:$A$168,0),MATCH(data!B6315,calculations!$AH$2:$CL$2,0)),",","."))</f>
        <v>NULL</v>
      </c>
      <c r="E6315">
        <v>1</v>
      </c>
    </row>
    <row r="6316" spans="1:5" x14ac:dyDescent="0.25">
      <c r="A6316">
        <v>2017</v>
      </c>
      <c r="B6316">
        <v>28</v>
      </c>
      <c r="C6316" t="s">
        <v>68</v>
      </c>
      <c r="D6316" t="str">
        <f ca="1">IF(OFFSET(calculations!$AG$2,MATCH(data!A6316&amp;"|"&amp;data!C6316,calculations!$A$3:$A$168,0),MATCH(data!B6316,calculations!$AH$2:$CL$2,0))="","NULL",SUBSTITUTE(OFFSET(calculations!$AG$2,MATCH(data!A6316&amp;"|"&amp;data!C6316,calculations!$A$3:$A$168,0),MATCH(data!B6316,calculations!$AH$2:$CL$2,0)),",","."))</f>
        <v>56132957</v>
      </c>
      <c r="E6316">
        <v>1</v>
      </c>
    </row>
    <row r="6317" spans="1:5" x14ac:dyDescent="0.25">
      <c r="A6317">
        <v>2017</v>
      </c>
      <c r="B6317">
        <v>28</v>
      </c>
      <c r="C6317" t="s">
        <v>49</v>
      </c>
      <c r="D6317" t="str">
        <f ca="1">IF(OFFSET(calculations!$AG$2,MATCH(data!A6317&amp;"|"&amp;data!C6317,calculations!$A$3:$A$168,0),MATCH(data!B6317,calculations!$AH$2:$CL$2,0))="","NULL",SUBSTITUTE(OFFSET(calculations!$AG$2,MATCH(data!A6317&amp;"|"&amp;data!C6317,calculations!$A$3:$A$168,0),MATCH(data!B6317,calculations!$AH$2:$CL$2,0)),",","."))</f>
        <v>1505835</v>
      </c>
      <c r="E6317">
        <v>1</v>
      </c>
    </row>
    <row r="6318" spans="1:5" x14ac:dyDescent="0.25">
      <c r="A6318">
        <v>2017</v>
      </c>
      <c r="B6318">
        <v>28</v>
      </c>
      <c r="C6318" t="s">
        <v>69</v>
      </c>
      <c r="D6318" t="str">
        <f ca="1">IF(OFFSET(calculations!$AG$2,MATCH(data!A6318&amp;"|"&amp;data!C6318,calculations!$A$3:$A$168,0),MATCH(data!B6318,calculations!$AH$2:$CL$2,0))="","NULL",SUBSTITUTE(OFFSET(calculations!$AG$2,MATCH(data!A6318&amp;"|"&amp;data!C6318,calculations!$A$3:$A$168,0),MATCH(data!B6318,calculations!$AH$2:$CL$2,0)),",","."))</f>
        <v>414767</v>
      </c>
      <c r="E6318">
        <v>1</v>
      </c>
    </row>
    <row r="6319" spans="1:5" x14ac:dyDescent="0.25">
      <c r="A6319">
        <v>2017</v>
      </c>
      <c r="B6319">
        <v>28</v>
      </c>
      <c r="C6319" t="s">
        <v>70</v>
      </c>
      <c r="D6319" t="str">
        <f ca="1">IF(OFFSET(calculations!$AG$2,MATCH(data!A6319&amp;"|"&amp;data!C6319,calculations!$A$3:$A$168,0),MATCH(data!B6319,calculations!$AH$2:$CL$2,0))="","NULL",SUBSTITUTE(OFFSET(calculations!$AG$2,MATCH(data!A6319&amp;"|"&amp;data!C6319,calculations!$A$3:$A$168,0),MATCH(data!B6319,calculations!$AH$2:$CL$2,0)),",","."))</f>
        <v>171718</v>
      </c>
      <c r="E6319">
        <v>1</v>
      </c>
    </row>
    <row r="6320" spans="1:5" x14ac:dyDescent="0.25">
      <c r="A6320">
        <v>2017</v>
      </c>
      <c r="B6320">
        <v>28</v>
      </c>
      <c r="C6320" t="s">
        <v>71</v>
      </c>
      <c r="D6320" t="str">
        <f ca="1">IF(OFFSET(calculations!$AG$2,MATCH(data!A6320&amp;"|"&amp;data!C6320,calculations!$A$3:$A$168,0),MATCH(data!B6320,calculations!$AH$2:$CL$2,0))="","NULL",SUBSTITUTE(OFFSET(calculations!$AG$2,MATCH(data!A6320&amp;"|"&amp;data!C6320,calculations!$A$3:$A$168,0),MATCH(data!B6320,calculations!$AH$2:$CL$2,0)),",","."))</f>
        <v>NULL</v>
      </c>
      <c r="E6320">
        <v>1</v>
      </c>
    </row>
    <row r="6321" spans="1:5" x14ac:dyDescent="0.25">
      <c r="A6321">
        <v>2017</v>
      </c>
      <c r="B6321">
        <v>28</v>
      </c>
      <c r="C6321" t="s">
        <v>72</v>
      </c>
      <c r="D6321" t="str">
        <f ca="1">IF(OFFSET(calculations!$AG$2,MATCH(data!A6321&amp;"|"&amp;data!C6321,calculations!$A$3:$A$168,0),MATCH(data!B6321,calculations!$AH$2:$CL$2,0))="","NULL",SUBSTITUTE(OFFSET(calculations!$AG$2,MATCH(data!A6321&amp;"|"&amp;data!C6321,calculations!$A$3:$A$168,0),MATCH(data!B6321,calculations!$AH$2:$CL$2,0)),",","."))</f>
        <v>189543</v>
      </c>
      <c r="E6321">
        <v>1</v>
      </c>
    </row>
    <row r="6322" spans="1:5" x14ac:dyDescent="0.25">
      <c r="A6322">
        <v>2017</v>
      </c>
      <c r="B6322">
        <v>28</v>
      </c>
      <c r="C6322" t="s">
        <v>73</v>
      </c>
      <c r="D6322" t="str">
        <f ca="1">IF(OFFSET(calculations!$AG$2,MATCH(data!A6322&amp;"|"&amp;data!C6322,calculations!$A$3:$A$168,0),MATCH(data!B6322,calculations!$AH$2:$CL$2,0))="","NULL",SUBSTITUTE(OFFSET(calculations!$AG$2,MATCH(data!A6322&amp;"|"&amp;data!C6322,calculations!$A$3:$A$168,0),MATCH(data!B6322,calculations!$AH$2:$CL$2,0)),",","."))</f>
        <v>200859</v>
      </c>
      <c r="E6322">
        <v>1</v>
      </c>
    </row>
    <row r="6323" spans="1:5" x14ac:dyDescent="0.25">
      <c r="A6323">
        <v>2017</v>
      </c>
      <c r="B6323">
        <v>28</v>
      </c>
      <c r="C6323" t="s">
        <v>74</v>
      </c>
      <c r="D6323" t="str">
        <f ca="1">IF(OFFSET(calculations!$AG$2,MATCH(data!A6323&amp;"|"&amp;data!C6323,calculations!$A$3:$A$168,0),MATCH(data!B6323,calculations!$AH$2:$CL$2,0))="","NULL",SUBSTITUTE(OFFSET(calculations!$AG$2,MATCH(data!A6323&amp;"|"&amp;data!C6323,calculations!$A$3:$A$168,0),MATCH(data!B6323,calculations!$AH$2:$CL$2,0)),",","."))</f>
        <v>0</v>
      </c>
      <c r="E6323">
        <v>1</v>
      </c>
    </row>
    <row r="6324" spans="1:5" x14ac:dyDescent="0.25">
      <c r="A6324">
        <v>2017</v>
      </c>
      <c r="B6324">
        <v>28</v>
      </c>
      <c r="C6324" t="s">
        <v>75</v>
      </c>
      <c r="D6324" t="str">
        <f ca="1">IF(OFFSET(calculations!$AG$2,MATCH(data!A6324&amp;"|"&amp;data!C6324,calculations!$A$3:$A$168,0),MATCH(data!B6324,calculations!$AH$2:$CL$2,0))="","NULL",SUBSTITUTE(OFFSET(calculations!$AG$2,MATCH(data!A6324&amp;"|"&amp;data!C6324,calculations!$A$3:$A$168,0),MATCH(data!B6324,calculations!$AH$2:$CL$2,0)),",","."))</f>
        <v>59087</v>
      </c>
      <c r="E6324">
        <v>1</v>
      </c>
    </row>
    <row r="6325" spans="1:5" x14ac:dyDescent="0.25">
      <c r="A6325">
        <v>2017</v>
      </c>
      <c r="B6325">
        <v>28</v>
      </c>
      <c r="C6325" t="s">
        <v>76</v>
      </c>
      <c r="D6325" t="str">
        <f ca="1">IF(OFFSET(calculations!$AG$2,MATCH(data!A6325&amp;"|"&amp;data!C6325,calculations!$A$3:$A$168,0),MATCH(data!B6325,calculations!$AH$2:$CL$2,0))="","NULL",SUBSTITUTE(OFFSET(calculations!$AG$2,MATCH(data!A6325&amp;"|"&amp;data!C6325,calculations!$A$3:$A$168,0),MATCH(data!B6325,calculations!$AH$2:$CL$2,0)),",","."))</f>
        <v>90494</v>
      </c>
      <c r="E6325">
        <v>1</v>
      </c>
    </row>
    <row r="6326" spans="1:5" x14ac:dyDescent="0.25">
      <c r="A6326">
        <v>2017</v>
      </c>
      <c r="B6326">
        <v>28</v>
      </c>
      <c r="C6326" t="s">
        <v>77</v>
      </c>
      <c r="D6326" t="str">
        <f ca="1">IF(OFFSET(calculations!$AG$2,MATCH(data!A6326&amp;"|"&amp;data!C6326,calculations!$A$3:$A$168,0),MATCH(data!B6326,calculations!$AH$2:$CL$2,0))="","NULL",SUBSTITUTE(OFFSET(calculations!$AG$2,MATCH(data!A6326&amp;"|"&amp;data!C6326,calculations!$A$3:$A$168,0),MATCH(data!B6326,calculations!$AH$2:$CL$2,0)),",","."))</f>
        <v>161086</v>
      </c>
      <c r="E6326">
        <v>1</v>
      </c>
    </row>
    <row r="6327" spans="1:5" x14ac:dyDescent="0.25">
      <c r="A6327">
        <v>2017</v>
      </c>
      <c r="B6327">
        <v>28</v>
      </c>
      <c r="C6327" t="s">
        <v>78</v>
      </c>
      <c r="D6327" t="str">
        <f ca="1">IF(OFFSET(calculations!$AG$2,MATCH(data!A6327&amp;"|"&amp;data!C6327,calculations!$A$3:$A$168,0),MATCH(data!B6327,calculations!$AH$2:$CL$2,0))="","NULL",SUBSTITUTE(OFFSET(calculations!$AG$2,MATCH(data!A6327&amp;"|"&amp;data!C6327,calculations!$A$3:$A$168,0),MATCH(data!B6327,calculations!$AH$2:$CL$2,0)),",","."))</f>
        <v>NULL</v>
      </c>
      <c r="E6327">
        <v>1</v>
      </c>
    </row>
    <row r="6328" spans="1:5" x14ac:dyDescent="0.25">
      <c r="A6328">
        <v>2017</v>
      </c>
      <c r="B6328">
        <v>28</v>
      </c>
      <c r="C6328" t="s">
        <v>79</v>
      </c>
      <c r="D6328" t="str">
        <f ca="1">IF(OFFSET(calculations!$AG$2,MATCH(data!A6328&amp;"|"&amp;data!C6328,calculations!$A$3:$A$168,0),MATCH(data!B6328,calculations!$AH$2:$CL$2,0))="","NULL",SUBSTITUTE(OFFSET(calculations!$AG$2,MATCH(data!A6328&amp;"|"&amp;data!C6328,calculations!$A$3:$A$168,0),MATCH(data!B6328,calculations!$AH$2:$CL$2,0)),",","."))</f>
        <v>57386</v>
      </c>
      <c r="E6328">
        <v>1</v>
      </c>
    </row>
    <row r="6329" spans="1:5" x14ac:dyDescent="0.25">
      <c r="A6329">
        <v>2017</v>
      </c>
      <c r="B6329">
        <v>28</v>
      </c>
      <c r="C6329" t="s">
        <v>80</v>
      </c>
      <c r="D6329" t="str">
        <f ca="1">IF(OFFSET(calculations!$AG$2,MATCH(data!A6329&amp;"|"&amp;data!C6329,calculations!$A$3:$A$168,0),MATCH(data!B6329,calculations!$AH$2:$CL$2,0))="","NULL",SUBSTITUTE(OFFSET(calculations!$AG$2,MATCH(data!A6329&amp;"|"&amp;data!C6329,calculations!$A$3:$A$168,0),MATCH(data!B6329,calculations!$AH$2:$CL$2,0)),",","."))</f>
        <v>NULL</v>
      </c>
      <c r="E6329">
        <v>1</v>
      </c>
    </row>
    <row r="6330" spans="1:5" x14ac:dyDescent="0.25">
      <c r="A6330">
        <v>2017</v>
      </c>
      <c r="B6330">
        <v>28</v>
      </c>
      <c r="C6330" t="s">
        <v>44</v>
      </c>
      <c r="D6330" t="str">
        <f ca="1">IF(OFFSET(calculations!$AG$2,MATCH(data!A6330&amp;"|"&amp;data!C6330,calculations!$A$3:$A$168,0),MATCH(data!B6330,calculations!$AH$2:$CL$2,0))="","NULL",SUBSTITUTE(OFFSET(calculations!$AG$2,MATCH(data!A6330&amp;"|"&amp;data!C6330,calculations!$A$3:$A$168,0),MATCH(data!B6330,calculations!$AH$2:$CL$2,0)),",","."))</f>
        <v>NULL</v>
      </c>
      <c r="E6330">
        <v>1</v>
      </c>
    </row>
    <row r="6331" spans="1:5" x14ac:dyDescent="0.25">
      <c r="A6331">
        <v>2017</v>
      </c>
      <c r="B6331">
        <v>28</v>
      </c>
      <c r="C6331" t="s">
        <v>51</v>
      </c>
      <c r="D6331" t="str">
        <f ca="1">IF(OFFSET(calculations!$AG$2,MATCH(data!A6331&amp;"|"&amp;data!C6331,calculations!$A$3:$A$168,0),MATCH(data!B6331,calculations!$AH$2:$CL$2,0))="","NULL",SUBSTITUTE(OFFSET(calculations!$AG$2,MATCH(data!A6331&amp;"|"&amp;data!C6331,calculations!$A$3:$A$168,0),MATCH(data!B6331,calculations!$AH$2:$CL$2,0)),",","."))</f>
        <v>NULL</v>
      </c>
      <c r="E6331">
        <v>1</v>
      </c>
    </row>
    <row r="6332" spans="1:5" x14ac:dyDescent="0.25">
      <c r="A6332">
        <v>2017</v>
      </c>
      <c r="B6332">
        <v>28</v>
      </c>
      <c r="C6332" t="s">
        <v>55</v>
      </c>
      <c r="D6332" t="str">
        <f ca="1">IF(OFFSET(calculations!$AG$2,MATCH(data!A6332&amp;"|"&amp;data!C6332,calculations!$A$3:$A$168,0),MATCH(data!B6332,calculations!$AH$2:$CL$2,0))="","NULL",SUBSTITUTE(OFFSET(calculations!$AG$2,MATCH(data!A6332&amp;"|"&amp;data!C6332,calculations!$A$3:$A$168,0),MATCH(data!B6332,calculations!$AH$2:$CL$2,0)),",","."))</f>
        <v>NULL</v>
      </c>
      <c r="E6332">
        <v>1</v>
      </c>
    </row>
    <row r="6333" spans="1:5" x14ac:dyDescent="0.25">
      <c r="A6333">
        <v>2017</v>
      </c>
      <c r="B6333">
        <v>28</v>
      </c>
      <c r="C6333" t="s">
        <v>81</v>
      </c>
      <c r="D6333" t="str">
        <f ca="1">IF(OFFSET(calculations!$AG$2,MATCH(data!A6333&amp;"|"&amp;data!C6333,calculations!$A$3:$A$168,0),MATCH(data!B6333,calculations!$AH$2:$CL$2,0))="","NULL",SUBSTITUTE(OFFSET(calculations!$AG$2,MATCH(data!A6333&amp;"|"&amp;data!C6333,calculations!$A$3:$A$168,0),MATCH(data!B6333,calculations!$AH$2:$CL$2,0)),",","."))</f>
        <v>160895</v>
      </c>
      <c r="E6333">
        <v>1</v>
      </c>
    </row>
    <row r="6334" spans="1:5" x14ac:dyDescent="0.25">
      <c r="A6334">
        <v>2017</v>
      </c>
      <c r="B6334">
        <v>28</v>
      </c>
      <c r="C6334" t="s">
        <v>82</v>
      </c>
      <c r="D6334" t="str">
        <f ca="1">IF(OFFSET(calculations!$AG$2,MATCH(data!A6334&amp;"|"&amp;data!C6334,calculations!$A$3:$A$168,0),MATCH(data!B6334,calculations!$AH$2:$CL$2,0))="","NULL",SUBSTITUTE(OFFSET(calculations!$AG$2,MATCH(data!A6334&amp;"|"&amp;data!C6334,calculations!$A$3:$A$168,0),MATCH(data!B6334,calculations!$AH$2:$CL$2,0)),",","."))</f>
        <v>54627122</v>
      </c>
      <c r="E6334">
        <v>1</v>
      </c>
    </row>
    <row r="6335" spans="1:5" x14ac:dyDescent="0.25">
      <c r="A6335">
        <v>2017</v>
      </c>
      <c r="B6335">
        <v>28</v>
      </c>
      <c r="C6335" t="s">
        <v>83</v>
      </c>
      <c r="D6335" t="str">
        <f ca="1">IF(OFFSET(calculations!$AG$2,MATCH(data!A6335&amp;"|"&amp;data!C6335,calculations!$A$3:$A$168,0),MATCH(data!B6335,calculations!$AH$2:$CL$2,0))="","NULL",SUBSTITUTE(OFFSET(calculations!$AG$2,MATCH(data!A6335&amp;"|"&amp;data!C6335,calculations!$A$3:$A$168,0),MATCH(data!B6335,calculations!$AH$2:$CL$2,0)),",","."))</f>
        <v>15743</v>
      </c>
      <c r="E6335">
        <v>1</v>
      </c>
    </row>
    <row r="6336" spans="1:5" x14ac:dyDescent="0.25">
      <c r="A6336">
        <v>2017</v>
      </c>
      <c r="B6336">
        <v>28</v>
      </c>
      <c r="C6336" t="s">
        <v>84</v>
      </c>
      <c r="D6336" t="str">
        <f ca="1">IF(OFFSET(calculations!$AG$2,MATCH(data!A6336&amp;"|"&amp;data!C6336,calculations!$A$3:$A$168,0),MATCH(data!B6336,calculations!$AH$2:$CL$2,0))="","NULL",SUBSTITUTE(OFFSET(calculations!$AG$2,MATCH(data!A6336&amp;"|"&amp;data!C6336,calculations!$A$3:$A$168,0),MATCH(data!B6336,calculations!$AH$2:$CL$2,0)),",","."))</f>
        <v>0</v>
      </c>
      <c r="E6336">
        <v>1</v>
      </c>
    </row>
    <row r="6337" spans="1:5" x14ac:dyDescent="0.25">
      <c r="A6337">
        <v>2017</v>
      </c>
      <c r="B6337">
        <v>28</v>
      </c>
      <c r="C6337" t="s">
        <v>85</v>
      </c>
      <c r="D6337" t="str">
        <f ca="1">IF(OFFSET(calculations!$AG$2,MATCH(data!A6337&amp;"|"&amp;data!C6337,calculations!$A$3:$A$168,0),MATCH(data!B6337,calculations!$AH$2:$CL$2,0))="","NULL",SUBSTITUTE(OFFSET(calculations!$AG$2,MATCH(data!A6337&amp;"|"&amp;data!C6337,calculations!$A$3:$A$168,0),MATCH(data!B6337,calculations!$AH$2:$CL$2,0)),",","."))</f>
        <v>NULL</v>
      </c>
      <c r="E6337">
        <v>1</v>
      </c>
    </row>
    <row r="6338" spans="1:5" x14ac:dyDescent="0.25">
      <c r="A6338">
        <v>2017</v>
      </c>
      <c r="B6338">
        <v>28</v>
      </c>
      <c r="C6338" t="s">
        <v>86</v>
      </c>
      <c r="D6338" t="str">
        <f ca="1">IF(OFFSET(calculations!$AG$2,MATCH(data!A6338&amp;"|"&amp;data!C6338,calculations!$A$3:$A$168,0),MATCH(data!B6338,calculations!$AH$2:$CL$2,0))="","NULL",SUBSTITUTE(OFFSET(calculations!$AG$2,MATCH(data!A6338&amp;"|"&amp;data!C6338,calculations!$A$3:$A$168,0),MATCH(data!B6338,calculations!$AH$2:$CL$2,0)),",","."))</f>
        <v>0</v>
      </c>
      <c r="E6338">
        <v>1</v>
      </c>
    </row>
    <row r="6339" spans="1:5" x14ac:dyDescent="0.25">
      <c r="A6339">
        <v>2017</v>
      </c>
      <c r="B6339">
        <v>28</v>
      </c>
      <c r="C6339" t="s">
        <v>87</v>
      </c>
      <c r="D6339" t="str">
        <f ca="1">IF(OFFSET(calculations!$AG$2,MATCH(data!A6339&amp;"|"&amp;data!C6339,calculations!$A$3:$A$168,0),MATCH(data!B6339,calculations!$AH$2:$CL$2,0))="","NULL",SUBSTITUTE(OFFSET(calculations!$AG$2,MATCH(data!A6339&amp;"|"&amp;data!C6339,calculations!$A$3:$A$168,0),MATCH(data!B6339,calculations!$AH$2:$CL$2,0)),",","."))</f>
        <v>24183598</v>
      </c>
      <c r="E6339">
        <v>1</v>
      </c>
    </row>
    <row r="6340" spans="1:5" x14ac:dyDescent="0.25">
      <c r="A6340">
        <v>2017</v>
      </c>
      <c r="B6340">
        <v>28</v>
      </c>
      <c r="C6340" t="s">
        <v>88</v>
      </c>
      <c r="D6340" t="str">
        <f ca="1">IF(OFFSET(calculations!$AG$2,MATCH(data!A6340&amp;"|"&amp;data!C6340,calculations!$A$3:$A$168,0),MATCH(data!B6340,calculations!$AH$2:$CL$2,0))="","NULL",SUBSTITUTE(OFFSET(calculations!$AG$2,MATCH(data!A6340&amp;"|"&amp;data!C6340,calculations!$A$3:$A$168,0),MATCH(data!B6340,calculations!$AH$2:$CL$2,0)),",","."))</f>
        <v>NULL</v>
      </c>
      <c r="E6340">
        <v>1</v>
      </c>
    </row>
    <row r="6341" spans="1:5" x14ac:dyDescent="0.25">
      <c r="A6341">
        <v>2017</v>
      </c>
      <c r="B6341">
        <v>28</v>
      </c>
      <c r="C6341" t="s">
        <v>89</v>
      </c>
      <c r="D6341" t="str">
        <f ca="1">IF(OFFSET(calculations!$AG$2,MATCH(data!A6341&amp;"|"&amp;data!C6341,calculations!$A$3:$A$168,0),MATCH(data!B6341,calculations!$AH$2:$CL$2,0))="","NULL",SUBSTITUTE(OFFSET(calculations!$AG$2,MATCH(data!A6341&amp;"|"&amp;data!C6341,calculations!$A$3:$A$168,0),MATCH(data!B6341,calculations!$AH$2:$CL$2,0)),",","."))</f>
        <v>NULL</v>
      </c>
      <c r="E6341">
        <v>1</v>
      </c>
    </row>
    <row r="6342" spans="1:5" x14ac:dyDescent="0.25">
      <c r="A6342">
        <v>2017</v>
      </c>
      <c r="B6342">
        <v>28</v>
      </c>
      <c r="C6342" t="s">
        <v>90</v>
      </c>
      <c r="D6342" t="str">
        <f ca="1">IF(OFFSET(calculations!$AG$2,MATCH(data!A6342&amp;"|"&amp;data!C6342,calculations!$A$3:$A$168,0),MATCH(data!B6342,calculations!$AH$2:$CL$2,0))="","NULL",SUBSTITUTE(OFFSET(calculations!$AG$2,MATCH(data!A6342&amp;"|"&amp;data!C6342,calculations!$A$3:$A$168,0),MATCH(data!B6342,calculations!$AH$2:$CL$2,0)),",","."))</f>
        <v>NULL</v>
      </c>
      <c r="E6342">
        <v>1</v>
      </c>
    </row>
    <row r="6343" spans="1:5" x14ac:dyDescent="0.25">
      <c r="A6343">
        <v>2017</v>
      </c>
      <c r="B6343">
        <v>28</v>
      </c>
      <c r="C6343" t="s">
        <v>91</v>
      </c>
      <c r="D6343" t="str">
        <f ca="1">IF(OFFSET(calculations!$AG$2,MATCH(data!A6343&amp;"|"&amp;data!C6343,calculations!$A$3:$A$168,0),MATCH(data!B6343,calculations!$AH$2:$CL$2,0))="","NULL",SUBSTITUTE(OFFSET(calculations!$AG$2,MATCH(data!A6343&amp;"|"&amp;data!C6343,calculations!$A$3:$A$168,0),MATCH(data!B6343,calculations!$AH$2:$CL$2,0)),",","."))</f>
        <v>30427781</v>
      </c>
      <c r="E6343">
        <v>1</v>
      </c>
    </row>
    <row r="6344" spans="1:5" x14ac:dyDescent="0.25">
      <c r="A6344">
        <v>2017</v>
      </c>
      <c r="B6344">
        <v>28</v>
      </c>
      <c r="C6344" t="s">
        <v>92</v>
      </c>
      <c r="D6344" t="str">
        <f ca="1">IF(OFFSET(calculations!$AG$2,MATCH(data!A6344&amp;"|"&amp;data!C6344,calculations!$A$3:$A$168,0),MATCH(data!B6344,calculations!$AH$2:$CL$2,0))="","NULL",SUBSTITUTE(OFFSET(calculations!$AG$2,MATCH(data!A6344&amp;"|"&amp;data!C6344,calculations!$A$3:$A$168,0),MATCH(data!B6344,calculations!$AH$2:$CL$2,0)),",","."))</f>
        <v>NULL</v>
      </c>
      <c r="E6344">
        <v>1</v>
      </c>
    </row>
    <row r="6345" spans="1:5" x14ac:dyDescent="0.25">
      <c r="A6345">
        <v>2017</v>
      </c>
      <c r="B6345">
        <v>28</v>
      </c>
      <c r="C6345" t="s">
        <v>93</v>
      </c>
      <c r="D6345" t="str">
        <f ca="1">IF(OFFSET(calculations!$AG$2,MATCH(data!A6345&amp;"|"&amp;data!C6345,calculations!$A$3:$A$168,0),MATCH(data!B6345,calculations!$AH$2:$CL$2,0))="","NULL",SUBSTITUTE(OFFSET(calculations!$AG$2,MATCH(data!A6345&amp;"|"&amp;data!C6345,calculations!$A$3:$A$168,0),MATCH(data!B6345,calculations!$AH$2:$CL$2,0)),",","."))</f>
        <v>NULL</v>
      </c>
      <c r="E6345">
        <v>1</v>
      </c>
    </row>
    <row r="6346" spans="1:5" x14ac:dyDescent="0.25">
      <c r="A6346">
        <v>2017</v>
      </c>
      <c r="B6346">
        <v>28</v>
      </c>
      <c r="C6346" t="s">
        <v>94</v>
      </c>
      <c r="D6346" t="str">
        <f ca="1">IF(OFFSET(calculations!$AG$2,MATCH(data!A6346&amp;"|"&amp;data!C6346,calculations!$A$3:$A$168,0),MATCH(data!B6346,calculations!$AH$2:$CL$2,0))="","NULL",SUBSTITUTE(OFFSET(calculations!$AG$2,MATCH(data!A6346&amp;"|"&amp;data!C6346,calculations!$A$3:$A$168,0),MATCH(data!B6346,calculations!$AH$2:$CL$2,0)),",","."))</f>
        <v>NULL</v>
      </c>
      <c r="E6346">
        <v>1</v>
      </c>
    </row>
    <row r="6347" spans="1:5" x14ac:dyDescent="0.25">
      <c r="A6347">
        <v>2017</v>
      </c>
      <c r="B6347">
        <v>28</v>
      </c>
      <c r="C6347" t="s">
        <v>95</v>
      </c>
      <c r="D6347" t="str">
        <f ca="1">IF(OFFSET(calculations!$AG$2,MATCH(data!A6347&amp;"|"&amp;data!C6347,calculations!$A$3:$A$168,0),MATCH(data!B6347,calculations!$AH$2:$CL$2,0))="","NULL",SUBSTITUTE(OFFSET(calculations!$AG$2,MATCH(data!A6347&amp;"|"&amp;data!C6347,calculations!$A$3:$A$168,0),MATCH(data!B6347,calculations!$AH$2:$CL$2,0)),",","."))</f>
        <v>77572</v>
      </c>
      <c r="E6347">
        <v>1</v>
      </c>
    </row>
    <row r="6348" spans="1:5" x14ac:dyDescent="0.25">
      <c r="A6348">
        <v>2017</v>
      </c>
      <c r="B6348">
        <v>28</v>
      </c>
      <c r="C6348" t="s">
        <v>96</v>
      </c>
      <c r="D6348" t="str">
        <f ca="1">IF(OFFSET(calculations!$AG$2,MATCH(data!A6348&amp;"|"&amp;data!C6348,calculations!$A$3:$A$168,0),MATCH(data!B6348,calculations!$AH$2:$CL$2,0))="","NULL",SUBSTITUTE(OFFSET(calculations!$AG$2,MATCH(data!A6348&amp;"|"&amp;data!C6348,calculations!$A$3:$A$168,0),MATCH(data!B6348,calculations!$AH$2:$CL$2,0)),",","."))</f>
        <v>10476064</v>
      </c>
      <c r="E6348">
        <v>1</v>
      </c>
    </row>
    <row r="6349" spans="1:5" x14ac:dyDescent="0.25">
      <c r="A6349">
        <v>2017</v>
      </c>
      <c r="B6349">
        <v>28</v>
      </c>
      <c r="C6349" t="s">
        <v>97</v>
      </c>
      <c r="D6349" t="str">
        <f ca="1">IF(OFFSET(calculations!$AG$2,MATCH(data!A6349&amp;"|"&amp;data!C6349,calculations!$A$3:$A$168,0),MATCH(data!B6349,calculations!$AH$2:$CL$2,0))="","NULL",SUBSTITUTE(OFFSET(calculations!$AG$2,MATCH(data!A6349&amp;"|"&amp;data!C6349,calculations!$A$3:$A$168,0),MATCH(data!B6349,calculations!$AH$2:$CL$2,0)),",","."))</f>
        <v>6955321</v>
      </c>
      <c r="E6349">
        <v>1</v>
      </c>
    </row>
    <row r="6350" spans="1:5" x14ac:dyDescent="0.25">
      <c r="A6350">
        <v>2017</v>
      </c>
      <c r="B6350">
        <v>28</v>
      </c>
      <c r="C6350" t="s">
        <v>98</v>
      </c>
      <c r="D6350" t="str">
        <f ca="1">IF(OFFSET(calculations!$AG$2,MATCH(data!A6350&amp;"|"&amp;data!C6350,calculations!$A$3:$A$168,0),MATCH(data!B6350,calculations!$AH$2:$CL$2,0))="","NULL",SUBSTITUTE(OFFSET(calculations!$AG$2,MATCH(data!A6350&amp;"|"&amp;data!C6350,calculations!$A$3:$A$168,0),MATCH(data!B6350,calculations!$AH$2:$CL$2,0)),",","."))</f>
        <v>3520743</v>
      </c>
      <c r="E6350">
        <v>1</v>
      </c>
    </row>
    <row r="6351" spans="1:5" x14ac:dyDescent="0.25">
      <c r="A6351">
        <v>2017</v>
      </c>
      <c r="B6351">
        <v>28</v>
      </c>
      <c r="C6351" t="s">
        <v>99</v>
      </c>
      <c r="D6351" t="str">
        <f ca="1">IF(OFFSET(calculations!$AG$2,MATCH(data!A6351&amp;"|"&amp;data!C6351,calculations!$A$3:$A$168,0),MATCH(data!B6351,calculations!$AH$2:$CL$2,0))="","NULL",SUBSTITUTE(OFFSET(calculations!$AG$2,MATCH(data!A6351&amp;"|"&amp;data!C6351,calculations!$A$3:$A$168,0),MATCH(data!B6351,calculations!$AH$2:$CL$2,0)),",","."))</f>
        <v>3520743</v>
      </c>
      <c r="E6351">
        <v>1</v>
      </c>
    </row>
    <row r="6352" spans="1:5" x14ac:dyDescent="0.25">
      <c r="A6352">
        <v>2017</v>
      </c>
      <c r="B6352">
        <v>28</v>
      </c>
      <c r="C6352" t="s">
        <v>100</v>
      </c>
      <c r="D6352" t="str">
        <f ca="1">IF(OFFSET(calculations!$AG$2,MATCH(data!A6352&amp;"|"&amp;data!C6352,calculations!$A$3:$A$168,0),MATCH(data!B6352,calculations!$AH$2:$CL$2,0))="","NULL",SUBSTITUTE(OFFSET(calculations!$AG$2,MATCH(data!A6352&amp;"|"&amp;data!C6352,calculations!$A$3:$A$168,0),MATCH(data!B6352,calculations!$AH$2:$CL$2,0)),",","."))</f>
        <v>41321</v>
      </c>
      <c r="E6352">
        <v>1</v>
      </c>
    </row>
    <row r="6353" spans="1:5" x14ac:dyDescent="0.25">
      <c r="A6353">
        <v>2017</v>
      </c>
      <c r="B6353">
        <v>28</v>
      </c>
      <c r="C6353" t="s">
        <v>101</v>
      </c>
      <c r="D6353" t="str">
        <f ca="1">IF(OFFSET(calculations!$AG$2,MATCH(data!A6353&amp;"|"&amp;data!C6353,calculations!$A$3:$A$168,0),MATCH(data!B6353,calculations!$AH$2:$CL$2,0))="","NULL",SUBSTITUTE(OFFSET(calculations!$AG$2,MATCH(data!A6353&amp;"|"&amp;data!C6353,calculations!$A$3:$A$168,0),MATCH(data!B6353,calculations!$AH$2:$CL$2,0)),",","."))</f>
        <v>13675</v>
      </c>
      <c r="E6353">
        <v>1</v>
      </c>
    </row>
    <row r="6354" spans="1:5" x14ac:dyDescent="0.25">
      <c r="A6354">
        <v>2017</v>
      </c>
      <c r="B6354">
        <v>28</v>
      </c>
      <c r="C6354" t="s">
        <v>102</v>
      </c>
      <c r="D6354" t="str">
        <f ca="1">IF(OFFSET(calculations!$AG$2,MATCH(data!A6354&amp;"|"&amp;data!C6354,calculations!$A$3:$A$168,0),MATCH(data!B6354,calculations!$AH$2:$CL$2,0))="","NULL",SUBSTITUTE(OFFSET(calculations!$AG$2,MATCH(data!A6354&amp;"|"&amp;data!C6354,calculations!$A$3:$A$168,0),MATCH(data!B6354,calculations!$AH$2:$CL$2,0)),",","."))</f>
        <v>3113871</v>
      </c>
      <c r="E6354">
        <v>1</v>
      </c>
    </row>
    <row r="6355" spans="1:5" x14ac:dyDescent="0.25">
      <c r="A6355">
        <v>2017</v>
      </c>
      <c r="B6355">
        <v>28</v>
      </c>
      <c r="C6355" t="s">
        <v>103</v>
      </c>
      <c r="D6355" t="str">
        <f ca="1">IF(OFFSET(calculations!$AG$2,MATCH(data!A6355&amp;"|"&amp;data!C6355,calculations!$A$3:$A$168,0),MATCH(data!B6355,calculations!$AH$2:$CL$2,0))="","NULL",SUBSTITUTE(OFFSET(calculations!$AG$2,MATCH(data!A6355&amp;"|"&amp;data!C6355,calculations!$A$3:$A$168,0),MATCH(data!B6355,calculations!$AH$2:$CL$2,0)),",","."))</f>
        <v>413052</v>
      </c>
      <c r="E6355">
        <v>1</v>
      </c>
    </row>
    <row r="6356" spans="1:5" x14ac:dyDescent="0.25">
      <c r="A6356">
        <v>2017</v>
      </c>
      <c r="B6356">
        <v>28</v>
      </c>
      <c r="C6356" t="s">
        <v>104</v>
      </c>
      <c r="D6356" t="str">
        <f ca="1">IF(OFFSET(calculations!$AG$2,MATCH(data!A6356&amp;"|"&amp;data!C6356,calculations!$A$3:$A$168,0),MATCH(data!B6356,calculations!$AH$2:$CL$2,0))="","NULL",SUBSTITUTE(OFFSET(calculations!$AG$2,MATCH(data!A6356&amp;"|"&amp;data!C6356,calculations!$A$3:$A$168,0),MATCH(data!B6356,calculations!$AH$2:$CL$2,0)),",","."))</f>
        <v>21466</v>
      </c>
      <c r="E6356">
        <v>1</v>
      </c>
    </row>
    <row r="6357" spans="1:5" x14ac:dyDescent="0.25">
      <c r="A6357">
        <v>2017</v>
      </c>
      <c r="B6357">
        <v>28</v>
      </c>
      <c r="C6357" t="s">
        <v>105</v>
      </c>
      <c r="D6357" t="str">
        <f ca="1">IF(OFFSET(calculations!$AG$2,MATCH(data!A6357&amp;"|"&amp;data!C6357,calculations!$A$3:$A$168,0),MATCH(data!B6357,calculations!$AH$2:$CL$2,0))="","NULL",SUBSTITUTE(OFFSET(calculations!$AG$2,MATCH(data!A6357&amp;"|"&amp;data!C6357,calculations!$A$3:$A$168,0),MATCH(data!B6357,calculations!$AH$2:$CL$2,0)),",","."))</f>
        <v>21466</v>
      </c>
      <c r="E6357">
        <v>1</v>
      </c>
    </row>
    <row r="6358" spans="1:5" x14ac:dyDescent="0.25">
      <c r="A6358">
        <v>2017</v>
      </c>
      <c r="B6358">
        <v>28</v>
      </c>
      <c r="C6358" t="s">
        <v>106</v>
      </c>
      <c r="D6358" t="str">
        <f ca="1">IF(OFFSET(calculations!$AG$2,MATCH(data!A6358&amp;"|"&amp;data!C6358,calculations!$A$3:$A$168,0),MATCH(data!B6358,calculations!$AH$2:$CL$2,0))="","NULL",SUBSTITUTE(OFFSET(calculations!$AG$2,MATCH(data!A6358&amp;"|"&amp;data!C6358,calculations!$A$3:$A$168,0),MATCH(data!B6358,calculations!$AH$2:$CL$2,0)),",","."))</f>
        <v>NULL</v>
      </c>
      <c r="E6358">
        <v>1</v>
      </c>
    </row>
    <row r="6359" spans="1:5" x14ac:dyDescent="0.25">
      <c r="A6359">
        <v>2017</v>
      </c>
      <c r="B6359">
        <v>28</v>
      </c>
      <c r="C6359" t="s">
        <v>107</v>
      </c>
      <c r="D6359" t="str">
        <f ca="1">IF(OFFSET(calculations!$AG$2,MATCH(data!A6359&amp;"|"&amp;data!C6359,calculations!$A$3:$A$168,0),MATCH(data!B6359,calculations!$AH$2:$CL$2,0))="","NULL",SUBSTITUTE(OFFSET(calculations!$AG$2,MATCH(data!A6359&amp;"|"&amp;data!C6359,calculations!$A$3:$A$168,0),MATCH(data!B6359,calculations!$AH$2:$CL$2,0)),",","."))</f>
        <v>NULL</v>
      </c>
      <c r="E6359">
        <v>1</v>
      </c>
    </row>
    <row r="6360" spans="1:5" x14ac:dyDescent="0.25">
      <c r="A6360">
        <v>2017</v>
      </c>
      <c r="B6360">
        <v>28</v>
      </c>
      <c r="C6360" t="s">
        <v>108</v>
      </c>
      <c r="D6360" t="str">
        <f ca="1">IF(OFFSET(calculations!$AG$2,MATCH(data!A6360&amp;"|"&amp;data!C6360,calculations!$A$3:$A$168,0),MATCH(data!B6360,calculations!$AH$2:$CL$2,0))="","NULL",SUBSTITUTE(OFFSET(calculations!$AG$2,MATCH(data!A6360&amp;"|"&amp;data!C6360,calculations!$A$3:$A$168,0),MATCH(data!B6360,calculations!$AH$2:$CL$2,0)),",","."))</f>
        <v>56106</v>
      </c>
      <c r="E6360">
        <v>1</v>
      </c>
    </row>
    <row r="6361" spans="1:5" x14ac:dyDescent="0.25">
      <c r="A6361">
        <v>2017</v>
      </c>
      <c r="B6361">
        <v>28</v>
      </c>
      <c r="C6361" t="s">
        <v>109</v>
      </c>
      <c r="D6361" t="str">
        <f ca="1">IF(OFFSET(calculations!$AG$2,MATCH(data!A6361&amp;"|"&amp;data!C6361,calculations!$A$3:$A$168,0),MATCH(data!B6361,calculations!$AH$2:$CL$2,0))="","NULL",SUBSTITUTE(OFFSET(calculations!$AG$2,MATCH(data!A6361&amp;"|"&amp;data!C6361,calculations!$A$3:$A$168,0),MATCH(data!B6361,calculations!$AH$2:$CL$2,0)),",","."))</f>
        <v>77572</v>
      </c>
      <c r="E6361">
        <v>1</v>
      </c>
    </row>
    <row r="6362" spans="1:5" x14ac:dyDescent="0.25">
      <c r="A6362">
        <v>2017</v>
      </c>
      <c r="B6362">
        <v>28</v>
      </c>
      <c r="C6362" t="s">
        <v>110</v>
      </c>
      <c r="D6362" t="str">
        <f ca="1">IF(OFFSET(calculations!$AG$2,MATCH(data!A6362&amp;"|"&amp;data!C6362,calculations!$A$3:$A$168,0),MATCH(data!B6362,calculations!$AH$2:$CL$2,0))="","NULL",SUBSTITUTE(OFFSET(calculations!$AG$2,MATCH(data!A6362&amp;"|"&amp;data!C6362,calculations!$A$3:$A$168,0),MATCH(data!B6362,calculations!$AH$2:$CL$2,0)),",","."))</f>
        <v>0</v>
      </c>
      <c r="E6362">
        <v>1</v>
      </c>
    </row>
    <row r="6363" spans="1:5" x14ac:dyDescent="0.25">
      <c r="A6363">
        <v>2017</v>
      </c>
      <c r="B6363">
        <v>28</v>
      </c>
      <c r="C6363" t="s">
        <v>111</v>
      </c>
      <c r="D6363" t="str">
        <f ca="1">IF(OFFSET(calculations!$AG$2,MATCH(data!A6363&amp;"|"&amp;data!C6363,calculations!$A$3:$A$168,0),MATCH(data!B6363,calculations!$AH$2:$CL$2,0))="","NULL",SUBSTITUTE(OFFSET(calculations!$AG$2,MATCH(data!A6363&amp;"|"&amp;data!C6363,calculations!$A$3:$A$168,0),MATCH(data!B6363,calculations!$AH$2:$CL$2,0)),",","."))</f>
        <v>56132957</v>
      </c>
      <c r="E6363">
        <v>1</v>
      </c>
    </row>
    <row r="6364" spans="1:5" x14ac:dyDescent="0.25">
      <c r="A6364">
        <v>2017</v>
      </c>
      <c r="B6364">
        <v>28</v>
      </c>
      <c r="C6364" t="s">
        <v>112</v>
      </c>
      <c r="D6364" t="str">
        <f ca="1">IF(OFFSET(calculations!$AG$2,MATCH(data!A6364&amp;"|"&amp;data!C6364,calculations!$A$3:$A$168,0),MATCH(data!B6364,calculations!$AH$2:$CL$2,0))="","NULL",SUBSTITUTE(OFFSET(calculations!$AG$2,MATCH(data!A6364&amp;"|"&amp;data!C6364,calculations!$A$3:$A$168,0),MATCH(data!B6364,calculations!$AH$2:$CL$2,0)),",","."))</f>
        <v>3697540</v>
      </c>
      <c r="E6364">
        <v>1</v>
      </c>
    </row>
    <row r="6365" spans="1:5" x14ac:dyDescent="0.25">
      <c r="A6365">
        <v>2017</v>
      </c>
      <c r="B6365">
        <v>28</v>
      </c>
      <c r="C6365" t="s">
        <v>113</v>
      </c>
      <c r="D6365" t="str">
        <f ca="1">IF(OFFSET(calculations!$AG$2,MATCH(data!A6365&amp;"|"&amp;data!C6365,calculations!$A$3:$A$168,0),MATCH(data!B6365,calculations!$AH$2:$CL$2,0))="","NULL",SUBSTITUTE(OFFSET(calculations!$AG$2,MATCH(data!A6365&amp;"|"&amp;data!C6365,calculations!$A$3:$A$168,0),MATCH(data!B6365,calculations!$AH$2:$CL$2,0)),",","."))</f>
        <v>NULL</v>
      </c>
      <c r="E6365">
        <v>1</v>
      </c>
    </row>
    <row r="6366" spans="1:5" x14ac:dyDescent="0.25">
      <c r="A6366">
        <v>2017</v>
      </c>
      <c r="B6366">
        <v>28</v>
      </c>
      <c r="C6366" t="s">
        <v>114</v>
      </c>
      <c r="D6366" t="str">
        <f ca="1">IF(OFFSET(calculations!$AG$2,MATCH(data!A6366&amp;"|"&amp;data!C6366,calculations!$A$3:$A$168,0),MATCH(data!B6366,calculations!$AH$2:$CL$2,0))="","NULL",SUBSTITUTE(OFFSET(calculations!$AG$2,MATCH(data!A6366&amp;"|"&amp;data!C6366,calculations!$A$3:$A$168,0),MATCH(data!B6366,calculations!$AH$2:$CL$2,0)),",","."))</f>
        <v>NULL</v>
      </c>
      <c r="E6366">
        <v>1</v>
      </c>
    </row>
    <row r="6367" spans="1:5" x14ac:dyDescent="0.25">
      <c r="A6367">
        <v>2017</v>
      </c>
      <c r="B6367">
        <v>28</v>
      </c>
      <c r="C6367" t="s">
        <v>115</v>
      </c>
      <c r="D6367" t="str">
        <f ca="1">IF(OFFSET(calculations!$AG$2,MATCH(data!A6367&amp;"|"&amp;data!C6367,calculations!$A$3:$A$168,0),MATCH(data!B6367,calculations!$AH$2:$CL$2,0))="","NULL",SUBSTITUTE(OFFSET(calculations!$AG$2,MATCH(data!A6367&amp;"|"&amp;data!C6367,calculations!$A$3:$A$168,0),MATCH(data!B6367,calculations!$AH$2:$CL$2,0)),",","."))</f>
        <v>NULL</v>
      </c>
      <c r="E6367">
        <v>1</v>
      </c>
    </row>
    <row r="6368" spans="1:5" x14ac:dyDescent="0.25">
      <c r="A6368">
        <v>2017</v>
      </c>
      <c r="B6368">
        <v>28</v>
      </c>
      <c r="C6368" t="s">
        <v>116</v>
      </c>
      <c r="D6368" t="str">
        <f ca="1">IF(OFFSET(calculations!$AG$2,MATCH(data!A6368&amp;"|"&amp;data!C6368,calculations!$A$3:$A$168,0),MATCH(data!B6368,calculations!$AH$2:$CL$2,0))="","NULL",SUBSTITUTE(OFFSET(calculations!$AG$2,MATCH(data!A6368&amp;"|"&amp;data!C6368,calculations!$A$3:$A$168,0),MATCH(data!B6368,calculations!$AH$2:$CL$2,0)),",","."))</f>
        <v>1010770</v>
      </c>
      <c r="E6368">
        <v>1</v>
      </c>
    </row>
    <row r="6369" spans="1:5" x14ac:dyDescent="0.25">
      <c r="A6369">
        <v>2017</v>
      </c>
      <c r="B6369">
        <v>28</v>
      </c>
      <c r="C6369" t="s">
        <v>117</v>
      </c>
      <c r="D6369" t="str">
        <f ca="1">IF(OFFSET(calculations!$AG$2,MATCH(data!A6369&amp;"|"&amp;data!C6369,calculations!$A$3:$A$168,0),MATCH(data!B6369,calculations!$AH$2:$CL$2,0))="","NULL",SUBSTITUTE(OFFSET(calculations!$AG$2,MATCH(data!A6369&amp;"|"&amp;data!C6369,calculations!$A$3:$A$168,0),MATCH(data!B6369,calculations!$AH$2:$CL$2,0)),",","."))</f>
        <v>NULL</v>
      </c>
      <c r="E6369">
        <v>1</v>
      </c>
    </row>
    <row r="6370" spans="1:5" x14ac:dyDescent="0.25">
      <c r="A6370">
        <v>2017</v>
      </c>
      <c r="B6370">
        <v>28</v>
      </c>
      <c r="C6370" t="s">
        <v>118</v>
      </c>
      <c r="D6370" t="str">
        <f ca="1">IF(OFFSET(calculations!$AG$2,MATCH(data!A6370&amp;"|"&amp;data!C6370,calculations!$A$3:$A$168,0),MATCH(data!B6370,calculations!$AH$2:$CL$2,0))="","NULL",SUBSTITUTE(OFFSET(calculations!$AG$2,MATCH(data!A6370&amp;"|"&amp;data!C6370,calculations!$A$3:$A$168,0),MATCH(data!B6370,calculations!$AH$2:$CL$2,0)),",","."))</f>
        <v>141786</v>
      </c>
      <c r="E6370">
        <v>1</v>
      </c>
    </row>
    <row r="6371" spans="1:5" x14ac:dyDescent="0.25">
      <c r="A6371">
        <v>2017</v>
      </c>
      <c r="B6371">
        <v>28</v>
      </c>
      <c r="C6371" t="s">
        <v>119</v>
      </c>
      <c r="D6371" t="str">
        <f ca="1">IF(OFFSET(calculations!$AG$2,MATCH(data!A6371&amp;"|"&amp;data!C6371,calculations!$A$3:$A$168,0),MATCH(data!B6371,calculations!$AH$2:$CL$2,0))="","NULL",SUBSTITUTE(OFFSET(calculations!$AG$2,MATCH(data!A6371&amp;"|"&amp;data!C6371,calculations!$A$3:$A$168,0),MATCH(data!B6371,calculations!$AH$2:$CL$2,0)),",","."))</f>
        <v>513912</v>
      </c>
      <c r="E6371">
        <v>1</v>
      </c>
    </row>
    <row r="6372" spans="1:5" x14ac:dyDescent="0.25">
      <c r="A6372">
        <v>2017</v>
      </c>
      <c r="B6372">
        <v>28</v>
      </c>
      <c r="C6372" t="s">
        <v>120</v>
      </c>
      <c r="D6372" t="str">
        <f ca="1">IF(OFFSET(calculations!$AG$2,MATCH(data!A6372&amp;"|"&amp;data!C6372,calculations!$A$3:$A$168,0),MATCH(data!B6372,calculations!$AH$2:$CL$2,0))="","NULL",SUBSTITUTE(OFFSET(calculations!$AG$2,MATCH(data!A6372&amp;"|"&amp;data!C6372,calculations!$A$3:$A$168,0),MATCH(data!B6372,calculations!$AH$2:$CL$2,0)),",","."))</f>
        <v>175532</v>
      </c>
      <c r="E6372">
        <v>1</v>
      </c>
    </row>
    <row r="6373" spans="1:5" x14ac:dyDescent="0.25">
      <c r="A6373">
        <v>2017</v>
      </c>
      <c r="B6373">
        <v>28</v>
      </c>
      <c r="C6373" t="s">
        <v>121</v>
      </c>
      <c r="D6373" t="str">
        <f ca="1">IF(OFFSET(calculations!$AG$2,MATCH(data!A6373&amp;"|"&amp;data!C6373,calculations!$A$3:$A$168,0),MATCH(data!B6373,calculations!$AH$2:$CL$2,0))="","NULL",SUBSTITUTE(OFFSET(calculations!$AG$2,MATCH(data!A6373&amp;"|"&amp;data!C6373,calculations!$A$3:$A$168,0),MATCH(data!B6373,calculations!$AH$2:$CL$2,0)),",","."))</f>
        <v>1662827</v>
      </c>
      <c r="E6373">
        <v>1</v>
      </c>
    </row>
    <row r="6374" spans="1:5" x14ac:dyDescent="0.25">
      <c r="A6374">
        <v>2017</v>
      </c>
      <c r="B6374">
        <v>28</v>
      </c>
      <c r="C6374" t="s">
        <v>122</v>
      </c>
      <c r="D6374" t="str">
        <f ca="1">IF(OFFSET(calculations!$AG$2,MATCH(data!A6374&amp;"|"&amp;data!C6374,calculations!$A$3:$A$168,0),MATCH(data!B6374,calculations!$AH$2:$CL$2,0))="","NULL",SUBSTITUTE(OFFSET(calculations!$AG$2,MATCH(data!A6374&amp;"|"&amp;data!C6374,calculations!$A$3:$A$168,0),MATCH(data!B6374,calculations!$AH$2:$CL$2,0)),",","."))</f>
        <v>NULL</v>
      </c>
      <c r="E6374">
        <v>1</v>
      </c>
    </row>
    <row r="6375" spans="1:5" x14ac:dyDescent="0.25">
      <c r="A6375">
        <v>2017</v>
      </c>
      <c r="B6375">
        <v>28</v>
      </c>
      <c r="C6375" t="s">
        <v>123</v>
      </c>
      <c r="D6375" t="str">
        <f ca="1">IF(OFFSET(calculations!$AG$2,MATCH(data!A6375&amp;"|"&amp;data!C6375,calculations!$A$3:$A$168,0),MATCH(data!B6375,calculations!$AH$2:$CL$2,0))="","NULL",SUBSTITUTE(OFFSET(calculations!$AG$2,MATCH(data!A6375&amp;"|"&amp;data!C6375,calculations!$A$3:$A$168,0),MATCH(data!B6375,calculations!$AH$2:$CL$2,0)),",","."))</f>
        <v>NULL</v>
      </c>
      <c r="E6375">
        <v>1</v>
      </c>
    </row>
    <row r="6376" spans="1:5" x14ac:dyDescent="0.25">
      <c r="A6376">
        <v>2017</v>
      </c>
      <c r="B6376">
        <v>28</v>
      </c>
      <c r="C6376" t="s">
        <v>124</v>
      </c>
      <c r="D6376" t="str">
        <f ca="1">IF(OFFSET(calculations!$AG$2,MATCH(data!A6376&amp;"|"&amp;data!C6376,calculations!$A$3:$A$168,0),MATCH(data!B6376,calculations!$AH$2:$CL$2,0))="","NULL",SUBSTITUTE(OFFSET(calculations!$AG$2,MATCH(data!A6376&amp;"|"&amp;data!C6376,calculations!$A$3:$A$168,0),MATCH(data!B6376,calculations!$AH$2:$CL$2,0)),",","."))</f>
        <v>NULL</v>
      </c>
      <c r="E6376">
        <v>1</v>
      </c>
    </row>
    <row r="6377" spans="1:5" x14ac:dyDescent="0.25">
      <c r="A6377">
        <v>2017</v>
      </c>
      <c r="B6377">
        <v>28</v>
      </c>
      <c r="C6377" t="s">
        <v>125</v>
      </c>
      <c r="D6377" t="str">
        <f ca="1">IF(OFFSET(calculations!$AG$2,MATCH(data!A6377&amp;"|"&amp;data!C6377,calculations!$A$3:$A$168,0),MATCH(data!B6377,calculations!$AH$2:$CL$2,0))="","NULL",SUBSTITUTE(OFFSET(calculations!$AG$2,MATCH(data!A6377&amp;"|"&amp;data!C6377,calculations!$A$3:$A$168,0),MATCH(data!B6377,calculations!$AH$2:$CL$2,0)),",","."))</f>
        <v>NULL</v>
      </c>
      <c r="E6377">
        <v>1</v>
      </c>
    </row>
    <row r="6378" spans="1:5" x14ac:dyDescent="0.25">
      <c r="A6378">
        <v>2017</v>
      </c>
      <c r="B6378">
        <v>28</v>
      </c>
      <c r="C6378" t="s">
        <v>126</v>
      </c>
      <c r="D6378" t="str">
        <f ca="1">IF(OFFSET(calculations!$AG$2,MATCH(data!A6378&amp;"|"&amp;data!C6378,calculations!$A$3:$A$168,0),MATCH(data!B6378,calculations!$AH$2:$CL$2,0))="","NULL",SUBSTITUTE(OFFSET(calculations!$AG$2,MATCH(data!A6378&amp;"|"&amp;data!C6378,calculations!$A$3:$A$168,0),MATCH(data!B6378,calculations!$AH$2:$CL$2,0)),",","."))</f>
        <v>192713</v>
      </c>
      <c r="E6378">
        <v>1</v>
      </c>
    </row>
    <row r="6379" spans="1:5" x14ac:dyDescent="0.25">
      <c r="A6379">
        <v>2017</v>
      </c>
      <c r="B6379">
        <v>28</v>
      </c>
      <c r="C6379" t="s">
        <v>62</v>
      </c>
      <c r="D6379" t="str">
        <f ca="1">IF(OFFSET(calculations!$AG$2,MATCH(data!A6379&amp;"|"&amp;data!C6379,calculations!$A$3:$A$168,0),MATCH(data!B6379,calculations!$AH$2:$CL$2,0))="","NULL",SUBSTITUTE(OFFSET(calculations!$AG$2,MATCH(data!A6379&amp;"|"&amp;data!C6379,calculations!$A$3:$A$168,0),MATCH(data!B6379,calculations!$AH$2:$CL$2,0)),",","."))</f>
        <v>22017944</v>
      </c>
      <c r="E6379">
        <v>1</v>
      </c>
    </row>
    <row r="6380" spans="1:5" x14ac:dyDescent="0.25">
      <c r="A6380">
        <v>2017</v>
      </c>
      <c r="B6380">
        <v>28</v>
      </c>
      <c r="C6380" t="s">
        <v>127</v>
      </c>
      <c r="D6380" t="str">
        <f ca="1">IF(OFFSET(calculations!$AG$2,MATCH(data!A6380&amp;"|"&amp;data!C6380,calculations!$A$3:$A$168,0),MATCH(data!B6380,calculations!$AH$2:$CL$2,0))="","NULL",SUBSTITUTE(OFFSET(calculations!$AG$2,MATCH(data!A6380&amp;"|"&amp;data!C6380,calculations!$A$3:$A$168,0),MATCH(data!B6380,calculations!$AH$2:$CL$2,0)),",","."))</f>
        <v>30773626</v>
      </c>
      <c r="E6380">
        <v>1</v>
      </c>
    </row>
    <row r="6381" spans="1:5" x14ac:dyDescent="0.25">
      <c r="A6381">
        <v>2017</v>
      </c>
      <c r="B6381">
        <v>28</v>
      </c>
      <c r="C6381" t="s">
        <v>128</v>
      </c>
      <c r="D6381" t="str">
        <f ca="1">IF(OFFSET(calculations!$AG$2,MATCH(data!A6381&amp;"|"&amp;data!C6381,calculations!$A$3:$A$168,0),MATCH(data!B6381,calculations!$AH$2:$CL$2,0))="","NULL",SUBSTITUTE(OFFSET(calculations!$AG$2,MATCH(data!A6381&amp;"|"&amp;data!C6381,calculations!$A$3:$A$168,0),MATCH(data!B6381,calculations!$AH$2:$CL$2,0)),",","."))</f>
        <v>NULL</v>
      </c>
      <c r="E6381">
        <v>1</v>
      </c>
    </row>
    <row r="6382" spans="1:5" x14ac:dyDescent="0.25">
      <c r="A6382">
        <v>2017</v>
      </c>
      <c r="B6382">
        <v>28</v>
      </c>
      <c r="C6382" t="s">
        <v>129</v>
      </c>
      <c r="D6382" t="str">
        <f ca="1">IF(OFFSET(calculations!$AG$2,MATCH(data!A6382&amp;"|"&amp;data!C6382,calculations!$A$3:$A$168,0),MATCH(data!B6382,calculations!$AH$2:$CL$2,0))="","NULL",SUBSTITUTE(OFFSET(calculations!$AG$2,MATCH(data!A6382&amp;"|"&amp;data!C6382,calculations!$A$3:$A$168,0),MATCH(data!B6382,calculations!$AH$2:$CL$2,0)),",","."))</f>
        <v>8947687</v>
      </c>
      <c r="E6382">
        <v>1</v>
      </c>
    </row>
    <row r="6383" spans="1:5" x14ac:dyDescent="0.25">
      <c r="A6383">
        <v>2017</v>
      </c>
      <c r="B6383">
        <v>28</v>
      </c>
      <c r="C6383" t="s">
        <v>130</v>
      </c>
      <c r="D6383" t="str">
        <f ca="1">IF(OFFSET(calculations!$AG$2,MATCH(data!A6383&amp;"|"&amp;data!C6383,calculations!$A$3:$A$168,0),MATCH(data!B6383,calculations!$AH$2:$CL$2,0))="","NULL",SUBSTITUTE(OFFSET(calculations!$AG$2,MATCH(data!A6383&amp;"|"&amp;data!C6383,calculations!$A$3:$A$168,0),MATCH(data!B6383,calculations!$AH$2:$CL$2,0)),",","."))</f>
        <v>NULL</v>
      </c>
      <c r="E6383">
        <v>1</v>
      </c>
    </row>
    <row r="6384" spans="1:5" x14ac:dyDescent="0.25">
      <c r="A6384">
        <v>2017</v>
      </c>
      <c r="B6384">
        <v>28</v>
      </c>
      <c r="C6384" t="s">
        <v>131</v>
      </c>
      <c r="D6384" t="str">
        <f ca="1">IF(OFFSET(calculations!$AG$2,MATCH(data!A6384&amp;"|"&amp;data!C6384,calculations!$A$3:$A$168,0),MATCH(data!B6384,calculations!$AH$2:$CL$2,0))="","NULL",SUBSTITUTE(OFFSET(calculations!$AG$2,MATCH(data!A6384&amp;"|"&amp;data!C6384,calculations!$A$3:$A$168,0),MATCH(data!B6384,calculations!$AH$2:$CL$2,0)),",","."))</f>
        <v>NULL</v>
      </c>
      <c r="E6384">
        <v>1</v>
      </c>
    </row>
    <row r="6385" spans="1:5" x14ac:dyDescent="0.25">
      <c r="A6385">
        <v>2017</v>
      </c>
      <c r="B6385">
        <v>28</v>
      </c>
      <c r="C6385" t="s">
        <v>132</v>
      </c>
      <c r="D6385" t="str">
        <f ca="1">IF(OFFSET(calculations!$AG$2,MATCH(data!A6385&amp;"|"&amp;data!C6385,calculations!$A$3:$A$168,0),MATCH(data!B6385,calculations!$AH$2:$CL$2,0))="","NULL",SUBSTITUTE(OFFSET(calculations!$AG$2,MATCH(data!A6385&amp;"|"&amp;data!C6385,calculations!$A$3:$A$168,0),MATCH(data!B6385,calculations!$AH$2:$CL$2,0)),",","."))</f>
        <v>-4744714</v>
      </c>
      <c r="E6385">
        <v>1</v>
      </c>
    </row>
    <row r="6386" spans="1:5" x14ac:dyDescent="0.25">
      <c r="A6386">
        <v>2017</v>
      </c>
      <c r="B6386">
        <v>28</v>
      </c>
      <c r="C6386" t="s">
        <v>133</v>
      </c>
      <c r="D6386" t="str">
        <f ca="1">IF(OFFSET(calculations!$AG$2,MATCH(data!A6386&amp;"|"&amp;data!C6386,calculations!$A$3:$A$168,0),MATCH(data!B6386,calculations!$AH$2:$CL$2,0))="","NULL",SUBSTITUTE(OFFSET(calculations!$AG$2,MATCH(data!A6386&amp;"|"&amp;data!C6386,calculations!$A$3:$A$168,0),MATCH(data!B6386,calculations!$AH$2:$CL$2,0)),",","."))</f>
        <v>-13036227</v>
      </c>
      <c r="E6386">
        <v>1</v>
      </c>
    </row>
    <row r="6387" spans="1:5" x14ac:dyDescent="0.25">
      <c r="A6387">
        <v>2017</v>
      </c>
      <c r="B6387">
        <v>28</v>
      </c>
      <c r="C6387" t="s">
        <v>134</v>
      </c>
      <c r="D6387" t="str">
        <f ca="1">IF(OFFSET(calculations!$AG$2,MATCH(data!A6387&amp;"|"&amp;data!C6387,calculations!$A$3:$A$168,0),MATCH(data!B6387,calculations!$AH$2:$CL$2,0))="","NULL",SUBSTITUTE(OFFSET(calculations!$AG$2,MATCH(data!A6387&amp;"|"&amp;data!C6387,calculations!$A$3:$A$168,0),MATCH(data!B6387,calculations!$AH$2:$CL$2,0)),",","."))</f>
        <v>NULL</v>
      </c>
      <c r="E6387">
        <v>1</v>
      </c>
    </row>
    <row r="6388" spans="1:5" x14ac:dyDescent="0.25">
      <c r="A6388">
        <v>2017</v>
      </c>
      <c r="B6388">
        <v>28</v>
      </c>
      <c r="C6388" t="s">
        <v>135</v>
      </c>
      <c r="D6388" t="str">
        <f ca="1">IF(OFFSET(calculations!$AG$2,MATCH(data!A6388&amp;"|"&amp;data!C6388,calculations!$A$3:$A$168,0),MATCH(data!B6388,calculations!$AH$2:$CL$2,0))="","NULL",SUBSTITUTE(OFFSET(calculations!$AG$2,MATCH(data!A6388&amp;"|"&amp;data!C6388,calculations!$A$3:$A$168,0),MATCH(data!B6388,calculations!$AH$2:$CL$2,0)),",","."))</f>
        <v>NULL</v>
      </c>
      <c r="E6388">
        <v>1</v>
      </c>
    </row>
    <row r="6389" spans="1:5" x14ac:dyDescent="0.25">
      <c r="A6389">
        <v>2017</v>
      </c>
      <c r="B6389">
        <v>28</v>
      </c>
      <c r="C6389" t="s">
        <v>136</v>
      </c>
      <c r="D6389" t="str">
        <f ca="1">IF(OFFSET(calculations!$AG$2,MATCH(data!A6389&amp;"|"&amp;data!C6389,calculations!$A$3:$A$168,0),MATCH(data!B6389,calculations!$AH$2:$CL$2,0))="","NULL",SUBSTITUTE(OFFSET(calculations!$AG$2,MATCH(data!A6389&amp;"|"&amp;data!C6389,calculations!$A$3:$A$168,0),MATCH(data!B6389,calculations!$AH$2:$CL$2,0)),",","."))</f>
        <v>77572</v>
      </c>
      <c r="E6389">
        <v>1</v>
      </c>
    </row>
    <row r="6390" spans="1:5" x14ac:dyDescent="0.25">
      <c r="A6390">
        <v>2017</v>
      </c>
      <c r="B6390">
        <v>28</v>
      </c>
      <c r="C6390" t="s">
        <v>137</v>
      </c>
      <c r="D6390" t="str">
        <f ca="1">IF(OFFSET(calculations!$AG$2,MATCH(data!A6390&amp;"|"&amp;data!C6390,calculations!$A$3:$A$168,0),MATCH(data!B6390,calculations!$AH$2:$CL$2,0))="","NULL",SUBSTITUTE(OFFSET(calculations!$AG$2,MATCH(data!A6390&amp;"|"&amp;data!C6390,calculations!$A$3:$A$168,0),MATCH(data!B6390,calculations!$AH$2:$CL$2,0)),",","."))</f>
        <v>NULL</v>
      </c>
      <c r="E6390">
        <v>1</v>
      </c>
    </row>
    <row r="6391" spans="1:5" x14ac:dyDescent="0.25">
      <c r="A6391">
        <v>2017</v>
      </c>
      <c r="B6391">
        <v>28</v>
      </c>
      <c r="C6391" t="s">
        <v>138</v>
      </c>
      <c r="D6391" t="str">
        <f ca="1">IF(OFFSET(calculations!$AG$2,MATCH(data!A6391&amp;"|"&amp;data!C6391,calculations!$A$3:$A$168,0),MATCH(data!B6391,calculations!$AH$2:$CL$2,0))="","NULL",SUBSTITUTE(OFFSET(calculations!$AG$2,MATCH(data!A6391&amp;"|"&amp;data!C6391,calculations!$A$3:$A$168,0),MATCH(data!B6391,calculations!$AH$2:$CL$2,0)),",","."))</f>
        <v>30417473</v>
      </c>
      <c r="E6391">
        <v>1</v>
      </c>
    </row>
    <row r="6392" spans="1:5" x14ac:dyDescent="0.25">
      <c r="A6392">
        <v>2017</v>
      </c>
      <c r="B6392">
        <v>28</v>
      </c>
      <c r="C6392" t="s">
        <v>139</v>
      </c>
      <c r="D6392" t="str">
        <f ca="1">IF(OFFSET(calculations!$AG$2,MATCH(data!A6392&amp;"|"&amp;data!C6392,calculations!$A$3:$A$168,0),MATCH(data!B6392,calculations!$AH$2:$CL$2,0))="","NULL",SUBSTITUTE(OFFSET(calculations!$AG$2,MATCH(data!A6392&amp;"|"&amp;data!C6392,calculations!$A$3:$A$168,0),MATCH(data!B6392,calculations!$AH$2:$CL$2,0)),",","."))</f>
        <v>NULL</v>
      </c>
      <c r="E6392">
        <v>1</v>
      </c>
    </row>
    <row r="6393" spans="1:5" x14ac:dyDescent="0.25">
      <c r="A6393">
        <v>2017</v>
      </c>
      <c r="B6393">
        <v>28</v>
      </c>
      <c r="C6393" t="s">
        <v>140</v>
      </c>
      <c r="D6393" t="str">
        <f ca="1">IF(OFFSET(calculations!$AG$2,MATCH(data!A6393&amp;"|"&amp;data!C6393,calculations!$A$3:$A$168,0),MATCH(data!B6393,calculations!$AH$2:$CL$2,0))="","NULL",SUBSTITUTE(OFFSET(calculations!$AG$2,MATCH(data!A6393&amp;"|"&amp;data!C6393,calculations!$A$3:$A$168,0),MATCH(data!B6393,calculations!$AH$2:$CL$2,0)),",","."))</f>
        <v>NULL</v>
      </c>
      <c r="E6393">
        <v>1</v>
      </c>
    </row>
    <row r="6394" spans="1:5" x14ac:dyDescent="0.25">
      <c r="A6394">
        <v>2017</v>
      </c>
      <c r="B6394">
        <v>28</v>
      </c>
      <c r="C6394" t="s">
        <v>141</v>
      </c>
      <c r="D6394" t="str">
        <f ca="1">IF(OFFSET(calculations!$AG$2,MATCH(data!A6394&amp;"|"&amp;data!C6394,calculations!$A$3:$A$168,0),MATCH(data!B6394,calculations!$AH$2:$CL$2,0))="","NULL",SUBSTITUTE(OFFSET(calculations!$AG$2,MATCH(data!A6394&amp;"|"&amp;data!C6394,calculations!$A$3:$A$168,0),MATCH(data!B6394,calculations!$AH$2:$CL$2,0)),",","."))</f>
        <v>NULL</v>
      </c>
      <c r="E6394">
        <v>1</v>
      </c>
    </row>
    <row r="6395" spans="1:5" x14ac:dyDescent="0.25">
      <c r="A6395">
        <v>2017</v>
      </c>
      <c r="B6395">
        <v>28</v>
      </c>
      <c r="C6395" t="s">
        <v>142</v>
      </c>
      <c r="D6395" t="str">
        <f ca="1">IF(OFFSET(calculations!$AG$2,MATCH(data!A6395&amp;"|"&amp;data!C6395,calculations!$A$3:$A$168,0),MATCH(data!B6395,calculations!$AH$2:$CL$2,0))="","NULL",SUBSTITUTE(OFFSET(calculations!$AG$2,MATCH(data!A6395&amp;"|"&amp;data!C6395,calculations!$A$3:$A$168,0),MATCH(data!B6395,calculations!$AH$2:$CL$2,0)),",","."))</f>
        <v>NULL</v>
      </c>
      <c r="E6395">
        <v>1</v>
      </c>
    </row>
    <row r="6396" spans="1:5" x14ac:dyDescent="0.25">
      <c r="A6396">
        <v>2017</v>
      </c>
      <c r="B6396">
        <v>28</v>
      </c>
      <c r="C6396" t="s">
        <v>143</v>
      </c>
      <c r="D6396" t="str">
        <f ca="1">IF(OFFSET(calculations!$AG$2,MATCH(data!A6396&amp;"|"&amp;data!C6396,calculations!$A$3:$A$168,0),MATCH(data!B6396,calculations!$AH$2:$CL$2,0))="","NULL",SUBSTITUTE(OFFSET(calculations!$AG$2,MATCH(data!A6396&amp;"|"&amp;data!C6396,calculations!$A$3:$A$168,0),MATCH(data!B6396,calculations!$AH$2:$CL$2,0)),",","."))</f>
        <v>30417473</v>
      </c>
      <c r="E6396">
        <v>1</v>
      </c>
    </row>
    <row r="6397" spans="1:5" x14ac:dyDescent="0.25">
      <c r="A6397">
        <v>2017</v>
      </c>
      <c r="B6397">
        <v>28</v>
      </c>
      <c r="C6397" t="s">
        <v>58</v>
      </c>
      <c r="D6397" t="str">
        <f ca="1">IF(OFFSET(calculations!$AG$2,MATCH(data!A6397&amp;"|"&amp;data!C6397,calculations!$A$3:$A$168,0),MATCH(data!B6397,calculations!$AH$2:$CL$2,0))="","NULL",SUBSTITUTE(OFFSET(calculations!$AG$2,MATCH(data!A6397&amp;"|"&amp;data!C6397,calculations!$A$3:$A$168,0),MATCH(data!B6397,calculations!$AH$2:$CL$2,0)),",","."))</f>
        <v>NULL</v>
      </c>
      <c r="E6397">
        <v>1</v>
      </c>
    </row>
    <row r="6398" spans="1:5" x14ac:dyDescent="0.25">
      <c r="A6398">
        <v>2017</v>
      </c>
      <c r="B6398">
        <v>29</v>
      </c>
      <c r="C6398" t="s">
        <v>68</v>
      </c>
      <c r="D6398" t="str">
        <f ca="1">IF(OFFSET(calculations!$AG$2,MATCH(data!A6398&amp;"|"&amp;data!C6398,calculations!$A$3:$A$168,0),MATCH(data!B6398,calculations!$AH$2:$CL$2,0))="","NULL",SUBSTITUTE(OFFSET(calculations!$AG$2,MATCH(data!A6398&amp;"|"&amp;data!C6398,calculations!$A$3:$A$168,0),MATCH(data!B6398,calculations!$AH$2:$CL$2,0)),",","."))</f>
        <v>37148613</v>
      </c>
      <c r="E6398">
        <v>1</v>
      </c>
    </row>
    <row r="6399" spans="1:5" x14ac:dyDescent="0.25">
      <c r="A6399">
        <v>2017</v>
      </c>
      <c r="B6399">
        <v>29</v>
      </c>
      <c r="C6399" t="s">
        <v>49</v>
      </c>
      <c r="D6399" t="str">
        <f ca="1">IF(OFFSET(calculations!$AG$2,MATCH(data!A6399&amp;"|"&amp;data!C6399,calculations!$A$3:$A$168,0),MATCH(data!B6399,calculations!$AH$2:$CL$2,0))="","NULL",SUBSTITUTE(OFFSET(calculations!$AG$2,MATCH(data!A6399&amp;"|"&amp;data!C6399,calculations!$A$3:$A$168,0),MATCH(data!B6399,calculations!$AH$2:$CL$2,0)),",","."))</f>
        <v>2422580</v>
      </c>
      <c r="E6399">
        <v>1</v>
      </c>
    </row>
    <row r="6400" spans="1:5" x14ac:dyDescent="0.25">
      <c r="A6400">
        <v>2017</v>
      </c>
      <c r="B6400">
        <v>29</v>
      </c>
      <c r="C6400" t="s">
        <v>69</v>
      </c>
      <c r="D6400" t="str">
        <f ca="1">IF(OFFSET(calculations!$AG$2,MATCH(data!A6400&amp;"|"&amp;data!C6400,calculations!$A$3:$A$168,0),MATCH(data!B6400,calculations!$AH$2:$CL$2,0))="","NULL",SUBSTITUTE(OFFSET(calculations!$AG$2,MATCH(data!A6400&amp;"|"&amp;data!C6400,calculations!$A$3:$A$168,0),MATCH(data!B6400,calculations!$AH$2:$CL$2,0)),",","."))</f>
        <v>38130</v>
      </c>
      <c r="E6400">
        <v>1</v>
      </c>
    </row>
    <row r="6401" spans="1:5" x14ac:dyDescent="0.25">
      <c r="A6401">
        <v>2017</v>
      </c>
      <c r="B6401">
        <v>29</v>
      </c>
      <c r="C6401" t="s">
        <v>70</v>
      </c>
      <c r="D6401" t="str">
        <f ca="1">IF(OFFSET(calculations!$AG$2,MATCH(data!A6401&amp;"|"&amp;data!C6401,calculations!$A$3:$A$168,0),MATCH(data!B6401,calculations!$AH$2:$CL$2,0))="","NULL",SUBSTITUTE(OFFSET(calculations!$AG$2,MATCH(data!A6401&amp;"|"&amp;data!C6401,calculations!$A$3:$A$168,0),MATCH(data!B6401,calculations!$AH$2:$CL$2,0)),",","."))</f>
        <v>107573</v>
      </c>
      <c r="E6401">
        <v>1</v>
      </c>
    </row>
    <row r="6402" spans="1:5" x14ac:dyDescent="0.25">
      <c r="A6402">
        <v>2017</v>
      </c>
      <c r="B6402">
        <v>29</v>
      </c>
      <c r="C6402" t="s">
        <v>71</v>
      </c>
      <c r="D6402" t="str">
        <f ca="1">IF(OFFSET(calculations!$AG$2,MATCH(data!A6402&amp;"|"&amp;data!C6402,calculations!$A$3:$A$168,0),MATCH(data!B6402,calculations!$AH$2:$CL$2,0))="","NULL",SUBSTITUTE(OFFSET(calculations!$AG$2,MATCH(data!A6402&amp;"|"&amp;data!C6402,calculations!$A$3:$A$168,0),MATCH(data!B6402,calculations!$AH$2:$CL$2,0)),",","."))</f>
        <v>NULL</v>
      </c>
      <c r="E6402">
        <v>1</v>
      </c>
    </row>
    <row r="6403" spans="1:5" x14ac:dyDescent="0.25">
      <c r="A6403">
        <v>2017</v>
      </c>
      <c r="B6403">
        <v>29</v>
      </c>
      <c r="C6403" t="s">
        <v>72</v>
      </c>
      <c r="D6403" t="str">
        <f ca="1">IF(OFFSET(calculations!$AG$2,MATCH(data!A6403&amp;"|"&amp;data!C6403,calculations!$A$3:$A$168,0),MATCH(data!B6403,calculations!$AH$2:$CL$2,0))="","NULL",SUBSTITUTE(OFFSET(calculations!$AG$2,MATCH(data!A6403&amp;"|"&amp;data!C6403,calculations!$A$3:$A$168,0),MATCH(data!B6403,calculations!$AH$2:$CL$2,0)),",","."))</f>
        <v>NULL</v>
      </c>
      <c r="E6403">
        <v>1</v>
      </c>
    </row>
    <row r="6404" spans="1:5" x14ac:dyDescent="0.25">
      <c r="A6404">
        <v>2017</v>
      </c>
      <c r="B6404">
        <v>29</v>
      </c>
      <c r="C6404" t="s">
        <v>73</v>
      </c>
      <c r="D6404" t="str">
        <f ca="1">IF(OFFSET(calculations!$AG$2,MATCH(data!A6404&amp;"|"&amp;data!C6404,calculations!$A$3:$A$168,0),MATCH(data!B6404,calculations!$AH$2:$CL$2,0))="","NULL",SUBSTITUTE(OFFSET(calculations!$AG$2,MATCH(data!A6404&amp;"|"&amp;data!C6404,calculations!$A$3:$A$168,0),MATCH(data!B6404,calculations!$AH$2:$CL$2,0)),",","."))</f>
        <v>NULL</v>
      </c>
      <c r="E6404">
        <v>1</v>
      </c>
    </row>
    <row r="6405" spans="1:5" x14ac:dyDescent="0.25">
      <c r="A6405">
        <v>2017</v>
      </c>
      <c r="B6405">
        <v>29</v>
      </c>
      <c r="C6405" t="s">
        <v>74</v>
      </c>
      <c r="D6405" t="str">
        <f ca="1">IF(OFFSET(calculations!$AG$2,MATCH(data!A6405&amp;"|"&amp;data!C6405,calculations!$A$3:$A$168,0),MATCH(data!B6405,calculations!$AH$2:$CL$2,0))="","NULL",SUBSTITUTE(OFFSET(calculations!$AG$2,MATCH(data!A6405&amp;"|"&amp;data!C6405,calculations!$A$3:$A$168,0),MATCH(data!B6405,calculations!$AH$2:$CL$2,0)),",","."))</f>
        <v>NULL</v>
      </c>
      <c r="E6405">
        <v>1</v>
      </c>
    </row>
    <row r="6406" spans="1:5" x14ac:dyDescent="0.25">
      <c r="A6406">
        <v>2017</v>
      </c>
      <c r="B6406">
        <v>29</v>
      </c>
      <c r="C6406" t="s">
        <v>75</v>
      </c>
      <c r="D6406" t="str">
        <f ca="1">IF(OFFSET(calculations!$AG$2,MATCH(data!A6406&amp;"|"&amp;data!C6406,calculations!$A$3:$A$168,0),MATCH(data!B6406,calculations!$AH$2:$CL$2,0))="","NULL",SUBSTITUTE(OFFSET(calculations!$AG$2,MATCH(data!A6406&amp;"|"&amp;data!C6406,calculations!$A$3:$A$168,0),MATCH(data!B6406,calculations!$AH$2:$CL$2,0)),",","."))</f>
        <v>9169</v>
      </c>
      <c r="E6406">
        <v>1</v>
      </c>
    </row>
    <row r="6407" spans="1:5" x14ac:dyDescent="0.25">
      <c r="A6407">
        <v>2017</v>
      </c>
      <c r="B6407">
        <v>29</v>
      </c>
      <c r="C6407" t="s">
        <v>76</v>
      </c>
      <c r="D6407" t="str">
        <f ca="1">IF(OFFSET(calculations!$AG$2,MATCH(data!A6407&amp;"|"&amp;data!C6407,calculations!$A$3:$A$168,0),MATCH(data!B6407,calculations!$AH$2:$CL$2,0))="","NULL",SUBSTITUTE(OFFSET(calculations!$AG$2,MATCH(data!A6407&amp;"|"&amp;data!C6407,calculations!$A$3:$A$168,0),MATCH(data!B6407,calculations!$AH$2:$CL$2,0)),",","."))</f>
        <v>107166</v>
      </c>
      <c r="E6407">
        <v>1</v>
      </c>
    </row>
    <row r="6408" spans="1:5" x14ac:dyDescent="0.25">
      <c r="A6408">
        <v>2017</v>
      </c>
      <c r="B6408">
        <v>29</v>
      </c>
      <c r="C6408" t="s">
        <v>77</v>
      </c>
      <c r="D6408" t="str">
        <f ca="1">IF(OFFSET(calculations!$AG$2,MATCH(data!A6408&amp;"|"&amp;data!C6408,calculations!$A$3:$A$168,0),MATCH(data!B6408,calculations!$AH$2:$CL$2,0))="","NULL",SUBSTITUTE(OFFSET(calculations!$AG$2,MATCH(data!A6408&amp;"|"&amp;data!C6408,calculations!$A$3:$A$168,0),MATCH(data!B6408,calculations!$AH$2:$CL$2,0)),",","."))</f>
        <v>41712</v>
      </c>
      <c r="E6408">
        <v>1</v>
      </c>
    </row>
    <row r="6409" spans="1:5" x14ac:dyDescent="0.25">
      <c r="A6409">
        <v>2017</v>
      </c>
      <c r="B6409">
        <v>29</v>
      </c>
      <c r="C6409" t="s">
        <v>78</v>
      </c>
      <c r="D6409" t="str">
        <f ca="1">IF(OFFSET(calculations!$AG$2,MATCH(data!A6409&amp;"|"&amp;data!C6409,calculations!$A$3:$A$168,0),MATCH(data!B6409,calculations!$AH$2:$CL$2,0))="","NULL",SUBSTITUTE(OFFSET(calculations!$AG$2,MATCH(data!A6409&amp;"|"&amp;data!C6409,calculations!$A$3:$A$168,0),MATCH(data!B6409,calculations!$AH$2:$CL$2,0)),",","."))</f>
        <v>771687</v>
      </c>
      <c r="E6409">
        <v>1</v>
      </c>
    </row>
    <row r="6410" spans="1:5" x14ac:dyDescent="0.25">
      <c r="A6410">
        <v>2017</v>
      </c>
      <c r="B6410">
        <v>29</v>
      </c>
      <c r="C6410" t="s">
        <v>79</v>
      </c>
      <c r="D6410" t="str">
        <f ca="1">IF(OFFSET(calculations!$AG$2,MATCH(data!A6410&amp;"|"&amp;data!C6410,calculations!$A$3:$A$168,0),MATCH(data!B6410,calculations!$AH$2:$CL$2,0))="","NULL",SUBSTITUTE(OFFSET(calculations!$AG$2,MATCH(data!A6410&amp;"|"&amp;data!C6410,calculations!$A$3:$A$168,0),MATCH(data!B6410,calculations!$AH$2:$CL$2,0)),",","."))</f>
        <v>13384</v>
      </c>
      <c r="E6410">
        <v>1</v>
      </c>
    </row>
    <row r="6411" spans="1:5" x14ac:dyDescent="0.25">
      <c r="A6411">
        <v>2017</v>
      </c>
      <c r="B6411">
        <v>29</v>
      </c>
      <c r="C6411" t="s">
        <v>80</v>
      </c>
      <c r="D6411" t="str">
        <f ca="1">IF(OFFSET(calculations!$AG$2,MATCH(data!A6411&amp;"|"&amp;data!C6411,calculations!$A$3:$A$168,0),MATCH(data!B6411,calculations!$AH$2:$CL$2,0))="","NULL",SUBSTITUTE(OFFSET(calculations!$AG$2,MATCH(data!A6411&amp;"|"&amp;data!C6411,calculations!$A$3:$A$168,0),MATCH(data!B6411,calculations!$AH$2:$CL$2,0)),",","."))</f>
        <v>NULL</v>
      </c>
      <c r="E6411">
        <v>1</v>
      </c>
    </row>
    <row r="6412" spans="1:5" x14ac:dyDescent="0.25">
      <c r="A6412">
        <v>2017</v>
      </c>
      <c r="B6412">
        <v>29</v>
      </c>
      <c r="C6412" t="s">
        <v>44</v>
      </c>
      <c r="D6412" t="str">
        <f ca="1">IF(OFFSET(calculations!$AG$2,MATCH(data!A6412&amp;"|"&amp;data!C6412,calculations!$A$3:$A$168,0),MATCH(data!B6412,calculations!$AH$2:$CL$2,0))="","NULL",SUBSTITUTE(OFFSET(calculations!$AG$2,MATCH(data!A6412&amp;"|"&amp;data!C6412,calculations!$A$3:$A$168,0),MATCH(data!B6412,calculations!$AH$2:$CL$2,0)),",","."))</f>
        <v>NULL</v>
      </c>
      <c r="E6412">
        <v>1</v>
      </c>
    </row>
    <row r="6413" spans="1:5" x14ac:dyDescent="0.25">
      <c r="A6413">
        <v>2017</v>
      </c>
      <c r="B6413">
        <v>29</v>
      </c>
      <c r="C6413" t="s">
        <v>51</v>
      </c>
      <c r="D6413" t="str">
        <f ca="1">IF(OFFSET(calculations!$AG$2,MATCH(data!A6413&amp;"|"&amp;data!C6413,calculations!$A$3:$A$168,0),MATCH(data!B6413,calculations!$AH$2:$CL$2,0))="","NULL",SUBSTITUTE(OFFSET(calculations!$AG$2,MATCH(data!A6413&amp;"|"&amp;data!C6413,calculations!$A$3:$A$168,0),MATCH(data!B6413,calculations!$AH$2:$CL$2,0)),",","."))</f>
        <v>1322197</v>
      </c>
      <c r="E6413">
        <v>1</v>
      </c>
    </row>
    <row r="6414" spans="1:5" x14ac:dyDescent="0.25">
      <c r="A6414">
        <v>2017</v>
      </c>
      <c r="B6414">
        <v>29</v>
      </c>
      <c r="C6414" t="s">
        <v>55</v>
      </c>
      <c r="D6414" t="str">
        <f ca="1">IF(OFFSET(calculations!$AG$2,MATCH(data!A6414&amp;"|"&amp;data!C6414,calculations!$A$3:$A$168,0),MATCH(data!B6414,calculations!$AH$2:$CL$2,0))="","NULL",SUBSTITUTE(OFFSET(calculations!$AG$2,MATCH(data!A6414&amp;"|"&amp;data!C6414,calculations!$A$3:$A$168,0),MATCH(data!B6414,calculations!$AH$2:$CL$2,0)),",","."))</f>
        <v>NULL</v>
      </c>
      <c r="E6414">
        <v>1</v>
      </c>
    </row>
    <row r="6415" spans="1:5" x14ac:dyDescent="0.25">
      <c r="A6415">
        <v>2017</v>
      </c>
      <c r="B6415">
        <v>29</v>
      </c>
      <c r="C6415" t="s">
        <v>81</v>
      </c>
      <c r="D6415" t="str">
        <f ca="1">IF(OFFSET(calculations!$AG$2,MATCH(data!A6415&amp;"|"&amp;data!C6415,calculations!$A$3:$A$168,0),MATCH(data!B6415,calculations!$AH$2:$CL$2,0))="","NULL",SUBSTITUTE(OFFSET(calculations!$AG$2,MATCH(data!A6415&amp;"|"&amp;data!C6415,calculations!$A$3:$A$168,0),MATCH(data!B6415,calculations!$AH$2:$CL$2,0)),",","."))</f>
        <v>11562</v>
      </c>
      <c r="E6415">
        <v>1</v>
      </c>
    </row>
    <row r="6416" spans="1:5" x14ac:dyDescent="0.25">
      <c r="A6416">
        <v>2017</v>
      </c>
      <c r="B6416">
        <v>29</v>
      </c>
      <c r="C6416" t="s">
        <v>82</v>
      </c>
      <c r="D6416" t="str">
        <f ca="1">IF(OFFSET(calculations!$AG$2,MATCH(data!A6416&amp;"|"&amp;data!C6416,calculations!$A$3:$A$168,0),MATCH(data!B6416,calculations!$AH$2:$CL$2,0))="","NULL",SUBSTITUTE(OFFSET(calculations!$AG$2,MATCH(data!A6416&amp;"|"&amp;data!C6416,calculations!$A$3:$A$168,0),MATCH(data!B6416,calculations!$AH$2:$CL$2,0)),",","."))</f>
        <v>34726033</v>
      </c>
      <c r="E6416">
        <v>1</v>
      </c>
    </row>
    <row r="6417" spans="1:5" x14ac:dyDescent="0.25">
      <c r="A6417">
        <v>2017</v>
      </c>
      <c r="B6417">
        <v>29</v>
      </c>
      <c r="C6417" t="s">
        <v>83</v>
      </c>
      <c r="D6417" t="str">
        <f ca="1">IF(OFFSET(calculations!$AG$2,MATCH(data!A6417&amp;"|"&amp;data!C6417,calculations!$A$3:$A$168,0),MATCH(data!B6417,calculations!$AH$2:$CL$2,0))="","NULL",SUBSTITUTE(OFFSET(calculations!$AG$2,MATCH(data!A6417&amp;"|"&amp;data!C6417,calculations!$A$3:$A$168,0),MATCH(data!B6417,calculations!$AH$2:$CL$2,0)),",","."))</f>
        <v>93660</v>
      </c>
      <c r="E6417">
        <v>1</v>
      </c>
    </row>
    <row r="6418" spans="1:5" x14ac:dyDescent="0.25">
      <c r="A6418">
        <v>2017</v>
      </c>
      <c r="B6418">
        <v>29</v>
      </c>
      <c r="C6418" t="s">
        <v>84</v>
      </c>
      <c r="D6418" t="str">
        <f ca="1">IF(OFFSET(calculations!$AG$2,MATCH(data!A6418&amp;"|"&amp;data!C6418,calculations!$A$3:$A$168,0),MATCH(data!B6418,calculations!$AH$2:$CL$2,0))="","NULL",SUBSTITUTE(OFFSET(calculations!$AG$2,MATCH(data!A6418&amp;"|"&amp;data!C6418,calculations!$A$3:$A$168,0),MATCH(data!B6418,calculations!$AH$2:$CL$2,0)),",","."))</f>
        <v>19306677</v>
      </c>
      <c r="E6418">
        <v>1</v>
      </c>
    </row>
    <row r="6419" spans="1:5" x14ac:dyDescent="0.25">
      <c r="A6419">
        <v>2017</v>
      </c>
      <c r="B6419">
        <v>29</v>
      </c>
      <c r="C6419" t="s">
        <v>85</v>
      </c>
      <c r="D6419" t="str">
        <f ca="1">IF(OFFSET(calculations!$AG$2,MATCH(data!A6419&amp;"|"&amp;data!C6419,calculations!$A$3:$A$168,0),MATCH(data!B6419,calculations!$AH$2:$CL$2,0))="","NULL",SUBSTITUTE(OFFSET(calculations!$AG$2,MATCH(data!A6419&amp;"|"&amp;data!C6419,calculations!$A$3:$A$168,0),MATCH(data!B6419,calculations!$AH$2:$CL$2,0)),",","."))</f>
        <v>NULL</v>
      </c>
      <c r="E6419">
        <v>1</v>
      </c>
    </row>
    <row r="6420" spans="1:5" x14ac:dyDescent="0.25">
      <c r="A6420">
        <v>2017</v>
      </c>
      <c r="B6420">
        <v>29</v>
      </c>
      <c r="C6420" t="s">
        <v>86</v>
      </c>
      <c r="D6420" t="str">
        <f ca="1">IF(OFFSET(calculations!$AG$2,MATCH(data!A6420&amp;"|"&amp;data!C6420,calculations!$A$3:$A$168,0),MATCH(data!B6420,calculations!$AH$2:$CL$2,0))="","NULL",SUBSTITUTE(OFFSET(calculations!$AG$2,MATCH(data!A6420&amp;"|"&amp;data!C6420,calculations!$A$3:$A$168,0),MATCH(data!B6420,calculations!$AH$2:$CL$2,0)),",","."))</f>
        <v>NULL</v>
      </c>
      <c r="E6420">
        <v>1</v>
      </c>
    </row>
    <row r="6421" spans="1:5" x14ac:dyDescent="0.25">
      <c r="A6421">
        <v>2017</v>
      </c>
      <c r="B6421">
        <v>29</v>
      </c>
      <c r="C6421" t="s">
        <v>87</v>
      </c>
      <c r="D6421" t="str">
        <f ca="1">IF(OFFSET(calculations!$AG$2,MATCH(data!A6421&amp;"|"&amp;data!C6421,calculations!$A$3:$A$168,0),MATCH(data!B6421,calculations!$AH$2:$CL$2,0))="","NULL",SUBSTITUTE(OFFSET(calculations!$AG$2,MATCH(data!A6421&amp;"|"&amp;data!C6421,calculations!$A$3:$A$168,0),MATCH(data!B6421,calculations!$AH$2:$CL$2,0)),",","."))</f>
        <v>15314738</v>
      </c>
      <c r="E6421">
        <v>1</v>
      </c>
    </row>
    <row r="6422" spans="1:5" x14ac:dyDescent="0.25">
      <c r="A6422">
        <v>2017</v>
      </c>
      <c r="B6422">
        <v>29</v>
      </c>
      <c r="C6422" t="s">
        <v>88</v>
      </c>
      <c r="D6422" t="str">
        <f ca="1">IF(OFFSET(calculations!$AG$2,MATCH(data!A6422&amp;"|"&amp;data!C6422,calculations!$A$3:$A$168,0),MATCH(data!B6422,calculations!$AH$2:$CL$2,0))="","NULL",SUBSTITUTE(OFFSET(calculations!$AG$2,MATCH(data!A6422&amp;"|"&amp;data!C6422,calculations!$A$3:$A$168,0),MATCH(data!B6422,calculations!$AH$2:$CL$2,0)),",","."))</f>
        <v>NULL</v>
      </c>
      <c r="E6422">
        <v>1</v>
      </c>
    </row>
    <row r="6423" spans="1:5" x14ac:dyDescent="0.25">
      <c r="A6423">
        <v>2017</v>
      </c>
      <c r="B6423">
        <v>29</v>
      </c>
      <c r="C6423" t="s">
        <v>89</v>
      </c>
      <c r="D6423" t="str">
        <f ca="1">IF(OFFSET(calculations!$AG$2,MATCH(data!A6423&amp;"|"&amp;data!C6423,calculations!$A$3:$A$168,0),MATCH(data!B6423,calculations!$AH$2:$CL$2,0))="","NULL",SUBSTITUTE(OFFSET(calculations!$AG$2,MATCH(data!A6423&amp;"|"&amp;data!C6423,calculations!$A$3:$A$168,0),MATCH(data!B6423,calculations!$AH$2:$CL$2,0)),",","."))</f>
        <v>NULL</v>
      </c>
      <c r="E6423">
        <v>1</v>
      </c>
    </row>
    <row r="6424" spans="1:5" x14ac:dyDescent="0.25">
      <c r="A6424">
        <v>2017</v>
      </c>
      <c r="B6424">
        <v>29</v>
      </c>
      <c r="C6424" t="s">
        <v>90</v>
      </c>
      <c r="D6424" t="str">
        <f ca="1">IF(OFFSET(calculations!$AG$2,MATCH(data!A6424&amp;"|"&amp;data!C6424,calculations!$A$3:$A$168,0),MATCH(data!B6424,calculations!$AH$2:$CL$2,0))="","NULL",SUBSTITUTE(OFFSET(calculations!$AG$2,MATCH(data!A6424&amp;"|"&amp;data!C6424,calculations!$A$3:$A$168,0),MATCH(data!B6424,calculations!$AH$2:$CL$2,0)),",","."))</f>
        <v>NULL</v>
      </c>
      <c r="E6424">
        <v>1</v>
      </c>
    </row>
    <row r="6425" spans="1:5" x14ac:dyDescent="0.25">
      <c r="A6425">
        <v>2017</v>
      </c>
      <c r="B6425">
        <v>29</v>
      </c>
      <c r="C6425" t="s">
        <v>91</v>
      </c>
      <c r="D6425" t="str">
        <f ca="1">IF(OFFSET(calculations!$AG$2,MATCH(data!A6425&amp;"|"&amp;data!C6425,calculations!$A$3:$A$168,0),MATCH(data!B6425,calculations!$AH$2:$CL$2,0))="","NULL",SUBSTITUTE(OFFSET(calculations!$AG$2,MATCH(data!A6425&amp;"|"&amp;data!C6425,calculations!$A$3:$A$168,0),MATCH(data!B6425,calculations!$AH$2:$CL$2,0)),",","."))</f>
        <v>NULL</v>
      </c>
      <c r="E6425">
        <v>1</v>
      </c>
    </row>
    <row r="6426" spans="1:5" x14ac:dyDescent="0.25">
      <c r="A6426">
        <v>2017</v>
      </c>
      <c r="B6426">
        <v>29</v>
      </c>
      <c r="C6426" t="s">
        <v>92</v>
      </c>
      <c r="D6426" t="str">
        <f ca="1">IF(OFFSET(calculations!$AG$2,MATCH(data!A6426&amp;"|"&amp;data!C6426,calculations!$A$3:$A$168,0),MATCH(data!B6426,calculations!$AH$2:$CL$2,0))="","NULL",SUBSTITUTE(OFFSET(calculations!$AG$2,MATCH(data!A6426&amp;"|"&amp;data!C6426,calculations!$A$3:$A$168,0),MATCH(data!B6426,calculations!$AH$2:$CL$2,0)),",","."))</f>
        <v>NULL</v>
      </c>
      <c r="E6426">
        <v>1</v>
      </c>
    </row>
    <row r="6427" spans="1:5" x14ac:dyDescent="0.25">
      <c r="A6427">
        <v>2017</v>
      </c>
      <c r="B6427">
        <v>29</v>
      </c>
      <c r="C6427" t="s">
        <v>93</v>
      </c>
      <c r="D6427" t="str">
        <f ca="1">IF(OFFSET(calculations!$AG$2,MATCH(data!A6427&amp;"|"&amp;data!C6427,calculations!$A$3:$A$168,0),MATCH(data!B6427,calculations!$AH$2:$CL$2,0))="","NULL",SUBSTITUTE(OFFSET(calculations!$AG$2,MATCH(data!A6427&amp;"|"&amp;data!C6427,calculations!$A$3:$A$168,0),MATCH(data!B6427,calculations!$AH$2:$CL$2,0)),",","."))</f>
        <v>NULL</v>
      </c>
      <c r="E6427">
        <v>1</v>
      </c>
    </row>
    <row r="6428" spans="1:5" x14ac:dyDescent="0.25">
      <c r="A6428">
        <v>2017</v>
      </c>
      <c r="B6428">
        <v>29</v>
      </c>
      <c r="C6428" t="s">
        <v>94</v>
      </c>
      <c r="D6428" t="str">
        <f ca="1">IF(OFFSET(calculations!$AG$2,MATCH(data!A6428&amp;"|"&amp;data!C6428,calculations!$A$3:$A$168,0),MATCH(data!B6428,calculations!$AH$2:$CL$2,0))="","NULL",SUBSTITUTE(OFFSET(calculations!$AG$2,MATCH(data!A6428&amp;"|"&amp;data!C6428,calculations!$A$3:$A$168,0),MATCH(data!B6428,calculations!$AH$2:$CL$2,0)),",","."))</f>
        <v>10958</v>
      </c>
      <c r="E6428">
        <v>1</v>
      </c>
    </row>
    <row r="6429" spans="1:5" x14ac:dyDescent="0.25">
      <c r="A6429">
        <v>2017</v>
      </c>
      <c r="B6429">
        <v>29</v>
      </c>
      <c r="C6429" t="s">
        <v>95</v>
      </c>
      <c r="D6429" t="str">
        <f ca="1">IF(OFFSET(calculations!$AG$2,MATCH(data!A6429&amp;"|"&amp;data!C6429,calculations!$A$3:$A$168,0),MATCH(data!B6429,calculations!$AH$2:$CL$2,0))="","NULL",SUBSTITUTE(OFFSET(calculations!$AG$2,MATCH(data!A6429&amp;"|"&amp;data!C6429,calculations!$A$3:$A$168,0),MATCH(data!B6429,calculations!$AH$2:$CL$2,0)),",","."))</f>
        <v>468857</v>
      </c>
      <c r="E6429">
        <v>1</v>
      </c>
    </row>
    <row r="6430" spans="1:5" x14ac:dyDescent="0.25">
      <c r="A6430">
        <v>2017</v>
      </c>
      <c r="B6430">
        <v>29</v>
      </c>
      <c r="C6430" t="s">
        <v>96</v>
      </c>
      <c r="D6430" t="str">
        <f ca="1">IF(OFFSET(calculations!$AG$2,MATCH(data!A6430&amp;"|"&amp;data!C6430,calculations!$A$3:$A$168,0),MATCH(data!B6430,calculations!$AH$2:$CL$2,0))="","NULL",SUBSTITUTE(OFFSET(calculations!$AG$2,MATCH(data!A6430&amp;"|"&amp;data!C6430,calculations!$A$3:$A$168,0),MATCH(data!B6430,calculations!$AH$2:$CL$2,0)),",","."))</f>
        <v>17121699</v>
      </c>
      <c r="E6430">
        <v>1</v>
      </c>
    </row>
    <row r="6431" spans="1:5" x14ac:dyDescent="0.25">
      <c r="A6431">
        <v>2017</v>
      </c>
      <c r="B6431">
        <v>29</v>
      </c>
      <c r="C6431" t="s">
        <v>97</v>
      </c>
      <c r="D6431" t="str">
        <f ca="1">IF(OFFSET(calculations!$AG$2,MATCH(data!A6431&amp;"|"&amp;data!C6431,calculations!$A$3:$A$168,0),MATCH(data!B6431,calculations!$AH$2:$CL$2,0))="","NULL",SUBSTITUTE(OFFSET(calculations!$AG$2,MATCH(data!A6431&amp;"|"&amp;data!C6431,calculations!$A$3:$A$168,0),MATCH(data!B6431,calculations!$AH$2:$CL$2,0)),",","."))</f>
        <v>9488279</v>
      </c>
      <c r="E6431">
        <v>1</v>
      </c>
    </row>
    <row r="6432" spans="1:5" x14ac:dyDescent="0.25">
      <c r="A6432">
        <v>2017</v>
      </c>
      <c r="B6432">
        <v>29</v>
      </c>
      <c r="C6432" t="s">
        <v>98</v>
      </c>
      <c r="D6432" t="str">
        <f ca="1">IF(OFFSET(calculations!$AG$2,MATCH(data!A6432&amp;"|"&amp;data!C6432,calculations!$A$3:$A$168,0),MATCH(data!B6432,calculations!$AH$2:$CL$2,0))="","NULL",SUBSTITUTE(OFFSET(calculations!$AG$2,MATCH(data!A6432&amp;"|"&amp;data!C6432,calculations!$A$3:$A$168,0),MATCH(data!B6432,calculations!$AH$2:$CL$2,0)),",","."))</f>
        <v>7633420</v>
      </c>
      <c r="E6432">
        <v>1</v>
      </c>
    </row>
    <row r="6433" spans="1:5" x14ac:dyDescent="0.25">
      <c r="A6433">
        <v>2017</v>
      </c>
      <c r="B6433">
        <v>29</v>
      </c>
      <c r="C6433" t="s">
        <v>99</v>
      </c>
      <c r="D6433" t="str">
        <f ca="1">IF(OFFSET(calculations!$AG$2,MATCH(data!A6433&amp;"|"&amp;data!C6433,calculations!$A$3:$A$168,0),MATCH(data!B6433,calculations!$AH$2:$CL$2,0))="","NULL",SUBSTITUTE(OFFSET(calculations!$AG$2,MATCH(data!A6433&amp;"|"&amp;data!C6433,calculations!$A$3:$A$168,0),MATCH(data!B6433,calculations!$AH$2:$CL$2,0)),",","."))</f>
        <v>7633420</v>
      </c>
      <c r="E6433">
        <v>1</v>
      </c>
    </row>
    <row r="6434" spans="1:5" x14ac:dyDescent="0.25">
      <c r="A6434">
        <v>2017</v>
      </c>
      <c r="B6434">
        <v>29</v>
      </c>
      <c r="C6434" t="s">
        <v>100</v>
      </c>
      <c r="D6434" t="str">
        <f ca="1">IF(OFFSET(calculations!$AG$2,MATCH(data!A6434&amp;"|"&amp;data!C6434,calculations!$A$3:$A$168,0),MATCH(data!B6434,calculations!$AH$2:$CL$2,0))="","NULL",SUBSTITUTE(OFFSET(calculations!$AG$2,MATCH(data!A6434&amp;"|"&amp;data!C6434,calculations!$A$3:$A$168,0),MATCH(data!B6434,calculations!$AH$2:$CL$2,0)),",","."))</f>
        <v>329349</v>
      </c>
      <c r="E6434">
        <v>1</v>
      </c>
    </row>
    <row r="6435" spans="1:5" x14ac:dyDescent="0.25">
      <c r="A6435">
        <v>2017</v>
      </c>
      <c r="B6435">
        <v>29</v>
      </c>
      <c r="C6435" t="s">
        <v>101</v>
      </c>
      <c r="D6435" t="str">
        <f ca="1">IF(OFFSET(calculations!$AG$2,MATCH(data!A6435&amp;"|"&amp;data!C6435,calculations!$A$3:$A$168,0),MATCH(data!B6435,calculations!$AH$2:$CL$2,0))="","NULL",SUBSTITUTE(OFFSET(calculations!$AG$2,MATCH(data!A6435&amp;"|"&amp;data!C6435,calculations!$A$3:$A$168,0),MATCH(data!B6435,calculations!$AH$2:$CL$2,0)),",","."))</f>
        <v>9930</v>
      </c>
      <c r="E6435">
        <v>1</v>
      </c>
    </row>
    <row r="6436" spans="1:5" x14ac:dyDescent="0.25">
      <c r="A6436">
        <v>2017</v>
      </c>
      <c r="B6436">
        <v>29</v>
      </c>
      <c r="C6436" t="s">
        <v>102</v>
      </c>
      <c r="D6436" t="str">
        <f ca="1">IF(OFFSET(calculations!$AG$2,MATCH(data!A6436&amp;"|"&amp;data!C6436,calculations!$A$3:$A$168,0),MATCH(data!B6436,calculations!$AH$2:$CL$2,0))="","NULL",SUBSTITUTE(OFFSET(calculations!$AG$2,MATCH(data!A6436&amp;"|"&amp;data!C6436,calculations!$A$3:$A$168,0),MATCH(data!B6436,calculations!$AH$2:$CL$2,0)),",","."))</f>
        <v>7295534</v>
      </c>
      <c r="E6436">
        <v>1</v>
      </c>
    </row>
    <row r="6437" spans="1:5" x14ac:dyDescent="0.25">
      <c r="A6437">
        <v>2017</v>
      </c>
      <c r="B6437">
        <v>29</v>
      </c>
      <c r="C6437" t="s">
        <v>103</v>
      </c>
      <c r="D6437" t="str">
        <f ca="1">IF(OFFSET(calculations!$AG$2,MATCH(data!A6437&amp;"|"&amp;data!C6437,calculations!$A$3:$A$168,0),MATCH(data!B6437,calculations!$AH$2:$CL$2,0))="","NULL",SUBSTITUTE(OFFSET(calculations!$AG$2,MATCH(data!A6437&amp;"|"&amp;data!C6437,calculations!$A$3:$A$168,0),MATCH(data!B6437,calculations!$AH$2:$CL$2,0)),",","."))</f>
        <v>152025</v>
      </c>
      <c r="E6437">
        <v>1</v>
      </c>
    </row>
    <row r="6438" spans="1:5" x14ac:dyDescent="0.25">
      <c r="A6438">
        <v>2017</v>
      </c>
      <c r="B6438">
        <v>29</v>
      </c>
      <c r="C6438" t="s">
        <v>104</v>
      </c>
      <c r="D6438" t="str">
        <f ca="1">IF(OFFSET(calculations!$AG$2,MATCH(data!A6438&amp;"|"&amp;data!C6438,calculations!$A$3:$A$168,0),MATCH(data!B6438,calculations!$AH$2:$CL$2,0))="","NULL",SUBSTITUTE(OFFSET(calculations!$AG$2,MATCH(data!A6438&amp;"|"&amp;data!C6438,calculations!$A$3:$A$168,0),MATCH(data!B6438,calculations!$AH$2:$CL$2,0)),",","."))</f>
        <v>505280</v>
      </c>
      <c r="E6438">
        <v>1</v>
      </c>
    </row>
    <row r="6439" spans="1:5" x14ac:dyDescent="0.25">
      <c r="A6439">
        <v>2017</v>
      </c>
      <c r="B6439">
        <v>29</v>
      </c>
      <c r="C6439" t="s">
        <v>105</v>
      </c>
      <c r="D6439" t="str">
        <f ca="1">IF(OFFSET(calculations!$AG$2,MATCH(data!A6439&amp;"|"&amp;data!C6439,calculations!$A$3:$A$168,0),MATCH(data!B6439,calculations!$AH$2:$CL$2,0))="","NULL",SUBSTITUTE(OFFSET(calculations!$AG$2,MATCH(data!A6439&amp;"|"&amp;data!C6439,calculations!$A$3:$A$168,0),MATCH(data!B6439,calculations!$AH$2:$CL$2,0)),",","."))</f>
        <v>505280</v>
      </c>
      <c r="E6439">
        <v>1</v>
      </c>
    </row>
    <row r="6440" spans="1:5" x14ac:dyDescent="0.25">
      <c r="A6440">
        <v>2017</v>
      </c>
      <c r="B6440">
        <v>29</v>
      </c>
      <c r="C6440" t="s">
        <v>106</v>
      </c>
      <c r="D6440" t="str">
        <f ca="1">IF(OFFSET(calculations!$AG$2,MATCH(data!A6440&amp;"|"&amp;data!C6440,calculations!$A$3:$A$168,0),MATCH(data!B6440,calculations!$AH$2:$CL$2,0))="","NULL",SUBSTITUTE(OFFSET(calculations!$AG$2,MATCH(data!A6440&amp;"|"&amp;data!C6440,calculations!$A$3:$A$168,0),MATCH(data!B6440,calculations!$AH$2:$CL$2,0)),",","."))</f>
        <v>NULL</v>
      </c>
      <c r="E6440">
        <v>1</v>
      </c>
    </row>
    <row r="6441" spans="1:5" x14ac:dyDescent="0.25">
      <c r="A6441">
        <v>2017</v>
      </c>
      <c r="B6441">
        <v>29</v>
      </c>
      <c r="C6441" t="s">
        <v>107</v>
      </c>
      <c r="D6441" t="str">
        <f ca="1">IF(OFFSET(calculations!$AG$2,MATCH(data!A6441&amp;"|"&amp;data!C6441,calculations!$A$3:$A$168,0),MATCH(data!B6441,calculations!$AH$2:$CL$2,0))="","NULL",SUBSTITUTE(OFFSET(calculations!$AG$2,MATCH(data!A6441&amp;"|"&amp;data!C6441,calculations!$A$3:$A$168,0),MATCH(data!B6441,calculations!$AH$2:$CL$2,0)),",","."))</f>
        <v>NULL</v>
      </c>
      <c r="E6441">
        <v>1</v>
      </c>
    </row>
    <row r="6442" spans="1:5" x14ac:dyDescent="0.25">
      <c r="A6442">
        <v>2017</v>
      </c>
      <c r="B6442">
        <v>29</v>
      </c>
      <c r="C6442" t="s">
        <v>108</v>
      </c>
      <c r="D6442" t="str">
        <f ca="1">IF(OFFSET(calculations!$AG$2,MATCH(data!A6442&amp;"|"&amp;data!C6442,calculations!$A$3:$A$168,0),MATCH(data!B6442,calculations!$AH$2:$CL$2,0))="","NULL",SUBSTITUTE(OFFSET(calculations!$AG$2,MATCH(data!A6442&amp;"|"&amp;data!C6442,calculations!$A$3:$A$168,0),MATCH(data!B6442,calculations!$AH$2:$CL$2,0)),",","."))</f>
        <v>67</v>
      </c>
      <c r="E6442">
        <v>1</v>
      </c>
    </row>
    <row r="6443" spans="1:5" x14ac:dyDescent="0.25">
      <c r="A6443">
        <v>2017</v>
      </c>
      <c r="B6443">
        <v>29</v>
      </c>
      <c r="C6443" t="s">
        <v>109</v>
      </c>
      <c r="D6443" t="str">
        <f ca="1">IF(OFFSET(calculations!$AG$2,MATCH(data!A6443&amp;"|"&amp;data!C6443,calculations!$A$3:$A$168,0),MATCH(data!B6443,calculations!$AH$2:$CL$2,0))="","NULL",SUBSTITUTE(OFFSET(calculations!$AG$2,MATCH(data!A6443&amp;"|"&amp;data!C6443,calculations!$A$3:$A$168,0),MATCH(data!B6443,calculations!$AH$2:$CL$2,0)),",","."))</f>
        <v>505347</v>
      </c>
      <c r="E6443">
        <v>1</v>
      </c>
    </row>
    <row r="6444" spans="1:5" x14ac:dyDescent="0.25">
      <c r="A6444">
        <v>2017</v>
      </c>
      <c r="B6444">
        <v>29</v>
      </c>
      <c r="C6444" t="s">
        <v>110</v>
      </c>
      <c r="D6444" t="str">
        <f ca="1">IF(OFFSET(calculations!$AG$2,MATCH(data!A6444&amp;"|"&amp;data!C6444,calculations!$A$3:$A$168,0),MATCH(data!B6444,calculations!$AH$2:$CL$2,0))="","NULL",SUBSTITUTE(OFFSET(calculations!$AG$2,MATCH(data!A6444&amp;"|"&amp;data!C6444,calculations!$A$3:$A$168,0),MATCH(data!B6444,calculations!$AH$2:$CL$2,0)),",","."))</f>
        <v>36490</v>
      </c>
      <c r="E6444">
        <v>1</v>
      </c>
    </row>
    <row r="6445" spans="1:5" x14ac:dyDescent="0.25">
      <c r="A6445">
        <v>2017</v>
      </c>
      <c r="B6445">
        <v>29</v>
      </c>
      <c r="C6445" t="s">
        <v>111</v>
      </c>
      <c r="D6445" t="str">
        <f ca="1">IF(OFFSET(calculations!$AG$2,MATCH(data!A6445&amp;"|"&amp;data!C6445,calculations!$A$3:$A$168,0),MATCH(data!B6445,calculations!$AH$2:$CL$2,0))="","NULL",SUBSTITUTE(OFFSET(calculations!$AG$2,MATCH(data!A6445&amp;"|"&amp;data!C6445,calculations!$A$3:$A$168,0),MATCH(data!B6445,calculations!$AH$2:$CL$2,0)),",","."))</f>
        <v>37148613</v>
      </c>
      <c r="E6445">
        <v>1</v>
      </c>
    </row>
    <row r="6446" spans="1:5" x14ac:dyDescent="0.25">
      <c r="A6446">
        <v>2017</v>
      </c>
      <c r="B6446">
        <v>29</v>
      </c>
      <c r="C6446" t="s">
        <v>112</v>
      </c>
      <c r="D6446" t="str">
        <f ca="1">IF(OFFSET(calculations!$AG$2,MATCH(data!A6446&amp;"|"&amp;data!C6446,calculations!$A$3:$A$168,0),MATCH(data!B6446,calculations!$AH$2:$CL$2,0))="","NULL",SUBSTITUTE(OFFSET(calculations!$AG$2,MATCH(data!A6446&amp;"|"&amp;data!C6446,calculations!$A$3:$A$168,0),MATCH(data!B6446,calculations!$AH$2:$CL$2,0)),",","."))</f>
        <v>7240622</v>
      </c>
      <c r="E6446">
        <v>1</v>
      </c>
    </row>
    <row r="6447" spans="1:5" x14ac:dyDescent="0.25">
      <c r="A6447">
        <v>2017</v>
      </c>
      <c r="B6447">
        <v>29</v>
      </c>
      <c r="C6447" t="s">
        <v>113</v>
      </c>
      <c r="D6447" t="str">
        <f ca="1">IF(OFFSET(calculations!$AG$2,MATCH(data!A6447&amp;"|"&amp;data!C6447,calculations!$A$3:$A$168,0),MATCH(data!B6447,calculations!$AH$2:$CL$2,0))="","NULL",SUBSTITUTE(OFFSET(calculations!$AG$2,MATCH(data!A6447&amp;"|"&amp;data!C6447,calculations!$A$3:$A$168,0),MATCH(data!B6447,calculations!$AH$2:$CL$2,0)),",","."))</f>
        <v>NULL</v>
      </c>
      <c r="E6447">
        <v>1</v>
      </c>
    </row>
    <row r="6448" spans="1:5" x14ac:dyDescent="0.25">
      <c r="A6448">
        <v>2017</v>
      </c>
      <c r="B6448">
        <v>29</v>
      </c>
      <c r="C6448" t="s">
        <v>114</v>
      </c>
      <c r="D6448" t="str">
        <f ca="1">IF(OFFSET(calculations!$AG$2,MATCH(data!A6448&amp;"|"&amp;data!C6448,calculations!$A$3:$A$168,0),MATCH(data!B6448,calculations!$AH$2:$CL$2,0))="","NULL",SUBSTITUTE(OFFSET(calculations!$AG$2,MATCH(data!A6448&amp;"|"&amp;data!C6448,calculations!$A$3:$A$168,0),MATCH(data!B6448,calculations!$AH$2:$CL$2,0)),",","."))</f>
        <v>2619999</v>
      </c>
      <c r="E6448">
        <v>1</v>
      </c>
    </row>
    <row r="6449" spans="1:5" x14ac:dyDescent="0.25">
      <c r="A6449">
        <v>2017</v>
      </c>
      <c r="B6449">
        <v>29</v>
      </c>
      <c r="C6449" t="s">
        <v>115</v>
      </c>
      <c r="D6449" t="str">
        <f ca="1">IF(OFFSET(calculations!$AG$2,MATCH(data!A6449&amp;"|"&amp;data!C6449,calculations!$A$3:$A$168,0),MATCH(data!B6449,calculations!$AH$2:$CL$2,0))="","NULL",SUBSTITUTE(OFFSET(calculations!$AG$2,MATCH(data!A6449&amp;"|"&amp;data!C6449,calculations!$A$3:$A$168,0),MATCH(data!B6449,calculations!$AH$2:$CL$2,0)),",","."))</f>
        <v>NULL</v>
      </c>
      <c r="E6449">
        <v>1</v>
      </c>
    </row>
    <row r="6450" spans="1:5" x14ac:dyDescent="0.25">
      <c r="A6450">
        <v>2017</v>
      </c>
      <c r="B6450">
        <v>29</v>
      </c>
      <c r="C6450" t="s">
        <v>116</v>
      </c>
      <c r="D6450" t="str">
        <f ca="1">IF(OFFSET(calculations!$AG$2,MATCH(data!A6450&amp;"|"&amp;data!C6450,calculations!$A$3:$A$168,0),MATCH(data!B6450,calculations!$AH$2:$CL$2,0))="","NULL",SUBSTITUTE(OFFSET(calculations!$AG$2,MATCH(data!A6450&amp;"|"&amp;data!C6450,calculations!$A$3:$A$168,0),MATCH(data!B6450,calculations!$AH$2:$CL$2,0)),",","."))</f>
        <v>150889</v>
      </c>
      <c r="E6450">
        <v>1</v>
      </c>
    </row>
    <row r="6451" spans="1:5" x14ac:dyDescent="0.25">
      <c r="A6451">
        <v>2017</v>
      </c>
      <c r="B6451">
        <v>29</v>
      </c>
      <c r="C6451" t="s">
        <v>117</v>
      </c>
      <c r="D6451" t="str">
        <f ca="1">IF(OFFSET(calculations!$AG$2,MATCH(data!A6451&amp;"|"&amp;data!C6451,calculations!$A$3:$A$168,0),MATCH(data!B6451,calculations!$AH$2:$CL$2,0))="","NULL",SUBSTITUTE(OFFSET(calculations!$AG$2,MATCH(data!A6451&amp;"|"&amp;data!C6451,calculations!$A$3:$A$168,0),MATCH(data!B6451,calculations!$AH$2:$CL$2,0)),",","."))</f>
        <v>NULL</v>
      </c>
      <c r="E6451">
        <v>1</v>
      </c>
    </row>
    <row r="6452" spans="1:5" x14ac:dyDescent="0.25">
      <c r="A6452">
        <v>2017</v>
      </c>
      <c r="B6452">
        <v>29</v>
      </c>
      <c r="C6452" t="s">
        <v>118</v>
      </c>
      <c r="D6452" t="str">
        <f ca="1">IF(OFFSET(calculations!$AG$2,MATCH(data!A6452&amp;"|"&amp;data!C6452,calculations!$A$3:$A$168,0),MATCH(data!B6452,calculations!$AH$2:$CL$2,0))="","NULL",SUBSTITUTE(OFFSET(calculations!$AG$2,MATCH(data!A6452&amp;"|"&amp;data!C6452,calculations!$A$3:$A$168,0),MATCH(data!B6452,calculations!$AH$2:$CL$2,0)),",","."))</f>
        <v>0</v>
      </c>
      <c r="E6452">
        <v>1</v>
      </c>
    </row>
    <row r="6453" spans="1:5" x14ac:dyDescent="0.25">
      <c r="A6453">
        <v>2017</v>
      </c>
      <c r="B6453">
        <v>29</v>
      </c>
      <c r="C6453" t="s">
        <v>119</v>
      </c>
      <c r="D6453" t="str">
        <f ca="1">IF(OFFSET(calculations!$AG$2,MATCH(data!A6453&amp;"|"&amp;data!C6453,calculations!$A$3:$A$168,0),MATCH(data!B6453,calculations!$AH$2:$CL$2,0))="","NULL",SUBSTITUTE(OFFSET(calculations!$AG$2,MATCH(data!A6453&amp;"|"&amp;data!C6453,calculations!$A$3:$A$168,0),MATCH(data!B6453,calculations!$AH$2:$CL$2,0)),",","."))</f>
        <v>685128</v>
      </c>
      <c r="E6453">
        <v>1</v>
      </c>
    </row>
    <row r="6454" spans="1:5" x14ac:dyDescent="0.25">
      <c r="A6454">
        <v>2017</v>
      </c>
      <c r="B6454">
        <v>29</v>
      </c>
      <c r="C6454" t="s">
        <v>120</v>
      </c>
      <c r="D6454" t="str">
        <f ca="1">IF(OFFSET(calculations!$AG$2,MATCH(data!A6454&amp;"|"&amp;data!C6454,calculations!$A$3:$A$168,0),MATCH(data!B6454,calculations!$AH$2:$CL$2,0))="","NULL",SUBSTITUTE(OFFSET(calculations!$AG$2,MATCH(data!A6454&amp;"|"&amp;data!C6454,calculations!$A$3:$A$168,0),MATCH(data!B6454,calculations!$AH$2:$CL$2,0)),",","."))</f>
        <v>220430</v>
      </c>
      <c r="E6454">
        <v>1</v>
      </c>
    </row>
    <row r="6455" spans="1:5" x14ac:dyDescent="0.25">
      <c r="A6455">
        <v>2017</v>
      </c>
      <c r="B6455">
        <v>29</v>
      </c>
      <c r="C6455" t="s">
        <v>121</v>
      </c>
      <c r="D6455" t="str">
        <f ca="1">IF(OFFSET(calculations!$AG$2,MATCH(data!A6455&amp;"|"&amp;data!C6455,calculations!$A$3:$A$168,0),MATCH(data!B6455,calculations!$AH$2:$CL$2,0))="","NULL",SUBSTITUTE(OFFSET(calculations!$AG$2,MATCH(data!A6455&amp;"|"&amp;data!C6455,calculations!$A$3:$A$168,0),MATCH(data!B6455,calculations!$AH$2:$CL$2,0)),",","."))</f>
        <v>78902</v>
      </c>
      <c r="E6455">
        <v>1</v>
      </c>
    </row>
    <row r="6456" spans="1:5" x14ac:dyDescent="0.25">
      <c r="A6456">
        <v>2017</v>
      </c>
      <c r="B6456">
        <v>29</v>
      </c>
      <c r="C6456" t="s">
        <v>122</v>
      </c>
      <c r="D6456" t="str">
        <f ca="1">IF(OFFSET(calculations!$AG$2,MATCH(data!A6456&amp;"|"&amp;data!C6456,calculations!$A$3:$A$168,0),MATCH(data!B6456,calculations!$AH$2:$CL$2,0))="","NULL",SUBSTITUTE(OFFSET(calculations!$AG$2,MATCH(data!A6456&amp;"|"&amp;data!C6456,calculations!$A$3:$A$168,0),MATCH(data!B6456,calculations!$AH$2:$CL$2,0)),",","."))</f>
        <v>NULL</v>
      </c>
      <c r="E6456">
        <v>1</v>
      </c>
    </row>
    <row r="6457" spans="1:5" x14ac:dyDescent="0.25">
      <c r="A6457">
        <v>2017</v>
      </c>
      <c r="B6457">
        <v>29</v>
      </c>
      <c r="C6457" t="s">
        <v>123</v>
      </c>
      <c r="D6457" t="str">
        <f ca="1">IF(OFFSET(calculations!$AG$2,MATCH(data!A6457&amp;"|"&amp;data!C6457,calculations!$A$3:$A$168,0),MATCH(data!B6457,calculations!$AH$2:$CL$2,0))="","NULL",SUBSTITUTE(OFFSET(calculations!$AG$2,MATCH(data!A6457&amp;"|"&amp;data!C6457,calculations!$A$3:$A$168,0),MATCH(data!B6457,calculations!$AH$2:$CL$2,0)),",","."))</f>
        <v>NULL</v>
      </c>
      <c r="E6457">
        <v>1</v>
      </c>
    </row>
    <row r="6458" spans="1:5" x14ac:dyDescent="0.25">
      <c r="A6458">
        <v>2017</v>
      </c>
      <c r="B6458">
        <v>29</v>
      </c>
      <c r="C6458" t="s">
        <v>124</v>
      </c>
      <c r="D6458" t="str">
        <f ca="1">IF(OFFSET(calculations!$AG$2,MATCH(data!A6458&amp;"|"&amp;data!C6458,calculations!$A$3:$A$168,0),MATCH(data!B6458,calculations!$AH$2:$CL$2,0))="","NULL",SUBSTITUTE(OFFSET(calculations!$AG$2,MATCH(data!A6458&amp;"|"&amp;data!C6458,calculations!$A$3:$A$168,0),MATCH(data!B6458,calculations!$AH$2:$CL$2,0)),",","."))</f>
        <v>NULL</v>
      </c>
      <c r="E6458">
        <v>1</v>
      </c>
    </row>
    <row r="6459" spans="1:5" x14ac:dyDescent="0.25">
      <c r="A6459">
        <v>2017</v>
      </c>
      <c r="B6459">
        <v>29</v>
      </c>
      <c r="C6459" t="s">
        <v>125</v>
      </c>
      <c r="D6459" t="str">
        <f ca="1">IF(OFFSET(calculations!$AG$2,MATCH(data!A6459&amp;"|"&amp;data!C6459,calculations!$A$3:$A$168,0),MATCH(data!B6459,calculations!$AH$2:$CL$2,0))="","NULL",SUBSTITUTE(OFFSET(calculations!$AG$2,MATCH(data!A6459&amp;"|"&amp;data!C6459,calculations!$A$3:$A$168,0),MATCH(data!B6459,calculations!$AH$2:$CL$2,0)),",","."))</f>
        <v>NULL</v>
      </c>
      <c r="E6459">
        <v>1</v>
      </c>
    </row>
    <row r="6460" spans="1:5" x14ac:dyDescent="0.25">
      <c r="A6460">
        <v>2017</v>
      </c>
      <c r="B6460">
        <v>29</v>
      </c>
      <c r="C6460" t="s">
        <v>126</v>
      </c>
      <c r="D6460" t="str">
        <f ca="1">IF(OFFSET(calculations!$AG$2,MATCH(data!A6460&amp;"|"&amp;data!C6460,calculations!$A$3:$A$168,0),MATCH(data!B6460,calculations!$AH$2:$CL$2,0))="","NULL",SUBSTITUTE(OFFSET(calculations!$AG$2,MATCH(data!A6460&amp;"|"&amp;data!C6460,calculations!$A$3:$A$168,0),MATCH(data!B6460,calculations!$AH$2:$CL$2,0)),",","."))</f>
        <v>3485274</v>
      </c>
      <c r="E6460">
        <v>1</v>
      </c>
    </row>
    <row r="6461" spans="1:5" x14ac:dyDescent="0.25">
      <c r="A6461">
        <v>2017</v>
      </c>
      <c r="B6461">
        <v>29</v>
      </c>
      <c r="C6461" t="s">
        <v>62</v>
      </c>
      <c r="D6461" t="str">
        <f ca="1">IF(OFFSET(calculations!$AG$2,MATCH(data!A6461&amp;"|"&amp;data!C6461,calculations!$A$3:$A$168,0),MATCH(data!B6461,calculations!$AH$2:$CL$2,0))="","NULL",SUBSTITUTE(OFFSET(calculations!$AG$2,MATCH(data!A6461&amp;"|"&amp;data!C6461,calculations!$A$3:$A$168,0),MATCH(data!B6461,calculations!$AH$2:$CL$2,0)),",","."))</f>
        <v>29907991</v>
      </c>
      <c r="E6461">
        <v>1</v>
      </c>
    </row>
    <row r="6462" spans="1:5" x14ac:dyDescent="0.25">
      <c r="A6462">
        <v>2017</v>
      </c>
      <c r="B6462">
        <v>29</v>
      </c>
      <c r="C6462" t="s">
        <v>127</v>
      </c>
      <c r="D6462" t="str">
        <f ca="1">IF(OFFSET(calculations!$AG$2,MATCH(data!A6462&amp;"|"&amp;data!C6462,calculations!$A$3:$A$168,0),MATCH(data!B6462,calculations!$AH$2:$CL$2,0))="","NULL",SUBSTITUTE(OFFSET(calculations!$AG$2,MATCH(data!A6462&amp;"|"&amp;data!C6462,calculations!$A$3:$A$168,0),MATCH(data!B6462,calculations!$AH$2:$CL$2,0)),",","."))</f>
        <v>20000</v>
      </c>
      <c r="E6462">
        <v>1</v>
      </c>
    </row>
    <row r="6463" spans="1:5" x14ac:dyDescent="0.25">
      <c r="A6463">
        <v>2017</v>
      </c>
      <c r="B6463">
        <v>29</v>
      </c>
      <c r="C6463" t="s">
        <v>128</v>
      </c>
      <c r="D6463" t="str">
        <f ca="1">IF(OFFSET(calculations!$AG$2,MATCH(data!A6463&amp;"|"&amp;data!C6463,calculations!$A$3:$A$168,0),MATCH(data!B6463,calculations!$AH$2:$CL$2,0))="","NULL",SUBSTITUTE(OFFSET(calculations!$AG$2,MATCH(data!A6463&amp;"|"&amp;data!C6463,calculations!$A$3:$A$168,0),MATCH(data!B6463,calculations!$AH$2:$CL$2,0)),",","."))</f>
        <v>NULL</v>
      </c>
      <c r="E6463">
        <v>1</v>
      </c>
    </row>
    <row r="6464" spans="1:5" x14ac:dyDescent="0.25">
      <c r="A6464">
        <v>2017</v>
      </c>
      <c r="B6464">
        <v>29</v>
      </c>
      <c r="C6464" t="s">
        <v>129</v>
      </c>
      <c r="D6464" t="str">
        <f ca="1">IF(OFFSET(calculations!$AG$2,MATCH(data!A6464&amp;"|"&amp;data!C6464,calculations!$A$3:$A$168,0),MATCH(data!B6464,calculations!$AH$2:$CL$2,0))="","NULL",SUBSTITUTE(OFFSET(calculations!$AG$2,MATCH(data!A6464&amp;"|"&amp;data!C6464,calculations!$A$3:$A$168,0),MATCH(data!B6464,calculations!$AH$2:$CL$2,0)),",","."))</f>
        <v>1252231</v>
      </c>
      <c r="E6464">
        <v>1</v>
      </c>
    </row>
    <row r="6465" spans="1:5" x14ac:dyDescent="0.25">
      <c r="A6465">
        <v>2017</v>
      </c>
      <c r="B6465">
        <v>29</v>
      </c>
      <c r="C6465" t="s">
        <v>130</v>
      </c>
      <c r="D6465" t="str">
        <f ca="1">IF(OFFSET(calculations!$AG$2,MATCH(data!A6465&amp;"|"&amp;data!C6465,calculations!$A$3:$A$168,0),MATCH(data!B6465,calculations!$AH$2:$CL$2,0))="","NULL",SUBSTITUTE(OFFSET(calculations!$AG$2,MATCH(data!A6465&amp;"|"&amp;data!C6465,calculations!$A$3:$A$168,0),MATCH(data!B6465,calculations!$AH$2:$CL$2,0)),",","."))</f>
        <v>NULL</v>
      </c>
      <c r="E6465">
        <v>1</v>
      </c>
    </row>
    <row r="6466" spans="1:5" x14ac:dyDescent="0.25">
      <c r="A6466">
        <v>2017</v>
      </c>
      <c r="B6466">
        <v>29</v>
      </c>
      <c r="C6466" t="s">
        <v>131</v>
      </c>
      <c r="D6466" t="str">
        <f ca="1">IF(OFFSET(calculations!$AG$2,MATCH(data!A6466&amp;"|"&amp;data!C6466,calculations!$A$3:$A$168,0),MATCH(data!B6466,calculations!$AH$2:$CL$2,0))="","NULL",SUBSTITUTE(OFFSET(calculations!$AG$2,MATCH(data!A6466&amp;"|"&amp;data!C6466,calculations!$A$3:$A$168,0),MATCH(data!B6466,calculations!$AH$2:$CL$2,0)),",","."))</f>
        <v>NULL</v>
      </c>
      <c r="E6466">
        <v>1</v>
      </c>
    </row>
    <row r="6467" spans="1:5" x14ac:dyDescent="0.25">
      <c r="A6467">
        <v>2017</v>
      </c>
      <c r="B6467">
        <v>29</v>
      </c>
      <c r="C6467" t="s">
        <v>132</v>
      </c>
      <c r="D6467" t="str">
        <f ca="1">IF(OFFSET(calculations!$AG$2,MATCH(data!A6467&amp;"|"&amp;data!C6467,calculations!$A$3:$A$168,0),MATCH(data!B6467,calculations!$AH$2:$CL$2,0))="","NULL",SUBSTITUTE(OFFSET(calculations!$AG$2,MATCH(data!A6467&amp;"|"&amp;data!C6467,calculations!$A$3:$A$168,0),MATCH(data!B6467,calculations!$AH$2:$CL$2,0)),",","."))</f>
        <v>-51369</v>
      </c>
      <c r="E6467">
        <v>1</v>
      </c>
    </row>
    <row r="6468" spans="1:5" x14ac:dyDescent="0.25">
      <c r="A6468">
        <v>2017</v>
      </c>
      <c r="B6468">
        <v>29</v>
      </c>
      <c r="C6468" t="s">
        <v>133</v>
      </c>
      <c r="D6468" t="str">
        <f ca="1">IF(OFFSET(calculations!$AG$2,MATCH(data!A6468&amp;"|"&amp;data!C6468,calculations!$A$3:$A$168,0),MATCH(data!B6468,calculations!$AH$2:$CL$2,0))="","NULL",SUBSTITUTE(OFFSET(calculations!$AG$2,MATCH(data!A6468&amp;"|"&amp;data!C6468,calculations!$A$3:$A$168,0),MATCH(data!B6468,calculations!$AH$2:$CL$2,0)),",","."))</f>
        <v>28218272</v>
      </c>
      <c r="E6468">
        <v>1</v>
      </c>
    </row>
    <row r="6469" spans="1:5" x14ac:dyDescent="0.25">
      <c r="A6469">
        <v>2017</v>
      </c>
      <c r="B6469">
        <v>29</v>
      </c>
      <c r="C6469" t="s">
        <v>134</v>
      </c>
      <c r="D6469" t="str">
        <f ca="1">IF(OFFSET(calculations!$AG$2,MATCH(data!A6469&amp;"|"&amp;data!C6469,calculations!$A$3:$A$168,0),MATCH(data!B6469,calculations!$AH$2:$CL$2,0))="","NULL",SUBSTITUTE(OFFSET(calculations!$AG$2,MATCH(data!A6469&amp;"|"&amp;data!C6469,calculations!$A$3:$A$168,0),MATCH(data!B6469,calculations!$AH$2:$CL$2,0)),",","."))</f>
        <v>NULL</v>
      </c>
      <c r="E6469">
        <v>1</v>
      </c>
    </row>
    <row r="6470" spans="1:5" x14ac:dyDescent="0.25">
      <c r="A6470">
        <v>2017</v>
      </c>
      <c r="B6470">
        <v>29</v>
      </c>
      <c r="C6470" t="s">
        <v>135</v>
      </c>
      <c r="D6470" t="str">
        <f ca="1">IF(OFFSET(calculations!$AG$2,MATCH(data!A6470&amp;"|"&amp;data!C6470,calculations!$A$3:$A$168,0),MATCH(data!B6470,calculations!$AH$2:$CL$2,0))="","NULL",SUBSTITUTE(OFFSET(calculations!$AG$2,MATCH(data!A6470&amp;"|"&amp;data!C6470,calculations!$A$3:$A$168,0),MATCH(data!B6470,calculations!$AH$2:$CL$2,0)),",","."))</f>
        <v>NULL</v>
      </c>
      <c r="E6470">
        <v>1</v>
      </c>
    </row>
    <row r="6471" spans="1:5" x14ac:dyDescent="0.25">
      <c r="A6471">
        <v>2017</v>
      </c>
      <c r="B6471">
        <v>29</v>
      </c>
      <c r="C6471" t="s">
        <v>136</v>
      </c>
      <c r="D6471" t="str">
        <f ca="1">IF(OFFSET(calculations!$AG$2,MATCH(data!A6471&amp;"|"&amp;data!C6471,calculations!$A$3:$A$168,0),MATCH(data!B6471,calculations!$AH$2:$CL$2,0))="","NULL",SUBSTITUTE(OFFSET(calculations!$AG$2,MATCH(data!A6471&amp;"|"&amp;data!C6471,calculations!$A$3:$A$168,0),MATCH(data!B6471,calculations!$AH$2:$CL$2,0)),",","."))</f>
        <v>468857</v>
      </c>
      <c r="E6471">
        <v>1</v>
      </c>
    </row>
    <row r="6472" spans="1:5" x14ac:dyDescent="0.25">
      <c r="A6472">
        <v>2017</v>
      </c>
      <c r="B6472">
        <v>29</v>
      </c>
      <c r="C6472" t="s">
        <v>137</v>
      </c>
      <c r="D6472" t="str">
        <f ca="1">IF(OFFSET(calculations!$AG$2,MATCH(data!A6472&amp;"|"&amp;data!C6472,calculations!$A$3:$A$168,0),MATCH(data!B6472,calculations!$AH$2:$CL$2,0))="","NULL",SUBSTITUTE(OFFSET(calculations!$AG$2,MATCH(data!A6472&amp;"|"&amp;data!C6472,calculations!$A$3:$A$168,0),MATCH(data!B6472,calculations!$AH$2:$CL$2,0)),",","."))</f>
        <v>NULL</v>
      </c>
      <c r="E6472">
        <v>1</v>
      </c>
    </row>
    <row r="6473" spans="1:5" x14ac:dyDescent="0.25">
      <c r="A6473">
        <v>2017</v>
      </c>
      <c r="B6473">
        <v>29</v>
      </c>
      <c r="C6473" t="s">
        <v>138</v>
      </c>
      <c r="D6473" t="str">
        <f ca="1">IF(OFFSET(calculations!$AG$2,MATCH(data!A6473&amp;"|"&amp;data!C6473,calculations!$A$3:$A$168,0),MATCH(data!B6473,calculations!$AH$2:$CL$2,0))="","NULL",SUBSTITUTE(OFFSET(calculations!$AG$2,MATCH(data!A6473&amp;"|"&amp;data!C6473,calculations!$A$3:$A$168,0),MATCH(data!B6473,calculations!$AH$2:$CL$2,0)),",","."))</f>
        <v>NULL</v>
      </c>
      <c r="E6473">
        <v>1</v>
      </c>
    </row>
    <row r="6474" spans="1:5" x14ac:dyDescent="0.25">
      <c r="A6474">
        <v>2017</v>
      </c>
      <c r="B6474">
        <v>29</v>
      </c>
      <c r="C6474" t="s">
        <v>139</v>
      </c>
      <c r="D6474" t="str">
        <f ca="1">IF(OFFSET(calculations!$AG$2,MATCH(data!A6474&amp;"|"&amp;data!C6474,calculations!$A$3:$A$168,0),MATCH(data!B6474,calculations!$AH$2:$CL$2,0))="","NULL",SUBSTITUTE(OFFSET(calculations!$AG$2,MATCH(data!A6474&amp;"|"&amp;data!C6474,calculations!$A$3:$A$168,0),MATCH(data!B6474,calculations!$AH$2:$CL$2,0)),",","."))</f>
        <v>NULL</v>
      </c>
      <c r="E6474">
        <v>1</v>
      </c>
    </row>
    <row r="6475" spans="1:5" x14ac:dyDescent="0.25">
      <c r="A6475">
        <v>2017</v>
      </c>
      <c r="B6475">
        <v>29</v>
      </c>
      <c r="C6475" t="s">
        <v>140</v>
      </c>
      <c r="D6475" t="str">
        <f ca="1">IF(OFFSET(calculations!$AG$2,MATCH(data!A6475&amp;"|"&amp;data!C6475,calculations!$A$3:$A$168,0),MATCH(data!B6475,calculations!$AH$2:$CL$2,0))="","NULL",SUBSTITUTE(OFFSET(calculations!$AG$2,MATCH(data!A6475&amp;"|"&amp;data!C6475,calculations!$A$3:$A$168,0),MATCH(data!B6475,calculations!$AH$2:$CL$2,0)),",","."))</f>
        <v>NULL</v>
      </c>
      <c r="E6475">
        <v>1</v>
      </c>
    </row>
    <row r="6476" spans="1:5" x14ac:dyDescent="0.25">
      <c r="A6476">
        <v>2017</v>
      </c>
      <c r="B6476">
        <v>29</v>
      </c>
      <c r="C6476" t="s">
        <v>141</v>
      </c>
      <c r="D6476" t="str">
        <f ca="1">IF(OFFSET(calculations!$AG$2,MATCH(data!A6476&amp;"|"&amp;data!C6476,calculations!$A$3:$A$168,0),MATCH(data!B6476,calculations!$AH$2:$CL$2,0))="","NULL",SUBSTITUTE(OFFSET(calculations!$AG$2,MATCH(data!A6476&amp;"|"&amp;data!C6476,calculations!$A$3:$A$168,0),MATCH(data!B6476,calculations!$AH$2:$CL$2,0)),",","."))</f>
        <v>NULL</v>
      </c>
      <c r="E6476">
        <v>1</v>
      </c>
    </row>
    <row r="6477" spans="1:5" x14ac:dyDescent="0.25">
      <c r="A6477">
        <v>2017</v>
      </c>
      <c r="B6477">
        <v>29</v>
      </c>
      <c r="C6477" t="s">
        <v>142</v>
      </c>
      <c r="D6477" t="str">
        <f ca="1">IF(OFFSET(calculations!$AG$2,MATCH(data!A6477&amp;"|"&amp;data!C6477,calculations!$A$3:$A$168,0),MATCH(data!B6477,calculations!$AH$2:$CL$2,0))="","NULL",SUBSTITUTE(OFFSET(calculations!$AG$2,MATCH(data!A6477&amp;"|"&amp;data!C6477,calculations!$A$3:$A$168,0),MATCH(data!B6477,calculations!$AH$2:$CL$2,0)),",","."))</f>
        <v>NULL</v>
      </c>
      <c r="E6477">
        <v>1</v>
      </c>
    </row>
    <row r="6478" spans="1:5" x14ac:dyDescent="0.25">
      <c r="A6478">
        <v>2017</v>
      </c>
      <c r="B6478">
        <v>29</v>
      </c>
      <c r="C6478" t="s">
        <v>143</v>
      </c>
      <c r="D6478" t="str">
        <f ca="1">IF(OFFSET(calculations!$AG$2,MATCH(data!A6478&amp;"|"&amp;data!C6478,calculations!$A$3:$A$168,0),MATCH(data!B6478,calculations!$AH$2:$CL$2,0))="","NULL",SUBSTITUTE(OFFSET(calculations!$AG$2,MATCH(data!A6478&amp;"|"&amp;data!C6478,calculations!$A$3:$A$168,0),MATCH(data!B6478,calculations!$AH$2:$CL$2,0)),",","."))</f>
        <v>NULL</v>
      </c>
      <c r="E6478">
        <v>1</v>
      </c>
    </row>
    <row r="6479" spans="1:5" x14ac:dyDescent="0.25">
      <c r="A6479">
        <v>2017</v>
      </c>
      <c r="B6479">
        <v>29</v>
      </c>
      <c r="C6479" t="s">
        <v>58</v>
      </c>
      <c r="D6479" t="str">
        <f ca="1">IF(OFFSET(calculations!$AG$2,MATCH(data!A6479&amp;"|"&amp;data!C6479,calculations!$A$3:$A$168,0),MATCH(data!B6479,calculations!$AH$2:$CL$2,0))="","NULL",SUBSTITUTE(OFFSET(calculations!$AG$2,MATCH(data!A6479&amp;"|"&amp;data!C6479,calculations!$A$3:$A$168,0),MATCH(data!B6479,calculations!$AH$2:$CL$2,0)),",","."))</f>
        <v>NULL</v>
      </c>
      <c r="E6479">
        <v>1</v>
      </c>
    </row>
    <row r="6480" spans="1:5" x14ac:dyDescent="0.25">
      <c r="A6480">
        <v>2017</v>
      </c>
      <c r="B6480">
        <v>31</v>
      </c>
      <c r="C6480" t="s">
        <v>68</v>
      </c>
      <c r="D6480" t="str">
        <f ca="1">IF(OFFSET(calculations!$AG$2,MATCH(data!A6480&amp;"|"&amp;data!C6480,calculations!$A$3:$A$168,0),MATCH(data!B6480,calculations!$AH$2:$CL$2,0))="","NULL",SUBSTITUTE(OFFSET(calculations!$AG$2,MATCH(data!A6480&amp;"|"&amp;data!C6480,calculations!$A$3:$A$168,0),MATCH(data!B6480,calculations!$AH$2:$CL$2,0)),",","."))</f>
        <v>12639457</v>
      </c>
      <c r="E6480">
        <v>1</v>
      </c>
    </row>
    <row r="6481" spans="1:5" x14ac:dyDescent="0.25">
      <c r="A6481">
        <v>2017</v>
      </c>
      <c r="B6481">
        <v>31</v>
      </c>
      <c r="C6481" t="s">
        <v>49</v>
      </c>
      <c r="D6481" t="str">
        <f ca="1">IF(OFFSET(calculations!$AG$2,MATCH(data!A6481&amp;"|"&amp;data!C6481,calculations!$A$3:$A$168,0),MATCH(data!B6481,calculations!$AH$2:$CL$2,0))="","NULL",SUBSTITUTE(OFFSET(calculations!$AG$2,MATCH(data!A6481&amp;"|"&amp;data!C6481,calculations!$A$3:$A$168,0),MATCH(data!B6481,calculations!$AH$2:$CL$2,0)),",","."))</f>
        <v>6547239</v>
      </c>
      <c r="E6481">
        <v>1</v>
      </c>
    </row>
    <row r="6482" spans="1:5" x14ac:dyDescent="0.25">
      <c r="A6482">
        <v>2017</v>
      </c>
      <c r="B6482">
        <v>31</v>
      </c>
      <c r="C6482" t="s">
        <v>69</v>
      </c>
      <c r="D6482" t="str">
        <f ca="1">IF(OFFSET(calculations!$AG$2,MATCH(data!A6482&amp;"|"&amp;data!C6482,calculations!$A$3:$A$168,0),MATCH(data!B6482,calculations!$AH$2:$CL$2,0))="","NULL",SUBSTITUTE(OFFSET(calculations!$AG$2,MATCH(data!A6482&amp;"|"&amp;data!C6482,calculations!$A$3:$A$168,0),MATCH(data!B6482,calculations!$AH$2:$CL$2,0)),",","."))</f>
        <v>47715</v>
      </c>
      <c r="E6482">
        <v>1</v>
      </c>
    </row>
    <row r="6483" spans="1:5" x14ac:dyDescent="0.25">
      <c r="A6483">
        <v>2017</v>
      </c>
      <c r="B6483">
        <v>31</v>
      </c>
      <c r="C6483" t="s">
        <v>70</v>
      </c>
      <c r="D6483" t="str">
        <f ca="1">IF(OFFSET(calculations!$AG$2,MATCH(data!A6483&amp;"|"&amp;data!C6483,calculations!$A$3:$A$168,0),MATCH(data!B6483,calculations!$AH$2:$CL$2,0))="","NULL",SUBSTITUTE(OFFSET(calculations!$AG$2,MATCH(data!A6483&amp;"|"&amp;data!C6483,calculations!$A$3:$A$168,0),MATCH(data!B6483,calculations!$AH$2:$CL$2,0)),",","."))</f>
        <v>29376</v>
      </c>
      <c r="E6483">
        <v>1</v>
      </c>
    </row>
    <row r="6484" spans="1:5" x14ac:dyDescent="0.25">
      <c r="A6484">
        <v>2017</v>
      </c>
      <c r="B6484">
        <v>31</v>
      </c>
      <c r="C6484" t="s">
        <v>71</v>
      </c>
      <c r="D6484" t="str">
        <f ca="1">IF(OFFSET(calculations!$AG$2,MATCH(data!A6484&amp;"|"&amp;data!C6484,calculations!$A$3:$A$168,0),MATCH(data!B6484,calculations!$AH$2:$CL$2,0))="","NULL",SUBSTITUTE(OFFSET(calculations!$AG$2,MATCH(data!A6484&amp;"|"&amp;data!C6484,calculations!$A$3:$A$168,0),MATCH(data!B6484,calculations!$AH$2:$CL$2,0)),",","."))</f>
        <v>NULL</v>
      </c>
      <c r="E6484">
        <v>1</v>
      </c>
    </row>
    <row r="6485" spans="1:5" x14ac:dyDescent="0.25">
      <c r="A6485">
        <v>2017</v>
      </c>
      <c r="B6485">
        <v>31</v>
      </c>
      <c r="C6485" t="s">
        <v>72</v>
      </c>
      <c r="D6485" t="str">
        <f ca="1">IF(OFFSET(calculations!$AG$2,MATCH(data!A6485&amp;"|"&amp;data!C6485,calculations!$A$3:$A$168,0),MATCH(data!B6485,calculations!$AH$2:$CL$2,0))="","NULL",SUBSTITUTE(OFFSET(calculations!$AG$2,MATCH(data!A6485&amp;"|"&amp;data!C6485,calculations!$A$3:$A$168,0),MATCH(data!B6485,calculations!$AH$2:$CL$2,0)),",","."))</f>
        <v>NULL</v>
      </c>
      <c r="E6485">
        <v>1</v>
      </c>
    </row>
    <row r="6486" spans="1:5" x14ac:dyDescent="0.25">
      <c r="A6486">
        <v>2017</v>
      </c>
      <c r="B6486">
        <v>31</v>
      </c>
      <c r="C6486" t="s">
        <v>73</v>
      </c>
      <c r="D6486" t="str">
        <f ca="1">IF(OFFSET(calculations!$AG$2,MATCH(data!A6486&amp;"|"&amp;data!C6486,calculations!$A$3:$A$168,0),MATCH(data!B6486,calculations!$AH$2:$CL$2,0))="","NULL",SUBSTITUTE(OFFSET(calculations!$AG$2,MATCH(data!A6486&amp;"|"&amp;data!C6486,calculations!$A$3:$A$168,0),MATCH(data!B6486,calculations!$AH$2:$CL$2,0)),",","."))</f>
        <v>56233</v>
      </c>
      <c r="E6486">
        <v>1</v>
      </c>
    </row>
    <row r="6487" spans="1:5" x14ac:dyDescent="0.25">
      <c r="A6487">
        <v>2017</v>
      </c>
      <c r="B6487">
        <v>31</v>
      </c>
      <c r="C6487" t="s">
        <v>74</v>
      </c>
      <c r="D6487" t="str">
        <f ca="1">IF(OFFSET(calculations!$AG$2,MATCH(data!A6487&amp;"|"&amp;data!C6487,calculations!$A$3:$A$168,0),MATCH(data!B6487,calculations!$AH$2:$CL$2,0))="","NULL",SUBSTITUTE(OFFSET(calculations!$AG$2,MATCH(data!A6487&amp;"|"&amp;data!C6487,calculations!$A$3:$A$168,0),MATCH(data!B6487,calculations!$AH$2:$CL$2,0)),",","."))</f>
        <v>NULL</v>
      </c>
      <c r="E6487">
        <v>1</v>
      </c>
    </row>
    <row r="6488" spans="1:5" x14ac:dyDescent="0.25">
      <c r="A6488">
        <v>2017</v>
      </c>
      <c r="B6488">
        <v>31</v>
      </c>
      <c r="C6488" t="s">
        <v>75</v>
      </c>
      <c r="D6488" t="str">
        <f ca="1">IF(OFFSET(calculations!$AG$2,MATCH(data!A6488&amp;"|"&amp;data!C6488,calculations!$A$3:$A$168,0),MATCH(data!B6488,calculations!$AH$2:$CL$2,0))="","NULL",SUBSTITUTE(OFFSET(calculations!$AG$2,MATCH(data!A6488&amp;"|"&amp;data!C6488,calculations!$A$3:$A$168,0),MATCH(data!B6488,calculations!$AH$2:$CL$2,0)),",","."))</f>
        <v>22953</v>
      </c>
      <c r="E6488">
        <v>1</v>
      </c>
    </row>
    <row r="6489" spans="1:5" x14ac:dyDescent="0.25">
      <c r="A6489">
        <v>2017</v>
      </c>
      <c r="B6489">
        <v>31</v>
      </c>
      <c r="C6489" t="s">
        <v>76</v>
      </c>
      <c r="D6489" t="str">
        <f ca="1">IF(OFFSET(calculations!$AG$2,MATCH(data!A6489&amp;"|"&amp;data!C6489,calculations!$A$3:$A$168,0),MATCH(data!B6489,calculations!$AH$2:$CL$2,0))="","NULL",SUBSTITUTE(OFFSET(calculations!$AG$2,MATCH(data!A6489&amp;"|"&amp;data!C6489,calculations!$A$3:$A$168,0),MATCH(data!B6489,calculations!$AH$2:$CL$2,0)),",","."))</f>
        <v>21752</v>
      </c>
      <c r="E6489">
        <v>1</v>
      </c>
    </row>
    <row r="6490" spans="1:5" x14ac:dyDescent="0.25">
      <c r="A6490">
        <v>2017</v>
      </c>
      <c r="B6490">
        <v>31</v>
      </c>
      <c r="C6490" t="s">
        <v>77</v>
      </c>
      <c r="D6490" t="str">
        <f ca="1">IF(OFFSET(calculations!$AG$2,MATCH(data!A6490&amp;"|"&amp;data!C6490,calculations!$A$3:$A$168,0),MATCH(data!B6490,calculations!$AH$2:$CL$2,0))="","NULL",SUBSTITUTE(OFFSET(calculations!$AG$2,MATCH(data!A6490&amp;"|"&amp;data!C6490,calculations!$A$3:$A$168,0),MATCH(data!B6490,calculations!$AH$2:$CL$2,0)),",","."))</f>
        <v>138</v>
      </c>
      <c r="E6490">
        <v>1</v>
      </c>
    </row>
    <row r="6491" spans="1:5" x14ac:dyDescent="0.25">
      <c r="A6491">
        <v>2017</v>
      </c>
      <c r="B6491">
        <v>31</v>
      </c>
      <c r="C6491" t="s">
        <v>78</v>
      </c>
      <c r="D6491" t="str">
        <f ca="1">IF(OFFSET(calculations!$AG$2,MATCH(data!A6491&amp;"|"&amp;data!C6491,calculations!$A$3:$A$168,0),MATCH(data!B6491,calculations!$AH$2:$CL$2,0))="","NULL",SUBSTITUTE(OFFSET(calculations!$AG$2,MATCH(data!A6491&amp;"|"&amp;data!C6491,calculations!$A$3:$A$168,0),MATCH(data!B6491,calculations!$AH$2:$CL$2,0)),",","."))</f>
        <v>431738</v>
      </c>
      <c r="E6491">
        <v>1</v>
      </c>
    </row>
    <row r="6492" spans="1:5" x14ac:dyDescent="0.25">
      <c r="A6492">
        <v>2017</v>
      </c>
      <c r="B6492">
        <v>31</v>
      </c>
      <c r="C6492" t="s">
        <v>79</v>
      </c>
      <c r="D6492" t="str">
        <f ca="1">IF(OFFSET(calculations!$AG$2,MATCH(data!A6492&amp;"|"&amp;data!C6492,calculations!$A$3:$A$168,0),MATCH(data!B6492,calculations!$AH$2:$CL$2,0))="","NULL",SUBSTITUTE(OFFSET(calculations!$AG$2,MATCH(data!A6492&amp;"|"&amp;data!C6492,calculations!$A$3:$A$168,0),MATCH(data!B6492,calculations!$AH$2:$CL$2,0)),",","."))</f>
        <v>5921009</v>
      </c>
      <c r="E6492">
        <v>1</v>
      </c>
    </row>
    <row r="6493" spans="1:5" x14ac:dyDescent="0.25">
      <c r="A6493">
        <v>2017</v>
      </c>
      <c r="B6493">
        <v>31</v>
      </c>
      <c r="C6493" t="s">
        <v>80</v>
      </c>
      <c r="D6493" t="str">
        <f ca="1">IF(OFFSET(calculations!$AG$2,MATCH(data!A6493&amp;"|"&amp;data!C6493,calculations!$A$3:$A$168,0),MATCH(data!B6493,calculations!$AH$2:$CL$2,0))="","NULL",SUBSTITUTE(OFFSET(calculations!$AG$2,MATCH(data!A6493&amp;"|"&amp;data!C6493,calculations!$A$3:$A$168,0),MATCH(data!B6493,calculations!$AH$2:$CL$2,0)),",","."))</f>
        <v>NULL</v>
      </c>
      <c r="E6493">
        <v>1</v>
      </c>
    </row>
    <row r="6494" spans="1:5" x14ac:dyDescent="0.25">
      <c r="A6494">
        <v>2017</v>
      </c>
      <c r="B6494">
        <v>31</v>
      </c>
      <c r="C6494" t="s">
        <v>44</v>
      </c>
      <c r="D6494" t="str">
        <f ca="1">IF(OFFSET(calculations!$AG$2,MATCH(data!A6494&amp;"|"&amp;data!C6494,calculations!$A$3:$A$168,0),MATCH(data!B6494,calculations!$AH$2:$CL$2,0))="","NULL",SUBSTITUTE(OFFSET(calculations!$AG$2,MATCH(data!A6494&amp;"|"&amp;data!C6494,calculations!$A$3:$A$168,0),MATCH(data!B6494,calculations!$AH$2:$CL$2,0)),",","."))</f>
        <v>NULL</v>
      </c>
      <c r="E6494">
        <v>1</v>
      </c>
    </row>
    <row r="6495" spans="1:5" x14ac:dyDescent="0.25">
      <c r="A6495">
        <v>2017</v>
      </c>
      <c r="B6495">
        <v>31</v>
      </c>
      <c r="C6495" t="s">
        <v>51</v>
      </c>
      <c r="D6495" t="str">
        <f ca="1">IF(OFFSET(calculations!$AG$2,MATCH(data!A6495&amp;"|"&amp;data!C6495,calculations!$A$3:$A$168,0),MATCH(data!B6495,calculations!$AH$2:$CL$2,0))="","NULL",SUBSTITUTE(OFFSET(calculations!$AG$2,MATCH(data!A6495&amp;"|"&amp;data!C6495,calculations!$A$3:$A$168,0),MATCH(data!B6495,calculations!$AH$2:$CL$2,0)),",","."))</f>
        <v>NULL</v>
      </c>
      <c r="E6495">
        <v>1</v>
      </c>
    </row>
    <row r="6496" spans="1:5" x14ac:dyDescent="0.25">
      <c r="A6496">
        <v>2017</v>
      </c>
      <c r="B6496">
        <v>31</v>
      </c>
      <c r="C6496" t="s">
        <v>55</v>
      </c>
      <c r="D6496" t="str">
        <f ca="1">IF(OFFSET(calculations!$AG$2,MATCH(data!A6496&amp;"|"&amp;data!C6496,calculations!$A$3:$A$168,0),MATCH(data!B6496,calculations!$AH$2:$CL$2,0))="","NULL",SUBSTITUTE(OFFSET(calculations!$AG$2,MATCH(data!A6496&amp;"|"&amp;data!C6496,calculations!$A$3:$A$168,0),MATCH(data!B6496,calculations!$AH$2:$CL$2,0)),",","."))</f>
        <v>NULL</v>
      </c>
      <c r="E6496">
        <v>1</v>
      </c>
    </row>
    <row r="6497" spans="1:5" x14ac:dyDescent="0.25">
      <c r="A6497">
        <v>2017</v>
      </c>
      <c r="B6497">
        <v>31</v>
      </c>
      <c r="C6497" t="s">
        <v>81</v>
      </c>
      <c r="D6497" t="str">
        <f ca="1">IF(OFFSET(calculations!$AG$2,MATCH(data!A6497&amp;"|"&amp;data!C6497,calculations!$A$3:$A$168,0),MATCH(data!B6497,calculations!$AH$2:$CL$2,0))="","NULL",SUBSTITUTE(OFFSET(calculations!$AG$2,MATCH(data!A6497&amp;"|"&amp;data!C6497,calculations!$A$3:$A$168,0),MATCH(data!B6497,calculations!$AH$2:$CL$2,0)),",","."))</f>
        <v>16325</v>
      </c>
      <c r="E6497">
        <v>1</v>
      </c>
    </row>
    <row r="6498" spans="1:5" x14ac:dyDescent="0.25">
      <c r="A6498">
        <v>2017</v>
      </c>
      <c r="B6498">
        <v>31</v>
      </c>
      <c r="C6498" t="s">
        <v>82</v>
      </c>
      <c r="D6498" t="str">
        <f ca="1">IF(OFFSET(calculations!$AG$2,MATCH(data!A6498&amp;"|"&amp;data!C6498,calculations!$A$3:$A$168,0),MATCH(data!B6498,calculations!$AH$2:$CL$2,0))="","NULL",SUBSTITUTE(OFFSET(calculations!$AG$2,MATCH(data!A6498&amp;"|"&amp;data!C6498,calculations!$A$3:$A$168,0),MATCH(data!B6498,calculations!$AH$2:$CL$2,0)),",","."))</f>
        <v>6092218</v>
      </c>
      <c r="E6498">
        <v>1</v>
      </c>
    </row>
    <row r="6499" spans="1:5" x14ac:dyDescent="0.25">
      <c r="A6499">
        <v>2017</v>
      </c>
      <c r="B6499">
        <v>31</v>
      </c>
      <c r="C6499" t="s">
        <v>83</v>
      </c>
      <c r="D6499" t="str">
        <f ca="1">IF(OFFSET(calculations!$AG$2,MATCH(data!A6499&amp;"|"&amp;data!C6499,calculations!$A$3:$A$168,0),MATCH(data!B6499,calculations!$AH$2:$CL$2,0))="","NULL",SUBSTITUTE(OFFSET(calculations!$AG$2,MATCH(data!A6499&amp;"|"&amp;data!C6499,calculations!$A$3:$A$168,0),MATCH(data!B6499,calculations!$AH$2:$CL$2,0)),",","."))</f>
        <v>8068</v>
      </c>
      <c r="E6499">
        <v>1</v>
      </c>
    </row>
    <row r="6500" spans="1:5" x14ac:dyDescent="0.25">
      <c r="A6500">
        <v>2017</v>
      </c>
      <c r="B6500">
        <v>31</v>
      </c>
      <c r="C6500" t="s">
        <v>84</v>
      </c>
      <c r="D6500" t="str">
        <f ca="1">IF(OFFSET(calculations!$AG$2,MATCH(data!A6500&amp;"|"&amp;data!C6500,calculations!$A$3:$A$168,0),MATCH(data!B6500,calculations!$AH$2:$CL$2,0))="","NULL",SUBSTITUTE(OFFSET(calculations!$AG$2,MATCH(data!A6500&amp;"|"&amp;data!C6500,calculations!$A$3:$A$168,0),MATCH(data!B6500,calculations!$AH$2:$CL$2,0)),",","."))</f>
        <v>NULL</v>
      </c>
      <c r="E6500">
        <v>1</v>
      </c>
    </row>
    <row r="6501" spans="1:5" x14ac:dyDescent="0.25">
      <c r="A6501">
        <v>2017</v>
      </c>
      <c r="B6501">
        <v>31</v>
      </c>
      <c r="C6501" t="s">
        <v>85</v>
      </c>
      <c r="D6501" t="str">
        <f ca="1">IF(OFFSET(calculations!$AG$2,MATCH(data!A6501&amp;"|"&amp;data!C6501,calculations!$A$3:$A$168,0),MATCH(data!B6501,calculations!$AH$2:$CL$2,0))="","NULL",SUBSTITUTE(OFFSET(calculations!$AG$2,MATCH(data!A6501&amp;"|"&amp;data!C6501,calculations!$A$3:$A$168,0),MATCH(data!B6501,calculations!$AH$2:$CL$2,0)),",","."))</f>
        <v>NULL</v>
      </c>
      <c r="E6501">
        <v>1</v>
      </c>
    </row>
    <row r="6502" spans="1:5" x14ac:dyDescent="0.25">
      <c r="A6502">
        <v>2017</v>
      </c>
      <c r="B6502">
        <v>31</v>
      </c>
      <c r="C6502" t="s">
        <v>86</v>
      </c>
      <c r="D6502" t="str">
        <f ca="1">IF(OFFSET(calculations!$AG$2,MATCH(data!A6502&amp;"|"&amp;data!C6502,calculations!$A$3:$A$168,0),MATCH(data!B6502,calculations!$AH$2:$CL$2,0))="","NULL",SUBSTITUTE(OFFSET(calculations!$AG$2,MATCH(data!A6502&amp;"|"&amp;data!C6502,calculations!$A$3:$A$168,0),MATCH(data!B6502,calculations!$AH$2:$CL$2,0)),",","."))</f>
        <v>3432594</v>
      </c>
      <c r="E6502">
        <v>1</v>
      </c>
    </row>
    <row r="6503" spans="1:5" x14ac:dyDescent="0.25">
      <c r="A6503">
        <v>2017</v>
      </c>
      <c r="B6503">
        <v>31</v>
      </c>
      <c r="C6503" t="s">
        <v>87</v>
      </c>
      <c r="D6503" t="str">
        <f ca="1">IF(OFFSET(calculations!$AG$2,MATCH(data!A6503&amp;"|"&amp;data!C6503,calculations!$A$3:$A$168,0),MATCH(data!B6503,calculations!$AH$2:$CL$2,0))="","NULL",SUBSTITUTE(OFFSET(calculations!$AG$2,MATCH(data!A6503&amp;"|"&amp;data!C6503,calculations!$A$3:$A$168,0),MATCH(data!B6503,calculations!$AH$2:$CL$2,0)),",","."))</f>
        <v>2651556</v>
      </c>
      <c r="E6503">
        <v>1</v>
      </c>
    </row>
    <row r="6504" spans="1:5" x14ac:dyDescent="0.25">
      <c r="A6504">
        <v>2017</v>
      </c>
      <c r="B6504">
        <v>31</v>
      </c>
      <c r="C6504" t="s">
        <v>88</v>
      </c>
      <c r="D6504" t="str">
        <f ca="1">IF(OFFSET(calculations!$AG$2,MATCH(data!A6504&amp;"|"&amp;data!C6504,calculations!$A$3:$A$168,0),MATCH(data!B6504,calculations!$AH$2:$CL$2,0))="","NULL",SUBSTITUTE(OFFSET(calculations!$AG$2,MATCH(data!A6504&amp;"|"&amp;data!C6504,calculations!$A$3:$A$168,0),MATCH(data!B6504,calculations!$AH$2:$CL$2,0)),",","."))</f>
        <v>NULL</v>
      </c>
      <c r="E6504">
        <v>1</v>
      </c>
    </row>
    <row r="6505" spans="1:5" x14ac:dyDescent="0.25">
      <c r="A6505">
        <v>2017</v>
      </c>
      <c r="B6505">
        <v>31</v>
      </c>
      <c r="C6505" t="s">
        <v>89</v>
      </c>
      <c r="D6505" t="str">
        <f ca="1">IF(OFFSET(calculations!$AG$2,MATCH(data!A6505&amp;"|"&amp;data!C6505,calculations!$A$3:$A$168,0),MATCH(data!B6505,calculations!$AH$2:$CL$2,0))="","NULL",SUBSTITUTE(OFFSET(calculations!$AG$2,MATCH(data!A6505&amp;"|"&amp;data!C6505,calculations!$A$3:$A$168,0),MATCH(data!B6505,calculations!$AH$2:$CL$2,0)),",","."))</f>
        <v>NULL</v>
      </c>
      <c r="E6505">
        <v>1</v>
      </c>
    </row>
    <row r="6506" spans="1:5" x14ac:dyDescent="0.25">
      <c r="A6506">
        <v>2017</v>
      </c>
      <c r="B6506">
        <v>31</v>
      </c>
      <c r="C6506" t="s">
        <v>90</v>
      </c>
      <c r="D6506" t="str">
        <f ca="1">IF(OFFSET(calculations!$AG$2,MATCH(data!A6506&amp;"|"&amp;data!C6506,calculations!$A$3:$A$168,0),MATCH(data!B6506,calculations!$AH$2:$CL$2,0))="","NULL",SUBSTITUTE(OFFSET(calculations!$AG$2,MATCH(data!A6506&amp;"|"&amp;data!C6506,calculations!$A$3:$A$168,0),MATCH(data!B6506,calculations!$AH$2:$CL$2,0)),",","."))</f>
        <v>NULL</v>
      </c>
      <c r="E6506">
        <v>1</v>
      </c>
    </row>
    <row r="6507" spans="1:5" x14ac:dyDescent="0.25">
      <c r="A6507">
        <v>2017</v>
      </c>
      <c r="B6507">
        <v>31</v>
      </c>
      <c r="C6507" t="s">
        <v>91</v>
      </c>
      <c r="D6507" t="str">
        <f ca="1">IF(OFFSET(calculations!$AG$2,MATCH(data!A6507&amp;"|"&amp;data!C6507,calculations!$A$3:$A$168,0),MATCH(data!B6507,calculations!$AH$2:$CL$2,0))="","NULL",SUBSTITUTE(OFFSET(calculations!$AG$2,MATCH(data!A6507&amp;"|"&amp;data!C6507,calculations!$A$3:$A$168,0),MATCH(data!B6507,calculations!$AH$2:$CL$2,0)),",","."))</f>
        <v>NULL</v>
      </c>
      <c r="E6507">
        <v>1</v>
      </c>
    </row>
    <row r="6508" spans="1:5" x14ac:dyDescent="0.25">
      <c r="A6508">
        <v>2017</v>
      </c>
      <c r="B6508">
        <v>31</v>
      </c>
      <c r="C6508" t="s">
        <v>92</v>
      </c>
      <c r="D6508" t="str">
        <f ca="1">IF(OFFSET(calculations!$AG$2,MATCH(data!A6508&amp;"|"&amp;data!C6508,calculations!$A$3:$A$168,0),MATCH(data!B6508,calculations!$AH$2:$CL$2,0))="","NULL",SUBSTITUTE(OFFSET(calculations!$AG$2,MATCH(data!A6508&amp;"|"&amp;data!C6508,calculations!$A$3:$A$168,0),MATCH(data!B6508,calculations!$AH$2:$CL$2,0)),",","."))</f>
        <v>NULL</v>
      </c>
      <c r="E6508">
        <v>1</v>
      </c>
    </row>
    <row r="6509" spans="1:5" x14ac:dyDescent="0.25">
      <c r="A6509">
        <v>2017</v>
      </c>
      <c r="B6509">
        <v>31</v>
      </c>
      <c r="C6509" t="s">
        <v>93</v>
      </c>
      <c r="D6509" t="str">
        <f ca="1">IF(OFFSET(calculations!$AG$2,MATCH(data!A6509&amp;"|"&amp;data!C6509,calculations!$A$3:$A$168,0),MATCH(data!B6509,calculations!$AH$2:$CL$2,0))="","NULL",SUBSTITUTE(OFFSET(calculations!$AG$2,MATCH(data!A6509&amp;"|"&amp;data!C6509,calculations!$A$3:$A$168,0),MATCH(data!B6509,calculations!$AH$2:$CL$2,0)),",","."))</f>
        <v>NULL</v>
      </c>
      <c r="E6509">
        <v>1</v>
      </c>
    </row>
    <row r="6510" spans="1:5" x14ac:dyDescent="0.25">
      <c r="A6510">
        <v>2017</v>
      </c>
      <c r="B6510">
        <v>31</v>
      </c>
      <c r="C6510" t="s">
        <v>94</v>
      </c>
      <c r="D6510" t="str">
        <f ca="1">IF(OFFSET(calculations!$AG$2,MATCH(data!A6510&amp;"|"&amp;data!C6510,calculations!$A$3:$A$168,0),MATCH(data!B6510,calculations!$AH$2:$CL$2,0))="","NULL",SUBSTITUTE(OFFSET(calculations!$AG$2,MATCH(data!A6510&amp;"|"&amp;data!C6510,calculations!$A$3:$A$168,0),MATCH(data!B6510,calculations!$AH$2:$CL$2,0)),",","."))</f>
        <v>NULL</v>
      </c>
      <c r="E6510">
        <v>1</v>
      </c>
    </row>
    <row r="6511" spans="1:5" x14ac:dyDescent="0.25">
      <c r="A6511">
        <v>2017</v>
      </c>
      <c r="B6511">
        <v>31</v>
      </c>
      <c r="C6511" t="s">
        <v>95</v>
      </c>
      <c r="D6511" t="str">
        <f ca="1">IF(OFFSET(calculations!$AG$2,MATCH(data!A6511&amp;"|"&amp;data!C6511,calculations!$A$3:$A$168,0),MATCH(data!B6511,calculations!$AH$2:$CL$2,0))="","NULL",SUBSTITUTE(OFFSET(calculations!$AG$2,MATCH(data!A6511&amp;"|"&amp;data!C6511,calculations!$A$3:$A$168,0),MATCH(data!B6511,calculations!$AH$2:$CL$2,0)),",","."))</f>
        <v>2585260</v>
      </c>
      <c r="E6511">
        <v>1</v>
      </c>
    </row>
    <row r="6512" spans="1:5" x14ac:dyDescent="0.25">
      <c r="A6512">
        <v>2017</v>
      </c>
      <c r="B6512">
        <v>31</v>
      </c>
      <c r="C6512" t="s">
        <v>96</v>
      </c>
      <c r="D6512" t="str">
        <f ca="1">IF(OFFSET(calculations!$AG$2,MATCH(data!A6512&amp;"|"&amp;data!C6512,calculations!$A$3:$A$168,0),MATCH(data!B6512,calculations!$AH$2:$CL$2,0))="","NULL",SUBSTITUTE(OFFSET(calculations!$AG$2,MATCH(data!A6512&amp;"|"&amp;data!C6512,calculations!$A$3:$A$168,0),MATCH(data!B6512,calculations!$AH$2:$CL$2,0)),",","."))</f>
        <v>22303512</v>
      </c>
      <c r="E6512">
        <v>1</v>
      </c>
    </row>
    <row r="6513" spans="1:5" x14ac:dyDescent="0.25">
      <c r="A6513">
        <v>2017</v>
      </c>
      <c r="B6513">
        <v>31</v>
      </c>
      <c r="C6513" t="s">
        <v>97</v>
      </c>
      <c r="D6513" t="str">
        <f ca="1">IF(OFFSET(calculations!$AG$2,MATCH(data!A6513&amp;"|"&amp;data!C6513,calculations!$A$3:$A$168,0),MATCH(data!B6513,calculations!$AH$2:$CL$2,0))="","NULL",SUBSTITUTE(OFFSET(calculations!$AG$2,MATCH(data!A6513&amp;"|"&amp;data!C6513,calculations!$A$3:$A$168,0),MATCH(data!B6513,calculations!$AH$2:$CL$2,0)),",","."))</f>
        <v>16765074</v>
      </c>
      <c r="E6513">
        <v>1</v>
      </c>
    </row>
    <row r="6514" spans="1:5" x14ac:dyDescent="0.25">
      <c r="A6514">
        <v>2017</v>
      </c>
      <c r="B6514">
        <v>31</v>
      </c>
      <c r="C6514" t="s">
        <v>98</v>
      </c>
      <c r="D6514" t="str">
        <f ca="1">IF(OFFSET(calculations!$AG$2,MATCH(data!A6514&amp;"|"&amp;data!C6514,calculations!$A$3:$A$168,0),MATCH(data!B6514,calculations!$AH$2:$CL$2,0))="","NULL",SUBSTITUTE(OFFSET(calculations!$AG$2,MATCH(data!A6514&amp;"|"&amp;data!C6514,calculations!$A$3:$A$168,0),MATCH(data!B6514,calculations!$AH$2:$CL$2,0)),",","."))</f>
        <v>5538438</v>
      </c>
      <c r="E6514">
        <v>1</v>
      </c>
    </row>
    <row r="6515" spans="1:5" x14ac:dyDescent="0.25">
      <c r="A6515">
        <v>2017</v>
      </c>
      <c r="B6515">
        <v>31</v>
      </c>
      <c r="C6515" t="s">
        <v>99</v>
      </c>
      <c r="D6515" t="str">
        <f ca="1">IF(OFFSET(calculations!$AG$2,MATCH(data!A6515&amp;"|"&amp;data!C6515,calculations!$A$3:$A$168,0),MATCH(data!B6515,calculations!$AH$2:$CL$2,0))="","NULL",SUBSTITUTE(OFFSET(calculations!$AG$2,MATCH(data!A6515&amp;"|"&amp;data!C6515,calculations!$A$3:$A$168,0),MATCH(data!B6515,calculations!$AH$2:$CL$2,0)),",","."))</f>
        <v>5538438</v>
      </c>
      <c r="E6515">
        <v>1</v>
      </c>
    </row>
    <row r="6516" spans="1:5" x14ac:dyDescent="0.25">
      <c r="A6516">
        <v>2017</v>
      </c>
      <c r="B6516">
        <v>31</v>
      </c>
      <c r="C6516" t="s">
        <v>100</v>
      </c>
      <c r="D6516" t="str">
        <f ca="1">IF(OFFSET(calculations!$AG$2,MATCH(data!A6516&amp;"|"&amp;data!C6516,calculations!$A$3:$A$168,0),MATCH(data!B6516,calculations!$AH$2:$CL$2,0))="","NULL",SUBSTITUTE(OFFSET(calculations!$AG$2,MATCH(data!A6516&amp;"|"&amp;data!C6516,calculations!$A$3:$A$168,0),MATCH(data!B6516,calculations!$AH$2:$CL$2,0)),",","."))</f>
        <v>NULL</v>
      </c>
      <c r="E6516">
        <v>1</v>
      </c>
    </row>
    <row r="6517" spans="1:5" x14ac:dyDescent="0.25">
      <c r="A6517">
        <v>2017</v>
      </c>
      <c r="B6517">
        <v>31</v>
      </c>
      <c r="C6517" t="s">
        <v>101</v>
      </c>
      <c r="D6517" t="str">
        <f ca="1">IF(OFFSET(calculations!$AG$2,MATCH(data!A6517&amp;"|"&amp;data!C6517,calculations!$A$3:$A$168,0),MATCH(data!B6517,calculations!$AH$2:$CL$2,0))="","NULL",SUBSTITUTE(OFFSET(calculations!$AG$2,MATCH(data!A6517&amp;"|"&amp;data!C6517,calculations!$A$3:$A$168,0),MATCH(data!B6517,calculations!$AH$2:$CL$2,0)),",","."))</f>
        <v>NULL</v>
      </c>
      <c r="E6517">
        <v>1</v>
      </c>
    </row>
    <row r="6518" spans="1:5" x14ac:dyDescent="0.25">
      <c r="A6518">
        <v>2017</v>
      </c>
      <c r="B6518">
        <v>31</v>
      </c>
      <c r="C6518" t="s">
        <v>102</v>
      </c>
      <c r="D6518" t="str">
        <f ca="1">IF(OFFSET(calculations!$AG$2,MATCH(data!A6518&amp;"|"&amp;data!C6518,calculations!$A$3:$A$168,0),MATCH(data!B6518,calculations!$AH$2:$CL$2,0))="","NULL",SUBSTITUTE(OFFSET(calculations!$AG$2,MATCH(data!A6518&amp;"|"&amp;data!C6518,calculations!$A$3:$A$168,0),MATCH(data!B6518,calculations!$AH$2:$CL$2,0)),",","."))</f>
        <v>2083012</v>
      </c>
      <c r="E6518">
        <v>1</v>
      </c>
    </row>
    <row r="6519" spans="1:5" x14ac:dyDescent="0.25">
      <c r="A6519">
        <v>2017</v>
      </c>
      <c r="B6519">
        <v>31</v>
      </c>
      <c r="C6519" t="s">
        <v>103</v>
      </c>
      <c r="D6519" t="str">
        <f ca="1">IF(OFFSET(calculations!$AG$2,MATCH(data!A6519&amp;"|"&amp;data!C6519,calculations!$A$3:$A$168,0),MATCH(data!B6519,calculations!$AH$2:$CL$2,0))="","NULL",SUBSTITUTE(OFFSET(calculations!$AG$2,MATCH(data!A6519&amp;"|"&amp;data!C6519,calculations!$A$3:$A$168,0),MATCH(data!B6519,calculations!$AH$2:$CL$2,0)),",","."))</f>
        <v>63526</v>
      </c>
      <c r="E6519">
        <v>1</v>
      </c>
    </row>
    <row r="6520" spans="1:5" x14ac:dyDescent="0.25">
      <c r="A6520">
        <v>2017</v>
      </c>
      <c r="B6520">
        <v>31</v>
      </c>
      <c r="C6520" t="s">
        <v>104</v>
      </c>
      <c r="D6520" t="str">
        <f ca="1">IF(OFFSET(calculations!$AG$2,MATCH(data!A6520&amp;"|"&amp;data!C6520,calculations!$A$3:$A$168,0),MATCH(data!B6520,calculations!$AH$2:$CL$2,0))="","NULL",SUBSTITUTE(OFFSET(calculations!$AG$2,MATCH(data!A6520&amp;"|"&amp;data!C6520,calculations!$A$3:$A$168,0),MATCH(data!B6520,calculations!$AH$2:$CL$2,0)),",","."))</f>
        <v>3391900</v>
      </c>
      <c r="E6520">
        <v>1</v>
      </c>
    </row>
    <row r="6521" spans="1:5" x14ac:dyDescent="0.25">
      <c r="A6521">
        <v>2017</v>
      </c>
      <c r="B6521">
        <v>31</v>
      </c>
      <c r="C6521" t="s">
        <v>105</v>
      </c>
      <c r="D6521" t="str">
        <f ca="1">IF(OFFSET(calculations!$AG$2,MATCH(data!A6521&amp;"|"&amp;data!C6521,calculations!$A$3:$A$168,0),MATCH(data!B6521,calculations!$AH$2:$CL$2,0))="","NULL",SUBSTITUTE(OFFSET(calculations!$AG$2,MATCH(data!A6521&amp;"|"&amp;data!C6521,calculations!$A$3:$A$168,0),MATCH(data!B6521,calculations!$AH$2:$CL$2,0)),",","."))</f>
        <v>3391900</v>
      </c>
      <c r="E6521">
        <v>1</v>
      </c>
    </row>
    <row r="6522" spans="1:5" x14ac:dyDescent="0.25">
      <c r="A6522">
        <v>2017</v>
      </c>
      <c r="B6522">
        <v>31</v>
      </c>
      <c r="C6522" t="s">
        <v>106</v>
      </c>
      <c r="D6522" t="str">
        <f ca="1">IF(OFFSET(calculations!$AG$2,MATCH(data!A6522&amp;"|"&amp;data!C6522,calculations!$A$3:$A$168,0),MATCH(data!B6522,calculations!$AH$2:$CL$2,0))="","NULL",SUBSTITUTE(OFFSET(calculations!$AG$2,MATCH(data!A6522&amp;"|"&amp;data!C6522,calculations!$A$3:$A$168,0),MATCH(data!B6522,calculations!$AH$2:$CL$2,0)),",","."))</f>
        <v>NULL</v>
      </c>
      <c r="E6522">
        <v>1</v>
      </c>
    </row>
    <row r="6523" spans="1:5" x14ac:dyDescent="0.25">
      <c r="A6523">
        <v>2017</v>
      </c>
      <c r="B6523">
        <v>31</v>
      </c>
      <c r="C6523" t="s">
        <v>107</v>
      </c>
      <c r="D6523" t="str">
        <f ca="1">IF(OFFSET(calculations!$AG$2,MATCH(data!A6523&amp;"|"&amp;data!C6523,calculations!$A$3:$A$168,0),MATCH(data!B6523,calculations!$AH$2:$CL$2,0))="","NULL",SUBSTITUTE(OFFSET(calculations!$AG$2,MATCH(data!A6523&amp;"|"&amp;data!C6523,calculations!$A$3:$A$168,0),MATCH(data!B6523,calculations!$AH$2:$CL$2,0)),",","."))</f>
        <v>NULL</v>
      </c>
      <c r="E6523">
        <v>1</v>
      </c>
    </row>
    <row r="6524" spans="1:5" x14ac:dyDescent="0.25">
      <c r="A6524">
        <v>2017</v>
      </c>
      <c r="B6524">
        <v>31</v>
      </c>
      <c r="C6524" t="s">
        <v>108</v>
      </c>
      <c r="D6524" t="str">
        <f ca="1">IF(OFFSET(calculations!$AG$2,MATCH(data!A6524&amp;"|"&amp;data!C6524,calculations!$A$3:$A$168,0),MATCH(data!B6524,calculations!$AH$2:$CL$2,0))="","NULL",SUBSTITUTE(OFFSET(calculations!$AG$2,MATCH(data!A6524&amp;"|"&amp;data!C6524,calculations!$A$3:$A$168,0),MATCH(data!B6524,calculations!$AH$2:$CL$2,0)),",","."))</f>
        <v>-416088</v>
      </c>
      <c r="E6524">
        <v>1</v>
      </c>
    </row>
    <row r="6525" spans="1:5" x14ac:dyDescent="0.25">
      <c r="A6525">
        <v>2017</v>
      </c>
      <c r="B6525">
        <v>31</v>
      </c>
      <c r="C6525" t="s">
        <v>109</v>
      </c>
      <c r="D6525" t="str">
        <f ca="1">IF(OFFSET(calculations!$AG$2,MATCH(data!A6525&amp;"|"&amp;data!C6525,calculations!$A$3:$A$168,0),MATCH(data!B6525,calculations!$AH$2:$CL$2,0))="","NULL",SUBSTITUTE(OFFSET(calculations!$AG$2,MATCH(data!A6525&amp;"|"&amp;data!C6525,calculations!$A$3:$A$168,0),MATCH(data!B6525,calculations!$AH$2:$CL$2,0)),",","."))</f>
        <v>2975812</v>
      </c>
      <c r="E6525">
        <v>1</v>
      </c>
    </row>
    <row r="6526" spans="1:5" x14ac:dyDescent="0.25">
      <c r="A6526">
        <v>2017</v>
      </c>
      <c r="B6526">
        <v>31</v>
      </c>
      <c r="C6526" t="s">
        <v>110</v>
      </c>
      <c r="D6526" t="str">
        <f ca="1">IF(OFFSET(calculations!$AG$2,MATCH(data!A6526&amp;"|"&amp;data!C6526,calculations!$A$3:$A$168,0),MATCH(data!B6526,calculations!$AH$2:$CL$2,0))="","NULL",SUBSTITUTE(OFFSET(calculations!$AG$2,MATCH(data!A6526&amp;"|"&amp;data!C6526,calculations!$A$3:$A$168,0),MATCH(data!B6526,calculations!$AH$2:$CL$2,0)),",","."))</f>
        <v>390552</v>
      </c>
      <c r="E6526">
        <v>1</v>
      </c>
    </row>
    <row r="6527" spans="1:5" x14ac:dyDescent="0.25">
      <c r="A6527">
        <v>2017</v>
      </c>
      <c r="B6527">
        <v>31</v>
      </c>
      <c r="C6527" t="s">
        <v>111</v>
      </c>
      <c r="D6527" t="str">
        <f ca="1">IF(OFFSET(calculations!$AG$2,MATCH(data!A6527&amp;"|"&amp;data!C6527,calculations!$A$3:$A$168,0),MATCH(data!B6527,calculations!$AH$2:$CL$2,0))="","NULL",SUBSTITUTE(OFFSET(calculations!$AG$2,MATCH(data!A6527&amp;"|"&amp;data!C6527,calculations!$A$3:$A$168,0),MATCH(data!B6527,calculations!$AH$2:$CL$2,0)),",","."))</f>
        <v>12639457</v>
      </c>
      <c r="E6527">
        <v>1</v>
      </c>
    </row>
    <row r="6528" spans="1:5" x14ac:dyDescent="0.25">
      <c r="A6528">
        <v>2017</v>
      </c>
      <c r="B6528">
        <v>31</v>
      </c>
      <c r="C6528" t="s">
        <v>112</v>
      </c>
      <c r="D6528" t="str">
        <f ca="1">IF(OFFSET(calculations!$AG$2,MATCH(data!A6528&amp;"|"&amp;data!C6528,calculations!$A$3:$A$168,0),MATCH(data!B6528,calculations!$AH$2:$CL$2,0))="","NULL",SUBSTITUTE(OFFSET(calculations!$AG$2,MATCH(data!A6528&amp;"|"&amp;data!C6528,calculations!$A$3:$A$168,0),MATCH(data!B6528,calculations!$AH$2:$CL$2,0)),",","."))</f>
        <v>1090588</v>
      </c>
      <c r="E6528">
        <v>1</v>
      </c>
    </row>
    <row r="6529" spans="1:5" x14ac:dyDescent="0.25">
      <c r="A6529">
        <v>2017</v>
      </c>
      <c r="B6529">
        <v>31</v>
      </c>
      <c r="C6529" t="s">
        <v>113</v>
      </c>
      <c r="D6529" t="str">
        <f ca="1">IF(OFFSET(calculations!$AG$2,MATCH(data!A6529&amp;"|"&amp;data!C6529,calculations!$A$3:$A$168,0),MATCH(data!B6529,calculations!$AH$2:$CL$2,0))="","NULL",SUBSTITUTE(OFFSET(calculations!$AG$2,MATCH(data!A6529&amp;"|"&amp;data!C6529,calculations!$A$3:$A$168,0),MATCH(data!B6529,calculations!$AH$2:$CL$2,0)),",","."))</f>
        <v>NULL</v>
      </c>
      <c r="E6529">
        <v>1</v>
      </c>
    </row>
    <row r="6530" spans="1:5" x14ac:dyDescent="0.25">
      <c r="A6530">
        <v>2017</v>
      </c>
      <c r="B6530">
        <v>31</v>
      </c>
      <c r="C6530" t="s">
        <v>114</v>
      </c>
      <c r="D6530" t="str">
        <f ca="1">IF(OFFSET(calculations!$AG$2,MATCH(data!A6530&amp;"|"&amp;data!C6530,calculations!$A$3:$A$168,0),MATCH(data!B6530,calculations!$AH$2:$CL$2,0))="","NULL",SUBSTITUTE(OFFSET(calculations!$AG$2,MATCH(data!A6530&amp;"|"&amp;data!C6530,calculations!$A$3:$A$168,0),MATCH(data!B6530,calculations!$AH$2:$CL$2,0)),",","."))</f>
        <v>NULL</v>
      </c>
      <c r="E6530">
        <v>1</v>
      </c>
    </row>
    <row r="6531" spans="1:5" x14ac:dyDescent="0.25">
      <c r="A6531">
        <v>2017</v>
      </c>
      <c r="B6531">
        <v>31</v>
      </c>
      <c r="C6531" t="s">
        <v>115</v>
      </c>
      <c r="D6531" t="str">
        <f ca="1">IF(OFFSET(calculations!$AG$2,MATCH(data!A6531&amp;"|"&amp;data!C6531,calculations!$A$3:$A$168,0),MATCH(data!B6531,calculations!$AH$2:$CL$2,0))="","NULL",SUBSTITUTE(OFFSET(calculations!$AG$2,MATCH(data!A6531&amp;"|"&amp;data!C6531,calculations!$A$3:$A$168,0),MATCH(data!B6531,calculations!$AH$2:$CL$2,0)),",","."))</f>
        <v>NULL</v>
      </c>
      <c r="E6531">
        <v>1</v>
      </c>
    </row>
    <row r="6532" spans="1:5" x14ac:dyDescent="0.25">
      <c r="A6532">
        <v>2017</v>
      </c>
      <c r="B6532">
        <v>31</v>
      </c>
      <c r="C6532" t="s">
        <v>116</v>
      </c>
      <c r="D6532" t="str">
        <f ca="1">IF(OFFSET(calculations!$AG$2,MATCH(data!A6532&amp;"|"&amp;data!C6532,calculations!$A$3:$A$168,0),MATCH(data!B6532,calculations!$AH$2:$CL$2,0))="","NULL",SUBSTITUTE(OFFSET(calculations!$AG$2,MATCH(data!A6532&amp;"|"&amp;data!C6532,calculations!$A$3:$A$168,0),MATCH(data!B6532,calculations!$AH$2:$CL$2,0)),",","."))</f>
        <v>572606</v>
      </c>
      <c r="E6532">
        <v>1</v>
      </c>
    </row>
    <row r="6533" spans="1:5" x14ac:dyDescent="0.25">
      <c r="A6533">
        <v>2017</v>
      </c>
      <c r="B6533">
        <v>31</v>
      </c>
      <c r="C6533" t="s">
        <v>117</v>
      </c>
      <c r="D6533" t="str">
        <f ca="1">IF(OFFSET(calculations!$AG$2,MATCH(data!A6533&amp;"|"&amp;data!C6533,calculations!$A$3:$A$168,0),MATCH(data!B6533,calculations!$AH$2:$CL$2,0))="","NULL",SUBSTITUTE(OFFSET(calculations!$AG$2,MATCH(data!A6533&amp;"|"&amp;data!C6533,calculations!$A$3:$A$168,0),MATCH(data!B6533,calculations!$AH$2:$CL$2,0)),",","."))</f>
        <v>NULL</v>
      </c>
      <c r="E6533">
        <v>1</v>
      </c>
    </row>
    <row r="6534" spans="1:5" x14ac:dyDescent="0.25">
      <c r="A6534">
        <v>2017</v>
      </c>
      <c r="B6534">
        <v>31</v>
      </c>
      <c r="C6534" t="s">
        <v>118</v>
      </c>
      <c r="D6534" t="str">
        <f ca="1">IF(OFFSET(calculations!$AG$2,MATCH(data!A6534&amp;"|"&amp;data!C6534,calculations!$A$3:$A$168,0),MATCH(data!B6534,calculations!$AH$2:$CL$2,0))="","NULL",SUBSTITUTE(OFFSET(calculations!$AG$2,MATCH(data!A6534&amp;"|"&amp;data!C6534,calculations!$A$3:$A$168,0),MATCH(data!B6534,calculations!$AH$2:$CL$2,0)),",","."))</f>
        <v>66687</v>
      </c>
      <c r="E6534">
        <v>1</v>
      </c>
    </row>
    <row r="6535" spans="1:5" x14ac:dyDescent="0.25">
      <c r="A6535">
        <v>2017</v>
      </c>
      <c r="B6535">
        <v>31</v>
      </c>
      <c r="C6535" t="s">
        <v>119</v>
      </c>
      <c r="D6535" t="str">
        <f ca="1">IF(OFFSET(calculations!$AG$2,MATCH(data!A6535&amp;"|"&amp;data!C6535,calculations!$A$3:$A$168,0),MATCH(data!B6535,calculations!$AH$2:$CL$2,0))="","NULL",SUBSTITUTE(OFFSET(calculations!$AG$2,MATCH(data!A6535&amp;"|"&amp;data!C6535,calculations!$A$3:$A$168,0),MATCH(data!B6535,calculations!$AH$2:$CL$2,0)),",","."))</f>
        <v>NULL</v>
      </c>
      <c r="E6535">
        <v>1</v>
      </c>
    </row>
    <row r="6536" spans="1:5" x14ac:dyDescent="0.25">
      <c r="A6536">
        <v>2017</v>
      </c>
      <c r="B6536">
        <v>31</v>
      </c>
      <c r="C6536" t="s">
        <v>120</v>
      </c>
      <c r="D6536" t="str">
        <f ca="1">IF(OFFSET(calculations!$AG$2,MATCH(data!A6536&amp;"|"&amp;data!C6536,calculations!$A$3:$A$168,0),MATCH(data!B6536,calculations!$AH$2:$CL$2,0))="","NULL",SUBSTITUTE(OFFSET(calculations!$AG$2,MATCH(data!A6536&amp;"|"&amp;data!C6536,calculations!$A$3:$A$168,0),MATCH(data!B6536,calculations!$AH$2:$CL$2,0)),",","."))</f>
        <v>0</v>
      </c>
      <c r="E6536">
        <v>1</v>
      </c>
    </row>
    <row r="6537" spans="1:5" x14ac:dyDescent="0.25">
      <c r="A6537">
        <v>2017</v>
      </c>
      <c r="B6537">
        <v>31</v>
      </c>
      <c r="C6537" t="s">
        <v>121</v>
      </c>
      <c r="D6537" t="str">
        <f ca="1">IF(OFFSET(calculations!$AG$2,MATCH(data!A6537&amp;"|"&amp;data!C6537,calculations!$A$3:$A$168,0),MATCH(data!B6537,calculations!$AH$2:$CL$2,0))="","NULL",SUBSTITUTE(OFFSET(calculations!$AG$2,MATCH(data!A6537&amp;"|"&amp;data!C6537,calculations!$A$3:$A$168,0),MATCH(data!B6537,calculations!$AH$2:$CL$2,0)),",","."))</f>
        <v>182278</v>
      </c>
      <c r="E6537">
        <v>1</v>
      </c>
    </row>
    <row r="6538" spans="1:5" x14ac:dyDescent="0.25">
      <c r="A6538">
        <v>2017</v>
      </c>
      <c r="B6538">
        <v>31</v>
      </c>
      <c r="C6538" t="s">
        <v>122</v>
      </c>
      <c r="D6538" t="str">
        <f ca="1">IF(OFFSET(calculations!$AG$2,MATCH(data!A6538&amp;"|"&amp;data!C6538,calculations!$A$3:$A$168,0),MATCH(data!B6538,calculations!$AH$2:$CL$2,0))="","NULL",SUBSTITUTE(OFFSET(calculations!$AG$2,MATCH(data!A6538&amp;"|"&amp;data!C6538,calculations!$A$3:$A$168,0),MATCH(data!B6538,calculations!$AH$2:$CL$2,0)),",","."))</f>
        <v>108852</v>
      </c>
      <c r="E6538">
        <v>1</v>
      </c>
    </row>
    <row r="6539" spans="1:5" x14ac:dyDescent="0.25">
      <c r="A6539">
        <v>2017</v>
      </c>
      <c r="B6539">
        <v>31</v>
      </c>
      <c r="C6539" t="s">
        <v>123</v>
      </c>
      <c r="D6539" t="str">
        <f ca="1">IF(OFFSET(calculations!$AG$2,MATCH(data!A6539&amp;"|"&amp;data!C6539,calculations!$A$3:$A$168,0),MATCH(data!B6539,calculations!$AH$2:$CL$2,0))="","NULL",SUBSTITUTE(OFFSET(calculations!$AG$2,MATCH(data!A6539&amp;"|"&amp;data!C6539,calculations!$A$3:$A$168,0),MATCH(data!B6539,calculations!$AH$2:$CL$2,0)),",","."))</f>
        <v>NULL</v>
      </c>
      <c r="E6539">
        <v>1</v>
      </c>
    </row>
    <row r="6540" spans="1:5" x14ac:dyDescent="0.25">
      <c r="A6540">
        <v>2017</v>
      </c>
      <c r="B6540">
        <v>31</v>
      </c>
      <c r="C6540" t="s">
        <v>124</v>
      </c>
      <c r="D6540" t="str">
        <f ca="1">IF(OFFSET(calculations!$AG$2,MATCH(data!A6540&amp;"|"&amp;data!C6540,calculations!$A$3:$A$168,0),MATCH(data!B6540,calculations!$AH$2:$CL$2,0))="","NULL",SUBSTITUTE(OFFSET(calculations!$AG$2,MATCH(data!A6540&amp;"|"&amp;data!C6540,calculations!$A$3:$A$168,0),MATCH(data!B6540,calculations!$AH$2:$CL$2,0)),",","."))</f>
        <v>NULL</v>
      </c>
      <c r="E6540">
        <v>1</v>
      </c>
    </row>
    <row r="6541" spans="1:5" x14ac:dyDescent="0.25">
      <c r="A6541">
        <v>2017</v>
      </c>
      <c r="B6541">
        <v>31</v>
      </c>
      <c r="C6541" t="s">
        <v>125</v>
      </c>
      <c r="D6541" t="str">
        <f ca="1">IF(OFFSET(calculations!$AG$2,MATCH(data!A6541&amp;"|"&amp;data!C6541,calculations!$A$3:$A$168,0),MATCH(data!B6541,calculations!$AH$2:$CL$2,0))="","NULL",SUBSTITUTE(OFFSET(calculations!$AG$2,MATCH(data!A6541&amp;"|"&amp;data!C6541,calculations!$A$3:$A$168,0),MATCH(data!B6541,calculations!$AH$2:$CL$2,0)),",","."))</f>
        <v>153538</v>
      </c>
      <c r="E6541">
        <v>1</v>
      </c>
    </row>
    <row r="6542" spans="1:5" x14ac:dyDescent="0.25">
      <c r="A6542">
        <v>2017</v>
      </c>
      <c r="B6542">
        <v>31</v>
      </c>
      <c r="C6542" t="s">
        <v>126</v>
      </c>
      <c r="D6542" t="str">
        <f ca="1">IF(OFFSET(calculations!$AG$2,MATCH(data!A6542&amp;"|"&amp;data!C6542,calculations!$A$3:$A$168,0),MATCH(data!B6542,calculations!$AH$2:$CL$2,0))="","NULL",SUBSTITUTE(OFFSET(calculations!$AG$2,MATCH(data!A6542&amp;"|"&amp;data!C6542,calculations!$A$3:$A$168,0),MATCH(data!B6542,calculations!$AH$2:$CL$2,0)),",","."))</f>
        <v>6627</v>
      </c>
      <c r="E6542">
        <v>1</v>
      </c>
    </row>
    <row r="6543" spans="1:5" x14ac:dyDescent="0.25">
      <c r="A6543">
        <v>2017</v>
      </c>
      <c r="B6543">
        <v>31</v>
      </c>
      <c r="C6543" t="s">
        <v>62</v>
      </c>
      <c r="D6543" t="str">
        <f ca="1">IF(OFFSET(calculations!$AG$2,MATCH(data!A6543&amp;"|"&amp;data!C6543,calculations!$A$3:$A$168,0),MATCH(data!B6543,calculations!$AH$2:$CL$2,0))="","NULL",SUBSTITUTE(OFFSET(calculations!$AG$2,MATCH(data!A6543&amp;"|"&amp;data!C6543,calculations!$A$3:$A$168,0),MATCH(data!B6543,calculations!$AH$2:$CL$2,0)),",","."))</f>
        <v>8116275</v>
      </c>
      <c r="E6543">
        <v>1</v>
      </c>
    </row>
    <row r="6544" spans="1:5" x14ac:dyDescent="0.25">
      <c r="A6544">
        <v>2017</v>
      </c>
      <c r="B6544">
        <v>31</v>
      </c>
      <c r="C6544" t="s">
        <v>127</v>
      </c>
      <c r="D6544" t="str">
        <f ca="1">IF(OFFSET(calculations!$AG$2,MATCH(data!A6544&amp;"|"&amp;data!C6544,calculations!$A$3:$A$168,0),MATCH(data!B6544,calculations!$AH$2:$CL$2,0))="","NULL",SUBSTITUTE(OFFSET(calculations!$AG$2,MATCH(data!A6544&amp;"|"&amp;data!C6544,calculations!$A$3:$A$168,0),MATCH(data!B6544,calculations!$AH$2:$CL$2,0)),",","."))</f>
        <v>2444553</v>
      </c>
      <c r="E6544">
        <v>1</v>
      </c>
    </row>
    <row r="6545" spans="1:5" x14ac:dyDescent="0.25">
      <c r="A6545">
        <v>2017</v>
      </c>
      <c r="B6545">
        <v>31</v>
      </c>
      <c r="C6545" t="s">
        <v>128</v>
      </c>
      <c r="D6545" t="str">
        <f ca="1">IF(OFFSET(calculations!$AG$2,MATCH(data!A6545&amp;"|"&amp;data!C6545,calculations!$A$3:$A$168,0),MATCH(data!B6545,calculations!$AH$2:$CL$2,0))="","NULL",SUBSTITUTE(OFFSET(calculations!$AG$2,MATCH(data!A6545&amp;"|"&amp;data!C6545,calculations!$A$3:$A$168,0),MATCH(data!B6545,calculations!$AH$2:$CL$2,0)),",","."))</f>
        <v>NULL</v>
      </c>
      <c r="E6545">
        <v>1</v>
      </c>
    </row>
    <row r="6546" spans="1:5" x14ac:dyDescent="0.25">
      <c r="A6546">
        <v>2017</v>
      </c>
      <c r="B6546">
        <v>31</v>
      </c>
      <c r="C6546" t="s">
        <v>129</v>
      </c>
      <c r="D6546" t="str">
        <f ca="1">IF(OFFSET(calculations!$AG$2,MATCH(data!A6546&amp;"|"&amp;data!C6546,calculations!$A$3:$A$168,0),MATCH(data!B6546,calculations!$AH$2:$CL$2,0))="","NULL",SUBSTITUTE(OFFSET(calculations!$AG$2,MATCH(data!A6546&amp;"|"&amp;data!C6546,calculations!$A$3:$A$168,0),MATCH(data!B6546,calculations!$AH$2:$CL$2,0)),",","."))</f>
        <v>3197946</v>
      </c>
      <c r="E6546">
        <v>1</v>
      </c>
    </row>
    <row r="6547" spans="1:5" x14ac:dyDescent="0.25">
      <c r="A6547">
        <v>2017</v>
      </c>
      <c r="B6547">
        <v>31</v>
      </c>
      <c r="C6547" t="s">
        <v>130</v>
      </c>
      <c r="D6547" t="str">
        <f ca="1">IF(OFFSET(calculations!$AG$2,MATCH(data!A6547&amp;"|"&amp;data!C6547,calculations!$A$3:$A$168,0),MATCH(data!B6547,calculations!$AH$2:$CL$2,0))="","NULL",SUBSTITUTE(OFFSET(calculations!$AG$2,MATCH(data!A6547&amp;"|"&amp;data!C6547,calculations!$A$3:$A$168,0),MATCH(data!B6547,calculations!$AH$2:$CL$2,0)),",","."))</f>
        <v>NULL</v>
      </c>
      <c r="E6547">
        <v>1</v>
      </c>
    </row>
    <row r="6548" spans="1:5" x14ac:dyDescent="0.25">
      <c r="A6548">
        <v>2017</v>
      </c>
      <c r="B6548">
        <v>31</v>
      </c>
      <c r="C6548" t="s">
        <v>131</v>
      </c>
      <c r="D6548" t="str">
        <f ca="1">IF(OFFSET(calculations!$AG$2,MATCH(data!A6548&amp;"|"&amp;data!C6548,calculations!$A$3:$A$168,0),MATCH(data!B6548,calculations!$AH$2:$CL$2,0))="","NULL",SUBSTITUTE(OFFSET(calculations!$AG$2,MATCH(data!A6548&amp;"|"&amp;data!C6548,calculations!$A$3:$A$168,0),MATCH(data!B6548,calculations!$AH$2:$CL$2,0)),",","."))</f>
        <v>NULL</v>
      </c>
      <c r="E6548">
        <v>1</v>
      </c>
    </row>
    <row r="6549" spans="1:5" x14ac:dyDescent="0.25">
      <c r="A6549">
        <v>2017</v>
      </c>
      <c r="B6549">
        <v>31</v>
      </c>
      <c r="C6549" t="s">
        <v>132</v>
      </c>
      <c r="D6549" t="str">
        <f ca="1">IF(OFFSET(calculations!$AG$2,MATCH(data!A6549&amp;"|"&amp;data!C6549,calculations!$A$3:$A$168,0),MATCH(data!B6549,calculations!$AH$2:$CL$2,0))="","NULL",SUBSTITUTE(OFFSET(calculations!$AG$2,MATCH(data!A6549&amp;"|"&amp;data!C6549,calculations!$A$3:$A$168,0),MATCH(data!B6549,calculations!$AH$2:$CL$2,0)),",","."))</f>
        <v>-111484</v>
      </c>
      <c r="E6549">
        <v>1</v>
      </c>
    </row>
    <row r="6550" spans="1:5" x14ac:dyDescent="0.25">
      <c r="A6550">
        <v>2017</v>
      </c>
      <c r="B6550">
        <v>31</v>
      </c>
      <c r="C6550" t="s">
        <v>133</v>
      </c>
      <c r="D6550" t="str">
        <f ca="1">IF(OFFSET(calculations!$AG$2,MATCH(data!A6550&amp;"|"&amp;data!C6550,calculations!$A$3:$A$168,0),MATCH(data!B6550,calculations!$AH$2:$CL$2,0))="","NULL",SUBSTITUTE(OFFSET(calculations!$AG$2,MATCH(data!A6550&amp;"|"&amp;data!C6550,calculations!$A$3:$A$168,0),MATCH(data!B6550,calculations!$AH$2:$CL$2,0)),",","."))</f>
        <v>0</v>
      </c>
      <c r="E6550">
        <v>1</v>
      </c>
    </row>
    <row r="6551" spans="1:5" x14ac:dyDescent="0.25">
      <c r="A6551">
        <v>2017</v>
      </c>
      <c r="B6551">
        <v>31</v>
      </c>
      <c r="C6551" t="s">
        <v>134</v>
      </c>
      <c r="D6551" t="str">
        <f ca="1">IF(OFFSET(calculations!$AG$2,MATCH(data!A6551&amp;"|"&amp;data!C6551,calculations!$A$3:$A$168,0),MATCH(data!B6551,calculations!$AH$2:$CL$2,0))="","NULL",SUBSTITUTE(OFFSET(calculations!$AG$2,MATCH(data!A6551&amp;"|"&amp;data!C6551,calculations!$A$3:$A$168,0),MATCH(data!B6551,calculations!$AH$2:$CL$2,0)),",","."))</f>
        <v>NULL</v>
      </c>
      <c r="E6551">
        <v>1</v>
      </c>
    </row>
    <row r="6552" spans="1:5" x14ac:dyDescent="0.25">
      <c r="A6552">
        <v>2017</v>
      </c>
      <c r="B6552">
        <v>31</v>
      </c>
      <c r="C6552" t="s">
        <v>135</v>
      </c>
      <c r="D6552" t="str">
        <f ca="1">IF(OFFSET(calculations!$AG$2,MATCH(data!A6552&amp;"|"&amp;data!C6552,calculations!$A$3:$A$168,0),MATCH(data!B6552,calculations!$AH$2:$CL$2,0))="","NULL",SUBSTITUTE(OFFSET(calculations!$AG$2,MATCH(data!A6552&amp;"|"&amp;data!C6552,calculations!$A$3:$A$168,0),MATCH(data!B6552,calculations!$AH$2:$CL$2,0)),",","."))</f>
        <v>NULL</v>
      </c>
      <c r="E6552">
        <v>1</v>
      </c>
    </row>
    <row r="6553" spans="1:5" x14ac:dyDescent="0.25">
      <c r="A6553">
        <v>2017</v>
      </c>
      <c r="B6553">
        <v>31</v>
      </c>
      <c r="C6553" t="s">
        <v>136</v>
      </c>
      <c r="D6553" t="str">
        <f ca="1">IF(OFFSET(calculations!$AG$2,MATCH(data!A6553&amp;"|"&amp;data!C6553,calculations!$A$3:$A$168,0),MATCH(data!B6553,calculations!$AH$2:$CL$2,0))="","NULL",SUBSTITUTE(OFFSET(calculations!$AG$2,MATCH(data!A6553&amp;"|"&amp;data!C6553,calculations!$A$3:$A$168,0),MATCH(data!B6553,calculations!$AH$2:$CL$2,0)),",","."))</f>
        <v>2585260</v>
      </c>
      <c r="E6553">
        <v>1</v>
      </c>
    </row>
    <row r="6554" spans="1:5" x14ac:dyDescent="0.25">
      <c r="A6554">
        <v>2017</v>
      </c>
      <c r="B6554">
        <v>31</v>
      </c>
      <c r="C6554" t="s">
        <v>137</v>
      </c>
      <c r="D6554" t="str">
        <f ca="1">IF(OFFSET(calculations!$AG$2,MATCH(data!A6554&amp;"|"&amp;data!C6554,calculations!$A$3:$A$168,0),MATCH(data!B6554,calculations!$AH$2:$CL$2,0))="","NULL",SUBSTITUTE(OFFSET(calculations!$AG$2,MATCH(data!A6554&amp;"|"&amp;data!C6554,calculations!$A$3:$A$168,0),MATCH(data!B6554,calculations!$AH$2:$CL$2,0)),",","."))</f>
        <v>NULL</v>
      </c>
      <c r="E6554">
        <v>1</v>
      </c>
    </row>
    <row r="6555" spans="1:5" x14ac:dyDescent="0.25">
      <c r="A6555">
        <v>2017</v>
      </c>
      <c r="B6555">
        <v>31</v>
      </c>
      <c r="C6555" t="s">
        <v>138</v>
      </c>
      <c r="D6555" t="str">
        <f ca="1">IF(OFFSET(calculations!$AG$2,MATCH(data!A6555&amp;"|"&amp;data!C6555,calculations!$A$3:$A$168,0),MATCH(data!B6555,calculations!$AH$2:$CL$2,0))="","NULL",SUBSTITUTE(OFFSET(calculations!$AG$2,MATCH(data!A6555&amp;"|"&amp;data!C6555,calculations!$A$3:$A$168,0),MATCH(data!B6555,calculations!$AH$2:$CL$2,0)),",","."))</f>
        <v>3432594</v>
      </c>
      <c r="E6555">
        <v>1</v>
      </c>
    </row>
    <row r="6556" spans="1:5" x14ac:dyDescent="0.25">
      <c r="A6556">
        <v>2017</v>
      </c>
      <c r="B6556">
        <v>31</v>
      </c>
      <c r="C6556" t="s">
        <v>139</v>
      </c>
      <c r="D6556" t="str">
        <f ca="1">IF(OFFSET(calculations!$AG$2,MATCH(data!A6556&amp;"|"&amp;data!C6556,calculations!$A$3:$A$168,0),MATCH(data!B6556,calculations!$AH$2:$CL$2,0))="","NULL",SUBSTITUTE(OFFSET(calculations!$AG$2,MATCH(data!A6556&amp;"|"&amp;data!C6556,calculations!$A$3:$A$168,0),MATCH(data!B6556,calculations!$AH$2:$CL$2,0)),",","."))</f>
        <v>NULL</v>
      </c>
      <c r="E6556">
        <v>1</v>
      </c>
    </row>
    <row r="6557" spans="1:5" x14ac:dyDescent="0.25">
      <c r="A6557">
        <v>2017</v>
      </c>
      <c r="B6557">
        <v>31</v>
      </c>
      <c r="C6557" t="s">
        <v>140</v>
      </c>
      <c r="D6557" t="str">
        <f ca="1">IF(OFFSET(calculations!$AG$2,MATCH(data!A6557&amp;"|"&amp;data!C6557,calculations!$A$3:$A$168,0),MATCH(data!B6557,calculations!$AH$2:$CL$2,0))="","NULL",SUBSTITUTE(OFFSET(calculations!$AG$2,MATCH(data!A6557&amp;"|"&amp;data!C6557,calculations!$A$3:$A$168,0),MATCH(data!B6557,calculations!$AH$2:$CL$2,0)),",","."))</f>
        <v>NULL</v>
      </c>
      <c r="E6557">
        <v>1</v>
      </c>
    </row>
    <row r="6558" spans="1:5" x14ac:dyDescent="0.25">
      <c r="A6558">
        <v>2017</v>
      </c>
      <c r="B6558">
        <v>31</v>
      </c>
      <c r="C6558" t="s">
        <v>141</v>
      </c>
      <c r="D6558" t="str">
        <f ca="1">IF(OFFSET(calculations!$AG$2,MATCH(data!A6558&amp;"|"&amp;data!C6558,calculations!$A$3:$A$168,0),MATCH(data!B6558,calculations!$AH$2:$CL$2,0))="","NULL",SUBSTITUTE(OFFSET(calculations!$AG$2,MATCH(data!A6558&amp;"|"&amp;data!C6558,calculations!$A$3:$A$168,0),MATCH(data!B6558,calculations!$AH$2:$CL$2,0)),",","."))</f>
        <v>NULL</v>
      </c>
      <c r="E6558">
        <v>1</v>
      </c>
    </row>
    <row r="6559" spans="1:5" x14ac:dyDescent="0.25">
      <c r="A6559">
        <v>2017</v>
      </c>
      <c r="B6559">
        <v>31</v>
      </c>
      <c r="C6559" t="s">
        <v>142</v>
      </c>
      <c r="D6559" t="str">
        <f ca="1">IF(OFFSET(calculations!$AG$2,MATCH(data!A6559&amp;"|"&amp;data!C6559,calculations!$A$3:$A$168,0),MATCH(data!B6559,calculations!$AH$2:$CL$2,0))="","NULL",SUBSTITUTE(OFFSET(calculations!$AG$2,MATCH(data!A6559&amp;"|"&amp;data!C6559,calculations!$A$3:$A$168,0),MATCH(data!B6559,calculations!$AH$2:$CL$2,0)),",","."))</f>
        <v>NULL</v>
      </c>
      <c r="E6559">
        <v>1</v>
      </c>
    </row>
    <row r="6560" spans="1:5" x14ac:dyDescent="0.25">
      <c r="A6560">
        <v>2017</v>
      </c>
      <c r="B6560">
        <v>31</v>
      </c>
      <c r="C6560" t="s">
        <v>143</v>
      </c>
      <c r="D6560" t="str">
        <f ca="1">IF(OFFSET(calculations!$AG$2,MATCH(data!A6560&amp;"|"&amp;data!C6560,calculations!$A$3:$A$168,0),MATCH(data!B6560,calculations!$AH$2:$CL$2,0))="","NULL",SUBSTITUTE(OFFSET(calculations!$AG$2,MATCH(data!A6560&amp;"|"&amp;data!C6560,calculations!$A$3:$A$168,0),MATCH(data!B6560,calculations!$AH$2:$CL$2,0)),",","."))</f>
        <v>3432594</v>
      </c>
      <c r="E6560">
        <v>1</v>
      </c>
    </row>
    <row r="6561" spans="1:5" x14ac:dyDescent="0.25">
      <c r="A6561">
        <v>2017</v>
      </c>
      <c r="B6561">
        <v>31</v>
      </c>
      <c r="C6561" t="s">
        <v>58</v>
      </c>
      <c r="D6561" t="str">
        <f ca="1">IF(OFFSET(calculations!$AG$2,MATCH(data!A6561&amp;"|"&amp;data!C6561,calculations!$A$3:$A$168,0),MATCH(data!B6561,calculations!$AH$2:$CL$2,0))="","NULL",SUBSTITUTE(OFFSET(calculations!$AG$2,MATCH(data!A6561&amp;"|"&amp;data!C6561,calculations!$A$3:$A$168,0),MATCH(data!B6561,calculations!$AH$2:$CL$2,0)),",","."))</f>
        <v>NULL</v>
      </c>
      <c r="E6561">
        <v>1</v>
      </c>
    </row>
    <row r="6562" spans="1:5" x14ac:dyDescent="0.25">
      <c r="A6562">
        <v>2017</v>
      </c>
      <c r="B6562">
        <v>33</v>
      </c>
      <c r="C6562" t="s">
        <v>68</v>
      </c>
      <c r="D6562" t="str">
        <f ca="1">IF(OFFSET(calculations!$AG$2,MATCH(data!A6562&amp;"|"&amp;data!C6562,calculations!$A$3:$A$168,0),MATCH(data!B6562,calculations!$AH$2:$CL$2,0))="","NULL",SUBSTITUTE(OFFSET(calculations!$AG$2,MATCH(data!A6562&amp;"|"&amp;data!C6562,calculations!$A$3:$A$168,0),MATCH(data!B6562,calculations!$AH$2:$CL$2,0)),",","."))</f>
        <v>53785280</v>
      </c>
      <c r="E6562">
        <v>1</v>
      </c>
    </row>
    <row r="6563" spans="1:5" x14ac:dyDescent="0.25">
      <c r="A6563">
        <v>2017</v>
      </c>
      <c r="B6563">
        <v>33</v>
      </c>
      <c r="C6563" t="s">
        <v>49</v>
      </c>
      <c r="D6563" t="str">
        <f ca="1">IF(OFFSET(calculations!$AG$2,MATCH(data!A6563&amp;"|"&amp;data!C6563,calculations!$A$3:$A$168,0),MATCH(data!B6563,calculations!$AH$2:$CL$2,0))="","NULL",SUBSTITUTE(OFFSET(calculations!$AG$2,MATCH(data!A6563&amp;"|"&amp;data!C6563,calculations!$A$3:$A$168,0),MATCH(data!B6563,calculations!$AH$2:$CL$2,0)),",","."))</f>
        <v>3999613</v>
      </c>
      <c r="E6563">
        <v>1</v>
      </c>
    </row>
    <row r="6564" spans="1:5" x14ac:dyDescent="0.25">
      <c r="A6564">
        <v>2017</v>
      </c>
      <c r="B6564">
        <v>33</v>
      </c>
      <c r="C6564" t="s">
        <v>69</v>
      </c>
      <c r="D6564" t="str">
        <f ca="1">IF(OFFSET(calculations!$AG$2,MATCH(data!A6564&amp;"|"&amp;data!C6564,calculations!$A$3:$A$168,0),MATCH(data!B6564,calculations!$AH$2:$CL$2,0))="","NULL",SUBSTITUTE(OFFSET(calculations!$AG$2,MATCH(data!A6564&amp;"|"&amp;data!C6564,calculations!$A$3:$A$168,0),MATCH(data!B6564,calculations!$AH$2:$CL$2,0)),",","."))</f>
        <v>35056</v>
      </c>
      <c r="E6564">
        <v>1</v>
      </c>
    </row>
    <row r="6565" spans="1:5" x14ac:dyDescent="0.25">
      <c r="A6565">
        <v>2017</v>
      </c>
      <c r="B6565">
        <v>33</v>
      </c>
      <c r="C6565" t="s">
        <v>70</v>
      </c>
      <c r="D6565" t="str">
        <f ca="1">IF(OFFSET(calculations!$AG$2,MATCH(data!A6565&amp;"|"&amp;data!C6565,calculations!$A$3:$A$168,0),MATCH(data!B6565,calculations!$AH$2:$CL$2,0))="","NULL",SUBSTITUTE(OFFSET(calculations!$AG$2,MATCH(data!A6565&amp;"|"&amp;data!C6565,calculations!$A$3:$A$168,0),MATCH(data!B6565,calculations!$AH$2:$CL$2,0)),",","."))</f>
        <v>39444</v>
      </c>
      <c r="E6565">
        <v>1</v>
      </c>
    </row>
    <row r="6566" spans="1:5" x14ac:dyDescent="0.25">
      <c r="A6566">
        <v>2017</v>
      </c>
      <c r="B6566">
        <v>33</v>
      </c>
      <c r="C6566" t="s">
        <v>71</v>
      </c>
      <c r="D6566" t="str">
        <f ca="1">IF(OFFSET(calculations!$AG$2,MATCH(data!A6566&amp;"|"&amp;data!C6566,calculations!$A$3:$A$168,0),MATCH(data!B6566,calculations!$AH$2:$CL$2,0))="","NULL",SUBSTITUTE(OFFSET(calculations!$AG$2,MATCH(data!A6566&amp;"|"&amp;data!C6566,calculations!$A$3:$A$168,0),MATCH(data!B6566,calculations!$AH$2:$CL$2,0)),",","."))</f>
        <v>NULL</v>
      </c>
      <c r="E6566">
        <v>1</v>
      </c>
    </row>
    <row r="6567" spans="1:5" x14ac:dyDescent="0.25">
      <c r="A6567">
        <v>2017</v>
      </c>
      <c r="B6567">
        <v>33</v>
      </c>
      <c r="C6567" t="s">
        <v>72</v>
      </c>
      <c r="D6567" t="str">
        <f ca="1">IF(OFFSET(calculations!$AG$2,MATCH(data!A6567&amp;"|"&amp;data!C6567,calculations!$A$3:$A$168,0),MATCH(data!B6567,calculations!$AH$2:$CL$2,0))="","NULL",SUBSTITUTE(OFFSET(calculations!$AG$2,MATCH(data!A6567&amp;"|"&amp;data!C6567,calculations!$A$3:$A$168,0),MATCH(data!B6567,calculations!$AH$2:$CL$2,0)),",","."))</f>
        <v>NULL</v>
      </c>
      <c r="E6567">
        <v>1</v>
      </c>
    </row>
    <row r="6568" spans="1:5" x14ac:dyDescent="0.25">
      <c r="A6568">
        <v>2017</v>
      </c>
      <c r="B6568">
        <v>33</v>
      </c>
      <c r="C6568" t="s">
        <v>73</v>
      </c>
      <c r="D6568" t="str">
        <f ca="1">IF(OFFSET(calculations!$AG$2,MATCH(data!A6568&amp;"|"&amp;data!C6568,calculations!$A$3:$A$168,0),MATCH(data!B6568,calculations!$AH$2:$CL$2,0))="","NULL",SUBSTITUTE(OFFSET(calculations!$AG$2,MATCH(data!A6568&amp;"|"&amp;data!C6568,calculations!$A$3:$A$168,0),MATCH(data!B6568,calculations!$AH$2:$CL$2,0)),",","."))</f>
        <v>60492</v>
      </c>
      <c r="E6568">
        <v>1</v>
      </c>
    </row>
    <row r="6569" spans="1:5" x14ac:dyDescent="0.25">
      <c r="A6569">
        <v>2017</v>
      </c>
      <c r="B6569">
        <v>33</v>
      </c>
      <c r="C6569" t="s">
        <v>74</v>
      </c>
      <c r="D6569" t="str">
        <f ca="1">IF(OFFSET(calculations!$AG$2,MATCH(data!A6569&amp;"|"&amp;data!C6569,calculations!$A$3:$A$168,0),MATCH(data!B6569,calculations!$AH$2:$CL$2,0))="","NULL",SUBSTITUTE(OFFSET(calculations!$AG$2,MATCH(data!A6569&amp;"|"&amp;data!C6569,calculations!$A$3:$A$168,0),MATCH(data!B6569,calculations!$AH$2:$CL$2,0)),",","."))</f>
        <v>NULL</v>
      </c>
      <c r="E6569">
        <v>1</v>
      </c>
    </row>
    <row r="6570" spans="1:5" x14ac:dyDescent="0.25">
      <c r="A6570">
        <v>2017</v>
      </c>
      <c r="B6570">
        <v>33</v>
      </c>
      <c r="C6570" t="s">
        <v>75</v>
      </c>
      <c r="D6570" t="str">
        <f ca="1">IF(OFFSET(calculations!$AG$2,MATCH(data!A6570&amp;"|"&amp;data!C6570,calculations!$A$3:$A$168,0),MATCH(data!B6570,calculations!$AH$2:$CL$2,0))="","NULL",SUBSTITUTE(OFFSET(calculations!$AG$2,MATCH(data!A6570&amp;"|"&amp;data!C6570,calculations!$A$3:$A$168,0),MATCH(data!B6570,calculations!$AH$2:$CL$2,0)),",","."))</f>
        <v>NULL</v>
      </c>
      <c r="E6570">
        <v>1</v>
      </c>
    </row>
    <row r="6571" spans="1:5" x14ac:dyDescent="0.25">
      <c r="A6571">
        <v>2017</v>
      </c>
      <c r="B6571">
        <v>33</v>
      </c>
      <c r="C6571" t="s">
        <v>76</v>
      </c>
      <c r="D6571" t="str">
        <f ca="1">IF(OFFSET(calculations!$AG$2,MATCH(data!A6571&amp;"|"&amp;data!C6571,calculations!$A$3:$A$168,0),MATCH(data!B6571,calculations!$AH$2:$CL$2,0))="","NULL",SUBSTITUTE(OFFSET(calculations!$AG$2,MATCH(data!A6571&amp;"|"&amp;data!C6571,calculations!$A$3:$A$168,0),MATCH(data!B6571,calculations!$AH$2:$CL$2,0)),",","."))</f>
        <v>58437</v>
      </c>
      <c r="E6571">
        <v>1</v>
      </c>
    </row>
    <row r="6572" spans="1:5" x14ac:dyDescent="0.25">
      <c r="A6572">
        <v>2017</v>
      </c>
      <c r="B6572">
        <v>33</v>
      </c>
      <c r="C6572" t="s">
        <v>77</v>
      </c>
      <c r="D6572" t="str">
        <f ca="1">IF(OFFSET(calculations!$AG$2,MATCH(data!A6572&amp;"|"&amp;data!C6572,calculations!$A$3:$A$168,0),MATCH(data!B6572,calculations!$AH$2:$CL$2,0))="","NULL",SUBSTITUTE(OFFSET(calculations!$AG$2,MATCH(data!A6572&amp;"|"&amp;data!C6572,calculations!$A$3:$A$168,0),MATCH(data!B6572,calculations!$AH$2:$CL$2,0)),",","."))</f>
        <v>NULL</v>
      </c>
      <c r="E6572">
        <v>1</v>
      </c>
    </row>
    <row r="6573" spans="1:5" x14ac:dyDescent="0.25">
      <c r="A6573">
        <v>2017</v>
      </c>
      <c r="B6573">
        <v>33</v>
      </c>
      <c r="C6573" t="s">
        <v>78</v>
      </c>
      <c r="D6573" t="str">
        <f ca="1">IF(OFFSET(calculations!$AG$2,MATCH(data!A6573&amp;"|"&amp;data!C6573,calculations!$A$3:$A$168,0),MATCH(data!B6573,calculations!$AH$2:$CL$2,0))="","NULL",SUBSTITUTE(OFFSET(calculations!$AG$2,MATCH(data!A6573&amp;"|"&amp;data!C6573,calculations!$A$3:$A$168,0),MATCH(data!B6573,calculations!$AH$2:$CL$2,0)),",","."))</f>
        <v>24354</v>
      </c>
      <c r="E6573">
        <v>1</v>
      </c>
    </row>
    <row r="6574" spans="1:5" x14ac:dyDescent="0.25">
      <c r="A6574">
        <v>2017</v>
      </c>
      <c r="B6574">
        <v>33</v>
      </c>
      <c r="C6574" t="s">
        <v>79</v>
      </c>
      <c r="D6574" t="str">
        <f ca="1">IF(OFFSET(calculations!$AG$2,MATCH(data!A6574&amp;"|"&amp;data!C6574,calculations!$A$3:$A$168,0),MATCH(data!B6574,calculations!$AH$2:$CL$2,0))="","NULL",SUBSTITUTE(OFFSET(calculations!$AG$2,MATCH(data!A6574&amp;"|"&amp;data!C6574,calculations!$A$3:$A$168,0),MATCH(data!B6574,calculations!$AH$2:$CL$2,0)),",","."))</f>
        <v>3761788</v>
      </c>
      <c r="E6574">
        <v>1</v>
      </c>
    </row>
    <row r="6575" spans="1:5" x14ac:dyDescent="0.25">
      <c r="A6575">
        <v>2017</v>
      </c>
      <c r="B6575">
        <v>33</v>
      </c>
      <c r="C6575" t="s">
        <v>80</v>
      </c>
      <c r="D6575" t="str">
        <f ca="1">IF(OFFSET(calculations!$AG$2,MATCH(data!A6575&amp;"|"&amp;data!C6575,calculations!$A$3:$A$168,0),MATCH(data!B6575,calculations!$AH$2:$CL$2,0))="","NULL",SUBSTITUTE(OFFSET(calculations!$AG$2,MATCH(data!A6575&amp;"|"&amp;data!C6575,calculations!$A$3:$A$168,0),MATCH(data!B6575,calculations!$AH$2:$CL$2,0)),",","."))</f>
        <v>NULL</v>
      </c>
      <c r="E6575">
        <v>1</v>
      </c>
    </row>
    <row r="6576" spans="1:5" x14ac:dyDescent="0.25">
      <c r="A6576">
        <v>2017</v>
      </c>
      <c r="B6576">
        <v>33</v>
      </c>
      <c r="C6576" t="s">
        <v>44</v>
      </c>
      <c r="D6576" t="str">
        <f ca="1">IF(OFFSET(calculations!$AG$2,MATCH(data!A6576&amp;"|"&amp;data!C6576,calculations!$A$3:$A$168,0),MATCH(data!B6576,calculations!$AH$2:$CL$2,0))="","NULL",SUBSTITUTE(OFFSET(calculations!$AG$2,MATCH(data!A6576&amp;"|"&amp;data!C6576,calculations!$A$3:$A$168,0),MATCH(data!B6576,calculations!$AH$2:$CL$2,0)),",","."))</f>
        <v>NULL</v>
      </c>
      <c r="E6576">
        <v>1</v>
      </c>
    </row>
    <row r="6577" spans="1:5" x14ac:dyDescent="0.25">
      <c r="A6577">
        <v>2017</v>
      </c>
      <c r="B6577">
        <v>33</v>
      </c>
      <c r="C6577" t="s">
        <v>51</v>
      </c>
      <c r="D6577" t="str">
        <f ca="1">IF(OFFSET(calculations!$AG$2,MATCH(data!A6577&amp;"|"&amp;data!C6577,calculations!$A$3:$A$168,0),MATCH(data!B6577,calculations!$AH$2:$CL$2,0))="","NULL",SUBSTITUTE(OFFSET(calculations!$AG$2,MATCH(data!A6577&amp;"|"&amp;data!C6577,calculations!$A$3:$A$168,0),MATCH(data!B6577,calculations!$AH$2:$CL$2,0)),",","."))</f>
        <v>NULL</v>
      </c>
      <c r="E6577">
        <v>1</v>
      </c>
    </row>
    <row r="6578" spans="1:5" x14ac:dyDescent="0.25">
      <c r="A6578">
        <v>2017</v>
      </c>
      <c r="B6578">
        <v>33</v>
      </c>
      <c r="C6578" t="s">
        <v>55</v>
      </c>
      <c r="D6578" t="str">
        <f ca="1">IF(OFFSET(calculations!$AG$2,MATCH(data!A6578&amp;"|"&amp;data!C6578,calculations!$A$3:$A$168,0),MATCH(data!B6578,calculations!$AH$2:$CL$2,0))="","NULL",SUBSTITUTE(OFFSET(calculations!$AG$2,MATCH(data!A6578&amp;"|"&amp;data!C6578,calculations!$A$3:$A$168,0),MATCH(data!B6578,calculations!$AH$2:$CL$2,0)),",","."))</f>
        <v>NULL</v>
      </c>
      <c r="E6578">
        <v>1</v>
      </c>
    </row>
    <row r="6579" spans="1:5" x14ac:dyDescent="0.25">
      <c r="A6579">
        <v>2017</v>
      </c>
      <c r="B6579">
        <v>33</v>
      </c>
      <c r="C6579" t="s">
        <v>81</v>
      </c>
      <c r="D6579" t="str">
        <f ca="1">IF(OFFSET(calculations!$AG$2,MATCH(data!A6579&amp;"|"&amp;data!C6579,calculations!$A$3:$A$168,0),MATCH(data!B6579,calculations!$AH$2:$CL$2,0))="","NULL",SUBSTITUTE(OFFSET(calculations!$AG$2,MATCH(data!A6579&amp;"|"&amp;data!C6579,calculations!$A$3:$A$168,0),MATCH(data!B6579,calculations!$AH$2:$CL$2,0)),",","."))</f>
        <v>20042</v>
      </c>
      <c r="E6579">
        <v>1</v>
      </c>
    </row>
    <row r="6580" spans="1:5" x14ac:dyDescent="0.25">
      <c r="A6580">
        <v>2017</v>
      </c>
      <c r="B6580">
        <v>33</v>
      </c>
      <c r="C6580" t="s">
        <v>82</v>
      </c>
      <c r="D6580" t="str">
        <f ca="1">IF(OFFSET(calculations!$AG$2,MATCH(data!A6580&amp;"|"&amp;data!C6580,calculations!$A$3:$A$168,0),MATCH(data!B6580,calculations!$AH$2:$CL$2,0))="","NULL",SUBSTITUTE(OFFSET(calculations!$AG$2,MATCH(data!A6580&amp;"|"&amp;data!C6580,calculations!$A$3:$A$168,0),MATCH(data!B6580,calculations!$AH$2:$CL$2,0)),",","."))</f>
        <v>49785667</v>
      </c>
      <c r="E6580">
        <v>1</v>
      </c>
    </row>
    <row r="6581" spans="1:5" x14ac:dyDescent="0.25">
      <c r="A6581">
        <v>2017</v>
      </c>
      <c r="B6581">
        <v>33</v>
      </c>
      <c r="C6581" t="s">
        <v>83</v>
      </c>
      <c r="D6581" t="str">
        <f ca="1">IF(OFFSET(calculations!$AG$2,MATCH(data!A6581&amp;"|"&amp;data!C6581,calculations!$A$3:$A$168,0),MATCH(data!B6581,calculations!$AH$2:$CL$2,0))="","NULL",SUBSTITUTE(OFFSET(calculations!$AG$2,MATCH(data!A6581&amp;"|"&amp;data!C6581,calculations!$A$3:$A$168,0),MATCH(data!B6581,calculations!$AH$2:$CL$2,0)),",","."))</f>
        <v>2802</v>
      </c>
      <c r="E6581">
        <v>1</v>
      </c>
    </row>
    <row r="6582" spans="1:5" x14ac:dyDescent="0.25">
      <c r="A6582">
        <v>2017</v>
      </c>
      <c r="B6582">
        <v>33</v>
      </c>
      <c r="C6582" t="s">
        <v>84</v>
      </c>
      <c r="D6582" t="str">
        <f ca="1">IF(OFFSET(calculations!$AG$2,MATCH(data!A6582&amp;"|"&amp;data!C6582,calculations!$A$3:$A$168,0),MATCH(data!B6582,calculations!$AH$2:$CL$2,0))="","NULL",SUBSTITUTE(OFFSET(calculations!$AG$2,MATCH(data!A6582&amp;"|"&amp;data!C6582,calculations!$A$3:$A$168,0),MATCH(data!B6582,calculations!$AH$2:$CL$2,0)),",","."))</f>
        <v>0</v>
      </c>
      <c r="E6582">
        <v>1</v>
      </c>
    </row>
    <row r="6583" spans="1:5" x14ac:dyDescent="0.25">
      <c r="A6583">
        <v>2017</v>
      </c>
      <c r="B6583">
        <v>33</v>
      </c>
      <c r="C6583" t="s">
        <v>85</v>
      </c>
      <c r="D6583" t="str">
        <f ca="1">IF(OFFSET(calculations!$AG$2,MATCH(data!A6583&amp;"|"&amp;data!C6583,calculations!$A$3:$A$168,0),MATCH(data!B6583,calculations!$AH$2:$CL$2,0))="","NULL",SUBSTITUTE(OFFSET(calculations!$AG$2,MATCH(data!A6583&amp;"|"&amp;data!C6583,calculations!$A$3:$A$168,0),MATCH(data!B6583,calculations!$AH$2:$CL$2,0)),",","."))</f>
        <v>NULL</v>
      </c>
      <c r="E6583">
        <v>1</v>
      </c>
    </row>
    <row r="6584" spans="1:5" x14ac:dyDescent="0.25">
      <c r="A6584">
        <v>2017</v>
      </c>
      <c r="B6584">
        <v>33</v>
      </c>
      <c r="C6584" t="s">
        <v>86</v>
      </c>
      <c r="D6584" t="str">
        <f ca="1">IF(OFFSET(calculations!$AG$2,MATCH(data!A6584&amp;"|"&amp;data!C6584,calculations!$A$3:$A$168,0),MATCH(data!B6584,calculations!$AH$2:$CL$2,0))="","NULL",SUBSTITUTE(OFFSET(calculations!$AG$2,MATCH(data!A6584&amp;"|"&amp;data!C6584,calculations!$A$3:$A$168,0),MATCH(data!B6584,calculations!$AH$2:$CL$2,0)),",","."))</f>
        <v>5422727</v>
      </c>
      <c r="E6584">
        <v>1</v>
      </c>
    </row>
    <row r="6585" spans="1:5" x14ac:dyDescent="0.25">
      <c r="A6585">
        <v>2017</v>
      </c>
      <c r="B6585">
        <v>33</v>
      </c>
      <c r="C6585" t="s">
        <v>87</v>
      </c>
      <c r="D6585" t="str">
        <f ca="1">IF(OFFSET(calculations!$AG$2,MATCH(data!A6585&amp;"|"&amp;data!C6585,calculations!$A$3:$A$168,0),MATCH(data!B6585,calculations!$AH$2:$CL$2,0))="","NULL",SUBSTITUTE(OFFSET(calculations!$AG$2,MATCH(data!A6585&amp;"|"&amp;data!C6585,calculations!$A$3:$A$168,0),MATCH(data!B6585,calculations!$AH$2:$CL$2,0)),",","."))</f>
        <v>3670974</v>
      </c>
      <c r="E6585">
        <v>1</v>
      </c>
    </row>
    <row r="6586" spans="1:5" x14ac:dyDescent="0.25">
      <c r="A6586">
        <v>2017</v>
      </c>
      <c r="B6586">
        <v>33</v>
      </c>
      <c r="C6586" t="s">
        <v>88</v>
      </c>
      <c r="D6586" t="str">
        <f ca="1">IF(OFFSET(calculations!$AG$2,MATCH(data!A6586&amp;"|"&amp;data!C6586,calculations!$A$3:$A$168,0),MATCH(data!B6586,calculations!$AH$2:$CL$2,0))="","NULL",SUBSTITUTE(OFFSET(calculations!$AG$2,MATCH(data!A6586&amp;"|"&amp;data!C6586,calculations!$A$3:$A$168,0),MATCH(data!B6586,calculations!$AH$2:$CL$2,0)),",","."))</f>
        <v>NULL</v>
      </c>
      <c r="E6586">
        <v>1</v>
      </c>
    </row>
    <row r="6587" spans="1:5" x14ac:dyDescent="0.25">
      <c r="A6587">
        <v>2017</v>
      </c>
      <c r="B6587">
        <v>33</v>
      </c>
      <c r="C6587" t="s">
        <v>89</v>
      </c>
      <c r="D6587" t="str">
        <f ca="1">IF(OFFSET(calculations!$AG$2,MATCH(data!A6587&amp;"|"&amp;data!C6587,calculations!$A$3:$A$168,0),MATCH(data!B6587,calculations!$AH$2:$CL$2,0))="","NULL",SUBSTITUTE(OFFSET(calculations!$AG$2,MATCH(data!A6587&amp;"|"&amp;data!C6587,calculations!$A$3:$A$168,0),MATCH(data!B6587,calculations!$AH$2:$CL$2,0)),",","."))</f>
        <v>NULL</v>
      </c>
      <c r="E6587">
        <v>1</v>
      </c>
    </row>
    <row r="6588" spans="1:5" x14ac:dyDescent="0.25">
      <c r="A6588">
        <v>2017</v>
      </c>
      <c r="B6588">
        <v>33</v>
      </c>
      <c r="C6588" t="s">
        <v>90</v>
      </c>
      <c r="D6588" t="str">
        <f ca="1">IF(OFFSET(calculations!$AG$2,MATCH(data!A6588&amp;"|"&amp;data!C6588,calculations!$A$3:$A$168,0),MATCH(data!B6588,calculations!$AH$2:$CL$2,0))="","NULL",SUBSTITUTE(OFFSET(calculations!$AG$2,MATCH(data!A6588&amp;"|"&amp;data!C6588,calculations!$A$3:$A$168,0),MATCH(data!B6588,calculations!$AH$2:$CL$2,0)),",","."))</f>
        <v>NULL</v>
      </c>
      <c r="E6588">
        <v>1</v>
      </c>
    </row>
    <row r="6589" spans="1:5" x14ac:dyDescent="0.25">
      <c r="A6589">
        <v>2017</v>
      </c>
      <c r="B6589">
        <v>33</v>
      </c>
      <c r="C6589" t="s">
        <v>91</v>
      </c>
      <c r="D6589" t="str">
        <f ca="1">IF(OFFSET(calculations!$AG$2,MATCH(data!A6589&amp;"|"&amp;data!C6589,calculations!$A$3:$A$168,0),MATCH(data!B6589,calculations!$AH$2:$CL$2,0))="","NULL",SUBSTITUTE(OFFSET(calculations!$AG$2,MATCH(data!A6589&amp;"|"&amp;data!C6589,calculations!$A$3:$A$168,0),MATCH(data!B6589,calculations!$AH$2:$CL$2,0)),",","."))</f>
        <v>40689164</v>
      </c>
      <c r="E6589">
        <v>1</v>
      </c>
    </row>
    <row r="6590" spans="1:5" x14ac:dyDescent="0.25">
      <c r="A6590">
        <v>2017</v>
      </c>
      <c r="B6590">
        <v>33</v>
      </c>
      <c r="C6590" t="s">
        <v>92</v>
      </c>
      <c r="D6590" t="str">
        <f ca="1">IF(OFFSET(calculations!$AG$2,MATCH(data!A6590&amp;"|"&amp;data!C6590,calculations!$A$3:$A$168,0),MATCH(data!B6590,calculations!$AH$2:$CL$2,0))="","NULL",SUBSTITUTE(OFFSET(calculations!$AG$2,MATCH(data!A6590&amp;"|"&amp;data!C6590,calculations!$A$3:$A$168,0),MATCH(data!B6590,calculations!$AH$2:$CL$2,0)),",","."))</f>
        <v>NULL</v>
      </c>
      <c r="E6590">
        <v>1</v>
      </c>
    </row>
    <row r="6591" spans="1:5" x14ac:dyDescent="0.25">
      <c r="A6591">
        <v>2017</v>
      </c>
      <c r="B6591">
        <v>33</v>
      </c>
      <c r="C6591" t="s">
        <v>93</v>
      </c>
      <c r="D6591" t="str">
        <f ca="1">IF(OFFSET(calculations!$AG$2,MATCH(data!A6591&amp;"|"&amp;data!C6591,calculations!$A$3:$A$168,0),MATCH(data!B6591,calculations!$AH$2:$CL$2,0))="","NULL",SUBSTITUTE(OFFSET(calculations!$AG$2,MATCH(data!A6591&amp;"|"&amp;data!C6591,calculations!$A$3:$A$168,0),MATCH(data!B6591,calculations!$AH$2:$CL$2,0)),",","."))</f>
        <v>NULL</v>
      </c>
      <c r="E6591">
        <v>1</v>
      </c>
    </row>
    <row r="6592" spans="1:5" x14ac:dyDescent="0.25">
      <c r="A6592">
        <v>2017</v>
      </c>
      <c r="B6592">
        <v>33</v>
      </c>
      <c r="C6592" t="s">
        <v>94</v>
      </c>
      <c r="D6592" t="str">
        <f ca="1">IF(OFFSET(calculations!$AG$2,MATCH(data!A6592&amp;"|"&amp;data!C6592,calculations!$A$3:$A$168,0),MATCH(data!B6592,calculations!$AH$2:$CL$2,0))="","NULL",SUBSTITUTE(OFFSET(calculations!$AG$2,MATCH(data!A6592&amp;"|"&amp;data!C6592,calculations!$A$3:$A$168,0),MATCH(data!B6592,calculations!$AH$2:$CL$2,0)),",","."))</f>
        <v>NULL</v>
      </c>
      <c r="E6592">
        <v>1</v>
      </c>
    </row>
    <row r="6593" spans="1:5" x14ac:dyDescent="0.25">
      <c r="A6593">
        <v>2017</v>
      </c>
      <c r="B6593">
        <v>33</v>
      </c>
      <c r="C6593" t="s">
        <v>95</v>
      </c>
      <c r="D6593" t="str">
        <f ca="1">IF(OFFSET(calculations!$AG$2,MATCH(data!A6593&amp;"|"&amp;data!C6593,calculations!$A$3:$A$168,0),MATCH(data!B6593,calculations!$AH$2:$CL$2,0))="","NULL",SUBSTITUTE(OFFSET(calculations!$AG$2,MATCH(data!A6593&amp;"|"&amp;data!C6593,calculations!$A$3:$A$168,0),MATCH(data!B6593,calculations!$AH$2:$CL$2,0)),",","."))</f>
        <v>2577001</v>
      </c>
      <c r="E6593">
        <v>1</v>
      </c>
    </row>
    <row r="6594" spans="1:5" x14ac:dyDescent="0.25">
      <c r="A6594">
        <v>2017</v>
      </c>
      <c r="B6594">
        <v>33</v>
      </c>
      <c r="C6594" t="s">
        <v>96</v>
      </c>
      <c r="D6594" t="str">
        <f ca="1">IF(OFFSET(calculations!$AG$2,MATCH(data!A6594&amp;"|"&amp;data!C6594,calculations!$A$3:$A$168,0),MATCH(data!B6594,calculations!$AH$2:$CL$2,0))="","NULL",SUBSTITUTE(OFFSET(calculations!$AG$2,MATCH(data!A6594&amp;"|"&amp;data!C6594,calculations!$A$3:$A$168,0),MATCH(data!B6594,calculations!$AH$2:$CL$2,0)),",","."))</f>
        <v>8554243</v>
      </c>
      <c r="E6594">
        <v>1</v>
      </c>
    </row>
    <row r="6595" spans="1:5" x14ac:dyDescent="0.25">
      <c r="A6595">
        <v>2017</v>
      </c>
      <c r="B6595">
        <v>33</v>
      </c>
      <c r="C6595" t="s">
        <v>97</v>
      </c>
      <c r="D6595" t="str">
        <f ca="1">IF(OFFSET(calculations!$AG$2,MATCH(data!A6595&amp;"|"&amp;data!C6595,calculations!$A$3:$A$168,0),MATCH(data!B6595,calculations!$AH$2:$CL$2,0))="","NULL",SUBSTITUTE(OFFSET(calculations!$AG$2,MATCH(data!A6595&amp;"|"&amp;data!C6595,calculations!$A$3:$A$168,0),MATCH(data!B6595,calculations!$AH$2:$CL$2,0)),",","."))</f>
        <v>2723286</v>
      </c>
      <c r="E6595">
        <v>1</v>
      </c>
    </row>
    <row r="6596" spans="1:5" x14ac:dyDescent="0.25">
      <c r="A6596">
        <v>2017</v>
      </c>
      <c r="B6596">
        <v>33</v>
      </c>
      <c r="C6596" t="s">
        <v>98</v>
      </c>
      <c r="D6596" t="str">
        <f ca="1">IF(OFFSET(calculations!$AG$2,MATCH(data!A6596&amp;"|"&amp;data!C6596,calculations!$A$3:$A$168,0),MATCH(data!B6596,calculations!$AH$2:$CL$2,0))="","NULL",SUBSTITUTE(OFFSET(calculations!$AG$2,MATCH(data!A6596&amp;"|"&amp;data!C6596,calculations!$A$3:$A$168,0),MATCH(data!B6596,calculations!$AH$2:$CL$2,0)),",","."))</f>
        <v>5830957</v>
      </c>
      <c r="E6596">
        <v>1</v>
      </c>
    </row>
    <row r="6597" spans="1:5" x14ac:dyDescent="0.25">
      <c r="A6597">
        <v>2017</v>
      </c>
      <c r="B6597">
        <v>33</v>
      </c>
      <c r="C6597" t="s">
        <v>99</v>
      </c>
      <c r="D6597" t="str">
        <f ca="1">IF(OFFSET(calculations!$AG$2,MATCH(data!A6597&amp;"|"&amp;data!C6597,calculations!$A$3:$A$168,0),MATCH(data!B6597,calculations!$AH$2:$CL$2,0))="","NULL",SUBSTITUTE(OFFSET(calculations!$AG$2,MATCH(data!A6597&amp;"|"&amp;data!C6597,calculations!$A$3:$A$168,0),MATCH(data!B6597,calculations!$AH$2:$CL$2,0)),",","."))</f>
        <v>5830957</v>
      </c>
      <c r="E6597">
        <v>1</v>
      </c>
    </row>
    <row r="6598" spans="1:5" x14ac:dyDescent="0.25">
      <c r="A6598">
        <v>2017</v>
      </c>
      <c r="B6598">
        <v>33</v>
      </c>
      <c r="C6598" t="s">
        <v>100</v>
      </c>
      <c r="D6598" t="str">
        <f ca="1">IF(OFFSET(calculations!$AG$2,MATCH(data!A6598&amp;"|"&amp;data!C6598,calculations!$A$3:$A$168,0),MATCH(data!B6598,calculations!$AH$2:$CL$2,0))="","NULL",SUBSTITUTE(OFFSET(calculations!$AG$2,MATCH(data!A6598&amp;"|"&amp;data!C6598,calculations!$A$3:$A$168,0),MATCH(data!B6598,calculations!$AH$2:$CL$2,0)),",","."))</f>
        <v>22371</v>
      </c>
      <c r="E6598">
        <v>1</v>
      </c>
    </row>
    <row r="6599" spans="1:5" x14ac:dyDescent="0.25">
      <c r="A6599">
        <v>2017</v>
      </c>
      <c r="B6599">
        <v>33</v>
      </c>
      <c r="C6599" t="s">
        <v>101</v>
      </c>
      <c r="D6599" t="str">
        <f ca="1">IF(OFFSET(calculations!$AG$2,MATCH(data!A6599&amp;"|"&amp;data!C6599,calculations!$A$3:$A$168,0),MATCH(data!B6599,calculations!$AH$2:$CL$2,0))="","NULL",SUBSTITUTE(OFFSET(calculations!$AG$2,MATCH(data!A6599&amp;"|"&amp;data!C6599,calculations!$A$3:$A$168,0),MATCH(data!B6599,calculations!$AH$2:$CL$2,0)),",","."))</f>
        <v>NULL</v>
      </c>
      <c r="E6599">
        <v>1</v>
      </c>
    </row>
    <row r="6600" spans="1:5" x14ac:dyDescent="0.25">
      <c r="A6600">
        <v>2017</v>
      </c>
      <c r="B6600">
        <v>33</v>
      </c>
      <c r="C6600" t="s">
        <v>102</v>
      </c>
      <c r="D6600" t="str">
        <f ca="1">IF(OFFSET(calculations!$AG$2,MATCH(data!A6600&amp;"|"&amp;data!C6600,calculations!$A$3:$A$168,0),MATCH(data!B6600,calculations!$AH$2:$CL$2,0))="","NULL",SUBSTITUTE(OFFSET(calculations!$AG$2,MATCH(data!A6600&amp;"|"&amp;data!C6600,calculations!$A$3:$A$168,0),MATCH(data!B6600,calculations!$AH$2:$CL$2,0)),",","."))</f>
        <v>2926144</v>
      </c>
      <c r="E6600">
        <v>1</v>
      </c>
    </row>
    <row r="6601" spans="1:5" x14ac:dyDescent="0.25">
      <c r="A6601">
        <v>2017</v>
      </c>
      <c r="B6601">
        <v>33</v>
      </c>
      <c r="C6601" t="s">
        <v>103</v>
      </c>
      <c r="D6601" t="str">
        <f ca="1">IF(OFFSET(calculations!$AG$2,MATCH(data!A6601&amp;"|"&amp;data!C6601,calculations!$A$3:$A$168,0),MATCH(data!B6601,calculations!$AH$2:$CL$2,0))="","NULL",SUBSTITUTE(OFFSET(calculations!$AG$2,MATCH(data!A6601&amp;"|"&amp;data!C6601,calculations!$A$3:$A$168,0),MATCH(data!B6601,calculations!$AH$2:$CL$2,0)),",","."))</f>
        <v>19748</v>
      </c>
      <c r="E6601">
        <v>1</v>
      </c>
    </row>
    <row r="6602" spans="1:5" x14ac:dyDescent="0.25">
      <c r="A6602">
        <v>2017</v>
      </c>
      <c r="B6602">
        <v>33</v>
      </c>
      <c r="C6602" t="s">
        <v>104</v>
      </c>
      <c r="D6602" t="str">
        <f ca="1">IF(OFFSET(calculations!$AG$2,MATCH(data!A6602&amp;"|"&amp;data!C6602,calculations!$A$3:$A$168,0),MATCH(data!B6602,calculations!$AH$2:$CL$2,0))="","NULL",SUBSTITUTE(OFFSET(calculations!$AG$2,MATCH(data!A6602&amp;"|"&amp;data!C6602,calculations!$A$3:$A$168,0),MATCH(data!B6602,calculations!$AH$2:$CL$2,0)),",","."))</f>
        <v>2907436</v>
      </c>
      <c r="E6602">
        <v>1</v>
      </c>
    </row>
    <row r="6603" spans="1:5" x14ac:dyDescent="0.25">
      <c r="A6603">
        <v>2017</v>
      </c>
      <c r="B6603">
        <v>33</v>
      </c>
      <c r="C6603" t="s">
        <v>105</v>
      </c>
      <c r="D6603" t="str">
        <f ca="1">IF(OFFSET(calculations!$AG$2,MATCH(data!A6603&amp;"|"&amp;data!C6603,calculations!$A$3:$A$168,0),MATCH(data!B6603,calculations!$AH$2:$CL$2,0))="","NULL",SUBSTITUTE(OFFSET(calculations!$AG$2,MATCH(data!A6603&amp;"|"&amp;data!C6603,calculations!$A$3:$A$168,0),MATCH(data!B6603,calculations!$AH$2:$CL$2,0)),",","."))</f>
        <v>2907436</v>
      </c>
      <c r="E6603">
        <v>1</v>
      </c>
    </row>
    <row r="6604" spans="1:5" x14ac:dyDescent="0.25">
      <c r="A6604">
        <v>2017</v>
      </c>
      <c r="B6604">
        <v>33</v>
      </c>
      <c r="C6604" t="s">
        <v>106</v>
      </c>
      <c r="D6604" t="str">
        <f ca="1">IF(OFFSET(calculations!$AG$2,MATCH(data!A6604&amp;"|"&amp;data!C6604,calculations!$A$3:$A$168,0),MATCH(data!B6604,calculations!$AH$2:$CL$2,0))="","NULL",SUBSTITUTE(OFFSET(calculations!$AG$2,MATCH(data!A6604&amp;"|"&amp;data!C6604,calculations!$A$3:$A$168,0),MATCH(data!B6604,calculations!$AH$2:$CL$2,0)),",","."))</f>
        <v>NULL</v>
      </c>
      <c r="E6604">
        <v>1</v>
      </c>
    </row>
    <row r="6605" spans="1:5" x14ac:dyDescent="0.25">
      <c r="A6605">
        <v>2017</v>
      </c>
      <c r="B6605">
        <v>33</v>
      </c>
      <c r="C6605" t="s">
        <v>107</v>
      </c>
      <c r="D6605" t="str">
        <f ca="1">IF(OFFSET(calculations!$AG$2,MATCH(data!A6605&amp;"|"&amp;data!C6605,calculations!$A$3:$A$168,0),MATCH(data!B6605,calculations!$AH$2:$CL$2,0))="","NULL",SUBSTITUTE(OFFSET(calculations!$AG$2,MATCH(data!A6605&amp;"|"&amp;data!C6605,calculations!$A$3:$A$168,0),MATCH(data!B6605,calculations!$AH$2:$CL$2,0)),",","."))</f>
        <v>NULL</v>
      </c>
      <c r="E6605">
        <v>1</v>
      </c>
    </row>
    <row r="6606" spans="1:5" x14ac:dyDescent="0.25">
      <c r="A6606">
        <v>2017</v>
      </c>
      <c r="B6606">
        <v>33</v>
      </c>
      <c r="C6606" t="s">
        <v>108</v>
      </c>
      <c r="D6606" t="str">
        <f ca="1">IF(OFFSET(calculations!$AG$2,MATCH(data!A6606&amp;"|"&amp;data!C6606,calculations!$A$3:$A$168,0),MATCH(data!B6606,calculations!$AH$2:$CL$2,0))="","NULL",SUBSTITUTE(OFFSET(calculations!$AG$2,MATCH(data!A6606&amp;"|"&amp;data!C6606,calculations!$A$3:$A$168,0),MATCH(data!B6606,calculations!$AH$2:$CL$2,0)),",","."))</f>
        <v>NULL</v>
      </c>
      <c r="E6606">
        <v>1</v>
      </c>
    </row>
    <row r="6607" spans="1:5" x14ac:dyDescent="0.25">
      <c r="A6607">
        <v>2017</v>
      </c>
      <c r="B6607">
        <v>33</v>
      </c>
      <c r="C6607" t="s">
        <v>109</v>
      </c>
      <c r="D6607" t="str">
        <f ca="1">IF(OFFSET(calculations!$AG$2,MATCH(data!A6607&amp;"|"&amp;data!C6607,calculations!$A$3:$A$168,0),MATCH(data!B6607,calculations!$AH$2:$CL$2,0))="","NULL",SUBSTITUTE(OFFSET(calculations!$AG$2,MATCH(data!A6607&amp;"|"&amp;data!C6607,calculations!$A$3:$A$168,0),MATCH(data!B6607,calculations!$AH$2:$CL$2,0)),",","."))</f>
        <v>2907436</v>
      </c>
      <c r="E6607">
        <v>1</v>
      </c>
    </row>
    <row r="6608" spans="1:5" x14ac:dyDescent="0.25">
      <c r="A6608">
        <v>2017</v>
      </c>
      <c r="B6608">
        <v>33</v>
      </c>
      <c r="C6608" t="s">
        <v>110</v>
      </c>
      <c r="D6608" t="str">
        <f ca="1">IF(OFFSET(calculations!$AG$2,MATCH(data!A6608&amp;"|"&amp;data!C6608,calculations!$A$3:$A$168,0),MATCH(data!B6608,calculations!$AH$2:$CL$2,0))="","NULL",SUBSTITUTE(OFFSET(calculations!$AG$2,MATCH(data!A6608&amp;"|"&amp;data!C6608,calculations!$A$3:$A$168,0),MATCH(data!B6608,calculations!$AH$2:$CL$2,0)),",","."))</f>
        <v>330435</v>
      </c>
      <c r="E6608">
        <v>1</v>
      </c>
    </row>
    <row r="6609" spans="1:5" x14ac:dyDescent="0.25">
      <c r="A6609">
        <v>2017</v>
      </c>
      <c r="B6609">
        <v>33</v>
      </c>
      <c r="C6609" t="s">
        <v>111</v>
      </c>
      <c r="D6609" t="str">
        <f ca="1">IF(OFFSET(calculations!$AG$2,MATCH(data!A6609&amp;"|"&amp;data!C6609,calculations!$A$3:$A$168,0),MATCH(data!B6609,calculations!$AH$2:$CL$2,0))="","NULL",SUBSTITUTE(OFFSET(calculations!$AG$2,MATCH(data!A6609&amp;"|"&amp;data!C6609,calculations!$A$3:$A$168,0),MATCH(data!B6609,calculations!$AH$2:$CL$2,0)),",","."))</f>
        <v>53785280</v>
      </c>
      <c r="E6609">
        <v>1</v>
      </c>
    </row>
    <row r="6610" spans="1:5" x14ac:dyDescent="0.25">
      <c r="A6610">
        <v>2017</v>
      </c>
      <c r="B6610">
        <v>33</v>
      </c>
      <c r="C6610" t="s">
        <v>112</v>
      </c>
      <c r="D6610" t="str">
        <f ca="1">IF(OFFSET(calculations!$AG$2,MATCH(data!A6610&amp;"|"&amp;data!C6610,calculations!$A$3:$A$168,0),MATCH(data!B6610,calculations!$AH$2:$CL$2,0))="","NULL",SUBSTITUTE(OFFSET(calculations!$AG$2,MATCH(data!A6610&amp;"|"&amp;data!C6610,calculations!$A$3:$A$168,0),MATCH(data!B6610,calculations!$AH$2:$CL$2,0)),",","."))</f>
        <v>267250</v>
      </c>
      <c r="E6610">
        <v>1</v>
      </c>
    </row>
    <row r="6611" spans="1:5" x14ac:dyDescent="0.25">
      <c r="A6611">
        <v>2017</v>
      </c>
      <c r="B6611">
        <v>33</v>
      </c>
      <c r="C6611" t="s">
        <v>113</v>
      </c>
      <c r="D6611" t="str">
        <f ca="1">IF(OFFSET(calculations!$AG$2,MATCH(data!A6611&amp;"|"&amp;data!C6611,calculations!$A$3:$A$168,0),MATCH(data!B6611,calculations!$AH$2:$CL$2,0))="","NULL",SUBSTITUTE(OFFSET(calculations!$AG$2,MATCH(data!A6611&amp;"|"&amp;data!C6611,calculations!$A$3:$A$168,0),MATCH(data!B6611,calculations!$AH$2:$CL$2,0)),",","."))</f>
        <v>NULL</v>
      </c>
      <c r="E6611">
        <v>1</v>
      </c>
    </row>
    <row r="6612" spans="1:5" x14ac:dyDescent="0.25">
      <c r="A6612">
        <v>2017</v>
      </c>
      <c r="B6612">
        <v>33</v>
      </c>
      <c r="C6612" t="s">
        <v>114</v>
      </c>
      <c r="D6612" t="str">
        <f ca="1">IF(OFFSET(calculations!$AG$2,MATCH(data!A6612&amp;"|"&amp;data!C6612,calculations!$A$3:$A$168,0),MATCH(data!B6612,calculations!$AH$2:$CL$2,0))="","NULL",SUBSTITUTE(OFFSET(calculations!$AG$2,MATCH(data!A6612&amp;"|"&amp;data!C6612,calculations!$A$3:$A$168,0),MATCH(data!B6612,calculations!$AH$2:$CL$2,0)),",","."))</f>
        <v>NULL</v>
      </c>
      <c r="E6612">
        <v>1</v>
      </c>
    </row>
    <row r="6613" spans="1:5" x14ac:dyDescent="0.25">
      <c r="A6613">
        <v>2017</v>
      </c>
      <c r="B6613">
        <v>33</v>
      </c>
      <c r="C6613" t="s">
        <v>115</v>
      </c>
      <c r="D6613" t="str">
        <f ca="1">IF(OFFSET(calculations!$AG$2,MATCH(data!A6613&amp;"|"&amp;data!C6613,calculations!$A$3:$A$168,0),MATCH(data!B6613,calculations!$AH$2:$CL$2,0))="","NULL",SUBSTITUTE(OFFSET(calculations!$AG$2,MATCH(data!A6613&amp;"|"&amp;data!C6613,calculations!$A$3:$A$168,0),MATCH(data!B6613,calculations!$AH$2:$CL$2,0)),",","."))</f>
        <v>NULL</v>
      </c>
      <c r="E6613">
        <v>1</v>
      </c>
    </row>
    <row r="6614" spans="1:5" x14ac:dyDescent="0.25">
      <c r="A6614">
        <v>2017</v>
      </c>
      <c r="B6614">
        <v>33</v>
      </c>
      <c r="C6614" t="s">
        <v>116</v>
      </c>
      <c r="D6614" t="str">
        <f ca="1">IF(OFFSET(calculations!$AG$2,MATCH(data!A6614&amp;"|"&amp;data!C6614,calculations!$A$3:$A$168,0),MATCH(data!B6614,calculations!$AH$2:$CL$2,0))="","NULL",SUBSTITUTE(OFFSET(calculations!$AG$2,MATCH(data!A6614&amp;"|"&amp;data!C6614,calculations!$A$3:$A$168,0),MATCH(data!B6614,calculations!$AH$2:$CL$2,0)),",","."))</f>
        <v>25650</v>
      </c>
      <c r="E6614">
        <v>1</v>
      </c>
    </row>
    <row r="6615" spans="1:5" x14ac:dyDescent="0.25">
      <c r="A6615">
        <v>2017</v>
      </c>
      <c r="B6615">
        <v>33</v>
      </c>
      <c r="C6615" t="s">
        <v>117</v>
      </c>
      <c r="D6615" t="str">
        <f ca="1">IF(OFFSET(calculations!$AG$2,MATCH(data!A6615&amp;"|"&amp;data!C6615,calculations!$A$3:$A$168,0),MATCH(data!B6615,calculations!$AH$2:$CL$2,0))="","NULL",SUBSTITUTE(OFFSET(calculations!$AG$2,MATCH(data!A6615&amp;"|"&amp;data!C6615,calculations!$A$3:$A$168,0),MATCH(data!B6615,calculations!$AH$2:$CL$2,0)),",","."))</f>
        <v>NULL</v>
      </c>
      <c r="E6615">
        <v>1</v>
      </c>
    </row>
    <row r="6616" spans="1:5" x14ac:dyDescent="0.25">
      <c r="A6616">
        <v>2017</v>
      </c>
      <c r="B6616">
        <v>33</v>
      </c>
      <c r="C6616" t="s">
        <v>118</v>
      </c>
      <c r="D6616" t="str">
        <f ca="1">IF(OFFSET(calculations!$AG$2,MATCH(data!A6616&amp;"|"&amp;data!C6616,calculations!$A$3:$A$168,0),MATCH(data!B6616,calculations!$AH$2:$CL$2,0))="","NULL",SUBSTITUTE(OFFSET(calculations!$AG$2,MATCH(data!A6616&amp;"|"&amp;data!C6616,calculations!$A$3:$A$168,0),MATCH(data!B6616,calculations!$AH$2:$CL$2,0)),",","."))</f>
        <v>98433</v>
      </c>
      <c r="E6616">
        <v>1</v>
      </c>
    </row>
    <row r="6617" spans="1:5" x14ac:dyDescent="0.25">
      <c r="A6617">
        <v>2017</v>
      </c>
      <c r="B6617">
        <v>33</v>
      </c>
      <c r="C6617" t="s">
        <v>119</v>
      </c>
      <c r="D6617" t="str">
        <f ca="1">IF(OFFSET(calculations!$AG$2,MATCH(data!A6617&amp;"|"&amp;data!C6617,calculations!$A$3:$A$168,0),MATCH(data!B6617,calculations!$AH$2:$CL$2,0))="","NULL",SUBSTITUTE(OFFSET(calculations!$AG$2,MATCH(data!A6617&amp;"|"&amp;data!C6617,calculations!$A$3:$A$168,0),MATCH(data!B6617,calculations!$AH$2:$CL$2,0)),",","."))</f>
        <v>73</v>
      </c>
      <c r="E6617">
        <v>1</v>
      </c>
    </row>
    <row r="6618" spans="1:5" x14ac:dyDescent="0.25">
      <c r="A6618">
        <v>2017</v>
      </c>
      <c r="B6618">
        <v>33</v>
      </c>
      <c r="C6618" t="s">
        <v>120</v>
      </c>
      <c r="D6618" t="str">
        <f ca="1">IF(OFFSET(calculations!$AG$2,MATCH(data!A6618&amp;"|"&amp;data!C6618,calculations!$A$3:$A$168,0),MATCH(data!B6618,calculations!$AH$2:$CL$2,0))="","NULL",SUBSTITUTE(OFFSET(calculations!$AG$2,MATCH(data!A6618&amp;"|"&amp;data!C6618,calculations!$A$3:$A$168,0),MATCH(data!B6618,calculations!$AH$2:$CL$2,0)),",","."))</f>
        <v>NULL</v>
      </c>
      <c r="E6618">
        <v>1</v>
      </c>
    </row>
    <row r="6619" spans="1:5" x14ac:dyDescent="0.25">
      <c r="A6619">
        <v>2017</v>
      </c>
      <c r="B6619">
        <v>33</v>
      </c>
      <c r="C6619" t="s">
        <v>121</v>
      </c>
      <c r="D6619" t="str">
        <f ca="1">IF(OFFSET(calculations!$AG$2,MATCH(data!A6619&amp;"|"&amp;data!C6619,calculations!$A$3:$A$168,0),MATCH(data!B6619,calculations!$AH$2:$CL$2,0))="","NULL",SUBSTITUTE(OFFSET(calculations!$AG$2,MATCH(data!A6619&amp;"|"&amp;data!C6619,calculations!$A$3:$A$168,0),MATCH(data!B6619,calculations!$AH$2:$CL$2,0)),",","."))</f>
        <v>93255</v>
      </c>
      <c r="E6619">
        <v>1</v>
      </c>
    </row>
    <row r="6620" spans="1:5" x14ac:dyDescent="0.25">
      <c r="A6620">
        <v>2017</v>
      </c>
      <c r="B6620">
        <v>33</v>
      </c>
      <c r="C6620" t="s">
        <v>122</v>
      </c>
      <c r="D6620" t="str">
        <f ca="1">IF(OFFSET(calculations!$AG$2,MATCH(data!A6620&amp;"|"&amp;data!C6620,calculations!$A$3:$A$168,0),MATCH(data!B6620,calculations!$AH$2:$CL$2,0))="","NULL",SUBSTITUTE(OFFSET(calculations!$AG$2,MATCH(data!A6620&amp;"|"&amp;data!C6620,calculations!$A$3:$A$168,0),MATCH(data!B6620,calculations!$AH$2:$CL$2,0)),",","."))</f>
        <v>NULL</v>
      </c>
      <c r="E6620">
        <v>1</v>
      </c>
    </row>
    <row r="6621" spans="1:5" x14ac:dyDescent="0.25">
      <c r="A6621">
        <v>2017</v>
      </c>
      <c r="B6621">
        <v>33</v>
      </c>
      <c r="C6621" t="s">
        <v>123</v>
      </c>
      <c r="D6621" t="str">
        <f ca="1">IF(OFFSET(calculations!$AG$2,MATCH(data!A6621&amp;"|"&amp;data!C6621,calculations!$A$3:$A$168,0),MATCH(data!B6621,calculations!$AH$2:$CL$2,0))="","NULL",SUBSTITUTE(OFFSET(calculations!$AG$2,MATCH(data!A6621&amp;"|"&amp;data!C6621,calculations!$A$3:$A$168,0),MATCH(data!B6621,calculations!$AH$2:$CL$2,0)),",","."))</f>
        <v>NULL</v>
      </c>
      <c r="E6621">
        <v>1</v>
      </c>
    </row>
    <row r="6622" spans="1:5" x14ac:dyDescent="0.25">
      <c r="A6622">
        <v>2017</v>
      </c>
      <c r="B6622">
        <v>33</v>
      </c>
      <c r="C6622" t="s">
        <v>124</v>
      </c>
      <c r="D6622" t="str">
        <f ca="1">IF(OFFSET(calculations!$AG$2,MATCH(data!A6622&amp;"|"&amp;data!C6622,calculations!$A$3:$A$168,0),MATCH(data!B6622,calculations!$AH$2:$CL$2,0))="","NULL",SUBSTITUTE(OFFSET(calculations!$AG$2,MATCH(data!A6622&amp;"|"&amp;data!C6622,calculations!$A$3:$A$168,0),MATCH(data!B6622,calculations!$AH$2:$CL$2,0)),",","."))</f>
        <v>NULL</v>
      </c>
      <c r="E6622">
        <v>1</v>
      </c>
    </row>
    <row r="6623" spans="1:5" x14ac:dyDescent="0.25">
      <c r="A6623">
        <v>2017</v>
      </c>
      <c r="B6623">
        <v>33</v>
      </c>
      <c r="C6623" t="s">
        <v>125</v>
      </c>
      <c r="D6623" t="str">
        <f ca="1">IF(OFFSET(calculations!$AG$2,MATCH(data!A6623&amp;"|"&amp;data!C6623,calculations!$A$3:$A$168,0),MATCH(data!B6623,calculations!$AH$2:$CL$2,0))="","NULL",SUBSTITUTE(OFFSET(calculations!$AG$2,MATCH(data!A6623&amp;"|"&amp;data!C6623,calculations!$A$3:$A$168,0),MATCH(data!B6623,calculations!$AH$2:$CL$2,0)),",","."))</f>
        <v>NULL</v>
      </c>
      <c r="E6623">
        <v>1</v>
      </c>
    </row>
    <row r="6624" spans="1:5" x14ac:dyDescent="0.25">
      <c r="A6624">
        <v>2017</v>
      </c>
      <c r="B6624">
        <v>33</v>
      </c>
      <c r="C6624" t="s">
        <v>126</v>
      </c>
      <c r="D6624" t="str">
        <f ca="1">IF(OFFSET(calculations!$AG$2,MATCH(data!A6624&amp;"|"&amp;data!C6624,calculations!$A$3:$A$168,0),MATCH(data!B6624,calculations!$AH$2:$CL$2,0))="","NULL",SUBSTITUTE(OFFSET(calculations!$AG$2,MATCH(data!A6624&amp;"|"&amp;data!C6624,calculations!$A$3:$A$168,0),MATCH(data!B6624,calculations!$AH$2:$CL$2,0)),",","."))</f>
        <v>49839</v>
      </c>
      <c r="E6624">
        <v>1</v>
      </c>
    </row>
    <row r="6625" spans="1:5" x14ac:dyDescent="0.25">
      <c r="A6625">
        <v>2017</v>
      </c>
      <c r="B6625">
        <v>33</v>
      </c>
      <c r="C6625" t="s">
        <v>62</v>
      </c>
      <c r="D6625" t="str">
        <f ca="1">IF(OFFSET(calculations!$AG$2,MATCH(data!A6625&amp;"|"&amp;data!C6625,calculations!$A$3:$A$168,0),MATCH(data!B6625,calculations!$AH$2:$CL$2,0))="","NULL",SUBSTITUTE(OFFSET(calculations!$AG$2,MATCH(data!A6625&amp;"|"&amp;data!C6625,calculations!$A$3:$A$168,0),MATCH(data!B6625,calculations!$AH$2:$CL$2,0)),",","."))</f>
        <v>10665241</v>
      </c>
      <c r="E6625">
        <v>1</v>
      </c>
    </row>
    <row r="6626" spans="1:5" x14ac:dyDescent="0.25">
      <c r="A6626">
        <v>2017</v>
      </c>
      <c r="B6626">
        <v>33</v>
      </c>
      <c r="C6626" t="s">
        <v>127</v>
      </c>
      <c r="D6626" t="str">
        <f ca="1">IF(OFFSET(calculations!$AG$2,MATCH(data!A6626&amp;"|"&amp;data!C6626,calculations!$A$3:$A$168,0),MATCH(data!B6626,calculations!$AH$2:$CL$2,0))="","NULL",SUBSTITUTE(OFFSET(calculations!$AG$2,MATCH(data!A6626&amp;"|"&amp;data!C6626,calculations!$A$3:$A$168,0),MATCH(data!B6626,calculations!$AH$2:$CL$2,0)),",","."))</f>
        <v>3630190</v>
      </c>
      <c r="E6626">
        <v>1</v>
      </c>
    </row>
    <row r="6627" spans="1:5" x14ac:dyDescent="0.25">
      <c r="A6627">
        <v>2017</v>
      </c>
      <c r="B6627">
        <v>33</v>
      </c>
      <c r="C6627" t="s">
        <v>128</v>
      </c>
      <c r="D6627" t="str">
        <f ca="1">IF(OFFSET(calculations!$AG$2,MATCH(data!A6627&amp;"|"&amp;data!C6627,calculations!$A$3:$A$168,0),MATCH(data!B6627,calculations!$AH$2:$CL$2,0))="","NULL",SUBSTITUTE(OFFSET(calculations!$AG$2,MATCH(data!A6627&amp;"|"&amp;data!C6627,calculations!$A$3:$A$168,0),MATCH(data!B6627,calculations!$AH$2:$CL$2,0)),",","."))</f>
        <v>NULL</v>
      </c>
      <c r="E6627">
        <v>1</v>
      </c>
    </row>
    <row r="6628" spans="1:5" x14ac:dyDescent="0.25">
      <c r="A6628">
        <v>2017</v>
      </c>
      <c r="B6628">
        <v>33</v>
      </c>
      <c r="C6628" t="s">
        <v>129</v>
      </c>
      <c r="D6628" t="str">
        <f ca="1">IF(OFFSET(calculations!$AG$2,MATCH(data!A6628&amp;"|"&amp;data!C6628,calculations!$A$3:$A$168,0),MATCH(data!B6628,calculations!$AH$2:$CL$2,0))="","NULL",SUBSTITUTE(OFFSET(calculations!$AG$2,MATCH(data!A6628&amp;"|"&amp;data!C6628,calculations!$A$3:$A$168,0),MATCH(data!B6628,calculations!$AH$2:$CL$2,0)),",","."))</f>
        <v>4458050</v>
      </c>
      <c r="E6628">
        <v>1</v>
      </c>
    </row>
    <row r="6629" spans="1:5" x14ac:dyDescent="0.25">
      <c r="A6629">
        <v>2017</v>
      </c>
      <c r="B6629">
        <v>33</v>
      </c>
      <c r="C6629" t="s">
        <v>130</v>
      </c>
      <c r="D6629" t="str">
        <f ca="1">IF(OFFSET(calculations!$AG$2,MATCH(data!A6629&amp;"|"&amp;data!C6629,calculations!$A$3:$A$168,0),MATCH(data!B6629,calculations!$AH$2:$CL$2,0))="","NULL",SUBSTITUTE(OFFSET(calculations!$AG$2,MATCH(data!A6629&amp;"|"&amp;data!C6629,calculations!$A$3:$A$168,0),MATCH(data!B6629,calculations!$AH$2:$CL$2,0)),",","."))</f>
        <v>NULL</v>
      </c>
      <c r="E6629">
        <v>1</v>
      </c>
    </row>
    <row r="6630" spans="1:5" x14ac:dyDescent="0.25">
      <c r="A6630">
        <v>2017</v>
      </c>
      <c r="B6630">
        <v>33</v>
      </c>
      <c r="C6630" t="s">
        <v>131</v>
      </c>
      <c r="D6630" t="str">
        <f ca="1">IF(OFFSET(calculations!$AG$2,MATCH(data!A6630&amp;"|"&amp;data!C6630,calculations!$A$3:$A$168,0),MATCH(data!B6630,calculations!$AH$2:$CL$2,0))="","NULL",SUBSTITUTE(OFFSET(calculations!$AG$2,MATCH(data!A6630&amp;"|"&amp;data!C6630,calculations!$A$3:$A$168,0),MATCH(data!B6630,calculations!$AH$2:$CL$2,0)),",","."))</f>
        <v>NULL</v>
      </c>
      <c r="E6630">
        <v>1</v>
      </c>
    </row>
    <row r="6631" spans="1:5" x14ac:dyDescent="0.25">
      <c r="A6631">
        <v>2017</v>
      </c>
      <c r="B6631">
        <v>33</v>
      </c>
      <c r="C6631" t="s">
        <v>132</v>
      </c>
      <c r="D6631" t="str">
        <f ca="1">IF(OFFSET(calculations!$AG$2,MATCH(data!A6631&amp;"|"&amp;data!C6631,calculations!$A$3:$A$168,0),MATCH(data!B6631,calculations!$AH$2:$CL$2,0))="","NULL",SUBSTITUTE(OFFSET(calculations!$AG$2,MATCH(data!A6631&amp;"|"&amp;data!C6631,calculations!$A$3:$A$168,0),MATCH(data!B6631,calculations!$AH$2:$CL$2,0)),",","."))</f>
        <v>NULL</v>
      </c>
      <c r="E6631">
        <v>1</v>
      </c>
    </row>
    <row r="6632" spans="1:5" x14ac:dyDescent="0.25">
      <c r="A6632">
        <v>2017</v>
      </c>
      <c r="B6632">
        <v>33</v>
      </c>
      <c r="C6632" t="s">
        <v>133</v>
      </c>
      <c r="D6632" t="str">
        <f ca="1">IF(OFFSET(calculations!$AG$2,MATCH(data!A6632&amp;"|"&amp;data!C6632,calculations!$A$3:$A$168,0),MATCH(data!B6632,calculations!$AH$2:$CL$2,0))="","NULL",SUBSTITUTE(OFFSET(calculations!$AG$2,MATCH(data!A6632&amp;"|"&amp;data!C6632,calculations!$A$3:$A$168,0),MATCH(data!B6632,calculations!$AH$2:$CL$2,0)),",","."))</f>
        <v>0</v>
      </c>
      <c r="E6632">
        <v>1</v>
      </c>
    </row>
    <row r="6633" spans="1:5" x14ac:dyDescent="0.25">
      <c r="A6633">
        <v>2017</v>
      </c>
      <c r="B6633">
        <v>33</v>
      </c>
      <c r="C6633" t="s">
        <v>134</v>
      </c>
      <c r="D6633" t="str">
        <f ca="1">IF(OFFSET(calculations!$AG$2,MATCH(data!A6633&amp;"|"&amp;data!C6633,calculations!$A$3:$A$168,0),MATCH(data!B6633,calculations!$AH$2:$CL$2,0))="","NULL",SUBSTITUTE(OFFSET(calculations!$AG$2,MATCH(data!A6633&amp;"|"&amp;data!C6633,calculations!$A$3:$A$168,0),MATCH(data!B6633,calculations!$AH$2:$CL$2,0)),",","."))</f>
        <v>NULL</v>
      </c>
      <c r="E6633">
        <v>1</v>
      </c>
    </row>
    <row r="6634" spans="1:5" x14ac:dyDescent="0.25">
      <c r="A6634">
        <v>2017</v>
      </c>
      <c r="B6634">
        <v>33</v>
      </c>
      <c r="C6634" t="s">
        <v>135</v>
      </c>
      <c r="D6634" t="str">
        <f ca="1">IF(OFFSET(calculations!$AG$2,MATCH(data!A6634&amp;"|"&amp;data!C6634,calculations!$A$3:$A$168,0),MATCH(data!B6634,calculations!$AH$2:$CL$2,0))="","NULL",SUBSTITUTE(OFFSET(calculations!$AG$2,MATCH(data!A6634&amp;"|"&amp;data!C6634,calculations!$A$3:$A$168,0),MATCH(data!B6634,calculations!$AH$2:$CL$2,0)),",","."))</f>
        <v>NULL</v>
      </c>
      <c r="E6634">
        <v>1</v>
      </c>
    </row>
    <row r="6635" spans="1:5" x14ac:dyDescent="0.25">
      <c r="A6635">
        <v>2017</v>
      </c>
      <c r="B6635">
        <v>33</v>
      </c>
      <c r="C6635" t="s">
        <v>136</v>
      </c>
      <c r="D6635" t="str">
        <f ca="1">IF(OFFSET(calculations!$AG$2,MATCH(data!A6635&amp;"|"&amp;data!C6635,calculations!$A$3:$A$168,0),MATCH(data!B6635,calculations!$AH$2:$CL$2,0))="","NULL",SUBSTITUTE(OFFSET(calculations!$AG$2,MATCH(data!A6635&amp;"|"&amp;data!C6635,calculations!$A$3:$A$168,0),MATCH(data!B6635,calculations!$AH$2:$CL$2,0)),",","."))</f>
        <v>2577001</v>
      </c>
      <c r="E6635">
        <v>1</v>
      </c>
    </row>
    <row r="6636" spans="1:5" x14ac:dyDescent="0.25">
      <c r="A6636">
        <v>2017</v>
      </c>
      <c r="B6636">
        <v>33</v>
      </c>
      <c r="C6636" t="s">
        <v>137</v>
      </c>
      <c r="D6636" t="str">
        <f ca="1">IF(OFFSET(calculations!$AG$2,MATCH(data!A6636&amp;"|"&amp;data!C6636,calculations!$A$3:$A$168,0),MATCH(data!B6636,calculations!$AH$2:$CL$2,0))="","NULL",SUBSTITUTE(OFFSET(calculations!$AG$2,MATCH(data!A6636&amp;"|"&amp;data!C6636,calculations!$A$3:$A$168,0),MATCH(data!B6636,calculations!$AH$2:$CL$2,0)),",","."))</f>
        <v>NULL</v>
      </c>
      <c r="E6636">
        <v>1</v>
      </c>
    </row>
    <row r="6637" spans="1:5" x14ac:dyDescent="0.25">
      <c r="A6637">
        <v>2017</v>
      </c>
      <c r="B6637">
        <v>33</v>
      </c>
      <c r="C6637" t="s">
        <v>138</v>
      </c>
      <c r="D6637" t="str">
        <f ca="1">IF(OFFSET(calculations!$AG$2,MATCH(data!A6637&amp;"|"&amp;data!C6637,calculations!$A$3:$A$168,0),MATCH(data!B6637,calculations!$AH$2:$CL$2,0))="","NULL",SUBSTITUTE(OFFSET(calculations!$AG$2,MATCH(data!A6637&amp;"|"&amp;data!C6637,calculations!$A$3:$A$168,0),MATCH(data!B6637,calculations!$AH$2:$CL$2,0)),",","."))</f>
        <v>42852789</v>
      </c>
      <c r="E6637">
        <v>1</v>
      </c>
    </row>
    <row r="6638" spans="1:5" x14ac:dyDescent="0.25">
      <c r="A6638">
        <v>2017</v>
      </c>
      <c r="B6638">
        <v>33</v>
      </c>
      <c r="C6638" t="s">
        <v>139</v>
      </c>
      <c r="D6638" t="str">
        <f ca="1">IF(OFFSET(calculations!$AG$2,MATCH(data!A6638&amp;"|"&amp;data!C6638,calculations!$A$3:$A$168,0),MATCH(data!B6638,calculations!$AH$2:$CL$2,0))="","NULL",SUBSTITUTE(OFFSET(calculations!$AG$2,MATCH(data!A6638&amp;"|"&amp;data!C6638,calculations!$A$3:$A$168,0),MATCH(data!B6638,calculations!$AH$2:$CL$2,0)),",","."))</f>
        <v>NULL</v>
      </c>
      <c r="E6638">
        <v>1</v>
      </c>
    </row>
    <row r="6639" spans="1:5" x14ac:dyDescent="0.25">
      <c r="A6639">
        <v>2017</v>
      </c>
      <c r="B6639">
        <v>33</v>
      </c>
      <c r="C6639" t="s">
        <v>140</v>
      </c>
      <c r="D6639" t="str">
        <f ca="1">IF(OFFSET(calculations!$AG$2,MATCH(data!A6639&amp;"|"&amp;data!C6639,calculations!$A$3:$A$168,0),MATCH(data!B6639,calculations!$AH$2:$CL$2,0))="","NULL",SUBSTITUTE(OFFSET(calculations!$AG$2,MATCH(data!A6639&amp;"|"&amp;data!C6639,calculations!$A$3:$A$168,0),MATCH(data!B6639,calculations!$AH$2:$CL$2,0)),",","."))</f>
        <v>NULL</v>
      </c>
      <c r="E6639">
        <v>1</v>
      </c>
    </row>
    <row r="6640" spans="1:5" x14ac:dyDescent="0.25">
      <c r="A6640">
        <v>2017</v>
      </c>
      <c r="B6640">
        <v>33</v>
      </c>
      <c r="C6640" t="s">
        <v>141</v>
      </c>
      <c r="D6640" t="str">
        <f ca="1">IF(OFFSET(calculations!$AG$2,MATCH(data!A6640&amp;"|"&amp;data!C6640,calculations!$A$3:$A$168,0),MATCH(data!B6640,calculations!$AH$2:$CL$2,0))="","NULL",SUBSTITUTE(OFFSET(calculations!$AG$2,MATCH(data!A6640&amp;"|"&amp;data!C6640,calculations!$A$3:$A$168,0),MATCH(data!B6640,calculations!$AH$2:$CL$2,0)),",","."))</f>
        <v>NULL</v>
      </c>
      <c r="E6640">
        <v>1</v>
      </c>
    </row>
    <row r="6641" spans="1:5" x14ac:dyDescent="0.25">
      <c r="A6641">
        <v>2017</v>
      </c>
      <c r="B6641">
        <v>33</v>
      </c>
      <c r="C6641" t="s">
        <v>142</v>
      </c>
      <c r="D6641" t="str">
        <f ca="1">IF(OFFSET(calculations!$AG$2,MATCH(data!A6641&amp;"|"&amp;data!C6641,calculations!$A$3:$A$168,0),MATCH(data!B6641,calculations!$AH$2:$CL$2,0))="","NULL",SUBSTITUTE(OFFSET(calculations!$AG$2,MATCH(data!A6641&amp;"|"&amp;data!C6641,calculations!$A$3:$A$168,0),MATCH(data!B6641,calculations!$AH$2:$CL$2,0)),",","."))</f>
        <v>NULL</v>
      </c>
      <c r="E6641">
        <v>1</v>
      </c>
    </row>
    <row r="6642" spans="1:5" x14ac:dyDescent="0.25">
      <c r="A6642">
        <v>2017</v>
      </c>
      <c r="B6642">
        <v>33</v>
      </c>
      <c r="C6642" t="s">
        <v>143</v>
      </c>
      <c r="D6642" t="str">
        <f ca="1">IF(OFFSET(calculations!$AG$2,MATCH(data!A6642&amp;"|"&amp;data!C6642,calculations!$A$3:$A$168,0),MATCH(data!B6642,calculations!$AH$2:$CL$2,0))="","NULL",SUBSTITUTE(OFFSET(calculations!$AG$2,MATCH(data!A6642&amp;"|"&amp;data!C6642,calculations!$A$3:$A$168,0),MATCH(data!B6642,calculations!$AH$2:$CL$2,0)),",","."))</f>
        <v>42852789</v>
      </c>
      <c r="E6642">
        <v>1</v>
      </c>
    </row>
    <row r="6643" spans="1:5" x14ac:dyDescent="0.25">
      <c r="A6643">
        <v>2017</v>
      </c>
      <c r="B6643">
        <v>33</v>
      </c>
      <c r="C6643" t="s">
        <v>58</v>
      </c>
      <c r="D6643" t="str">
        <f ca="1">IF(OFFSET(calculations!$AG$2,MATCH(data!A6643&amp;"|"&amp;data!C6643,calculations!$A$3:$A$168,0),MATCH(data!B6643,calculations!$AH$2:$CL$2,0))="","NULL",SUBSTITUTE(OFFSET(calculations!$AG$2,MATCH(data!A6643&amp;"|"&amp;data!C6643,calculations!$A$3:$A$168,0),MATCH(data!B6643,calculations!$AH$2:$CL$2,0)),",","."))</f>
        <v>NULL</v>
      </c>
      <c r="E6643">
        <v>1</v>
      </c>
    </row>
    <row r="6644" spans="1:5" x14ac:dyDescent="0.25">
      <c r="A6644">
        <v>2017</v>
      </c>
      <c r="B6644">
        <v>35</v>
      </c>
      <c r="C6644" t="s">
        <v>68</v>
      </c>
      <c r="D6644" t="str">
        <f ca="1">IF(OFFSET(calculations!$AG$2,MATCH(data!A6644&amp;"|"&amp;data!C6644,calculations!$A$3:$A$168,0),MATCH(data!B6644,calculations!$AH$2:$CL$2,0))="","NULL",SUBSTITUTE(OFFSET(calculations!$AG$2,MATCH(data!A6644&amp;"|"&amp;data!C6644,calculations!$A$3:$A$168,0),MATCH(data!B6644,calculations!$AH$2:$CL$2,0)),",","."))</f>
        <v>42602701</v>
      </c>
      <c r="E6644">
        <v>1</v>
      </c>
    </row>
    <row r="6645" spans="1:5" x14ac:dyDescent="0.25">
      <c r="A6645">
        <v>2017</v>
      </c>
      <c r="B6645">
        <v>35</v>
      </c>
      <c r="C6645" t="s">
        <v>49</v>
      </c>
      <c r="D6645" t="str">
        <f ca="1">IF(OFFSET(calculations!$AG$2,MATCH(data!A6645&amp;"|"&amp;data!C6645,calculations!$A$3:$A$168,0),MATCH(data!B6645,calculations!$AH$2:$CL$2,0))="","NULL",SUBSTITUTE(OFFSET(calculations!$AG$2,MATCH(data!A6645&amp;"|"&amp;data!C6645,calculations!$A$3:$A$168,0),MATCH(data!B6645,calculations!$AH$2:$CL$2,0)),",","."))</f>
        <v>19934940</v>
      </c>
      <c r="E6645">
        <v>1</v>
      </c>
    </row>
    <row r="6646" spans="1:5" x14ac:dyDescent="0.25">
      <c r="A6646">
        <v>2017</v>
      </c>
      <c r="B6646">
        <v>35</v>
      </c>
      <c r="C6646" t="s">
        <v>69</v>
      </c>
      <c r="D6646" t="str">
        <f ca="1">IF(OFFSET(calculations!$AG$2,MATCH(data!A6646&amp;"|"&amp;data!C6646,calculations!$A$3:$A$168,0),MATCH(data!B6646,calculations!$AH$2:$CL$2,0))="","NULL",SUBSTITUTE(OFFSET(calculations!$AG$2,MATCH(data!A6646&amp;"|"&amp;data!C6646,calculations!$A$3:$A$168,0),MATCH(data!B6646,calculations!$AH$2:$CL$2,0)),",","."))</f>
        <v>893943</v>
      </c>
      <c r="E6646">
        <v>1</v>
      </c>
    </row>
    <row r="6647" spans="1:5" x14ac:dyDescent="0.25">
      <c r="A6647">
        <v>2017</v>
      </c>
      <c r="B6647">
        <v>35</v>
      </c>
      <c r="C6647" t="s">
        <v>70</v>
      </c>
      <c r="D6647" t="str">
        <f ca="1">IF(OFFSET(calculations!$AG$2,MATCH(data!A6647&amp;"|"&amp;data!C6647,calculations!$A$3:$A$168,0),MATCH(data!B6647,calculations!$AH$2:$CL$2,0))="","NULL",SUBSTITUTE(OFFSET(calculations!$AG$2,MATCH(data!A6647&amp;"|"&amp;data!C6647,calculations!$A$3:$A$168,0),MATCH(data!B6647,calculations!$AH$2:$CL$2,0)),",","."))</f>
        <v>478757</v>
      </c>
      <c r="E6647">
        <v>1</v>
      </c>
    </row>
    <row r="6648" spans="1:5" x14ac:dyDescent="0.25">
      <c r="A6648">
        <v>2017</v>
      </c>
      <c r="B6648">
        <v>35</v>
      </c>
      <c r="C6648" t="s">
        <v>71</v>
      </c>
      <c r="D6648" t="str">
        <f ca="1">IF(OFFSET(calculations!$AG$2,MATCH(data!A6648&amp;"|"&amp;data!C6648,calculations!$A$3:$A$168,0),MATCH(data!B6648,calculations!$AH$2:$CL$2,0))="","NULL",SUBSTITUTE(OFFSET(calculations!$AG$2,MATCH(data!A6648&amp;"|"&amp;data!C6648,calculations!$A$3:$A$168,0),MATCH(data!B6648,calculations!$AH$2:$CL$2,0)),",","."))</f>
        <v>58208</v>
      </c>
      <c r="E6648">
        <v>1</v>
      </c>
    </row>
    <row r="6649" spans="1:5" x14ac:dyDescent="0.25">
      <c r="A6649">
        <v>2017</v>
      </c>
      <c r="B6649">
        <v>35</v>
      </c>
      <c r="C6649" t="s">
        <v>72</v>
      </c>
      <c r="D6649" t="str">
        <f ca="1">IF(OFFSET(calculations!$AG$2,MATCH(data!A6649&amp;"|"&amp;data!C6649,calculations!$A$3:$A$168,0),MATCH(data!B6649,calculations!$AH$2:$CL$2,0))="","NULL",SUBSTITUTE(OFFSET(calculations!$AG$2,MATCH(data!A6649&amp;"|"&amp;data!C6649,calculations!$A$3:$A$168,0),MATCH(data!B6649,calculations!$AH$2:$CL$2,0)),",","."))</f>
        <v>2292856</v>
      </c>
      <c r="E6649">
        <v>1</v>
      </c>
    </row>
    <row r="6650" spans="1:5" x14ac:dyDescent="0.25">
      <c r="A6650">
        <v>2017</v>
      </c>
      <c r="B6650">
        <v>35</v>
      </c>
      <c r="C6650" t="s">
        <v>73</v>
      </c>
      <c r="D6650" t="str">
        <f ca="1">IF(OFFSET(calculations!$AG$2,MATCH(data!A6650&amp;"|"&amp;data!C6650,calculations!$A$3:$A$168,0),MATCH(data!B6650,calculations!$AH$2:$CL$2,0))="","NULL",SUBSTITUTE(OFFSET(calculations!$AG$2,MATCH(data!A6650&amp;"|"&amp;data!C6650,calculations!$A$3:$A$168,0),MATCH(data!B6650,calculations!$AH$2:$CL$2,0)),",","."))</f>
        <v>961609</v>
      </c>
      <c r="E6650">
        <v>1</v>
      </c>
    </row>
    <row r="6651" spans="1:5" x14ac:dyDescent="0.25">
      <c r="A6651">
        <v>2017</v>
      </c>
      <c r="B6651">
        <v>35</v>
      </c>
      <c r="C6651" t="s">
        <v>74</v>
      </c>
      <c r="D6651" t="str">
        <f ca="1">IF(OFFSET(calculations!$AG$2,MATCH(data!A6651&amp;"|"&amp;data!C6651,calculations!$A$3:$A$168,0),MATCH(data!B6651,calculations!$AH$2:$CL$2,0))="","NULL",SUBSTITUTE(OFFSET(calculations!$AG$2,MATCH(data!A6651&amp;"|"&amp;data!C6651,calculations!$A$3:$A$168,0),MATCH(data!B6651,calculations!$AH$2:$CL$2,0)),",","."))</f>
        <v>9677237</v>
      </c>
      <c r="E6651">
        <v>1</v>
      </c>
    </row>
    <row r="6652" spans="1:5" x14ac:dyDescent="0.25">
      <c r="A6652">
        <v>2017</v>
      </c>
      <c r="B6652">
        <v>35</v>
      </c>
      <c r="C6652" t="s">
        <v>75</v>
      </c>
      <c r="D6652" t="str">
        <f ca="1">IF(OFFSET(calculations!$AG$2,MATCH(data!A6652&amp;"|"&amp;data!C6652,calculations!$A$3:$A$168,0),MATCH(data!B6652,calculations!$AH$2:$CL$2,0))="","NULL",SUBSTITUTE(OFFSET(calculations!$AG$2,MATCH(data!A6652&amp;"|"&amp;data!C6652,calculations!$A$3:$A$168,0),MATCH(data!B6652,calculations!$AH$2:$CL$2,0)),",","."))</f>
        <v>143797</v>
      </c>
      <c r="E6652">
        <v>1</v>
      </c>
    </row>
    <row r="6653" spans="1:5" x14ac:dyDescent="0.25">
      <c r="A6653">
        <v>2017</v>
      </c>
      <c r="B6653">
        <v>35</v>
      </c>
      <c r="C6653" t="s">
        <v>76</v>
      </c>
      <c r="D6653" t="str">
        <f ca="1">IF(OFFSET(calculations!$AG$2,MATCH(data!A6653&amp;"|"&amp;data!C6653,calculations!$A$3:$A$168,0),MATCH(data!B6653,calculations!$AH$2:$CL$2,0))="","NULL",SUBSTITUTE(OFFSET(calculations!$AG$2,MATCH(data!A6653&amp;"|"&amp;data!C6653,calculations!$A$3:$A$168,0),MATCH(data!B6653,calculations!$AH$2:$CL$2,0)),",","."))</f>
        <v>37787</v>
      </c>
      <c r="E6653">
        <v>1</v>
      </c>
    </row>
    <row r="6654" spans="1:5" x14ac:dyDescent="0.25">
      <c r="A6654">
        <v>2017</v>
      </c>
      <c r="B6654">
        <v>35</v>
      </c>
      <c r="C6654" t="s">
        <v>77</v>
      </c>
      <c r="D6654" t="str">
        <f ca="1">IF(OFFSET(calculations!$AG$2,MATCH(data!A6654&amp;"|"&amp;data!C6654,calculations!$A$3:$A$168,0),MATCH(data!B6654,calculations!$AH$2:$CL$2,0))="","NULL",SUBSTITUTE(OFFSET(calculations!$AG$2,MATCH(data!A6654&amp;"|"&amp;data!C6654,calculations!$A$3:$A$168,0),MATCH(data!B6654,calculations!$AH$2:$CL$2,0)),",","."))</f>
        <v>435001</v>
      </c>
      <c r="E6654">
        <v>1</v>
      </c>
    </row>
    <row r="6655" spans="1:5" x14ac:dyDescent="0.25">
      <c r="A6655">
        <v>2017</v>
      </c>
      <c r="B6655">
        <v>35</v>
      </c>
      <c r="C6655" t="s">
        <v>78</v>
      </c>
      <c r="D6655" t="str">
        <f ca="1">IF(OFFSET(calculations!$AG$2,MATCH(data!A6655&amp;"|"&amp;data!C6655,calculations!$A$3:$A$168,0),MATCH(data!B6655,calculations!$AH$2:$CL$2,0))="","NULL",SUBSTITUTE(OFFSET(calculations!$AG$2,MATCH(data!A6655&amp;"|"&amp;data!C6655,calculations!$A$3:$A$168,0),MATCH(data!B6655,calculations!$AH$2:$CL$2,0)),",","."))</f>
        <v>2889750</v>
      </c>
      <c r="E6655">
        <v>1</v>
      </c>
    </row>
    <row r="6656" spans="1:5" x14ac:dyDescent="0.25">
      <c r="A6656">
        <v>2017</v>
      </c>
      <c r="B6656">
        <v>35</v>
      </c>
      <c r="C6656" t="s">
        <v>79</v>
      </c>
      <c r="D6656" t="str">
        <f ca="1">IF(OFFSET(calculations!$AG$2,MATCH(data!A6656&amp;"|"&amp;data!C6656,calculations!$A$3:$A$168,0),MATCH(data!B6656,calculations!$AH$2:$CL$2,0))="","NULL",SUBSTITUTE(OFFSET(calculations!$AG$2,MATCH(data!A6656&amp;"|"&amp;data!C6656,calculations!$A$3:$A$168,0),MATCH(data!B6656,calculations!$AH$2:$CL$2,0)),",","."))</f>
        <v>1101047</v>
      </c>
      <c r="E6656">
        <v>1</v>
      </c>
    </row>
    <row r="6657" spans="1:5" x14ac:dyDescent="0.25">
      <c r="A6657">
        <v>2017</v>
      </c>
      <c r="B6657">
        <v>35</v>
      </c>
      <c r="C6657" t="s">
        <v>80</v>
      </c>
      <c r="D6657" t="str">
        <f ca="1">IF(OFFSET(calculations!$AG$2,MATCH(data!A6657&amp;"|"&amp;data!C6657,calculations!$A$3:$A$168,0),MATCH(data!B6657,calculations!$AH$2:$CL$2,0))="","NULL",SUBSTITUTE(OFFSET(calculations!$AG$2,MATCH(data!A6657&amp;"|"&amp;data!C6657,calculations!$A$3:$A$168,0),MATCH(data!B6657,calculations!$AH$2:$CL$2,0)),",","."))</f>
        <v>0</v>
      </c>
      <c r="E6657">
        <v>1</v>
      </c>
    </row>
    <row r="6658" spans="1:5" x14ac:dyDescent="0.25">
      <c r="A6658">
        <v>2017</v>
      </c>
      <c r="B6658">
        <v>35</v>
      </c>
      <c r="C6658" t="s">
        <v>44</v>
      </c>
      <c r="D6658" t="str">
        <f ca="1">IF(OFFSET(calculations!$AG$2,MATCH(data!A6658&amp;"|"&amp;data!C6658,calculations!$A$3:$A$168,0),MATCH(data!B6658,calculations!$AH$2:$CL$2,0))="","NULL",SUBSTITUTE(OFFSET(calculations!$AG$2,MATCH(data!A6658&amp;"|"&amp;data!C6658,calculations!$A$3:$A$168,0),MATCH(data!B6658,calculations!$AH$2:$CL$2,0)),",","."))</f>
        <v>NULL</v>
      </c>
      <c r="E6658">
        <v>1</v>
      </c>
    </row>
    <row r="6659" spans="1:5" x14ac:dyDescent="0.25">
      <c r="A6659">
        <v>2017</v>
      </c>
      <c r="B6659">
        <v>35</v>
      </c>
      <c r="C6659" t="s">
        <v>51</v>
      </c>
      <c r="D6659" t="str">
        <f ca="1">IF(OFFSET(calculations!$AG$2,MATCH(data!A6659&amp;"|"&amp;data!C6659,calculations!$A$3:$A$168,0),MATCH(data!B6659,calculations!$AH$2:$CL$2,0))="","NULL",SUBSTITUTE(OFFSET(calculations!$AG$2,MATCH(data!A6659&amp;"|"&amp;data!C6659,calculations!$A$3:$A$168,0),MATCH(data!B6659,calculations!$AH$2:$CL$2,0)),",","."))</f>
        <v>450233</v>
      </c>
      <c r="E6659">
        <v>1</v>
      </c>
    </row>
    <row r="6660" spans="1:5" x14ac:dyDescent="0.25">
      <c r="A6660">
        <v>2017</v>
      </c>
      <c r="B6660">
        <v>35</v>
      </c>
      <c r="C6660" t="s">
        <v>55</v>
      </c>
      <c r="D6660" t="str">
        <f ca="1">IF(OFFSET(calculations!$AG$2,MATCH(data!A6660&amp;"|"&amp;data!C6660,calculations!$A$3:$A$168,0),MATCH(data!B6660,calculations!$AH$2:$CL$2,0))="","NULL",SUBSTITUTE(OFFSET(calculations!$AG$2,MATCH(data!A6660&amp;"|"&amp;data!C6660,calculations!$A$3:$A$168,0),MATCH(data!B6660,calculations!$AH$2:$CL$2,0)),",","."))</f>
        <v>8983</v>
      </c>
      <c r="E6660">
        <v>1</v>
      </c>
    </row>
    <row r="6661" spans="1:5" x14ac:dyDescent="0.25">
      <c r="A6661">
        <v>2017</v>
      </c>
      <c r="B6661">
        <v>35</v>
      </c>
      <c r="C6661" t="s">
        <v>81</v>
      </c>
      <c r="D6661" t="str">
        <f ca="1">IF(OFFSET(calculations!$AG$2,MATCH(data!A6661&amp;"|"&amp;data!C6661,calculations!$A$3:$A$168,0),MATCH(data!B6661,calculations!$AH$2:$CL$2,0))="","NULL",SUBSTITUTE(OFFSET(calculations!$AG$2,MATCH(data!A6661&amp;"|"&amp;data!C6661,calculations!$A$3:$A$168,0),MATCH(data!B6661,calculations!$AH$2:$CL$2,0)),",","."))</f>
        <v>505732</v>
      </c>
      <c r="E6661">
        <v>1</v>
      </c>
    </row>
    <row r="6662" spans="1:5" x14ac:dyDescent="0.25">
      <c r="A6662">
        <v>2017</v>
      </c>
      <c r="B6662">
        <v>35</v>
      </c>
      <c r="C6662" t="s">
        <v>82</v>
      </c>
      <c r="D6662" t="str">
        <f ca="1">IF(OFFSET(calculations!$AG$2,MATCH(data!A6662&amp;"|"&amp;data!C6662,calculations!$A$3:$A$168,0),MATCH(data!B6662,calculations!$AH$2:$CL$2,0))="","NULL",SUBSTITUTE(OFFSET(calculations!$AG$2,MATCH(data!A6662&amp;"|"&amp;data!C6662,calculations!$A$3:$A$168,0),MATCH(data!B6662,calculations!$AH$2:$CL$2,0)),",","."))</f>
        <v>22667761</v>
      </c>
      <c r="E6662">
        <v>1</v>
      </c>
    </row>
    <row r="6663" spans="1:5" x14ac:dyDescent="0.25">
      <c r="A6663">
        <v>2017</v>
      </c>
      <c r="B6663">
        <v>35</v>
      </c>
      <c r="C6663" t="s">
        <v>83</v>
      </c>
      <c r="D6663" t="str">
        <f ca="1">IF(OFFSET(calculations!$AG$2,MATCH(data!A6663&amp;"|"&amp;data!C6663,calculations!$A$3:$A$168,0),MATCH(data!B6663,calculations!$AH$2:$CL$2,0))="","NULL",SUBSTITUTE(OFFSET(calculations!$AG$2,MATCH(data!A6663&amp;"|"&amp;data!C6663,calculations!$A$3:$A$168,0),MATCH(data!B6663,calculations!$AH$2:$CL$2,0)),",","."))</f>
        <v>42345</v>
      </c>
      <c r="E6663">
        <v>1</v>
      </c>
    </row>
    <row r="6664" spans="1:5" x14ac:dyDescent="0.25">
      <c r="A6664">
        <v>2017</v>
      </c>
      <c r="B6664">
        <v>35</v>
      </c>
      <c r="C6664" t="s">
        <v>84</v>
      </c>
      <c r="D6664" t="str">
        <f ca="1">IF(OFFSET(calculations!$AG$2,MATCH(data!A6664&amp;"|"&amp;data!C6664,calculations!$A$3:$A$168,0),MATCH(data!B6664,calculations!$AH$2:$CL$2,0))="","NULL",SUBSTITUTE(OFFSET(calculations!$AG$2,MATCH(data!A6664&amp;"|"&amp;data!C6664,calculations!$A$3:$A$168,0),MATCH(data!B6664,calculations!$AH$2:$CL$2,0)),",","."))</f>
        <v>81319</v>
      </c>
      <c r="E6664">
        <v>1</v>
      </c>
    </row>
    <row r="6665" spans="1:5" x14ac:dyDescent="0.25">
      <c r="A6665">
        <v>2017</v>
      </c>
      <c r="B6665">
        <v>35</v>
      </c>
      <c r="C6665" t="s">
        <v>85</v>
      </c>
      <c r="D6665" t="str">
        <f ca="1">IF(OFFSET(calculations!$AG$2,MATCH(data!A6665&amp;"|"&amp;data!C6665,calculations!$A$3:$A$168,0),MATCH(data!B6665,calculations!$AH$2:$CL$2,0))="","NULL",SUBSTITUTE(OFFSET(calculations!$AG$2,MATCH(data!A6665&amp;"|"&amp;data!C6665,calculations!$A$3:$A$168,0),MATCH(data!B6665,calculations!$AH$2:$CL$2,0)),",","."))</f>
        <v>NULL</v>
      </c>
      <c r="E6665">
        <v>1</v>
      </c>
    </row>
    <row r="6666" spans="1:5" x14ac:dyDescent="0.25">
      <c r="A6666">
        <v>2017</v>
      </c>
      <c r="B6666">
        <v>35</v>
      </c>
      <c r="C6666" t="s">
        <v>86</v>
      </c>
      <c r="D6666" t="str">
        <f ca="1">IF(OFFSET(calculations!$AG$2,MATCH(data!A6666&amp;"|"&amp;data!C6666,calculations!$A$3:$A$168,0),MATCH(data!B6666,calculations!$AH$2:$CL$2,0))="","NULL",SUBSTITUTE(OFFSET(calculations!$AG$2,MATCH(data!A6666&amp;"|"&amp;data!C6666,calculations!$A$3:$A$168,0),MATCH(data!B6666,calculations!$AH$2:$CL$2,0)),",","."))</f>
        <v>7813</v>
      </c>
      <c r="E6666">
        <v>1</v>
      </c>
    </row>
    <row r="6667" spans="1:5" x14ac:dyDescent="0.25">
      <c r="A6667">
        <v>2017</v>
      </c>
      <c r="B6667">
        <v>35</v>
      </c>
      <c r="C6667" t="s">
        <v>87</v>
      </c>
      <c r="D6667" t="str">
        <f ca="1">IF(OFFSET(calculations!$AG$2,MATCH(data!A6667&amp;"|"&amp;data!C6667,calculations!$A$3:$A$168,0),MATCH(data!B6667,calculations!$AH$2:$CL$2,0))="","NULL",SUBSTITUTE(OFFSET(calculations!$AG$2,MATCH(data!A6667&amp;"|"&amp;data!C6667,calculations!$A$3:$A$168,0),MATCH(data!B6667,calculations!$AH$2:$CL$2,0)),",","."))</f>
        <v>22272900</v>
      </c>
      <c r="E6667">
        <v>1</v>
      </c>
    </row>
    <row r="6668" spans="1:5" x14ac:dyDescent="0.25">
      <c r="A6668">
        <v>2017</v>
      </c>
      <c r="B6668">
        <v>35</v>
      </c>
      <c r="C6668" t="s">
        <v>88</v>
      </c>
      <c r="D6668" t="str">
        <f ca="1">IF(OFFSET(calculations!$AG$2,MATCH(data!A6668&amp;"|"&amp;data!C6668,calculations!$A$3:$A$168,0),MATCH(data!B6668,calculations!$AH$2:$CL$2,0))="","NULL",SUBSTITUTE(OFFSET(calculations!$AG$2,MATCH(data!A6668&amp;"|"&amp;data!C6668,calculations!$A$3:$A$168,0),MATCH(data!B6668,calculations!$AH$2:$CL$2,0)),",","."))</f>
        <v>NULL</v>
      </c>
      <c r="E6668">
        <v>1</v>
      </c>
    </row>
    <row r="6669" spans="1:5" x14ac:dyDescent="0.25">
      <c r="A6669">
        <v>2017</v>
      </c>
      <c r="B6669">
        <v>35</v>
      </c>
      <c r="C6669" t="s">
        <v>89</v>
      </c>
      <c r="D6669" t="str">
        <f ca="1">IF(OFFSET(calculations!$AG$2,MATCH(data!A6669&amp;"|"&amp;data!C6669,calculations!$A$3:$A$168,0),MATCH(data!B6669,calculations!$AH$2:$CL$2,0))="","NULL",SUBSTITUTE(OFFSET(calculations!$AG$2,MATCH(data!A6669&amp;"|"&amp;data!C6669,calculations!$A$3:$A$168,0),MATCH(data!B6669,calculations!$AH$2:$CL$2,0)),",","."))</f>
        <v>NULL</v>
      </c>
      <c r="E6669">
        <v>1</v>
      </c>
    </row>
    <row r="6670" spans="1:5" x14ac:dyDescent="0.25">
      <c r="A6670">
        <v>2017</v>
      </c>
      <c r="B6670">
        <v>35</v>
      </c>
      <c r="C6670" t="s">
        <v>90</v>
      </c>
      <c r="D6670" t="str">
        <f ca="1">IF(OFFSET(calculations!$AG$2,MATCH(data!A6670&amp;"|"&amp;data!C6670,calculations!$A$3:$A$168,0),MATCH(data!B6670,calculations!$AH$2:$CL$2,0))="","NULL",SUBSTITUTE(OFFSET(calculations!$AG$2,MATCH(data!A6670&amp;"|"&amp;data!C6670,calculations!$A$3:$A$168,0),MATCH(data!B6670,calculations!$AH$2:$CL$2,0)),",","."))</f>
        <v>31761</v>
      </c>
      <c r="E6670">
        <v>1</v>
      </c>
    </row>
    <row r="6671" spans="1:5" x14ac:dyDescent="0.25">
      <c r="A6671">
        <v>2017</v>
      </c>
      <c r="B6671">
        <v>35</v>
      </c>
      <c r="C6671" t="s">
        <v>91</v>
      </c>
      <c r="D6671" t="str">
        <f ca="1">IF(OFFSET(calculations!$AG$2,MATCH(data!A6671&amp;"|"&amp;data!C6671,calculations!$A$3:$A$168,0),MATCH(data!B6671,calculations!$AH$2:$CL$2,0))="","NULL",SUBSTITUTE(OFFSET(calculations!$AG$2,MATCH(data!A6671&amp;"|"&amp;data!C6671,calculations!$A$3:$A$168,0),MATCH(data!B6671,calculations!$AH$2:$CL$2,0)),",","."))</f>
        <v>NULL</v>
      </c>
      <c r="E6671">
        <v>1</v>
      </c>
    </row>
    <row r="6672" spans="1:5" x14ac:dyDescent="0.25">
      <c r="A6672">
        <v>2017</v>
      </c>
      <c r="B6672">
        <v>35</v>
      </c>
      <c r="C6672" t="s">
        <v>92</v>
      </c>
      <c r="D6672" t="str">
        <f ca="1">IF(OFFSET(calculations!$AG$2,MATCH(data!A6672&amp;"|"&amp;data!C6672,calculations!$A$3:$A$168,0),MATCH(data!B6672,calculations!$AH$2:$CL$2,0))="","NULL",SUBSTITUTE(OFFSET(calculations!$AG$2,MATCH(data!A6672&amp;"|"&amp;data!C6672,calculations!$A$3:$A$168,0),MATCH(data!B6672,calculations!$AH$2:$CL$2,0)),",","."))</f>
        <v>0</v>
      </c>
      <c r="E6672">
        <v>1</v>
      </c>
    </row>
    <row r="6673" spans="1:5" x14ac:dyDescent="0.25">
      <c r="A6673">
        <v>2017</v>
      </c>
      <c r="B6673">
        <v>35</v>
      </c>
      <c r="C6673" t="s">
        <v>93</v>
      </c>
      <c r="D6673" t="str">
        <f ca="1">IF(OFFSET(calculations!$AG$2,MATCH(data!A6673&amp;"|"&amp;data!C6673,calculations!$A$3:$A$168,0),MATCH(data!B6673,calculations!$AH$2:$CL$2,0))="","NULL",SUBSTITUTE(OFFSET(calculations!$AG$2,MATCH(data!A6673&amp;"|"&amp;data!C6673,calculations!$A$3:$A$168,0),MATCH(data!B6673,calculations!$AH$2:$CL$2,0)),",","."))</f>
        <v>NULL</v>
      </c>
      <c r="E6673">
        <v>1</v>
      </c>
    </row>
    <row r="6674" spans="1:5" x14ac:dyDescent="0.25">
      <c r="A6674">
        <v>2017</v>
      </c>
      <c r="B6674">
        <v>35</v>
      </c>
      <c r="C6674" t="s">
        <v>94</v>
      </c>
      <c r="D6674" t="str">
        <f ca="1">IF(OFFSET(calculations!$AG$2,MATCH(data!A6674&amp;"|"&amp;data!C6674,calculations!$A$3:$A$168,0),MATCH(data!B6674,calculations!$AH$2:$CL$2,0))="","NULL",SUBSTITUTE(OFFSET(calculations!$AG$2,MATCH(data!A6674&amp;"|"&amp;data!C6674,calculations!$A$3:$A$168,0),MATCH(data!B6674,calculations!$AH$2:$CL$2,0)),",","."))</f>
        <v>231623</v>
      </c>
      <c r="E6674">
        <v>1</v>
      </c>
    </row>
    <row r="6675" spans="1:5" x14ac:dyDescent="0.25">
      <c r="A6675">
        <v>2017</v>
      </c>
      <c r="B6675">
        <v>35</v>
      </c>
      <c r="C6675" t="s">
        <v>95</v>
      </c>
      <c r="D6675" t="str">
        <f ca="1">IF(OFFSET(calculations!$AG$2,MATCH(data!A6675&amp;"|"&amp;data!C6675,calculations!$A$3:$A$168,0),MATCH(data!B6675,calculations!$AH$2:$CL$2,0))="","NULL",SUBSTITUTE(OFFSET(calculations!$AG$2,MATCH(data!A6675&amp;"|"&amp;data!C6675,calculations!$A$3:$A$168,0),MATCH(data!B6675,calculations!$AH$2:$CL$2,0)),",","."))</f>
        <v>2583195</v>
      </c>
      <c r="E6675">
        <v>1</v>
      </c>
    </row>
    <row r="6676" spans="1:5" x14ac:dyDescent="0.25">
      <c r="A6676">
        <v>2017</v>
      </c>
      <c r="B6676">
        <v>35</v>
      </c>
      <c r="C6676" t="s">
        <v>96</v>
      </c>
      <c r="D6676" t="str">
        <f ca="1">IF(OFFSET(calculations!$AG$2,MATCH(data!A6676&amp;"|"&amp;data!C6676,calculations!$A$3:$A$168,0),MATCH(data!B6676,calculations!$AH$2:$CL$2,0))="","NULL",SUBSTITUTE(OFFSET(calculations!$AG$2,MATCH(data!A6676&amp;"|"&amp;data!C6676,calculations!$A$3:$A$168,0),MATCH(data!B6676,calculations!$AH$2:$CL$2,0)),",","."))</f>
        <v>42104704</v>
      </c>
      <c r="E6676">
        <v>1</v>
      </c>
    </row>
    <row r="6677" spans="1:5" x14ac:dyDescent="0.25">
      <c r="A6677">
        <v>2017</v>
      </c>
      <c r="B6677">
        <v>35</v>
      </c>
      <c r="C6677" t="s">
        <v>97</v>
      </c>
      <c r="D6677" t="str">
        <f ca="1">IF(OFFSET(calculations!$AG$2,MATCH(data!A6677&amp;"|"&amp;data!C6677,calculations!$A$3:$A$168,0),MATCH(data!B6677,calculations!$AH$2:$CL$2,0))="","NULL",SUBSTITUTE(OFFSET(calculations!$AG$2,MATCH(data!A6677&amp;"|"&amp;data!C6677,calculations!$A$3:$A$168,0),MATCH(data!B6677,calculations!$AH$2:$CL$2,0)),",","."))</f>
        <v>24306449</v>
      </c>
      <c r="E6677">
        <v>1</v>
      </c>
    </row>
    <row r="6678" spans="1:5" x14ac:dyDescent="0.25">
      <c r="A6678">
        <v>2017</v>
      </c>
      <c r="B6678">
        <v>35</v>
      </c>
      <c r="C6678" t="s">
        <v>98</v>
      </c>
      <c r="D6678" t="str">
        <f ca="1">IF(OFFSET(calculations!$AG$2,MATCH(data!A6678&amp;"|"&amp;data!C6678,calculations!$A$3:$A$168,0),MATCH(data!B6678,calculations!$AH$2:$CL$2,0))="","NULL",SUBSTITUTE(OFFSET(calculations!$AG$2,MATCH(data!A6678&amp;"|"&amp;data!C6678,calculations!$A$3:$A$168,0),MATCH(data!B6678,calculations!$AH$2:$CL$2,0)),",","."))</f>
        <v>17798255</v>
      </c>
      <c r="E6678">
        <v>1</v>
      </c>
    </row>
    <row r="6679" spans="1:5" x14ac:dyDescent="0.25">
      <c r="A6679">
        <v>2017</v>
      </c>
      <c r="B6679">
        <v>35</v>
      </c>
      <c r="C6679" t="s">
        <v>99</v>
      </c>
      <c r="D6679" t="str">
        <f ca="1">IF(OFFSET(calculations!$AG$2,MATCH(data!A6679&amp;"|"&amp;data!C6679,calculations!$A$3:$A$168,0),MATCH(data!B6679,calculations!$AH$2:$CL$2,0))="","NULL",SUBSTITUTE(OFFSET(calculations!$AG$2,MATCH(data!A6679&amp;"|"&amp;data!C6679,calculations!$A$3:$A$168,0),MATCH(data!B6679,calculations!$AH$2:$CL$2,0)),",","."))</f>
        <v>17798255</v>
      </c>
      <c r="E6679">
        <v>1</v>
      </c>
    </row>
    <row r="6680" spans="1:5" x14ac:dyDescent="0.25">
      <c r="A6680">
        <v>2017</v>
      </c>
      <c r="B6680">
        <v>35</v>
      </c>
      <c r="C6680" t="s">
        <v>100</v>
      </c>
      <c r="D6680" t="str">
        <f ca="1">IF(OFFSET(calculations!$AG$2,MATCH(data!A6680&amp;"|"&amp;data!C6680,calculations!$A$3:$A$168,0),MATCH(data!B6680,calculations!$AH$2:$CL$2,0))="","NULL",SUBSTITUTE(OFFSET(calculations!$AG$2,MATCH(data!A6680&amp;"|"&amp;data!C6680,calculations!$A$3:$A$168,0),MATCH(data!B6680,calculations!$AH$2:$CL$2,0)),",","."))</f>
        <v>1088757</v>
      </c>
      <c r="E6680">
        <v>1</v>
      </c>
    </row>
    <row r="6681" spans="1:5" x14ac:dyDescent="0.25">
      <c r="A6681">
        <v>2017</v>
      </c>
      <c r="B6681">
        <v>35</v>
      </c>
      <c r="C6681" t="s">
        <v>101</v>
      </c>
      <c r="D6681" t="str">
        <f ca="1">IF(OFFSET(calculations!$AG$2,MATCH(data!A6681&amp;"|"&amp;data!C6681,calculations!$A$3:$A$168,0),MATCH(data!B6681,calculations!$AH$2:$CL$2,0))="","NULL",SUBSTITUTE(OFFSET(calculations!$AG$2,MATCH(data!A6681&amp;"|"&amp;data!C6681,calculations!$A$3:$A$168,0),MATCH(data!B6681,calculations!$AH$2:$CL$2,0)),",","."))</f>
        <v>288017</v>
      </c>
      <c r="E6681">
        <v>1</v>
      </c>
    </row>
    <row r="6682" spans="1:5" x14ac:dyDescent="0.25">
      <c r="A6682">
        <v>2017</v>
      </c>
      <c r="B6682">
        <v>35</v>
      </c>
      <c r="C6682" t="s">
        <v>102</v>
      </c>
      <c r="D6682" t="str">
        <f ca="1">IF(OFFSET(calculations!$AG$2,MATCH(data!A6682&amp;"|"&amp;data!C6682,calculations!$A$3:$A$168,0),MATCH(data!B6682,calculations!$AH$2:$CL$2,0))="","NULL",SUBSTITUTE(OFFSET(calculations!$AG$2,MATCH(data!A6682&amp;"|"&amp;data!C6682,calculations!$A$3:$A$168,0),MATCH(data!B6682,calculations!$AH$2:$CL$2,0)),",","."))</f>
        <v>15183366</v>
      </c>
      <c r="E6682">
        <v>1</v>
      </c>
    </row>
    <row r="6683" spans="1:5" x14ac:dyDescent="0.25">
      <c r="A6683">
        <v>2017</v>
      </c>
      <c r="B6683">
        <v>35</v>
      </c>
      <c r="C6683" t="s">
        <v>103</v>
      </c>
      <c r="D6683" t="str">
        <f ca="1">IF(OFFSET(calculations!$AG$2,MATCH(data!A6683&amp;"|"&amp;data!C6683,calculations!$A$3:$A$168,0),MATCH(data!B6683,calculations!$AH$2:$CL$2,0))="","NULL",SUBSTITUTE(OFFSET(calculations!$AG$2,MATCH(data!A6683&amp;"|"&amp;data!C6683,calculations!$A$3:$A$168,0),MATCH(data!B6683,calculations!$AH$2:$CL$2,0)),",","."))</f>
        <v>480248</v>
      </c>
      <c r="E6683">
        <v>1</v>
      </c>
    </row>
    <row r="6684" spans="1:5" x14ac:dyDescent="0.25">
      <c r="A6684">
        <v>2017</v>
      </c>
      <c r="B6684">
        <v>35</v>
      </c>
      <c r="C6684" t="s">
        <v>104</v>
      </c>
      <c r="D6684" t="str">
        <f ca="1">IF(OFFSET(calculations!$AG$2,MATCH(data!A6684&amp;"|"&amp;data!C6684,calculations!$A$3:$A$168,0),MATCH(data!B6684,calculations!$AH$2:$CL$2,0))="","NULL",SUBSTITUTE(OFFSET(calculations!$AG$2,MATCH(data!A6684&amp;"|"&amp;data!C6684,calculations!$A$3:$A$168,0),MATCH(data!B6684,calculations!$AH$2:$CL$2,0)),",","."))</f>
        <v>2935381</v>
      </c>
      <c r="E6684">
        <v>1</v>
      </c>
    </row>
    <row r="6685" spans="1:5" x14ac:dyDescent="0.25">
      <c r="A6685">
        <v>2017</v>
      </c>
      <c r="B6685">
        <v>35</v>
      </c>
      <c r="C6685" t="s">
        <v>105</v>
      </c>
      <c r="D6685" t="str">
        <f ca="1">IF(OFFSET(calculations!$AG$2,MATCH(data!A6685&amp;"|"&amp;data!C6685,calculations!$A$3:$A$168,0),MATCH(data!B6685,calculations!$AH$2:$CL$2,0))="","NULL",SUBSTITUTE(OFFSET(calculations!$AG$2,MATCH(data!A6685&amp;"|"&amp;data!C6685,calculations!$A$3:$A$168,0),MATCH(data!B6685,calculations!$AH$2:$CL$2,0)),",","."))</f>
        <v>2935381</v>
      </c>
      <c r="E6685">
        <v>1</v>
      </c>
    </row>
    <row r="6686" spans="1:5" x14ac:dyDescent="0.25">
      <c r="A6686">
        <v>2017</v>
      </c>
      <c r="B6686">
        <v>35</v>
      </c>
      <c r="C6686" t="s">
        <v>106</v>
      </c>
      <c r="D6686" t="str">
        <f ca="1">IF(OFFSET(calculations!$AG$2,MATCH(data!A6686&amp;"|"&amp;data!C6686,calculations!$A$3:$A$168,0),MATCH(data!B6686,calculations!$AH$2:$CL$2,0))="","NULL",SUBSTITUTE(OFFSET(calculations!$AG$2,MATCH(data!A6686&amp;"|"&amp;data!C6686,calculations!$A$3:$A$168,0),MATCH(data!B6686,calculations!$AH$2:$CL$2,0)),",","."))</f>
        <v>NULL</v>
      </c>
      <c r="E6686">
        <v>1</v>
      </c>
    </row>
    <row r="6687" spans="1:5" x14ac:dyDescent="0.25">
      <c r="A6687">
        <v>2017</v>
      </c>
      <c r="B6687">
        <v>35</v>
      </c>
      <c r="C6687" t="s">
        <v>107</v>
      </c>
      <c r="D6687" t="str">
        <f ca="1">IF(OFFSET(calculations!$AG$2,MATCH(data!A6687&amp;"|"&amp;data!C6687,calculations!$A$3:$A$168,0),MATCH(data!B6687,calculations!$AH$2:$CL$2,0))="","NULL",SUBSTITUTE(OFFSET(calculations!$AG$2,MATCH(data!A6687&amp;"|"&amp;data!C6687,calculations!$A$3:$A$168,0),MATCH(data!B6687,calculations!$AH$2:$CL$2,0)),",","."))</f>
        <v>NULL</v>
      </c>
      <c r="E6687">
        <v>1</v>
      </c>
    </row>
    <row r="6688" spans="1:5" x14ac:dyDescent="0.25">
      <c r="A6688">
        <v>2017</v>
      </c>
      <c r="B6688">
        <v>35</v>
      </c>
      <c r="C6688" t="s">
        <v>108</v>
      </c>
      <c r="D6688" t="str">
        <f ca="1">IF(OFFSET(calculations!$AG$2,MATCH(data!A6688&amp;"|"&amp;data!C6688,calculations!$A$3:$A$168,0),MATCH(data!B6688,calculations!$AH$2:$CL$2,0))="","NULL",SUBSTITUTE(OFFSET(calculations!$AG$2,MATCH(data!A6688&amp;"|"&amp;data!C6688,calculations!$A$3:$A$168,0),MATCH(data!B6688,calculations!$AH$2:$CL$2,0)),",","."))</f>
        <v>0</v>
      </c>
      <c r="E6688">
        <v>1</v>
      </c>
    </row>
    <row r="6689" spans="1:5" x14ac:dyDescent="0.25">
      <c r="A6689">
        <v>2017</v>
      </c>
      <c r="B6689">
        <v>35</v>
      </c>
      <c r="C6689" t="s">
        <v>109</v>
      </c>
      <c r="D6689" t="str">
        <f ca="1">IF(OFFSET(calculations!$AG$2,MATCH(data!A6689&amp;"|"&amp;data!C6689,calculations!$A$3:$A$168,0),MATCH(data!B6689,calculations!$AH$2:$CL$2,0))="","NULL",SUBSTITUTE(OFFSET(calculations!$AG$2,MATCH(data!A6689&amp;"|"&amp;data!C6689,calculations!$A$3:$A$168,0),MATCH(data!B6689,calculations!$AH$2:$CL$2,0)),",","."))</f>
        <v>2935381</v>
      </c>
      <c r="E6689">
        <v>1</v>
      </c>
    </row>
    <row r="6690" spans="1:5" x14ac:dyDescent="0.25">
      <c r="A6690">
        <v>2017</v>
      </c>
      <c r="B6690">
        <v>35</v>
      </c>
      <c r="C6690" t="s">
        <v>110</v>
      </c>
      <c r="D6690" t="str">
        <f ca="1">IF(OFFSET(calculations!$AG$2,MATCH(data!A6690&amp;"|"&amp;data!C6690,calculations!$A$3:$A$168,0),MATCH(data!B6690,calculations!$AH$2:$CL$2,0))="","NULL",SUBSTITUTE(OFFSET(calculations!$AG$2,MATCH(data!A6690&amp;"|"&amp;data!C6690,calculations!$A$3:$A$168,0),MATCH(data!B6690,calculations!$AH$2:$CL$2,0)),",","."))</f>
        <v>352186</v>
      </c>
      <c r="E6690">
        <v>1</v>
      </c>
    </row>
    <row r="6691" spans="1:5" x14ac:dyDescent="0.25">
      <c r="A6691">
        <v>2017</v>
      </c>
      <c r="B6691">
        <v>35</v>
      </c>
      <c r="C6691" t="s">
        <v>111</v>
      </c>
      <c r="D6691" t="str">
        <f ca="1">IF(OFFSET(calculations!$AG$2,MATCH(data!A6691&amp;"|"&amp;data!C6691,calculations!$A$3:$A$168,0),MATCH(data!B6691,calculations!$AH$2:$CL$2,0))="","NULL",SUBSTITUTE(OFFSET(calculations!$AG$2,MATCH(data!A6691&amp;"|"&amp;data!C6691,calculations!$A$3:$A$168,0),MATCH(data!B6691,calculations!$AH$2:$CL$2,0)),",","."))</f>
        <v>42602701</v>
      </c>
      <c r="E6691">
        <v>1</v>
      </c>
    </row>
    <row r="6692" spans="1:5" x14ac:dyDescent="0.25">
      <c r="A6692">
        <v>2017</v>
      </c>
      <c r="B6692">
        <v>35</v>
      </c>
      <c r="C6692" t="s">
        <v>112</v>
      </c>
      <c r="D6692" t="str">
        <f ca="1">IF(OFFSET(calculations!$AG$2,MATCH(data!A6692&amp;"|"&amp;data!C6692,calculations!$A$3:$A$168,0),MATCH(data!B6692,calculations!$AH$2:$CL$2,0))="","NULL",SUBSTITUTE(OFFSET(calculations!$AG$2,MATCH(data!A6692&amp;"|"&amp;data!C6692,calculations!$A$3:$A$168,0),MATCH(data!B6692,calculations!$AH$2:$CL$2,0)),",","."))</f>
        <v>20358387</v>
      </c>
      <c r="E6692">
        <v>1</v>
      </c>
    </row>
    <row r="6693" spans="1:5" x14ac:dyDescent="0.25">
      <c r="A6693">
        <v>2017</v>
      </c>
      <c r="B6693">
        <v>35</v>
      </c>
      <c r="C6693" t="s">
        <v>113</v>
      </c>
      <c r="D6693" t="str">
        <f ca="1">IF(OFFSET(calculations!$AG$2,MATCH(data!A6693&amp;"|"&amp;data!C6693,calculations!$A$3:$A$168,0),MATCH(data!B6693,calculations!$AH$2:$CL$2,0))="","NULL",SUBSTITUTE(OFFSET(calculations!$AG$2,MATCH(data!A6693&amp;"|"&amp;data!C6693,calculations!$A$3:$A$168,0),MATCH(data!B6693,calculations!$AH$2:$CL$2,0)),",","."))</f>
        <v>NULL</v>
      </c>
      <c r="E6693">
        <v>1</v>
      </c>
    </row>
    <row r="6694" spans="1:5" x14ac:dyDescent="0.25">
      <c r="A6694">
        <v>2017</v>
      </c>
      <c r="B6694">
        <v>35</v>
      </c>
      <c r="C6694" t="s">
        <v>114</v>
      </c>
      <c r="D6694" t="str">
        <f ca="1">IF(OFFSET(calculations!$AG$2,MATCH(data!A6694&amp;"|"&amp;data!C6694,calculations!$A$3:$A$168,0),MATCH(data!B6694,calculations!$AH$2:$CL$2,0))="","NULL",SUBSTITUTE(OFFSET(calculations!$AG$2,MATCH(data!A6694&amp;"|"&amp;data!C6694,calculations!$A$3:$A$168,0),MATCH(data!B6694,calculations!$AH$2:$CL$2,0)),",","."))</f>
        <v>NULL</v>
      </c>
      <c r="E6694">
        <v>1</v>
      </c>
    </row>
    <row r="6695" spans="1:5" x14ac:dyDescent="0.25">
      <c r="A6695">
        <v>2017</v>
      </c>
      <c r="B6695">
        <v>35</v>
      </c>
      <c r="C6695" t="s">
        <v>115</v>
      </c>
      <c r="D6695" t="str">
        <f ca="1">IF(OFFSET(calculations!$AG$2,MATCH(data!A6695&amp;"|"&amp;data!C6695,calculations!$A$3:$A$168,0),MATCH(data!B6695,calculations!$AH$2:$CL$2,0))="","NULL",SUBSTITUTE(OFFSET(calculations!$AG$2,MATCH(data!A6695&amp;"|"&amp;data!C6695,calculations!$A$3:$A$168,0),MATCH(data!B6695,calculations!$AH$2:$CL$2,0)),",","."))</f>
        <v>NULL</v>
      </c>
      <c r="E6695">
        <v>1</v>
      </c>
    </row>
    <row r="6696" spans="1:5" x14ac:dyDescent="0.25">
      <c r="A6696">
        <v>2017</v>
      </c>
      <c r="B6696">
        <v>35</v>
      </c>
      <c r="C6696" t="s">
        <v>116</v>
      </c>
      <c r="D6696" t="str">
        <f ca="1">IF(OFFSET(calculations!$AG$2,MATCH(data!A6696&amp;"|"&amp;data!C6696,calculations!$A$3:$A$168,0),MATCH(data!B6696,calculations!$AH$2:$CL$2,0))="","NULL",SUBSTITUTE(OFFSET(calculations!$AG$2,MATCH(data!A6696&amp;"|"&amp;data!C6696,calculations!$A$3:$A$168,0),MATCH(data!B6696,calculations!$AH$2:$CL$2,0)),",","."))</f>
        <v>1122668</v>
      </c>
      <c r="E6696">
        <v>1</v>
      </c>
    </row>
    <row r="6697" spans="1:5" x14ac:dyDescent="0.25">
      <c r="A6697">
        <v>2017</v>
      </c>
      <c r="B6697">
        <v>35</v>
      </c>
      <c r="C6697" t="s">
        <v>117</v>
      </c>
      <c r="D6697" t="str">
        <f ca="1">IF(OFFSET(calculations!$AG$2,MATCH(data!A6697&amp;"|"&amp;data!C6697,calculations!$A$3:$A$168,0),MATCH(data!B6697,calculations!$AH$2:$CL$2,0))="","NULL",SUBSTITUTE(OFFSET(calculations!$AG$2,MATCH(data!A6697&amp;"|"&amp;data!C6697,calculations!$A$3:$A$168,0),MATCH(data!B6697,calculations!$AH$2:$CL$2,0)),",","."))</f>
        <v>3428509</v>
      </c>
      <c r="E6697">
        <v>1</v>
      </c>
    </row>
    <row r="6698" spans="1:5" x14ac:dyDescent="0.25">
      <c r="A6698">
        <v>2017</v>
      </c>
      <c r="B6698">
        <v>35</v>
      </c>
      <c r="C6698" t="s">
        <v>118</v>
      </c>
      <c r="D6698" t="str">
        <f ca="1">IF(OFFSET(calculations!$AG$2,MATCH(data!A6698&amp;"|"&amp;data!C6698,calculations!$A$3:$A$168,0),MATCH(data!B6698,calculations!$AH$2:$CL$2,0))="","NULL",SUBSTITUTE(OFFSET(calculations!$AG$2,MATCH(data!A6698&amp;"|"&amp;data!C6698,calculations!$A$3:$A$168,0),MATCH(data!B6698,calculations!$AH$2:$CL$2,0)),",","."))</f>
        <v>216117</v>
      </c>
      <c r="E6698">
        <v>1</v>
      </c>
    </row>
    <row r="6699" spans="1:5" x14ac:dyDescent="0.25">
      <c r="A6699">
        <v>2017</v>
      </c>
      <c r="B6699">
        <v>35</v>
      </c>
      <c r="C6699" t="s">
        <v>119</v>
      </c>
      <c r="D6699" t="str">
        <f ca="1">IF(OFFSET(calculations!$AG$2,MATCH(data!A6699&amp;"|"&amp;data!C6699,calculations!$A$3:$A$168,0),MATCH(data!B6699,calculations!$AH$2:$CL$2,0))="","NULL",SUBSTITUTE(OFFSET(calculations!$AG$2,MATCH(data!A6699&amp;"|"&amp;data!C6699,calculations!$A$3:$A$168,0),MATCH(data!B6699,calculations!$AH$2:$CL$2,0)),",","."))</f>
        <v>2588616</v>
      </c>
      <c r="E6699">
        <v>1</v>
      </c>
    </row>
    <row r="6700" spans="1:5" x14ac:dyDescent="0.25">
      <c r="A6700">
        <v>2017</v>
      </c>
      <c r="B6700">
        <v>35</v>
      </c>
      <c r="C6700" t="s">
        <v>120</v>
      </c>
      <c r="D6700" t="str">
        <f ca="1">IF(OFFSET(calculations!$AG$2,MATCH(data!A6700&amp;"|"&amp;data!C6700,calculations!$A$3:$A$168,0),MATCH(data!B6700,calculations!$AH$2:$CL$2,0))="","NULL",SUBSTITUTE(OFFSET(calculations!$AG$2,MATCH(data!A6700&amp;"|"&amp;data!C6700,calculations!$A$3:$A$168,0),MATCH(data!B6700,calculations!$AH$2:$CL$2,0)),",","."))</f>
        <v>3288263</v>
      </c>
      <c r="E6700">
        <v>1</v>
      </c>
    </row>
    <row r="6701" spans="1:5" x14ac:dyDescent="0.25">
      <c r="A6701">
        <v>2017</v>
      </c>
      <c r="B6701">
        <v>35</v>
      </c>
      <c r="C6701" t="s">
        <v>121</v>
      </c>
      <c r="D6701" t="str">
        <f ca="1">IF(OFFSET(calculations!$AG$2,MATCH(data!A6701&amp;"|"&amp;data!C6701,calculations!$A$3:$A$168,0),MATCH(data!B6701,calculations!$AH$2:$CL$2,0))="","NULL",SUBSTITUTE(OFFSET(calculations!$AG$2,MATCH(data!A6701&amp;"|"&amp;data!C6701,calculations!$A$3:$A$168,0),MATCH(data!B6701,calculations!$AH$2:$CL$2,0)),",","."))</f>
        <v>4080609</v>
      </c>
      <c r="E6701">
        <v>1</v>
      </c>
    </row>
    <row r="6702" spans="1:5" x14ac:dyDescent="0.25">
      <c r="A6702">
        <v>2017</v>
      </c>
      <c r="B6702">
        <v>35</v>
      </c>
      <c r="C6702" t="s">
        <v>122</v>
      </c>
      <c r="D6702" t="str">
        <f ca="1">IF(OFFSET(calculations!$AG$2,MATCH(data!A6702&amp;"|"&amp;data!C6702,calculations!$A$3:$A$168,0),MATCH(data!B6702,calculations!$AH$2:$CL$2,0))="","NULL",SUBSTITUTE(OFFSET(calculations!$AG$2,MATCH(data!A6702&amp;"|"&amp;data!C6702,calculations!$A$3:$A$168,0),MATCH(data!B6702,calculations!$AH$2:$CL$2,0)),",","."))</f>
        <v>5311095</v>
      </c>
      <c r="E6702">
        <v>1</v>
      </c>
    </row>
    <row r="6703" spans="1:5" x14ac:dyDescent="0.25">
      <c r="A6703">
        <v>2017</v>
      </c>
      <c r="B6703">
        <v>35</v>
      </c>
      <c r="C6703" t="s">
        <v>123</v>
      </c>
      <c r="D6703" t="str">
        <f ca="1">IF(OFFSET(calculations!$AG$2,MATCH(data!A6703&amp;"|"&amp;data!C6703,calculations!$A$3:$A$168,0),MATCH(data!B6703,calculations!$AH$2:$CL$2,0))="","NULL",SUBSTITUTE(OFFSET(calculations!$AG$2,MATCH(data!A6703&amp;"|"&amp;data!C6703,calculations!$A$3:$A$168,0),MATCH(data!B6703,calculations!$AH$2:$CL$2,0)),",","."))</f>
        <v>NULL</v>
      </c>
      <c r="E6703">
        <v>1</v>
      </c>
    </row>
    <row r="6704" spans="1:5" x14ac:dyDescent="0.25">
      <c r="A6704">
        <v>2017</v>
      </c>
      <c r="B6704">
        <v>35</v>
      </c>
      <c r="C6704" t="s">
        <v>124</v>
      </c>
      <c r="D6704" t="str">
        <f ca="1">IF(OFFSET(calculations!$AG$2,MATCH(data!A6704&amp;"|"&amp;data!C6704,calculations!$A$3:$A$168,0),MATCH(data!B6704,calculations!$AH$2:$CL$2,0))="","NULL",SUBSTITUTE(OFFSET(calculations!$AG$2,MATCH(data!A6704&amp;"|"&amp;data!C6704,calculations!$A$3:$A$168,0),MATCH(data!B6704,calculations!$AH$2:$CL$2,0)),",","."))</f>
        <v>NULL</v>
      </c>
      <c r="E6704">
        <v>1</v>
      </c>
    </row>
    <row r="6705" spans="1:5" x14ac:dyDescent="0.25">
      <c r="A6705">
        <v>2017</v>
      </c>
      <c r="B6705">
        <v>35</v>
      </c>
      <c r="C6705" t="s">
        <v>125</v>
      </c>
      <c r="D6705" t="str">
        <f ca="1">IF(OFFSET(calculations!$AG$2,MATCH(data!A6705&amp;"|"&amp;data!C6705,calculations!$A$3:$A$168,0),MATCH(data!B6705,calculations!$AH$2:$CL$2,0))="","NULL",SUBSTITUTE(OFFSET(calculations!$AG$2,MATCH(data!A6705&amp;"|"&amp;data!C6705,calculations!$A$3:$A$168,0),MATCH(data!B6705,calculations!$AH$2:$CL$2,0)),",","."))</f>
        <v>NULL</v>
      </c>
      <c r="E6705">
        <v>1</v>
      </c>
    </row>
    <row r="6706" spans="1:5" x14ac:dyDescent="0.25">
      <c r="A6706">
        <v>2017</v>
      </c>
      <c r="B6706">
        <v>35</v>
      </c>
      <c r="C6706" t="s">
        <v>126</v>
      </c>
      <c r="D6706" t="str">
        <f ca="1">IF(OFFSET(calculations!$AG$2,MATCH(data!A6706&amp;"|"&amp;data!C6706,calculations!$A$3:$A$168,0),MATCH(data!B6706,calculations!$AH$2:$CL$2,0))="","NULL",SUBSTITUTE(OFFSET(calculations!$AG$2,MATCH(data!A6706&amp;"|"&amp;data!C6706,calculations!$A$3:$A$168,0),MATCH(data!B6706,calculations!$AH$2:$CL$2,0)),",","."))</f>
        <v>322510</v>
      </c>
      <c r="E6706">
        <v>1</v>
      </c>
    </row>
    <row r="6707" spans="1:5" x14ac:dyDescent="0.25">
      <c r="A6707">
        <v>2017</v>
      </c>
      <c r="B6707">
        <v>35</v>
      </c>
      <c r="C6707" t="s">
        <v>62</v>
      </c>
      <c r="D6707" t="str">
        <f ca="1">IF(OFFSET(calculations!$AG$2,MATCH(data!A6707&amp;"|"&amp;data!C6707,calculations!$A$3:$A$168,0),MATCH(data!B6707,calculations!$AH$2:$CL$2,0))="","NULL",SUBSTITUTE(OFFSET(calculations!$AG$2,MATCH(data!A6707&amp;"|"&amp;data!C6707,calculations!$A$3:$A$168,0),MATCH(data!B6707,calculations!$AH$2:$CL$2,0)),",","."))</f>
        <v>22244314</v>
      </c>
      <c r="E6707">
        <v>1</v>
      </c>
    </row>
    <row r="6708" spans="1:5" x14ac:dyDescent="0.25">
      <c r="A6708">
        <v>2017</v>
      </c>
      <c r="B6708">
        <v>35</v>
      </c>
      <c r="C6708" t="s">
        <v>127</v>
      </c>
      <c r="D6708" t="str">
        <f ca="1">IF(OFFSET(calculations!$AG$2,MATCH(data!A6708&amp;"|"&amp;data!C6708,calculations!$A$3:$A$168,0),MATCH(data!B6708,calculations!$AH$2:$CL$2,0))="","NULL",SUBSTITUTE(OFFSET(calculations!$AG$2,MATCH(data!A6708&amp;"|"&amp;data!C6708,calculations!$A$3:$A$168,0),MATCH(data!B6708,calculations!$AH$2:$CL$2,0)),",","."))</f>
        <v>18636438</v>
      </c>
      <c r="E6708">
        <v>1</v>
      </c>
    </row>
    <row r="6709" spans="1:5" x14ac:dyDescent="0.25">
      <c r="A6709">
        <v>2017</v>
      </c>
      <c r="B6709">
        <v>35</v>
      </c>
      <c r="C6709" t="s">
        <v>128</v>
      </c>
      <c r="D6709" t="str">
        <f ca="1">IF(OFFSET(calculations!$AG$2,MATCH(data!A6709&amp;"|"&amp;data!C6709,calculations!$A$3:$A$168,0),MATCH(data!B6709,calculations!$AH$2:$CL$2,0))="","NULL",SUBSTITUTE(OFFSET(calculations!$AG$2,MATCH(data!A6709&amp;"|"&amp;data!C6709,calculations!$A$3:$A$168,0),MATCH(data!B6709,calculations!$AH$2:$CL$2,0)),",","."))</f>
        <v>NULL</v>
      </c>
      <c r="E6709">
        <v>1</v>
      </c>
    </row>
    <row r="6710" spans="1:5" x14ac:dyDescent="0.25">
      <c r="A6710">
        <v>2017</v>
      </c>
      <c r="B6710">
        <v>35</v>
      </c>
      <c r="C6710" t="s">
        <v>129</v>
      </c>
      <c r="D6710" t="str">
        <f ca="1">IF(OFFSET(calculations!$AG$2,MATCH(data!A6710&amp;"|"&amp;data!C6710,calculations!$A$3:$A$168,0),MATCH(data!B6710,calculations!$AH$2:$CL$2,0))="","NULL",SUBSTITUTE(OFFSET(calculations!$AG$2,MATCH(data!A6710&amp;"|"&amp;data!C6710,calculations!$A$3:$A$168,0),MATCH(data!B6710,calculations!$AH$2:$CL$2,0)),",","."))</f>
        <v>0</v>
      </c>
      <c r="E6710">
        <v>1</v>
      </c>
    </row>
    <row r="6711" spans="1:5" x14ac:dyDescent="0.25">
      <c r="A6711">
        <v>2017</v>
      </c>
      <c r="B6711">
        <v>35</v>
      </c>
      <c r="C6711" t="s">
        <v>130</v>
      </c>
      <c r="D6711" t="str">
        <f ca="1">IF(OFFSET(calculations!$AG$2,MATCH(data!A6711&amp;"|"&amp;data!C6711,calculations!$A$3:$A$168,0),MATCH(data!B6711,calculations!$AH$2:$CL$2,0))="","NULL",SUBSTITUTE(OFFSET(calculations!$AG$2,MATCH(data!A6711&amp;"|"&amp;data!C6711,calculations!$A$3:$A$168,0),MATCH(data!B6711,calculations!$AH$2:$CL$2,0)),",","."))</f>
        <v>NULL</v>
      </c>
      <c r="E6711">
        <v>1</v>
      </c>
    </row>
    <row r="6712" spans="1:5" x14ac:dyDescent="0.25">
      <c r="A6712">
        <v>2017</v>
      </c>
      <c r="B6712">
        <v>35</v>
      </c>
      <c r="C6712" t="s">
        <v>131</v>
      </c>
      <c r="D6712" t="str">
        <f ca="1">IF(OFFSET(calculations!$AG$2,MATCH(data!A6712&amp;"|"&amp;data!C6712,calculations!$A$3:$A$168,0),MATCH(data!B6712,calculations!$AH$2:$CL$2,0))="","NULL",SUBSTITUTE(OFFSET(calculations!$AG$2,MATCH(data!A6712&amp;"|"&amp;data!C6712,calculations!$A$3:$A$168,0),MATCH(data!B6712,calculations!$AH$2:$CL$2,0)),",","."))</f>
        <v>NULL</v>
      </c>
      <c r="E6712">
        <v>1</v>
      </c>
    </row>
    <row r="6713" spans="1:5" x14ac:dyDescent="0.25">
      <c r="A6713">
        <v>2017</v>
      </c>
      <c r="B6713">
        <v>35</v>
      </c>
      <c r="C6713" t="s">
        <v>132</v>
      </c>
      <c r="D6713" t="str">
        <f ca="1">IF(OFFSET(calculations!$AG$2,MATCH(data!A6713&amp;"|"&amp;data!C6713,calculations!$A$3:$A$168,0),MATCH(data!B6713,calculations!$AH$2:$CL$2,0))="","NULL",SUBSTITUTE(OFFSET(calculations!$AG$2,MATCH(data!A6713&amp;"|"&amp;data!C6713,calculations!$A$3:$A$168,0),MATCH(data!B6713,calculations!$AH$2:$CL$2,0)),",","."))</f>
        <v>NULL</v>
      </c>
      <c r="E6713">
        <v>1</v>
      </c>
    </row>
    <row r="6714" spans="1:5" x14ac:dyDescent="0.25">
      <c r="A6714">
        <v>2017</v>
      </c>
      <c r="B6714">
        <v>35</v>
      </c>
      <c r="C6714" t="s">
        <v>133</v>
      </c>
      <c r="D6714" t="str">
        <f ca="1">IF(OFFSET(calculations!$AG$2,MATCH(data!A6714&amp;"|"&amp;data!C6714,calculations!$A$3:$A$168,0),MATCH(data!B6714,calculations!$AH$2:$CL$2,0))="","NULL",SUBSTITUTE(OFFSET(calculations!$AG$2,MATCH(data!A6714&amp;"|"&amp;data!C6714,calculations!$A$3:$A$168,0),MATCH(data!B6714,calculations!$AH$2:$CL$2,0)),",","."))</f>
        <v>1084259</v>
      </c>
      <c r="E6714">
        <v>1</v>
      </c>
    </row>
    <row r="6715" spans="1:5" x14ac:dyDescent="0.25">
      <c r="A6715">
        <v>2017</v>
      </c>
      <c r="B6715">
        <v>35</v>
      </c>
      <c r="C6715" t="s">
        <v>134</v>
      </c>
      <c r="D6715" t="str">
        <f ca="1">IF(OFFSET(calculations!$AG$2,MATCH(data!A6715&amp;"|"&amp;data!C6715,calculations!$A$3:$A$168,0),MATCH(data!B6715,calculations!$AH$2:$CL$2,0))="","NULL",SUBSTITUTE(OFFSET(calculations!$AG$2,MATCH(data!A6715&amp;"|"&amp;data!C6715,calculations!$A$3:$A$168,0),MATCH(data!B6715,calculations!$AH$2:$CL$2,0)),",","."))</f>
        <v>NULL</v>
      </c>
      <c r="E6715">
        <v>1</v>
      </c>
    </row>
    <row r="6716" spans="1:5" x14ac:dyDescent="0.25">
      <c r="A6716">
        <v>2017</v>
      </c>
      <c r="B6716">
        <v>35</v>
      </c>
      <c r="C6716" t="s">
        <v>135</v>
      </c>
      <c r="D6716" t="str">
        <f ca="1">IF(OFFSET(calculations!$AG$2,MATCH(data!A6716&amp;"|"&amp;data!C6716,calculations!$A$3:$A$168,0),MATCH(data!B6716,calculations!$AH$2:$CL$2,0))="","NULL",SUBSTITUTE(OFFSET(calculations!$AG$2,MATCH(data!A6716&amp;"|"&amp;data!C6716,calculations!$A$3:$A$168,0),MATCH(data!B6716,calculations!$AH$2:$CL$2,0)),",","."))</f>
        <v>NULL</v>
      </c>
      <c r="E6716">
        <v>1</v>
      </c>
    </row>
    <row r="6717" spans="1:5" x14ac:dyDescent="0.25">
      <c r="A6717">
        <v>2017</v>
      </c>
      <c r="B6717">
        <v>35</v>
      </c>
      <c r="C6717" t="s">
        <v>136</v>
      </c>
      <c r="D6717" t="str">
        <f ca="1">IF(OFFSET(calculations!$AG$2,MATCH(data!A6717&amp;"|"&amp;data!C6717,calculations!$A$3:$A$168,0),MATCH(data!B6717,calculations!$AH$2:$CL$2,0))="","NULL",SUBSTITUTE(OFFSET(calculations!$AG$2,MATCH(data!A6717&amp;"|"&amp;data!C6717,calculations!$A$3:$A$168,0),MATCH(data!B6717,calculations!$AH$2:$CL$2,0)),",","."))</f>
        <v>2583195</v>
      </c>
      <c r="E6717">
        <v>1</v>
      </c>
    </row>
    <row r="6718" spans="1:5" x14ac:dyDescent="0.25">
      <c r="A6718">
        <v>2017</v>
      </c>
      <c r="B6718">
        <v>35</v>
      </c>
      <c r="C6718" t="s">
        <v>137</v>
      </c>
      <c r="D6718" t="str">
        <f ca="1">IF(OFFSET(calculations!$AG$2,MATCH(data!A6718&amp;"|"&amp;data!C6718,calculations!$A$3:$A$168,0),MATCH(data!B6718,calculations!$AH$2:$CL$2,0))="","NULL",SUBSTITUTE(OFFSET(calculations!$AG$2,MATCH(data!A6718&amp;"|"&amp;data!C6718,calculations!$A$3:$A$168,0),MATCH(data!B6718,calculations!$AH$2:$CL$2,0)),",","."))</f>
        <v>-59578</v>
      </c>
      <c r="E6718">
        <v>1</v>
      </c>
    </row>
    <row r="6719" spans="1:5" x14ac:dyDescent="0.25">
      <c r="A6719">
        <v>2017</v>
      </c>
      <c r="B6719">
        <v>35</v>
      </c>
      <c r="C6719" t="s">
        <v>138</v>
      </c>
      <c r="D6719" t="str">
        <f ca="1">IF(OFFSET(calculations!$AG$2,MATCH(data!A6719&amp;"|"&amp;data!C6719,calculations!$A$3:$A$168,0),MATCH(data!B6719,calculations!$AH$2:$CL$2,0))="","NULL",SUBSTITUTE(OFFSET(calculations!$AG$2,MATCH(data!A6719&amp;"|"&amp;data!C6719,calculations!$A$3:$A$168,0),MATCH(data!B6719,calculations!$AH$2:$CL$2,0)),",","."))</f>
        <v>NULL</v>
      </c>
      <c r="E6719">
        <v>1</v>
      </c>
    </row>
    <row r="6720" spans="1:5" x14ac:dyDescent="0.25">
      <c r="A6720">
        <v>2017</v>
      </c>
      <c r="B6720">
        <v>35</v>
      </c>
      <c r="C6720" t="s">
        <v>139</v>
      </c>
      <c r="D6720" t="str">
        <f ca="1">IF(OFFSET(calculations!$AG$2,MATCH(data!A6720&amp;"|"&amp;data!C6720,calculations!$A$3:$A$168,0),MATCH(data!B6720,calculations!$AH$2:$CL$2,0))="","NULL",SUBSTITUTE(OFFSET(calculations!$AG$2,MATCH(data!A6720&amp;"|"&amp;data!C6720,calculations!$A$3:$A$168,0),MATCH(data!B6720,calculations!$AH$2:$CL$2,0)),",","."))</f>
        <v>NULL</v>
      </c>
      <c r="E6720">
        <v>1</v>
      </c>
    </row>
    <row r="6721" spans="1:5" x14ac:dyDescent="0.25">
      <c r="A6721">
        <v>2017</v>
      </c>
      <c r="B6721">
        <v>35</v>
      </c>
      <c r="C6721" t="s">
        <v>140</v>
      </c>
      <c r="D6721" t="str">
        <f ca="1">IF(OFFSET(calculations!$AG$2,MATCH(data!A6721&amp;"|"&amp;data!C6721,calculations!$A$3:$A$168,0),MATCH(data!B6721,calculations!$AH$2:$CL$2,0))="","NULL",SUBSTITUTE(OFFSET(calculations!$AG$2,MATCH(data!A6721&amp;"|"&amp;data!C6721,calculations!$A$3:$A$168,0),MATCH(data!B6721,calculations!$AH$2:$CL$2,0)),",","."))</f>
        <v>NULL</v>
      </c>
      <c r="E6721">
        <v>1</v>
      </c>
    </row>
    <row r="6722" spans="1:5" x14ac:dyDescent="0.25">
      <c r="A6722">
        <v>2017</v>
      </c>
      <c r="B6722">
        <v>35</v>
      </c>
      <c r="C6722" t="s">
        <v>141</v>
      </c>
      <c r="D6722" t="str">
        <f ca="1">IF(OFFSET(calculations!$AG$2,MATCH(data!A6722&amp;"|"&amp;data!C6722,calculations!$A$3:$A$168,0),MATCH(data!B6722,calculations!$AH$2:$CL$2,0))="","NULL",SUBSTITUTE(OFFSET(calculations!$AG$2,MATCH(data!A6722&amp;"|"&amp;data!C6722,calculations!$A$3:$A$168,0),MATCH(data!B6722,calculations!$AH$2:$CL$2,0)),",","."))</f>
        <v>NULL</v>
      </c>
      <c r="E6722">
        <v>1</v>
      </c>
    </row>
    <row r="6723" spans="1:5" x14ac:dyDescent="0.25">
      <c r="A6723">
        <v>2017</v>
      </c>
      <c r="B6723">
        <v>35</v>
      </c>
      <c r="C6723" t="s">
        <v>142</v>
      </c>
      <c r="D6723" t="str">
        <f ca="1">IF(OFFSET(calculations!$AG$2,MATCH(data!A6723&amp;"|"&amp;data!C6723,calculations!$A$3:$A$168,0),MATCH(data!B6723,calculations!$AH$2:$CL$2,0))="","NULL",SUBSTITUTE(OFFSET(calculations!$AG$2,MATCH(data!A6723&amp;"|"&amp;data!C6723,calculations!$A$3:$A$168,0),MATCH(data!B6723,calculations!$AH$2:$CL$2,0)),",","."))</f>
        <v>NULL</v>
      </c>
      <c r="E6723">
        <v>1</v>
      </c>
    </row>
    <row r="6724" spans="1:5" x14ac:dyDescent="0.25">
      <c r="A6724">
        <v>2017</v>
      </c>
      <c r="B6724">
        <v>35</v>
      </c>
      <c r="C6724" t="s">
        <v>143</v>
      </c>
      <c r="D6724" t="str">
        <f ca="1">IF(OFFSET(calculations!$AG$2,MATCH(data!A6724&amp;"|"&amp;data!C6724,calculations!$A$3:$A$168,0),MATCH(data!B6724,calculations!$AH$2:$CL$2,0))="","NULL",SUBSTITUTE(OFFSET(calculations!$AG$2,MATCH(data!A6724&amp;"|"&amp;data!C6724,calculations!$A$3:$A$168,0),MATCH(data!B6724,calculations!$AH$2:$CL$2,0)),",","."))</f>
        <v>NULL</v>
      </c>
      <c r="E6724">
        <v>1</v>
      </c>
    </row>
    <row r="6725" spans="1:5" x14ac:dyDescent="0.25">
      <c r="A6725">
        <v>2017</v>
      </c>
      <c r="B6725">
        <v>35</v>
      </c>
      <c r="C6725" t="s">
        <v>58</v>
      </c>
      <c r="D6725" t="str">
        <f ca="1">IF(OFFSET(calculations!$AG$2,MATCH(data!A6725&amp;"|"&amp;data!C6725,calculations!$A$3:$A$168,0),MATCH(data!B6725,calculations!$AH$2:$CL$2,0))="","NULL",SUBSTITUTE(OFFSET(calculations!$AG$2,MATCH(data!A6725&amp;"|"&amp;data!C6725,calculations!$A$3:$A$168,0),MATCH(data!B6725,calculations!$AH$2:$CL$2,0)),",","."))</f>
        <v>0</v>
      </c>
      <c r="E6725">
        <v>1</v>
      </c>
    </row>
    <row r="6726" spans="1:5" x14ac:dyDescent="0.25">
      <c r="A6726">
        <v>2017</v>
      </c>
      <c r="B6726">
        <v>36</v>
      </c>
      <c r="C6726" t="s">
        <v>68</v>
      </c>
      <c r="D6726" t="str">
        <f ca="1">IF(OFFSET(calculations!$AG$2,MATCH(data!A6726&amp;"|"&amp;data!C6726,calculations!$A$3:$A$168,0),MATCH(data!B6726,calculations!$AH$2:$CL$2,0))="","NULL",SUBSTITUTE(OFFSET(calculations!$AG$2,MATCH(data!A6726&amp;"|"&amp;data!C6726,calculations!$A$3:$A$168,0),MATCH(data!B6726,calculations!$AH$2:$CL$2,0)),",","."))</f>
        <v>95694401</v>
      </c>
      <c r="E6726">
        <v>1</v>
      </c>
    </row>
    <row r="6727" spans="1:5" x14ac:dyDescent="0.25">
      <c r="A6727">
        <v>2017</v>
      </c>
      <c r="B6727">
        <v>36</v>
      </c>
      <c r="C6727" t="s">
        <v>49</v>
      </c>
      <c r="D6727" t="str">
        <f ca="1">IF(OFFSET(calculations!$AG$2,MATCH(data!A6727&amp;"|"&amp;data!C6727,calculations!$A$3:$A$168,0),MATCH(data!B6727,calculations!$AH$2:$CL$2,0))="","NULL",SUBSTITUTE(OFFSET(calculations!$AG$2,MATCH(data!A6727&amp;"|"&amp;data!C6727,calculations!$A$3:$A$168,0),MATCH(data!B6727,calculations!$AH$2:$CL$2,0)),",","."))</f>
        <v>48038612</v>
      </c>
      <c r="E6727">
        <v>1</v>
      </c>
    </row>
    <row r="6728" spans="1:5" x14ac:dyDescent="0.25">
      <c r="A6728">
        <v>2017</v>
      </c>
      <c r="B6728">
        <v>36</v>
      </c>
      <c r="C6728" t="s">
        <v>69</v>
      </c>
      <c r="D6728" t="str">
        <f ca="1">IF(OFFSET(calculations!$AG$2,MATCH(data!A6728&amp;"|"&amp;data!C6728,calculations!$A$3:$A$168,0),MATCH(data!B6728,calculations!$AH$2:$CL$2,0))="","NULL",SUBSTITUTE(OFFSET(calculations!$AG$2,MATCH(data!A6728&amp;"|"&amp;data!C6728,calculations!$A$3:$A$168,0),MATCH(data!B6728,calculations!$AH$2:$CL$2,0)),",","."))</f>
        <v>6229958</v>
      </c>
      <c r="E6728">
        <v>1</v>
      </c>
    </row>
    <row r="6729" spans="1:5" x14ac:dyDescent="0.25">
      <c r="A6729">
        <v>2017</v>
      </c>
      <c r="B6729">
        <v>36</v>
      </c>
      <c r="C6729" t="s">
        <v>70</v>
      </c>
      <c r="D6729" t="str">
        <f ca="1">IF(OFFSET(calculations!$AG$2,MATCH(data!A6729&amp;"|"&amp;data!C6729,calculations!$A$3:$A$168,0),MATCH(data!B6729,calculations!$AH$2:$CL$2,0))="","NULL",SUBSTITUTE(OFFSET(calculations!$AG$2,MATCH(data!A6729&amp;"|"&amp;data!C6729,calculations!$A$3:$A$168,0),MATCH(data!B6729,calculations!$AH$2:$CL$2,0)),",","."))</f>
        <v>185022</v>
      </c>
      <c r="E6729">
        <v>1</v>
      </c>
    </row>
    <row r="6730" spans="1:5" x14ac:dyDescent="0.25">
      <c r="A6730">
        <v>2017</v>
      </c>
      <c r="B6730">
        <v>36</v>
      </c>
      <c r="C6730" t="s">
        <v>71</v>
      </c>
      <c r="D6730" t="str">
        <f ca="1">IF(OFFSET(calculations!$AG$2,MATCH(data!A6730&amp;"|"&amp;data!C6730,calculations!$A$3:$A$168,0),MATCH(data!B6730,calculations!$AH$2:$CL$2,0))="","NULL",SUBSTITUTE(OFFSET(calculations!$AG$2,MATCH(data!A6730&amp;"|"&amp;data!C6730,calculations!$A$3:$A$168,0),MATCH(data!B6730,calculations!$AH$2:$CL$2,0)),",","."))</f>
        <v>5514201</v>
      </c>
      <c r="E6730">
        <v>1</v>
      </c>
    </row>
    <row r="6731" spans="1:5" x14ac:dyDescent="0.25">
      <c r="A6731">
        <v>2017</v>
      </c>
      <c r="B6731">
        <v>36</v>
      </c>
      <c r="C6731" t="s">
        <v>72</v>
      </c>
      <c r="D6731" t="str">
        <f ca="1">IF(OFFSET(calculations!$AG$2,MATCH(data!A6731&amp;"|"&amp;data!C6731,calculations!$A$3:$A$168,0),MATCH(data!B6731,calculations!$AH$2:$CL$2,0))="","NULL",SUBSTITUTE(OFFSET(calculations!$AG$2,MATCH(data!A6731&amp;"|"&amp;data!C6731,calculations!$A$3:$A$168,0),MATCH(data!B6731,calculations!$AH$2:$CL$2,0)),",","."))</f>
        <v>3249398</v>
      </c>
      <c r="E6731">
        <v>1</v>
      </c>
    </row>
    <row r="6732" spans="1:5" x14ac:dyDescent="0.25">
      <c r="A6732">
        <v>2017</v>
      </c>
      <c r="B6732">
        <v>36</v>
      </c>
      <c r="C6732" t="s">
        <v>73</v>
      </c>
      <c r="D6732" t="str">
        <f ca="1">IF(OFFSET(calculations!$AG$2,MATCH(data!A6732&amp;"|"&amp;data!C6732,calculations!$A$3:$A$168,0),MATCH(data!B6732,calculations!$AH$2:$CL$2,0))="","NULL",SUBSTITUTE(OFFSET(calculations!$AG$2,MATCH(data!A6732&amp;"|"&amp;data!C6732,calculations!$A$3:$A$168,0),MATCH(data!B6732,calculations!$AH$2:$CL$2,0)),",","."))</f>
        <v>17135813</v>
      </c>
      <c r="E6732">
        <v>1</v>
      </c>
    </row>
    <row r="6733" spans="1:5" x14ac:dyDescent="0.25">
      <c r="A6733">
        <v>2017</v>
      </c>
      <c r="B6733">
        <v>36</v>
      </c>
      <c r="C6733" t="s">
        <v>74</v>
      </c>
      <c r="D6733" t="str">
        <f ca="1">IF(OFFSET(calculations!$AG$2,MATCH(data!A6733&amp;"|"&amp;data!C6733,calculations!$A$3:$A$168,0),MATCH(data!B6733,calculations!$AH$2:$CL$2,0))="","NULL",SUBSTITUTE(OFFSET(calculations!$AG$2,MATCH(data!A6733&amp;"|"&amp;data!C6733,calculations!$A$3:$A$168,0),MATCH(data!B6733,calculations!$AH$2:$CL$2,0)),",","."))</f>
        <v>NULL</v>
      </c>
      <c r="E6733">
        <v>1</v>
      </c>
    </row>
    <row r="6734" spans="1:5" x14ac:dyDescent="0.25">
      <c r="A6734">
        <v>2017</v>
      </c>
      <c r="B6734">
        <v>36</v>
      </c>
      <c r="C6734" t="s">
        <v>75</v>
      </c>
      <c r="D6734" t="str">
        <f ca="1">IF(OFFSET(calculations!$AG$2,MATCH(data!A6734&amp;"|"&amp;data!C6734,calculations!$A$3:$A$168,0),MATCH(data!B6734,calculations!$AH$2:$CL$2,0))="","NULL",SUBSTITUTE(OFFSET(calculations!$AG$2,MATCH(data!A6734&amp;"|"&amp;data!C6734,calculations!$A$3:$A$168,0),MATCH(data!B6734,calculations!$AH$2:$CL$2,0)),",","."))</f>
        <v>83390</v>
      </c>
      <c r="E6734">
        <v>1</v>
      </c>
    </row>
    <row r="6735" spans="1:5" x14ac:dyDescent="0.25">
      <c r="A6735">
        <v>2017</v>
      </c>
      <c r="B6735">
        <v>36</v>
      </c>
      <c r="C6735" t="s">
        <v>76</v>
      </c>
      <c r="D6735" t="str">
        <f ca="1">IF(OFFSET(calculations!$AG$2,MATCH(data!A6735&amp;"|"&amp;data!C6735,calculations!$A$3:$A$168,0),MATCH(data!B6735,calculations!$AH$2:$CL$2,0))="","NULL",SUBSTITUTE(OFFSET(calculations!$AG$2,MATCH(data!A6735&amp;"|"&amp;data!C6735,calculations!$A$3:$A$168,0),MATCH(data!B6735,calculations!$AH$2:$CL$2,0)),",","."))</f>
        <v>47250</v>
      </c>
      <c r="E6735">
        <v>1</v>
      </c>
    </row>
    <row r="6736" spans="1:5" x14ac:dyDescent="0.25">
      <c r="A6736">
        <v>2017</v>
      </c>
      <c r="B6736">
        <v>36</v>
      </c>
      <c r="C6736" t="s">
        <v>77</v>
      </c>
      <c r="D6736" t="str">
        <f ca="1">IF(OFFSET(calculations!$AG$2,MATCH(data!A6736&amp;"|"&amp;data!C6736,calculations!$A$3:$A$168,0),MATCH(data!B6736,calculations!$AH$2:$CL$2,0))="","NULL",SUBSTITUTE(OFFSET(calculations!$AG$2,MATCH(data!A6736&amp;"|"&amp;data!C6736,calculations!$A$3:$A$168,0),MATCH(data!B6736,calculations!$AH$2:$CL$2,0)),",","."))</f>
        <v>NULL</v>
      </c>
      <c r="E6736">
        <v>1</v>
      </c>
    </row>
    <row r="6737" spans="1:5" x14ac:dyDescent="0.25">
      <c r="A6737">
        <v>2017</v>
      </c>
      <c r="B6737">
        <v>36</v>
      </c>
      <c r="C6737" t="s">
        <v>78</v>
      </c>
      <c r="D6737" t="str">
        <f ca="1">IF(OFFSET(calculations!$AG$2,MATCH(data!A6737&amp;"|"&amp;data!C6737,calculations!$A$3:$A$168,0),MATCH(data!B6737,calculations!$AH$2:$CL$2,0))="","NULL",SUBSTITUTE(OFFSET(calculations!$AG$2,MATCH(data!A6737&amp;"|"&amp;data!C6737,calculations!$A$3:$A$168,0),MATCH(data!B6737,calculations!$AH$2:$CL$2,0)),",","."))</f>
        <v>31156</v>
      </c>
      <c r="E6737">
        <v>1</v>
      </c>
    </row>
    <row r="6738" spans="1:5" x14ac:dyDescent="0.25">
      <c r="A6738">
        <v>2017</v>
      </c>
      <c r="B6738">
        <v>36</v>
      </c>
      <c r="C6738" t="s">
        <v>79</v>
      </c>
      <c r="D6738" t="str">
        <f ca="1">IF(OFFSET(calculations!$AG$2,MATCH(data!A6738&amp;"|"&amp;data!C6738,calculations!$A$3:$A$168,0),MATCH(data!B6738,calculations!$AH$2:$CL$2,0))="","NULL",SUBSTITUTE(OFFSET(calculations!$AG$2,MATCH(data!A6738&amp;"|"&amp;data!C6738,calculations!$A$3:$A$168,0),MATCH(data!B6738,calculations!$AH$2:$CL$2,0)),",","."))</f>
        <v>15553563</v>
      </c>
      <c r="E6738">
        <v>1</v>
      </c>
    </row>
    <row r="6739" spans="1:5" x14ac:dyDescent="0.25">
      <c r="A6739">
        <v>2017</v>
      </c>
      <c r="B6739">
        <v>36</v>
      </c>
      <c r="C6739" t="s">
        <v>80</v>
      </c>
      <c r="D6739" t="str">
        <f ca="1">IF(OFFSET(calculations!$AG$2,MATCH(data!A6739&amp;"|"&amp;data!C6739,calculations!$A$3:$A$168,0),MATCH(data!B6739,calculations!$AH$2:$CL$2,0))="","NULL",SUBSTITUTE(OFFSET(calculations!$AG$2,MATCH(data!A6739&amp;"|"&amp;data!C6739,calculations!$A$3:$A$168,0),MATCH(data!B6739,calculations!$AH$2:$CL$2,0)),",","."))</f>
        <v>NULL</v>
      </c>
      <c r="E6739">
        <v>1</v>
      </c>
    </row>
    <row r="6740" spans="1:5" x14ac:dyDescent="0.25">
      <c r="A6740">
        <v>2017</v>
      </c>
      <c r="B6740">
        <v>36</v>
      </c>
      <c r="C6740" t="s">
        <v>44</v>
      </c>
      <c r="D6740" t="str">
        <f ca="1">IF(OFFSET(calculations!$AG$2,MATCH(data!A6740&amp;"|"&amp;data!C6740,calculations!$A$3:$A$168,0),MATCH(data!B6740,calculations!$AH$2:$CL$2,0))="","NULL",SUBSTITUTE(OFFSET(calculations!$AG$2,MATCH(data!A6740&amp;"|"&amp;data!C6740,calculations!$A$3:$A$168,0),MATCH(data!B6740,calculations!$AH$2:$CL$2,0)),",","."))</f>
        <v>NULL</v>
      </c>
      <c r="E6740">
        <v>1</v>
      </c>
    </row>
    <row r="6741" spans="1:5" x14ac:dyDescent="0.25">
      <c r="A6741">
        <v>2017</v>
      </c>
      <c r="B6741">
        <v>36</v>
      </c>
      <c r="C6741" t="s">
        <v>51</v>
      </c>
      <c r="D6741" t="str">
        <f ca="1">IF(OFFSET(calculations!$AG$2,MATCH(data!A6741&amp;"|"&amp;data!C6741,calculations!$A$3:$A$168,0),MATCH(data!B6741,calculations!$AH$2:$CL$2,0))="","NULL",SUBSTITUTE(OFFSET(calculations!$AG$2,MATCH(data!A6741&amp;"|"&amp;data!C6741,calculations!$A$3:$A$168,0),MATCH(data!B6741,calculations!$AH$2:$CL$2,0)),",","."))</f>
        <v>930</v>
      </c>
      <c r="E6741">
        <v>1</v>
      </c>
    </row>
    <row r="6742" spans="1:5" x14ac:dyDescent="0.25">
      <c r="A6742">
        <v>2017</v>
      </c>
      <c r="B6742">
        <v>36</v>
      </c>
      <c r="C6742" t="s">
        <v>55</v>
      </c>
      <c r="D6742" t="str">
        <f ca="1">IF(OFFSET(calculations!$AG$2,MATCH(data!A6742&amp;"|"&amp;data!C6742,calculations!$A$3:$A$168,0),MATCH(data!B6742,calculations!$AH$2:$CL$2,0))="","NULL",SUBSTITUTE(OFFSET(calculations!$AG$2,MATCH(data!A6742&amp;"|"&amp;data!C6742,calculations!$A$3:$A$168,0),MATCH(data!B6742,calculations!$AH$2:$CL$2,0)),",","."))</f>
        <v>NULL</v>
      </c>
      <c r="E6742">
        <v>1</v>
      </c>
    </row>
    <row r="6743" spans="1:5" x14ac:dyDescent="0.25">
      <c r="A6743">
        <v>2017</v>
      </c>
      <c r="B6743">
        <v>36</v>
      </c>
      <c r="C6743" t="s">
        <v>81</v>
      </c>
      <c r="D6743" t="str">
        <f ca="1">IF(OFFSET(calculations!$AG$2,MATCH(data!A6743&amp;"|"&amp;data!C6743,calculations!$A$3:$A$168,0),MATCH(data!B6743,calculations!$AH$2:$CL$2,0))="","NULL",SUBSTITUTE(OFFSET(calculations!$AG$2,MATCH(data!A6743&amp;"|"&amp;data!C6743,calculations!$A$3:$A$168,0),MATCH(data!B6743,calculations!$AH$2:$CL$2,0)),",","."))</f>
        <v>7931</v>
      </c>
      <c r="E6743">
        <v>1</v>
      </c>
    </row>
    <row r="6744" spans="1:5" x14ac:dyDescent="0.25">
      <c r="A6744">
        <v>2017</v>
      </c>
      <c r="B6744">
        <v>36</v>
      </c>
      <c r="C6744" t="s">
        <v>82</v>
      </c>
      <c r="D6744" t="str">
        <f ca="1">IF(OFFSET(calculations!$AG$2,MATCH(data!A6744&amp;"|"&amp;data!C6744,calculations!$A$3:$A$168,0),MATCH(data!B6744,calculations!$AH$2:$CL$2,0))="","NULL",SUBSTITUTE(OFFSET(calculations!$AG$2,MATCH(data!A6744&amp;"|"&amp;data!C6744,calculations!$A$3:$A$168,0),MATCH(data!B6744,calculations!$AH$2:$CL$2,0)),",","."))</f>
        <v>47655789</v>
      </c>
      <c r="E6744">
        <v>1</v>
      </c>
    </row>
    <row r="6745" spans="1:5" x14ac:dyDescent="0.25">
      <c r="A6745">
        <v>2017</v>
      </c>
      <c r="B6745">
        <v>36</v>
      </c>
      <c r="C6745" t="s">
        <v>83</v>
      </c>
      <c r="D6745" t="str">
        <f ca="1">IF(OFFSET(calculations!$AG$2,MATCH(data!A6745&amp;"|"&amp;data!C6745,calculations!$A$3:$A$168,0),MATCH(data!B6745,calculations!$AH$2:$CL$2,0))="","NULL",SUBSTITUTE(OFFSET(calculations!$AG$2,MATCH(data!A6745&amp;"|"&amp;data!C6745,calculations!$A$3:$A$168,0),MATCH(data!B6745,calculations!$AH$2:$CL$2,0)),",","."))</f>
        <v>127602</v>
      </c>
      <c r="E6745">
        <v>1</v>
      </c>
    </row>
    <row r="6746" spans="1:5" x14ac:dyDescent="0.25">
      <c r="A6746">
        <v>2017</v>
      </c>
      <c r="B6746">
        <v>36</v>
      </c>
      <c r="C6746" t="s">
        <v>84</v>
      </c>
      <c r="D6746" t="str">
        <f ca="1">IF(OFFSET(calculations!$AG$2,MATCH(data!A6746&amp;"|"&amp;data!C6746,calculations!$A$3:$A$168,0),MATCH(data!B6746,calculations!$AH$2:$CL$2,0))="","NULL",SUBSTITUTE(OFFSET(calculations!$AG$2,MATCH(data!A6746&amp;"|"&amp;data!C6746,calculations!$A$3:$A$168,0),MATCH(data!B6746,calculations!$AH$2:$CL$2,0)),",","."))</f>
        <v>NULL</v>
      </c>
      <c r="E6746">
        <v>1</v>
      </c>
    </row>
    <row r="6747" spans="1:5" x14ac:dyDescent="0.25">
      <c r="A6747">
        <v>2017</v>
      </c>
      <c r="B6747">
        <v>36</v>
      </c>
      <c r="C6747" t="s">
        <v>85</v>
      </c>
      <c r="D6747" t="str">
        <f ca="1">IF(OFFSET(calculations!$AG$2,MATCH(data!A6747&amp;"|"&amp;data!C6747,calculations!$A$3:$A$168,0),MATCH(data!B6747,calculations!$AH$2:$CL$2,0))="","NULL",SUBSTITUTE(OFFSET(calculations!$AG$2,MATCH(data!A6747&amp;"|"&amp;data!C6747,calculations!$A$3:$A$168,0),MATCH(data!B6747,calculations!$AH$2:$CL$2,0)),",","."))</f>
        <v>NULL</v>
      </c>
      <c r="E6747">
        <v>1</v>
      </c>
    </row>
    <row r="6748" spans="1:5" x14ac:dyDescent="0.25">
      <c r="A6748">
        <v>2017</v>
      </c>
      <c r="B6748">
        <v>36</v>
      </c>
      <c r="C6748" t="s">
        <v>86</v>
      </c>
      <c r="D6748" t="str">
        <f ca="1">IF(OFFSET(calculations!$AG$2,MATCH(data!A6748&amp;"|"&amp;data!C6748,calculations!$A$3:$A$168,0),MATCH(data!B6748,calculations!$AH$2:$CL$2,0))="","NULL",SUBSTITUTE(OFFSET(calculations!$AG$2,MATCH(data!A6748&amp;"|"&amp;data!C6748,calculations!$A$3:$A$168,0),MATCH(data!B6748,calculations!$AH$2:$CL$2,0)),",","."))</f>
        <v>27377082</v>
      </c>
      <c r="E6748">
        <v>1</v>
      </c>
    </row>
    <row r="6749" spans="1:5" x14ac:dyDescent="0.25">
      <c r="A6749">
        <v>2017</v>
      </c>
      <c r="B6749">
        <v>36</v>
      </c>
      <c r="C6749" t="s">
        <v>87</v>
      </c>
      <c r="D6749" t="str">
        <f ca="1">IF(OFFSET(calculations!$AG$2,MATCH(data!A6749&amp;"|"&amp;data!C6749,calculations!$A$3:$A$168,0),MATCH(data!B6749,calculations!$AH$2:$CL$2,0))="","NULL",SUBSTITUTE(OFFSET(calculations!$AG$2,MATCH(data!A6749&amp;"|"&amp;data!C6749,calculations!$A$3:$A$168,0),MATCH(data!B6749,calculations!$AH$2:$CL$2,0)),",","."))</f>
        <v>19508360</v>
      </c>
      <c r="E6749">
        <v>1</v>
      </c>
    </row>
    <row r="6750" spans="1:5" x14ac:dyDescent="0.25">
      <c r="A6750">
        <v>2017</v>
      </c>
      <c r="B6750">
        <v>36</v>
      </c>
      <c r="C6750" t="s">
        <v>88</v>
      </c>
      <c r="D6750" t="str">
        <f ca="1">IF(OFFSET(calculations!$AG$2,MATCH(data!A6750&amp;"|"&amp;data!C6750,calculations!$A$3:$A$168,0),MATCH(data!B6750,calculations!$AH$2:$CL$2,0))="","NULL",SUBSTITUTE(OFFSET(calculations!$AG$2,MATCH(data!A6750&amp;"|"&amp;data!C6750,calculations!$A$3:$A$168,0),MATCH(data!B6750,calculations!$AH$2:$CL$2,0)),",","."))</f>
        <v>NULL</v>
      </c>
      <c r="E6750">
        <v>1</v>
      </c>
    </row>
    <row r="6751" spans="1:5" x14ac:dyDescent="0.25">
      <c r="A6751">
        <v>2017</v>
      </c>
      <c r="B6751">
        <v>36</v>
      </c>
      <c r="C6751" t="s">
        <v>89</v>
      </c>
      <c r="D6751" t="str">
        <f ca="1">IF(OFFSET(calculations!$AG$2,MATCH(data!A6751&amp;"|"&amp;data!C6751,calculations!$A$3:$A$168,0),MATCH(data!B6751,calculations!$AH$2:$CL$2,0))="","NULL",SUBSTITUTE(OFFSET(calculations!$AG$2,MATCH(data!A6751&amp;"|"&amp;data!C6751,calculations!$A$3:$A$168,0),MATCH(data!B6751,calculations!$AH$2:$CL$2,0)),",","."))</f>
        <v>626400</v>
      </c>
      <c r="E6751">
        <v>1</v>
      </c>
    </row>
    <row r="6752" spans="1:5" x14ac:dyDescent="0.25">
      <c r="A6752">
        <v>2017</v>
      </c>
      <c r="B6752">
        <v>36</v>
      </c>
      <c r="C6752" t="s">
        <v>90</v>
      </c>
      <c r="D6752" t="str">
        <f ca="1">IF(OFFSET(calculations!$AG$2,MATCH(data!A6752&amp;"|"&amp;data!C6752,calculations!$A$3:$A$168,0),MATCH(data!B6752,calculations!$AH$2:$CL$2,0))="","NULL",SUBSTITUTE(OFFSET(calculations!$AG$2,MATCH(data!A6752&amp;"|"&amp;data!C6752,calculations!$A$3:$A$168,0),MATCH(data!B6752,calculations!$AH$2:$CL$2,0)),",","."))</f>
        <v>NULL</v>
      </c>
      <c r="E6752">
        <v>1</v>
      </c>
    </row>
    <row r="6753" spans="1:5" x14ac:dyDescent="0.25">
      <c r="A6753">
        <v>2017</v>
      </c>
      <c r="B6753">
        <v>36</v>
      </c>
      <c r="C6753" t="s">
        <v>91</v>
      </c>
      <c r="D6753" t="str">
        <f ca="1">IF(OFFSET(calculations!$AG$2,MATCH(data!A6753&amp;"|"&amp;data!C6753,calculations!$A$3:$A$168,0),MATCH(data!B6753,calculations!$AH$2:$CL$2,0))="","NULL",SUBSTITUTE(OFFSET(calculations!$AG$2,MATCH(data!A6753&amp;"|"&amp;data!C6753,calculations!$A$3:$A$168,0),MATCH(data!B6753,calculations!$AH$2:$CL$2,0)),",","."))</f>
        <v>NULL</v>
      </c>
      <c r="E6753">
        <v>1</v>
      </c>
    </row>
    <row r="6754" spans="1:5" x14ac:dyDescent="0.25">
      <c r="A6754">
        <v>2017</v>
      </c>
      <c r="B6754">
        <v>36</v>
      </c>
      <c r="C6754" t="s">
        <v>92</v>
      </c>
      <c r="D6754" t="str">
        <f ca="1">IF(OFFSET(calculations!$AG$2,MATCH(data!A6754&amp;"|"&amp;data!C6754,calculations!$A$3:$A$168,0),MATCH(data!B6754,calculations!$AH$2:$CL$2,0))="","NULL",SUBSTITUTE(OFFSET(calculations!$AG$2,MATCH(data!A6754&amp;"|"&amp;data!C6754,calculations!$A$3:$A$168,0),MATCH(data!B6754,calculations!$AH$2:$CL$2,0)),",","."))</f>
        <v>NULL</v>
      </c>
      <c r="E6754">
        <v>1</v>
      </c>
    </row>
    <row r="6755" spans="1:5" x14ac:dyDescent="0.25">
      <c r="A6755">
        <v>2017</v>
      </c>
      <c r="B6755">
        <v>36</v>
      </c>
      <c r="C6755" t="s">
        <v>93</v>
      </c>
      <c r="D6755" t="str">
        <f ca="1">IF(OFFSET(calculations!$AG$2,MATCH(data!A6755&amp;"|"&amp;data!C6755,calculations!$A$3:$A$168,0),MATCH(data!B6755,calculations!$AH$2:$CL$2,0))="","NULL",SUBSTITUTE(OFFSET(calculations!$AG$2,MATCH(data!A6755&amp;"|"&amp;data!C6755,calculations!$A$3:$A$168,0),MATCH(data!B6755,calculations!$AH$2:$CL$2,0)),",","."))</f>
        <v>NULL</v>
      </c>
      <c r="E6755">
        <v>1</v>
      </c>
    </row>
    <row r="6756" spans="1:5" x14ac:dyDescent="0.25">
      <c r="A6756">
        <v>2017</v>
      </c>
      <c r="B6756">
        <v>36</v>
      </c>
      <c r="C6756" t="s">
        <v>94</v>
      </c>
      <c r="D6756" t="str">
        <f ca="1">IF(OFFSET(calculations!$AG$2,MATCH(data!A6756&amp;"|"&amp;data!C6756,calculations!$A$3:$A$168,0),MATCH(data!B6756,calculations!$AH$2:$CL$2,0))="","NULL",SUBSTITUTE(OFFSET(calculations!$AG$2,MATCH(data!A6756&amp;"|"&amp;data!C6756,calculations!$A$3:$A$168,0),MATCH(data!B6756,calculations!$AH$2:$CL$2,0)),",","."))</f>
        <v>16345</v>
      </c>
      <c r="E6756">
        <v>1</v>
      </c>
    </row>
    <row r="6757" spans="1:5" x14ac:dyDescent="0.25">
      <c r="A6757">
        <v>2017</v>
      </c>
      <c r="B6757">
        <v>36</v>
      </c>
      <c r="C6757" t="s">
        <v>95</v>
      </c>
      <c r="D6757" t="str">
        <f ca="1">IF(OFFSET(calculations!$AG$2,MATCH(data!A6757&amp;"|"&amp;data!C6757,calculations!$A$3:$A$168,0),MATCH(data!B6757,calculations!$AH$2:$CL$2,0))="","NULL",SUBSTITUTE(OFFSET(calculations!$AG$2,MATCH(data!A6757&amp;"|"&amp;data!C6757,calculations!$A$3:$A$168,0),MATCH(data!B6757,calculations!$AH$2:$CL$2,0)),",","."))</f>
        <v>2202298</v>
      </c>
      <c r="E6757">
        <v>1</v>
      </c>
    </row>
    <row r="6758" spans="1:5" x14ac:dyDescent="0.25">
      <c r="A6758">
        <v>2017</v>
      </c>
      <c r="B6758">
        <v>36</v>
      </c>
      <c r="C6758" t="s">
        <v>96</v>
      </c>
      <c r="D6758" t="str">
        <f ca="1">IF(OFFSET(calculations!$AG$2,MATCH(data!A6758&amp;"|"&amp;data!C6758,calculations!$A$3:$A$168,0),MATCH(data!B6758,calculations!$AH$2:$CL$2,0))="","NULL",SUBSTITUTE(OFFSET(calculations!$AG$2,MATCH(data!A6758&amp;"|"&amp;data!C6758,calculations!$A$3:$A$168,0),MATCH(data!B6758,calculations!$AH$2:$CL$2,0)),",","."))</f>
        <v>48834019</v>
      </c>
      <c r="E6758">
        <v>1</v>
      </c>
    </row>
    <row r="6759" spans="1:5" x14ac:dyDescent="0.25">
      <c r="A6759">
        <v>2017</v>
      </c>
      <c r="B6759">
        <v>36</v>
      </c>
      <c r="C6759" t="s">
        <v>97</v>
      </c>
      <c r="D6759" t="str">
        <f ca="1">IF(OFFSET(calculations!$AG$2,MATCH(data!A6759&amp;"|"&amp;data!C6759,calculations!$A$3:$A$168,0),MATCH(data!B6759,calculations!$AH$2:$CL$2,0))="","NULL",SUBSTITUTE(OFFSET(calculations!$AG$2,MATCH(data!A6759&amp;"|"&amp;data!C6759,calculations!$A$3:$A$168,0),MATCH(data!B6759,calculations!$AH$2:$CL$2,0)),",","."))</f>
        <v>36834431</v>
      </c>
      <c r="E6759">
        <v>1</v>
      </c>
    </row>
    <row r="6760" spans="1:5" x14ac:dyDescent="0.25">
      <c r="A6760">
        <v>2017</v>
      </c>
      <c r="B6760">
        <v>36</v>
      </c>
      <c r="C6760" t="s">
        <v>98</v>
      </c>
      <c r="D6760" t="str">
        <f ca="1">IF(OFFSET(calculations!$AG$2,MATCH(data!A6760&amp;"|"&amp;data!C6760,calculations!$A$3:$A$168,0),MATCH(data!B6760,calculations!$AH$2:$CL$2,0))="","NULL",SUBSTITUTE(OFFSET(calculations!$AG$2,MATCH(data!A6760&amp;"|"&amp;data!C6760,calculations!$A$3:$A$168,0),MATCH(data!B6760,calculations!$AH$2:$CL$2,0)),",","."))</f>
        <v>11999588</v>
      </c>
      <c r="E6760">
        <v>1</v>
      </c>
    </row>
    <row r="6761" spans="1:5" x14ac:dyDescent="0.25">
      <c r="A6761">
        <v>2017</v>
      </c>
      <c r="B6761">
        <v>36</v>
      </c>
      <c r="C6761" t="s">
        <v>99</v>
      </c>
      <c r="D6761" t="str">
        <f ca="1">IF(OFFSET(calculations!$AG$2,MATCH(data!A6761&amp;"|"&amp;data!C6761,calculations!$A$3:$A$168,0),MATCH(data!B6761,calculations!$AH$2:$CL$2,0))="","NULL",SUBSTITUTE(OFFSET(calculations!$AG$2,MATCH(data!A6761&amp;"|"&amp;data!C6761,calculations!$A$3:$A$168,0),MATCH(data!B6761,calculations!$AH$2:$CL$2,0)),",","."))</f>
        <v>11999588</v>
      </c>
      <c r="E6761">
        <v>1</v>
      </c>
    </row>
    <row r="6762" spans="1:5" x14ac:dyDescent="0.25">
      <c r="A6762">
        <v>2017</v>
      </c>
      <c r="B6762">
        <v>36</v>
      </c>
      <c r="C6762" t="s">
        <v>100</v>
      </c>
      <c r="D6762" t="str">
        <f ca="1">IF(OFFSET(calculations!$AG$2,MATCH(data!A6762&amp;"|"&amp;data!C6762,calculations!$A$3:$A$168,0),MATCH(data!B6762,calculations!$AH$2:$CL$2,0))="","NULL",SUBSTITUTE(OFFSET(calculations!$AG$2,MATCH(data!A6762&amp;"|"&amp;data!C6762,calculations!$A$3:$A$168,0),MATCH(data!B6762,calculations!$AH$2:$CL$2,0)),",","."))</f>
        <v>1157364</v>
      </c>
      <c r="E6762">
        <v>1</v>
      </c>
    </row>
    <row r="6763" spans="1:5" x14ac:dyDescent="0.25">
      <c r="A6763">
        <v>2017</v>
      </c>
      <c r="B6763">
        <v>36</v>
      </c>
      <c r="C6763" t="s">
        <v>101</v>
      </c>
      <c r="D6763" t="str">
        <f ca="1">IF(OFFSET(calculations!$AG$2,MATCH(data!A6763&amp;"|"&amp;data!C6763,calculations!$A$3:$A$168,0),MATCH(data!B6763,calculations!$AH$2:$CL$2,0))="","NULL",SUBSTITUTE(OFFSET(calculations!$AG$2,MATCH(data!A6763&amp;"|"&amp;data!C6763,calculations!$A$3:$A$168,0),MATCH(data!B6763,calculations!$AH$2:$CL$2,0)),",","."))</f>
        <v>1392613</v>
      </c>
      <c r="E6763">
        <v>1</v>
      </c>
    </row>
    <row r="6764" spans="1:5" x14ac:dyDescent="0.25">
      <c r="A6764">
        <v>2017</v>
      </c>
      <c r="B6764">
        <v>36</v>
      </c>
      <c r="C6764" t="s">
        <v>102</v>
      </c>
      <c r="D6764" t="str">
        <f ca="1">IF(OFFSET(calculations!$AG$2,MATCH(data!A6764&amp;"|"&amp;data!C6764,calculations!$A$3:$A$168,0),MATCH(data!B6764,calculations!$AH$2:$CL$2,0))="","NULL",SUBSTITUTE(OFFSET(calculations!$AG$2,MATCH(data!A6764&amp;"|"&amp;data!C6764,calculations!$A$3:$A$168,0),MATCH(data!B6764,calculations!$AH$2:$CL$2,0)),",","."))</f>
        <v>8408131</v>
      </c>
      <c r="E6764">
        <v>1</v>
      </c>
    </row>
    <row r="6765" spans="1:5" x14ac:dyDescent="0.25">
      <c r="A6765">
        <v>2017</v>
      </c>
      <c r="B6765">
        <v>36</v>
      </c>
      <c r="C6765" t="s">
        <v>103</v>
      </c>
      <c r="D6765" t="str">
        <f ca="1">IF(OFFSET(calculations!$AG$2,MATCH(data!A6765&amp;"|"&amp;data!C6765,calculations!$A$3:$A$168,0),MATCH(data!B6765,calculations!$AH$2:$CL$2,0))="","NULL",SUBSTITUTE(OFFSET(calculations!$AG$2,MATCH(data!A6765&amp;"|"&amp;data!C6765,calculations!$A$3:$A$168,0),MATCH(data!B6765,calculations!$AH$2:$CL$2,0)),",","."))</f>
        <v>869805</v>
      </c>
      <c r="E6765">
        <v>1</v>
      </c>
    </row>
    <row r="6766" spans="1:5" x14ac:dyDescent="0.25">
      <c r="A6766">
        <v>2017</v>
      </c>
      <c r="B6766">
        <v>36</v>
      </c>
      <c r="C6766" t="s">
        <v>104</v>
      </c>
      <c r="D6766" t="str">
        <f ca="1">IF(OFFSET(calculations!$AG$2,MATCH(data!A6766&amp;"|"&amp;data!C6766,calculations!$A$3:$A$168,0),MATCH(data!B6766,calculations!$AH$2:$CL$2,0))="","NULL",SUBSTITUTE(OFFSET(calculations!$AG$2,MATCH(data!A6766&amp;"|"&amp;data!C6766,calculations!$A$3:$A$168,0),MATCH(data!B6766,calculations!$AH$2:$CL$2,0)),",","."))</f>
        <v>2486403</v>
      </c>
      <c r="E6766">
        <v>1</v>
      </c>
    </row>
    <row r="6767" spans="1:5" x14ac:dyDescent="0.25">
      <c r="A6767">
        <v>2017</v>
      </c>
      <c r="B6767">
        <v>36</v>
      </c>
      <c r="C6767" t="s">
        <v>105</v>
      </c>
      <c r="D6767" t="str">
        <f ca="1">IF(OFFSET(calculations!$AG$2,MATCH(data!A6767&amp;"|"&amp;data!C6767,calculations!$A$3:$A$168,0),MATCH(data!B6767,calculations!$AH$2:$CL$2,0))="","NULL",SUBSTITUTE(OFFSET(calculations!$AG$2,MATCH(data!A6767&amp;"|"&amp;data!C6767,calculations!$A$3:$A$168,0),MATCH(data!B6767,calculations!$AH$2:$CL$2,0)),",","."))</f>
        <v>2486403</v>
      </c>
      <c r="E6767">
        <v>1</v>
      </c>
    </row>
    <row r="6768" spans="1:5" x14ac:dyDescent="0.25">
      <c r="A6768">
        <v>2017</v>
      </c>
      <c r="B6768">
        <v>36</v>
      </c>
      <c r="C6768" t="s">
        <v>106</v>
      </c>
      <c r="D6768" t="str">
        <f ca="1">IF(OFFSET(calculations!$AG$2,MATCH(data!A6768&amp;"|"&amp;data!C6768,calculations!$A$3:$A$168,0),MATCH(data!B6768,calculations!$AH$2:$CL$2,0))="","NULL",SUBSTITUTE(OFFSET(calculations!$AG$2,MATCH(data!A6768&amp;"|"&amp;data!C6768,calculations!$A$3:$A$168,0),MATCH(data!B6768,calculations!$AH$2:$CL$2,0)),",","."))</f>
        <v>NULL</v>
      </c>
      <c r="E6768">
        <v>1</v>
      </c>
    </row>
    <row r="6769" spans="1:5" x14ac:dyDescent="0.25">
      <c r="A6769">
        <v>2017</v>
      </c>
      <c r="B6769">
        <v>36</v>
      </c>
      <c r="C6769" t="s">
        <v>107</v>
      </c>
      <c r="D6769" t="str">
        <f ca="1">IF(OFFSET(calculations!$AG$2,MATCH(data!A6769&amp;"|"&amp;data!C6769,calculations!$A$3:$A$168,0),MATCH(data!B6769,calculations!$AH$2:$CL$2,0))="","NULL",SUBSTITUTE(OFFSET(calculations!$AG$2,MATCH(data!A6769&amp;"|"&amp;data!C6769,calculations!$A$3:$A$168,0),MATCH(data!B6769,calculations!$AH$2:$CL$2,0)),",","."))</f>
        <v>NULL</v>
      </c>
      <c r="E6769">
        <v>1</v>
      </c>
    </row>
    <row r="6770" spans="1:5" x14ac:dyDescent="0.25">
      <c r="A6770">
        <v>2017</v>
      </c>
      <c r="B6770">
        <v>36</v>
      </c>
      <c r="C6770" t="s">
        <v>108</v>
      </c>
      <c r="D6770" t="str">
        <f ca="1">IF(OFFSET(calculations!$AG$2,MATCH(data!A6770&amp;"|"&amp;data!C6770,calculations!$A$3:$A$168,0),MATCH(data!B6770,calculations!$AH$2:$CL$2,0))="","NULL",SUBSTITUTE(OFFSET(calculations!$AG$2,MATCH(data!A6770&amp;"|"&amp;data!C6770,calculations!$A$3:$A$168,0),MATCH(data!B6770,calculations!$AH$2:$CL$2,0)),",","."))</f>
        <v>229687</v>
      </c>
      <c r="E6770">
        <v>1</v>
      </c>
    </row>
    <row r="6771" spans="1:5" x14ac:dyDescent="0.25">
      <c r="A6771">
        <v>2017</v>
      </c>
      <c r="B6771">
        <v>36</v>
      </c>
      <c r="C6771" t="s">
        <v>109</v>
      </c>
      <c r="D6771" t="str">
        <f ca="1">IF(OFFSET(calculations!$AG$2,MATCH(data!A6771&amp;"|"&amp;data!C6771,calculations!$A$3:$A$168,0),MATCH(data!B6771,calculations!$AH$2:$CL$2,0))="","NULL",SUBSTITUTE(OFFSET(calculations!$AG$2,MATCH(data!A6771&amp;"|"&amp;data!C6771,calculations!$A$3:$A$168,0),MATCH(data!B6771,calculations!$AH$2:$CL$2,0)),",","."))</f>
        <v>2716090</v>
      </c>
      <c r="E6771">
        <v>1</v>
      </c>
    </row>
    <row r="6772" spans="1:5" x14ac:dyDescent="0.25">
      <c r="A6772">
        <v>2017</v>
      </c>
      <c r="B6772">
        <v>36</v>
      </c>
      <c r="C6772" t="s">
        <v>110</v>
      </c>
      <c r="D6772" t="str">
        <f ca="1">IF(OFFSET(calculations!$AG$2,MATCH(data!A6772&amp;"|"&amp;data!C6772,calculations!$A$3:$A$168,0),MATCH(data!B6772,calculations!$AH$2:$CL$2,0))="","NULL",SUBSTITUTE(OFFSET(calculations!$AG$2,MATCH(data!A6772&amp;"|"&amp;data!C6772,calculations!$A$3:$A$168,0),MATCH(data!B6772,calculations!$AH$2:$CL$2,0)),",","."))</f>
        <v>513792</v>
      </c>
      <c r="E6772">
        <v>1</v>
      </c>
    </row>
    <row r="6773" spans="1:5" x14ac:dyDescent="0.25">
      <c r="A6773">
        <v>2017</v>
      </c>
      <c r="B6773">
        <v>36</v>
      </c>
      <c r="C6773" t="s">
        <v>111</v>
      </c>
      <c r="D6773" t="str">
        <f ca="1">IF(OFFSET(calculations!$AG$2,MATCH(data!A6773&amp;"|"&amp;data!C6773,calculations!$A$3:$A$168,0),MATCH(data!B6773,calculations!$AH$2:$CL$2,0))="","NULL",SUBSTITUTE(OFFSET(calculations!$AG$2,MATCH(data!A6773&amp;"|"&amp;data!C6773,calculations!$A$3:$A$168,0),MATCH(data!B6773,calculations!$AH$2:$CL$2,0)),",","."))</f>
        <v>95694401</v>
      </c>
      <c r="E6773">
        <v>1</v>
      </c>
    </row>
    <row r="6774" spans="1:5" x14ac:dyDescent="0.25">
      <c r="A6774">
        <v>2017</v>
      </c>
      <c r="B6774">
        <v>36</v>
      </c>
      <c r="C6774" t="s">
        <v>112</v>
      </c>
      <c r="D6774" t="str">
        <f ca="1">IF(OFFSET(calculations!$AG$2,MATCH(data!A6774&amp;"|"&amp;data!C6774,calculations!$A$3:$A$168,0),MATCH(data!B6774,calculations!$AH$2:$CL$2,0))="","NULL",SUBSTITUTE(OFFSET(calculations!$AG$2,MATCH(data!A6774&amp;"|"&amp;data!C6774,calculations!$A$3:$A$168,0),MATCH(data!B6774,calculations!$AH$2:$CL$2,0)),",","."))</f>
        <v>4361319</v>
      </c>
      <c r="E6774">
        <v>1</v>
      </c>
    </row>
    <row r="6775" spans="1:5" x14ac:dyDescent="0.25">
      <c r="A6775">
        <v>2017</v>
      </c>
      <c r="B6775">
        <v>36</v>
      </c>
      <c r="C6775" t="s">
        <v>113</v>
      </c>
      <c r="D6775" t="str">
        <f ca="1">IF(OFFSET(calculations!$AG$2,MATCH(data!A6775&amp;"|"&amp;data!C6775,calculations!$A$3:$A$168,0),MATCH(data!B6775,calculations!$AH$2:$CL$2,0))="","NULL",SUBSTITUTE(OFFSET(calculations!$AG$2,MATCH(data!A6775&amp;"|"&amp;data!C6775,calculations!$A$3:$A$168,0),MATCH(data!B6775,calculations!$AH$2:$CL$2,0)),",","."))</f>
        <v>NULL</v>
      </c>
      <c r="E6775">
        <v>1</v>
      </c>
    </row>
    <row r="6776" spans="1:5" x14ac:dyDescent="0.25">
      <c r="A6776">
        <v>2017</v>
      </c>
      <c r="B6776">
        <v>36</v>
      </c>
      <c r="C6776" t="s">
        <v>114</v>
      </c>
      <c r="D6776" t="str">
        <f ca="1">IF(OFFSET(calculations!$AG$2,MATCH(data!A6776&amp;"|"&amp;data!C6776,calculations!$A$3:$A$168,0),MATCH(data!B6776,calculations!$AH$2:$CL$2,0))="","NULL",SUBSTITUTE(OFFSET(calculations!$AG$2,MATCH(data!A6776&amp;"|"&amp;data!C6776,calculations!$A$3:$A$168,0),MATCH(data!B6776,calculations!$AH$2:$CL$2,0)),",","."))</f>
        <v>NULL</v>
      </c>
      <c r="E6776">
        <v>1</v>
      </c>
    </row>
    <row r="6777" spans="1:5" x14ac:dyDescent="0.25">
      <c r="A6777">
        <v>2017</v>
      </c>
      <c r="B6777">
        <v>36</v>
      </c>
      <c r="C6777" t="s">
        <v>115</v>
      </c>
      <c r="D6777" t="str">
        <f ca="1">IF(OFFSET(calculations!$AG$2,MATCH(data!A6777&amp;"|"&amp;data!C6777,calculations!$A$3:$A$168,0),MATCH(data!B6777,calculations!$AH$2:$CL$2,0))="","NULL",SUBSTITUTE(OFFSET(calculations!$AG$2,MATCH(data!A6777&amp;"|"&amp;data!C6777,calculations!$A$3:$A$168,0),MATCH(data!B6777,calculations!$AH$2:$CL$2,0)),",","."))</f>
        <v>NULL</v>
      </c>
      <c r="E6777">
        <v>1</v>
      </c>
    </row>
    <row r="6778" spans="1:5" x14ac:dyDescent="0.25">
      <c r="A6778">
        <v>2017</v>
      </c>
      <c r="B6778">
        <v>36</v>
      </c>
      <c r="C6778" t="s">
        <v>116</v>
      </c>
      <c r="D6778" t="str">
        <f ca="1">IF(OFFSET(calculations!$AG$2,MATCH(data!A6778&amp;"|"&amp;data!C6778,calculations!$A$3:$A$168,0),MATCH(data!B6778,calculations!$AH$2:$CL$2,0))="","NULL",SUBSTITUTE(OFFSET(calculations!$AG$2,MATCH(data!A6778&amp;"|"&amp;data!C6778,calculations!$A$3:$A$168,0),MATCH(data!B6778,calculations!$AH$2:$CL$2,0)),",","."))</f>
        <v>1267850</v>
      </c>
      <c r="E6778">
        <v>1</v>
      </c>
    </row>
    <row r="6779" spans="1:5" x14ac:dyDescent="0.25">
      <c r="A6779">
        <v>2017</v>
      </c>
      <c r="B6779">
        <v>36</v>
      </c>
      <c r="C6779" t="s">
        <v>117</v>
      </c>
      <c r="D6779" t="str">
        <f ca="1">IF(OFFSET(calculations!$AG$2,MATCH(data!A6779&amp;"|"&amp;data!C6779,calculations!$A$3:$A$168,0),MATCH(data!B6779,calculations!$AH$2:$CL$2,0))="","NULL",SUBSTITUTE(OFFSET(calculations!$AG$2,MATCH(data!A6779&amp;"|"&amp;data!C6779,calculations!$A$3:$A$168,0),MATCH(data!B6779,calculations!$AH$2:$CL$2,0)),",","."))</f>
        <v>NULL</v>
      </c>
      <c r="E6779">
        <v>1</v>
      </c>
    </row>
    <row r="6780" spans="1:5" x14ac:dyDescent="0.25">
      <c r="A6780">
        <v>2017</v>
      </c>
      <c r="B6780">
        <v>36</v>
      </c>
      <c r="C6780" t="s">
        <v>118</v>
      </c>
      <c r="D6780" t="str">
        <f ca="1">IF(OFFSET(calculations!$AG$2,MATCH(data!A6780&amp;"|"&amp;data!C6780,calculations!$A$3:$A$168,0),MATCH(data!B6780,calculations!$AH$2:$CL$2,0))="","NULL",SUBSTITUTE(OFFSET(calculations!$AG$2,MATCH(data!A6780&amp;"|"&amp;data!C6780,calculations!$A$3:$A$168,0),MATCH(data!B6780,calculations!$AH$2:$CL$2,0)),",","."))</f>
        <v>201737</v>
      </c>
      <c r="E6780">
        <v>1</v>
      </c>
    </row>
    <row r="6781" spans="1:5" x14ac:dyDescent="0.25">
      <c r="A6781">
        <v>2017</v>
      </c>
      <c r="B6781">
        <v>36</v>
      </c>
      <c r="C6781" t="s">
        <v>119</v>
      </c>
      <c r="D6781" t="str">
        <f ca="1">IF(OFFSET(calculations!$AG$2,MATCH(data!A6781&amp;"|"&amp;data!C6781,calculations!$A$3:$A$168,0),MATCH(data!B6781,calculations!$AH$2:$CL$2,0))="","NULL",SUBSTITUTE(OFFSET(calculations!$AG$2,MATCH(data!A6781&amp;"|"&amp;data!C6781,calculations!$A$3:$A$168,0),MATCH(data!B6781,calculations!$AH$2:$CL$2,0)),",","."))</f>
        <v>1508117</v>
      </c>
      <c r="E6781">
        <v>1</v>
      </c>
    </row>
    <row r="6782" spans="1:5" x14ac:dyDescent="0.25">
      <c r="A6782">
        <v>2017</v>
      </c>
      <c r="B6782">
        <v>36</v>
      </c>
      <c r="C6782" t="s">
        <v>120</v>
      </c>
      <c r="D6782" t="str">
        <f ca="1">IF(OFFSET(calculations!$AG$2,MATCH(data!A6782&amp;"|"&amp;data!C6782,calculations!$A$3:$A$168,0),MATCH(data!B6782,calculations!$AH$2:$CL$2,0))="","NULL",SUBSTITUTE(OFFSET(calculations!$AG$2,MATCH(data!A6782&amp;"|"&amp;data!C6782,calculations!$A$3:$A$168,0),MATCH(data!B6782,calculations!$AH$2:$CL$2,0)),",","."))</f>
        <v>459650</v>
      </c>
      <c r="E6782">
        <v>1</v>
      </c>
    </row>
    <row r="6783" spans="1:5" x14ac:dyDescent="0.25">
      <c r="A6783">
        <v>2017</v>
      </c>
      <c r="B6783">
        <v>36</v>
      </c>
      <c r="C6783" t="s">
        <v>121</v>
      </c>
      <c r="D6783" t="str">
        <f ca="1">IF(OFFSET(calculations!$AG$2,MATCH(data!A6783&amp;"|"&amp;data!C6783,calculations!$A$3:$A$168,0),MATCH(data!B6783,calculations!$AH$2:$CL$2,0))="","NULL",SUBSTITUTE(OFFSET(calculations!$AG$2,MATCH(data!A6783&amp;"|"&amp;data!C6783,calculations!$A$3:$A$168,0),MATCH(data!B6783,calculations!$AH$2:$CL$2,0)),",","."))</f>
        <v>330705</v>
      </c>
      <c r="E6783">
        <v>1</v>
      </c>
    </row>
    <row r="6784" spans="1:5" x14ac:dyDescent="0.25">
      <c r="A6784">
        <v>2017</v>
      </c>
      <c r="B6784">
        <v>36</v>
      </c>
      <c r="C6784" t="s">
        <v>122</v>
      </c>
      <c r="D6784" t="str">
        <f ca="1">IF(OFFSET(calculations!$AG$2,MATCH(data!A6784&amp;"|"&amp;data!C6784,calculations!$A$3:$A$168,0),MATCH(data!B6784,calculations!$AH$2:$CL$2,0))="","NULL",SUBSTITUTE(OFFSET(calculations!$AG$2,MATCH(data!A6784&amp;"|"&amp;data!C6784,calculations!$A$3:$A$168,0),MATCH(data!B6784,calculations!$AH$2:$CL$2,0)),",","."))</f>
        <v>NULL</v>
      </c>
      <c r="E6784">
        <v>1</v>
      </c>
    </row>
    <row r="6785" spans="1:5" x14ac:dyDescent="0.25">
      <c r="A6785">
        <v>2017</v>
      </c>
      <c r="B6785">
        <v>36</v>
      </c>
      <c r="C6785" t="s">
        <v>123</v>
      </c>
      <c r="D6785" t="str">
        <f ca="1">IF(OFFSET(calculations!$AG$2,MATCH(data!A6785&amp;"|"&amp;data!C6785,calculations!$A$3:$A$168,0),MATCH(data!B6785,calculations!$AH$2:$CL$2,0))="","NULL",SUBSTITUTE(OFFSET(calculations!$AG$2,MATCH(data!A6785&amp;"|"&amp;data!C6785,calculations!$A$3:$A$168,0),MATCH(data!B6785,calculations!$AH$2:$CL$2,0)),",","."))</f>
        <v>NULL</v>
      </c>
      <c r="E6785">
        <v>1</v>
      </c>
    </row>
    <row r="6786" spans="1:5" x14ac:dyDescent="0.25">
      <c r="A6786">
        <v>2017</v>
      </c>
      <c r="B6786">
        <v>36</v>
      </c>
      <c r="C6786" t="s">
        <v>124</v>
      </c>
      <c r="D6786" t="str">
        <f ca="1">IF(OFFSET(calculations!$AG$2,MATCH(data!A6786&amp;"|"&amp;data!C6786,calculations!$A$3:$A$168,0),MATCH(data!B6786,calculations!$AH$2:$CL$2,0))="","NULL",SUBSTITUTE(OFFSET(calculations!$AG$2,MATCH(data!A6786&amp;"|"&amp;data!C6786,calculations!$A$3:$A$168,0),MATCH(data!B6786,calculations!$AH$2:$CL$2,0)),",","."))</f>
        <v>NULL</v>
      </c>
      <c r="E6786">
        <v>1</v>
      </c>
    </row>
    <row r="6787" spans="1:5" x14ac:dyDescent="0.25">
      <c r="A6787">
        <v>2017</v>
      </c>
      <c r="B6787">
        <v>36</v>
      </c>
      <c r="C6787" t="s">
        <v>125</v>
      </c>
      <c r="D6787" t="str">
        <f ca="1">IF(OFFSET(calculations!$AG$2,MATCH(data!A6787&amp;"|"&amp;data!C6787,calculations!$A$3:$A$168,0),MATCH(data!B6787,calculations!$AH$2:$CL$2,0))="","NULL",SUBSTITUTE(OFFSET(calculations!$AG$2,MATCH(data!A6787&amp;"|"&amp;data!C6787,calculations!$A$3:$A$168,0),MATCH(data!B6787,calculations!$AH$2:$CL$2,0)),",","."))</f>
        <v>411020</v>
      </c>
      <c r="E6787">
        <v>1</v>
      </c>
    </row>
    <row r="6788" spans="1:5" x14ac:dyDescent="0.25">
      <c r="A6788">
        <v>2017</v>
      </c>
      <c r="B6788">
        <v>36</v>
      </c>
      <c r="C6788" t="s">
        <v>126</v>
      </c>
      <c r="D6788" t="str">
        <f ca="1">IF(OFFSET(calculations!$AG$2,MATCH(data!A6788&amp;"|"&amp;data!C6788,calculations!$A$3:$A$168,0),MATCH(data!B6788,calculations!$AH$2:$CL$2,0))="","NULL",SUBSTITUTE(OFFSET(calculations!$AG$2,MATCH(data!A6788&amp;"|"&amp;data!C6788,calculations!$A$3:$A$168,0),MATCH(data!B6788,calculations!$AH$2:$CL$2,0)),",","."))</f>
        <v>182240</v>
      </c>
      <c r="E6788">
        <v>1</v>
      </c>
    </row>
    <row r="6789" spans="1:5" x14ac:dyDescent="0.25">
      <c r="A6789">
        <v>2017</v>
      </c>
      <c r="B6789">
        <v>36</v>
      </c>
      <c r="C6789" t="s">
        <v>62</v>
      </c>
      <c r="D6789" t="str">
        <f ca="1">IF(OFFSET(calculations!$AG$2,MATCH(data!A6789&amp;"|"&amp;data!C6789,calculations!$A$3:$A$168,0),MATCH(data!B6789,calculations!$AH$2:$CL$2,0))="","NULL",SUBSTITUTE(OFFSET(calculations!$AG$2,MATCH(data!A6789&amp;"|"&amp;data!C6789,calculations!$A$3:$A$168,0),MATCH(data!B6789,calculations!$AH$2:$CL$2,0)),",","."))</f>
        <v>63956000</v>
      </c>
      <c r="E6789">
        <v>1</v>
      </c>
    </row>
    <row r="6790" spans="1:5" x14ac:dyDescent="0.25">
      <c r="A6790">
        <v>2017</v>
      </c>
      <c r="B6790">
        <v>36</v>
      </c>
      <c r="C6790" t="s">
        <v>127</v>
      </c>
      <c r="D6790" t="str">
        <f ca="1">IF(OFFSET(calculations!$AG$2,MATCH(data!A6790&amp;"|"&amp;data!C6790,calculations!$A$3:$A$168,0),MATCH(data!B6790,calculations!$AH$2:$CL$2,0))="","NULL",SUBSTITUTE(OFFSET(calculations!$AG$2,MATCH(data!A6790&amp;"|"&amp;data!C6790,calculations!$A$3:$A$168,0),MATCH(data!B6790,calculations!$AH$2:$CL$2,0)),",","."))</f>
        <v>42355380</v>
      </c>
      <c r="E6790">
        <v>1</v>
      </c>
    </row>
    <row r="6791" spans="1:5" x14ac:dyDescent="0.25">
      <c r="A6791">
        <v>2017</v>
      </c>
      <c r="B6791">
        <v>36</v>
      </c>
      <c r="C6791" t="s">
        <v>128</v>
      </c>
      <c r="D6791" t="str">
        <f ca="1">IF(OFFSET(calculations!$AG$2,MATCH(data!A6791&amp;"|"&amp;data!C6791,calculations!$A$3:$A$168,0),MATCH(data!B6791,calculations!$AH$2:$CL$2,0))="","NULL",SUBSTITUTE(OFFSET(calculations!$AG$2,MATCH(data!A6791&amp;"|"&amp;data!C6791,calculations!$A$3:$A$168,0),MATCH(data!B6791,calculations!$AH$2:$CL$2,0)),",","."))</f>
        <v>NULL</v>
      </c>
      <c r="E6791">
        <v>1</v>
      </c>
    </row>
    <row r="6792" spans="1:5" x14ac:dyDescent="0.25">
      <c r="A6792">
        <v>2017</v>
      </c>
      <c r="B6792">
        <v>36</v>
      </c>
      <c r="C6792" t="s">
        <v>129</v>
      </c>
      <c r="D6792" t="str">
        <f ca="1">IF(OFFSET(calculations!$AG$2,MATCH(data!A6792&amp;"|"&amp;data!C6792,calculations!$A$3:$A$168,0),MATCH(data!B6792,calculations!$AH$2:$CL$2,0))="","NULL",SUBSTITUTE(OFFSET(calculations!$AG$2,MATCH(data!A6792&amp;"|"&amp;data!C6792,calculations!$A$3:$A$168,0),MATCH(data!B6792,calculations!$AH$2:$CL$2,0)),",","."))</f>
        <v>19398322</v>
      </c>
      <c r="E6792">
        <v>1</v>
      </c>
    </row>
    <row r="6793" spans="1:5" x14ac:dyDescent="0.25">
      <c r="A6793">
        <v>2017</v>
      </c>
      <c r="B6793">
        <v>36</v>
      </c>
      <c r="C6793" t="s">
        <v>130</v>
      </c>
      <c r="D6793" t="str">
        <f ca="1">IF(OFFSET(calculations!$AG$2,MATCH(data!A6793&amp;"|"&amp;data!C6793,calculations!$A$3:$A$168,0),MATCH(data!B6793,calculations!$AH$2:$CL$2,0))="","NULL",SUBSTITUTE(OFFSET(calculations!$AG$2,MATCH(data!A6793&amp;"|"&amp;data!C6793,calculations!$A$3:$A$168,0),MATCH(data!B6793,calculations!$AH$2:$CL$2,0)),",","."))</f>
        <v>NULL</v>
      </c>
      <c r="E6793">
        <v>1</v>
      </c>
    </row>
    <row r="6794" spans="1:5" x14ac:dyDescent="0.25">
      <c r="A6794">
        <v>2017</v>
      </c>
      <c r="B6794">
        <v>36</v>
      </c>
      <c r="C6794" t="s">
        <v>131</v>
      </c>
      <c r="D6794" t="str">
        <f ca="1">IF(OFFSET(calculations!$AG$2,MATCH(data!A6794&amp;"|"&amp;data!C6794,calculations!$A$3:$A$168,0),MATCH(data!B6794,calculations!$AH$2:$CL$2,0))="","NULL",SUBSTITUTE(OFFSET(calculations!$AG$2,MATCH(data!A6794&amp;"|"&amp;data!C6794,calculations!$A$3:$A$168,0),MATCH(data!B6794,calculations!$AH$2:$CL$2,0)),",","."))</f>
        <v>NULL</v>
      </c>
      <c r="E6794">
        <v>1</v>
      </c>
    </row>
    <row r="6795" spans="1:5" x14ac:dyDescent="0.25">
      <c r="A6795">
        <v>2017</v>
      </c>
      <c r="B6795">
        <v>36</v>
      </c>
      <c r="C6795" t="s">
        <v>132</v>
      </c>
      <c r="D6795" t="str">
        <f ca="1">IF(OFFSET(calculations!$AG$2,MATCH(data!A6795&amp;"|"&amp;data!C6795,calculations!$A$3:$A$168,0),MATCH(data!B6795,calculations!$AH$2:$CL$2,0))="","NULL",SUBSTITUTE(OFFSET(calculations!$AG$2,MATCH(data!A6795&amp;"|"&amp;data!C6795,calculations!$A$3:$A$168,0),MATCH(data!B6795,calculations!$AH$2:$CL$2,0)),",","."))</f>
        <v>NULL</v>
      </c>
      <c r="E6795">
        <v>1</v>
      </c>
    </row>
    <row r="6796" spans="1:5" x14ac:dyDescent="0.25">
      <c r="A6796">
        <v>2017</v>
      </c>
      <c r="B6796">
        <v>36</v>
      </c>
      <c r="C6796" t="s">
        <v>133</v>
      </c>
      <c r="D6796" t="str">
        <f ca="1">IF(OFFSET(calculations!$AG$2,MATCH(data!A6796&amp;"|"&amp;data!C6796,calculations!$A$3:$A$168,0),MATCH(data!B6796,calculations!$AH$2:$CL$2,0))="","NULL",SUBSTITUTE(OFFSET(calculations!$AG$2,MATCH(data!A6796&amp;"|"&amp;data!C6796,calculations!$A$3:$A$168,0),MATCH(data!B6796,calculations!$AH$2:$CL$2,0)),",","."))</f>
        <v>0</v>
      </c>
      <c r="E6796">
        <v>1</v>
      </c>
    </row>
    <row r="6797" spans="1:5" x14ac:dyDescent="0.25">
      <c r="A6797">
        <v>2017</v>
      </c>
      <c r="B6797">
        <v>36</v>
      </c>
      <c r="C6797" t="s">
        <v>134</v>
      </c>
      <c r="D6797" t="str">
        <f ca="1">IF(OFFSET(calculations!$AG$2,MATCH(data!A6797&amp;"|"&amp;data!C6797,calculations!$A$3:$A$168,0),MATCH(data!B6797,calculations!$AH$2:$CL$2,0))="","NULL",SUBSTITUTE(OFFSET(calculations!$AG$2,MATCH(data!A6797&amp;"|"&amp;data!C6797,calculations!$A$3:$A$168,0),MATCH(data!B6797,calculations!$AH$2:$CL$2,0)),",","."))</f>
        <v>NULL</v>
      </c>
      <c r="E6797">
        <v>1</v>
      </c>
    </row>
    <row r="6798" spans="1:5" x14ac:dyDescent="0.25">
      <c r="A6798">
        <v>2017</v>
      </c>
      <c r="B6798">
        <v>36</v>
      </c>
      <c r="C6798" t="s">
        <v>135</v>
      </c>
      <c r="D6798" t="str">
        <f ca="1">IF(OFFSET(calculations!$AG$2,MATCH(data!A6798&amp;"|"&amp;data!C6798,calculations!$A$3:$A$168,0),MATCH(data!B6798,calculations!$AH$2:$CL$2,0))="","NULL",SUBSTITUTE(OFFSET(calculations!$AG$2,MATCH(data!A6798&amp;"|"&amp;data!C6798,calculations!$A$3:$A$168,0),MATCH(data!B6798,calculations!$AH$2:$CL$2,0)),",","."))</f>
        <v>NULL</v>
      </c>
      <c r="E6798">
        <v>1</v>
      </c>
    </row>
    <row r="6799" spans="1:5" x14ac:dyDescent="0.25">
      <c r="A6799">
        <v>2017</v>
      </c>
      <c r="B6799">
        <v>36</v>
      </c>
      <c r="C6799" t="s">
        <v>136</v>
      </c>
      <c r="D6799" t="str">
        <f ca="1">IF(OFFSET(calculations!$AG$2,MATCH(data!A6799&amp;"|"&amp;data!C6799,calculations!$A$3:$A$168,0),MATCH(data!B6799,calculations!$AH$2:$CL$2,0))="","NULL",SUBSTITUTE(OFFSET(calculations!$AG$2,MATCH(data!A6799&amp;"|"&amp;data!C6799,calculations!$A$3:$A$168,0),MATCH(data!B6799,calculations!$AH$2:$CL$2,0)),",","."))</f>
        <v>2202298</v>
      </c>
      <c r="E6799">
        <v>1</v>
      </c>
    </row>
    <row r="6800" spans="1:5" x14ac:dyDescent="0.25">
      <c r="A6800">
        <v>2017</v>
      </c>
      <c r="B6800">
        <v>36</v>
      </c>
      <c r="C6800" t="s">
        <v>137</v>
      </c>
      <c r="D6800" t="str">
        <f ca="1">IF(OFFSET(calculations!$AG$2,MATCH(data!A6800&amp;"|"&amp;data!C6800,calculations!$A$3:$A$168,0),MATCH(data!B6800,calculations!$AH$2:$CL$2,0))="","NULL",SUBSTITUTE(OFFSET(calculations!$AG$2,MATCH(data!A6800&amp;"|"&amp;data!C6800,calculations!$A$3:$A$168,0),MATCH(data!B6800,calculations!$AH$2:$CL$2,0)),",","."))</f>
        <v>NULL</v>
      </c>
      <c r="E6800">
        <v>1</v>
      </c>
    </row>
    <row r="6801" spans="1:5" x14ac:dyDescent="0.25">
      <c r="A6801">
        <v>2017</v>
      </c>
      <c r="B6801">
        <v>36</v>
      </c>
      <c r="C6801" t="s">
        <v>138</v>
      </c>
      <c r="D6801" t="str">
        <f ca="1">IF(OFFSET(calculations!$AG$2,MATCH(data!A6801&amp;"|"&amp;data!C6801,calculations!$A$3:$A$168,0),MATCH(data!B6801,calculations!$AH$2:$CL$2,0))="","NULL",SUBSTITUTE(OFFSET(calculations!$AG$2,MATCH(data!A6801&amp;"|"&amp;data!C6801,calculations!$A$3:$A$168,0),MATCH(data!B6801,calculations!$AH$2:$CL$2,0)),",","."))</f>
        <v>27377082</v>
      </c>
      <c r="E6801">
        <v>1</v>
      </c>
    </row>
    <row r="6802" spans="1:5" x14ac:dyDescent="0.25">
      <c r="A6802">
        <v>2017</v>
      </c>
      <c r="B6802">
        <v>36</v>
      </c>
      <c r="C6802" t="s">
        <v>139</v>
      </c>
      <c r="D6802" t="str">
        <f ca="1">IF(OFFSET(calculations!$AG$2,MATCH(data!A6802&amp;"|"&amp;data!C6802,calculations!$A$3:$A$168,0),MATCH(data!B6802,calculations!$AH$2:$CL$2,0))="","NULL",SUBSTITUTE(OFFSET(calculations!$AG$2,MATCH(data!A6802&amp;"|"&amp;data!C6802,calculations!$A$3:$A$168,0),MATCH(data!B6802,calculations!$AH$2:$CL$2,0)),",","."))</f>
        <v>NULL</v>
      </c>
      <c r="E6802">
        <v>1</v>
      </c>
    </row>
    <row r="6803" spans="1:5" x14ac:dyDescent="0.25">
      <c r="A6803">
        <v>2017</v>
      </c>
      <c r="B6803">
        <v>36</v>
      </c>
      <c r="C6803" t="s">
        <v>140</v>
      </c>
      <c r="D6803" t="str">
        <f ca="1">IF(OFFSET(calculations!$AG$2,MATCH(data!A6803&amp;"|"&amp;data!C6803,calculations!$A$3:$A$168,0),MATCH(data!B6803,calculations!$AH$2:$CL$2,0))="","NULL",SUBSTITUTE(OFFSET(calculations!$AG$2,MATCH(data!A6803&amp;"|"&amp;data!C6803,calculations!$A$3:$A$168,0),MATCH(data!B6803,calculations!$AH$2:$CL$2,0)),",","."))</f>
        <v>NULL</v>
      </c>
      <c r="E6803">
        <v>1</v>
      </c>
    </row>
    <row r="6804" spans="1:5" x14ac:dyDescent="0.25">
      <c r="A6804">
        <v>2017</v>
      </c>
      <c r="B6804">
        <v>36</v>
      </c>
      <c r="C6804" t="s">
        <v>141</v>
      </c>
      <c r="D6804" t="str">
        <f ca="1">IF(OFFSET(calculations!$AG$2,MATCH(data!A6804&amp;"|"&amp;data!C6804,calculations!$A$3:$A$168,0),MATCH(data!B6804,calculations!$AH$2:$CL$2,0))="","NULL",SUBSTITUTE(OFFSET(calculations!$AG$2,MATCH(data!A6804&amp;"|"&amp;data!C6804,calculations!$A$3:$A$168,0),MATCH(data!B6804,calculations!$AH$2:$CL$2,0)),",","."))</f>
        <v>NULL</v>
      </c>
      <c r="E6804">
        <v>1</v>
      </c>
    </row>
    <row r="6805" spans="1:5" x14ac:dyDescent="0.25">
      <c r="A6805">
        <v>2017</v>
      </c>
      <c r="B6805">
        <v>36</v>
      </c>
      <c r="C6805" t="s">
        <v>142</v>
      </c>
      <c r="D6805" t="str">
        <f ca="1">IF(OFFSET(calculations!$AG$2,MATCH(data!A6805&amp;"|"&amp;data!C6805,calculations!$A$3:$A$168,0),MATCH(data!B6805,calculations!$AH$2:$CL$2,0))="","NULL",SUBSTITUTE(OFFSET(calculations!$AG$2,MATCH(data!A6805&amp;"|"&amp;data!C6805,calculations!$A$3:$A$168,0),MATCH(data!B6805,calculations!$AH$2:$CL$2,0)),",","."))</f>
        <v>NULL</v>
      </c>
      <c r="E6805">
        <v>1</v>
      </c>
    </row>
    <row r="6806" spans="1:5" x14ac:dyDescent="0.25">
      <c r="A6806">
        <v>2017</v>
      </c>
      <c r="B6806">
        <v>36</v>
      </c>
      <c r="C6806" t="s">
        <v>143</v>
      </c>
      <c r="D6806" t="str">
        <f ca="1">IF(OFFSET(calculations!$AG$2,MATCH(data!A6806&amp;"|"&amp;data!C6806,calculations!$A$3:$A$168,0),MATCH(data!B6806,calculations!$AH$2:$CL$2,0))="","NULL",SUBSTITUTE(OFFSET(calculations!$AG$2,MATCH(data!A6806&amp;"|"&amp;data!C6806,calculations!$A$3:$A$168,0),MATCH(data!B6806,calculations!$AH$2:$CL$2,0)),",","."))</f>
        <v>27377082</v>
      </c>
      <c r="E6806">
        <v>1</v>
      </c>
    </row>
    <row r="6807" spans="1:5" x14ac:dyDescent="0.25">
      <c r="A6807">
        <v>2017</v>
      </c>
      <c r="B6807">
        <v>36</v>
      </c>
      <c r="C6807" t="s">
        <v>58</v>
      </c>
      <c r="D6807" t="str">
        <f ca="1">IF(OFFSET(calculations!$AG$2,MATCH(data!A6807&amp;"|"&amp;data!C6807,calculations!$A$3:$A$168,0),MATCH(data!B6807,calculations!$AH$2:$CL$2,0))="","NULL",SUBSTITUTE(OFFSET(calculations!$AG$2,MATCH(data!A6807&amp;"|"&amp;data!C6807,calculations!$A$3:$A$168,0),MATCH(data!B6807,calculations!$AH$2:$CL$2,0)),",","."))</f>
        <v>NULL</v>
      </c>
      <c r="E6807">
        <v>1</v>
      </c>
    </row>
    <row r="6808" spans="1:5" x14ac:dyDescent="0.25">
      <c r="A6808">
        <v>2017</v>
      </c>
      <c r="B6808">
        <v>38</v>
      </c>
      <c r="C6808" t="s">
        <v>68</v>
      </c>
      <c r="D6808" t="str">
        <f ca="1">IF(OFFSET(calculations!$AG$2,MATCH(data!A6808&amp;"|"&amp;data!C6808,calculations!$A$3:$A$168,0),MATCH(data!B6808,calculations!$AH$2:$CL$2,0))="","NULL",SUBSTITUTE(OFFSET(calculations!$AG$2,MATCH(data!A6808&amp;"|"&amp;data!C6808,calculations!$A$3:$A$168,0),MATCH(data!B6808,calculations!$AH$2:$CL$2,0)),",","."))</f>
        <v>155761939</v>
      </c>
      <c r="E6808">
        <v>1</v>
      </c>
    </row>
    <row r="6809" spans="1:5" x14ac:dyDescent="0.25">
      <c r="A6809">
        <v>2017</v>
      </c>
      <c r="B6809">
        <v>38</v>
      </c>
      <c r="C6809" t="s">
        <v>49</v>
      </c>
      <c r="D6809" t="str">
        <f ca="1">IF(OFFSET(calculations!$AG$2,MATCH(data!A6809&amp;"|"&amp;data!C6809,calculations!$A$3:$A$168,0),MATCH(data!B6809,calculations!$AH$2:$CL$2,0))="","NULL",SUBSTITUTE(OFFSET(calculations!$AG$2,MATCH(data!A6809&amp;"|"&amp;data!C6809,calculations!$A$3:$A$168,0),MATCH(data!B6809,calculations!$AH$2:$CL$2,0)),",","."))</f>
        <v>4455383</v>
      </c>
      <c r="E6809">
        <v>1</v>
      </c>
    </row>
    <row r="6810" spans="1:5" x14ac:dyDescent="0.25">
      <c r="A6810">
        <v>2017</v>
      </c>
      <c r="B6810">
        <v>38</v>
      </c>
      <c r="C6810" t="s">
        <v>69</v>
      </c>
      <c r="D6810" t="str">
        <f ca="1">IF(OFFSET(calculations!$AG$2,MATCH(data!A6810&amp;"|"&amp;data!C6810,calculations!$A$3:$A$168,0),MATCH(data!B6810,calculations!$AH$2:$CL$2,0))="","NULL",SUBSTITUTE(OFFSET(calculations!$AG$2,MATCH(data!A6810&amp;"|"&amp;data!C6810,calculations!$A$3:$A$168,0),MATCH(data!B6810,calculations!$AH$2:$CL$2,0)),",","."))</f>
        <v>124644</v>
      </c>
      <c r="E6810">
        <v>1</v>
      </c>
    </row>
    <row r="6811" spans="1:5" x14ac:dyDescent="0.25">
      <c r="A6811">
        <v>2017</v>
      </c>
      <c r="B6811">
        <v>38</v>
      </c>
      <c r="C6811" t="s">
        <v>70</v>
      </c>
      <c r="D6811" t="str">
        <f ca="1">IF(OFFSET(calculations!$AG$2,MATCH(data!A6811&amp;"|"&amp;data!C6811,calculations!$A$3:$A$168,0),MATCH(data!B6811,calculations!$AH$2:$CL$2,0))="","NULL",SUBSTITUTE(OFFSET(calculations!$AG$2,MATCH(data!A6811&amp;"|"&amp;data!C6811,calculations!$A$3:$A$168,0),MATCH(data!B6811,calculations!$AH$2:$CL$2,0)),",","."))</f>
        <v>22641</v>
      </c>
      <c r="E6811">
        <v>1</v>
      </c>
    </row>
    <row r="6812" spans="1:5" x14ac:dyDescent="0.25">
      <c r="A6812">
        <v>2017</v>
      </c>
      <c r="B6812">
        <v>38</v>
      </c>
      <c r="C6812" t="s">
        <v>71</v>
      </c>
      <c r="D6812" t="str">
        <f ca="1">IF(OFFSET(calculations!$AG$2,MATCH(data!A6812&amp;"|"&amp;data!C6812,calculations!$A$3:$A$168,0),MATCH(data!B6812,calculations!$AH$2:$CL$2,0))="","NULL",SUBSTITUTE(OFFSET(calculations!$AG$2,MATCH(data!A6812&amp;"|"&amp;data!C6812,calculations!$A$3:$A$168,0),MATCH(data!B6812,calculations!$AH$2:$CL$2,0)),",","."))</f>
        <v>NULL</v>
      </c>
      <c r="E6812">
        <v>1</v>
      </c>
    </row>
    <row r="6813" spans="1:5" x14ac:dyDescent="0.25">
      <c r="A6813">
        <v>2017</v>
      </c>
      <c r="B6813">
        <v>38</v>
      </c>
      <c r="C6813" t="s">
        <v>72</v>
      </c>
      <c r="D6813" t="str">
        <f ca="1">IF(OFFSET(calculations!$AG$2,MATCH(data!A6813&amp;"|"&amp;data!C6813,calculations!$A$3:$A$168,0),MATCH(data!B6813,calculations!$AH$2:$CL$2,0))="","NULL",SUBSTITUTE(OFFSET(calculations!$AG$2,MATCH(data!A6813&amp;"|"&amp;data!C6813,calculations!$A$3:$A$168,0),MATCH(data!B6813,calculations!$AH$2:$CL$2,0)),",","."))</f>
        <v>31750</v>
      </c>
      <c r="E6813">
        <v>1</v>
      </c>
    </row>
    <row r="6814" spans="1:5" x14ac:dyDescent="0.25">
      <c r="A6814">
        <v>2017</v>
      </c>
      <c r="B6814">
        <v>38</v>
      </c>
      <c r="C6814" t="s">
        <v>73</v>
      </c>
      <c r="D6814" t="str">
        <f ca="1">IF(OFFSET(calculations!$AG$2,MATCH(data!A6814&amp;"|"&amp;data!C6814,calculations!$A$3:$A$168,0),MATCH(data!B6814,calculations!$AH$2:$CL$2,0))="","NULL",SUBSTITUTE(OFFSET(calculations!$AG$2,MATCH(data!A6814&amp;"|"&amp;data!C6814,calculations!$A$3:$A$168,0),MATCH(data!B6814,calculations!$AH$2:$CL$2,0)),",","."))</f>
        <v>360862</v>
      </c>
      <c r="E6814">
        <v>1</v>
      </c>
    </row>
    <row r="6815" spans="1:5" x14ac:dyDescent="0.25">
      <c r="A6815">
        <v>2017</v>
      </c>
      <c r="B6815">
        <v>38</v>
      </c>
      <c r="C6815" t="s">
        <v>74</v>
      </c>
      <c r="D6815" t="str">
        <f ca="1">IF(OFFSET(calculations!$AG$2,MATCH(data!A6815&amp;"|"&amp;data!C6815,calculations!$A$3:$A$168,0),MATCH(data!B6815,calculations!$AH$2:$CL$2,0))="","NULL",SUBSTITUTE(OFFSET(calculations!$AG$2,MATCH(data!A6815&amp;"|"&amp;data!C6815,calculations!$A$3:$A$168,0),MATCH(data!B6815,calculations!$AH$2:$CL$2,0)),",","."))</f>
        <v>NULL</v>
      </c>
      <c r="E6815">
        <v>1</v>
      </c>
    </row>
    <row r="6816" spans="1:5" x14ac:dyDescent="0.25">
      <c r="A6816">
        <v>2017</v>
      </c>
      <c r="B6816">
        <v>38</v>
      </c>
      <c r="C6816" t="s">
        <v>75</v>
      </c>
      <c r="D6816" t="str">
        <f ca="1">IF(OFFSET(calculations!$AG$2,MATCH(data!A6816&amp;"|"&amp;data!C6816,calculations!$A$3:$A$168,0),MATCH(data!B6816,calculations!$AH$2:$CL$2,0))="","NULL",SUBSTITUTE(OFFSET(calculations!$AG$2,MATCH(data!A6816&amp;"|"&amp;data!C6816,calculations!$A$3:$A$168,0),MATCH(data!B6816,calculations!$AH$2:$CL$2,0)),",","."))</f>
        <v>NULL</v>
      </c>
      <c r="E6816">
        <v>1</v>
      </c>
    </row>
    <row r="6817" spans="1:5" x14ac:dyDescent="0.25">
      <c r="A6817">
        <v>2017</v>
      </c>
      <c r="B6817">
        <v>38</v>
      </c>
      <c r="C6817" t="s">
        <v>76</v>
      </c>
      <c r="D6817" t="str">
        <f ca="1">IF(OFFSET(calculations!$AG$2,MATCH(data!A6817&amp;"|"&amp;data!C6817,calculations!$A$3:$A$168,0),MATCH(data!B6817,calculations!$AH$2:$CL$2,0))="","NULL",SUBSTITUTE(OFFSET(calculations!$AG$2,MATCH(data!A6817&amp;"|"&amp;data!C6817,calculations!$A$3:$A$168,0),MATCH(data!B6817,calculations!$AH$2:$CL$2,0)),",","."))</f>
        <v>NULL</v>
      </c>
      <c r="E6817">
        <v>1</v>
      </c>
    </row>
    <row r="6818" spans="1:5" x14ac:dyDescent="0.25">
      <c r="A6818">
        <v>2017</v>
      </c>
      <c r="B6818">
        <v>38</v>
      </c>
      <c r="C6818" t="s">
        <v>77</v>
      </c>
      <c r="D6818" t="str">
        <f ca="1">IF(OFFSET(calculations!$AG$2,MATCH(data!A6818&amp;"|"&amp;data!C6818,calculations!$A$3:$A$168,0),MATCH(data!B6818,calculations!$AH$2:$CL$2,0))="","NULL",SUBSTITUTE(OFFSET(calculations!$AG$2,MATCH(data!A6818&amp;"|"&amp;data!C6818,calculations!$A$3:$A$168,0),MATCH(data!B6818,calculations!$AH$2:$CL$2,0)),",","."))</f>
        <v>NULL</v>
      </c>
      <c r="E6818">
        <v>1</v>
      </c>
    </row>
    <row r="6819" spans="1:5" x14ac:dyDescent="0.25">
      <c r="A6819">
        <v>2017</v>
      </c>
      <c r="B6819">
        <v>38</v>
      </c>
      <c r="C6819" t="s">
        <v>78</v>
      </c>
      <c r="D6819" t="str">
        <f ca="1">IF(OFFSET(calculations!$AG$2,MATCH(data!A6819&amp;"|"&amp;data!C6819,calculations!$A$3:$A$168,0),MATCH(data!B6819,calculations!$AH$2:$CL$2,0))="","NULL",SUBSTITUTE(OFFSET(calculations!$AG$2,MATCH(data!A6819&amp;"|"&amp;data!C6819,calculations!$A$3:$A$168,0),MATCH(data!B6819,calculations!$AH$2:$CL$2,0)),",","."))</f>
        <v>NULL</v>
      </c>
      <c r="E6819">
        <v>1</v>
      </c>
    </row>
    <row r="6820" spans="1:5" x14ac:dyDescent="0.25">
      <c r="A6820">
        <v>2017</v>
      </c>
      <c r="B6820">
        <v>38</v>
      </c>
      <c r="C6820" t="s">
        <v>79</v>
      </c>
      <c r="D6820" t="str">
        <f ca="1">IF(OFFSET(calculations!$AG$2,MATCH(data!A6820&amp;"|"&amp;data!C6820,calculations!$A$3:$A$168,0),MATCH(data!B6820,calculations!$AH$2:$CL$2,0))="","NULL",SUBSTITUTE(OFFSET(calculations!$AG$2,MATCH(data!A6820&amp;"|"&amp;data!C6820,calculations!$A$3:$A$168,0),MATCH(data!B6820,calculations!$AH$2:$CL$2,0)),",","."))</f>
        <v>3915486</v>
      </c>
      <c r="E6820">
        <v>1</v>
      </c>
    </row>
    <row r="6821" spans="1:5" x14ac:dyDescent="0.25">
      <c r="A6821">
        <v>2017</v>
      </c>
      <c r="B6821">
        <v>38</v>
      </c>
      <c r="C6821" t="s">
        <v>80</v>
      </c>
      <c r="D6821" t="str">
        <f ca="1">IF(OFFSET(calculations!$AG$2,MATCH(data!A6821&amp;"|"&amp;data!C6821,calculations!$A$3:$A$168,0),MATCH(data!B6821,calculations!$AH$2:$CL$2,0))="","NULL",SUBSTITUTE(OFFSET(calculations!$AG$2,MATCH(data!A6821&amp;"|"&amp;data!C6821,calculations!$A$3:$A$168,0),MATCH(data!B6821,calculations!$AH$2:$CL$2,0)),",","."))</f>
        <v>NULL</v>
      </c>
      <c r="E6821">
        <v>1</v>
      </c>
    </row>
    <row r="6822" spans="1:5" x14ac:dyDescent="0.25">
      <c r="A6822">
        <v>2017</v>
      </c>
      <c r="B6822">
        <v>38</v>
      </c>
      <c r="C6822" t="s">
        <v>44</v>
      </c>
      <c r="D6822" t="str">
        <f ca="1">IF(OFFSET(calculations!$AG$2,MATCH(data!A6822&amp;"|"&amp;data!C6822,calculations!$A$3:$A$168,0),MATCH(data!B6822,calculations!$AH$2:$CL$2,0))="","NULL",SUBSTITUTE(OFFSET(calculations!$AG$2,MATCH(data!A6822&amp;"|"&amp;data!C6822,calculations!$A$3:$A$168,0),MATCH(data!B6822,calculations!$AH$2:$CL$2,0)),",","."))</f>
        <v>NULL</v>
      </c>
      <c r="E6822">
        <v>1</v>
      </c>
    </row>
    <row r="6823" spans="1:5" x14ac:dyDescent="0.25">
      <c r="A6823">
        <v>2017</v>
      </c>
      <c r="B6823">
        <v>38</v>
      </c>
      <c r="C6823" t="s">
        <v>51</v>
      </c>
      <c r="D6823" t="str">
        <f ca="1">IF(OFFSET(calculations!$AG$2,MATCH(data!A6823&amp;"|"&amp;data!C6823,calculations!$A$3:$A$168,0),MATCH(data!B6823,calculations!$AH$2:$CL$2,0))="","NULL",SUBSTITUTE(OFFSET(calculations!$AG$2,MATCH(data!A6823&amp;"|"&amp;data!C6823,calculations!$A$3:$A$168,0),MATCH(data!B6823,calculations!$AH$2:$CL$2,0)),",","."))</f>
        <v>NULL</v>
      </c>
      <c r="E6823">
        <v>1</v>
      </c>
    </row>
    <row r="6824" spans="1:5" x14ac:dyDescent="0.25">
      <c r="A6824">
        <v>2017</v>
      </c>
      <c r="B6824">
        <v>38</v>
      </c>
      <c r="C6824" t="s">
        <v>55</v>
      </c>
      <c r="D6824" t="str">
        <f ca="1">IF(OFFSET(calculations!$AG$2,MATCH(data!A6824&amp;"|"&amp;data!C6824,calculations!$A$3:$A$168,0),MATCH(data!B6824,calculations!$AH$2:$CL$2,0))="","NULL",SUBSTITUTE(OFFSET(calculations!$AG$2,MATCH(data!A6824&amp;"|"&amp;data!C6824,calculations!$A$3:$A$168,0),MATCH(data!B6824,calculations!$AH$2:$CL$2,0)),",","."))</f>
        <v>NULL</v>
      </c>
      <c r="E6824">
        <v>1</v>
      </c>
    </row>
    <row r="6825" spans="1:5" x14ac:dyDescent="0.25">
      <c r="A6825">
        <v>2017</v>
      </c>
      <c r="B6825">
        <v>38</v>
      </c>
      <c r="C6825" t="s">
        <v>81</v>
      </c>
      <c r="D6825" t="str">
        <f ca="1">IF(OFFSET(calculations!$AG$2,MATCH(data!A6825&amp;"|"&amp;data!C6825,calculations!$A$3:$A$168,0),MATCH(data!B6825,calculations!$AH$2:$CL$2,0))="","NULL",SUBSTITUTE(OFFSET(calculations!$AG$2,MATCH(data!A6825&amp;"|"&amp;data!C6825,calculations!$A$3:$A$168,0),MATCH(data!B6825,calculations!$AH$2:$CL$2,0)),",","."))</f>
        <v>NULL</v>
      </c>
      <c r="E6825">
        <v>1</v>
      </c>
    </row>
    <row r="6826" spans="1:5" x14ac:dyDescent="0.25">
      <c r="A6826">
        <v>2017</v>
      </c>
      <c r="B6826">
        <v>38</v>
      </c>
      <c r="C6826" t="s">
        <v>82</v>
      </c>
      <c r="D6826" t="str">
        <f ca="1">IF(OFFSET(calculations!$AG$2,MATCH(data!A6826&amp;"|"&amp;data!C6826,calculations!$A$3:$A$168,0),MATCH(data!B6826,calculations!$AH$2:$CL$2,0))="","NULL",SUBSTITUTE(OFFSET(calculations!$AG$2,MATCH(data!A6826&amp;"|"&amp;data!C6826,calculations!$A$3:$A$168,0),MATCH(data!B6826,calculations!$AH$2:$CL$2,0)),",","."))</f>
        <v>151306556</v>
      </c>
      <c r="E6826">
        <v>1</v>
      </c>
    </row>
    <row r="6827" spans="1:5" x14ac:dyDescent="0.25">
      <c r="A6827">
        <v>2017</v>
      </c>
      <c r="B6827">
        <v>38</v>
      </c>
      <c r="C6827" t="s">
        <v>83</v>
      </c>
      <c r="D6827" t="str">
        <f ca="1">IF(OFFSET(calculations!$AG$2,MATCH(data!A6827&amp;"|"&amp;data!C6827,calculations!$A$3:$A$168,0),MATCH(data!B6827,calculations!$AH$2:$CL$2,0))="","NULL",SUBSTITUTE(OFFSET(calculations!$AG$2,MATCH(data!A6827&amp;"|"&amp;data!C6827,calculations!$A$3:$A$168,0),MATCH(data!B6827,calculations!$AH$2:$CL$2,0)),",","."))</f>
        <v>NULL</v>
      </c>
      <c r="E6827">
        <v>1</v>
      </c>
    </row>
    <row r="6828" spans="1:5" x14ac:dyDescent="0.25">
      <c r="A6828">
        <v>2017</v>
      </c>
      <c r="B6828">
        <v>38</v>
      </c>
      <c r="C6828" t="s">
        <v>84</v>
      </c>
      <c r="D6828" t="str">
        <f ca="1">IF(OFFSET(calculations!$AG$2,MATCH(data!A6828&amp;"|"&amp;data!C6828,calculations!$A$3:$A$168,0),MATCH(data!B6828,calculations!$AH$2:$CL$2,0))="","NULL",SUBSTITUTE(OFFSET(calculations!$AG$2,MATCH(data!A6828&amp;"|"&amp;data!C6828,calculations!$A$3:$A$168,0),MATCH(data!B6828,calculations!$AH$2:$CL$2,0)),",","."))</f>
        <v>NULL</v>
      </c>
      <c r="E6828">
        <v>1</v>
      </c>
    </row>
    <row r="6829" spans="1:5" x14ac:dyDescent="0.25">
      <c r="A6829">
        <v>2017</v>
      </c>
      <c r="B6829">
        <v>38</v>
      </c>
      <c r="C6829" t="s">
        <v>85</v>
      </c>
      <c r="D6829" t="str">
        <f ca="1">IF(OFFSET(calculations!$AG$2,MATCH(data!A6829&amp;"|"&amp;data!C6829,calculations!$A$3:$A$168,0),MATCH(data!B6829,calculations!$AH$2:$CL$2,0))="","NULL",SUBSTITUTE(OFFSET(calculations!$AG$2,MATCH(data!A6829&amp;"|"&amp;data!C6829,calculations!$A$3:$A$168,0),MATCH(data!B6829,calculations!$AH$2:$CL$2,0)),",","."))</f>
        <v>NULL</v>
      </c>
      <c r="E6829">
        <v>1</v>
      </c>
    </row>
    <row r="6830" spans="1:5" x14ac:dyDescent="0.25">
      <c r="A6830">
        <v>2017</v>
      </c>
      <c r="B6830">
        <v>38</v>
      </c>
      <c r="C6830" t="s">
        <v>86</v>
      </c>
      <c r="D6830" t="str">
        <f ca="1">IF(OFFSET(calculations!$AG$2,MATCH(data!A6830&amp;"|"&amp;data!C6830,calculations!$A$3:$A$168,0),MATCH(data!B6830,calculations!$AH$2:$CL$2,0))="","NULL",SUBSTITUTE(OFFSET(calculations!$AG$2,MATCH(data!A6830&amp;"|"&amp;data!C6830,calculations!$A$3:$A$168,0),MATCH(data!B6830,calculations!$AH$2:$CL$2,0)),",","."))</f>
        <v>32500000</v>
      </c>
      <c r="E6830">
        <v>1</v>
      </c>
    </row>
    <row r="6831" spans="1:5" x14ac:dyDescent="0.25">
      <c r="A6831">
        <v>2017</v>
      </c>
      <c r="B6831">
        <v>38</v>
      </c>
      <c r="C6831" t="s">
        <v>87</v>
      </c>
      <c r="D6831" t="str">
        <f ca="1">IF(OFFSET(calculations!$AG$2,MATCH(data!A6831&amp;"|"&amp;data!C6831,calculations!$A$3:$A$168,0),MATCH(data!B6831,calculations!$AH$2:$CL$2,0))="","NULL",SUBSTITUTE(OFFSET(calculations!$AG$2,MATCH(data!A6831&amp;"|"&amp;data!C6831,calculations!$A$3:$A$168,0),MATCH(data!B6831,calculations!$AH$2:$CL$2,0)),",","."))</f>
        <v>118806556</v>
      </c>
      <c r="E6831">
        <v>1</v>
      </c>
    </row>
    <row r="6832" spans="1:5" x14ac:dyDescent="0.25">
      <c r="A6832">
        <v>2017</v>
      </c>
      <c r="B6832">
        <v>38</v>
      </c>
      <c r="C6832" t="s">
        <v>88</v>
      </c>
      <c r="D6832" t="str">
        <f ca="1">IF(OFFSET(calculations!$AG$2,MATCH(data!A6832&amp;"|"&amp;data!C6832,calculations!$A$3:$A$168,0),MATCH(data!B6832,calculations!$AH$2:$CL$2,0))="","NULL",SUBSTITUTE(OFFSET(calculations!$AG$2,MATCH(data!A6832&amp;"|"&amp;data!C6832,calculations!$A$3:$A$168,0),MATCH(data!B6832,calculations!$AH$2:$CL$2,0)),",","."))</f>
        <v>NULL</v>
      </c>
      <c r="E6832">
        <v>1</v>
      </c>
    </row>
    <row r="6833" spans="1:5" x14ac:dyDescent="0.25">
      <c r="A6833">
        <v>2017</v>
      </c>
      <c r="B6833">
        <v>38</v>
      </c>
      <c r="C6833" t="s">
        <v>89</v>
      </c>
      <c r="D6833" t="str">
        <f ca="1">IF(OFFSET(calculations!$AG$2,MATCH(data!A6833&amp;"|"&amp;data!C6833,calculations!$A$3:$A$168,0),MATCH(data!B6833,calculations!$AH$2:$CL$2,0))="","NULL",SUBSTITUTE(OFFSET(calculations!$AG$2,MATCH(data!A6833&amp;"|"&amp;data!C6833,calculations!$A$3:$A$168,0),MATCH(data!B6833,calculations!$AH$2:$CL$2,0)),",","."))</f>
        <v>NULL</v>
      </c>
      <c r="E6833">
        <v>1</v>
      </c>
    </row>
    <row r="6834" spans="1:5" x14ac:dyDescent="0.25">
      <c r="A6834">
        <v>2017</v>
      </c>
      <c r="B6834">
        <v>38</v>
      </c>
      <c r="C6834" t="s">
        <v>90</v>
      </c>
      <c r="D6834" t="str">
        <f ca="1">IF(OFFSET(calculations!$AG$2,MATCH(data!A6834&amp;"|"&amp;data!C6834,calculations!$A$3:$A$168,0),MATCH(data!B6834,calculations!$AH$2:$CL$2,0))="","NULL",SUBSTITUTE(OFFSET(calculations!$AG$2,MATCH(data!A6834&amp;"|"&amp;data!C6834,calculations!$A$3:$A$168,0),MATCH(data!B6834,calculations!$AH$2:$CL$2,0)),",","."))</f>
        <v>NULL</v>
      </c>
      <c r="E6834">
        <v>1</v>
      </c>
    </row>
    <row r="6835" spans="1:5" x14ac:dyDescent="0.25">
      <c r="A6835">
        <v>2017</v>
      </c>
      <c r="B6835">
        <v>38</v>
      </c>
      <c r="C6835" t="s">
        <v>91</v>
      </c>
      <c r="D6835" t="str">
        <f ca="1">IF(OFFSET(calculations!$AG$2,MATCH(data!A6835&amp;"|"&amp;data!C6835,calculations!$A$3:$A$168,0),MATCH(data!B6835,calculations!$AH$2:$CL$2,0))="","NULL",SUBSTITUTE(OFFSET(calculations!$AG$2,MATCH(data!A6835&amp;"|"&amp;data!C6835,calculations!$A$3:$A$168,0),MATCH(data!B6835,calculations!$AH$2:$CL$2,0)),",","."))</f>
        <v>NULL</v>
      </c>
      <c r="E6835">
        <v>1</v>
      </c>
    </row>
    <row r="6836" spans="1:5" x14ac:dyDescent="0.25">
      <c r="A6836">
        <v>2017</v>
      </c>
      <c r="B6836">
        <v>38</v>
      </c>
      <c r="C6836" t="s">
        <v>92</v>
      </c>
      <c r="D6836" t="str">
        <f ca="1">IF(OFFSET(calculations!$AG$2,MATCH(data!A6836&amp;"|"&amp;data!C6836,calculations!$A$3:$A$168,0),MATCH(data!B6836,calculations!$AH$2:$CL$2,0))="","NULL",SUBSTITUTE(OFFSET(calculations!$AG$2,MATCH(data!A6836&amp;"|"&amp;data!C6836,calculations!$A$3:$A$168,0),MATCH(data!B6836,calculations!$AH$2:$CL$2,0)),",","."))</f>
        <v>NULL</v>
      </c>
      <c r="E6836">
        <v>1</v>
      </c>
    </row>
    <row r="6837" spans="1:5" x14ac:dyDescent="0.25">
      <c r="A6837">
        <v>2017</v>
      </c>
      <c r="B6837">
        <v>38</v>
      </c>
      <c r="C6837" t="s">
        <v>93</v>
      </c>
      <c r="D6837" t="str">
        <f ca="1">IF(OFFSET(calculations!$AG$2,MATCH(data!A6837&amp;"|"&amp;data!C6837,calculations!$A$3:$A$168,0),MATCH(data!B6837,calculations!$AH$2:$CL$2,0))="","NULL",SUBSTITUTE(OFFSET(calculations!$AG$2,MATCH(data!A6837&amp;"|"&amp;data!C6837,calculations!$A$3:$A$168,0),MATCH(data!B6837,calculations!$AH$2:$CL$2,0)),",","."))</f>
        <v>NULL</v>
      </c>
      <c r="E6837">
        <v>1</v>
      </c>
    </row>
    <row r="6838" spans="1:5" x14ac:dyDescent="0.25">
      <c r="A6838">
        <v>2017</v>
      </c>
      <c r="B6838">
        <v>38</v>
      </c>
      <c r="C6838" t="s">
        <v>94</v>
      </c>
      <c r="D6838" t="str">
        <f ca="1">IF(OFFSET(calculations!$AG$2,MATCH(data!A6838&amp;"|"&amp;data!C6838,calculations!$A$3:$A$168,0),MATCH(data!B6838,calculations!$AH$2:$CL$2,0))="","NULL",SUBSTITUTE(OFFSET(calculations!$AG$2,MATCH(data!A6838&amp;"|"&amp;data!C6838,calculations!$A$3:$A$168,0),MATCH(data!B6838,calculations!$AH$2:$CL$2,0)),",","."))</f>
        <v>NULL</v>
      </c>
      <c r="E6838">
        <v>1</v>
      </c>
    </row>
    <row r="6839" spans="1:5" x14ac:dyDescent="0.25">
      <c r="A6839">
        <v>2017</v>
      </c>
      <c r="B6839">
        <v>38</v>
      </c>
      <c r="C6839" t="s">
        <v>95</v>
      </c>
      <c r="D6839" t="str">
        <f ca="1">IF(OFFSET(calculations!$AG$2,MATCH(data!A6839&amp;"|"&amp;data!C6839,calculations!$A$3:$A$168,0),MATCH(data!B6839,calculations!$AH$2:$CL$2,0))="","NULL",SUBSTITUTE(OFFSET(calculations!$AG$2,MATCH(data!A6839&amp;"|"&amp;data!C6839,calculations!$A$3:$A$168,0),MATCH(data!B6839,calculations!$AH$2:$CL$2,0)),",","."))</f>
        <v>160170</v>
      </c>
      <c r="E6839">
        <v>1</v>
      </c>
    </row>
    <row r="6840" spans="1:5" x14ac:dyDescent="0.25">
      <c r="A6840">
        <v>2017</v>
      </c>
      <c r="B6840">
        <v>38</v>
      </c>
      <c r="C6840" t="s">
        <v>96</v>
      </c>
      <c r="D6840" t="str">
        <f ca="1">IF(OFFSET(calculations!$AG$2,MATCH(data!A6840&amp;"|"&amp;data!C6840,calculations!$A$3:$A$168,0),MATCH(data!B6840,calculations!$AH$2:$CL$2,0))="","NULL",SUBSTITUTE(OFFSET(calculations!$AG$2,MATCH(data!A6840&amp;"|"&amp;data!C6840,calculations!$A$3:$A$168,0),MATCH(data!B6840,calculations!$AH$2:$CL$2,0)),",","."))</f>
        <v>8221755</v>
      </c>
      <c r="E6840">
        <v>1</v>
      </c>
    </row>
    <row r="6841" spans="1:5" x14ac:dyDescent="0.25">
      <c r="A6841">
        <v>2017</v>
      </c>
      <c r="B6841">
        <v>38</v>
      </c>
      <c r="C6841" t="s">
        <v>97</v>
      </c>
      <c r="D6841" t="str">
        <f ca="1">IF(OFFSET(calculations!$AG$2,MATCH(data!A6841&amp;"|"&amp;data!C6841,calculations!$A$3:$A$168,0),MATCH(data!B6841,calculations!$AH$2:$CL$2,0))="","NULL",SUBSTITUTE(OFFSET(calculations!$AG$2,MATCH(data!A6841&amp;"|"&amp;data!C6841,calculations!$A$3:$A$168,0),MATCH(data!B6841,calculations!$AH$2:$CL$2,0)),",","."))</f>
        <v>4605158</v>
      </c>
      <c r="E6841">
        <v>1</v>
      </c>
    </row>
    <row r="6842" spans="1:5" x14ac:dyDescent="0.25">
      <c r="A6842">
        <v>2017</v>
      </c>
      <c r="B6842">
        <v>38</v>
      </c>
      <c r="C6842" t="s">
        <v>98</v>
      </c>
      <c r="D6842" t="str">
        <f ca="1">IF(OFFSET(calculations!$AG$2,MATCH(data!A6842&amp;"|"&amp;data!C6842,calculations!$A$3:$A$168,0),MATCH(data!B6842,calculations!$AH$2:$CL$2,0))="","NULL",SUBSTITUTE(OFFSET(calculations!$AG$2,MATCH(data!A6842&amp;"|"&amp;data!C6842,calculations!$A$3:$A$168,0),MATCH(data!B6842,calculations!$AH$2:$CL$2,0)),",","."))</f>
        <v>3616597</v>
      </c>
      <c r="E6842">
        <v>1</v>
      </c>
    </row>
    <row r="6843" spans="1:5" x14ac:dyDescent="0.25">
      <c r="A6843">
        <v>2017</v>
      </c>
      <c r="B6843">
        <v>38</v>
      </c>
      <c r="C6843" t="s">
        <v>99</v>
      </c>
      <c r="D6843" t="str">
        <f ca="1">IF(OFFSET(calculations!$AG$2,MATCH(data!A6843&amp;"|"&amp;data!C6843,calculations!$A$3:$A$168,0),MATCH(data!B6843,calculations!$AH$2:$CL$2,0))="","NULL",SUBSTITUTE(OFFSET(calculations!$AG$2,MATCH(data!A6843&amp;"|"&amp;data!C6843,calculations!$A$3:$A$168,0),MATCH(data!B6843,calculations!$AH$2:$CL$2,0)),",","."))</f>
        <v>3616597</v>
      </c>
      <c r="E6843">
        <v>1</v>
      </c>
    </row>
    <row r="6844" spans="1:5" x14ac:dyDescent="0.25">
      <c r="A6844">
        <v>2017</v>
      </c>
      <c r="B6844">
        <v>38</v>
      </c>
      <c r="C6844" t="s">
        <v>100</v>
      </c>
      <c r="D6844" t="str">
        <f ca="1">IF(OFFSET(calculations!$AG$2,MATCH(data!A6844&amp;"|"&amp;data!C6844,calculations!$A$3:$A$168,0),MATCH(data!B6844,calculations!$AH$2:$CL$2,0))="","NULL",SUBSTITUTE(OFFSET(calculations!$AG$2,MATCH(data!A6844&amp;"|"&amp;data!C6844,calculations!$A$3:$A$168,0),MATCH(data!B6844,calculations!$AH$2:$CL$2,0)),",","."))</f>
        <v>NULL</v>
      </c>
      <c r="E6844">
        <v>1</v>
      </c>
    </row>
    <row r="6845" spans="1:5" x14ac:dyDescent="0.25">
      <c r="A6845">
        <v>2017</v>
      </c>
      <c r="B6845">
        <v>38</v>
      </c>
      <c r="C6845" t="s">
        <v>101</v>
      </c>
      <c r="D6845" t="str">
        <f ca="1">IF(OFFSET(calculations!$AG$2,MATCH(data!A6845&amp;"|"&amp;data!C6845,calculations!$A$3:$A$168,0),MATCH(data!B6845,calculations!$AH$2:$CL$2,0))="","NULL",SUBSTITUTE(OFFSET(calculations!$AG$2,MATCH(data!A6845&amp;"|"&amp;data!C6845,calculations!$A$3:$A$168,0),MATCH(data!B6845,calculations!$AH$2:$CL$2,0)),",","."))</f>
        <v>NULL</v>
      </c>
      <c r="E6845">
        <v>1</v>
      </c>
    </row>
    <row r="6846" spans="1:5" x14ac:dyDescent="0.25">
      <c r="A6846">
        <v>2017</v>
      </c>
      <c r="B6846">
        <v>38</v>
      </c>
      <c r="C6846" t="s">
        <v>102</v>
      </c>
      <c r="D6846" t="str">
        <f ca="1">IF(OFFSET(calculations!$AG$2,MATCH(data!A6846&amp;"|"&amp;data!C6846,calculations!$A$3:$A$168,0),MATCH(data!B6846,calculations!$AH$2:$CL$2,0))="","NULL",SUBSTITUTE(OFFSET(calculations!$AG$2,MATCH(data!A6846&amp;"|"&amp;data!C6846,calculations!$A$3:$A$168,0),MATCH(data!B6846,calculations!$AH$2:$CL$2,0)),",","."))</f>
        <v>6037668</v>
      </c>
      <c r="E6846">
        <v>1</v>
      </c>
    </row>
    <row r="6847" spans="1:5" x14ac:dyDescent="0.25">
      <c r="A6847">
        <v>2017</v>
      </c>
      <c r="B6847">
        <v>38</v>
      </c>
      <c r="C6847" t="s">
        <v>103</v>
      </c>
      <c r="D6847" t="str">
        <f ca="1">IF(OFFSET(calculations!$AG$2,MATCH(data!A6847&amp;"|"&amp;data!C6847,calculations!$A$3:$A$168,0),MATCH(data!B6847,calculations!$AH$2:$CL$2,0))="","NULL",SUBSTITUTE(OFFSET(calculations!$AG$2,MATCH(data!A6847&amp;"|"&amp;data!C6847,calculations!$A$3:$A$168,0),MATCH(data!B6847,calculations!$AH$2:$CL$2,0)),",","."))</f>
        <v>NULL</v>
      </c>
      <c r="E6847">
        <v>1</v>
      </c>
    </row>
    <row r="6848" spans="1:5" x14ac:dyDescent="0.25">
      <c r="A6848">
        <v>2017</v>
      </c>
      <c r="B6848">
        <v>38</v>
      </c>
      <c r="C6848" t="s">
        <v>104</v>
      </c>
      <c r="D6848" t="str">
        <f ca="1">IF(OFFSET(calculations!$AG$2,MATCH(data!A6848&amp;"|"&amp;data!C6848,calculations!$A$3:$A$168,0),MATCH(data!B6848,calculations!$AH$2:$CL$2,0))="","NULL",SUBSTITUTE(OFFSET(calculations!$AG$2,MATCH(data!A6848&amp;"|"&amp;data!C6848,calculations!$A$3:$A$168,0),MATCH(data!B6848,calculations!$AH$2:$CL$2,0)),",","."))</f>
        <v>-2421071</v>
      </c>
      <c r="E6848">
        <v>1</v>
      </c>
    </row>
    <row r="6849" spans="1:5" x14ac:dyDescent="0.25">
      <c r="A6849">
        <v>2017</v>
      </c>
      <c r="B6849">
        <v>38</v>
      </c>
      <c r="C6849" t="s">
        <v>105</v>
      </c>
      <c r="D6849" t="str">
        <f ca="1">IF(OFFSET(calculations!$AG$2,MATCH(data!A6849&amp;"|"&amp;data!C6849,calculations!$A$3:$A$168,0),MATCH(data!B6849,calculations!$AH$2:$CL$2,0))="","NULL",SUBSTITUTE(OFFSET(calculations!$AG$2,MATCH(data!A6849&amp;"|"&amp;data!C6849,calculations!$A$3:$A$168,0),MATCH(data!B6849,calculations!$AH$2:$CL$2,0)),",","."))</f>
        <v>-2421071</v>
      </c>
      <c r="E6849">
        <v>1</v>
      </c>
    </row>
    <row r="6850" spans="1:5" x14ac:dyDescent="0.25">
      <c r="A6850">
        <v>2017</v>
      </c>
      <c r="B6850">
        <v>38</v>
      </c>
      <c r="C6850" t="s">
        <v>106</v>
      </c>
      <c r="D6850" t="str">
        <f ca="1">IF(OFFSET(calculations!$AG$2,MATCH(data!A6850&amp;"|"&amp;data!C6850,calculations!$A$3:$A$168,0),MATCH(data!B6850,calculations!$AH$2:$CL$2,0))="","NULL",SUBSTITUTE(OFFSET(calculations!$AG$2,MATCH(data!A6850&amp;"|"&amp;data!C6850,calculations!$A$3:$A$168,0),MATCH(data!B6850,calculations!$AH$2:$CL$2,0)),",","."))</f>
        <v>NULL</v>
      </c>
      <c r="E6850">
        <v>1</v>
      </c>
    </row>
    <row r="6851" spans="1:5" x14ac:dyDescent="0.25">
      <c r="A6851">
        <v>2017</v>
      </c>
      <c r="B6851">
        <v>38</v>
      </c>
      <c r="C6851" t="s">
        <v>107</v>
      </c>
      <c r="D6851" t="str">
        <f ca="1">IF(OFFSET(calculations!$AG$2,MATCH(data!A6851&amp;"|"&amp;data!C6851,calculations!$A$3:$A$168,0),MATCH(data!B6851,calculations!$AH$2:$CL$2,0))="","NULL",SUBSTITUTE(OFFSET(calculations!$AG$2,MATCH(data!A6851&amp;"|"&amp;data!C6851,calculations!$A$3:$A$168,0),MATCH(data!B6851,calculations!$AH$2:$CL$2,0)),",","."))</f>
        <v>NULL</v>
      </c>
      <c r="E6851">
        <v>1</v>
      </c>
    </row>
    <row r="6852" spans="1:5" x14ac:dyDescent="0.25">
      <c r="A6852">
        <v>2017</v>
      </c>
      <c r="B6852">
        <v>38</v>
      </c>
      <c r="C6852" t="s">
        <v>108</v>
      </c>
      <c r="D6852" t="str">
        <f ca="1">IF(OFFSET(calculations!$AG$2,MATCH(data!A6852&amp;"|"&amp;data!C6852,calculations!$A$3:$A$168,0),MATCH(data!B6852,calculations!$AH$2:$CL$2,0))="","NULL",SUBSTITUTE(OFFSET(calculations!$AG$2,MATCH(data!A6852&amp;"|"&amp;data!C6852,calculations!$A$3:$A$168,0),MATCH(data!B6852,calculations!$AH$2:$CL$2,0)),",","."))</f>
        <v>2603082</v>
      </c>
      <c r="E6852">
        <v>1</v>
      </c>
    </row>
    <row r="6853" spans="1:5" x14ac:dyDescent="0.25">
      <c r="A6853">
        <v>2017</v>
      </c>
      <c r="B6853">
        <v>38</v>
      </c>
      <c r="C6853" t="s">
        <v>109</v>
      </c>
      <c r="D6853" t="str">
        <f ca="1">IF(OFFSET(calculations!$AG$2,MATCH(data!A6853&amp;"|"&amp;data!C6853,calculations!$A$3:$A$168,0),MATCH(data!B6853,calculations!$AH$2:$CL$2,0))="","NULL",SUBSTITUTE(OFFSET(calculations!$AG$2,MATCH(data!A6853&amp;"|"&amp;data!C6853,calculations!$A$3:$A$168,0),MATCH(data!B6853,calculations!$AH$2:$CL$2,0)),",","."))</f>
        <v>182011</v>
      </c>
      <c r="E6853">
        <v>1</v>
      </c>
    </row>
    <row r="6854" spans="1:5" x14ac:dyDescent="0.25">
      <c r="A6854">
        <v>2017</v>
      </c>
      <c r="B6854">
        <v>38</v>
      </c>
      <c r="C6854" t="s">
        <v>110</v>
      </c>
      <c r="D6854" t="str">
        <f ca="1">IF(OFFSET(calculations!$AG$2,MATCH(data!A6854&amp;"|"&amp;data!C6854,calculations!$A$3:$A$168,0),MATCH(data!B6854,calculations!$AH$2:$CL$2,0))="","NULL",SUBSTITUTE(OFFSET(calculations!$AG$2,MATCH(data!A6854&amp;"|"&amp;data!C6854,calculations!$A$3:$A$168,0),MATCH(data!B6854,calculations!$AH$2:$CL$2,0)),",","."))</f>
        <v>21841</v>
      </c>
      <c r="E6854">
        <v>1</v>
      </c>
    </row>
    <row r="6855" spans="1:5" x14ac:dyDescent="0.25">
      <c r="A6855">
        <v>2017</v>
      </c>
      <c r="B6855">
        <v>38</v>
      </c>
      <c r="C6855" t="s">
        <v>111</v>
      </c>
      <c r="D6855" t="str">
        <f ca="1">IF(OFFSET(calculations!$AG$2,MATCH(data!A6855&amp;"|"&amp;data!C6855,calculations!$A$3:$A$168,0),MATCH(data!B6855,calculations!$AH$2:$CL$2,0))="","NULL",SUBSTITUTE(OFFSET(calculations!$AG$2,MATCH(data!A6855&amp;"|"&amp;data!C6855,calculations!$A$3:$A$168,0),MATCH(data!B6855,calculations!$AH$2:$CL$2,0)),",","."))</f>
        <v>155761939</v>
      </c>
      <c r="E6855">
        <v>1</v>
      </c>
    </row>
    <row r="6856" spans="1:5" x14ac:dyDescent="0.25">
      <c r="A6856">
        <v>2017</v>
      </c>
      <c r="B6856">
        <v>38</v>
      </c>
      <c r="C6856" t="s">
        <v>112</v>
      </c>
      <c r="D6856" t="str">
        <f ca="1">IF(OFFSET(calculations!$AG$2,MATCH(data!A6856&amp;"|"&amp;data!C6856,calculations!$A$3:$A$168,0),MATCH(data!B6856,calculations!$AH$2:$CL$2,0))="","NULL",SUBSTITUTE(OFFSET(calculations!$AG$2,MATCH(data!A6856&amp;"|"&amp;data!C6856,calculations!$A$3:$A$168,0),MATCH(data!B6856,calculations!$AH$2:$CL$2,0)),",","."))</f>
        <v>442354</v>
      </c>
      <c r="E6856">
        <v>1</v>
      </c>
    </row>
    <row r="6857" spans="1:5" x14ac:dyDescent="0.25">
      <c r="A6857">
        <v>2017</v>
      </c>
      <c r="B6857">
        <v>38</v>
      </c>
      <c r="C6857" t="s">
        <v>113</v>
      </c>
      <c r="D6857" t="str">
        <f ca="1">IF(OFFSET(calculations!$AG$2,MATCH(data!A6857&amp;"|"&amp;data!C6857,calculations!$A$3:$A$168,0),MATCH(data!B6857,calculations!$AH$2:$CL$2,0))="","NULL",SUBSTITUTE(OFFSET(calculations!$AG$2,MATCH(data!A6857&amp;"|"&amp;data!C6857,calculations!$A$3:$A$168,0),MATCH(data!B6857,calculations!$AH$2:$CL$2,0)),",","."))</f>
        <v>NULL</v>
      </c>
      <c r="E6857">
        <v>1</v>
      </c>
    </row>
    <row r="6858" spans="1:5" x14ac:dyDescent="0.25">
      <c r="A6858">
        <v>2017</v>
      </c>
      <c r="B6858">
        <v>38</v>
      </c>
      <c r="C6858" t="s">
        <v>114</v>
      </c>
      <c r="D6858" t="str">
        <f ca="1">IF(OFFSET(calculations!$AG$2,MATCH(data!A6858&amp;"|"&amp;data!C6858,calculations!$A$3:$A$168,0),MATCH(data!B6858,calculations!$AH$2:$CL$2,0))="","NULL",SUBSTITUTE(OFFSET(calculations!$AG$2,MATCH(data!A6858&amp;"|"&amp;data!C6858,calculations!$A$3:$A$168,0),MATCH(data!B6858,calculations!$AH$2:$CL$2,0)),",","."))</f>
        <v>NULL</v>
      </c>
      <c r="E6858">
        <v>1</v>
      </c>
    </row>
    <row r="6859" spans="1:5" x14ac:dyDescent="0.25">
      <c r="A6859">
        <v>2017</v>
      </c>
      <c r="B6859">
        <v>38</v>
      </c>
      <c r="C6859" t="s">
        <v>115</v>
      </c>
      <c r="D6859" t="str">
        <f ca="1">IF(OFFSET(calculations!$AG$2,MATCH(data!A6859&amp;"|"&amp;data!C6859,calculations!$A$3:$A$168,0),MATCH(data!B6859,calculations!$AH$2:$CL$2,0))="","NULL",SUBSTITUTE(OFFSET(calculations!$AG$2,MATCH(data!A6859&amp;"|"&amp;data!C6859,calculations!$A$3:$A$168,0),MATCH(data!B6859,calculations!$AH$2:$CL$2,0)),",","."))</f>
        <v>NULL</v>
      </c>
      <c r="E6859">
        <v>1</v>
      </c>
    </row>
    <row r="6860" spans="1:5" x14ac:dyDescent="0.25">
      <c r="A6860">
        <v>2017</v>
      </c>
      <c r="B6860">
        <v>38</v>
      </c>
      <c r="C6860" t="s">
        <v>116</v>
      </c>
      <c r="D6860" t="str">
        <f ca="1">IF(OFFSET(calculations!$AG$2,MATCH(data!A6860&amp;"|"&amp;data!C6860,calculations!$A$3:$A$168,0),MATCH(data!B6860,calculations!$AH$2:$CL$2,0))="","NULL",SUBSTITUTE(OFFSET(calculations!$AG$2,MATCH(data!A6860&amp;"|"&amp;data!C6860,calculations!$A$3:$A$168,0),MATCH(data!B6860,calculations!$AH$2:$CL$2,0)),",","."))</f>
        <v>82880</v>
      </c>
      <c r="E6860">
        <v>1</v>
      </c>
    </row>
    <row r="6861" spans="1:5" x14ac:dyDescent="0.25">
      <c r="A6861">
        <v>2017</v>
      </c>
      <c r="B6861">
        <v>38</v>
      </c>
      <c r="C6861" t="s">
        <v>117</v>
      </c>
      <c r="D6861" t="str">
        <f ca="1">IF(OFFSET(calculations!$AG$2,MATCH(data!A6861&amp;"|"&amp;data!C6861,calculations!$A$3:$A$168,0),MATCH(data!B6861,calculations!$AH$2:$CL$2,0))="","NULL",SUBSTITUTE(OFFSET(calculations!$AG$2,MATCH(data!A6861&amp;"|"&amp;data!C6861,calculations!$A$3:$A$168,0),MATCH(data!B6861,calculations!$AH$2:$CL$2,0)),",","."))</f>
        <v>NULL</v>
      </c>
      <c r="E6861">
        <v>1</v>
      </c>
    </row>
    <row r="6862" spans="1:5" x14ac:dyDescent="0.25">
      <c r="A6862">
        <v>2017</v>
      </c>
      <c r="B6862">
        <v>38</v>
      </c>
      <c r="C6862" t="s">
        <v>118</v>
      </c>
      <c r="D6862" t="str">
        <f ca="1">IF(OFFSET(calculations!$AG$2,MATCH(data!A6862&amp;"|"&amp;data!C6862,calculations!$A$3:$A$168,0),MATCH(data!B6862,calculations!$AH$2:$CL$2,0))="","NULL",SUBSTITUTE(OFFSET(calculations!$AG$2,MATCH(data!A6862&amp;"|"&amp;data!C6862,calculations!$A$3:$A$168,0),MATCH(data!B6862,calculations!$AH$2:$CL$2,0)),",","."))</f>
        <v>NULL</v>
      </c>
      <c r="E6862">
        <v>1</v>
      </c>
    </row>
    <row r="6863" spans="1:5" x14ac:dyDescent="0.25">
      <c r="A6863">
        <v>2017</v>
      </c>
      <c r="B6863">
        <v>38</v>
      </c>
      <c r="C6863" t="s">
        <v>119</v>
      </c>
      <c r="D6863" t="str">
        <f ca="1">IF(OFFSET(calculations!$AG$2,MATCH(data!A6863&amp;"|"&amp;data!C6863,calculations!$A$3:$A$168,0),MATCH(data!B6863,calculations!$AH$2:$CL$2,0))="","NULL",SUBSTITUTE(OFFSET(calculations!$AG$2,MATCH(data!A6863&amp;"|"&amp;data!C6863,calculations!$A$3:$A$168,0),MATCH(data!B6863,calculations!$AH$2:$CL$2,0)),",","."))</f>
        <v>93825</v>
      </c>
      <c r="E6863">
        <v>1</v>
      </c>
    </row>
    <row r="6864" spans="1:5" x14ac:dyDescent="0.25">
      <c r="A6864">
        <v>2017</v>
      </c>
      <c r="B6864">
        <v>38</v>
      </c>
      <c r="C6864" t="s">
        <v>120</v>
      </c>
      <c r="D6864" t="str">
        <f ca="1">IF(OFFSET(calculations!$AG$2,MATCH(data!A6864&amp;"|"&amp;data!C6864,calculations!$A$3:$A$168,0),MATCH(data!B6864,calculations!$AH$2:$CL$2,0))="","NULL",SUBSTITUTE(OFFSET(calculations!$AG$2,MATCH(data!A6864&amp;"|"&amp;data!C6864,calculations!$A$3:$A$168,0),MATCH(data!B6864,calculations!$AH$2:$CL$2,0)),",","."))</f>
        <v>19889</v>
      </c>
      <c r="E6864">
        <v>1</v>
      </c>
    </row>
    <row r="6865" spans="1:5" x14ac:dyDescent="0.25">
      <c r="A6865">
        <v>2017</v>
      </c>
      <c r="B6865">
        <v>38</v>
      </c>
      <c r="C6865" t="s">
        <v>121</v>
      </c>
      <c r="D6865" t="str">
        <f ca="1">IF(OFFSET(calculations!$AG$2,MATCH(data!A6865&amp;"|"&amp;data!C6865,calculations!$A$3:$A$168,0),MATCH(data!B6865,calculations!$AH$2:$CL$2,0))="","NULL",SUBSTITUTE(OFFSET(calculations!$AG$2,MATCH(data!A6865&amp;"|"&amp;data!C6865,calculations!$A$3:$A$168,0),MATCH(data!B6865,calculations!$AH$2:$CL$2,0)),",","."))</f>
        <v>236635</v>
      </c>
      <c r="E6865">
        <v>1</v>
      </c>
    </row>
    <row r="6866" spans="1:5" x14ac:dyDescent="0.25">
      <c r="A6866">
        <v>2017</v>
      </c>
      <c r="B6866">
        <v>38</v>
      </c>
      <c r="C6866" t="s">
        <v>122</v>
      </c>
      <c r="D6866" t="str">
        <f ca="1">IF(OFFSET(calculations!$AG$2,MATCH(data!A6866&amp;"|"&amp;data!C6866,calculations!$A$3:$A$168,0),MATCH(data!B6866,calculations!$AH$2:$CL$2,0))="","NULL",SUBSTITUTE(OFFSET(calculations!$AG$2,MATCH(data!A6866&amp;"|"&amp;data!C6866,calculations!$A$3:$A$168,0),MATCH(data!B6866,calculations!$AH$2:$CL$2,0)),",","."))</f>
        <v>NULL</v>
      </c>
      <c r="E6866">
        <v>1</v>
      </c>
    </row>
    <row r="6867" spans="1:5" x14ac:dyDescent="0.25">
      <c r="A6867">
        <v>2017</v>
      </c>
      <c r="B6867">
        <v>38</v>
      </c>
      <c r="C6867" t="s">
        <v>123</v>
      </c>
      <c r="D6867" t="str">
        <f ca="1">IF(OFFSET(calculations!$AG$2,MATCH(data!A6867&amp;"|"&amp;data!C6867,calculations!$A$3:$A$168,0),MATCH(data!B6867,calculations!$AH$2:$CL$2,0))="","NULL",SUBSTITUTE(OFFSET(calculations!$AG$2,MATCH(data!A6867&amp;"|"&amp;data!C6867,calculations!$A$3:$A$168,0),MATCH(data!B6867,calculations!$AH$2:$CL$2,0)),",","."))</f>
        <v>NULL</v>
      </c>
      <c r="E6867">
        <v>1</v>
      </c>
    </row>
    <row r="6868" spans="1:5" x14ac:dyDescent="0.25">
      <c r="A6868">
        <v>2017</v>
      </c>
      <c r="B6868">
        <v>38</v>
      </c>
      <c r="C6868" t="s">
        <v>124</v>
      </c>
      <c r="D6868" t="str">
        <f ca="1">IF(OFFSET(calculations!$AG$2,MATCH(data!A6868&amp;"|"&amp;data!C6868,calculations!$A$3:$A$168,0),MATCH(data!B6868,calculations!$AH$2:$CL$2,0))="","NULL",SUBSTITUTE(OFFSET(calculations!$AG$2,MATCH(data!A6868&amp;"|"&amp;data!C6868,calculations!$A$3:$A$168,0),MATCH(data!B6868,calculations!$AH$2:$CL$2,0)),",","."))</f>
        <v>NULL</v>
      </c>
      <c r="E6868">
        <v>1</v>
      </c>
    </row>
    <row r="6869" spans="1:5" x14ac:dyDescent="0.25">
      <c r="A6869">
        <v>2017</v>
      </c>
      <c r="B6869">
        <v>38</v>
      </c>
      <c r="C6869" t="s">
        <v>125</v>
      </c>
      <c r="D6869" t="str">
        <f ca="1">IF(OFFSET(calculations!$AG$2,MATCH(data!A6869&amp;"|"&amp;data!C6869,calculations!$A$3:$A$168,0),MATCH(data!B6869,calculations!$AH$2:$CL$2,0))="","NULL",SUBSTITUTE(OFFSET(calculations!$AG$2,MATCH(data!A6869&amp;"|"&amp;data!C6869,calculations!$A$3:$A$168,0),MATCH(data!B6869,calculations!$AH$2:$CL$2,0)),",","."))</f>
        <v>NULL</v>
      </c>
      <c r="E6869">
        <v>1</v>
      </c>
    </row>
    <row r="6870" spans="1:5" x14ac:dyDescent="0.25">
      <c r="A6870">
        <v>2017</v>
      </c>
      <c r="B6870">
        <v>38</v>
      </c>
      <c r="C6870" t="s">
        <v>126</v>
      </c>
      <c r="D6870" t="str">
        <f ca="1">IF(OFFSET(calculations!$AG$2,MATCH(data!A6870&amp;"|"&amp;data!C6870,calculations!$A$3:$A$168,0),MATCH(data!B6870,calculations!$AH$2:$CL$2,0))="","NULL",SUBSTITUTE(OFFSET(calculations!$AG$2,MATCH(data!A6870&amp;"|"&amp;data!C6870,calculations!$A$3:$A$168,0),MATCH(data!B6870,calculations!$AH$2:$CL$2,0)),",","."))</f>
        <v>9125</v>
      </c>
      <c r="E6870">
        <v>1</v>
      </c>
    </row>
    <row r="6871" spans="1:5" x14ac:dyDescent="0.25">
      <c r="A6871">
        <v>2017</v>
      </c>
      <c r="B6871">
        <v>38</v>
      </c>
      <c r="C6871" t="s">
        <v>62</v>
      </c>
      <c r="D6871" t="str">
        <f ca="1">IF(OFFSET(calculations!$AG$2,MATCH(data!A6871&amp;"|"&amp;data!C6871,calculations!$A$3:$A$168,0),MATCH(data!B6871,calculations!$AH$2:$CL$2,0))="","NULL",SUBSTITUTE(OFFSET(calculations!$AG$2,MATCH(data!A6871&amp;"|"&amp;data!C6871,calculations!$A$3:$A$168,0),MATCH(data!B6871,calculations!$AH$2:$CL$2,0)),",","."))</f>
        <v>155319585</v>
      </c>
      <c r="E6871">
        <v>1</v>
      </c>
    </row>
    <row r="6872" spans="1:5" x14ac:dyDescent="0.25">
      <c r="A6872">
        <v>2017</v>
      </c>
      <c r="B6872">
        <v>38</v>
      </c>
      <c r="C6872" t="s">
        <v>127</v>
      </c>
      <c r="D6872" t="str">
        <f ca="1">IF(OFFSET(calculations!$AG$2,MATCH(data!A6872&amp;"|"&amp;data!C6872,calculations!$A$3:$A$168,0),MATCH(data!B6872,calculations!$AH$2:$CL$2,0))="","NULL",SUBSTITUTE(OFFSET(calculations!$AG$2,MATCH(data!A6872&amp;"|"&amp;data!C6872,calculations!$A$3:$A$168,0),MATCH(data!B6872,calculations!$AH$2:$CL$2,0)),",","."))</f>
        <v>158088473</v>
      </c>
      <c r="E6872">
        <v>1</v>
      </c>
    </row>
    <row r="6873" spans="1:5" x14ac:dyDescent="0.25">
      <c r="A6873">
        <v>2017</v>
      </c>
      <c r="B6873">
        <v>38</v>
      </c>
      <c r="C6873" t="s">
        <v>128</v>
      </c>
      <c r="D6873" t="str">
        <f ca="1">IF(OFFSET(calculations!$AG$2,MATCH(data!A6873&amp;"|"&amp;data!C6873,calculations!$A$3:$A$168,0),MATCH(data!B6873,calculations!$AH$2:$CL$2,0))="","NULL",SUBSTITUTE(OFFSET(calculations!$AG$2,MATCH(data!A6873&amp;"|"&amp;data!C6873,calculations!$A$3:$A$168,0),MATCH(data!B6873,calculations!$AH$2:$CL$2,0)),",","."))</f>
        <v>NULL</v>
      </c>
      <c r="E6873">
        <v>1</v>
      </c>
    </row>
    <row r="6874" spans="1:5" x14ac:dyDescent="0.25">
      <c r="A6874">
        <v>2017</v>
      </c>
      <c r="B6874">
        <v>38</v>
      </c>
      <c r="C6874" t="s">
        <v>129</v>
      </c>
      <c r="D6874" t="str">
        <f ca="1">IF(OFFSET(calculations!$AG$2,MATCH(data!A6874&amp;"|"&amp;data!C6874,calculations!$A$3:$A$168,0),MATCH(data!B6874,calculations!$AH$2:$CL$2,0))="","NULL",SUBSTITUTE(OFFSET(calculations!$AG$2,MATCH(data!A6874&amp;"|"&amp;data!C6874,calculations!$A$3:$A$168,0),MATCH(data!B6874,calculations!$AH$2:$CL$2,0)),",","."))</f>
        <v>NULL</v>
      </c>
      <c r="E6874">
        <v>1</v>
      </c>
    </row>
    <row r="6875" spans="1:5" x14ac:dyDescent="0.25">
      <c r="A6875">
        <v>2017</v>
      </c>
      <c r="B6875">
        <v>38</v>
      </c>
      <c r="C6875" t="s">
        <v>130</v>
      </c>
      <c r="D6875" t="str">
        <f ca="1">IF(OFFSET(calculations!$AG$2,MATCH(data!A6875&amp;"|"&amp;data!C6875,calculations!$A$3:$A$168,0),MATCH(data!B6875,calculations!$AH$2:$CL$2,0))="","NULL",SUBSTITUTE(OFFSET(calculations!$AG$2,MATCH(data!A6875&amp;"|"&amp;data!C6875,calculations!$A$3:$A$168,0),MATCH(data!B6875,calculations!$AH$2:$CL$2,0)),",","."))</f>
        <v>NULL</v>
      </c>
      <c r="E6875">
        <v>1</v>
      </c>
    </row>
    <row r="6876" spans="1:5" x14ac:dyDescent="0.25">
      <c r="A6876">
        <v>2017</v>
      </c>
      <c r="B6876">
        <v>38</v>
      </c>
      <c r="C6876" t="s">
        <v>131</v>
      </c>
      <c r="D6876" t="str">
        <f ca="1">IF(OFFSET(calculations!$AG$2,MATCH(data!A6876&amp;"|"&amp;data!C6876,calculations!$A$3:$A$168,0),MATCH(data!B6876,calculations!$AH$2:$CL$2,0))="","NULL",SUBSTITUTE(OFFSET(calculations!$AG$2,MATCH(data!A6876&amp;"|"&amp;data!C6876,calculations!$A$3:$A$168,0),MATCH(data!B6876,calculations!$AH$2:$CL$2,0)),",","."))</f>
        <v>NULL</v>
      </c>
      <c r="E6876">
        <v>1</v>
      </c>
    </row>
    <row r="6877" spans="1:5" x14ac:dyDescent="0.25">
      <c r="A6877">
        <v>2017</v>
      </c>
      <c r="B6877">
        <v>38</v>
      </c>
      <c r="C6877" t="s">
        <v>132</v>
      </c>
      <c r="D6877" t="str">
        <f ca="1">IF(OFFSET(calculations!$AG$2,MATCH(data!A6877&amp;"|"&amp;data!C6877,calculations!$A$3:$A$168,0),MATCH(data!B6877,calculations!$AH$2:$CL$2,0))="","NULL",SUBSTITUTE(OFFSET(calculations!$AG$2,MATCH(data!A6877&amp;"|"&amp;data!C6877,calculations!$A$3:$A$168,0),MATCH(data!B6877,calculations!$AH$2:$CL$2,0)),",","."))</f>
        <v>NULL</v>
      </c>
      <c r="E6877">
        <v>1</v>
      </c>
    </row>
    <row r="6878" spans="1:5" x14ac:dyDescent="0.25">
      <c r="A6878">
        <v>2017</v>
      </c>
      <c r="B6878">
        <v>38</v>
      </c>
      <c r="C6878" t="s">
        <v>133</v>
      </c>
      <c r="D6878" t="str">
        <f ca="1">IF(OFFSET(calculations!$AG$2,MATCH(data!A6878&amp;"|"&amp;data!C6878,calculations!$A$3:$A$168,0),MATCH(data!B6878,calculations!$AH$2:$CL$2,0))="","NULL",SUBSTITUTE(OFFSET(calculations!$AG$2,MATCH(data!A6878&amp;"|"&amp;data!C6878,calculations!$A$3:$A$168,0),MATCH(data!B6878,calculations!$AH$2:$CL$2,0)),",","."))</f>
        <v>-2929058</v>
      </c>
      <c r="E6878">
        <v>1</v>
      </c>
    </row>
    <row r="6879" spans="1:5" x14ac:dyDescent="0.25">
      <c r="A6879">
        <v>2017</v>
      </c>
      <c r="B6879">
        <v>38</v>
      </c>
      <c r="C6879" t="s">
        <v>134</v>
      </c>
      <c r="D6879" t="str">
        <f ca="1">IF(OFFSET(calculations!$AG$2,MATCH(data!A6879&amp;"|"&amp;data!C6879,calculations!$A$3:$A$168,0),MATCH(data!B6879,calculations!$AH$2:$CL$2,0))="","NULL",SUBSTITUTE(OFFSET(calculations!$AG$2,MATCH(data!A6879&amp;"|"&amp;data!C6879,calculations!$A$3:$A$168,0),MATCH(data!B6879,calculations!$AH$2:$CL$2,0)),",","."))</f>
        <v>NULL</v>
      </c>
      <c r="E6879">
        <v>1</v>
      </c>
    </row>
    <row r="6880" spans="1:5" x14ac:dyDescent="0.25">
      <c r="A6880">
        <v>2017</v>
      </c>
      <c r="B6880">
        <v>38</v>
      </c>
      <c r="C6880" t="s">
        <v>135</v>
      </c>
      <c r="D6880" t="str">
        <f ca="1">IF(OFFSET(calculations!$AG$2,MATCH(data!A6880&amp;"|"&amp;data!C6880,calculations!$A$3:$A$168,0),MATCH(data!B6880,calculations!$AH$2:$CL$2,0))="","NULL",SUBSTITUTE(OFFSET(calculations!$AG$2,MATCH(data!A6880&amp;"|"&amp;data!C6880,calculations!$A$3:$A$168,0),MATCH(data!B6880,calculations!$AH$2:$CL$2,0)),",","."))</f>
        <v>NULL</v>
      </c>
      <c r="E6880">
        <v>1</v>
      </c>
    </row>
    <row r="6881" spans="1:5" x14ac:dyDescent="0.25">
      <c r="A6881">
        <v>2017</v>
      </c>
      <c r="B6881">
        <v>38</v>
      </c>
      <c r="C6881" t="s">
        <v>136</v>
      </c>
      <c r="D6881" t="str">
        <f ca="1">IF(OFFSET(calculations!$AG$2,MATCH(data!A6881&amp;"|"&amp;data!C6881,calculations!$A$3:$A$168,0),MATCH(data!B6881,calculations!$AH$2:$CL$2,0))="","NULL",SUBSTITUTE(OFFSET(calculations!$AG$2,MATCH(data!A6881&amp;"|"&amp;data!C6881,calculations!$A$3:$A$168,0),MATCH(data!B6881,calculations!$AH$2:$CL$2,0)),",","."))</f>
        <v>160170</v>
      </c>
      <c r="E6881">
        <v>1</v>
      </c>
    </row>
    <row r="6882" spans="1:5" x14ac:dyDescent="0.25">
      <c r="A6882">
        <v>2017</v>
      </c>
      <c r="B6882">
        <v>38</v>
      </c>
      <c r="C6882" t="s">
        <v>137</v>
      </c>
      <c r="D6882" t="str">
        <f ca="1">IF(OFFSET(calculations!$AG$2,MATCH(data!A6882&amp;"|"&amp;data!C6882,calculations!$A$3:$A$168,0),MATCH(data!B6882,calculations!$AH$2:$CL$2,0))="","NULL",SUBSTITUTE(OFFSET(calculations!$AG$2,MATCH(data!A6882&amp;"|"&amp;data!C6882,calculations!$A$3:$A$168,0),MATCH(data!B6882,calculations!$AH$2:$CL$2,0)),",","."))</f>
        <v>NULL</v>
      </c>
      <c r="E6882">
        <v>1</v>
      </c>
    </row>
    <row r="6883" spans="1:5" x14ac:dyDescent="0.25">
      <c r="A6883">
        <v>2017</v>
      </c>
      <c r="B6883">
        <v>38</v>
      </c>
      <c r="C6883" t="s">
        <v>138</v>
      </c>
      <c r="D6883" t="str">
        <f ca="1">IF(OFFSET(calculations!$AG$2,MATCH(data!A6883&amp;"|"&amp;data!C6883,calculations!$A$3:$A$168,0),MATCH(data!B6883,calculations!$AH$2:$CL$2,0))="","NULL",SUBSTITUTE(OFFSET(calculations!$AG$2,MATCH(data!A6883&amp;"|"&amp;data!C6883,calculations!$A$3:$A$168,0),MATCH(data!B6883,calculations!$AH$2:$CL$2,0)),",","."))</f>
        <v>NULL</v>
      </c>
      <c r="E6883">
        <v>1</v>
      </c>
    </row>
    <row r="6884" spans="1:5" x14ac:dyDescent="0.25">
      <c r="A6884">
        <v>2017</v>
      </c>
      <c r="B6884">
        <v>38</v>
      </c>
      <c r="C6884" t="s">
        <v>139</v>
      </c>
      <c r="D6884" t="str">
        <f ca="1">IF(OFFSET(calculations!$AG$2,MATCH(data!A6884&amp;"|"&amp;data!C6884,calculations!$A$3:$A$168,0),MATCH(data!B6884,calculations!$AH$2:$CL$2,0))="","NULL",SUBSTITUTE(OFFSET(calculations!$AG$2,MATCH(data!A6884&amp;"|"&amp;data!C6884,calculations!$A$3:$A$168,0),MATCH(data!B6884,calculations!$AH$2:$CL$2,0)),",","."))</f>
        <v>NULL</v>
      </c>
      <c r="E6884">
        <v>1</v>
      </c>
    </row>
    <row r="6885" spans="1:5" x14ac:dyDescent="0.25">
      <c r="A6885">
        <v>2017</v>
      </c>
      <c r="B6885">
        <v>38</v>
      </c>
      <c r="C6885" t="s">
        <v>140</v>
      </c>
      <c r="D6885" t="str">
        <f ca="1">IF(OFFSET(calculations!$AG$2,MATCH(data!A6885&amp;"|"&amp;data!C6885,calculations!$A$3:$A$168,0),MATCH(data!B6885,calculations!$AH$2:$CL$2,0))="","NULL",SUBSTITUTE(OFFSET(calculations!$AG$2,MATCH(data!A6885&amp;"|"&amp;data!C6885,calculations!$A$3:$A$168,0),MATCH(data!B6885,calculations!$AH$2:$CL$2,0)),",","."))</f>
        <v>NULL</v>
      </c>
      <c r="E6885">
        <v>1</v>
      </c>
    </row>
    <row r="6886" spans="1:5" x14ac:dyDescent="0.25">
      <c r="A6886">
        <v>2017</v>
      </c>
      <c r="B6886">
        <v>38</v>
      </c>
      <c r="C6886" t="s">
        <v>141</v>
      </c>
      <c r="D6886" t="str">
        <f ca="1">IF(OFFSET(calculations!$AG$2,MATCH(data!A6886&amp;"|"&amp;data!C6886,calculations!$A$3:$A$168,0),MATCH(data!B6886,calculations!$AH$2:$CL$2,0))="","NULL",SUBSTITUTE(OFFSET(calculations!$AG$2,MATCH(data!A6886&amp;"|"&amp;data!C6886,calculations!$A$3:$A$168,0),MATCH(data!B6886,calculations!$AH$2:$CL$2,0)),",","."))</f>
        <v>NULL</v>
      </c>
      <c r="E6886">
        <v>1</v>
      </c>
    </row>
    <row r="6887" spans="1:5" x14ac:dyDescent="0.25">
      <c r="A6887">
        <v>2017</v>
      </c>
      <c r="B6887">
        <v>38</v>
      </c>
      <c r="C6887" t="s">
        <v>142</v>
      </c>
      <c r="D6887" t="str">
        <f ca="1">IF(OFFSET(calculations!$AG$2,MATCH(data!A6887&amp;"|"&amp;data!C6887,calculations!$A$3:$A$168,0),MATCH(data!B6887,calculations!$AH$2:$CL$2,0))="","NULL",SUBSTITUTE(OFFSET(calculations!$AG$2,MATCH(data!A6887&amp;"|"&amp;data!C6887,calculations!$A$3:$A$168,0),MATCH(data!B6887,calculations!$AH$2:$CL$2,0)),",","."))</f>
        <v>NULL</v>
      </c>
      <c r="E6887">
        <v>1</v>
      </c>
    </row>
    <row r="6888" spans="1:5" x14ac:dyDescent="0.25">
      <c r="A6888">
        <v>2017</v>
      </c>
      <c r="B6888">
        <v>38</v>
      </c>
      <c r="C6888" t="s">
        <v>143</v>
      </c>
      <c r="D6888" t="str">
        <f ca="1">IF(OFFSET(calculations!$AG$2,MATCH(data!A6888&amp;"|"&amp;data!C6888,calculations!$A$3:$A$168,0),MATCH(data!B6888,calculations!$AH$2:$CL$2,0))="","NULL",SUBSTITUTE(OFFSET(calculations!$AG$2,MATCH(data!A6888&amp;"|"&amp;data!C6888,calculations!$A$3:$A$168,0),MATCH(data!B6888,calculations!$AH$2:$CL$2,0)),",","."))</f>
        <v>NULL</v>
      </c>
      <c r="E6888">
        <v>1</v>
      </c>
    </row>
    <row r="6889" spans="1:5" x14ac:dyDescent="0.25">
      <c r="A6889">
        <v>2017</v>
      </c>
      <c r="B6889">
        <v>38</v>
      </c>
      <c r="C6889" t="s">
        <v>58</v>
      </c>
      <c r="D6889" t="str">
        <f ca="1">IF(OFFSET(calculations!$AG$2,MATCH(data!A6889&amp;"|"&amp;data!C6889,calculations!$A$3:$A$168,0),MATCH(data!B6889,calculations!$AH$2:$CL$2,0))="","NULL",SUBSTITUTE(OFFSET(calculations!$AG$2,MATCH(data!A6889&amp;"|"&amp;data!C6889,calculations!$A$3:$A$168,0),MATCH(data!B6889,calculations!$AH$2:$CL$2,0)),",","."))</f>
        <v>NULL</v>
      </c>
      <c r="E6889">
        <v>1</v>
      </c>
    </row>
    <row r="6890" spans="1:5" x14ac:dyDescent="0.25">
      <c r="A6890">
        <v>2017</v>
      </c>
      <c r="B6890">
        <v>40</v>
      </c>
      <c r="C6890" t="s">
        <v>68</v>
      </c>
      <c r="D6890" t="str">
        <f ca="1">IF(OFFSET(calculations!$AG$2,MATCH(data!A6890&amp;"|"&amp;data!C6890,calculations!$A$3:$A$168,0),MATCH(data!B6890,calculations!$AH$2:$CL$2,0))="","NULL",SUBSTITUTE(OFFSET(calculations!$AG$2,MATCH(data!A6890&amp;"|"&amp;data!C6890,calculations!$A$3:$A$168,0),MATCH(data!B6890,calculations!$AH$2:$CL$2,0)),",","."))</f>
        <v>16082257</v>
      </c>
      <c r="E6890">
        <v>1</v>
      </c>
    </row>
    <row r="6891" spans="1:5" x14ac:dyDescent="0.25">
      <c r="A6891">
        <v>2017</v>
      </c>
      <c r="B6891">
        <v>40</v>
      </c>
      <c r="C6891" t="s">
        <v>49</v>
      </c>
      <c r="D6891" t="str">
        <f ca="1">IF(OFFSET(calculations!$AG$2,MATCH(data!A6891&amp;"|"&amp;data!C6891,calculations!$A$3:$A$168,0),MATCH(data!B6891,calculations!$AH$2:$CL$2,0))="","NULL",SUBSTITUTE(OFFSET(calculations!$AG$2,MATCH(data!A6891&amp;"|"&amp;data!C6891,calculations!$A$3:$A$168,0),MATCH(data!B6891,calculations!$AH$2:$CL$2,0)),",","."))</f>
        <v>11074918</v>
      </c>
      <c r="E6891">
        <v>1</v>
      </c>
    </row>
    <row r="6892" spans="1:5" x14ac:dyDescent="0.25">
      <c r="A6892">
        <v>2017</v>
      </c>
      <c r="B6892">
        <v>40</v>
      </c>
      <c r="C6892" t="s">
        <v>69</v>
      </c>
      <c r="D6892" t="str">
        <f ca="1">IF(OFFSET(calculations!$AG$2,MATCH(data!A6892&amp;"|"&amp;data!C6892,calculations!$A$3:$A$168,0),MATCH(data!B6892,calculations!$AH$2:$CL$2,0))="","NULL",SUBSTITUTE(OFFSET(calculations!$AG$2,MATCH(data!A6892&amp;"|"&amp;data!C6892,calculations!$A$3:$A$168,0),MATCH(data!B6892,calculations!$AH$2:$CL$2,0)),",","."))</f>
        <v>6166253</v>
      </c>
      <c r="E6892">
        <v>1</v>
      </c>
    </row>
    <row r="6893" spans="1:5" x14ac:dyDescent="0.25">
      <c r="A6893">
        <v>2017</v>
      </c>
      <c r="B6893">
        <v>40</v>
      </c>
      <c r="C6893" t="s">
        <v>70</v>
      </c>
      <c r="D6893" t="str">
        <f ca="1">IF(OFFSET(calculations!$AG$2,MATCH(data!A6893&amp;"|"&amp;data!C6893,calculations!$A$3:$A$168,0),MATCH(data!B6893,calculations!$AH$2:$CL$2,0))="","NULL",SUBSTITUTE(OFFSET(calculations!$AG$2,MATCH(data!A6893&amp;"|"&amp;data!C6893,calculations!$A$3:$A$168,0),MATCH(data!B6893,calculations!$AH$2:$CL$2,0)),",","."))</f>
        <v>95952</v>
      </c>
      <c r="E6893">
        <v>1</v>
      </c>
    </row>
    <row r="6894" spans="1:5" x14ac:dyDescent="0.25">
      <c r="A6894">
        <v>2017</v>
      </c>
      <c r="B6894">
        <v>40</v>
      </c>
      <c r="C6894" t="s">
        <v>71</v>
      </c>
      <c r="D6894" t="str">
        <f ca="1">IF(OFFSET(calculations!$AG$2,MATCH(data!A6894&amp;"|"&amp;data!C6894,calculations!$A$3:$A$168,0),MATCH(data!B6894,calculations!$AH$2:$CL$2,0))="","NULL",SUBSTITUTE(OFFSET(calculations!$AG$2,MATCH(data!A6894&amp;"|"&amp;data!C6894,calculations!$A$3:$A$168,0),MATCH(data!B6894,calculations!$AH$2:$CL$2,0)),",","."))</f>
        <v>6761</v>
      </c>
      <c r="E6894">
        <v>1</v>
      </c>
    </row>
    <row r="6895" spans="1:5" x14ac:dyDescent="0.25">
      <c r="A6895">
        <v>2017</v>
      </c>
      <c r="B6895">
        <v>40</v>
      </c>
      <c r="C6895" t="s">
        <v>72</v>
      </c>
      <c r="D6895" t="str">
        <f ca="1">IF(OFFSET(calculations!$AG$2,MATCH(data!A6895&amp;"|"&amp;data!C6895,calculations!$A$3:$A$168,0),MATCH(data!B6895,calculations!$AH$2:$CL$2,0))="","NULL",SUBSTITUTE(OFFSET(calculations!$AG$2,MATCH(data!A6895&amp;"|"&amp;data!C6895,calculations!$A$3:$A$168,0),MATCH(data!B6895,calculations!$AH$2:$CL$2,0)),",","."))</f>
        <v>NULL</v>
      </c>
      <c r="E6895">
        <v>1</v>
      </c>
    </row>
    <row r="6896" spans="1:5" x14ac:dyDescent="0.25">
      <c r="A6896">
        <v>2017</v>
      </c>
      <c r="B6896">
        <v>40</v>
      </c>
      <c r="C6896" t="s">
        <v>73</v>
      </c>
      <c r="D6896" t="str">
        <f ca="1">IF(OFFSET(calculations!$AG$2,MATCH(data!A6896&amp;"|"&amp;data!C6896,calculations!$A$3:$A$168,0),MATCH(data!B6896,calculations!$AH$2:$CL$2,0))="","NULL",SUBSTITUTE(OFFSET(calculations!$AG$2,MATCH(data!A6896&amp;"|"&amp;data!C6896,calculations!$A$3:$A$168,0),MATCH(data!B6896,calculations!$AH$2:$CL$2,0)),",","."))</f>
        <v>192225</v>
      </c>
      <c r="E6896">
        <v>1</v>
      </c>
    </row>
    <row r="6897" spans="1:5" x14ac:dyDescent="0.25">
      <c r="A6897">
        <v>2017</v>
      </c>
      <c r="B6897">
        <v>40</v>
      </c>
      <c r="C6897" t="s">
        <v>74</v>
      </c>
      <c r="D6897" t="str">
        <f ca="1">IF(OFFSET(calculations!$AG$2,MATCH(data!A6897&amp;"|"&amp;data!C6897,calculations!$A$3:$A$168,0),MATCH(data!B6897,calculations!$AH$2:$CL$2,0))="","NULL",SUBSTITUTE(OFFSET(calculations!$AG$2,MATCH(data!A6897&amp;"|"&amp;data!C6897,calculations!$A$3:$A$168,0),MATCH(data!B6897,calculations!$AH$2:$CL$2,0)),",","."))</f>
        <v>31327</v>
      </c>
      <c r="E6897">
        <v>1</v>
      </c>
    </row>
    <row r="6898" spans="1:5" x14ac:dyDescent="0.25">
      <c r="A6898">
        <v>2017</v>
      </c>
      <c r="B6898">
        <v>40</v>
      </c>
      <c r="C6898" t="s">
        <v>75</v>
      </c>
      <c r="D6898" t="str">
        <f ca="1">IF(OFFSET(calculations!$AG$2,MATCH(data!A6898&amp;"|"&amp;data!C6898,calculations!$A$3:$A$168,0),MATCH(data!B6898,calculations!$AH$2:$CL$2,0))="","NULL",SUBSTITUTE(OFFSET(calculations!$AG$2,MATCH(data!A6898&amp;"|"&amp;data!C6898,calculations!$A$3:$A$168,0),MATCH(data!B6898,calculations!$AH$2:$CL$2,0)),",","."))</f>
        <v>744613</v>
      </c>
      <c r="E6898">
        <v>1</v>
      </c>
    </row>
    <row r="6899" spans="1:5" x14ac:dyDescent="0.25">
      <c r="A6899">
        <v>2017</v>
      </c>
      <c r="B6899">
        <v>40</v>
      </c>
      <c r="C6899" t="s">
        <v>76</v>
      </c>
      <c r="D6899" t="str">
        <f ca="1">IF(OFFSET(calculations!$AG$2,MATCH(data!A6899&amp;"|"&amp;data!C6899,calculations!$A$3:$A$168,0),MATCH(data!B6899,calculations!$AH$2:$CL$2,0))="","NULL",SUBSTITUTE(OFFSET(calculations!$AG$2,MATCH(data!A6899&amp;"|"&amp;data!C6899,calculations!$A$3:$A$168,0),MATCH(data!B6899,calculations!$AH$2:$CL$2,0)),",","."))</f>
        <v>1998898</v>
      </c>
      <c r="E6899">
        <v>1</v>
      </c>
    </row>
    <row r="6900" spans="1:5" x14ac:dyDescent="0.25">
      <c r="A6900">
        <v>2017</v>
      </c>
      <c r="B6900">
        <v>40</v>
      </c>
      <c r="C6900" t="s">
        <v>77</v>
      </c>
      <c r="D6900" t="str">
        <f ca="1">IF(OFFSET(calculations!$AG$2,MATCH(data!A6900&amp;"|"&amp;data!C6900,calculations!$A$3:$A$168,0),MATCH(data!B6900,calculations!$AH$2:$CL$2,0))="","NULL",SUBSTITUTE(OFFSET(calculations!$AG$2,MATCH(data!A6900&amp;"|"&amp;data!C6900,calculations!$A$3:$A$168,0),MATCH(data!B6900,calculations!$AH$2:$CL$2,0)),",","."))</f>
        <v>23723</v>
      </c>
      <c r="E6900">
        <v>1</v>
      </c>
    </row>
    <row r="6901" spans="1:5" x14ac:dyDescent="0.25">
      <c r="A6901">
        <v>2017</v>
      </c>
      <c r="B6901">
        <v>40</v>
      </c>
      <c r="C6901" t="s">
        <v>78</v>
      </c>
      <c r="D6901" t="str">
        <f ca="1">IF(OFFSET(calculations!$AG$2,MATCH(data!A6901&amp;"|"&amp;data!C6901,calculations!$A$3:$A$168,0),MATCH(data!B6901,calculations!$AH$2:$CL$2,0))="","NULL",SUBSTITUTE(OFFSET(calculations!$AG$2,MATCH(data!A6901&amp;"|"&amp;data!C6901,calculations!$A$3:$A$168,0),MATCH(data!B6901,calculations!$AH$2:$CL$2,0)),",","."))</f>
        <v>73464</v>
      </c>
      <c r="E6901">
        <v>1</v>
      </c>
    </row>
    <row r="6902" spans="1:5" x14ac:dyDescent="0.25">
      <c r="A6902">
        <v>2017</v>
      </c>
      <c r="B6902">
        <v>40</v>
      </c>
      <c r="C6902" t="s">
        <v>79</v>
      </c>
      <c r="D6902" t="str">
        <f ca="1">IF(OFFSET(calculations!$AG$2,MATCH(data!A6902&amp;"|"&amp;data!C6902,calculations!$A$3:$A$168,0),MATCH(data!B6902,calculations!$AH$2:$CL$2,0))="","NULL",SUBSTITUTE(OFFSET(calculations!$AG$2,MATCH(data!A6902&amp;"|"&amp;data!C6902,calculations!$A$3:$A$168,0),MATCH(data!B6902,calculations!$AH$2:$CL$2,0)),",","."))</f>
        <v>1735006</v>
      </c>
      <c r="E6902">
        <v>1</v>
      </c>
    </row>
    <row r="6903" spans="1:5" x14ac:dyDescent="0.25">
      <c r="A6903">
        <v>2017</v>
      </c>
      <c r="B6903">
        <v>40</v>
      </c>
      <c r="C6903" t="s">
        <v>80</v>
      </c>
      <c r="D6903" t="str">
        <f ca="1">IF(OFFSET(calculations!$AG$2,MATCH(data!A6903&amp;"|"&amp;data!C6903,calculations!$A$3:$A$168,0),MATCH(data!B6903,calculations!$AH$2:$CL$2,0))="","NULL",SUBSTITUTE(OFFSET(calculations!$AG$2,MATCH(data!A6903&amp;"|"&amp;data!C6903,calculations!$A$3:$A$168,0),MATCH(data!B6903,calculations!$AH$2:$CL$2,0)),",","."))</f>
        <v>NULL</v>
      </c>
      <c r="E6903">
        <v>1</v>
      </c>
    </row>
    <row r="6904" spans="1:5" x14ac:dyDescent="0.25">
      <c r="A6904">
        <v>2017</v>
      </c>
      <c r="B6904">
        <v>40</v>
      </c>
      <c r="C6904" t="s">
        <v>44</v>
      </c>
      <c r="D6904" t="str">
        <f ca="1">IF(OFFSET(calculations!$AG$2,MATCH(data!A6904&amp;"|"&amp;data!C6904,calculations!$A$3:$A$168,0),MATCH(data!B6904,calculations!$AH$2:$CL$2,0))="","NULL",SUBSTITUTE(OFFSET(calculations!$AG$2,MATCH(data!A6904&amp;"|"&amp;data!C6904,calculations!$A$3:$A$168,0),MATCH(data!B6904,calculations!$AH$2:$CL$2,0)),",","."))</f>
        <v>NULL</v>
      </c>
      <c r="E6904">
        <v>1</v>
      </c>
    </row>
    <row r="6905" spans="1:5" x14ac:dyDescent="0.25">
      <c r="A6905">
        <v>2017</v>
      </c>
      <c r="B6905">
        <v>40</v>
      </c>
      <c r="C6905" t="s">
        <v>51</v>
      </c>
      <c r="D6905" t="str">
        <f ca="1">IF(OFFSET(calculations!$AG$2,MATCH(data!A6905&amp;"|"&amp;data!C6905,calculations!$A$3:$A$168,0),MATCH(data!B6905,calculations!$AH$2:$CL$2,0))="","NULL",SUBSTITUTE(OFFSET(calculations!$AG$2,MATCH(data!A6905&amp;"|"&amp;data!C6905,calculations!$A$3:$A$168,0),MATCH(data!B6905,calculations!$AH$2:$CL$2,0)),",","."))</f>
        <v>NULL</v>
      </c>
      <c r="E6905">
        <v>1</v>
      </c>
    </row>
    <row r="6906" spans="1:5" x14ac:dyDescent="0.25">
      <c r="A6906">
        <v>2017</v>
      </c>
      <c r="B6906">
        <v>40</v>
      </c>
      <c r="C6906" t="s">
        <v>55</v>
      </c>
      <c r="D6906" t="str">
        <f ca="1">IF(OFFSET(calculations!$AG$2,MATCH(data!A6906&amp;"|"&amp;data!C6906,calculations!$A$3:$A$168,0),MATCH(data!B6906,calculations!$AH$2:$CL$2,0))="","NULL",SUBSTITUTE(OFFSET(calculations!$AG$2,MATCH(data!A6906&amp;"|"&amp;data!C6906,calculations!$A$3:$A$168,0),MATCH(data!B6906,calculations!$AH$2:$CL$2,0)),",","."))</f>
        <v>NULL</v>
      </c>
      <c r="E6906">
        <v>1</v>
      </c>
    </row>
    <row r="6907" spans="1:5" x14ac:dyDescent="0.25">
      <c r="A6907">
        <v>2017</v>
      </c>
      <c r="B6907">
        <v>40</v>
      </c>
      <c r="C6907" t="s">
        <v>81</v>
      </c>
      <c r="D6907" t="str">
        <f ca="1">IF(OFFSET(calculations!$AG$2,MATCH(data!A6907&amp;"|"&amp;data!C6907,calculations!$A$3:$A$168,0),MATCH(data!B6907,calculations!$AH$2:$CL$2,0))="","NULL",SUBSTITUTE(OFFSET(calculations!$AG$2,MATCH(data!A6907&amp;"|"&amp;data!C6907,calculations!$A$3:$A$168,0),MATCH(data!B6907,calculations!$AH$2:$CL$2,0)),",","."))</f>
        <v>6696</v>
      </c>
      <c r="E6907">
        <v>1</v>
      </c>
    </row>
    <row r="6908" spans="1:5" x14ac:dyDescent="0.25">
      <c r="A6908">
        <v>2017</v>
      </c>
      <c r="B6908">
        <v>40</v>
      </c>
      <c r="C6908" t="s">
        <v>82</v>
      </c>
      <c r="D6908" t="str">
        <f ca="1">IF(OFFSET(calculations!$AG$2,MATCH(data!A6908&amp;"|"&amp;data!C6908,calculations!$A$3:$A$168,0),MATCH(data!B6908,calculations!$AH$2:$CL$2,0))="","NULL",SUBSTITUTE(OFFSET(calculations!$AG$2,MATCH(data!A6908&amp;"|"&amp;data!C6908,calculations!$A$3:$A$168,0),MATCH(data!B6908,calculations!$AH$2:$CL$2,0)),",","."))</f>
        <v>5007339</v>
      </c>
      <c r="E6908">
        <v>1</v>
      </c>
    </row>
    <row r="6909" spans="1:5" x14ac:dyDescent="0.25">
      <c r="A6909">
        <v>2017</v>
      </c>
      <c r="B6909">
        <v>40</v>
      </c>
      <c r="C6909" t="s">
        <v>83</v>
      </c>
      <c r="D6909" t="str">
        <f ca="1">IF(OFFSET(calculations!$AG$2,MATCH(data!A6909&amp;"|"&amp;data!C6909,calculations!$A$3:$A$168,0),MATCH(data!B6909,calculations!$AH$2:$CL$2,0))="","NULL",SUBSTITUTE(OFFSET(calculations!$AG$2,MATCH(data!A6909&amp;"|"&amp;data!C6909,calculations!$A$3:$A$168,0),MATCH(data!B6909,calculations!$AH$2:$CL$2,0)),",","."))</f>
        <v>7148</v>
      </c>
      <c r="E6909">
        <v>1</v>
      </c>
    </row>
    <row r="6910" spans="1:5" x14ac:dyDescent="0.25">
      <c r="A6910">
        <v>2017</v>
      </c>
      <c r="B6910">
        <v>40</v>
      </c>
      <c r="C6910" t="s">
        <v>84</v>
      </c>
      <c r="D6910" t="str">
        <f ca="1">IF(OFFSET(calculations!$AG$2,MATCH(data!A6910&amp;"|"&amp;data!C6910,calculations!$A$3:$A$168,0),MATCH(data!B6910,calculations!$AH$2:$CL$2,0))="","NULL",SUBSTITUTE(OFFSET(calculations!$AG$2,MATCH(data!A6910&amp;"|"&amp;data!C6910,calculations!$A$3:$A$168,0),MATCH(data!B6910,calculations!$AH$2:$CL$2,0)),",","."))</f>
        <v>NULL</v>
      </c>
      <c r="E6910">
        <v>1</v>
      </c>
    </row>
    <row r="6911" spans="1:5" x14ac:dyDescent="0.25">
      <c r="A6911">
        <v>2017</v>
      </c>
      <c r="B6911">
        <v>40</v>
      </c>
      <c r="C6911" t="s">
        <v>85</v>
      </c>
      <c r="D6911" t="str">
        <f ca="1">IF(OFFSET(calculations!$AG$2,MATCH(data!A6911&amp;"|"&amp;data!C6911,calculations!$A$3:$A$168,0),MATCH(data!B6911,calculations!$AH$2:$CL$2,0))="","NULL",SUBSTITUTE(OFFSET(calculations!$AG$2,MATCH(data!A6911&amp;"|"&amp;data!C6911,calculations!$A$3:$A$168,0),MATCH(data!B6911,calculations!$AH$2:$CL$2,0)),",","."))</f>
        <v>NULL</v>
      </c>
      <c r="E6911">
        <v>1</v>
      </c>
    </row>
    <row r="6912" spans="1:5" x14ac:dyDescent="0.25">
      <c r="A6912">
        <v>2017</v>
      </c>
      <c r="B6912">
        <v>40</v>
      </c>
      <c r="C6912" t="s">
        <v>86</v>
      </c>
      <c r="D6912" t="str">
        <f ca="1">IF(OFFSET(calculations!$AG$2,MATCH(data!A6912&amp;"|"&amp;data!C6912,calculations!$A$3:$A$168,0),MATCH(data!B6912,calculations!$AH$2:$CL$2,0))="","NULL",SUBSTITUTE(OFFSET(calculations!$AG$2,MATCH(data!A6912&amp;"|"&amp;data!C6912,calculations!$A$3:$A$168,0),MATCH(data!B6912,calculations!$AH$2:$CL$2,0)),",","."))</f>
        <v>1473614</v>
      </c>
      <c r="E6912">
        <v>1</v>
      </c>
    </row>
    <row r="6913" spans="1:5" x14ac:dyDescent="0.25">
      <c r="A6913">
        <v>2017</v>
      </c>
      <c r="B6913">
        <v>40</v>
      </c>
      <c r="C6913" t="s">
        <v>87</v>
      </c>
      <c r="D6913" t="str">
        <f ca="1">IF(OFFSET(calculations!$AG$2,MATCH(data!A6913&amp;"|"&amp;data!C6913,calculations!$A$3:$A$168,0),MATCH(data!B6913,calculations!$AH$2:$CL$2,0))="","NULL",SUBSTITUTE(OFFSET(calculations!$AG$2,MATCH(data!A6913&amp;"|"&amp;data!C6913,calculations!$A$3:$A$168,0),MATCH(data!B6913,calculations!$AH$2:$CL$2,0)),",","."))</f>
        <v>3526577</v>
      </c>
      <c r="E6913">
        <v>1</v>
      </c>
    </row>
    <row r="6914" spans="1:5" x14ac:dyDescent="0.25">
      <c r="A6914">
        <v>2017</v>
      </c>
      <c r="B6914">
        <v>40</v>
      </c>
      <c r="C6914" t="s">
        <v>88</v>
      </c>
      <c r="D6914" t="str">
        <f ca="1">IF(OFFSET(calculations!$AG$2,MATCH(data!A6914&amp;"|"&amp;data!C6914,calculations!$A$3:$A$168,0),MATCH(data!B6914,calculations!$AH$2:$CL$2,0))="","NULL",SUBSTITUTE(OFFSET(calculations!$AG$2,MATCH(data!A6914&amp;"|"&amp;data!C6914,calculations!$A$3:$A$168,0),MATCH(data!B6914,calculations!$AH$2:$CL$2,0)),",","."))</f>
        <v>NULL</v>
      </c>
      <c r="E6914">
        <v>1</v>
      </c>
    </row>
    <row r="6915" spans="1:5" x14ac:dyDescent="0.25">
      <c r="A6915">
        <v>2017</v>
      </c>
      <c r="B6915">
        <v>40</v>
      </c>
      <c r="C6915" t="s">
        <v>89</v>
      </c>
      <c r="D6915" t="str">
        <f ca="1">IF(OFFSET(calculations!$AG$2,MATCH(data!A6915&amp;"|"&amp;data!C6915,calculations!$A$3:$A$168,0),MATCH(data!B6915,calculations!$AH$2:$CL$2,0))="","NULL",SUBSTITUTE(OFFSET(calculations!$AG$2,MATCH(data!A6915&amp;"|"&amp;data!C6915,calculations!$A$3:$A$168,0),MATCH(data!B6915,calculations!$AH$2:$CL$2,0)),",","."))</f>
        <v>NULL</v>
      </c>
      <c r="E6915">
        <v>1</v>
      </c>
    </row>
    <row r="6916" spans="1:5" x14ac:dyDescent="0.25">
      <c r="A6916">
        <v>2017</v>
      </c>
      <c r="B6916">
        <v>40</v>
      </c>
      <c r="C6916" t="s">
        <v>90</v>
      </c>
      <c r="D6916" t="str">
        <f ca="1">IF(OFFSET(calculations!$AG$2,MATCH(data!A6916&amp;"|"&amp;data!C6916,calculations!$A$3:$A$168,0),MATCH(data!B6916,calculations!$AH$2:$CL$2,0))="","NULL",SUBSTITUTE(OFFSET(calculations!$AG$2,MATCH(data!A6916&amp;"|"&amp;data!C6916,calculations!$A$3:$A$168,0),MATCH(data!B6916,calculations!$AH$2:$CL$2,0)),",","."))</f>
        <v>NULL</v>
      </c>
      <c r="E6916">
        <v>1</v>
      </c>
    </row>
    <row r="6917" spans="1:5" x14ac:dyDescent="0.25">
      <c r="A6917">
        <v>2017</v>
      </c>
      <c r="B6917">
        <v>40</v>
      </c>
      <c r="C6917" t="s">
        <v>91</v>
      </c>
      <c r="D6917" t="str">
        <f ca="1">IF(OFFSET(calculations!$AG$2,MATCH(data!A6917&amp;"|"&amp;data!C6917,calculations!$A$3:$A$168,0),MATCH(data!B6917,calculations!$AH$2:$CL$2,0))="","NULL",SUBSTITUTE(OFFSET(calculations!$AG$2,MATCH(data!A6917&amp;"|"&amp;data!C6917,calculations!$A$3:$A$168,0),MATCH(data!B6917,calculations!$AH$2:$CL$2,0)),",","."))</f>
        <v>NULL</v>
      </c>
      <c r="E6917">
        <v>1</v>
      </c>
    </row>
    <row r="6918" spans="1:5" x14ac:dyDescent="0.25">
      <c r="A6918">
        <v>2017</v>
      </c>
      <c r="B6918">
        <v>40</v>
      </c>
      <c r="C6918" t="s">
        <v>92</v>
      </c>
      <c r="D6918" t="str">
        <f ca="1">IF(OFFSET(calculations!$AG$2,MATCH(data!A6918&amp;"|"&amp;data!C6918,calculations!$A$3:$A$168,0),MATCH(data!B6918,calculations!$AH$2:$CL$2,0))="","NULL",SUBSTITUTE(OFFSET(calculations!$AG$2,MATCH(data!A6918&amp;"|"&amp;data!C6918,calculations!$A$3:$A$168,0),MATCH(data!B6918,calculations!$AH$2:$CL$2,0)),",","."))</f>
        <v>NULL</v>
      </c>
      <c r="E6918">
        <v>1</v>
      </c>
    </row>
    <row r="6919" spans="1:5" x14ac:dyDescent="0.25">
      <c r="A6919">
        <v>2017</v>
      </c>
      <c r="B6919">
        <v>40</v>
      </c>
      <c r="C6919" t="s">
        <v>93</v>
      </c>
      <c r="D6919" t="str">
        <f ca="1">IF(OFFSET(calculations!$AG$2,MATCH(data!A6919&amp;"|"&amp;data!C6919,calculations!$A$3:$A$168,0),MATCH(data!B6919,calculations!$AH$2:$CL$2,0))="","NULL",SUBSTITUTE(OFFSET(calculations!$AG$2,MATCH(data!A6919&amp;"|"&amp;data!C6919,calculations!$A$3:$A$168,0),MATCH(data!B6919,calculations!$AH$2:$CL$2,0)),",","."))</f>
        <v>NULL</v>
      </c>
      <c r="E6919">
        <v>1</v>
      </c>
    </row>
    <row r="6920" spans="1:5" x14ac:dyDescent="0.25">
      <c r="A6920">
        <v>2017</v>
      </c>
      <c r="B6920">
        <v>40</v>
      </c>
      <c r="C6920" t="s">
        <v>94</v>
      </c>
      <c r="D6920" t="str">
        <f ca="1">IF(OFFSET(calculations!$AG$2,MATCH(data!A6920&amp;"|"&amp;data!C6920,calculations!$A$3:$A$168,0),MATCH(data!B6920,calculations!$AH$2:$CL$2,0))="","NULL",SUBSTITUTE(OFFSET(calculations!$AG$2,MATCH(data!A6920&amp;"|"&amp;data!C6920,calculations!$A$3:$A$168,0),MATCH(data!B6920,calculations!$AH$2:$CL$2,0)),",","."))</f>
        <v>NULL</v>
      </c>
      <c r="E6920">
        <v>1</v>
      </c>
    </row>
    <row r="6921" spans="1:5" x14ac:dyDescent="0.25">
      <c r="A6921">
        <v>2017</v>
      </c>
      <c r="B6921">
        <v>40</v>
      </c>
      <c r="C6921" t="s">
        <v>95</v>
      </c>
      <c r="D6921" t="str">
        <f ca="1">IF(OFFSET(calculations!$AG$2,MATCH(data!A6921&amp;"|"&amp;data!C6921,calculations!$A$3:$A$168,0),MATCH(data!B6921,calculations!$AH$2:$CL$2,0))="","NULL",SUBSTITUTE(OFFSET(calculations!$AG$2,MATCH(data!A6921&amp;"|"&amp;data!C6921,calculations!$A$3:$A$168,0),MATCH(data!B6921,calculations!$AH$2:$CL$2,0)),",","."))</f>
        <v>234470</v>
      </c>
      <c r="E6921">
        <v>1</v>
      </c>
    </row>
    <row r="6922" spans="1:5" x14ac:dyDescent="0.25">
      <c r="A6922">
        <v>2017</v>
      </c>
      <c r="B6922">
        <v>40</v>
      </c>
      <c r="C6922" t="s">
        <v>96</v>
      </c>
      <c r="D6922" t="str">
        <f ca="1">IF(OFFSET(calculations!$AG$2,MATCH(data!A6922&amp;"|"&amp;data!C6922,calculations!$A$3:$A$168,0),MATCH(data!B6922,calculations!$AH$2:$CL$2,0))="","NULL",SUBSTITUTE(OFFSET(calculations!$AG$2,MATCH(data!A6922&amp;"|"&amp;data!C6922,calculations!$A$3:$A$168,0),MATCH(data!B6922,calculations!$AH$2:$CL$2,0)),",","."))</f>
        <v>2153062</v>
      </c>
      <c r="E6922">
        <v>1</v>
      </c>
    </row>
    <row r="6923" spans="1:5" x14ac:dyDescent="0.25">
      <c r="A6923">
        <v>2017</v>
      </c>
      <c r="B6923">
        <v>40</v>
      </c>
      <c r="C6923" t="s">
        <v>97</v>
      </c>
      <c r="D6923" t="str">
        <f ca="1">IF(OFFSET(calculations!$AG$2,MATCH(data!A6923&amp;"|"&amp;data!C6923,calculations!$A$3:$A$168,0),MATCH(data!B6923,calculations!$AH$2:$CL$2,0))="","NULL",SUBSTITUTE(OFFSET(calculations!$AG$2,MATCH(data!A6923&amp;"|"&amp;data!C6923,calculations!$A$3:$A$168,0),MATCH(data!B6923,calculations!$AH$2:$CL$2,0)),",","."))</f>
        <v>1016574</v>
      </c>
      <c r="E6923">
        <v>1</v>
      </c>
    </row>
    <row r="6924" spans="1:5" x14ac:dyDescent="0.25">
      <c r="A6924">
        <v>2017</v>
      </c>
      <c r="B6924">
        <v>40</v>
      </c>
      <c r="C6924" t="s">
        <v>98</v>
      </c>
      <c r="D6924" t="str">
        <f ca="1">IF(OFFSET(calculations!$AG$2,MATCH(data!A6924&amp;"|"&amp;data!C6924,calculations!$A$3:$A$168,0),MATCH(data!B6924,calculations!$AH$2:$CL$2,0))="","NULL",SUBSTITUTE(OFFSET(calculations!$AG$2,MATCH(data!A6924&amp;"|"&amp;data!C6924,calculations!$A$3:$A$168,0),MATCH(data!B6924,calculations!$AH$2:$CL$2,0)),",","."))</f>
        <v>1136488</v>
      </c>
      <c r="E6924">
        <v>1</v>
      </c>
    </row>
    <row r="6925" spans="1:5" x14ac:dyDescent="0.25">
      <c r="A6925">
        <v>2017</v>
      </c>
      <c r="B6925">
        <v>40</v>
      </c>
      <c r="C6925" t="s">
        <v>99</v>
      </c>
      <c r="D6925" t="str">
        <f ca="1">IF(OFFSET(calculations!$AG$2,MATCH(data!A6925&amp;"|"&amp;data!C6925,calculations!$A$3:$A$168,0),MATCH(data!B6925,calculations!$AH$2:$CL$2,0))="","NULL",SUBSTITUTE(OFFSET(calculations!$AG$2,MATCH(data!A6925&amp;"|"&amp;data!C6925,calculations!$A$3:$A$168,0),MATCH(data!B6925,calculations!$AH$2:$CL$2,0)),",","."))</f>
        <v>1136488</v>
      </c>
      <c r="E6925">
        <v>1</v>
      </c>
    </row>
    <row r="6926" spans="1:5" x14ac:dyDescent="0.25">
      <c r="A6926">
        <v>2017</v>
      </c>
      <c r="B6926">
        <v>40</v>
      </c>
      <c r="C6926" t="s">
        <v>100</v>
      </c>
      <c r="D6926" t="str">
        <f ca="1">IF(OFFSET(calculations!$AG$2,MATCH(data!A6926&amp;"|"&amp;data!C6926,calculations!$A$3:$A$168,0),MATCH(data!B6926,calculations!$AH$2:$CL$2,0))="","NULL",SUBSTITUTE(OFFSET(calculations!$AG$2,MATCH(data!A6926&amp;"|"&amp;data!C6926,calculations!$A$3:$A$168,0),MATCH(data!B6926,calculations!$AH$2:$CL$2,0)),",","."))</f>
        <v>227078</v>
      </c>
      <c r="E6926">
        <v>1</v>
      </c>
    </row>
    <row r="6927" spans="1:5" x14ac:dyDescent="0.25">
      <c r="A6927">
        <v>2017</v>
      </c>
      <c r="B6927">
        <v>40</v>
      </c>
      <c r="C6927" t="s">
        <v>101</v>
      </c>
      <c r="D6927" t="str">
        <f ca="1">IF(OFFSET(calculations!$AG$2,MATCH(data!A6927&amp;"|"&amp;data!C6927,calculations!$A$3:$A$168,0),MATCH(data!B6927,calculations!$AH$2:$CL$2,0))="","NULL",SUBSTITUTE(OFFSET(calculations!$AG$2,MATCH(data!A6927&amp;"|"&amp;data!C6927,calculations!$A$3:$A$168,0),MATCH(data!B6927,calculations!$AH$2:$CL$2,0)),",","."))</f>
        <v>NULL</v>
      </c>
      <c r="E6927">
        <v>1</v>
      </c>
    </row>
    <row r="6928" spans="1:5" x14ac:dyDescent="0.25">
      <c r="A6928">
        <v>2017</v>
      </c>
      <c r="B6928">
        <v>40</v>
      </c>
      <c r="C6928" t="s">
        <v>102</v>
      </c>
      <c r="D6928" t="str">
        <f ca="1">IF(OFFSET(calculations!$AG$2,MATCH(data!A6928&amp;"|"&amp;data!C6928,calculations!$A$3:$A$168,0),MATCH(data!B6928,calculations!$AH$2:$CL$2,0))="","NULL",SUBSTITUTE(OFFSET(calculations!$AG$2,MATCH(data!A6928&amp;"|"&amp;data!C6928,calculations!$A$3:$A$168,0),MATCH(data!B6928,calculations!$AH$2:$CL$2,0)),",","."))</f>
        <v>2384485</v>
      </c>
      <c r="E6928">
        <v>1</v>
      </c>
    </row>
    <row r="6929" spans="1:5" x14ac:dyDescent="0.25">
      <c r="A6929">
        <v>2017</v>
      </c>
      <c r="B6929">
        <v>40</v>
      </c>
      <c r="C6929" t="s">
        <v>103</v>
      </c>
      <c r="D6929" t="str">
        <f ca="1">IF(OFFSET(calculations!$AG$2,MATCH(data!A6929&amp;"|"&amp;data!C6929,calculations!$A$3:$A$168,0),MATCH(data!B6929,calculations!$AH$2:$CL$2,0))="","NULL",SUBSTITUTE(OFFSET(calculations!$AG$2,MATCH(data!A6929&amp;"|"&amp;data!C6929,calculations!$A$3:$A$168,0),MATCH(data!B6929,calculations!$AH$2:$CL$2,0)),",","."))</f>
        <v>165514</v>
      </c>
      <c r="E6929">
        <v>1</v>
      </c>
    </row>
    <row r="6930" spans="1:5" x14ac:dyDescent="0.25">
      <c r="A6930">
        <v>2017</v>
      </c>
      <c r="B6930">
        <v>40</v>
      </c>
      <c r="C6930" t="s">
        <v>104</v>
      </c>
      <c r="D6930" t="str">
        <f ca="1">IF(OFFSET(calculations!$AG$2,MATCH(data!A6930&amp;"|"&amp;data!C6930,calculations!$A$3:$A$168,0),MATCH(data!B6930,calculations!$AH$2:$CL$2,0))="","NULL",SUBSTITUTE(OFFSET(calculations!$AG$2,MATCH(data!A6930&amp;"|"&amp;data!C6930,calculations!$A$3:$A$168,0),MATCH(data!B6930,calculations!$AH$2:$CL$2,0)),",","."))</f>
        <v>-1186433</v>
      </c>
      <c r="E6930">
        <v>1</v>
      </c>
    </row>
    <row r="6931" spans="1:5" x14ac:dyDescent="0.25">
      <c r="A6931">
        <v>2017</v>
      </c>
      <c r="B6931">
        <v>40</v>
      </c>
      <c r="C6931" t="s">
        <v>105</v>
      </c>
      <c r="D6931" t="str">
        <f ca="1">IF(OFFSET(calculations!$AG$2,MATCH(data!A6931&amp;"|"&amp;data!C6931,calculations!$A$3:$A$168,0),MATCH(data!B6931,calculations!$AH$2:$CL$2,0))="","NULL",SUBSTITUTE(OFFSET(calculations!$AG$2,MATCH(data!A6931&amp;"|"&amp;data!C6931,calculations!$A$3:$A$168,0),MATCH(data!B6931,calculations!$AH$2:$CL$2,0)),",","."))</f>
        <v>-1186433</v>
      </c>
      <c r="E6931">
        <v>1</v>
      </c>
    </row>
    <row r="6932" spans="1:5" x14ac:dyDescent="0.25">
      <c r="A6932">
        <v>2017</v>
      </c>
      <c r="B6932">
        <v>40</v>
      </c>
      <c r="C6932" t="s">
        <v>106</v>
      </c>
      <c r="D6932" t="str">
        <f ca="1">IF(OFFSET(calculations!$AG$2,MATCH(data!A6932&amp;"|"&amp;data!C6932,calculations!$A$3:$A$168,0),MATCH(data!B6932,calculations!$AH$2:$CL$2,0))="","NULL",SUBSTITUTE(OFFSET(calculations!$AG$2,MATCH(data!A6932&amp;"|"&amp;data!C6932,calculations!$A$3:$A$168,0),MATCH(data!B6932,calculations!$AH$2:$CL$2,0)),",","."))</f>
        <v>NULL</v>
      </c>
      <c r="E6932">
        <v>1</v>
      </c>
    </row>
    <row r="6933" spans="1:5" x14ac:dyDescent="0.25">
      <c r="A6933">
        <v>2017</v>
      </c>
      <c r="B6933">
        <v>40</v>
      </c>
      <c r="C6933" t="s">
        <v>107</v>
      </c>
      <c r="D6933" t="str">
        <f ca="1">IF(OFFSET(calculations!$AG$2,MATCH(data!A6933&amp;"|"&amp;data!C6933,calculations!$A$3:$A$168,0),MATCH(data!B6933,calculations!$AH$2:$CL$2,0))="","NULL",SUBSTITUTE(OFFSET(calculations!$AG$2,MATCH(data!A6933&amp;"|"&amp;data!C6933,calculations!$A$3:$A$168,0),MATCH(data!B6933,calculations!$AH$2:$CL$2,0)),",","."))</f>
        <v>NULL</v>
      </c>
      <c r="E6933">
        <v>1</v>
      </c>
    </row>
    <row r="6934" spans="1:5" x14ac:dyDescent="0.25">
      <c r="A6934">
        <v>2017</v>
      </c>
      <c r="B6934">
        <v>40</v>
      </c>
      <c r="C6934" t="s">
        <v>108</v>
      </c>
      <c r="D6934" t="str">
        <f ca="1">IF(OFFSET(calculations!$AG$2,MATCH(data!A6934&amp;"|"&amp;data!C6934,calculations!$A$3:$A$168,0),MATCH(data!B6934,calculations!$AH$2:$CL$2,0))="","NULL",SUBSTITUTE(OFFSET(calculations!$AG$2,MATCH(data!A6934&amp;"|"&amp;data!C6934,calculations!$A$3:$A$168,0),MATCH(data!B6934,calculations!$AH$2:$CL$2,0)),",","."))</f>
        <v>1499059</v>
      </c>
      <c r="E6934">
        <v>1</v>
      </c>
    </row>
    <row r="6935" spans="1:5" x14ac:dyDescent="0.25">
      <c r="A6935">
        <v>2017</v>
      </c>
      <c r="B6935">
        <v>40</v>
      </c>
      <c r="C6935" t="s">
        <v>109</v>
      </c>
      <c r="D6935" t="str">
        <f ca="1">IF(OFFSET(calculations!$AG$2,MATCH(data!A6935&amp;"|"&amp;data!C6935,calculations!$A$3:$A$168,0),MATCH(data!B6935,calculations!$AH$2:$CL$2,0))="","NULL",SUBSTITUTE(OFFSET(calculations!$AG$2,MATCH(data!A6935&amp;"|"&amp;data!C6935,calculations!$A$3:$A$168,0),MATCH(data!B6935,calculations!$AH$2:$CL$2,0)),",","."))</f>
        <v>312626</v>
      </c>
      <c r="E6935">
        <v>1</v>
      </c>
    </row>
    <row r="6936" spans="1:5" x14ac:dyDescent="0.25">
      <c r="A6936">
        <v>2017</v>
      </c>
      <c r="B6936">
        <v>40</v>
      </c>
      <c r="C6936" t="s">
        <v>110</v>
      </c>
      <c r="D6936" t="str">
        <f ca="1">IF(OFFSET(calculations!$AG$2,MATCH(data!A6936&amp;"|"&amp;data!C6936,calculations!$A$3:$A$168,0),MATCH(data!B6936,calculations!$AH$2:$CL$2,0))="","NULL",SUBSTITUTE(OFFSET(calculations!$AG$2,MATCH(data!A6936&amp;"|"&amp;data!C6936,calculations!$A$3:$A$168,0),MATCH(data!B6936,calculations!$AH$2:$CL$2,0)),",","."))</f>
        <v>78156</v>
      </c>
      <c r="E6936">
        <v>1</v>
      </c>
    </row>
    <row r="6937" spans="1:5" x14ac:dyDescent="0.25">
      <c r="A6937">
        <v>2017</v>
      </c>
      <c r="B6937">
        <v>40</v>
      </c>
      <c r="C6937" t="s">
        <v>111</v>
      </c>
      <c r="D6937" t="str">
        <f ca="1">IF(OFFSET(calculations!$AG$2,MATCH(data!A6937&amp;"|"&amp;data!C6937,calculations!$A$3:$A$168,0),MATCH(data!B6937,calculations!$AH$2:$CL$2,0))="","NULL",SUBSTITUTE(OFFSET(calculations!$AG$2,MATCH(data!A6937&amp;"|"&amp;data!C6937,calculations!$A$3:$A$168,0),MATCH(data!B6937,calculations!$AH$2:$CL$2,0)),",","."))</f>
        <v>16082257</v>
      </c>
      <c r="E6937">
        <v>1</v>
      </c>
    </row>
    <row r="6938" spans="1:5" x14ac:dyDescent="0.25">
      <c r="A6938">
        <v>2017</v>
      </c>
      <c r="B6938">
        <v>40</v>
      </c>
      <c r="C6938" t="s">
        <v>112</v>
      </c>
      <c r="D6938" t="str">
        <f ca="1">IF(OFFSET(calculations!$AG$2,MATCH(data!A6938&amp;"|"&amp;data!C6938,calculations!$A$3:$A$168,0),MATCH(data!B6938,calculations!$AH$2:$CL$2,0))="","NULL",SUBSTITUTE(OFFSET(calculations!$AG$2,MATCH(data!A6938&amp;"|"&amp;data!C6938,calculations!$A$3:$A$168,0),MATCH(data!B6938,calculations!$AH$2:$CL$2,0)),",","."))</f>
        <v>762311</v>
      </c>
      <c r="E6938">
        <v>1</v>
      </c>
    </row>
    <row r="6939" spans="1:5" x14ac:dyDescent="0.25">
      <c r="A6939">
        <v>2017</v>
      </c>
      <c r="B6939">
        <v>40</v>
      </c>
      <c r="C6939" t="s">
        <v>113</v>
      </c>
      <c r="D6939" t="str">
        <f ca="1">IF(OFFSET(calculations!$AG$2,MATCH(data!A6939&amp;"|"&amp;data!C6939,calculations!$A$3:$A$168,0),MATCH(data!B6939,calculations!$AH$2:$CL$2,0))="","NULL",SUBSTITUTE(OFFSET(calculations!$AG$2,MATCH(data!A6939&amp;"|"&amp;data!C6939,calculations!$A$3:$A$168,0),MATCH(data!B6939,calculations!$AH$2:$CL$2,0)),",","."))</f>
        <v>NULL</v>
      </c>
      <c r="E6939">
        <v>1</v>
      </c>
    </row>
    <row r="6940" spans="1:5" x14ac:dyDescent="0.25">
      <c r="A6940">
        <v>2017</v>
      </c>
      <c r="B6940">
        <v>40</v>
      </c>
      <c r="C6940" t="s">
        <v>114</v>
      </c>
      <c r="D6940" t="str">
        <f ca="1">IF(OFFSET(calculations!$AG$2,MATCH(data!A6940&amp;"|"&amp;data!C6940,calculations!$A$3:$A$168,0),MATCH(data!B6940,calculations!$AH$2:$CL$2,0))="","NULL",SUBSTITUTE(OFFSET(calculations!$AG$2,MATCH(data!A6940&amp;"|"&amp;data!C6940,calculations!$A$3:$A$168,0),MATCH(data!B6940,calculations!$AH$2:$CL$2,0)),",","."))</f>
        <v>NULL</v>
      </c>
      <c r="E6940">
        <v>1</v>
      </c>
    </row>
    <row r="6941" spans="1:5" x14ac:dyDescent="0.25">
      <c r="A6941">
        <v>2017</v>
      </c>
      <c r="B6941">
        <v>40</v>
      </c>
      <c r="C6941" t="s">
        <v>115</v>
      </c>
      <c r="D6941" t="str">
        <f ca="1">IF(OFFSET(calculations!$AG$2,MATCH(data!A6941&amp;"|"&amp;data!C6941,calculations!$A$3:$A$168,0),MATCH(data!B6941,calculations!$AH$2:$CL$2,0))="","NULL",SUBSTITUTE(OFFSET(calculations!$AG$2,MATCH(data!A6941&amp;"|"&amp;data!C6941,calculations!$A$3:$A$168,0),MATCH(data!B6941,calculations!$AH$2:$CL$2,0)),",","."))</f>
        <v>NULL</v>
      </c>
      <c r="E6941">
        <v>1</v>
      </c>
    </row>
    <row r="6942" spans="1:5" x14ac:dyDescent="0.25">
      <c r="A6942">
        <v>2017</v>
      </c>
      <c r="B6942">
        <v>40</v>
      </c>
      <c r="C6942" t="s">
        <v>116</v>
      </c>
      <c r="D6942" t="str">
        <f ca="1">IF(OFFSET(calculations!$AG$2,MATCH(data!A6942&amp;"|"&amp;data!C6942,calculations!$A$3:$A$168,0),MATCH(data!B6942,calculations!$AH$2:$CL$2,0))="","NULL",SUBSTITUTE(OFFSET(calculations!$AG$2,MATCH(data!A6942&amp;"|"&amp;data!C6942,calculations!$A$3:$A$168,0),MATCH(data!B6942,calculations!$AH$2:$CL$2,0)),",","."))</f>
        <v>189793</v>
      </c>
      <c r="E6942">
        <v>1</v>
      </c>
    </row>
    <row r="6943" spans="1:5" x14ac:dyDescent="0.25">
      <c r="A6943">
        <v>2017</v>
      </c>
      <c r="B6943">
        <v>40</v>
      </c>
      <c r="C6943" t="s">
        <v>117</v>
      </c>
      <c r="D6943" t="str">
        <f ca="1">IF(OFFSET(calculations!$AG$2,MATCH(data!A6943&amp;"|"&amp;data!C6943,calculations!$A$3:$A$168,0),MATCH(data!B6943,calculations!$AH$2:$CL$2,0))="","NULL",SUBSTITUTE(OFFSET(calculations!$AG$2,MATCH(data!A6943&amp;"|"&amp;data!C6943,calculations!$A$3:$A$168,0),MATCH(data!B6943,calculations!$AH$2:$CL$2,0)),",","."))</f>
        <v>NULL</v>
      </c>
      <c r="E6943">
        <v>1</v>
      </c>
    </row>
    <row r="6944" spans="1:5" x14ac:dyDescent="0.25">
      <c r="A6944">
        <v>2017</v>
      </c>
      <c r="B6944">
        <v>40</v>
      </c>
      <c r="C6944" t="s">
        <v>118</v>
      </c>
      <c r="D6944" t="str">
        <f ca="1">IF(OFFSET(calculations!$AG$2,MATCH(data!A6944&amp;"|"&amp;data!C6944,calculations!$A$3:$A$168,0),MATCH(data!B6944,calculations!$AH$2:$CL$2,0))="","NULL",SUBSTITUTE(OFFSET(calculations!$AG$2,MATCH(data!A6944&amp;"|"&amp;data!C6944,calculations!$A$3:$A$168,0),MATCH(data!B6944,calculations!$AH$2:$CL$2,0)),",","."))</f>
        <v>15085</v>
      </c>
      <c r="E6944">
        <v>1</v>
      </c>
    </row>
    <row r="6945" spans="1:5" x14ac:dyDescent="0.25">
      <c r="A6945">
        <v>2017</v>
      </c>
      <c r="B6945">
        <v>40</v>
      </c>
      <c r="C6945" t="s">
        <v>119</v>
      </c>
      <c r="D6945" t="str">
        <f ca="1">IF(OFFSET(calculations!$AG$2,MATCH(data!A6945&amp;"|"&amp;data!C6945,calculations!$A$3:$A$168,0),MATCH(data!B6945,calculations!$AH$2:$CL$2,0))="","NULL",SUBSTITUTE(OFFSET(calculations!$AG$2,MATCH(data!A6945&amp;"|"&amp;data!C6945,calculations!$A$3:$A$168,0),MATCH(data!B6945,calculations!$AH$2:$CL$2,0)),",","."))</f>
        <v>85952</v>
      </c>
      <c r="E6945">
        <v>1</v>
      </c>
    </row>
    <row r="6946" spans="1:5" x14ac:dyDescent="0.25">
      <c r="A6946">
        <v>2017</v>
      </c>
      <c r="B6946">
        <v>40</v>
      </c>
      <c r="C6946" t="s">
        <v>120</v>
      </c>
      <c r="D6946" t="str">
        <f ca="1">IF(OFFSET(calculations!$AG$2,MATCH(data!A6946&amp;"|"&amp;data!C6946,calculations!$A$3:$A$168,0),MATCH(data!B6946,calculations!$AH$2:$CL$2,0))="","NULL",SUBSTITUTE(OFFSET(calculations!$AG$2,MATCH(data!A6946&amp;"|"&amp;data!C6946,calculations!$A$3:$A$168,0),MATCH(data!B6946,calculations!$AH$2:$CL$2,0)),",","."))</f>
        <v>236963</v>
      </c>
      <c r="E6946">
        <v>1</v>
      </c>
    </row>
    <row r="6947" spans="1:5" x14ac:dyDescent="0.25">
      <c r="A6947">
        <v>2017</v>
      </c>
      <c r="B6947">
        <v>40</v>
      </c>
      <c r="C6947" t="s">
        <v>121</v>
      </c>
      <c r="D6947" t="str">
        <f ca="1">IF(OFFSET(calculations!$AG$2,MATCH(data!A6947&amp;"|"&amp;data!C6947,calculations!$A$3:$A$168,0),MATCH(data!B6947,calculations!$AH$2:$CL$2,0))="","NULL",SUBSTITUTE(OFFSET(calculations!$AG$2,MATCH(data!A6947&amp;"|"&amp;data!C6947,calculations!$A$3:$A$168,0),MATCH(data!B6947,calculations!$AH$2:$CL$2,0)),",","."))</f>
        <v>200836</v>
      </c>
      <c r="E6947">
        <v>1</v>
      </c>
    </row>
    <row r="6948" spans="1:5" x14ac:dyDescent="0.25">
      <c r="A6948">
        <v>2017</v>
      </c>
      <c r="B6948">
        <v>40</v>
      </c>
      <c r="C6948" t="s">
        <v>122</v>
      </c>
      <c r="D6948" t="str">
        <f ca="1">IF(OFFSET(calculations!$AG$2,MATCH(data!A6948&amp;"|"&amp;data!C6948,calculations!$A$3:$A$168,0),MATCH(data!B6948,calculations!$AH$2:$CL$2,0))="","NULL",SUBSTITUTE(OFFSET(calculations!$AG$2,MATCH(data!A6948&amp;"|"&amp;data!C6948,calculations!$A$3:$A$168,0),MATCH(data!B6948,calculations!$AH$2:$CL$2,0)),",","."))</f>
        <v>NULL</v>
      </c>
      <c r="E6948">
        <v>1</v>
      </c>
    </row>
    <row r="6949" spans="1:5" x14ac:dyDescent="0.25">
      <c r="A6949">
        <v>2017</v>
      </c>
      <c r="B6949">
        <v>40</v>
      </c>
      <c r="C6949" t="s">
        <v>123</v>
      </c>
      <c r="D6949" t="str">
        <f ca="1">IF(OFFSET(calculations!$AG$2,MATCH(data!A6949&amp;"|"&amp;data!C6949,calculations!$A$3:$A$168,0),MATCH(data!B6949,calculations!$AH$2:$CL$2,0))="","NULL",SUBSTITUTE(OFFSET(calculations!$AG$2,MATCH(data!A6949&amp;"|"&amp;data!C6949,calculations!$A$3:$A$168,0),MATCH(data!B6949,calculations!$AH$2:$CL$2,0)),",","."))</f>
        <v>NULL</v>
      </c>
      <c r="E6949">
        <v>1</v>
      </c>
    </row>
    <row r="6950" spans="1:5" x14ac:dyDescent="0.25">
      <c r="A6950">
        <v>2017</v>
      </c>
      <c r="B6950">
        <v>40</v>
      </c>
      <c r="C6950" t="s">
        <v>124</v>
      </c>
      <c r="D6950" t="str">
        <f ca="1">IF(OFFSET(calculations!$AG$2,MATCH(data!A6950&amp;"|"&amp;data!C6950,calculations!$A$3:$A$168,0),MATCH(data!B6950,calculations!$AH$2:$CL$2,0))="","NULL",SUBSTITUTE(OFFSET(calculations!$AG$2,MATCH(data!A6950&amp;"|"&amp;data!C6950,calculations!$A$3:$A$168,0),MATCH(data!B6950,calculations!$AH$2:$CL$2,0)),",","."))</f>
        <v>NULL</v>
      </c>
      <c r="E6950">
        <v>1</v>
      </c>
    </row>
    <row r="6951" spans="1:5" x14ac:dyDescent="0.25">
      <c r="A6951">
        <v>2017</v>
      </c>
      <c r="B6951">
        <v>40</v>
      </c>
      <c r="C6951" t="s">
        <v>125</v>
      </c>
      <c r="D6951" t="str">
        <f ca="1">IF(OFFSET(calculations!$AG$2,MATCH(data!A6951&amp;"|"&amp;data!C6951,calculations!$A$3:$A$168,0),MATCH(data!B6951,calculations!$AH$2:$CL$2,0))="","NULL",SUBSTITUTE(OFFSET(calculations!$AG$2,MATCH(data!A6951&amp;"|"&amp;data!C6951,calculations!$A$3:$A$168,0),MATCH(data!B6951,calculations!$AH$2:$CL$2,0)),",","."))</f>
        <v>NULL</v>
      </c>
      <c r="E6951">
        <v>1</v>
      </c>
    </row>
    <row r="6952" spans="1:5" x14ac:dyDescent="0.25">
      <c r="A6952">
        <v>2017</v>
      </c>
      <c r="B6952">
        <v>40</v>
      </c>
      <c r="C6952" t="s">
        <v>126</v>
      </c>
      <c r="D6952" t="str">
        <f ca="1">IF(OFFSET(calculations!$AG$2,MATCH(data!A6952&amp;"|"&amp;data!C6952,calculations!$A$3:$A$168,0),MATCH(data!B6952,calculations!$AH$2:$CL$2,0))="","NULL",SUBSTITUTE(OFFSET(calculations!$AG$2,MATCH(data!A6952&amp;"|"&amp;data!C6952,calculations!$A$3:$A$168,0),MATCH(data!B6952,calculations!$AH$2:$CL$2,0)),",","."))</f>
        <v>33682</v>
      </c>
      <c r="E6952">
        <v>1</v>
      </c>
    </row>
    <row r="6953" spans="1:5" x14ac:dyDescent="0.25">
      <c r="A6953">
        <v>2017</v>
      </c>
      <c r="B6953">
        <v>40</v>
      </c>
      <c r="C6953" t="s">
        <v>62</v>
      </c>
      <c r="D6953" t="str">
        <f ca="1">IF(OFFSET(calculations!$AG$2,MATCH(data!A6953&amp;"|"&amp;data!C6953,calculations!$A$3:$A$168,0),MATCH(data!B6953,calculations!$AH$2:$CL$2,0))="","NULL",SUBSTITUTE(OFFSET(calculations!$AG$2,MATCH(data!A6953&amp;"|"&amp;data!C6953,calculations!$A$3:$A$168,0),MATCH(data!B6953,calculations!$AH$2:$CL$2,0)),",","."))</f>
        <v>15132317</v>
      </c>
      <c r="E6953">
        <v>1</v>
      </c>
    </row>
    <row r="6954" spans="1:5" x14ac:dyDescent="0.25">
      <c r="A6954">
        <v>2017</v>
      </c>
      <c r="B6954">
        <v>40</v>
      </c>
      <c r="C6954" t="s">
        <v>127</v>
      </c>
      <c r="D6954" t="str">
        <f ca="1">IF(OFFSET(calculations!$AG$2,MATCH(data!A6954&amp;"|"&amp;data!C6954,calculations!$A$3:$A$168,0),MATCH(data!B6954,calculations!$AH$2:$CL$2,0))="","NULL",SUBSTITUTE(OFFSET(calculations!$AG$2,MATCH(data!A6954&amp;"|"&amp;data!C6954,calculations!$A$3:$A$168,0),MATCH(data!B6954,calculations!$AH$2:$CL$2,0)),",","."))</f>
        <v>5907008</v>
      </c>
      <c r="E6954">
        <v>1</v>
      </c>
    </row>
    <row r="6955" spans="1:5" x14ac:dyDescent="0.25">
      <c r="A6955">
        <v>2017</v>
      </c>
      <c r="B6955">
        <v>40</v>
      </c>
      <c r="C6955" t="s">
        <v>128</v>
      </c>
      <c r="D6955" t="str">
        <f ca="1">IF(OFFSET(calculations!$AG$2,MATCH(data!A6955&amp;"|"&amp;data!C6955,calculations!$A$3:$A$168,0),MATCH(data!B6955,calculations!$AH$2:$CL$2,0))="","NULL",SUBSTITUTE(OFFSET(calculations!$AG$2,MATCH(data!A6955&amp;"|"&amp;data!C6955,calculations!$A$3:$A$168,0),MATCH(data!B6955,calculations!$AH$2:$CL$2,0)),",","."))</f>
        <v>NULL</v>
      </c>
      <c r="E6955">
        <v>1</v>
      </c>
    </row>
    <row r="6956" spans="1:5" x14ac:dyDescent="0.25">
      <c r="A6956">
        <v>2017</v>
      </c>
      <c r="B6956">
        <v>40</v>
      </c>
      <c r="C6956" t="s">
        <v>129</v>
      </c>
      <c r="D6956" t="str">
        <f ca="1">IF(OFFSET(calculations!$AG$2,MATCH(data!A6956&amp;"|"&amp;data!C6956,calculations!$A$3:$A$168,0),MATCH(data!B6956,calculations!$AH$2:$CL$2,0))="","NULL",SUBSTITUTE(OFFSET(calculations!$AG$2,MATCH(data!A6956&amp;"|"&amp;data!C6956,calculations!$A$3:$A$168,0),MATCH(data!B6956,calculations!$AH$2:$CL$2,0)),",","."))</f>
        <v>665009</v>
      </c>
      <c r="E6956">
        <v>1</v>
      </c>
    </row>
    <row r="6957" spans="1:5" x14ac:dyDescent="0.25">
      <c r="A6957">
        <v>2017</v>
      </c>
      <c r="B6957">
        <v>40</v>
      </c>
      <c r="C6957" t="s">
        <v>130</v>
      </c>
      <c r="D6957" t="str">
        <f ca="1">IF(OFFSET(calculations!$AG$2,MATCH(data!A6957&amp;"|"&amp;data!C6957,calculations!$A$3:$A$168,0),MATCH(data!B6957,calculations!$AH$2:$CL$2,0))="","NULL",SUBSTITUTE(OFFSET(calculations!$AG$2,MATCH(data!A6957&amp;"|"&amp;data!C6957,calculations!$A$3:$A$168,0),MATCH(data!B6957,calculations!$AH$2:$CL$2,0)),",","."))</f>
        <v>NULL</v>
      </c>
      <c r="E6957">
        <v>1</v>
      </c>
    </row>
    <row r="6958" spans="1:5" x14ac:dyDescent="0.25">
      <c r="A6958">
        <v>2017</v>
      </c>
      <c r="B6958">
        <v>40</v>
      </c>
      <c r="C6958" t="s">
        <v>131</v>
      </c>
      <c r="D6958" t="str">
        <f ca="1">IF(OFFSET(calculations!$AG$2,MATCH(data!A6958&amp;"|"&amp;data!C6958,calculations!$A$3:$A$168,0),MATCH(data!B6958,calculations!$AH$2:$CL$2,0))="","NULL",SUBSTITUTE(OFFSET(calculations!$AG$2,MATCH(data!A6958&amp;"|"&amp;data!C6958,calculations!$A$3:$A$168,0),MATCH(data!B6958,calculations!$AH$2:$CL$2,0)),",","."))</f>
        <v>NULL</v>
      </c>
      <c r="E6958">
        <v>1</v>
      </c>
    </row>
    <row r="6959" spans="1:5" x14ac:dyDescent="0.25">
      <c r="A6959">
        <v>2017</v>
      </c>
      <c r="B6959">
        <v>40</v>
      </c>
      <c r="C6959" t="s">
        <v>132</v>
      </c>
      <c r="D6959" t="str">
        <f ca="1">IF(OFFSET(calculations!$AG$2,MATCH(data!A6959&amp;"|"&amp;data!C6959,calculations!$A$3:$A$168,0),MATCH(data!B6959,calculations!$AH$2:$CL$2,0))="","NULL",SUBSTITUTE(OFFSET(calculations!$AG$2,MATCH(data!A6959&amp;"|"&amp;data!C6959,calculations!$A$3:$A$168,0),MATCH(data!B6959,calculations!$AH$2:$CL$2,0)),",","."))</f>
        <v>-18212</v>
      </c>
      <c r="E6959">
        <v>1</v>
      </c>
    </row>
    <row r="6960" spans="1:5" x14ac:dyDescent="0.25">
      <c r="A6960">
        <v>2017</v>
      </c>
      <c r="B6960">
        <v>40</v>
      </c>
      <c r="C6960" t="s">
        <v>133</v>
      </c>
      <c r="D6960" t="str">
        <f ca="1">IF(OFFSET(calculations!$AG$2,MATCH(data!A6960&amp;"|"&amp;data!C6960,calculations!$A$3:$A$168,0),MATCH(data!B6960,calculations!$AH$2:$CL$2,0))="","NULL",SUBSTITUTE(OFFSET(calculations!$AG$2,MATCH(data!A6960&amp;"|"&amp;data!C6960,calculations!$A$3:$A$168,0),MATCH(data!B6960,calculations!$AH$2:$CL$2,0)),",","."))</f>
        <v>-817307</v>
      </c>
      <c r="E6960">
        <v>1</v>
      </c>
    </row>
    <row r="6961" spans="1:5" x14ac:dyDescent="0.25">
      <c r="A6961">
        <v>2017</v>
      </c>
      <c r="B6961">
        <v>40</v>
      </c>
      <c r="C6961" t="s">
        <v>134</v>
      </c>
      <c r="D6961" t="str">
        <f ca="1">IF(OFFSET(calculations!$AG$2,MATCH(data!A6961&amp;"|"&amp;data!C6961,calculations!$A$3:$A$168,0),MATCH(data!B6961,calculations!$AH$2:$CL$2,0))="","NULL",SUBSTITUTE(OFFSET(calculations!$AG$2,MATCH(data!A6961&amp;"|"&amp;data!C6961,calculations!$A$3:$A$168,0),MATCH(data!B6961,calculations!$AH$2:$CL$2,0)),",","."))</f>
        <v>NULL</v>
      </c>
      <c r="E6961">
        <v>1</v>
      </c>
    </row>
    <row r="6962" spans="1:5" x14ac:dyDescent="0.25">
      <c r="A6962">
        <v>2017</v>
      </c>
      <c r="B6962">
        <v>40</v>
      </c>
      <c r="C6962" t="s">
        <v>135</v>
      </c>
      <c r="D6962" t="str">
        <f ca="1">IF(OFFSET(calculations!$AG$2,MATCH(data!A6962&amp;"|"&amp;data!C6962,calculations!$A$3:$A$168,0),MATCH(data!B6962,calculations!$AH$2:$CL$2,0))="","NULL",SUBSTITUTE(OFFSET(calculations!$AG$2,MATCH(data!A6962&amp;"|"&amp;data!C6962,calculations!$A$3:$A$168,0),MATCH(data!B6962,calculations!$AH$2:$CL$2,0)),",","."))</f>
        <v>NULL</v>
      </c>
      <c r="E6962">
        <v>1</v>
      </c>
    </row>
    <row r="6963" spans="1:5" x14ac:dyDescent="0.25">
      <c r="A6963">
        <v>2017</v>
      </c>
      <c r="B6963">
        <v>40</v>
      </c>
      <c r="C6963" t="s">
        <v>136</v>
      </c>
      <c r="D6963" t="str">
        <f ca="1">IF(OFFSET(calculations!$AG$2,MATCH(data!A6963&amp;"|"&amp;data!C6963,calculations!$A$3:$A$168,0),MATCH(data!B6963,calculations!$AH$2:$CL$2,0))="","NULL",SUBSTITUTE(OFFSET(calculations!$AG$2,MATCH(data!A6963&amp;"|"&amp;data!C6963,calculations!$A$3:$A$168,0),MATCH(data!B6963,calculations!$AH$2:$CL$2,0)),",","."))</f>
        <v>234470</v>
      </c>
      <c r="E6963">
        <v>1</v>
      </c>
    </row>
    <row r="6964" spans="1:5" x14ac:dyDescent="0.25">
      <c r="A6964">
        <v>2017</v>
      </c>
      <c r="B6964">
        <v>40</v>
      </c>
      <c r="C6964" t="s">
        <v>137</v>
      </c>
      <c r="D6964" t="str">
        <f ca="1">IF(OFFSET(calculations!$AG$2,MATCH(data!A6964&amp;"|"&amp;data!C6964,calculations!$A$3:$A$168,0),MATCH(data!B6964,calculations!$AH$2:$CL$2,0))="","NULL",SUBSTITUTE(OFFSET(calculations!$AG$2,MATCH(data!A6964&amp;"|"&amp;data!C6964,calculations!$A$3:$A$168,0),MATCH(data!B6964,calculations!$AH$2:$CL$2,0)),",","."))</f>
        <v>NULL</v>
      </c>
      <c r="E6964">
        <v>1</v>
      </c>
    </row>
    <row r="6965" spans="1:5" x14ac:dyDescent="0.25">
      <c r="A6965">
        <v>2017</v>
      </c>
      <c r="B6965">
        <v>40</v>
      </c>
      <c r="C6965" t="s">
        <v>138</v>
      </c>
      <c r="D6965" t="str">
        <f ca="1">IF(OFFSET(calculations!$AG$2,MATCH(data!A6965&amp;"|"&amp;data!C6965,calculations!$A$3:$A$168,0),MATCH(data!B6965,calculations!$AH$2:$CL$2,0))="","NULL",SUBSTITUTE(OFFSET(calculations!$AG$2,MATCH(data!A6965&amp;"|"&amp;data!C6965,calculations!$A$3:$A$168,0),MATCH(data!B6965,calculations!$AH$2:$CL$2,0)),",","."))</f>
        <v>187629</v>
      </c>
      <c r="E6965">
        <v>1</v>
      </c>
    </row>
    <row r="6966" spans="1:5" x14ac:dyDescent="0.25">
      <c r="A6966">
        <v>2017</v>
      </c>
      <c r="B6966">
        <v>40</v>
      </c>
      <c r="C6966" t="s">
        <v>139</v>
      </c>
      <c r="D6966" t="str">
        <f ca="1">IF(OFFSET(calculations!$AG$2,MATCH(data!A6966&amp;"|"&amp;data!C6966,calculations!$A$3:$A$168,0),MATCH(data!B6966,calculations!$AH$2:$CL$2,0))="","NULL",SUBSTITUTE(OFFSET(calculations!$AG$2,MATCH(data!A6966&amp;"|"&amp;data!C6966,calculations!$A$3:$A$168,0),MATCH(data!B6966,calculations!$AH$2:$CL$2,0)),",","."))</f>
        <v>NULL</v>
      </c>
      <c r="E6966">
        <v>1</v>
      </c>
    </row>
    <row r="6967" spans="1:5" x14ac:dyDescent="0.25">
      <c r="A6967">
        <v>2017</v>
      </c>
      <c r="B6967">
        <v>40</v>
      </c>
      <c r="C6967" t="s">
        <v>140</v>
      </c>
      <c r="D6967" t="str">
        <f ca="1">IF(OFFSET(calculations!$AG$2,MATCH(data!A6967&amp;"|"&amp;data!C6967,calculations!$A$3:$A$168,0),MATCH(data!B6967,calculations!$AH$2:$CL$2,0))="","NULL",SUBSTITUTE(OFFSET(calculations!$AG$2,MATCH(data!A6967&amp;"|"&amp;data!C6967,calculations!$A$3:$A$168,0),MATCH(data!B6967,calculations!$AH$2:$CL$2,0)),",","."))</f>
        <v>NULL</v>
      </c>
      <c r="E6967">
        <v>1</v>
      </c>
    </row>
    <row r="6968" spans="1:5" x14ac:dyDescent="0.25">
      <c r="A6968">
        <v>2017</v>
      </c>
      <c r="B6968">
        <v>40</v>
      </c>
      <c r="C6968" t="s">
        <v>141</v>
      </c>
      <c r="D6968" t="str">
        <f ca="1">IF(OFFSET(calculations!$AG$2,MATCH(data!A6968&amp;"|"&amp;data!C6968,calculations!$A$3:$A$168,0),MATCH(data!B6968,calculations!$AH$2:$CL$2,0))="","NULL",SUBSTITUTE(OFFSET(calculations!$AG$2,MATCH(data!A6968&amp;"|"&amp;data!C6968,calculations!$A$3:$A$168,0),MATCH(data!B6968,calculations!$AH$2:$CL$2,0)),",","."))</f>
        <v>NULL</v>
      </c>
      <c r="E6968">
        <v>1</v>
      </c>
    </row>
    <row r="6969" spans="1:5" x14ac:dyDescent="0.25">
      <c r="A6969">
        <v>2017</v>
      </c>
      <c r="B6969">
        <v>40</v>
      </c>
      <c r="C6969" t="s">
        <v>142</v>
      </c>
      <c r="D6969" t="str">
        <f ca="1">IF(OFFSET(calculations!$AG$2,MATCH(data!A6969&amp;"|"&amp;data!C6969,calculations!$A$3:$A$168,0),MATCH(data!B6969,calculations!$AH$2:$CL$2,0))="","NULL",SUBSTITUTE(OFFSET(calculations!$AG$2,MATCH(data!A6969&amp;"|"&amp;data!C6969,calculations!$A$3:$A$168,0),MATCH(data!B6969,calculations!$AH$2:$CL$2,0)),",","."))</f>
        <v>NULL</v>
      </c>
      <c r="E6969">
        <v>1</v>
      </c>
    </row>
    <row r="6970" spans="1:5" x14ac:dyDescent="0.25">
      <c r="A6970">
        <v>2017</v>
      </c>
      <c r="B6970">
        <v>40</v>
      </c>
      <c r="C6970" t="s">
        <v>143</v>
      </c>
      <c r="D6970" t="str">
        <f ca="1">IF(OFFSET(calculations!$AG$2,MATCH(data!A6970&amp;"|"&amp;data!C6970,calculations!$A$3:$A$168,0),MATCH(data!B6970,calculations!$AH$2:$CL$2,0))="","NULL",SUBSTITUTE(OFFSET(calculations!$AG$2,MATCH(data!A6970&amp;"|"&amp;data!C6970,calculations!$A$3:$A$168,0),MATCH(data!B6970,calculations!$AH$2:$CL$2,0)),",","."))</f>
        <v>187629</v>
      </c>
      <c r="E6970">
        <v>1</v>
      </c>
    </row>
    <row r="6971" spans="1:5" x14ac:dyDescent="0.25">
      <c r="A6971">
        <v>2017</v>
      </c>
      <c r="B6971">
        <v>40</v>
      </c>
      <c r="C6971" t="s">
        <v>58</v>
      </c>
      <c r="D6971" t="str">
        <f ca="1">IF(OFFSET(calculations!$AG$2,MATCH(data!A6971&amp;"|"&amp;data!C6971,calculations!$A$3:$A$168,0),MATCH(data!B6971,calculations!$AH$2:$CL$2,0))="","NULL",SUBSTITUTE(OFFSET(calculations!$AG$2,MATCH(data!A6971&amp;"|"&amp;data!C6971,calculations!$A$3:$A$168,0),MATCH(data!B6971,calculations!$AH$2:$CL$2,0)),",","."))</f>
        <v>9161349</v>
      </c>
      <c r="E6971">
        <v>1</v>
      </c>
    </row>
    <row r="6972" spans="1:5" x14ac:dyDescent="0.25">
      <c r="A6972">
        <v>2017</v>
      </c>
      <c r="B6972">
        <v>41</v>
      </c>
      <c r="C6972" t="s">
        <v>68</v>
      </c>
      <c r="D6972" t="str">
        <f ca="1">IF(OFFSET(calculations!$AG$2,MATCH(data!A6972&amp;"|"&amp;data!C6972,calculations!$A$3:$A$168,0),MATCH(data!B6972,calculations!$AH$2:$CL$2,0))="","NULL",SUBSTITUTE(OFFSET(calculations!$AG$2,MATCH(data!A6972&amp;"|"&amp;data!C6972,calculations!$A$3:$A$168,0),MATCH(data!B6972,calculations!$AH$2:$CL$2,0)),",","."))</f>
        <v>2870720</v>
      </c>
      <c r="E6972">
        <v>1</v>
      </c>
    </row>
    <row r="6973" spans="1:5" x14ac:dyDescent="0.25">
      <c r="A6973">
        <v>2017</v>
      </c>
      <c r="B6973">
        <v>41</v>
      </c>
      <c r="C6973" t="s">
        <v>49</v>
      </c>
      <c r="D6973" t="str">
        <f ca="1">IF(OFFSET(calculations!$AG$2,MATCH(data!A6973&amp;"|"&amp;data!C6973,calculations!$A$3:$A$168,0),MATCH(data!B6973,calculations!$AH$2:$CL$2,0))="","NULL",SUBSTITUTE(OFFSET(calculations!$AG$2,MATCH(data!A6973&amp;"|"&amp;data!C6973,calculations!$A$3:$A$168,0),MATCH(data!B6973,calculations!$AH$2:$CL$2,0)),",","."))</f>
        <v>2279530</v>
      </c>
      <c r="E6973">
        <v>1</v>
      </c>
    </row>
    <row r="6974" spans="1:5" x14ac:dyDescent="0.25">
      <c r="A6974">
        <v>2017</v>
      </c>
      <c r="B6974">
        <v>41</v>
      </c>
      <c r="C6974" t="s">
        <v>69</v>
      </c>
      <c r="D6974" t="str">
        <f ca="1">IF(OFFSET(calculations!$AG$2,MATCH(data!A6974&amp;"|"&amp;data!C6974,calculations!$A$3:$A$168,0),MATCH(data!B6974,calculations!$AH$2:$CL$2,0))="","NULL",SUBSTITUTE(OFFSET(calculations!$AG$2,MATCH(data!A6974&amp;"|"&amp;data!C6974,calculations!$A$3:$A$168,0),MATCH(data!B6974,calculations!$AH$2:$CL$2,0)),",","."))</f>
        <v>116623</v>
      </c>
      <c r="E6974">
        <v>1</v>
      </c>
    </row>
    <row r="6975" spans="1:5" x14ac:dyDescent="0.25">
      <c r="A6975">
        <v>2017</v>
      </c>
      <c r="B6975">
        <v>41</v>
      </c>
      <c r="C6975" t="s">
        <v>70</v>
      </c>
      <c r="D6975" t="str">
        <f ca="1">IF(OFFSET(calculations!$AG$2,MATCH(data!A6975&amp;"|"&amp;data!C6975,calculations!$A$3:$A$168,0),MATCH(data!B6975,calculations!$AH$2:$CL$2,0))="","NULL",SUBSTITUTE(OFFSET(calculations!$AG$2,MATCH(data!A6975&amp;"|"&amp;data!C6975,calculations!$A$3:$A$168,0),MATCH(data!B6975,calculations!$AH$2:$CL$2,0)),",","."))</f>
        <v>21078</v>
      </c>
      <c r="E6975">
        <v>1</v>
      </c>
    </row>
    <row r="6976" spans="1:5" x14ac:dyDescent="0.25">
      <c r="A6976">
        <v>2017</v>
      </c>
      <c r="B6976">
        <v>41</v>
      </c>
      <c r="C6976" t="s">
        <v>71</v>
      </c>
      <c r="D6976" t="str">
        <f ca="1">IF(OFFSET(calculations!$AG$2,MATCH(data!A6976&amp;"|"&amp;data!C6976,calculations!$A$3:$A$168,0),MATCH(data!B6976,calculations!$AH$2:$CL$2,0))="","NULL",SUBSTITUTE(OFFSET(calculations!$AG$2,MATCH(data!A6976&amp;"|"&amp;data!C6976,calculations!$A$3:$A$168,0),MATCH(data!B6976,calculations!$AH$2:$CL$2,0)),",","."))</f>
        <v>NULL</v>
      </c>
      <c r="E6976">
        <v>1</v>
      </c>
    </row>
    <row r="6977" spans="1:5" x14ac:dyDescent="0.25">
      <c r="A6977">
        <v>2017</v>
      </c>
      <c r="B6977">
        <v>41</v>
      </c>
      <c r="C6977" t="s">
        <v>72</v>
      </c>
      <c r="D6977" t="str">
        <f ca="1">IF(OFFSET(calculations!$AG$2,MATCH(data!A6977&amp;"|"&amp;data!C6977,calculations!$A$3:$A$168,0),MATCH(data!B6977,calculations!$AH$2:$CL$2,0))="","NULL",SUBSTITUTE(OFFSET(calculations!$AG$2,MATCH(data!A6977&amp;"|"&amp;data!C6977,calculations!$A$3:$A$168,0),MATCH(data!B6977,calculations!$AH$2:$CL$2,0)),",","."))</f>
        <v>NULL</v>
      </c>
      <c r="E6977">
        <v>1</v>
      </c>
    </row>
    <row r="6978" spans="1:5" x14ac:dyDescent="0.25">
      <c r="A6978">
        <v>2017</v>
      </c>
      <c r="B6978">
        <v>41</v>
      </c>
      <c r="C6978" t="s">
        <v>73</v>
      </c>
      <c r="D6978" t="str">
        <f ca="1">IF(OFFSET(calculations!$AG$2,MATCH(data!A6978&amp;"|"&amp;data!C6978,calculations!$A$3:$A$168,0),MATCH(data!B6978,calculations!$AH$2:$CL$2,0))="","NULL",SUBSTITUTE(OFFSET(calculations!$AG$2,MATCH(data!A6978&amp;"|"&amp;data!C6978,calculations!$A$3:$A$168,0),MATCH(data!B6978,calculations!$AH$2:$CL$2,0)),",","."))</f>
        <v>57500</v>
      </c>
      <c r="E6978">
        <v>1</v>
      </c>
    </row>
    <row r="6979" spans="1:5" x14ac:dyDescent="0.25">
      <c r="A6979">
        <v>2017</v>
      </c>
      <c r="B6979">
        <v>41</v>
      </c>
      <c r="C6979" t="s">
        <v>74</v>
      </c>
      <c r="D6979" t="str">
        <f ca="1">IF(OFFSET(calculations!$AG$2,MATCH(data!A6979&amp;"|"&amp;data!C6979,calculations!$A$3:$A$168,0),MATCH(data!B6979,calculations!$AH$2:$CL$2,0))="","NULL",SUBSTITUTE(OFFSET(calculations!$AG$2,MATCH(data!A6979&amp;"|"&amp;data!C6979,calculations!$A$3:$A$168,0),MATCH(data!B6979,calculations!$AH$2:$CL$2,0)),",","."))</f>
        <v>NULL</v>
      </c>
      <c r="E6979">
        <v>1</v>
      </c>
    </row>
    <row r="6980" spans="1:5" x14ac:dyDescent="0.25">
      <c r="A6980">
        <v>2017</v>
      </c>
      <c r="B6980">
        <v>41</v>
      </c>
      <c r="C6980" t="s">
        <v>75</v>
      </c>
      <c r="D6980" t="str">
        <f ca="1">IF(OFFSET(calculations!$AG$2,MATCH(data!A6980&amp;"|"&amp;data!C6980,calculations!$A$3:$A$168,0),MATCH(data!B6980,calculations!$AH$2:$CL$2,0))="","NULL",SUBSTITUTE(OFFSET(calculations!$AG$2,MATCH(data!A6980&amp;"|"&amp;data!C6980,calculations!$A$3:$A$168,0),MATCH(data!B6980,calculations!$AH$2:$CL$2,0)),",","."))</f>
        <v>16824</v>
      </c>
      <c r="E6980">
        <v>1</v>
      </c>
    </row>
    <row r="6981" spans="1:5" x14ac:dyDescent="0.25">
      <c r="A6981">
        <v>2017</v>
      </c>
      <c r="B6981">
        <v>41</v>
      </c>
      <c r="C6981" t="s">
        <v>76</v>
      </c>
      <c r="D6981" t="str">
        <f ca="1">IF(OFFSET(calculations!$AG$2,MATCH(data!A6981&amp;"|"&amp;data!C6981,calculations!$A$3:$A$168,0),MATCH(data!B6981,calculations!$AH$2:$CL$2,0))="","NULL",SUBSTITUTE(OFFSET(calculations!$AG$2,MATCH(data!A6981&amp;"|"&amp;data!C6981,calculations!$A$3:$A$168,0),MATCH(data!B6981,calculations!$AH$2:$CL$2,0)),",","."))</f>
        <v>16512</v>
      </c>
      <c r="E6981">
        <v>1</v>
      </c>
    </row>
    <row r="6982" spans="1:5" x14ac:dyDescent="0.25">
      <c r="A6982">
        <v>2017</v>
      </c>
      <c r="B6982">
        <v>41</v>
      </c>
      <c r="C6982" t="s">
        <v>77</v>
      </c>
      <c r="D6982" t="str">
        <f ca="1">IF(OFFSET(calculations!$AG$2,MATCH(data!A6982&amp;"|"&amp;data!C6982,calculations!$A$3:$A$168,0),MATCH(data!B6982,calculations!$AH$2:$CL$2,0))="","NULL",SUBSTITUTE(OFFSET(calculations!$AG$2,MATCH(data!A6982&amp;"|"&amp;data!C6982,calculations!$A$3:$A$168,0),MATCH(data!B6982,calculations!$AH$2:$CL$2,0)),",","."))</f>
        <v>NULL</v>
      </c>
      <c r="E6982">
        <v>1</v>
      </c>
    </row>
    <row r="6983" spans="1:5" x14ac:dyDescent="0.25">
      <c r="A6983">
        <v>2017</v>
      </c>
      <c r="B6983">
        <v>41</v>
      </c>
      <c r="C6983" t="s">
        <v>78</v>
      </c>
      <c r="D6983" t="str">
        <f ca="1">IF(OFFSET(calculations!$AG$2,MATCH(data!A6983&amp;"|"&amp;data!C6983,calculations!$A$3:$A$168,0),MATCH(data!B6983,calculations!$AH$2:$CL$2,0))="","NULL",SUBSTITUTE(OFFSET(calculations!$AG$2,MATCH(data!A6983&amp;"|"&amp;data!C6983,calculations!$A$3:$A$168,0),MATCH(data!B6983,calculations!$AH$2:$CL$2,0)),",","."))</f>
        <v>803</v>
      </c>
      <c r="E6983">
        <v>1</v>
      </c>
    </row>
    <row r="6984" spans="1:5" x14ac:dyDescent="0.25">
      <c r="A6984">
        <v>2017</v>
      </c>
      <c r="B6984">
        <v>41</v>
      </c>
      <c r="C6984" t="s">
        <v>79</v>
      </c>
      <c r="D6984" t="str">
        <f ca="1">IF(OFFSET(calculations!$AG$2,MATCH(data!A6984&amp;"|"&amp;data!C6984,calculations!$A$3:$A$168,0),MATCH(data!B6984,calculations!$AH$2:$CL$2,0))="","NULL",SUBSTITUTE(OFFSET(calculations!$AG$2,MATCH(data!A6984&amp;"|"&amp;data!C6984,calculations!$A$3:$A$168,0),MATCH(data!B6984,calculations!$AH$2:$CL$2,0)),",","."))</f>
        <v>999560</v>
      </c>
      <c r="E6984">
        <v>1</v>
      </c>
    </row>
    <row r="6985" spans="1:5" x14ac:dyDescent="0.25">
      <c r="A6985">
        <v>2017</v>
      </c>
      <c r="B6985">
        <v>41</v>
      </c>
      <c r="C6985" t="s">
        <v>80</v>
      </c>
      <c r="D6985" t="str">
        <f ca="1">IF(OFFSET(calculations!$AG$2,MATCH(data!A6985&amp;"|"&amp;data!C6985,calculations!$A$3:$A$168,0),MATCH(data!B6985,calculations!$AH$2:$CL$2,0))="","NULL",SUBSTITUTE(OFFSET(calculations!$AG$2,MATCH(data!A6985&amp;"|"&amp;data!C6985,calculations!$A$3:$A$168,0),MATCH(data!B6985,calculations!$AH$2:$CL$2,0)),",","."))</f>
        <v>1000000</v>
      </c>
      <c r="E6985">
        <v>1</v>
      </c>
    </row>
    <row r="6986" spans="1:5" x14ac:dyDescent="0.25">
      <c r="A6986">
        <v>2017</v>
      </c>
      <c r="B6986">
        <v>41</v>
      </c>
      <c r="C6986" t="s">
        <v>44</v>
      </c>
      <c r="D6986" t="str">
        <f ca="1">IF(OFFSET(calculations!$AG$2,MATCH(data!A6986&amp;"|"&amp;data!C6986,calculations!$A$3:$A$168,0),MATCH(data!B6986,calculations!$AH$2:$CL$2,0))="","NULL",SUBSTITUTE(OFFSET(calculations!$AG$2,MATCH(data!A6986&amp;"|"&amp;data!C6986,calculations!$A$3:$A$168,0),MATCH(data!B6986,calculations!$AH$2:$CL$2,0)),",","."))</f>
        <v>NULL</v>
      </c>
      <c r="E6986">
        <v>1</v>
      </c>
    </row>
    <row r="6987" spans="1:5" x14ac:dyDescent="0.25">
      <c r="A6987">
        <v>2017</v>
      </c>
      <c r="B6987">
        <v>41</v>
      </c>
      <c r="C6987" t="s">
        <v>51</v>
      </c>
      <c r="D6987" t="str">
        <f ca="1">IF(OFFSET(calculations!$AG$2,MATCH(data!A6987&amp;"|"&amp;data!C6987,calculations!$A$3:$A$168,0),MATCH(data!B6987,calculations!$AH$2:$CL$2,0))="","NULL",SUBSTITUTE(OFFSET(calculations!$AG$2,MATCH(data!A6987&amp;"|"&amp;data!C6987,calculations!$A$3:$A$168,0),MATCH(data!B6987,calculations!$AH$2:$CL$2,0)),",","."))</f>
        <v>NULL</v>
      </c>
      <c r="E6987">
        <v>1</v>
      </c>
    </row>
    <row r="6988" spans="1:5" x14ac:dyDescent="0.25">
      <c r="A6988">
        <v>2017</v>
      </c>
      <c r="B6988">
        <v>41</v>
      </c>
      <c r="C6988" t="s">
        <v>55</v>
      </c>
      <c r="D6988" t="str">
        <f ca="1">IF(OFFSET(calculations!$AG$2,MATCH(data!A6988&amp;"|"&amp;data!C6988,calculations!$A$3:$A$168,0),MATCH(data!B6988,calculations!$AH$2:$CL$2,0))="","NULL",SUBSTITUTE(OFFSET(calculations!$AG$2,MATCH(data!A6988&amp;"|"&amp;data!C6988,calculations!$A$3:$A$168,0),MATCH(data!B6988,calculations!$AH$2:$CL$2,0)),",","."))</f>
        <v>NULL</v>
      </c>
      <c r="E6988">
        <v>1</v>
      </c>
    </row>
    <row r="6989" spans="1:5" x14ac:dyDescent="0.25">
      <c r="A6989">
        <v>2017</v>
      </c>
      <c r="B6989">
        <v>41</v>
      </c>
      <c r="C6989" t="s">
        <v>81</v>
      </c>
      <c r="D6989" t="str">
        <f ca="1">IF(OFFSET(calculations!$AG$2,MATCH(data!A6989&amp;"|"&amp;data!C6989,calculations!$A$3:$A$168,0),MATCH(data!B6989,calculations!$AH$2:$CL$2,0))="","NULL",SUBSTITUTE(OFFSET(calculations!$AG$2,MATCH(data!A6989&amp;"|"&amp;data!C6989,calculations!$A$3:$A$168,0),MATCH(data!B6989,calculations!$AH$2:$CL$2,0)),",","."))</f>
        <v>50630</v>
      </c>
      <c r="E6989">
        <v>1</v>
      </c>
    </row>
    <row r="6990" spans="1:5" x14ac:dyDescent="0.25">
      <c r="A6990">
        <v>2017</v>
      </c>
      <c r="B6990">
        <v>41</v>
      </c>
      <c r="C6990" t="s">
        <v>82</v>
      </c>
      <c r="D6990" t="str">
        <f ca="1">IF(OFFSET(calculations!$AG$2,MATCH(data!A6990&amp;"|"&amp;data!C6990,calculations!$A$3:$A$168,0),MATCH(data!B6990,calculations!$AH$2:$CL$2,0))="","NULL",SUBSTITUTE(OFFSET(calculations!$AG$2,MATCH(data!A6990&amp;"|"&amp;data!C6990,calculations!$A$3:$A$168,0),MATCH(data!B6990,calculations!$AH$2:$CL$2,0)),",","."))</f>
        <v>591190</v>
      </c>
      <c r="E6990">
        <v>1</v>
      </c>
    </row>
    <row r="6991" spans="1:5" x14ac:dyDescent="0.25">
      <c r="A6991">
        <v>2017</v>
      </c>
      <c r="B6991">
        <v>41</v>
      </c>
      <c r="C6991" t="s">
        <v>83</v>
      </c>
      <c r="D6991" t="str">
        <f ca="1">IF(OFFSET(calculations!$AG$2,MATCH(data!A6991&amp;"|"&amp;data!C6991,calculations!$A$3:$A$168,0),MATCH(data!B6991,calculations!$AH$2:$CL$2,0))="","NULL",SUBSTITUTE(OFFSET(calculations!$AG$2,MATCH(data!A6991&amp;"|"&amp;data!C6991,calculations!$A$3:$A$168,0),MATCH(data!B6991,calculations!$AH$2:$CL$2,0)),",","."))</f>
        <v>35304</v>
      </c>
      <c r="E6991">
        <v>1</v>
      </c>
    </row>
    <row r="6992" spans="1:5" x14ac:dyDescent="0.25">
      <c r="A6992">
        <v>2017</v>
      </c>
      <c r="B6992">
        <v>41</v>
      </c>
      <c r="C6992" t="s">
        <v>84</v>
      </c>
      <c r="D6992" t="str">
        <f ca="1">IF(OFFSET(calculations!$AG$2,MATCH(data!A6992&amp;"|"&amp;data!C6992,calculations!$A$3:$A$168,0),MATCH(data!B6992,calculations!$AH$2:$CL$2,0))="","NULL",SUBSTITUTE(OFFSET(calculations!$AG$2,MATCH(data!A6992&amp;"|"&amp;data!C6992,calculations!$A$3:$A$168,0),MATCH(data!B6992,calculations!$AH$2:$CL$2,0)),",","."))</f>
        <v>78452</v>
      </c>
      <c r="E6992">
        <v>1</v>
      </c>
    </row>
    <row r="6993" spans="1:5" x14ac:dyDescent="0.25">
      <c r="A6993">
        <v>2017</v>
      </c>
      <c r="B6993">
        <v>41</v>
      </c>
      <c r="C6993" t="s">
        <v>85</v>
      </c>
      <c r="D6993" t="str">
        <f ca="1">IF(OFFSET(calculations!$AG$2,MATCH(data!A6993&amp;"|"&amp;data!C6993,calculations!$A$3:$A$168,0),MATCH(data!B6993,calculations!$AH$2:$CL$2,0))="","NULL",SUBSTITUTE(OFFSET(calculations!$AG$2,MATCH(data!A6993&amp;"|"&amp;data!C6993,calculations!$A$3:$A$168,0),MATCH(data!B6993,calculations!$AH$2:$CL$2,0)),",","."))</f>
        <v>NULL</v>
      </c>
      <c r="E6993">
        <v>1</v>
      </c>
    </row>
    <row r="6994" spans="1:5" x14ac:dyDescent="0.25">
      <c r="A6994">
        <v>2017</v>
      </c>
      <c r="B6994">
        <v>41</v>
      </c>
      <c r="C6994" t="s">
        <v>86</v>
      </c>
      <c r="D6994" t="str">
        <f ca="1">IF(OFFSET(calculations!$AG$2,MATCH(data!A6994&amp;"|"&amp;data!C6994,calculations!$A$3:$A$168,0),MATCH(data!B6994,calculations!$AH$2:$CL$2,0))="","NULL",SUBSTITUTE(OFFSET(calculations!$AG$2,MATCH(data!A6994&amp;"|"&amp;data!C6994,calculations!$A$3:$A$168,0),MATCH(data!B6994,calculations!$AH$2:$CL$2,0)),",","."))</f>
        <v>NULL</v>
      </c>
      <c r="E6994">
        <v>1</v>
      </c>
    </row>
    <row r="6995" spans="1:5" x14ac:dyDescent="0.25">
      <c r="A6995">
        <v>2017</v>
      </c>
      <c r="B6995">
        <v>41</v>
      </c>
      <c r="C6995" t="s">
        <v>87</v>
      </c>
      <c r="D6995" t="str">
        <f ca="1">IF(OFFSET(calculations!$AG$2,MATCH(data!A6995&amp;"|"&amp;data!C6995,calculations!$A$3:$A$168,0),MATCH(data!B6995,calculations!$AH$2:$CL$2,0))="","NULL",SUBSTITUTE(OFFSET(calculations!$AG$2,MATCH(data!A6995&amp;"|"&amp;data!C6995,calculations!$A$3:$A$168,0),MATCH(data!B6995,calculations!$AH$2:$CL$2,0)),",","."))</f>
        <v>477434</v>
      </c>
      <c r="E6995">
        <v>1</v>
      </c>
    </row>
    <row r="6996" spans="1:5" x14ac:dyDescent="0.25">
      <c r="A6996">
        <v>2017</v>
      </c>
      <c r="B6996">
        <v>41</v>
      </c>
      <c r="C6996" t="s">
        <v>88</v>
      </c>
      <c r="D6996" t="str">
        <f ca="1">IF(OFFSET(calculations!$AG$2,MATCH(data!A6996&amp;"|"&amp;data!C6996,calculations!$A$3:$A$168,0),MATCH(data!B6996,calculations!$AH$2:$CL$2,0))="","NULL",SUBSTITUTE(OFFSET(calculations!$AG$2,MATCH(data!A6996&amp;"|"&amp;data!C6996,calculations!$A$3:$A$168,0),MATCH(data!B6996,calculations!$AH$2:$CL$2,0)),",","."))</f>
        <v>NULL</v>
      </c>
      <c r="E6996">
        <v>1</v>
      </c>
    </row>
    <row r="6997" spans="1:5" x14ac:dyDescent="0.25">
      <c r="A6997">
        <v>2017</v>
      </c>
      <c r="B6997">
        <v>41</v>
      </c>
      <c r="C6997" t="s">
        <v>89</v>
      </c>
      <c r="D6997" t="str">
        <f ca="1">IF(OFFSET(calculations!$AG$2,MATCH(data!A6997&amp;"|"&amp;data!C6997,calculations!$A$3:$A$168,0),MATCH(data!B6997,calculations!$AH$2:$CL$2,0))="","NULL",SUBSTITUTE(OFFSET(calculations!$AG$2,MATCH(data!A6997&amp;"|"&amp;data!C6997,calculations!$A$3:$A$168,0),MATCH(data!B6997,calculations!$AH$2:$CL$2,0)),",","."))</f>
        <v>NULL</v>
      </c>
      <c r="E6997">
        <v>1</v>
      </c>
    </row>
    <row r="6998" spans="1:5" x14ac:dyDescent="0.25">
      <c r="A6998">
        <v>2017</v>
      </c>
      <c r="B6998">
        <v>41</v>
      </c>
      <c r="C6998" t="s">
        <v>90</v>
      </c>
      <c r="D6998" t="str">
        <f ca="1">IF(OFFSET(calculations!$AG$2,MATCH(data!A6998&amp;"|"&amp;data!C6998,calculations!$A$3:$A$168,0),MATCH(data!B6998,calculations!$AH$2:$CL$2,0))="","NULL",SUBSTITUTE(OFFSET(calculations!$AG$2,MATCH(data!A6998&amp;"|"&amp;data!C6998,calculations!$A$3:$A$168,0),MATCH(data!B6998,calculations!$AH$2:$CL$2,0)),",","."))</f>
        <v>NULL</v>
      </c>
      <c r="E6998">
        <v>1</v>
      </c>
    </row>
    <row r="6999" spans="1:5" x14ac:dyDescent="0.25">
      <c r="A6999">
        <v>2017</v>
      </c>
      <c r="B6999">
        <v>41</v>
      </c>
      <c r="C6999" t="s">
        <v>91</v>
      </c>
      <c r="D6999" t="str">
        <f ca="1">IF(OFFSET(calculations!$AG$2,MATCH(data!A6999&amp;"|"&amp;data!C6999,calculations!$A$3:$A$168,0),MATCH(data!B6999,calculations!$AH$2:$CL$2,0))="","NULL",SUBSTITUTE(OFFSET(calculations!$AG$2,MATCH(data!A6999&amp;"|"&amp;data!C6999,calculations!$A$3:$A$168,0),MATCH(data!B6999,calculations!$AH$2:$CL$2,0)),",","."))</f>
        <v>NULL</v>
      </c>
      <c r="E6999">
        <v>1</v>
      </c>
    </row>
    <row r="7000" spans="1:5" x14ac:dyDescent="0.25">
      <c r="A7000">
        <v>2017</v>
      </c>
      <c r="B7000">
        <v>41</v>
      </c>
      <c r="C7000" t="s">
        <v>92</v>
      </c>
      <c r="D7000" t="str">
        <f ca="1">IF(OFFSET(calculations!$AG$2,MATCH(data!A7000&amp;"|"&amp;data!C7000,calculations!$A$3:$A$168,0),MATCH(data!B7000,calculations!$AH$2:$CL$2,0))="","NULL",SUBSTITUTE(OFFSET(calculations!$AG$2,MATCH(data!A7000&amp;"|"&amp;data!C7000,calculations!$A$3:$A$168,0),MATCH(data!B7000,calculations!$AH$2:$CL$2,0)),",","."))</f>
        <v>NULL</v>
      </c>
      <c r="E7000">
        <v>1</v>
      </c>
    </row>
    <row r="7001" spans="1:5" x14ac:dyDescent="0.25">
      <c r="A7001">
        <v>2017</v>
      </c>
      <c r="B7001">
        <v>41</v>
      </c>
      <c r="C7001" t="s">
        <v>93</v>
      </c>
      <c r="D7001" t="str">
        <f ca="1">IF(OFFSET(calculations!$AG$2,MATCH(data!A7001&amp;"|"&amp;data!C7001,calculations!$A$3:$A$168,0),MATCH(data!B7001,calculations!$AH$2:$CL$2,0))="","NULL",SUBSTITUTE(OFFSET(calculations!$AG$2,MATCH(data!A7001&amp;"|"&amp;data!C7001,calculations!$A$3:$A$168,0),MATCH(data!B7001,calculations!$AH$2:$CL$2,0)),",","."))</f>
        <v>NULL</v>
      </c>
      <c r="E7001">
        <v>1</v>
      </c>
    </row>
    <row r="7002" spans="1:5" x14ac:dyDescent="0.25">
      <c r="A7002">
        <v>2017</v>
      </c>
      <c r="B7002">
        <v>41</v>
      </c>
      <c r="C7002" t="s">
        <v>94</v>
      </c>
      <c r="D7002" t="str">
        <f ca="1">IF(OFFSET(calculations!$AG$2,MATCH(data!A7002&amp;"|"&amp;data!C7002,calculations!$A$3:$A$168,0),MATCH(data!B7002,calculations!$AH$2:$CL$2,0))="","NULL",SUBSTITUTE(OFFSET(calculations!$AG$2,MATCH(data!A7002&amp;"|"&amp;data!C7002,calculations!$A$3:$A$168,0),MATCH(data!B7002,calculations!$AH$2:$CL$2,0)),",","."))</f>
        <v>NULL</v>
      </c>
      <c r="E7002">
        <v>1</v>
      </c>
    </row>
    <row r="7003" spans="1:5" x14ac:dyDescent="0.25">
      <c r="A7003">
        <v>2017</v>
      </c>
      <c r="B7003">
        <v>41</v>
      </c>
      <c r="C7003" t="s">
        <v>95</v>
      </c>
      <c r="D7003" t="str">
        <f ca="1">IF(OFFSET(calculations!$AG$2,MATCH(data!A7003&amp;"|"&amp;data!C7003,calculations!$A$3:$A$168,0),MATCH(data!B7003,calculations!$AH$2:$CL$2,0))="","NULL",SUBSTITUTE(OFFSET(calculations!$AG$2,MATCH(data!A7003&amp;"|"&amp;data!C7003,calculations!$A$3:$A$168,0),MATCH(data!B7003,calculations!$AH$2:$CL$2,0)),",","."))</f>
        <v>590531</v>
      </c>
      <c r="E7003">
        <v>1</v>
      </c>
    </row>
    <row r="7004" spans="1:5" x14ac:dyDescent="0.25">
      <c r="A7004">
        <v>2017</v>
      </c>
      <c r="B7004">
        <v>41</v>
      </c>
      <c r="C7004" t="s">
        <v>96</v>
      </c>
      <c r="D7004" t="str">
        <f ca="1">IF(OFFSET(calculations!$AG$2,MATCH(data!A7004&amp;"|"&amp;data!C7004,calculations!$A$3:$A$168,0),MATCH(data!B7004,calculations!$AH$2:$CL$2,0))="","NULL",SUBSTITUTE(OFFSET(calculations!$AG$2,MATCH(data!A7004&amp;"|"&amp;data!C7004,calculations!$A$3:$A$168,0),MATCH(data!B7004,calculations!$AH$2:$CL$2,0)),",","."))</f>
        <v>3008588</v>
      </c>
      <c r="E7004">
        <v>1</v>
      </c>
    </row>
    <row r="7005" spans="1:5" x14ac:dyDescent="0.25">
      <c r="A7005">
        <v>2017</v>
      </c>
      <c r="B7005">
        <v>41</v>
      </c>
      <c r="C7005" t="s">
        <v>97</v>
      </c>
      <c r="D7005" t="str">
        <f ca="1">IF(OFFSET(calculations!$AG$2,MATCH(data!A7005&amp;"|"&amp;data!C7005,calculations!$A$3:$A$168,0),MATCH(data!B7005,calculations!$AH$2:$CL$2,0))="","NULL",SUBSTITUTE(OFFSET(calculations!$AG$2,MATCH(data!A7005&amp;"|"&amp;data!C7005,calculations!$A$3:$A$168,0),MATCH(data!B7005,calculations!$AH$2:$CL$2,0)),",","."))</f>
        <v>1688190</v>
      </c>
      <c r="E7005">
        <v>1</v>
      </c>
    </row>
    <row r="7006" spans="1:5" x14ac:dyDescent="0.25">
      <c r="A7006">
        <v>2017</v>
      </c>
      <c r="B7006">
        <v>41</v>
      </c>
      <c r="C7006" t="s">
        <v>98</v>
      </c>
      <c r="D7006" t="str">
        <f ca="1">IF(OFFSET(calculations!$AG$2,MATCH(data!A7006&amp;"|"&amp;data!C7006,calculations!$A$3:$A$168,0),MATCH(data!B7006,calculations!$AH$2:$CL$2,0))="","NULL",SUBSTITUTE(OFFSET(calculations!$AG$2,MATCH(data!A7006&amp;"|"&amp;data!C7006,calculations!$A$3:$A$168,0),MATCH(data!B7006,calculations!$AH$2:$CL$2,0)),",","."))</f>
        <v>1320398</v>
      </c>
      <c r="E7006">
        <v>1</v>
      </c>
    </row>
    <row r="7007" spans="1:5" x14ac:dyDescent="0.25">
      <c r="A7007">
        <v>2017</v>
      </c>
      <c r="B7007">
        <v>41</v>
      </c>
      <c r="C7007" t="s">
        <v>99</v>
      </c>
      <c r="D7007" t="str">
        <f ca="1">IF(OFFSET(calculations!$AG$2,MATCH(data!A7007&amp;"|"&amp;data!C7007,calculations!$A$3:$A$168,0),MATCH(data!B7007,calculations!$AH$2:$CL$2,0))="","NULL",SUBSTITUTE(OFFSET(calculations!$AG$2,MATCH(data!A7007&amp;"|"&amp;data!C7007,calculations!$A$3:$A$168,0),MATCH(data!B7007,calculations!$AH$2:$CL$2,0)),",","."))</f>
        <v>1320398</v>
      </c>
      <c r="E7007">
        <v>1</v>
      </c>
    </row>
    <row r="7008" spans="1:5" x14ac:dyDescent="0.25">
      <c r="A7008">
        <v>2017</v>
      </c>
      <c r="B7008">
        <v>41</v>
      </c>
      <c r="C7008" t="s">
        <v>100</v>
      </c>
      <c r="D7008" t="str">
        <f ca="1">IF(OFFSET(calculations!$AG$2,MATCH(data!A7008&amp;"|"&amp;data!C7008,calculations!$A$3:$A$168,0),MATCH(data!B7008,calculations!$AH$2:$CL$2,0))="","NULL",SUBSTITUTE(OFFSET(calculations!$AG$2,MATCH(data!A7008&amp;"|"&amp;data!C7008,calculations!$A$3:$A$168,0),MATCH(data!B7008,calculations!$AH$2:$CL$2,0)),",","."))</f>
        <v>1957</v>
      </c>
      <c r="E7008">
        <v>1</v>
      </c>
    </row>
    <row r="7009" spans="1:5" x14ac:dyDescent="0.25">
      <c r="A7009">
        <v>2017</v>
      </c>
      <c r="B7009">
        <v>41</v>
      </c>
      <c r="C7009" t="s">
        <v>101</v>
      </c>
      <c r="D7009" t="str">
        <f ca="1">IF(OFFSET(calculations!$AG$2,MATCH(data!A7009&amp;"|"&amp;data!C7009,calculations!$A$3:$A$168,0),MATCH(data!B7009,calculations!$AH$2:$CL$2,0))="","NULL",SUBSTITUTE(OFFSET(calculations!$AG$2,MATCH(data!A7009&amp;"|"&amp;data!C7009,calculations!$A$3:$A$168,0),MATCH(data!B7009,calculations!$AH$2:$CL$2,0)),",","."))</f>
        <v>2200</v>
      </c>
      <c r="E7009">
        <v>1</v>
      </c>
    </row>
    <row r="7010" spans="1:5" x14ac:dyDescent="0.25">
      <c r="A7010">
        <v>2017</v>
      </c>
      <c r="B7010">
        <v>41</v>
      </c>
      <c r="C7010" t="s">
        <v>102</v>
      </c>
      <c r="D7010" t="str">
        <f ca="1">IF(OFFSET(calculations!$AG$2,MATCH(data!A7010&amp;"|"&amp;data!C7010,calculations!$A$3:$A$168,0),MATCH(data!B7010,calculations!$AH$2:$CL$2,0))="","NULL",SUBSTITUTE(OFFSET(calculations!$AG$2,MATCH(data!A7010&amp;"|"&amp;data!C7010,calculations!$A$3:$A$168,0),MATCH(data!B7010,calculations!$AH$2:$CL$2,0)),",","."))</f>
        <v>701887</v>
      </c>
      <c r="E7010">
        <v>1</v>
      </c>
    </row>
    <row r="7011" spans="1:5" x14ac:dyDescent="0.25">
      <c r="A7011">
        <v>2017</v>
      </c>
      <c r="B7011">
        <v>41</v>
      </c>
      <c r="C7011" t="s">
        <v>103</v>
      </c>
      <c r="D7011" t="str">
        <f ca="1">IF(OFFSET(calculations!$AG$2,MATCH(data!A7011&amp;"|"&amp;data!C7011,calculations!$A$3:$A$168,0),MATCH(data!B7011,calculations!$AH$2:$CL$2,0))="","NULL",SUBSTITUTE(OFFSET(calculations!$AG$2,MATCH(data!A7011&amp;"|"&amp;data!C7011,calculations!$A$3:$A$168,0),MATCH(data!B7011,calculations!$AH$2:$CL$2,0)),",","."))</f>
        <v>13934</v>
      </c>
      <c r="E7011">
        <v>1</v>
      </c>
    </row>
    <row r="7012" spans="1:5" x14ac:dyDescent="0.25">
      <c r="A7012">
        <v>2017</v>
      </c>
      <c r="B7012">
        <v>41</v>
      </c>
      <c r="C7012" t="s">
        <v>104</v>
      </c>
      <c r="D7012" t="str">
        <f ca="1">IF(OFFSET(calculations!$AG$2,MATCH(data!A7012&amp;"|"&amp;data!C7012,calculations!$A$3:$A$168,0),MATCH(data!B7012,calculations!$AH$2:$CL$2,0))="","NULL",SUBSTITUTE(OFFSET(calculations!$AG$2,MATCH(data!A7012&amp;"|"&amp;data!C7012,calculations!$A$3:$A$168,0),MATCH(data!B7012,calculations!$AH$2:$CL$2,0)),",","."))</f>
        <v>604334</v>
      </c>
      <c r="E7012">
        <v>1</v>
      </c>
    </row>
    <row r="7013" spans="1:5" x14ac:dyDescent="0.25">
      <c r="A7013">
        <v>2017</v>
      </c>
      <c r="B7013">
        <v>41</v>
      </c>
      <c r="C7013" t="s">
        <v>105</v>
      </c>
      <c r="D7013" t="str">
        <f ca="1">IF(OFFSET(calculations!$AG$2,MATCH(data!A7013&amp;"|"&amp;data!C7013,calculations!$A$3:$A$168,0),MATCH(data!B7013,calculations!$AH$2:$CL$2,0))="","NULL",SUBSTITUTE(OFFSET(calculations!$AG$2,MATCH(data!A7013&amp;"|"&amp;data!C7013,calculations!$A$3:$A$168,0),MATCH(data!B7013,calculations!$AH$2:$CL$2,0)),",","."))</f>
        <v>604334</v>
      </c>
      <c r="E7013">
        <v>1</v>
      </c>
    </row>
    <row r="7014" spans="1:5" x14ac:dyDescent="0.25">
      <c r="A7014">
        <v>2017</v>
      </c>
      <c r="B7014">
        <v>41</v>
      </c>
      <c r="C7014" t="s">
        <v>106</v>
      </c>
      <c r="D7014" t="str">
        <f ca="1">IF(OFFSET(calculations!$AG$2,MATCH(data!A7014&amp;"|"&amp;data!C7014,calculations!$A$3:$A$168,0),MATCH(data!B7014,calculations!$AH$2:$CL$2,0))="","NULL",SUBSTITUTE(OFFSET(calculations!$AG$2,MATCH(data!A7014&amp;"|"&amp;data!C7014,calculations!$A$3:$A$168,0),MATCH(data!B7014,calculations!$AH$2:$CL$2,0)),",","."))</f>
        <v>NULL</v>
      </c>
      <c r="E7014">
        <v>1</v>
      </c>
    </row>
    <row r="7015" spans="1:5" x14ac:dyDescent="0.25">
      <c r="A7015">
        <v>2017</v>
      </c>
      <c r="B7015">
        <v>41</v>
      </c>
      <c r="C7015" t="s">
        <v>107</v>
      </c>
      <c r="D7015" t="str">
        <f ca="1">IF(OFFSET(calculations!$AG$2,MATCH(data!A7015&amp;"|"&amp;data!C7015,calculations!$A$3:$A$168,0),MATCH(data!B7015,calculations!$AH$2:$CL$2,0))="","NULL",SUBSTITUTE(OFFSET(calculations!$AG$2,MATCH(data!A7015&amp;"|"&amp;data!C7015,calculations!$A$3:$A$168,0),MATCH(data!B7015,calculations!$AH$2:$CL$2,0)),",","."))</f>
        <v>NULL</v>
      </c>
      <c r="E7015">
        <v>1</v>
      </c>
    </row>
    <row r="7016" spans="1:5" x14ac:dyDescent="0.25">
      <c r="A7016">
        <v>2017</v>
      </c>
      <c r="B7016">
        <v>41</v>
      </c>
      <c r="C7016" t="s">
        <v>108</v>
      </c>
      <c r="D7016" t="str">
        <f ca="1">IF(OFFSET(calculations!$AG$2,MATCH(data!A7016&amp;"|"&amp;data!C7016,calculations!$A$3:$A$168,0),MATCH(data!B7016,calculations!$AH$2:$CL$2,0))="","NULL",SUBSTITUTE(OFFSET(calculations!$AG$2,MATCH(data!A7016&amp;"|"&amp;data!C7016,calculations!$A$3:$A$168,0),MATCH(data!B7016,calculations!$AH$2:$CL$2,0)),",","."))</f>
        <v>68428</v>
      </c>
      <c r="E7016">
        <v>1</v>
      </c>
    </row>
    <row r="7017" spans="1:5" x14ac:dyDescent="0.25">
      <c r="A7017">
        <v>2017</v>
      </c>
      <c r="B7017">
        <v>41</v>
      </c>
      <c r="C7017" t="s">
        <v>109</v>
      </c>
      <c r="D7017" t="str">
        <f ca="1">IF(OFFSET(calculations!$AG$2,MATCH(data!A7017&amp;"|"&amp;data!C7017,calculations!$A$3:$A$168,0),MATCH(data!B7017,calculations!$AH$2:$CL$2,0))="","NULL",SUBSTITUTE(OFFSET(calculations!$AG$2,MATCH(data!A7017&amp;"|"&amp;data!C7017,calculations!$A$3:$A$168,0),MATCH(data!B7017,calculations!$AH$2:$CL$2,0)),",","."))</f>
        <v>672762</v>
      </c>
      <c r="E7017">
        <v>1</v>
      </c>
    </row>
    <row r="7018" spans="1:5" x14ac:dyDescent="0.25">
      <c r="A7018">
        <v>2017</v>
      </c>
      <c r="B7018">
        <v>41</v>
      </c>
      <c r="C7018" t="s">
        <v>110</v>
      </c>
      <c r="D7018" t="str">
        <f ca="1">IF(OFFSET(calculations!$AG$2,MATCH(data!A7018&amp;"|"&amp;data!C7018,calculations!$A$3:$A$168,0),MATCH(data!B7018,calculations!$AH$2:$CL$2,0))="","NULL",SUBSTITUTE(OFFSET(calculations!$AG$2,MATCH(data!A7018&amp;"|"&amp;data!C7018,calculations!$A$3:$A$168,0),MATCH(data!B7018,calculations!$AH$2:$CL$2,0)),",","."))</f>
        <v>82231</v>
      </c>
      <c r="E7018">
        <v>1</v>
      </c>
    </row>
    <row r="7019" spans="1:5" x14ac:dyDescent="0.25">
      <c r="A7019">
        <v>2017</v>
      </c>
      <c r="B7019">
        <v>41</v>
      </c>
      <c r="C7019" t="s">
        <v>111</v>
      </c>
      <c r="D7019" t="str">
        <f ca="1">IF(OFFSET(calculations!$AG$2,MATCH(data!A7019&amp;"|"&amp;data!C7019,calculations!$A$3:$A$168,0),MATCH(data!B7019,calculations!$AH$2:$CL$2,0))="","NULL",SUBSTITUTE(OFFSET(calculations!$AG$2,MATCH(data!A7019&amp;"|"&amp;data!C7019,calculations!$A$3:$A$168,0),MATCH(data!B7019,calculations!$AH$2:$CL$2,0)),",","."))</f>
        <v>2870720</v>
      </c>
      <c r="E7019">
        <v>1</v>
      </c>
    </row>
    <row r="7020" spans="1:5" x14ac:dyDescent="0.25">
      <c r="A7020">
        <v>2017</v>
      </c>
      <c r="B7020">
        <v>41</v>
      </c>
      <c r="C7020" t="s">
        <v>112</v>
      </c>
      <c r="D7020" t="str">
        <f ca="1">IF(OFFSET(calculations!$AG$2,MATCH(data!A7020&amp;"|"&amp;data!C7020,calculations!$A$3:$A$168,0),MATCH(data!B7020,calculations!$AH$2:$CL$2,0))="","NULL",SUBSTITUTE(OFFSET(calculations!$AG$2,MATCH(data!A7020&amp;"|"&amp;data!C7020,calculations!$A$3:$A$168,0),MATCH(data!B7020,calculations!$AH$2:$CL$2,0)),",","."))</f>
        <v>51016</v>
      </c>
      <c r="E7020">
        <v>1</v>
      </c>
    </row>
    <row r="7021" spans="1:5" x14ac:dyDescent="0.25">
      <c r="A7021">
        <v>2017</v>
      </c>
      <c r="B7021">
        <v>41</v>
      </c>
      <c r="C7021" t="s">
        <v>113</v>
      </c>
      <c r="D7021" t="str">
        <f ca="1">IF(OFFSET(calculations!$AG$2,MATCH(data!A7021&amp;"|"&amp;data!C7021,calculations!$A$3:$A$168,0),MATCH(data!B7021,calculations!$AH$2:$CL$2,0))="","NULL",SUBSTITUTE(OFFSET(calculations!$AG$2,MATCH(data!A7021&amp;"|"&amp;data!C7021,calculations!$A$3:$A$168,0),MATCH(data!B7021,calculations!$AH$2:$CL$2,0)),",","."))</f>
        <v>NULL</v>
      </c>
      <c r="E7021">
        <v>1</v>
      </c>
    </row>
    <row r="7022" spans="1:5" x14ac:dyDescent="0.25">
      <c r="A7022">
        <v>2017</v>
      </c>
      <c r="B7022">
        <v>41</v>
      </c>
      <c r="C7022" t="s">
        <v>114</v>
      </c>
      <c r="D7022" t="str">
        <f ca="1">IF(OFFSET(calculations!$AG$2,MATCH(data!A7022&amp;"|"&amp;data!C7022,calculations!$A$3:$A$168,0),MATCH(data!B7022,calculations!$AH$2:$CL$2,0))="","NULL",SUBSTITUTE(OFFSET(calculations!$AG$2,MATCH(data!A7022&amp;"|"&amp;data!C7022,calculations!$A$3:$A$168,0),MATCH(data!B7022,calculations!$AH$2:$CL$2,0)),",","."))</f>
        <v>NULL</v>
      </c>
      <c r="E7022">
        <v>1</v>
      </c>
    </row>
    <row r="7023" spans="1:5" x14ac:dyDescent="0.25">
      <c r="A7023">
        <v>2017</v>
      </c>
      <c r="B7023">
        <v>41</v>
      </c>
      <c r="C7023" t="s">
        <v>115</v>
      </c>
      <c r="D7023" t="str">
        <f ca="1">IF(OFFSET(calculations!$AG$2,MATCH(data!A7023&amp;"|"&amp;data!C7023,calculations!$A$3:$A$168,0),MATCH(data!B7023,calculations!$AH$2:$CL$2,0))="","NULL",SUBSTITUTE(OFFSET(calculations!$AG$2,MATCH(data!A7023&amp;"|"&amp;data!C7023,calculations!$A$3:$A$168,0),MATCH(data!B7023,calculations!$AH$2:$CL$2,0)),",","."))</f>
        <v>NULL</v>
      </c>
      <c r="E7023">
        <v>1</v>
      </c>
    </row>
    <row r="7024" spans="1:5" x14ac:dyDescent="0.25">
      <c r="A7024">
        <v>2017</v>
      </c>
      <c r="B7024">
        <v>41</v>
      </c>
      <c r="C7024" t="s">
        <v>116</v>
      </c>
      <c r="D7024" t="str">
        <f ca="1">IF(OFFSET(calculations!$AG$2,MATCH(data!A7024&amp;"|"&amp;data!C7024,calculations!$A$3:$A$168,0),MATCH(data!B7024,calculations!$AH$2:$CL$2,0))="","NULL",SUBSTITUTE(OFFSET(calculations!$AG$2,MATCH(data!A7024&amp;"|"&amp;data!C7024,calculations!$A$3:$A$168,0),MATCH(data!B7024,calculations!$AH$2:$CL$2,0)),",","."))</f>
        <v>0</v>
      </c>
      <c r="E7024">
        <v>1</v>
      </c>
    </row>
    <row r="7025" spans="1:5" x14ac:dyDescent="0.25">
      <c r="A7025">
        <v>2017</v>
      </c>
      <c r="B7025">
        <v>41</v>
      </c>
      <c r="C7025" t="s">
        <v>117</v>
      </c>
      <c r="D7025" t="str">
        <f ca="1">IF(OFFSET(calculations!$AG$2,MATCH(data!A7025&amp;"|"&amp;data!C7025,calculations!$A$3:$A$168,0),MATCH(data!B7025,calculations!$AH$2:$CL$2,0))="","NULL",SUBSTITUTE(OFFSET(calculations!$AG$2,MATCH(data!A7025&amp;"|"&amp;data!C7025,calculations!$A$3:$A$168,0),MATCH(data!B7025,calculations!$AH$2:$CL$2,0)),",","."))</f>
        <v>NULL</v>
      </c>
      <c r="E7025">
        <v>1</v>
      </c>
    </row>
    <row r="7026" spans="1:5" x14ac:dyDescent="0.25">
      <c r="A7026">
        <v>2017</v>
      </c>
      <c r="B7026">
        <v>41</v>
      </c>
      <c r="C7026" t="s">
        <v>118</v>
      </c>
      <c r="D7026" t="str">
        <f ca="1">IF(OFFSET(calculations!$AG$2,MATCH(data!A7026&amp;"|"&amp;data!C7026,calculations!$A$3:$A$168,0),MATCH(data!B7026,calculations!$AH$2:$CL$2,0))="","NULL",SUBSTITUTE(OFFSET(calculations!$AG$2,MATCH(data!A7026&amp;"|"&amp;data!C7026,calculations!$A$3:$A$168,0),MATCH(data!B7026,calculations!$AH$2:$CL$2,0)),",","."))</f>
        <v>44955</v>
      </c>
      <c r="E7026">
        <v>1</v>
      </c>
    </row>
    <row r="7027" spans="1:5" x14ac:dyDescent="0.25">
      <c r="A7027">
        <v>2017</v>
      </c>
      <c r="B7027">
        <v>41</v>
      </c>
      <c r="C7027" t="s">
        <v>119</v>
      </c>
      <c r="D7027" t="str">
        <f ca="1">IF(OFFSET(calculations!$AG$2,MATCH(data!A7027&amp;"|"&amp;data!C7027,calculations!$A$3:$A$168,0),MATCH(data!B7027,calculations!$AH$2:$CL$2,0))="","NULL",SUBSTITUTE(OFFSET(calculations!$AG$2,MATCH(data!A7027&amp;"|"&amp;data!C7027,calculations!$A$3:$A$168,0),MATCH(data!B7027,calculations!$AH$2:$CL$2,0)),",","."))</f>
        <v>NULL</v>
      </c>
      <c r="E7027">
        <v>1</v>
      </c>
    </row>
    <row r="7028" spans="1:5" x14ac:dyDescent="0.25">
      <c r="A7028">
        <v>2017</v>
      </c>
      <c r="B7028">
        <v>41</v>
      </c>
      <c r="C7028" t="s">
        <v>120</v>
      </c>
      <c r="D7028" t="str">
        <f ca="1">IF(OFFSET(calculations!$AG$2,MATCH(data!A7028&amp;"|"&amp;data!C7028,calculations!$A$3:$A$168,0),MATCH(data!B7028,calculations!$AH$2:$CL$2,0))="","NULL",SUBSTITUTE(OFFSET(calculations!$AG$2,MATCH(data!A7028&amp;"|"&amp;data!C7028,calculations!$A$3:$A$168,0),MATCH(data!B7028,calculations!$AH$2:$CL$2,0)),",","."))</f>
        <v>NULL</v>
      </c>
      <c r="E7028">
        <v>1</v>
      </c>
    </row>
    <row r="7029" spans="1:5" x14ac:dyDescent="0.25">
      <c r="A7029">
        <v>2017</v>
      </c>
      <c r="B7029">
        <v>41</v>
      </c>
      <c r="C7029" t="s">
        <v>121</v>
      </c>
      <c r="D7029" t="str">
        <f ca="1">IF(OFFSET(calculations!$AG$2,MATCH(data!A7029&amp;"|"&amp;data!C7029,calculations!$A$3:$A$168,0),MATCH(data!B7029,calculations!$AH$2:$CL$2,0))="","NULL",SUBSTITUTE(OFFSET(calculations!$AG$2,MATCH(data!A7029&amp;"|"&amp;data!C7029,calculations!$A$3:$A$168,0),MATCH(data!B7029,calculations!$AH$2:$CL$2,0)),",","."))</f>
        <v>6061</v>
      </c>
      <c r="E7029">
        <v>1</v>
      </c>
    </row>
    <row r="7030" spans="1:5" x14ac:dyDescent="0.25">
      <c r="A7030">
        <v>2017</v>
      </c>
      <c r="B7030">
        <v>41</v>
      </c>
      <c r="C7030" t="s">
        <v>122</v>
      </c>
      <c r="D7030" t="str">
        <f ca="1">IF(OFFSET(calculations!$AG$2,MATCH(data!A7030&amp;"|"&amp;data!C7030,calculations!$A$3:$A$168,0),MATCH(data!B7030,calculations!$AH$2:$CL$2,0))="","NULL",SUBSTITUTE(OFFSET(calculations!$AG$2,MATCH(data!A7030&amp;"|"&amp;data!C7030,calculations!$A$3:$A$168,0),MATCH(data!B7030,calculations!$AH$2:$CL$2,0)),",","."))</f>
        <v>NULL</v>
      </c>
      <c r="E7030">
        <v>1</v>
      </c>
    </row>
    <row r="7031" spans="1:5" x14ac:dyDescent="0.25">
      <c r="A7031">
        <v>2017</v>
      </c>
      <c r="B7031">
        <v>41</v>
      </c>
      <c r="C7031" t="s">
        <v>123</v>
      </c>
      <c r="D7031" t="str">
        <f ca="1">IF(OFFSET(calculations!$AG$2,MATCH(data!A7031&amp;"|"&amp;data!C7031,calculations!$A$3:$A$168,0),MATCH(data!B7031,calculations!$AH$2:$CL$2,0))="","NULL",SUBSTITUTE(OFFSET(calculations!$AG$2,MATCH(data!A7031&amp;"|"&amp;data!C7031,calculations!$A$3:$A$168,0),MATCH(data!B7031,calculations!$AH$2:$CL$2,0)),",","."))</f>
        <v>NULL</v>
      </c>
      <c r="E7031">
        <v>1</v>
      </c>
    </row>
    <row r="7032" spans="1:5" x14ac:dyDescent="0.25">
      <c r="A7032">
        <v>2017</v>
      </c>
      <c r="B7032">
        <v>41</v>
      </c>
      <c r="C7032" t="s">
        <v>124</v>
      </c>
      <c r="D7032" t="str">
        <f ca="1">IF(OFFSET(calculations!$AG$2,MATCH(data!A7032&amp;"|"&amp;data!C7032,calculations!$A$3:$A$168,0),MATCH(data!B7032,calculations!$AH$2:$CL$2,0))="","NULL",SUBSTITUTE(OFFSET(calculations!$AG$2,MATCH(data!A7032&amp;"|"&amp;data!C7032,calculations!$A$3:$A$168,0),MATCH(data!B7032,calculations!$AH$2:$CL$2,0)),",","."))</f>
        <v>NULL</v>
      </c>
      <c r="E7032">
        <v>1</v>
      </c>
    </row>
    <row r="7033" spans="1:5" x14ac:dyDescent="0.25">
      <c r="A7033">
        <v>2017</v>
      </c>
      <c r="B7033">
        <v>41</v>
      </c>
      <c r="C7033" t="s">
        <v>125</v>
      </c>
      <c r="D7033" t="str">
        <f ca="1">IF(OFFSET(calculations!$AG$2,MATCH(data!A7033&amp;"|"&amp;data!C7033,calculations!$A$3:$A$168,0),MATCH(data!B7033,calculations!$AH$2:$CL$2,0))="","NULL",SUBSTITUTE(OFFSET(calculations!$AG$2,MATCH(data!A7033&amp;"|"&amp;data!C7033,calculations!$A$3:$A$168,0),MATCH(data!B7033,calculations!$AH$2:$CL$2,0)),",","."))</f>
        <v>NULL</v>
      </c>
      <c r="E7033">
        <v>1</v>
      </c>
    </row>
    <row r="7034" spans="1:5" x14ac:dyDescent="0.25">
      <c r="A7034">
        <v>2017</v>
      </c>
      <c r="B7034">
        <v>41</v>
      </c>
      <c r="C7034" t="s">
        <v>126</v>
      </c>
      <c r="D7034" t="str">
        <f ca="1">IF(OFFSET(calculations!$AG$2,MATCH(data!A7034&amp;"|"&amp;data!C7034,calculations!$A$3:$A$168,0),MATCH(data!B7034,calculations!$AH$2:$CL$2,0))="","NULL",SUBSTITUTE(OFFSET(calculations!$AG$2,MATCH(data!A7034&amp;"|"&amp;data!C7034,calculations!$A$3:$A$168,0),MATCH(data!B7034,calculations!$AH$2:$CL$2,0)),",","."))</f>
        <v>NULL</v>
      </c>
      <c r="E7034">
        <v>1</v>
      </c>
    </row>
    <row r="7035" spans="1:5" x14ac:dyDescent="0.25">
      <c r="A7035">
        <v>2017</v>
      </c>
      <c r="B7035">
        <v>41</v>
      </c>
      <c r="C7035" t="s">
        <v>62</v>
      </c>
      <c r="D7035" t="str">
        <f ca="1">IF(OFFSET(calculations!$AG$2,MATCH(data!A7035&amp;"|"&amp;data!C7035,calculations!$A$3:$A$168,0),MATCH(data!B7035,calculations!$AH$2:$CL$2,0))="","NULL",SUBSTITUTE(OFFSET(calculations!$AG$2,MATCH(data!A7035&amp;"|"&amp;data!C7035,calculations!$A$3:$A$168,0),MATCH(data!B7035,calculations!$AH$2:$CL$2,0)),",","."))</f>
        <v>2819704</v>
      </c>
      <c r="E7035">
        <v>1</v>
      </c>
    </row>
    <row r="7036" spans="1:5" x14ac:dyDescent="0.25">
      <c r="A7036">
        <v>2017</v>
      </c>
      <c r="B7036">
        <v>41</v>
      </c>
      <c r="C7036" t="s">
        <v>127</v>
      </c>
      <c r="D7036" t="str">
        <f ca="1">IF(OFFSET(calculations!$AG$2,MATCH(data!A7036&amp;"|"&amp;data!C7036,calculations!$A$3:$A$168,0),MATCH(data!B7036,calculations!$AH$2:$CL$2,0))="","NULL",SUBSTITUTE(OFFSET(calculations!$AG$2,MATCH(data!A7036&amp;"|"&amp;data!C7036,calculations!$A$3:$A$168,0),MATCH(data!B7036,calculations!$AH$2:$CL$2,0)),",","."))</f>
        <v>188736</v>
      </c>
      <c r="E7036">
        <v>1</v>
      </c>
    </row>
    <row r="7037" spans="1:5" x14ac:dyDescent="0.25">
      <c r="A7037">
        <v>2017</v>
      </c>
      <c r="B7037">
        <v>41</v>
      </c>
      <c r="C7037" t="s">
        <v>128</v>
      </c>
      <c r="D7037" t="str">
        <f ca="1">IF(OFFSET(calculations!$AG$2,MATCH(data!A7037&amp;"|"&amp;data!C7037,calculations!$A$3:$A$168,0),MATCH(data!B7037,calculations!$AH$2:$CL$2,0))="","NULL",SUBSTITUTE(OFFSET(calculations!$AG$2,MATCH(data!A7037&amp;"|"&amp;data!C7037,calculations!$A$3:$A$168,0),MATCH(data!B7037,calculations!$AH$2:$CL$2,0)),",","."))</f>
        <v>NULL</v>
      </c>
      <c r="E7037">
        <v>1</v>
      </c>
    </row>
    <row r="7038" spans="1:5" x14ac:dyDescent="0.25">
      <c r="A7038">
        <v>2017</v>
      </c>
      <c r="B7038">
        <v>41</v>
      </c>
      <c r="C7038" t="s">
        <v>129</v>
      </c>
      <c r="D7038" t="str">
        <f ca="1">IF(OFFSET(calculations!$AG$2,MATCH(data!A7038&amp;"|"&amp;data!C7038,calculations!$A$3:$A$168,0),MATCH(data!B7038,calculations!$AH$2:$CL$2,0))="","NULL",SUBSTITUTE(OFFSET(calculations!$AG$2,MATCH(data!A7038&amp;"|"&amp;data!C7038,calculations!$A$3:$A$168,0),MATCH(data!B7038,calculations!$AH$2:$CL$2,0)),",","."))</f>
        <v>2140546</v>
      </c>
      <c r="E7038">
        <v>1</v>
      </c>
    </row>
    <row r="7039" spans="1:5" x14ac:dyDescent="0.25">
      <c r="A7039">
        <v>2017</v>
      </c>
      <c r="B7039">
        <v>41</v>
      </c>
      <c r="C7039" t="s">
        <v>130</v>
      </c>
      <c r="D7039" t="str">
        <f ca="1">IF(OFFSET(calculations!$AG$2,MATCH(data!A7039&amp;"|"&amp;data!C7039,calculations!$A$3:$A$168,0),MATCH(data!B7039,calculations!$AH$2:$CL$2,0))="","NULL",SUBSTITUTE(OFFSET(calculations!$AG$2,MATCH(data!A7039&amp;"|"&amp;data!C7039,calculations!$A$3:$A$168,0),MATCH(data!B7039,calculations!$AH$2:$CL$2,0)),",","."))</f>
        <v>NULL</v>
      </c>
      <c r="E7039">
        <v>1</v>
      </c>
    </row>
    <row r="7040" spans="1:5" x14ac:dyDescent="0.25">
      <c r="A7040">
        <v>2017</v>
      </c>
      <c r="B7040">
        <v>41</v>
      </c>
      <c r="C7040" t="s">
        <v>131</v>
      </c>
      <c r="D7040" t="str">
        <f ca="1">IF(OFFSET(calculations!$AG$2,MATCH(data!A7040&amp;"|"&amp;data!C7040,calculations!$A$3:$A$168,0),MATCH(data!B7040,calculations!$AH$2:$CL$2,0))="","NULL",SUBSTITUTE(OFFSET(calculations!$AG$2,MATCH(data!A7040&amp;"|"&amp;data!C7040,calculations!$A$3:$A$168,0),MATCH(data!B7040,calculations!$AH$2:$CL$2,0)),",","."))</f>
        <v>NULL</v>
      </c>
      <c r="E7040">
        <v>1</v>
      </c>
    </row>
    <row r="7041" spans="1:5" x14ac:dyDescent="0.25">
      <c r="A7041">
        <v>2017</v>
      </c>
      <c r="B7041">
        <v>41</v>
      </c>
      <c r="C7041" t="s">
        <v>132</v>
      </c>
      <c r="D7041" t="str">
        <f ca="1">IF(OFFSET(calculations!$AG$2,MATCH(data!A7041&amp;"|"&amp;data!C7041,calculations!$A$3:$A$168,0),MATCH(data!B7041,calculations!$AH$2:$CL$2,0))="","NULL",SUBSTITUTE(OFFSET(calculations!$AG$2,MATCH(data!A7041&amp;"|"&amp;data!C7041,calculations!$A$3:$A$168,0),MATCH(data!B7041,calculations!$AH$2:$CL$2,0)),",","."))</f>
        <v>NULL</v>
      </c>
      <c r="E7041">
        <v>1</v>
      </c>
    </row>
    <row r="7042" spans="1:5" x14ac:dyDescent="0.25">
      <c r="A7042">
        <v>2017</v>
      </c>
      <c r="B7042">
        <v>41</v>
      </c>
      <c r="C7042" t="s">
        <v>133</v>
      </c>
      <c r="D7042" t="str">
        <f ca="1">IF(OFFSET(calculations!$AG$2,MATCH(data!A7042&amp;"|"&amp;data!C7042,calculations!$A$3:$A$168,0),MATCH(data!B7042,calculations!$AH$2:$CL$2,0))="","NULL",SUBSTITUTE(OFFSET(calculations!$AG$2,MATCH(data!A7042&amp;"|"&amp;data!C7042,calculations!$A$3:$A$168,0),MATCH(data!B7042,calculations!$AH$2:$CL$2,0)),",","."))</f>
        <v>-121496</v>
      </c>
      <c r="E7042">
        <v>1</v>
      </c>
    </row>
    <row r="7043" spans="1:5" x14ac:dyDescent="0.25">
      <c r="A7043">
        <v>2017</v>
      </c>
      <c r="B7043">
        <v>41</v>
      </c>
      <c r="C7043" t="s">
        <v>134</v>
      </c>
      <c r="D7043" t="str">
        <f ca="1">IF(OFFSET(calculations!$AG$2,MATCH(data!A7043&amp;"|"&amp;data!C7043,calculations!$A$3:$A$168,0),MATCH(data!B7043,calculations!$AH$2:$CL$2,0))="","NULL",SUBSTITUTE(OFFSET(calculations!$AG$2,MATCH(data!A7043&amp;"|"&amp;data!C7043,calculations!$A$3:$A$168,0),MATCH(data!B7043,calculations!$AH$2:$CL$2,0)),",","."))</f>
        <v>NULL</v>
      </c>
      <c r="E7043">
        <v>1</v>
      </c>
    </row>
    <row r="7044" spans="1:5" x14ac:dyDescent="0.25">
      <c r="A7044">
        <v>2017</v>
      </c>
      <c r="B7044">
        <v>41</v>
      </c>
      <c r="C7044" t="s">
        <v>135</v>
      </c>
      <c r="D7044" t="str">
        <f ca="1">IF(OFFSET(calculations!$AG$2,MATCH(data!A7044&amp;"|"&amp;data!C7044,calculations!$A$3:$A$168,0),MATCH(data!B7044,calculations!$AH$2:$CL$2,0))="","NULL",SUBSTITUTE(OFFSET(calculations!$AG$2,MATCH(data!A7044&amp;"|"&amp;data!C7044,calculations!$A$3:$A$168,0),MATCH(data!B7044,calculations!$AH$2:$CL$2,0)),",","."))</f>
        <v>NULL</v>
      </c>
      <c r="E7044">
        <v>1</v>
      </c>
    </row>
    <row r="7045" spans="1:5" x14ac:dyDescent="0.25">
      <c r="A7045">
        <v>2017</v>
      </c>
      <c r="B7045">
        <v>41</v>
      </c>
      <c r="C7045" t="s">
        <v>136</v>
      </c>
      <c r="D7045" t="str">
        <f ca="1">IF(OFFSET(calculations!$AG$2,MATCH(data!A7045&amp;"|"&amp;data!C7045,calculations!$A$3:$A$168,0),MATCH(data!B7045,calculations!$AH$2:$CL$2,0))="","NULL",SUBSTITUTE(OFFSET(calculations!$AG$2,MATCH(data!A7045&amp;"|"&amp;data!C7045,calculations!$A$3:$A$168,0),MATCH(data!B7045,calculations!$AH$2:$CL$2,0)),",","."))</f>
        <v>590531</v>
      </c>
      <c r="E7045">
        <v>1</v>
      </c>
    </row>
    <row r="7046" spans="1:5" x14ac:dyDescent="0.25">
      <c r="A7046">
        <v>2017</v>
      </c>
      <c r="B7046">
        <v>41</v>
      </c>
      <c r="C7046" t="s">
        <v>137</v>
      </c>
      <c r="D7046" t="str">
        <f ca="1">IF(OFFSET(calculations!$AG$2,MATCH(data!A7046&amp;"|"&amp;data!C7046,calculations!$A$3:$A$168,0),MATCH(data!B7046,calculations!$AH$2:$CL$2,0))="","NULL",SUBSTITUTE(OFFSET(calculations!$AG$2,MATCH(data!A7046&amp;"|"&amp;data!C7046,calculations!$A$3:$A$168,0),MATCH(data!B7046,calculations!$AH$2:$CL$2,0)),",","."))</f>
        <v>NULL</v>
      </c>
      <c r="E7046">
        <v>1</v>
      </c>
    </row>
    <row r="7047" spans="1:5" x14ac:dyDescent="0.25">
      <c r="A7047">
        <v>2017</v>
      </c>
      <c r="B7047">
        <v>41</v>
      </c>
      <c r="C7047" t="s">
        <v>138</v>
      </c>
      <c r="D7047" t="str">
        <f ca="1">IF(OFFSET(calculations!$AG$2,MATCH(data!A7047&amp;"|"&amp;data!C7047,calculations!$A$3:$A$168,0),MATCH(data!B7047,calculations!$AH$2:$CL$2,0))="","NULL",SUBSTITUTE(OFFSET(calculations!$AG$2,MATCH(data!A7047&amp;"|"&amp;data!C7047,calculations!$A$3:$A$168,0),MATCH(data!B7047,calculations!$AH$2:$CL$2,0)),",","."))</f>
        <v>NULL</v>
      </c>
      <c r="E7047">
        <v>1</v>
      </c>
    </row>
    <row r="7048" spans="1:5" x14ac:dyDescent="0.25">
      <c r="A7048">
        <v>2017</v>
      </c>
      <c r="B7048">
        <v>41</v>
      </c>
      <c r="C7048" t="s">
        <v>139</v>
      </c>
      <c r="D7048" t="str">
        <f ca="1">IF(OFFSET(calculations!$AG$2,MATCH(data!A7048&amp;"|"&amp;data!C7048,calculations!$A$3:$A$168,0),MATCH(data!B7048,calculations!$AH$2:$CL$2,0))="","NULL",SUBSTITUTE(OFFSET(calculations!$AG$2,MATCH(data!A7048&amp;"|"&amp;data!C7048,calculations!$A$3:$A$168,0),MATCH(data!B7048,calculations!$AH$2:$CL$2,0)),",","."))</f>
        <v>NULL</v>
      </c>
      <c r="E7048">
        <v>1</v>
      </c>
    </row>
    <row r="7049" spans="1:5" x14ac:dyDescent="0.25">
      <c r="A7049">
        <v>2017</v>
      </c>
      <c r="B7049">
        <v>41</v>
      </c>
      <c r="C7049" t="s">
        <v>140</v>
      </c>
      <c r="D7049" t="str">
        <f ca="1">IF(OFFSET(calculations!$AG$2,MATCH(data!A7049&amp;"|"&amp;data!C7049,calculations!$A$3:$A$168,0),MATCH(data!B7049,calculations!$AH$2:$CL$2,0))="","NULL",SUBSTITUTE(OFFSET(calculations!$AG$2,MATCH(data!A7049&amp;"|"&amp;data!C7049,calculations!$A$3:$A$168,0),MATCH(data!B7049,calculations!$AH$2:$CL$2,0)),",","."))</f>
        <v>NULL</v>
      </c>
      <c r="E7049">
        <v>1</v>
      </c>
    </row>
    <row r="7050" spans="1:5" x14ac:dyDescent="0.25">
      <c r="A7050">
        <v>2017</v>
      </c>
      <c r="B7050">
        <v>41</v>
      </c>
      <c r="C7050" t="s">
        <v>141</v>
      </c>
      <c r="D7050" t="str">
        <f ca="1">IF(OFFSET(calculations!$AG$2,MATCH(data!A7050&amp;"|"&amp;data!C7050,calculations!$A$3:$A$168,0),MATCH(data!B7050,calculations!$AH$2:$CL$2,0))="","NULL",SUBSTITUTE(OFFSET(calculations!$AG$2,MATCH(data!A7050&amp;"|"&amp;data!C7050,calculations!$A$3:$A$168,0),MATCH(data!B7050,calculations!$AH$2:$CL$2,0)),",","."))</f>
        <v>NULL</v>
      </c>
      <c r="E7050">
        <v>1</v>
      </c>
    </row>
    <row r="7051" spans="1:5" x14ac:dyDescent="0.25">
      <c r="A7051">
        <v>2017</v>
      </c>
      <c r="B7051">
        <v>41</v>
      </c>
      <c r="C7051" t="s">
        <v>142</v>
      </c>
      <c r="D7051" t="str">
        <f ca="1">IF(OFFSET(calculations!$AG$2,MATCH(data!A7051&amp;"|"&amp;data!C7051,calculations!$A$3:$A$168,0),MATCH(data!B7051,calculations!$AH$2:$CL$2,0))="","NULL",SUBSTITUTE(OFFSET(calculations!$AG$2,MATCH(data!A7051&amp;"|"&amp;data!C7051,calculations!$A$3:$A$168,0),MATCH(data!B7051,calculations!$AH$2:$CL$2,0)),",","."))</f>
        <v>NULL</v>
      </c>
      <c r="E7051">
        <v>1</v>
      </c>
    </row>
    <row r="7052" spans="1:5" x14ac:dyDescent="0.25">
      <c r="A7052">
        <v>2017</v>
      </c>
      <c r="B7052">
        <v>41</v>
      </c>
      <c r="C7052" t="s">
        <v>143</v>
      </c>
      <c r="D7052" t="str">
        <f ca="1">IF(OFFSET(calculations!$AG$2,MATCH(data!A7052&amp;"|"&amp;data!C7052,calculations!$A$3:$A$168,0),MATCH(data!B7052,calculations!$AH$2:$CL$2,0))="","NULL",SUBSTITUTE(OFFSET(calculations!$AG$2,MATCH(data!A7052&amp;"|"&amp;data!C7052,calculations!$A$3:$A$168,0),MATCH(data!B7052,calculations!$AH$2:$CL$2,0)),",","."))</f>
        <v>NULL</v>
      </c>
      <c r="E7052">
        <v>1</v>
      </c>
    </row>
    <row r="7053" spans="1:5" x14ac:dyDescent="0.25">
      <c r="A7053">
        <v>2017</v>
      </c>
      <c r="B7053">
        <v>41</v>
      </c>
      <c r="C7053" t="s">
        <v>58</v>
      </c>
      <c r="D7053" t="str">
        <f ca="1">IF(OFFSET(calculations!$AG$2,MATCH(data!A7053&amp;"|"&amp;data!C7053,calculations!$A$3:$A$168,0),MATCH(data!B7053,calculations!$AH$2:$CL$2,0))="","NULL",SUBSTITUTE(OFFSET(calculations!$AG$2,MATCH(data!A7053&amp;"|"&amp;data!C7053,calculations!$A$3:$A$168,0),MATCH(data!B7053,calculations!$AH$2:$CL$2,0)),",","."))</f>
        <v>21387</v>
      </c>
      <c r="E7053">
        <v>1</v>
      </c>
    </row>
    <row r="7054" spans="1:5" x14ac:dyDescent="0.25">
      <c r="A7054">
        <v>2017</v>
      </c>
      <c r="B7054">
        <v>42</v>
      </c>
      <c r="C7054" t="s">
        <v>68</v>
      </c>
      <c r="D7054" t="str">
        <f ca="1">IF(OFFSET(calculations!$AG$2,MATCH(data!A7054&amp;"|"&amp;data!C7054,calculations!$A$3:$A$168,0),MATCH(data!B7054,calculations!$AH$2:$CL$2,0))="","NULL",SUBSTITUTE(OFFSET(calculations!$AG$2,MATCH(data!A7054&amp;"|"&amp;data!C7054,calculations!$A$3:$A$168,0),MATCH(data!B7054,calculations!$AH$2:$CL$2,0)),",","."))</f>
        <v>2310412</v>
      </c>
      <c r="E7054">
        <v>1</v>
      </c>
    </row>
    <row r="7055" spans="1:5" x14ac:dyDescent="0.25">
      <c r="A7055">
        <v>2017</v>
      </c>
      <c r="B7055">
        <v>42</v>
      </c>
      <c r="C7055" t="s">
        <v>49</v>
      </c>
      <c r="D7055" t="str">
        <f ca="1">IF(OFFSET(calculations!$AG$2,MATCH(data!A7055&amp;"|"&amp;data!C7055,calculations!$A$3:$A$168,0),MATCH(data!B7055,calculations!$AH$2:$CL$2,0))="","NULL",SUBSTITUTE(OFFSET(calculations!$AG$2,MATCH(data!A7055&amp;"|"&amp;data!C7055,calculations!$A$3:$A$168,0),MATCH(data!B7055,calculations!$AH$2:$CL$2,0)),",","."))</f>
        <v>1582453</v>
      </c>
      <c r="E7055">
        <v>1</v>
      </c>
    </row>
    <row r="7056" spans="1:5" x14ac:dyDescent="0.25">
      <c r="A7056">
        <v>2017</v>
      </c>
      <c r="B7056">
        <v>42</v>
      </c>
      <c r="C7056" t="s">
        <v>69</v>
      </c>
      <c r="D7056" t="str">
        <f ca="1">IF(OFFSET(calculations!$AG$2,MATCH(data!A7056&amp;"|"&amp;data!C7056,calculations!$A$3:$A$168,0),MATCH(data!B7056,calculations!$AH$2:$CL$2,0))="","NULL",SUBSTITUTE(OFFSET(calculations!$AG$2,MATCH(data!A7056&amp;"|"&amp;data!C7056,calculations!$A$3:$A$168,0),MATCH(data!B7056,calculations!$AH$2:$CL$2,0)),",","."))</f>
        <v>8066</v>
      </c>
      <c r="E7056">
        <v>1</v>
      </c>
    </row>
    <row r="7057" spans="1:5" x14ac:dyDescent="0.25">
      <c r="A7057">
        <v>2017</v>
      </c>
      <c r="B7057">
        <v>42</v>
      </c>
      <c r="C7057" t="s">
        <v>70</v>
      </c>
      <c r="D7057" t="str">
        <f ca="1">IF(OFFSET(calculations!$AG$2,MATCH(data!A7057&amp;"|"&amp;data!C7057,calculations!$A$3:$A$168,0),MATCH(data!B7057,calculations!$AH$2:$CL$2,0))="","NULL",SUBSTITUTE(OFFSET(calculations!$AG$2,MATCH(data!A7057&amp;"|"&amp;data!C7057,calculations!$A$3:$A$168,0),MATCH(data!B7057,calculations!$AH$2:$CL$2,0)),",","."))</f>
        <v>650</v>
      </c>
      <c r="E7057">
        <v>1</v>
      </c>
    </row>
    <row r="7058" spans="1:5" x14ac:dyDescent="0.25">
      <c r="A7058">
        <v>2017</v>
      </c>
      <c r="B7058">
        <v>42</v>
      </c>
      <c r="C7058" t="s">
        <v>71</v>
      </c>
      <c r="D7058" t="str">
        <f ca="1">IF(OFFSET(calculations!$AG$2,MATCH(data!A7058&amp;"|"&amp;data!C7058,calculations!$A$3:$A$168,0),MATCH(data!B7058,calculations!$AH$2:$CL$2,0))="","NULL",SUBSTITUTE(OFFSET(calculations!$AG$2,MATCH(data!A7058&amp;"|"&amp;data!C7058,calculations!$A$3:$A$168,0),MATCH(data!B7058,calculations!$AH$2:$CL$2,0)),",","."))</f>
        <v>4348</v>
      </c>
      <c r="E7058">
        <v>1</v>
      </c>
    </row>
    <row r="7059" spans="1:5" x14ac:dyDescent="0.25">
      <c r="A7059">
        <v>2017</v>
      </c>
      <c r="B7059">
        <v>42</v>
      </c>
      <c r="C7059" t="s">
        <v>72</v>
      </c>
      <c r="D7059" t="str">
        <f ca="1">IF(OFFSET(calculations!$AG$2,MATCH(data!A7059&amp;"|"&amp;data!C7059,calculations!$A$3:$A$168,0),MATCH(data!B7059,calculations!$AH$2:$CL$2,0))="","NULL",SUBSTITUTE(OFFSET(calculations!$AG$2,MATCH(data!A7059&amp;"|"&amp;data!C7059,calculations!$A$3:$A$168,0),MATCH(data!B7059,calculations!$AH$2:$CL$2,0)),",","."))</f>
        <v>NULL</v>
      </c>
      <c r="E7059">
        <v>1</v>
      </c>
    </row>
    <row r="7060" spans="1:5" x14ac:dyDescent="0.25">
      <c r="A7060">
        <v>2017</v>
      </c>
      <c r="B7060">
        <v>42</v>
      </c>
      <c r="C7060" t="s">
        <v>73</v>
      </c>
      <c r="D7060" t="str">
        <f ca="1">IF(OFFSET(calculations!$AG$2,MATCH(data!A7060&amp;"|"&amp;data!C7060,calculations!$A$3:$A$168,0),MATCH(data!B7060,calculations!$AH$2:$CL$2,0))="","NULL",SUBSTITUTE(OFFSET(calculations!$AG$2,MATCH(data!A7060&amp;"|"&amp;data!C7060,calculations!$A$3:$A$168,0),MATCH(data!B7060,calculations!$AH$2:$CL$2,0)),",","."))</f>
        <v>89031</v>
      </c>
      <c r="E7060">
        <v>1</v>
      </c>
    </row>
    <row r="7061" spans="1:5" x14ac:dyDescent="0.25">
      <c r="A7061">
        <v>2017</v>
      </c>
      <c r="B7061">
        <v>42</v>
      </c>
      <c r="C7061" t="s">
        <v>74</v>
      </c>
      <c r="D7061" t="str">
        <f ca="1">IF(OFFSET(calculations!$AG$2,MATCH(data!A7061&amp;"|"&amp;data!C7061,calculations!$A$3:$A$168,0),MATCH(data!B7061,calculations!$AH$2:$CL$2,0))="","NULL",SUBSTITUTE(OFFSET(calculations!$AG$2,MATCH(data!A7061&amp;"|"&amp;data!C7061,calculations!$A$3:$A$168,0),MATCH(data!B7061,calculations!$AH$2:$CL$2,0)),",","."))</f>
        <v>NULL</v>
      </c>
      <c r="E7061">
        <v>1</v>
      </c>
    </row>
    <row r="7062" spans="1:5" x14ac:dyDescent="0.25">
      <c r="A7062">
        <v>2017</v>
      </c>
      <c r="B7062">
        <v>42</v>
      </c>
      <c r="C7062" t="s">
        <v>75</v>
      </c>
      <c r="D7062" t="str">
        <f ca="1">IF(OFFSET(calculations!$AG$2,MATCH(data!A7062&amp;"|"&amp;data!C7062,calculations!$A$3:$A$168,0),MATCH(data!B7062,calculations!$AH$2:$CL$2,0))="","NULL",SUBSTITUTE(OFFSET(calculations!$AG$2,MATCH(data!A7062&amp;"|"&amp;data!C7062,calculations!$A$3:$A$168,0),MATCH(data!B7062,calculations!$AH$2:$CL$2,0)),",","."))</f>
        <v>NULL</v>
      </c>
      <c r="E7062">
        <v>1</v>
      </c>
    </row>
    <row r="7063" spans="1:5" x14ac:dyDescent="0.25">
      <c r="A7063">
        <v>2017</v>
      </c>
      <c r="B7063">
        <v>42</v>
      </c>
      <c r="C7063" t="s">
        <v>76</v>
      </c>
      <c r="D7063" t="str">
        <f ca="1">IF(OFFSET(calculations!$AG$2,MATCH(data!A7063&amp;"|"&amp;data!C7063,calculations!$A$3:$A$168,0),MATCH(data!B7063,calculations!$AH$2:$CL$2,0))="","NULL",SUBSTITUTE(OFFSET(calculations!$AG$2,MATCH(data!A7063&amp;"|"&amp;data!C7063,calculations!$A$3:$A$168,0),MATCH(data!B7063,calculations!$AH$2:$CL$2,0)),",","."))</f>
        <v>15943</v>
      </c>
      <c r="E7063">
        <v>1</v>
      </c>
    </row>
    <row r="7064" spans="1:5" x14ac:dyDescent="0.25">
      <c r="A7064">
        <v>2017</v>
      </c>
      <c r="B7064">
        <v>42</v>
      </c>
      <c r="C7064" t="s">
        <v>77</v>
      </c>
      <c r="D7064" t="str">
        <f ca="1">IF(OFFSET(calculations!$AG$2,MATCH(data!A7064&amp;"|"&amp;data!C7064,calculations!$A$3:$A$168,0),MATCH(data!B7064,calculations!$AH$2:$CL$2,0))="","NULL",SUBSTITUTE(OFFSET(calculations!$AG$2,MATCH(data!A7064&amp;"|"&amp;data!C7064,calculations!$A$3:$A$168,0),MATCH(data!B7064,calculations!$AH$2:$CL$2,0)),",","."))</f>
        <v>52273</v>
      </c>
      <c r="E7064">
        <v>1</v>
      </c>
    </row>
    <row r="7065" spans="1:5" x14ac:dyDescent="0.25">
      <c r="A7065">
        <v>2017</v>
      </c>
      <c r="B7065">
        <v>42</v>
      </c>
      <c r="C7065" t="s">
        <v>78</v>
      </c>
      <c r="D7065" t="str">
        <f ca="1">IF(OFFSET(calculations!$AG$2,MATCH(data!A7065&amp;"|"&amp;data!C7065,calculations!$A$3:$A$168,0),MATCH(data!B7065,calculations!$AH$2:$CL$2,0))="","NULL",SUBSTITUTE(OFFSET(calculations!$AG$2,MATCH(data!A7065&amp;"|"&amp;data!C7065,calculations!$A$3:$A$168,0),MATCH(data!B7065,calculations!$AH$2:$CL$2,0)),",","."))</f>
        <v>1382925</v>
      </c>
      <c r="E7065">
        <v>1</v>
      </c>
    </row>
    <row r="7066" spans="1:5" x14ac:dyDescent="0.25">
      <c r="A7066">
        <v>2017</v>
      </c>
      <c r="B7066">
        <v>42</v>
      </c>
      <c r="C7066" t="s">
        <v>79</v>
      </c>
      <c r="D7066" t="str">
        <f ca="1">IF(OFFSET(calculations!$AG$2,MATCH(data!A7066&amp;"|"&amp;data!C7066,calculations!$A$3:$A$168,0),MATCH(data!B7066,calculations!$AH$2:$CL$2,0))="","NULL",SUBSTITUTE(OFFSET(calculations!$AG$2,MATCH(data!A7066&amp;"|"&amp;data!C7066,calculations!$A$3:$A$168,0),MATCH(data!B7066,calculations!$AH$2:$CL$2,0)),",","."))</f>
        <v>25634</v>
      </c>
      <c r="E7066">
        <v>1</v>
      </c>
    </row>
    <row r="7067" spans="1:5" x14ac:dyDescent="0.25">
      <c r="A7067">
        <v>2017</v>
      </c>
      <c r="B7067">
        <v>42</v>
      </c>
      <c r="C7067" t="s">
        <v>80</v>
      </c>
      <c r="D7067" t="str">
        <f ca="1">IF(OFFSET(calculations!$AG$2,MATCH(data!A7067&amp;"|"&amp;data!C7067,calculations!$A$3:$A$168,0),MATCH(data!B7067,calculations!$AH$2:$CL$2,0))="","NULL",SUBSTITUTE(OFFSET(calculations!$AG$2,MATCH(data!A7067&amp;"|"&amp;data!C7067,calculations!$A$3:$A$168,0),MATCH(data!B7067,calculations!$AH$2:$CL$2,0)),",","."))</f>
        <v>NULL</v>
      </c>
      <c r="E7067">
        <v>1</v>
      </c>
    </row>
    <row r="7068" spans="1:5" x14ac:dyDescent="0.25">
      <c r="A7068">
        <v>2017</v>
      </c>
      <c r="B7068">
        <v>42</v>
      </c>
      <c r="C7068" t="s">
        <v>44</v>
      </c>
      <c r="D7068" t="str">
        <f ca="1">IF(OFFSET(calculations!$AG$2,MATCH(data!A7068&amp;"|"&amp;data!C7068,calculations!$A$3:$A$168,0),MATCH(data!B7068,calculations!$AH$2:$CL$2,0))="","NULL",SUBSTITUTE(OFFSET(calculations!$AG$2,MATCH(data!A7068&amp;"|"&amp;data!C7068,calculations!$A$3:$A$168,0),MATCH(data!B7068,calculations!$AH$2:$CL$2,0)),",","."))</f>
        <v>NULL</v>
      </c>
      <c r="E7068">
        <v>1</v>
      </c>
    </row>
    <row r="7069" spans="1:5" x14ac:dyDescent="0.25">
      <c r="A7069">
        <v>2017</v>
      </c>
      <c r="B7069">
        <v>42</v>
      </c>
      <c r="C7069" t="s">
        <v>51</v>
      </c>
      <c r="D7069" t="str">
        <f ca="1">IF(OFFSET(calculations!$AG$2,MATCH(data!A7069&amp;"|"&amp;data!C7069,calculations!$A$3:$A$168,0),MATCH(data!B7069,calculations!$AH$2:$CL$2,0))="","NULL",SUBSTITUTE(OFFSET(calculations!$AG$2,MATCH(data!A7069&amp;"|"&amp;data!C7069,calculations!$A$3:$A$168,0),MATCH(data!B7069,calculations!$AH$2:$CL$2,0)),",","."))</f>
        <v>NULL</v>
      </c>
      <c r="E7069">
        <v>1</v>
      </c>
    </row>
    <row r="7070" spans="1:5" x14ac:dyDescent="0.25">
      <c r="A7070">
        <v>2017</v>
      </c>
      <c r="B7070">
        <v>42</v>
      </c>
      <c r="C7070" t="s">
        <v>55</v>
      </c>
      <c r="D7070" t="str">
        <f ca="1">IF(OFFSET(calculations!$AG$2,MATCH(data!A7070&amp;"|"&amp;data!C7070,calculations!$A$3:$A$168,0),MATCH(data!B7070,calculations!$AH$2:$CL$2,0))="","NULL",SUBSTITUTE(OFFSET(calculations!$AG$2,MATCH(data!A7070&amp;"|"&amp;data!C7070,calculations!$A$3:$A$168,0),MATCH(data!B7070,calculations!$AH$2:$CL$2,0)),",","."))</f>
        <v>NULL</v>
      </c>
      <c r="E7070">
        <v>1</v>
      </c>
    </row>
    <row r="7071" spans="1:5" x14ac:dyDescent="0.25">
      <c r="A7071">
        <v>2017</v>
      </c>
      <c r="B7071">
        <v>42</v>
      </c>
      <c r="C7071" t="s">
        <v>81</v>
      </c>
      <c r="D7071" t="str">
        <f ca="1">IF(OFFSET(calculations!$AG$2,MATCH(data!A7071&amp;"|"&amp;data!C7071,calculations!$A$3:$A$168,0),MATCH(data!B7071,calculations!$AH$2:$CL$2,0))="","NULL",SUBSTITUTE(OFFSET(calculations!$AG$2,MATCH(data!A7071&amp;"|"&amp;data!C7071,calculations!$A$3:$A$168,0),MATCH(data!B7071,calculations!$AH$2:$CL$2,0)),",","."))</f>
        <v>3583</v>
      </c>
      <c r="E7071">
        <v>1</v>
      </c>
    </row>
    <row r="7072" spans="1:5" x14ac:dyDescent="0.25">
      <c r="A7072">
        <v>2017</v>
      </c>
      <c r="B7072">
        <v>42</v>
      </c>
      <c r="C7072" t="s">
        <v>82</v>
      </c>
      <c r="D7072" t="str">
        <f ca="1">IF(OFFSET(calculations!$AG$2,MATCH(data!A7072&amp;"|"&amp;data!C7072,calculations!$A$3:$A$168,0),MATCH(data!B7072,calculations!$AH$2:$CL$2,0))="","NULL",SUBSTITUTE(OFFSET(calculations!$AG$2,MATCH(data!A7072&amp;"|"&amp;data!C7072,calculations!$A$3:$A$168,0),MATCH(data!B7072,calculations!$AH$2:$CL$2,0)),",","."))</f>
        <v>727959</v>
      </c>
      <c r="E7072">
        <v>1</v>
      </c>
    </row>
    <row r="7073" spans="1:5" x14ac:dyDescent="0.25">
      <c r="A7073">
        <v>2017</v>
      </c>
      <c r="B7073">
        <v>42</v>
      </c>
      <c r="C7073" t="s">
        <v>83</v>
      </c>
      <c r="D7073" t="str">
        <f ca="1">IF(OFFSET(calculations!$AG$2,MATCH(data!A7073&amp;"|"&amp;data!C7073,calculations!$A$3:$A$168,0),MATCH(data!B7073,calculations!$AH$2:$CL$2,0))="","NULL",SUBSTITUTE(OFFSET(calculations!$AG$2,MATCH(data!A7073&amp;"|"&amp;data!C7073,calculations!$A$3:$A$168,0),MATCH(data!B7073,calculations!$AH$2:$CL$2,0)),",","."))</f>
        <v>NULL</v>
      </c>
      <c r="E7073">
        <v>1</v>
      </c>
    </row>
    <row r="7074" spans="1:5" x14ac:dyDescent="0.25">
      <c r="A7074">
        <v>2017</v>
      </c>
      <c r="B7074">
        <v>42</v>
      </c>
      <c r="C7074" t="s">
        <v>84</v>
      </c>
      <c r="D7074" t="str">
        <f ca="1">IF(OFFSET(calculations!$AG$2,MATCH(data!A7074&amp;"|"&amp;data!C7074,calculations!$A$3:$A$168,0),MATCH(data!B7074,calculations!$AH$2:$CL$2,0))="","NULL",SUBSTITUTE(OFFSET(calculations!$AG$2,MATCH(data!A7074&amp;"|"&amp;data!C7074,calculations!$A$3:$A$168,0),MATCH(data!B7074,calculations!$AH$2:$CL$2,0)),",","."))</f>
        <v>NULL</v>
      </c>
      <c r="E7074">
        <v>1</v>
      </c>
    </row>
    <row r="7075" spans="1:5" x14ac:dyDescent="0.25">
      <c r="A7075">
        <v>2017</v>
      </c>
      <c r="B7075">
        <v>42</v>
      </c>
      <c r="C7075" t="s">
        <v>85</v>
      </c>
      <c r="D7075" t="str">
        <f ca="1">IF(OFFSET(calculations!$AG$2,MATCH(data!A7075&amp;"|"&amp;data!C7075,calculations!$A$3:$A$168,0),MATCH(data!B7075,calculations!$AH$2:$CL$2,0))="","NULL",SUBSTITUTE(OFFSET(calculations!$AG$2,MATCH(data!A7075&amp;"|"&amp;data!C7075,calculations!$A$3:$A$168,0),MATCH(data!B7075,calculations!$AH$2:$CL$2,0)),",","."))</f>
        <v>NULL</v>
      </c>
      <c r="E7075">
        <v>1</v>
      </c>
    </row>
    <row r="7076" spans="1:5" x14ac:dyDescent="0.25">
      <c r="A7076">
        <v>2017</v>
      </c>
      <c r="B7076">
        <v>42</v>
      </c>
      <c r="C7076" t="s">
        <v>86</v>
      </c>
      <c r="D7076" t="str">
        <f ca="1">IF(OFFSET(calculations!$AG$2,MATCH(data!A7076&amp;"|"&amp;data!C7076,calculations!$A$3:$A$168,0),MATCH(data!B7076,calculations!$AH$2:$CL$2,0))="","NULL",SUBSTITUTE(OFFSET(calculations!$AG$2,MATCH(data!A7076&amp;"|"&amp;data!C7076,calculations!$A$3:$A$168,0),MATCH(data!B7076,calculations!$AH$2:$CL$2,0)),",","."))</f>
        <v>NULL</v>
      </c>
      <c r="E7076">
        <v>1</v>
      </c>
    </row>
    <row r="7077" spans="1:5" x14ac:dyDescent="0.25">
      <c r="A7077">
        <v>2017</v>
      </c>
      <c r="B7077">
        <v>42</v>
      </c>
      <c r="C7077" t="s">
        <v>87</v>
      </c>
      <c r="D7077" t="str">
        <f ca="1">IF(OFFSET(calculations!$AG$2,MATCH(data!A7077&amp;"|"&amp;data!C7077,calculations!$A$3:$A$168,0),MATCH(data!B7077,calculations!$AH$2:$CL$2,0))="","NULL",SUBSTITUTE(OFFSET(calculations!$AG$2,MATCH(data!A7077&amp;"|"&amp;data!C7077,calculations!$A$3:$A$168,0),MATCH(data!B7077,calculations!$AH$2:$CL$2,0)),",","."))</f>
        <v>727959</v>
      </c>
      <c r="E7077">
        <v>1</v>
      </c>
    </row>
    <row r="7078" spans="1:5" x14ac:dyDescent="0.25">
      <c r="A7078">
        <v>2017</v>
      </c>
      <c r="B7078">
        <v>42</v>
      </c>
      <c r="C7078" t="s">
        <v>88</v>
      </c>
      <c r="D7078" t="str">
        <f ca="1">IF(OFFSET(calculations!$AG$2,MATCH(data!A7078&amp;"|"&amp;data!C7078,calculations!$A$3:$A$168,0),MATCH(data!B7078,calculations!$AH$2:$CL$2,0))="","NULL",SUBSTITUTE(OFFSET(calculations!$AG$2,MATCH(data!A7078&amp;"|"&amp;data!C7078,calculations!$A$3:$A$168,0),MATCH(data!B7078,calculations!$AH$2:$CL$2,0)),",","."))</f>
        <v>NULL</v>
      </c>
      <c r="E7078">
        <v>1</v>
      </c>
    </row>
    <row r="7079" spans="1:5" x14ac:dyDescent="0.25">
      <c r="A7079">
        <v>2017</v>
      </c>
      <c r="B7079">
        <v>42</v>
      </c>
      <c r="C7079" t="s">
        <v>89</v>
      </c>
      <c r="D7079" t="str">
        <f ca="1">IF(OFFSET(calculations!$AG$2,MATCH(data!A7079&amp;"|"&amp;data!C7079,calculations!$A$3:$A$168,0),MATCH(data!B7079,calculations!$AH$2:$CL$2,0))="","NULL",SUBSTITUTE(OFFSET(calculations!$AG$2,MATCH(data!A7079&amp;"|"&amp;data!C7079,calculations!$A$3:$A$168,0),MATCH(data!B7079,calculations!$AH$2:$CL$2,0)),",","."))</f>
        <v>NULL</v>
      </c>
      <c r="E7079">
        <v>1</v>
      </c>
    </row>
    <row r="7080" spans="1:5" x14ac:dyDescent="0.25">
      <c r="A7080">
        <v>2017</v>
      </c>
      <c r="B7080">
        <v>42</v>
      </c>
      <c r="C7080" t="s">
        <v>90</v>
      </c>
      <c r="D7080" t="str">
        <f ca="1">IF(OFFSET(calculations!$AG$2,MATCH(data!A7080&amp;"|"&amp;data!C7080,calculations!$A$3:$A$168,0),MATCH(data!B7080,calculations!$AH$2:$CL$2,0))="","NULL",SUBSTITUTE(OFFSET(calculations!$AG$2,MATCH(data!A7080&amp;"|"&amp;data!C7080,calculations!$A$3:$A$168,0),MATCH(data!B7080,calculations!$AH$2:$CL$2,0)),",","."))</f>
        <v>NULL</v>
      </c>
      <c r="E7080">
        <v>1</v>
      </c>
    </row>
    <row r="7081" spans="1:5" x14ac:dyDescent="0.25">
      <c r="A7081">
        <v>2017</v>
      </c>
      <c r="B7081">
        <v>42</v>
      </c>
      <c r="C7081" t="s">
        <v>91</v>
      </c>
      <c r="D7081" t="str">
        <f ca="1">IF(OFFSET(calculations!$AG$2,MATCH(data!A7081&amp;"|"&amp;data!C7081,calculations!$A$3:$A$168,0),MATCH(data!B7081,calculations!$AH$2:$CL$2,0))="","NULL",SUBSTITUTE(OFFSET(calculations!$AG$2,MATCH(data!A7081&amp;"|"&amp;data!C7081,calculations!$A$3:$A$168,0),MATCH(data!B7081,calculations!$AH$2:$CL$2,0)),",","."))</f>
        <v>NULL</v>
      </c>
      <c r="E7081">
        <v>1</v>
      </c>
    </row>
    <row r="7082" spans="1:5" x14ac:dyDescent="0.25">
      <c r="A7082">
        <v>2017</v>
      </c>
      <c r="B7082">
        <v>42</v>
      </c>
      <c r="C7082" t="s">
        <v>92</v>
      </c>
      <c r="D7082" t="str">
        <f ca="1">IF(OFFSET(calculations!$AG$2,MATCH(data!A7082&amp;"|"&amp;data!C7082,calculations!$A$3:$A$168,0),MATCH(data!B7082,calculations!$AH$2:$CL$2,0))="","NULL",SUBSTITUTE(OFFSET(calculations!$AG$2,MATCH(data!A7082&amp;"|"&amp;data!C7082,calculations!$A$3:$A$168,0),MATCH(data!B7082,calculations!$AH$2:$CL$2,0)),",","."))</f>
        <v>NULL</v>
      </c>
      <c r="E7082">
        <v>1</v>
      </c>
    </row>
    <row r="7083" spans="1:5" x14ac:dyDescent="0.25">
      <c r="A7083">
        <v>2017</v>
      </c>
      <c r="B7083">
        <v>42</v>
      </c>
      <c r="C7083" t="s">
        <v>93</v>
      </c>
      <c r="D7083" t="str">
        <f ca="1">IF(OFFSET(calculations!$AG$2,MATCH(data!A7083&amp;"|"&amp;data!C7083,calculations!$A$3:$A$168,0),MATCH(data!B7083,calculations!$AH$2:$CL$2,0))="","NULL",SUBSTITUTE(OFFSET(calculations!$AG$2,MATCH(data!A7083&amp;"|"&amp;data!C7083,calculations!$A$3:$A$168,0),MATCH(data!B7083,calculations!$AH$2:$CL$2,0)),",","."))</f>
        <v>NULL</v>
      </c>
      <c r="E7083">
        <v>1</v>
      </c>
    </row>
    <row r="7084" spans="1:5" x14ac:dyDescent="0.25">
      <c r="A7084">
        <v>2017</v>
      </c>
      <c r="B7084">
        <v>42</v>
      </c>
      <c r="C7084" t="s">
        <v>94</v>
      </c>
      <c r="D7084" t="str">
        <f ca="1">IF(OFFSET(calculations!$AG$2,MATCH(data!A7084&amp;"|"&amp;data!C7084,calculations!$A$3:$A$168,0),MATCH(data!B7084,calculations!$AH$2:$CL$2,0))="","NULL",SUBSTITUTE(OFFSET(calculations!$AG$2,MATCH(data!A7084&amp;"|"&amp;data!C7084,calculations!$A$3:$A$168,0),MATCH(data!B7084,calculations!$AH$2:$CL$2,0)),",","."))</f>
        <v>NULL</v>
      </c>
      <c r="E7084">
        <v>1</v>
      </c>
    </row>
    <row r="7085" spans="1:5" x14ac:dyDescent="0.25">
      <c r="A7085">
        <v>2017</v>
      </c>
      <c r="B7085">
        <v>42</v>
      </c>
      <c r="C7085" t="s">
        <v>95</v>
      </c>
      <c r="D7085" t="str">
        <f ca="1">IF(OFFSET(calculations!$AG$2,MATCH(data!A7085&amp;"|"&amp;data!C7085,calculations!$A$3:$A$168,0),MATCH(data!B7085,calculations!$AH$2:$CL$2,0))="","NULL",SUBSTITUTE(OFFSET(calculations!$AG$2,MATCH(data!A7085&amp;"|"&amp;data!C7085,calculations!$A$3:$A$168,0),MATCH(data!B7085,calculations!$AH$2:$CL$2,0)),",","."))</f>
        <v>-301922</v>
      </c>
      <c r="E7085">
        <v>1</v>
      </c>
    </row>
    <row r="7086" spans="1:5" x14ac:dyDescent="0.25">
      <c r="A7086">
        <v>2017</v>
      </c>
      <c r="B7086">
        <v>42</v>
      </c>
      <c r="C7086" t="s">
        <v>96</v>
      </c>
      <c r="D7086" t="str">
        <f ca="1">IF(OFFSET(calculations!$AG$2,MATCH(data!A7086&amp;"|"&amp;data!C7086,calculations!$A$3:$A$168,0),MATCH(data!B7086,calculations!$AH$2:$CL$2,0))="","NULL",SUBSTITUTE(OFFSET(calculations!$AG$2,MATCH(data!A7086&amp;"|"&amp;data!C7086,calculations!$A$3:$A$168,0),MATCH(data!B7086,calculations!$AH$2:$CL$2,0)),",","."))</f>
        <v>1112864</v>
      </c>
      <c r="E7086">
        <v>1</v>
      </c>
    </row>
    <row r="7087" spans="1:5" x14ac:dyDescent="0.25">
      <c r="A7087">
        <v>2017</v>
      </c>
      <c r="B7087">
        <v>42</v>
      </c>
      <c r="C7087" t="s">
        <v>97</v>
      </c>
      <c r="D7087" t="str">
        <f ca="1">IF(OFFSET(calculations!$AG$2,MATCH(data!A7087&amp;"|"&amp;data!C7087,calculations!$A$3:$A$168,0),MATCH(data!B7087,calculations!$AH$2:$CL$2,0))="","NULL",SUBSTITUTE(OFFSET(calculations!$AG$2,MATCH(data!A7087&amp;"|"&amp;data!C7087,calculations!$A$3:$A$168,0),MATCH(data!B7087,calculations!$AH$2:$CL$2,0)),",","."))</f>
        <v>0</v>
      </c>
      <c r="E7087">
        <v>1</v>
      </c>
    </row>
    <row r="7088" spans="1:5" x14ac:dyDescent="0.25">
      <c r="A7088">
        <v>2017</v>
      </c>
      <c r="B7088">
        <v>42</v>
      </c>
      <c r="C7088" t="s">
        <v>98</v>
      </c>
      <c r="D7088" t="str">
        <f ca="1">IF(OFFSET(calculations!$AG$2,MATCH(data!A7088&amp;"|"&amp;data!C7088,calculations!$A$3:$A$168,0),MATCH(data!B7088,calculations!$AH$2:$CL$2,0))="","NULL",SUBSTITUTE(OFFSET(calculations!$AG$2,MATCH(data!A7088&amp;"|"&amp;data!C7088,calculations!$A$3:$A$168,0),MATCH(data!B7088,calculations!$AH$2:$CL$2,0)),",","."))</f>
        <v>1112864</v>
      </c>
      <c r="E7088">
        <v>1</v>
      </c>
    </row>
    <row r="7089" spans="1:5" x14ac:dyDescent="0.25">
      <c r="A7089">
        <v>2017</v>
      </c>
      <c r="B7089">
        <v>42</v>
      </c>
      <c r="C7089" t="s">
        <v>99</v>
      </c>
      <c r="D7089" t="str">
        <f ca="1">IF(OFFSET(calculations!$AG$2,MATCH(data!A7089&amp;"|"&amp;data!C7089,calculations!$A$3:$A$168,0),MATCH(data!B7089,calculations!$AH$2:$CL$2,0))="","NULL",SUBSTITUTE(OFFSET(calculations!$AG$2,MATCH(data!A7089&amp;"|"&amp;data!C7089,calculations!$A$3:$A$168,0),MATCH(data!B7089,calculations!$AH$2:$CL$2,0)),",","."))</f>
        <v>1112864</v>
      </c>
      <c r="E7089">
        <v>1</v>
      </c>
    </row>
    <row r="7090" spans="1:5" x14ac:dyDescent="0.25">
      <c r="A7090">
        <v>2017</v>
      </c>
      <c r="B7090">
        <v>42</v>
      </c>
      <c r="C7090" t="s">
        <v>100</v>
      </c>
      <c r="D7090" t="str">
        <f ca="1">IF(OFFSET(calculations!$AG$2,MATCH(data!A7090&amp;"|"&amp;data!C7090,calculations!$A$3:$A$168,0),MATCH(data!B7090,calculations!$AH$2:$CL$2,0))="","NULL",SUBSTITUTE(OFFSET(calculations!$AG$2,MATCH(data!A7090&amp;"|"&amp;data!C7090,calculations!$A$3:$A$168,0),MATCH(data!B7090,calculations!$AH$2:$CL$2,0)),",","."))</f>
        <v>127022</v>
      </c>
      <c r="E7090">
        <v>1</v>
      </c>
    </row>
    <row r="7091" spans="1:5" x14ac:dyDescent="0.25">
      <c r="A7091">
        <v>2017</v>
      </c>
      <c r="B7091">
        <v>42</v>
      </c>
      <c r="C7091" t="s">
        <v>101</v>
      </c>
      <c r="D7091" t="str">
        <f ca="1">IF(OFFSET(calculations!$AG$2,MATCH(data!A7091&amp;"|"&amp;data!C7091,calculations!$A$3:$A$168,0),MATCH(data!B7091,calculations!$AH$2:$CL$2,0))="","NULL",SUBSTITUTE(OFFSET(calculations!$AG$2,MATCH(data!A7091&amp;"|"&amp;data!C7091,calculations!$A$3:$A$168,0),MATCH(data!B7091,calculations!$AH$2:$CL$2,0)),",","."))</f>
        <v>NULL</v>
      </c>
      <c r="E7091">
        <v>1</v>
      </c>
    </row>
    <row r="7092" spans="1:5" x14ac:dyDescent="0.25">
      <c r="A7092">
        <v>2017</v>
      </c>
      <c r="B7092">
        <v>42</v>
      </c>
      <c r="C7092" t="s">
        <v>102</v>
      </c>
      <c r="D7092" t="str">
        <f ca="1">IF(OFFSET(calculations!$AG$2,MATCH(data!A7092&amp;"|"&amp;data!C7092,calculations!$A$3:$A$168,0),MATCH(data!B7092,calculations!$AH$2:$CL$2,0))="","NULL",SUBSTITUTE(OFFSET(calculations!$AG$2,MATCH(data!A7092&amp;"|"&amp;data!C7092,calculations!$A$3:$A$168,0),MATCH(data!B7092,calculations!$AH$2:$CL$2,0)),",","."))</f>
        <v>1540270</v>
      </c>
      <c r="E7092">
        <v>1</v>
      </c>
    </row>
    <row r="7093" spans="1:5" x14ac:dyDescent="0.25">
      <c r="A7093">
        <v>2017</v>
      </c>
      <c r="B7093">
        <v>42</v>
      </c>
      <c r="C7093" t="s">
        <v>103</v>
      </c>
      <c r="D7093" t="str">
        <f ca="1">IF(OFFSET(calculations!$AG$2,MATCH(data!A7093&amp;"|"&amp;data!C7093,calculations!$A$3:$A$168,0),MATCH(data!B7093,calculations!$AH$2:$CL$2,0))="","NULL",SUBSTITUTE(OFFSET(calculations!$AG$2,MATCH(data!A7093&amp;"|"&amp;data!C7093,calculations!$A$3:$A$168,0),MATCH(data!B7093,calculations!$AH$2:$CL$2,0)),",","."))</f>
        <v>1538</v>
      </c>
      <c r="E7093">
        <v>1</v>
      </c>
    </row>
    <row r="7094" spans="1:5" x14ac:dyDescent="0.25">
      <c r="A7094">
        <v>2017</v>
      </c>
      <c r="B7094">
        <v>42</v>
      </c>
      <c r="C7094" t="s">
        <v>104</v>
      </c>
      <c r="D7094" t="str">
        <f ca="1">IF(OFFSET(calculations!$AG$2,MATCH(data!A7094&amp;"|"&amp;data!C7094,calculations!$A$3:$A$168,0),MATCH(data!B7094,calculations!$AH$2:$CL$2,0))="","NULL",SUBSTITUTE(OFFSET(calculations!$AG$2,MATCH(data!A7094&amp;"|"&amp;data!C7094,calculations!$A$3:$A$168,0),MATCH(data!B7094,calculations!$AH$2:$CL$2,0)),",","."))</f>
        <v>-301922</v>
      </c>
      <c r="E7094">
        <v>1</v>
      </c>
    </row>
    <row r="7095" spans="1:5" x14ac:dyDescent="0.25">
      <c r="A7095">
        <v>2017</v>
      </c>
      <c r="B7095">
        <v>42</v>
      </c>
      <c r="C7095" t="s">
        <v>105</v>
      </c>
      <c r="D7095" t="str">
        <f ca="1">IF(OFFSET(calculations!$AG$2,MATCH(data!A7095&amp;"|"&amp;data!C7095,calculations!$A$3:$A$168,0),MATCH(data!B7095,calculations!$AH$2:$CL$2,0))="","NULL",SUBSTITUTE(OFFSET(calculations!$AG$2,MATCH(data!A7095&amp;"|"&amp;data!C7095,calculations!$A$3:$A$168,0),MATCH(data!B7095,calculations!$AH$2:$CL$2,0)),",","."))</f>
        <v>-301922</v>
      </c>
      <c r="E7095">
        <v>1</v>
      </c>
    </row>
    <row r="7096" spans="1:5" x14ac:dyDescent="0.25">
      <c r="A7096">
        <v>2017</v>
      </c>
      <c r="B7096">
        <v>42</v>
      </c>
      <c r="C7096" t="s">
        <v>106</v>
      </c>
      <c r="D7096" t="str">
        <f ca="1">IF(OFFSET(calculations!$AG$2,MATCH(data!A7096&amp;"|"&amp;data!C7096,calculations!$A$3:$A$168,0),MATCH(data!B7096,calculations!$AH$2:$CL$2,0))="","NULL",SUBSTITUTE(OFFSET(calculations!$AG$2,MATCH(data!A7096&amp;"|"&amp;data!C7096,calculations!$A$3:$A$168,0),MATCH(data!B7096,calculations!$AH$2:$CL$2,0)),",","."))</f>
        <v>NULL</v>
      </c>
      <c r="E7096">
        <v>1</v>
      </c>
    </row>
    <row r="7097" spans="1:5" x14ac:dyDescent="0.25">
      <c r="A7097">
        <v>2017</v>
      </c>
      <c r="B7097">
        <v>42</v>
      </c>
      <c r="C7097" t="s">
        <v>107</v>
      </c>
      <c r="D7097" t="str">
        <f ca="1">IF(OFFSET(calculations!$AG$2,MATCH(data!A7097&amp;"|"&amp;data!C7097,calculations!$A$3:$A$168,0),MATCH(data!B7097,calculations!$AH$2:$CL$2,0))="","NULL",SUBSTITUTE(OFFSET(calculations!$AG$2,MATCH(data!A7097&amp;"|"&amp;data!C7097,calculations!$A$3:$A$168,0),MATCH(data!B7097,calculations!$AH$2:$CL$2,0)),",","."))</f>
        <v>NULL</v>
      </c>
      <c r="E7097">
        <v>1</v>
      </c>
    </row>
    <row r="7098" spans="1:5" x14ac:dyDescent="0.25">
      <c r="A7098">
        <v>2017</v>
      </c>
      <c r="B7098">
        <v>42</v>
      </c>
      <c r="C7098" t="s">
        <v>108</v>
      </c>
      <c r="D7098" t="str">
        <f ca="1">IF(OFFSET(calculations!$AG$2,MATCH(data!A7098&amp;"|"&amp;data!C7098,calculations!$A$3:$A$168,0),MATCH(data!B7098,calculations!$AH$2:$CL$2,0))="","NULL",SUBSTITUTE(OFFSET(calculations!$AG$2,MATCH(data!A7098&amp;"|"&amp;data!C7098,calculations!$A$3:$A$168,0),MATCH(data!B7098,calculations!$AH$2:$CL$2,0)),",","."))</f>
        <v>0</v>
      </c>
      <c r="E7098">
        <v>1</v>
      </c>
    </row>
    <row r="7099" spans="1:5" x14ac:dyDescent="0.25">
      <c r="A7099">
        <v>2017</v>
      </c>
      <c r="B7099">
        <v>42</v>
      </c>
      <c r="C7099" t="s">
        <v>109</v>
      </c>
      <c r="D7099" t="str">
        <f ca="1">IF(OFFSET(calculations!$AG$2,MATCH(data!A7099&amp;"|"&amp;data!C7099,calculations!$A$3:$A$168,0),MATCH(data!B7099,calculations!$AH$2:$CL$2,0))="","NULL",SUBSTITUTE(OFFSET(calculations!$AG$2,MATCH(data!A7099&amp;"|"&amp;data!C7099,calculations!$A$3:$A$168,0),MATCH(data!B7099,calculations!$AH$2:$CL$2,0)),",","."))</f>
        <v>-301922</v>
      </c>
      <c r="E7099">
        <v>1</v>
      </c>
    </row>
    <row r="7100" spans="1:5" x14ac:dyDescent="0.25">
      <c r="A7100">
        <v>2017</v>
      </c>
      <c r="B7100">
        <v>42</v>
      </c>
      <c r="C7100" t="s">
        <v>110</v>
      </c>
      <c r="D7100" t="str">
        <f ca="1">IF(OFFSET(calculations!$AG$2,MATCH(data!A7100&amp;"|"&amp;data!C7100,calculations!$A$3:$A$168,0),MATCH(data!B7100,calculations!$AH$2:$CL$2,0))="","NULL",SUBSTITUTE(OFFSET(calculations!$AG$2,MATCH(data!A7100&amp;"|"&amp;data!C7100,calculations!$A$3:$A$168,0),MATCH(data!B7100,calculations!$AH$2:$CL$2,0)),",","."))</f>
        <v>0</v>
      </c>
      <c r="E7100">
        <v>1</v>
      </c>
    </row>
    <row r="7101" spans="1:5" x14ac:dyDescent="0.25">
      <c r="A7101">
        <v>2017</v>
      </c>
      <c r="B7101">
        <v>42</v>
      </c>
      <c r="C7101" t="s">
        <v>111</v>
      </c>
      <c r="D7101" t="str">
        <f ca="1">IF(OFFSET(calculations!$AG$2,MATCH(data!A7101&amp;"|"&amp;data!C7101,calculations!$A$3:$A$168,0),MATCH(data!B7101,calculations!$AH$2:$CL$2,0))="","NULL",SUBSTITUTE(OFFSET(calculations!$AG$2,MATCH(data!A7101&amp;"|"&amp;data!C7101,calculations!$A$3:$A$168,0),MATCH(data!B7101,calculations!$AH$2:$CL$2,0)),",","."))</f>
        <v>2310412</v>
      </c>
      <c r="E7101">
        <v>1</v>
      </c>
    </row>
    <row r="7102" spans="1:5" x14ac:dyDescent="0.25">
      <c r="A7102">
        <v>2017</v>
      </c>
      <c r="B7102">
        <v>42</v>
      </c>
      <c r="C7102" t="s">
        <v>112</v>
      </c>
      <c r="D7102" t="str">
        <f ca="1">IF(OFFSET(calculations!$AG$2,MATCH(data!A7102&amp;"|"&amp;data!C7102,calculations!$A$3:$A$168,0),MATCH(data!B7102,calculations!$AH$2:$CL$2,0))="","NULL",SUBSTITUTE(OFFSET(calculations!$AG$2,MATCH(data!A7102&amp;"|"&amp;data!C7102,calculations!$A$3:$A$168,0),MATCH(data!B7102,calculations!$AH$2:$CL$2,0)),",","."))</f>
        <v>1380693</v>
      </c>
      <c r="E7102">
        <v>1</v>
      </c>
    </row>
    <row r="7103" spans="1:5" x14ac:dyDescent="0.25">
      <c r="A7103">
        <v>2017</v>
      </c>
      <c r="B7103">
        <v>42</v>
      </c>
      <c r="C7103" t="s">
        <v>113</v>
      </c>
      <c r="D7103" t="str">
        <f ca="1">IF(OFFSET(calculations!$AG$2,MATCH(data!A7103&amp;"|"&amp;data!C7103,calculations!$A$3:$A$168,0),MATCH(data!B7103,calculations!$AH$2:$CL$2,0))="","NULL",SUBSTITUTE(OFFSET(calculations!$AG$2,MATCH(data!A7103&amp;"|"&amp;data!C7103,calculations!$A$3:$A$168,0),MATCH(data!B7103,calculations!$AH$2:$CL$2,0)),",","."))</f>
        <v>NULL</v>
      </c>
      <c r="E7103">
        <v>1</v>
      </c>
    </row>
    <row r="7104" spans="1:5" x14ac:dyDescent="0.25">
      <c r="A7104">
        <v>2017</v>
      </c>
      <c r="B7104">
        <v>42</v>
      </c>
      <c r="C7104" t="s">
        <v>114</v>
      </c>
      <c r="D7104" t="str">
        <f ca="1">IF(OFFSET(calculations!$AG$2,MATCH(data!A7104&amp;"|"&amp;data!C7104,calculations!$A$3:$A$168,0),MATCH(data!B7104,calculations!$AH$2:$CL$2,0))="","NULL",SUBSTITUTE(OFFSET(calculations!$AG$2,MATCH(data!A7104&amp;"|"&amp;data!C7104,calculations!$A$3:$A$168,0),MATCH(data!B7104,calculations!$AH$2:$CL$2,0)),",","."))</f>
        <v>NULL</v>
      </c>
      <c r="E7104">
        <v>1</v>
      </c>
    </row>
    <row r="7105" spans="1:5" x14ac:dyDescent="0.25">
      <c r="A7105">
        <v>2017</v>
      </c>
      <c r="B7105">
        <v>42</v>
      </c>
      <c r="C7105" t="s">
        <v>115</v>
      </c>
      <c r="D7105" t="str">
        <f ca="1">IF(OFFSET(calculations!$AG$2,MATCH(data!A7105&amp;"|"&amp;data!C7105,calculations!$A$3:$A$168,0),MATCH(data!B7105,calculations!$AH$2:$CL$2,0))="","NULL",SUBSTITUTE(OFFSET(calculations!$AG$2,MATCH(data!A7105&amp;"|"&amp;data!C7105,calculations!$A$3:$A$168,0),MATCH(data!B7105,calculations!$AH$2:$CL$2,0)),",","."))</f>
        <v>NULL</v>
      </c>
      <c r="E7105">
        <v>1</v>
      </c>
    </row>
    <row r="7106" spans="1:5" x14ac:dyDescent="0.25">
      <c r="A7106">
        <v>2017</v>
      </c>
      <c r="B7106">
        <v>42</v>
      </c>
      <c r="C7106" t="s">
        <v>116</v>
      </c>
      <c r="D7106" t="str">
        <f ca="1">IF(OFFSET(calculations!$AG$2,MATCH(data!A7106&amp;"|"&amp;data!C7106,calculations!$A$3:$A$168,0),MATCH(data!B7106,calculations!$AH$2:$CL$2,0))="","NULL",SUBSTITUTE(OFFSET(calculations!$AG$2,MATCH(data!A7106&amp;"|"&amp;data!C7106,calculations!$A$3:$A$168,0),MATCH(data!B7106,calculations!$AH$2:$CL$2,0)),",","."))</f>
        <v>23078</v>
      </c>
      <c r="E7106">
        <v>1</v>
      </c>
    </row>
    <row r="7107" spans="1:5" x14ac:dyDescent="0.25">
      <c r="A7107">
        <v>2017</v>
      </c>
      <c r="B7107">
        <v>42</v>
      </c>
      <c r="C7107" t="s">
        <v>117</v>
      </c>
      <c r="D7107" t="str">
        <f ca="1">IF(OFFSET(calculations!$AG$2,MATCH(data!A7107&amp;"|"&amp;data!C7107,calculations!$A$3:$A$168,0),MATCH(data!B7107,calculations!$AH$2:$CL$2,0))="","NULL",SUBSTITUTE(OFFSET(calculations!$AG$2,MATCH(data!A7107&amp;"|"&amp;data!C7107,calculations!$A$3:$A$168,0),MATCH(data!B7107,calculations!$AH$2:$CL$2,0)),",","."))</f>
        <v>NULL</v>
      </c>
      <c r="E7107">
        <v>1</v>
      </c>
    </row>
    <row r="7108" spans="1:5" x14ac:dyDescent="0.25">
      <c r="A7108">
        <v>2017</v>
      </c>
      <c r="B7108">
        <v>42</v>
      </c>
      <c r="C7108" t="s">
        <v>118</v>
      </c>
      <c r="D7108" t="str">
        <f ca="1">IF(OFFSET(calculations!$AG$2,MATCH(data!A7108&amp;"|"&amp;data!C7108,calculations!$A$3:$A$168,0),MATCH(data!B7108,calculations!$AH$2:$CL$2,0))="","NULL",SUBSTITUTE(OFFSET(calculations!$AG$2,MATCH(data!A7108&amp;"|"&amp;data!C7108,calculations!$A$3:$A$168,0),MATCH(data!B7108,calculations!$AH$2:$CL$2,0)),",","."))</f>
        <v>9997</v>
      </c>
      <c r="E7108">
        <v>1</v>
      </c>
    </row>
    <row r="7109" spans="1:5" x14ac:dyDescent="0.25">
      <c r="A7109">
        <v>2017</v>
      </c>
      <c r="B7109">
        <v>42</v>
      </c>
      <c r="C7109" t="s">
        <v>119</v>
      </c>
      <c r="D7109" t="str">
        <f ca="1">IF(OFFSET(calculations!$AG$2,MATCH(data!A7109&amp;"|"&amp;data!C7109,calculations!$A$3:$A$168,0),MATCH(data!B7109,calculations!$AH$2:$CL$2,0))="","NULL",SUBSTITUTE(OFFSET(calculations!$AG$2,MATCH(data!A7109&amp;"|"&amp;data!C7109,calculations!$A$3:$A$168,0),MATCH(data!B7109,calculations!$AH$2:$CL$2,0)),",","."))</f>
        <v>801131</v>
      </c>
      <c r="E7109">
        <v>1</v>
      </c>
    </row>
    <row r="7110" spans="1:5" x14ac:dyDescent="0.25">
      <c r="A7110">
        <v>2017</v>
      </c>
      <c r="B7110">
        <v>42</v>
      </c>
      <c r="C7110" t="s">
        <v>120</v>
      </c>
      <c r="D7110" t="str">
        <f ca="1">IF(OFFSET(calculations!$AG$2,MATCH(data!A7110&amp;"|"&amp;data!C7110,calculations!$A$3:$A$168,0),MATCH(data!B7110,calculations!$AH$2:$CL$2,0))="","NULL",SUBSTITUTE(OFFSET(calculations!$AG$2,MATCH(data!A7110&amp;"|"&amp;data!C7110,calculations!$A$3:$A$168,0),MATCH(data!B7110,calculations!$AH$2:$CL$2,0)),",","."))</f>
        <v>93308</v>
      </c>
      <c r="E7110">
        <v>1</v>
      </c>
    </row>
    <row r="7111" spans="1:5" x14ac:dyDescent="0.25">
      <c r="A7111">
        <v>2017</v>
      </c>
      <c r="B7111">
        <v>42</v>
      </c>
      <c r="C7111" t="s">
        <v>121</v>
      </c>
      <c r="D7111" t="str">
        <f ca="1">IF(OFFSET(calculations!$AG$2,MATCH(data!A7111&amp;"|"&amp;data!C7111,calculations!$A$3:$A$168,0),MATCH(data!B7111,calculations!$AH$2:$CL$2,0))="","NULL",SUBSTITUTE(OFFSET(calculations!$AG$2,MATCH(data!A7111&amp;"|"&amp;data!C7111,calculations!$A$3:$A$168,0),MATCH(data!B7111,calculations!$AH$2:$CL$2,0)),",","."))</f>
        <v>164788</v>
      </c>
      <c r="E7111">
        <v>1</v>
      </c>
    </row>
    <row r="7112" spans="1:5" x14ac:dyDescent="0.25">
      <c r="A7112">
        <v>2017</v>
      </c>
      <c r="B7112">
        <v>42</v>
      </c>
      <c r="C7112" t="s">
        <v>122</v>
      </c>
      <c r="D7112" t="str">
        <f ca="1">IF(OFFSET(calculations!$AG$2,MATCH(data!A7112&amp;"|"&amp;data!C7112,calculations!$A$3:$A$168,0),MATCH(data!B7112,calculations!$AH$2:$CL$2,0))="","NULL",SUBSTITUTE(OFFSET(calculations!$AG$2,MATCH(data!A7112&amp;"|"&amp;data!C7112,calculations!$A$3:$A$168,0),MATCH(data!B7112,calculations!$AH$2:$CL$2,0)),",","."))</f>
        <v>NULL</v>
      </c>
      <c r="E7112">
        <v>1</v>
      </c>
    </row>
    <row r="7113" spans="1:5" x14ac:dyDescent="0.25">
      <c r="A7113">
        <v>2017</v>
      </c>
      <c r="B7113">
        <v>42</v>
      </c>
      <c r="C7113" t="s">
        <v>123</v>
      </c>
      <c r="D7113" t="str">
        <f ca="1">IF(OFFSET(calculations!$AG$2,MATCH(data!A7113&amp;"|"&amp;data!C7113,calculations!$A$3:$A$168,0),MATCH(data!B7113,calculations!$AH$2:$CL$2,0))="","NULL",SUBSTITUTE(OFFSET(calculations!$AG$2,MATCH(data!A7113&amp;"|"&amp;data!C7113,calculations!$A$3:$A$168,0),MATCH(data!B7113,calculations!$AH$2:$CL$2,0)),",","."))</f>
        <v>20</v>
      </c>
      <c r="E7113">
        <v>1</v>
      </c>
    </row>
    <row r="7114" spans="1:5" x14ac:dyDescent="0.25">
      <c r="A7114">
        <v>2017</v>
      </c>
      <c r="B7114">
        <v>42</v>
      </c>
      <c r="C7114" t="s">
        <v>124</v>
      </c>
      <c r="D7114" t="str">
        <f ca="1">IF(OFFSET(calculations!$AG$2,MATCH(data!A7114&amp;"|"&amp;data!C7114,calculations!$A$3:$A$168,0),MATCH(data!B7114,calculations!$AH$2:$CL$2,0))="","NULL",SUBSTITUTE(OFFSET(calculations!$AG$2,MATCH(data!A7114&amp;"|"&amp;data!C7114,calculations!$A$3:$A$168,0),MATCH(data!B7114,calculations!$AH$2:$CL$2,0)),",","."))</f>
        <v>NULL</v>
      </c>
      <c r="E7114">
        <v>1</v>
      </c>
    </row>
    <row r="7115" spans="1:5" x14ac:dyDescent="0.25">
      <c r="A7115">
        <v>2017</v>
      </c>
      <c r="B7115">
        <v>42</v>
      </c>
      <c r="C7115" t="s">
        <v>125</v>
      </c>
      <c r="D7115" t="str">
        <f ca="1">IF(OFFSET(calculations!$AG$2,MATCH(data!A7115&amp;"|"&amp;data!C7115,calculations!$A$3:$A$168,0),MATCH(data!B7115,calculations!$AH$2:$CL$2,0))="","NULL",SUBSTITUTE(OFFSET(calculations!$AG$2,MATCH(data!A7115&amp;"|"&amp;data!C7115,calculations!$A$3:$A$168,0),MATCH(data!B7115,calculations!$AH$2:$CL$2,0)),",","."))</f>
        <v>NULL</v>
      </c>
      <c r="E7115">
        <v>1</v>
      </c>
    </row>
    <row r="7116" spans="1:5" x14ac:dyDescent="0.25">
      <c r="A7116">
        <v>2017</v>
      </c>
      <c r="B7116">
        <v>42</v>
      </c>
      <c r="C7116" t="s">
        <v>126</v>
      </c>
      <c r="D7116" t="str">
        <f ca="1">IF(OFFSET(calculations!$AG$2,MATCH(data!A7116&amp;"|"&amp;data!C7116,calculations!$A$3:$A$168,0),MATCH(data!B7116,calculations!$AH$2:$CL$2,0))="","NULL",SUBSTITUTE(OFFSET(calculations!$AG$2,MATCH(data!A7116&amp;"|"&amp;data!C7116,calculations!$A$3:$A$168,0),MATCH(data!B7116,calculations!$AH$2:$CL$2,0)),",","."))</f>
        <v>288371</v>
      </c>
      <c r="E7116">
        <v>1</v>
      </c>
    </row>
    <row r="7117" spans="1:5" x14ac:dyDescent="0.25">
      <c r="A7117">
        <v>2017</v>
      </c>
      <c r="B7117">
        <v>42</v>
      </c>
      <c r="C7117" t="s">
        <v>62</v>
      </c>
      <c r="D7117" t="str">
        <f ca="1">IF(OFFSET(calculations!$AG$2,MATCH(data!A7117&amp;"|"&amp;data!C7117,calculations!$A$3:$A$168,0),MATCH(data!B7117,calculations!$AH$2:$CL$2,0))="","NULL",SUBSTITUTE(OFFSET(calculations!$AG$2,MATCH(data!A7117&amp;"|"&amp;data!C7117,calculations!$A$3:$A$168,0),MATCH(data!B7117,calculations!$AH$2:$CL$2,0)),",","."))</f>
        <v>929719</v>
      </c>
      <c r="E7117">
        <v>1</v>
      </c>
    </row>
    <row r="7118" spans="1:5" x14ac:dyDescent="0.25">
      <c r="A7118">
        <v>2017</v>
      </c>
      <c r="B7118">
        <v>42</v>
      </c>
      <c r="C7118" t="s">
        <v>127</v>
      </c>
      <c r="D7118" t="str">
        <f ca="1">IF(OFFSET(calculations!$AG$2,MATCH(data!A7118&amp;"|"&amp;data!C7118,calculations!$A$3:$A$168,0),MATCH(data!B7118,calculations!$AH$2:$CL$2,0))="","NULL",SUBSTITUTE(OFFSET(calculations!$AG$2,MATCH(data!A7118&amp;"|"&amp;data!C7118,calculations!$A$3:$A$168,0),MATCH(data!B7118,calculations!$AH$2:$CL$2,0)),",","."))</f>
        <v>1220590</v>
      </c>
      <c r="E7118">
        <v>1</v>
      </c>
    </row>
    <row r="7119" spans="1:5" x14ac:dyDescent="0.25">
      <c r="A7119">
        <v>2017</v>
      </c>
      <c r="B7119">
        <v>42</v>
      </c>
      <c r="C7119" t="s">
        <v>128</v>
      </c>
      <c r="D7119" t="str">
        <f ca="1">IF(OFFSET(calculations!$AG$2,MATCH(data!A7119&amp;"|"&amp;data!C7119,calculations!$A$3:$A$168,0),MATCH(data!B7119,calculations!$AH$2:$CL$2,0))="","NULL",SUBSTITUTE(OFFSET(calculations!$AG$2,MATCH(data!A7119&amp;"|"&amp;data!C7119,calculations!$A$3:$A$168,0),MATCH(data!B7119,calculations!$AH$2:$CL$2,0)),",","."))</f>
        <v>NULL</v>
      </c>
      <c r="E7119">
        <v>1</v>
      </c>
    </row>
    <row r="7120" spans="1:5" x14ac:dyDescent="0.25">
      <c r="A7120">
        <v>2017</v>
      </c>
      <c r="B7120">
        <v>42</v>
      </c>
      <c r="C7120" t="s">
        <v>129</v>
      </c>
      <c r="D7120" t="str">
        <f ca="1">IF(OFFSET(calculations!$AG$2,MATCH(data!A7120&amp;"|"&amp;data!C7120,calculations!$A$3:$A$168,0),MATCH(data!B7120,calculations!$AH$2:$CL$2,0))="","NULL",SUBSTITUTE(OFFSET(calculations!$AG$2,MATCH(data!A7120&amp;"|"&amp;data!C7120,calculations!$A$3:$A$168,0),MATCH(data!B7120,calculations!$AH$2:$CL$2,0)),",","."))</f>
        <v>20249</v>
      </c>
      <c r="E7120">
        <v>1</v>
      </c>
    </row>
    <row r="7121" spans="1:5" x14ac:dyDescent="0.25">
      <c r="A7121">
        <v>2017</v>
      </c>
      <c r="B7121">
        <v>42</v>
      </c>
      <c r="C7121" t="s">
        <v>130</v>
      </c>
      <c r="D7121" t="str">
        <f ca="1">IF(OFFSET(calculations!$AG$2,MATCH(data!A7121&amp;"|"&amp;data!C7121,calculations!$A$3:$A$168,0),MATCH(data!B7121,calculations!$AH$2:$CL$2,0))="","NULL",SUBSTITUTE(OFFSET(calculations!$AG$2,MATCH(data!A7121&amp;"|"&amp;data!C7121,calculations!$A$3:$A$168,0),MATCH(data!B7121,calculations!$AH$2:$CL$2,0)),",","."))</f>
        <v>NULL</v>
      </c>
      <c r="E7121">
        <v>1</v>
      </c>
    </row>
    <row r="7122" spans="1:5" x14ac:dyDescent="0.25">
      <c r="A7122">
        <v>2017</v>
      </c>
      <c r="B7122">
        <v>42</v>
      </c>
      <c r="C7122" t="s">
        <v>131</v>
      </c>
      <c r="D7122" t="str">
        <f ca="1">IF(OFFSET(calculations!$AG$2,MATCH(data!A7122&amp;"|"&amp;data!C7122,calculations!$A$3:$A$168,0),MATCH(data!B7122,calculations!$AH$2:$CL$2,0))="","NULL",SUBSTITUTE(OFFSET(calculations!$AG$2,MATCH(data!A7122&amp;"|"&amp;data!C7122,calculations!$A$3:$A$168,0),MATCH(data!B7122,calculations!$AH$2:$CL$2,0)),",","."))</f>
        <v>NULL</v>
      </c>
      <c r="E7122">
        <v>1</v>
      </c>
    </row>
    <row r="7123" spans="1:5" x14ac:dyDescent="0.25">
      <c r="A7123">
        <v>2017</v>
      </c>
      <c r="B7123">
        <v>42</v>
      </c>
      <c r="C7123" t="s">
        <v>132</v>
      </c>
      <c r="D7123" t="str">
        <f ca="1">IF(OFFSET(calculations!$AG$2,MATCH(data!A7123&amp;"|"&amp;data!C7123,calculations!$A$3:$A$168,0),MATCH(data!B7123,calculations!$AH$2:$CL$2,0))="","NULL",SUBSTITUTE(OFFSET(calculations!$AG$2,MATCH(data!A7123&amp;"|"&amp;data!C7123,calculations!$A$3:$A$168,0),MATCH(data!B7123,calculations!$AH$2:$CL$2,0)),",","."))</f>
        <v>474</v>
      </c>
      <c r="E7123">
        <v>1</v>
      </c>
    </row>
    <row r="7124" spans="1:5" x14ac:dyDescent="0.25">
      <c r="A7124">
        <v>2017</v>
      </c>
      <c r="B7124">
        <v>42</v>
      </c>
      <c r="C7124" t="s">
        <v>133</v>
      </c>
      <c r="D7124" t="str">
        <f ca="1">IF(OFFSET(calculations!$AG$2,MATCH(data!A7124&amp;"|"&amp;data!C7124,calculations!$A$3:$A$168,0),MATCH(data!B7124,calculations!$AH$2:$CL$2,0))="","NULL",SUBSTITUTE(OFFSET(calculations!$AG$2,MATCH(data!A7124&amp;"|"&amp;data!C7124,calculations!$A$3:$A$168,0),MATCH(data!B7124,calculations!$AH$2:$CL$2,0)),",","."))</f>
        <v>-9672</v>
      </c>
      <c r="E7124">
        <v>1</v>
      </c>
    </row>
    <row r="7125" spans="1:5" x14ac:dyDescent="0.25">
      <c r="A7125">
        <v>2017</v>
      </c>
      <c r="B7125">
        <v>42</v>
      </c>
      <c r="C7125" t="s">
        <v>134</v>
      </c>
      <c r="D7125" t="str">
        <f ca="1">IF(OFFSET(calculations!$AG$2,MATCH(data!A7125&amp;"|"&amp;data!C7125,calculations!$A$3:$A$168,0),MATCH(data!B7125,calculations!$AH$2:$CL$2,0))="","NULL",SUBSTITUTE(OFFSET(calculations!$AG$2,MATCH(data!A7125&amp;"|"&amp;data!C7125,calculations!$A$3:$A$168,0),MATCH(data!B7125,calculations!$AH$2:$CL$2,0)),",","."))</f>
        <v>NULL</v>
      </c>
      <c r="E7125">
        <v>1</v>
      </c>
    </row>
    <row r="7126" spans="1:5" x14ac:dyDescent="0.25">
      <c r="A7126">
        <v>2017</v>
      </c>
      <c r="B7126">
        <v>42</v>
      </c>
      <c r="C7126" t="s">
        <v>135</v>
      </c>
      <c r="D7126" t="str">
        <f ca="1">IF(OFFSET(calculations!$AG$2,MATCH(data!A7126&amp;"|"&amp;data!C7126,calculations!$A$3:$A$168,0),MATCH(data!B7126,calculations!$AH$2:$CL$2,0))="","NULL",SUBSTITUTE(OFFSET(calculations!$AG$2,MATCH(data!A7126&amp;"|"&amp;data!C7126,calculations!$A$3:$A$168,0),MATCH(data!B7126,calculations!$AH$2:$CL$2,0)),",","."))</f>
        <v>NULL</v>
      </c>
      <c r="E7126">
        <v>1</v>
      </c>
    </row>
    <row r="7127" spans="1:5" x14ac:dyDescent="0.25">
      <c r="A7127">
        <v>2017</v>
      </c>
      <c r="B7127">
        <v>42</v>
      </c>
      <c r="C7127" t="s">
        <v>136</v>
      </c>
      <c r="D7127" t="str">
        <f ca="1">IF(OFFSET(calculations!$AG$2,MATCH(data!A7127&amp;"|"&amp;data!C7127,calculations!$A$3:$A$168,0),MATCH(data!B7127,calculations!$AH$2:$CL$2,0))="","NULL",SUBSTITUTE(OFFSET(calculations!$AG$2,MATCH(data!A7127&amp;"|"&amp;data!C7127,calculations!$A$3:$A$168,0),MATCH(data!B7127,calculations!$AH$2:$CL$2,0)),",","."))</f>
        <v>-301922</v>
      </c>
      <c r="E7127">
        <v>1</v>
      </c>
    </row>
    <row r="7128" spans="1:5" x14ac:dyDescent="0.25">
      <c r="A7128">
        <v>2017</v>
      </c>
      <c r="B7128">
        <v>42</v>
      </c>
      <c r="C7128" t="s">
        <v>137</v>
      </c>
      <c r="D7128" t="str">
        <f ca="1">IF(OFFSET(calculations!$AG$2,MATCH(data!A7128&amp;"|"&amp;data!C7128,calculations!$A$3:$A$168,0),MATCH(data!B7128,calculations!$AH$2:$CL$2,0))="","NULL",SUBSTITUTE(OFFSET(calculations!$AG$2,MATCH(data!A7128&amp;"|"&amp;data!C7128,calculations!$A$3:$A$168,0),MATCH(data!B7128,calculations!$AH$2:$CL$2,0)),",","."))</f>
        <v>NULL</v>
      </c>
      <c r="E7128">
        <v>1</v>
      </c>
    </row>
    <row r="7129" spans="1:5" x14ac:dyDescent="0.25">
      <c r="A7129">
        <v>2017</v>
      </c>
      <c r="B7129">
        <v>42</v>
      </c>
      <c r="C7129" t="s">
        <v>138</v>
      </c>
      <c r="D7129" t="str">
        <f ca="1">IF(OFFSET(calculations!$AG$2,MATCH(data!A7129&amp;"|"&amp;data!C7129,calculations!$A$3:$A$168,0),MATCH(data!B7129,calculations!$AH$2:$CL$2,0))="","NULL",SUBSTITUTE(OFFSET(calculations!$AG$2,MATCH(data!A7129&amp;"|"&amp;data!C7129,calculations!$A$3:$A$168,0),MATCH(data!B7129,calculations!$AH$2:$CL$2,0)),",","."))</f>
        <v>NULL</v>
      </c>
      <c r="E7129">
        <v>1</v>
      </c>
    </row>
    <row r="7130" spans="1:5" x14ac:dyDescent="0.25">
      <c r="A7130">
        <v>2017</v>
      </c>
      <c r="B7130">
        <v>42</v>
      </c>
      <c r="C7130" t="s">
        <v>139</v>
      </c>
      <c r="D7130" t="str">
        <f ca="1">IF(OFFSET(calculations!$AG$2,MATCH(data!A7130&amp;"|"&amp;data!C7130,calculations!$A$3:$A$168,0),MATCH(data!B7130,calculations!$AH$2:$CL$2,0))="","NULL",SUBSTITUTE(OFFSET(calculations!$AG$2,MATCH(data!A7130&amp;"|"&amp;data!C7130,calculations!$A$3:$A$168,0),MATCH(data!B7130,calculations!$AH$2:$CL$2,0)),",","."))</f>
        <v>NULL</v>
      </c>
      <c r="E7130">
        <v>1</v>
      </c>
    </row>
    <row r="7131" spans="1:5" x14ac:dyDescent="0.25">
      <c r="A7131">
        <v>2017</v>
      </c>
      <c r="B7131">
        <v>42</v>
      </c>
      <c r="C7131" t="s">
        <v>140</v>
      </c>
      <c r="D7131" t="str">
        <f ca="1">IF(OFFSET(calculations!$AG$2,MATCH(data!A7131&amp;"|"&amp;data!C7131,calculations!$A$3:$A$168,0),MATCH(data!B7131,calculations!$AH$2:$CL$2,0))="","NULL",SUBSTITUTE(OFFSET(calculations!$AG$2,MATCH(data!A7131&amp;"|"&amp;data!C7131,calculations!$A$3:$A$168,0),MATCH(data!B7131,calculations!$AH$2:$CL$2,0)),",","."))</f>
        <v>NULL</v>
      </c>
      <c r="E7131">
        <v>1</v>
      </c>
    </row>
    <row r="7132" spans="1:5" x14ac:dyDescent="0.25">
      <c r="A7132">
        <v>2017</v>
      </c>
      <c r="B7132">
        <v>42</v>
      </c>
      <c r="C7132" t="s">
        <v>141</v>
      </c>
      <c r="D7132" t="str">
        <f ca="1">IF(OFFSET(calculations!$AG$2,MATCH(data!A7132&amp;"|"&amp;data!C7132,calculations!$A$3:$A$168,0),MATCH(data!B7132,calculations!$AH$2:$CL$2,0))="","NULL",SUBSTITUTE(OFFSET(calculations!$AG$2,MATCH(data!A7132&amp;"|"&amp;data!C7132,calculations!$A$3:$A$168,0),MATCH(data!B7132,calculations!$AH$2:$CL$2,0)),",","."))</f>
        <v>NULL</v>
      </c>
      <c r="E7132">
        <v>1</v>
      </c>
    </row>
    <row r="7133" spans="1:5" x14ac:dyDescent="0.25">
      <c r="A7133">
        <v>2017</v>
      </c>
      <c r="B7133">
        <v>42</v>
      </c>
      <c r="C7133" t="s">
        <v>142</v>
      </c>
      <c r="D7133" t="str">
        <f ca="1">IF(OFFSET(calculations!$AG$2,MATCH(data!A7133&amp;"|"&amp;data!C7133,calculations!$A$3:$A$168,0),MATCH(data!B7133,calculations!$AH$2:$CL$2,0))="","NULL",SUBSTITUTE(OFFSET(calculations!$AG$2,MATCH(data!A7133&amp;"|"&amp;data!C7133,calculations!$A$3:$A$168,0),MATCH(data!B7133,calculations!$AH$2:$CL$2,0)),",","."))</f>
        <v>NULL</v>
      </c>
      <c r="E7133">
        <v>1</v>
      </c>
    </row>
    <row r="7134" spans="1:5" x14ac:dyDescent="0.25">
      <c r="A7134">
        <v>2017</v>
      </c>
      <c r="B7134">
        <v>42</v>
      </c>
      <c r="C7134" t="s">
        <v>143</v>
      </c>
      <c r="D7134" t="str">
        <f ca="1">IF(OFFSET(calculations!$AG$2,MATCH(data!A7134&amp;"|"&amp;data!C7134,calculations!$A$3:$A$168,0),MATCH(data!B7134,calculations!$AH$2:$CL$2,0))="","NULL",SUBSTITUTE(OFFSET(calculations!$AG$2,MATCH(data!A7134&amp;"|"&amp;data!C7134,calculations!$A$3:$A$168,0),MATCH(data!B7134,calculations!$AH$2:$CL$2,0)),",","."))</f>
        <v>NULL</v>
      </c>
      <c r="E7134">
        <v>1</v>
      </c>
    </row>
    <row r="7135" spans="1:5" x14ac:dyDescent="0.25">
      <c r="A7135">
        <v>2017</v>
      </c>
      <c r="B7135">
        <v>42</v>
      </c>
      <c r="C7135" t="s">
        <v>58</v>
      </c>
      <c r="D7135" t="str">
        <f ca="1">IF(OFFSET(calculations!$AG$2,MATCH(data!A7135&amp;"|"&amp;data!C7135,calculations!$A$3:$A$168,0),MATCH(data!B7135,calculations!$AH$2:$CL$2,0))="","NULL",SUBSTITUTE(OFFSET(calculations!$AG$2,MATCH(data!A7135&amp;"|"&amp;data!C7135,calculations!$A$3:$A$168,0),MATCH(data!B7135,calculations!$AH$2:$CL$2,0)),",","."))</f>
        <v>NULL</v>
      </c>
      <c r="E7135">
        <v>1</v>
      </c>
    </row>
    <row r="7136" spans="1:5" x14ac:dyDescent="0.25">
      <c r="A7136">
        <v>2017</v>
      </c>
      <c r="B7136">
        <v>43</v>
      </c>
      <c r="C7136" t="s">
        <v>68</v>
      </c>
      <c r="D7136" t="str">
        <f ca="1">IF(OFFSET(calculations!$AG$2,MATCH(data!A7136&amp;"|"&amp;data!C7136,calculations!$A$3:$A$168,0),MATCH(data!B7136,calculations!$AH$2:$CL$2,0))="","NULL",SUBSTITUTE(OFFSET(calculations!$AG$2,MATCH(data!A7136&amp;"|"&amp;data!C7136,calculations!$A$3:$A$168,0),MATCH(data!B7136,calculations!$AH$2:$CL$2,0)),",","."))</f>
        <v>927943</v>
      </c>
      <c r="E7136">
        <v>1</v>
      </c>
    </row>
    <row r="7137" spans="1:5" x14ac:dyDescent="0.25">
      <c r="A7137">
        <v>2017</v>
      </c>
      <c r="B7137">
        <v>43</v>
      </c>
      <c r="C7137" t="s">
        <v>49</v>
      </c>
      <c r="D7137" t="str">
        <f ca="1">IF(OFFSET(calculations!$AG$2,MATCH(data!A7137&amp;"|"&amp;data!C7137,calculations!$A$3:$A$168,0),MATCH(data!B7137,calculations!$AH$2:$CL$2,0))="","NULL",SUBSTITUTE(OFFSET(calculations!$AG$2,MATCH(data!A7137&amp;"|"&amp;data!C7137,calculations!$A$3:$A$168,0),MATCH(data!B7137,calculations!$AH$2:$CL$2,0)),",","."))</f>
        <v>816674</v>
      </c>
      <c r="E7137">
        <v>1</v>
      </c>
    </row>
    <row r="7138" spans="1:5" x14ac:dyDescent="0.25">
      <c r="A7138">
        <v>2017</v>
      </c>
      <c r="B7138">
        <v>43</v>
      </c>
      <c r="C7138" t="s">
        <v>69</v>
      </c>
      <c r="D7138" t="str">
        <f ca="1">IF(OFFSET(calculations!$AG$2,MATCH(data!A7138&amp;"|"&amp;data!C7138,calculations!$A$3:$A$168,0),MATCH(data!B7138,calculations!$AH$2:$CL$2,0))="","NULL",SUBSTITUTE(OFFSET(calculations!$AG$2,MATCH(data!A7138&amp;"|"&amp;data!C7138,calculations!$A$3:$A$168,0),MATCH(data!B7138,calculations!$AH$2:$CL$2,0)),",","."))</f>
        <v>32645</v>
      </c>
      <c r="E7138">
        <v>1</v>
      </c>
    </row>
    <row r="7139" spans="1:5" x14ac:dyDescent="0.25">
      <c r="A7139">
        <v>2017</v>
      </c>
      <c r="B7139">
        <v>43</v>
      </c>
      <c r="C7139" t="s">
        <v>70</v>
      </c>
      <c r="D7139" t="str">
        <f ca="1">IF(OFFSET(calculations!$AG$2,MATCH(data!A7139&amp;"|"&amp;data!C7139,calculations!$A$3:$A$168,0),MATCH(data!B7139,calculations!$AH$2:$CL$2,0))="","NULL",SUBSTITUTE(OFFSET(calculations!$AG$2,MATCH(data!A7139&amp;"|"&amp;data!C7139,calculations!$A$3:$A$168,0),MATCH(data!B7139,calculations!$AH$2:$CL$2,0)),",","."))</f>
        <v>4437</v>
      </c>
      <c r="E7139">
        <v>1</v>
      </c>
    </row>
    <row r="7140" spans="1:5" x14ac:dyDescent="0.25">
      <c r="A7140">
        <v>2017</v>
      </c>
      <c r="B7140">
        <v>43</v>
      </c>
      <c r="C7140" t="s">
        <v>71</v>
      </c>
      <c r="D7140" t="str">
        <f ca="1">IF(OFFSET(calculations!$AG$2,MATCH(data!A7140&amp;"|"&amp;data!C7140,calculations!$A$3:$A$168,0),MATCH(data!B7140,calculations!$AH$2:$CL$2,0))="","NULL",SUBSTITUTE(OFFSET(calculations!$AG$2,MATCH(data!A7140&amp;"|"&amp;data!C7140,calculations!$A$3:$A$168,0),MATCH(data!B7140,calculations!$AH$2:$CL$2,0)),",","."))</f>
        <v>318370</v>
      </c>
      <c r="E7140">
        <v>1</v>
      </c>
    </row>
    <row r="7141" spans="1:5" x14ac:dyDescent="0.25">
      <c r="A7141">
        <v>2017</v>
      </c>
      <c r="B7141">
        <v>43</v>
      </c>
      <c r="C7141" t="s">
        <v>72</v>
      </c>
      <c r="D7141" t="str">
        <f ca="1">IF(OFFSET(calculations!$AG$2,MATCH(data!A7141&amp;"|"&amp;data!C7141,calculations!$A$3:$A$168,0),MATCH(data!B7141,calculations!$AH$2:$CL$2,0))="","NULL",SUBSTITUTE(OFFSET(calculations!$AG$2,MATCH(data!A7141&amp;"|"&amp;data!C7141,calculations!$A$3:$A$168,0),MATCH(data!B7141,calculations!$AH$2:$CL$2,0)),",","."))</f>
        <v>NULL</v>
      </c>
      <c r="E7141">
        <v>1</v>
      </c>
    </row>
    <row r="7142" spans="1:5" x14ac:dyDescent="0.25">
      <c r="A7142">
        <v>2017</v>
      </c>
      <c r="B7142">
        <v>43</v>
      </c>
      <c r="C7142" t="s">
        <v>73</v>
      </c>
      <c r="D7142" t="str">
        <f ca="1">IF(OFFSET(calculations!$AG$2,MATCH(data!A7142&amp;"|"&amp;data!C7142,calculations!$A$3:$A$168,0),MATCH(data!B7142,calculations!$AH$2:$CL$2,0))="","NULL",SUBSTITUTE(OFFSET(calculations!$AG$2,MATCH(data!A7142&amp;"|"&amp;data!C7142,calculations!$A$3:$A$168,0),MATCH(data!B7142,calculations!$AH$2:$CL$2,0)),",","."))</f>
        <v>443602</v>
      </c>
      <c r="E7142">
        <v>1</v>
      </c>
    </row>
    <row r="7143" spans="1:5" x14ac:dyDescent="0.25">
      <c r="A7143">
        <v>2017</v>
      </c>
      <c r="B7143">
        <v>43</v>
      </c>
      <c r="C7143" t="s">
        <v>74</v>
      </c>
      <c r="D7143" t="str">
        <f ca="1">IF(OFFSET(calculations!$AG$2,MATCH(data!A7143&amp;"|"&amp;data!C7143,calculations!$A$3:$A$168,0),MATCH(data!B7143,calculations!$AH$2:$CL$2,0))="","NULL",SUBSTITUTE(OFFSET(calculations!$AG$2,MATCH(data!A7143&amp;"|"&amp;data!C7143,calculations!$A$3:$A$168,0),MATCH(data!B7143,calculations!$AH$2:$CL$2,0)),",","."))</f>
        <v>NULL</v>
      </c>
      <c r="E7143">
        <v>1</v>
      </c>
    </row>
    <row r="7144" spans="1:5" x14ac:dyDescent="0.25">
      <c r="A7144">
        <v>2017</v>
      </c>
      <c r="B7144">
        <v>43</v>
      </c>
      <c r="C7144" t="s">
        <v>75</v>
      </c>
      <c r="D7144" t="str">
        <f ca="1">IF(OFFSET(calculations!$AG$2,MATCH(data!A7144&amp;"|"&amp;data!C7144,calculations!$A$3:$A$168,0),MATCH(data!B7144,calculations!$AH$2:$CL$2,0))="","NULL",SUBSTITUTE(OFFSET(calculations!$AG$2,MATCH(data!A7144&amp;"|"&amp;data!C7144,calculations!$A$3:$A$168,0),MATCH(data!B7144,calculations!$AH$2:$CL$2,0)),",","."))</f>
        <v>2624</v>
      </c>
      <c r="E7144">
        <v>1</v>
      </c>
    </row>
    <row r="7145" spans="1:5" x14ac:dyDescent="0.25">
      <c r="A7145">
        <v>2017</v>
      </c>
      <c r="B7145">
        <v>43</v>
      </c>
      <c r="C7145" t="s">
        <v>76</v>
      </c>
      <c r="D7145" t="str">
        <f ca="1">IF(OFFSET(calculations!$AG$2,MATCH(data!A7145&amp;"|"&amp;data!C7145,calculations!$A$3:$A$168,0),MATCH(data!B7145,calculations!$AH$2:$CL$2,0))="","NULL",SUBSTITUTE(OFFSET(calculations!$AG$2,MATCH(data!A7145&amp;"|"&amp;data!C7145,calculations!$A$3:$A$168,0),MATCH(data!B7145,calculations!$AH$2:$CL$2,0)),",","."))</f>
        <v>1202</v>
      </c>
      <c r="E7145">
        <v>1</v>
      </c>
    </row>
    <row r="7146" spans="1:5" x14ac:dyDescent="0.25">
      <c r="A7146">
        <v>2017</v>
      </c>
      <c r="B7146">
        <v>43</v>
      </c>
      <c r="C7146" t="s">
        <v>77</v>
      </c>
      <c r="D7146" t="str">
        <f ca="1">IF(OFFSET(calculations!$AG$2,MATCH(data!A7146&amp;"|"&amp;data!C7146,calculations!$A$3:$A$168,0),MATCH(data!B7146,calculations!$AH$2:$CL$2,0))="","NULL",SUBSTITUTE(OFFSET(calculations!$AG$2,MATCH(data!A7146&amp;"|"&amp;data!C7146,calculations!$A$3:$A$168,0),MATCH(data!B7146,calculations!$AH$2:$CL$2,0)),",","."))</f>
        <v>NULL</v>
      </c>
      <c r="E7146">
        <v>1</v>
      </c>
    </row>
    <row r="7147" spans="1:5" x14ac:dyDescent="0.25">
      <c r="A7147">
        <v>2017</v>
      </c>
      <c r="B7147">
        <v>43</v>
      </c>
      <c r="C7147" t="s">
        <v>78</v>
      </c>
      <c r="D7147" t="str">
        <f ca="1">IF(OFFSET(calculations!$AG$2,MATCH(data!A7147&amp;"|"&amp;data!C7147,calculations!$A$3:$A$168,0),MATCH(data!B7147,calculations!$AH$2:$CL$2,0))="","NULL",SUBSTITUTE(OFFSET(calculations!$AG$2,MATCH(data!A7147&amp;"|"&amp;data!C7147,calculations!$A$3:$A$168,0),MATCH(data!B7147,calculations!$AH$2:$CL$2,0)),",","."))</f>
        <v>0</v>
      </c>
      <c r="E7147">
        <v>1</v>
      </c>
    </row>
    <row r="7148" spans="1:5" x14ac:dyDescent="0.25">
      <c r="A7148">
        <v>2017</v>
      </c>
      <c r="B7148">
        <v>43</v>
      </c>
      <c r="C7148" t="s">
        <v>79</v>
      </c>
      <c r="D7148" t="str">
        <f ca="1">IF(OFFSET(calculations!$AG$2,MATCH(data!A7148&amp;"|"&amp;data!C7148,calculations!$A$3:$A$168,0),MATCH(data!B7148,calculations!$AH$2:$CL$2,0))="","NULL",SUBSTITUTE(OFFSET(calculations!$AG$2,MATCH(data!A7148&amp;"|"&amp;data!C7148,calculations!$A$3:$A$168,0),MATCH(data!B7148,calculations!$AH$2:$CL$2,0)),",","."))</f>
        <v>12162</v>
      </c>
      <c r="E7148">
        <v>1</v>
      </c>
    </row>
    <row r="7149" spans="1:5" x14ac:dyDescent="0.25">
      <c r="A7149">
        <v>2017</v>
      </c>
      <c r="B7149">
        <v>43</v>
      </c>
      <c r="C7149" t="s">
        <v>80</v>
      </c>
      <c r="D7149" t="str">
        <f ca="1">IF(OFFSET(calculations!$AG$2,MATCH(data!A7149&amp;"|"&amp;data!C7149,calculations!$A$3:$A$168,0),MATCH(data!B7149,calculations!$AH$2:$CL$2,0))="","NULL",SUBSTITUTE(OFFSET(calculations!$AG$2,MATCH(data!A7149&amp;"|"&amp;data!C7149,calculations!$A$3:$A$168,0),MATCH(data!B7149,calculations!$AH$2:$CL$2,0)),",","."))</f>
        <v>NULL</v>
      </c>
      <c r="E7149">
        <v>1</v>
      </c>
    </row>
    <row r="7150" spans="1:5" x14ac:dyDescent="0.25">
      <c r="A7150">
        <v>2017</v>
      </c>
      <c r="B7150">
        <v>43</v>
      </c>
      <c r="C7150" t="s">
        <v>44</v>
      </c>
      <c r="D7150" t="str">
        <f ca="1">IF(OFFSET(calculations!$AG$2,MATCH(data!A7150&amp;"|"&amp;data!C7150,calculations!$A$3:$A$168,0),MATCH(data!B7150,calculations!$AH$2:$CL$2,0))="","NULL",SUBSTITUTE(OFFSET(calculations!$AG$2,MATCH(data!A7150&amp;"|"&amp;data!C7150,calculations!$A$3:$A$168,0),MATCH(data!B7150,calculations!$AH$2:$CL$2,0)),",","."))</f>
        <v>NULL</v>
      </c>
      <c r="E7150">
        <v>1</v>
      </c>
    </row>
    <row r="7151" spans="1:5" x14ac:dyDescent="0.25">
      <c r="A7151">
        <v>2017</v>
      </c>
      <c r="B7151">
        <v>43</v>
      </c>
      <c r="C7151" t="s">
        <v>51</v>
      </c>
      <c r="D7151" t="str">
        <f ca="1">IF(OFFSET(calculations!$AG$2,MATCH(data!A7151&amp;"|"&amp;data!C7151,calculations!$A$3:$A$168,0),MATCH(data!B7151,calculations!$AH$2:$CL$2,0))="","NULL",SUBSTITUTE(OFFSET(calculations!$AG$2,MATCH(data!A7151&amp;"|"&amp;data!C7151,calculations!$A$3:$A$168,0),MATCH(data!B7151,calculations!$AH$2:$CL$2,0)),",","."))</f>
        <v>NULL</v>
      </c>
      <c r="E7151">
        <v>1</v>
      </c>
    </row>
    <row r="7152" spans="1:5" x14ac:dyDescent="0.25">
      <c r="A7152">
        <v>2017</v>
      </c>
      <c r="B7152">
        <v>43</v>
      </c>
      <c r="C7152" t="s">
        <v>55</v>
      </c>
      <c r="D7152" t="str">
        <f ca="1">IF(OFFSET(calculations!$AG$2,MATCH(data!A7152&amp;"|"&amp;data!C7152,calculations!$A$3:$A$168,0),MATCH(data!B7152,calculations!$AH$2:$CL$2,0))="","NULL",SUBSTITUTE(OFFSET(calculations!$AG$2,MATCH(data!A7152&amp;"|"&amp;data!C7152,calculations!$A$3:$A$168,0),MATCH(data!B7152,calculations!$AH$2:$CL$2,0)),",","."))</f>
        <v>NULL</v>
      </c>
      <c r="E7152">
        <v>1</v>
      </c>
    </row>
    <row r="7153" spans="1:5" x14ac:dyDescent="0.25">
      <c r="A7153">
        <v>2017</v>
      </c>
      <c r="B7153">
        <v>43</v>
      </c>
      <c r="C7153" t="s">
        <v>81</v>
      </c>
      <c r="D7153" t="str">
        <f ca="1">IF(OFFSET(calculations!$AG$2,MATCH(data!A7153&amp;"|"&amp;data!C7153,calculations!$A$3:$A$168,0),MATCH(data!B7153,calculations!$AH$2:$CL$2,0))="","NULL",SUBSTITUTE(OFFSET(calculations!$AG$2,MATCH(data!A7153&amp;"|"&amp;data!C7153,calculations!$A$3:$A$168,0),MATCH(data!B7153,calculations!$AH$2:$CL$2,0)),",","."))</f>
        <v>1632</v>
      </c>
      <c r="E7153">
        <v>1</v>
      </c>
    </row>
    <row r="7154" spans="1:5" x14ac:dyDescent="0.25">
      <c r="A7154">
        <v>2017</v>
      </c>
      <c r="B7154">
        <v>43</v>
      </c>
      <c r="C7154" t="s">
        <v>82</v>
      </c>
      <c r="D7154" t="str">
        <f ca="1">IF(OFFSET(calculations!$AG$2,MATCH(data!A7154&amp;"|"&amp;data!C7154,calculations!$A$3:$A$168,0),MATCH(data!B7154,calculations!$AH$2:$CL$2,0))="","NULL",SUBSTITUTE(OFFSET(calculations!$AG$2,MATCH(data!A7154&amp;"|"&amp;data!C7154,calculations!$A$3:$A$168,0),MATCH(data!B7154,calculations!$AH$2:$CL$2,0)),",","."))</f>
        <v>111269</v>
      </c>
      <c r="E7154">
        <v>1</v>
      </c>
    </row>
    <row r="7155" spans="1:5" x14ac:dyDescent="0.25">
      <c r="A7155">
        <v>2017</v>
      </c>
      <c r="B7155">
        <v>43</v>
      </c>
      <c r="C7155" t="s">
        <v>83</v>
      </c>
      <c r="D7155" t="str">
        <f ca="1">IF(OFFSET(calculations!$AG$2,MATCH(data!A7155&amp;"|"&amp;data!C7155,calculations!$A$3:$A$168,0),MATCH(data!B7155,calculations!$AH$2:$CL$2,0))="","NULL",SUBSTITUTE(OFFSET(calculations!$AG$2,MATCH(data!A7155&amp;"|"&amp;data!C7155,calculations!$A$3:$A$168,0),MATCH(data!B7155,calculations!$AH$2:$CL$2,0)),",","."))</f>
        <v>12279</v>
      </c>
      <c r="E7155">
        <v>1</v>
      </c>
    </row>
    <row r="7156" spans="1:5" x14ac:dyDescent="0.25">
      <c r="A7156">
        <v>2017</v>
      </c>
      <c r="B7156">
        <v>43</v>
      </c>
      <c r="C7156" t="s">
        <v>84</v>
      </c>
      <c r="D7156" t="str">
        <f ca="1">IF(OFFSET(calculations!$AG$2,MATCH(data!A7156&amp;"|"&amp;data!C7156,calculations!$A$3:$A$168,0),MATCH(data!B7156,calculations!$AH$2:$CL$2,0))="","NULL",SUBSTITUTE(OFFSET(calculations!$AG$2,MATCH(data!A7156&amp;"|"&amp;data!C7156,calculations!$A$3:$A$168,0),MATCH(data!B7156,calculations!$AH$2:$CL$2,0)),",","."))</f>
        <v>NULL</v>
      </c>
      <c r="E7156">
        <v>1</v>
      </c>
    </row>
    <row r="7157" spans="1:5" x14ac:dyDescent="0.25">
      <c r="A7157">
        <v>2017</v>
      </c>
      <c r="B7157">
        <v>43</v>
      </c>
      <c r="C7157" t="s">
        <v>85</v>
      </c>
      <c r="D7157" t="str">
        <f ca="1">IF(OFFSET(calculations!$AG$2,MATCH(data!A7157&amp;"|"&amp;data!C7157,calculations!$A$3:$A$168,0),MATCH(data!B7157,calculations!$AH$2:$CL$2,0))="","NULL",SUBSTITUTE(OFFSET(calculations!$AG$2,MATCH(data!A7157&amp;"|"&amp;data!C7157,calculations!$A$3:$A$168,0),MATCH(data!B7157,calculations!$AH$2:$CL$2,0)),",","."))</f>
        <v>NULL</v>
      </c>
      <c r="E7157">
        <v>1</v>
      </c>
    </row>
    <row r="7158" spans="1:5" x14ac:dyDescent="0.25">
      <c r="A7158">
        <v>2017</v>
      </c>
      <c r="B7158">
        <v>43</v>
      </c>
      <c r="C7158" t="s">
        <v>86</v>
      </c>
      <c r="D7158" t="str">
        <f ca="1">IF(OFFSET(calculations!$AG$2,MATCH(data!A7158&amp;"|"&amp;data!C7158,calculations!$A$3:$A$168,0),MATCH(data!B7158,calculations!$AH$2:$CL$2,0))="","NULL",SUBSTITUTE(OFFSET(calculations!$AG$2,MATCH(data!A7158&amp;"|"&amp;data!C7158,calculations!$A$3:$A$168,0),MATCH(data!B7158,calculations!$AH$2:$CL$2,0)),",","."))</f>
        <v>NULL</v>
      </c>
      <c r="E7158">
        <v>1</v>
      </c>
    </row>
    <row r="7159" spans="1:5" x14ac:dyDescent="0.25">
      <c r="A7159">
        <v>2017</v>
      </c>
      <c r="B7159">
        <v>43</v>
      </c>
      <c r="C7159" t="s">
        <v>87</v>
      </c>
      <c r="D7159" t="str">
        <f ca="1">IF(OFFSET(calculations!$AG$2,MATCH(data!A7159&amp;"|"&amp;data!C7159,calculations!$A$3:$A$168,0),MATCH(data!B7159,calculations!$AH$2:$CL$2,0))="","NULL",SUBSTITUTE(OFFSET(calculations!$AG$2,MATCH(data!A7159&amp;"|"&amp;data!C7159,calculations!$A$3:$A$168,0),MATCH(data!B7159,calculations!$AH$2:$CL$2,0)),",","."))</f>
        <v>92760</v>
      </c>
      <c r="E7159">
        <v>1</v>
      </c>
    </row>
    <row r="7160" spans="1:5" x14ac:dyDescent="0.25">
      <c r="A7160">
        <v>2017</v>
      </c>
      <c r="B7160">
        <v>43</v>
      </c>
      <c r="C7160" t="s">
        <v>88</v>
      </c>
      <c r="D7160" t="str">
        <f ca="1">IF(OFFSET(calculations!$AG$2,MATCH(data!A7160&amp;"|"&amp;data!C7160,calculations!$A$3:$A$168,0),MATCH(data!B7160,calculations!$AH$2:$CL$2,0))="","NULL",SUBSTITUTE(OFFSET(calculations!$AG$2,MATCH(data!A7160&amp;"|"&amp;data!C7160,calculations!$A$3:$A$168,0),MATCH(data!B7160,calculations!$AH$2:$CL$2,0)),",","."))</f>
        <v>NULL</v>
      </c>
      <c r="E7160">
        <v>1</v>
      </c>
    </row>
    <row r="7161" spans="1:5" x14ac:dyDescent="0.25">
      <c r="A7161">
        <v>2017</v>
      </c>
      <c r="B7161">
        <v>43</v>
      </c>
      <c r="C7161" t="s">
        <v>89</v>
      </c>
      <c r="D7161" t="str">
        <f ca="1">IF(OFFSET(calculations!$AG$2,MATCH(data!A7161&amp;"|"&amp;data!C7161,calculations!$A$3:$A$168,0),MATCH(data!B7161,calculations!$AH$2:$CL$2,0))="","NULL",SUBSTITUTE(OFFSET(calculations!$AG$2,MATCH(data!A7161&amp;"|"&amp;data!C7161,calculations!$A$3:$A$168,0),MATCH(data!B7161,calculations!$AH$2:$CL$2,0)),",","."))</f>
        <v>NULL</v>
      </c>
      <c r="E7161">
        <v>1</v>
      </c>
    </row>
    <row r="7162" spans="1:5" x14ac:dyDescent="0.25">
      <c r="A7162">
        <v>2017</v>
      </c>
      <c r="B7162">
        <v>43</v>
      </c>
      <c r="C7162" t="s">
        <v>90</v>
      </c>
      <c r="D7162" t="str">
        <f ca="1">IF(OFFSET(calculations!$AG$2,MATCH(data!A7162&amp;"|"&amp;data!C7162,calculations!$A$3:$A$168,0),MATCH(data!B7162,calculations!$AH$2:$CL$2,0))="","NULL",SUBSTITUTE(OFFSET(calculations!$AG$2,MATCH(data!A7162&amp;"|"&amp;data!C7162,calculations!$A$3:$A$168,0),MATCH(data!B7162,calculations!$AH$2:$CL$2,0)),",","."))</f>
        <v>NULL</v>
      </c>
      <c r="E7162">
        <v>1</v>
      </c>
    </row>
    <row r="7163" spans="1:5" x14ac:dyDescent="0.25">
      <c r="A7163">
        <v>2017</v>
      </c>
      <c r="B7163">
        <v>43</v>
      </c>
      <c r="C7163" t="s">
        <v>91</v>
      </c>
      <c r="D7163" t="str">
        <f ca="1">IF(OFFSET(calculations!$AG$2,MATCH(data!A7163&amp;"|"&amp;data!C7163,calculations!$A$3:$A$168,0),MATCH(data!B7163,calculations!$AH$2:$CL$2,0))="","NULL",SUBSTITUTE(OFFSET(calculations!$AG$2,MATCH(data!A7163&amp;"|"&amp;data!C7163,calculations!$A$3:$A$168,0),MATCH(data!B7163,calculations!$AH$2:$CL$2,0)),",","."))</f>
        <v>NULL</v>
      </c>
      <c r="E7163">
        <v>1</v>
      </c>
    </row>
    <row r="7164" spans="1:5" x14ac:dyDescent="0.25">
      <c r="A7164">
        <v>2017</v>
      </c>
      <c r="B7164">
        <v>43</v>
      </c>
      <c r="C7164" t="s">
        <v>92</v>
      </c>
      <c r="D7164" t="str">
        <f ca="1">IF(OFFSET(calculations!$AG$2,MATCH(data!A7164&amp;"|"&amp;data!C7164,calculations!$A$3:$A$168,0),MATCH(data!B7164,calculations!$AH$2:$CL$2,0))="","NULL",SUBSTITUTE(OFFSET(calculations!$AG$2,MATCH(data!A7164&amp;"|"&amp;data!C7164,calculations!$A$3:$A$168,0),MATCH(data!B7164,calculations!$AH$2:$CL$2,0)),",","."))</f>
        <v>NULL</v>
      </c>
      <c r="E7164">
        <v>1</v>
      </c>
    </row>
    <row r="7165" spans="1:5" x14ac:dyDescent="0.25">
      <c r="A7165">
        <v>2017</v>
      </c>
      <c r="B7165">
        <v>43</v>
      </c>
      <c r="C7165" t="s">
        <v>93</v>
      </c>
      <c r="D7165" t="str">
        <f ca="1">IF(OFFSET(calculations!$AG$2,MATCH(data!A7165&amp;"|"&amp;data!C7165,calculations!$A$3:$A$168,0),MATCH(data!B7165,calculations!$AH$2:$CL$2,0))="","NULL",SUBSTITUTE(OFFSET(calculations!$AG$2,MATCH(data!A7165&amp;"|"&amp;data!C7165,calculations!$A$3:$A$168,0),MATCH(data!B7165,calculations!$AH$2:$CL$2,0)),",","."))</f>
        <v>NULL</v>
      </c>
      <c r="E7165">
        <v>1</v>
      </c>
    </row>
    <row r="7166" spans="1:5" x14ac:dyDescent="0.25">
      <c r="A7166">
        <v>2017</v>
      </c>
      <c r="B7166">
        <v>43</v>
      </c>
      <c r="C7166" t="s">
        <v>94</v>
      </c>
      <c r="D7166" t="str">
        <f ca="1">IF(OFFSET(calculations!$AG$2,MATCH(data!A7166&amp;"|"&amp;data!C7166,calculations!$A$3:$A$168,0),MATCH(data!B7166,calculations!$AH$2:$CL$2,0))="","NULL",SUBSTITUTE(OFFSET(calculations!$AG$2,MATCH(data!A7166&amp;"|"&amp;data!C7166,calculations!$A$3:$A$168,0),MATCH(data!B7166,calculations!$AH$2:$CL$2,0)),",","."))</f>
        <v>6230</v>
      </c>
      <c r="E7166">
        <v>1</v>
      </c>
    </row>
    <row r="7167" spans="1:5" x14ac:dyDescent="0.25">
      <c r="A7167">
        <v>2017</v>
      </c>
      <c r="B7167">
        <v>43</v>
      </c>
      <c r="C7167" t="s">
        <v>95</v>
      </c>
      <c r="D7167" t="str">
        <f ca="1">IF(OFFSET(calculations!$AG$2,MATCH(data!A7167&amp;"|"&amp;data!C7167,calculations!$A$3:$A$168,0),MATCH(data!B7167,calculations!$AH$2:$CL$2,0))="","NULL",SUBSTITUTE(OFFSET(calculations!$AG$2,MATCH(data!A7167&amp;"|"&amp;data!C7167,calculations!$A$3:$A$168,0),MATCH(data!B7167,calculations!$AH$2:$CL$2,0)),",","."))</f>
        <v>5457</v>
      </c>
      <c r="E7167">
        <v>1</v>
      </c>
    </row>
    <row r="7168" spans="1:5" x14ac:dyDescent="0.25">
      <c r="A7168">
        <v>2017</v>
      </c>
      <c r="B7168">
        <v>43</v>
      </c>
      <c r="C7168" t="s">
        <v>96</v>
      </c>
      <c r="D7168" t="str">
        <f ca="1">IF(OFFSET(calculations!$AG$2,MATCH(data!A7168&amp;"|"&amp;data!C7168,calculations!$A$3:$A$168,0),MATCH(data!B7168,calculations!$AH$2:$CL$2,0))="","NULL",SUBSTITUTE(OFFSET(calculations!$AG$2,MATCH(data!A7168&amp;"|"&amp;data!C7168,calculations!$A$3:$A$168,0),MATCH(data!B7168,calculations!$AH$2:$CL$2,0)),",","."))</f>
        <v>1149314</v>
      </c>
      <c r="E7168">
        <v>1</v>
      </c>
    </row>
    <row r="7169" spans="1:5" x14ac:dyDescent="0.25">
      <c r="A7169">
        <v>2017</v>
      </c>
      <c r="B7169">
        <v>43</v>
      </c>
      <c r="C7169" t="s">
        <v>97</v>
      </c>
      <c r="D7169" t="str">
        <f ca="1">IF(OFFSET(calculations!$AG$2,MATCH(data!A7169&amp;"|"&amp;data!C7169,calculations!$A$3:$A$168,0),MATCH(data!B7169,calculations!$AH$2:$CL$2,0))="","NULL",SUBSTITUTE(OFFSET(calculations!$AG$2,MATCH(data!A7169&amp;"|"&amp;data!C7169,calculations!$A$3:$A$168,0),MATCH(data!B7169,calculations!$AH$2:$CL$2,0)),",","."))</f>
        <v>654989</v>
      </c>
      <c r="E7169">
        <v>1</v>
      </c>
    </row>
    <row r="7170" spans="1:5" x14ac:dyDescent="0.25">
      <c r="A7170">
        <v>2017</v>
      </c>
      <c r="B7170">
        <v>43</v>
      </c>
      <c r="C7170" t="s">
        <v>98</v>
      </c>
      <c r="D7170" t="str">
        <f ca="1">IF(OFFSET(calculations!$AG$2,MATCH(data!A7170&amp;"|"&amp;data!C7170,calculations!$A$3:$A$168,0),MATCH(data!B7170,calculations!$AH$2:$CL$2,0))="","NULL",SUBSTITUTE(OFFSET(calculations!$AG$2,MATCH(data!A7170&amp;"|"&amp;data!C7170,calculations!$A$3:$A$168,0),MATCH(data!B7170,calculations!$AH$2:$CL$2,0)),",","."))</f>
        <v>494325</v>
      </c>
      <c r="E7170">
        <v>1</v>
      </c>
    </row>
    <row r="7171" spans="1:5" x14ac:dyDescent="0.25">
      <c r="A7171">
        <v>2017</v>
      </c>
      <c r="B7171">
        <v>43</v>
      </c>
      <c r="C7171" t="s">
        <v>99</v>
      </c>
      <c r="D7171" t="str">
        <f ca="1">IF(OFFSET(calculations!$AG$2,MATCH(data!A7171&amp;"|"&amp;data!C7171,calculations!$A$3:$A$168,0),MATCH(data!B7171,calculations!$AH$2:$CL$2,0))="","NULL",SUBSTITUTE(OFFSET(calculations!$AG$2,MATCH(data!A7171&amp;"|"&amp;data!C7171,calculations!$A$3:$A$168,0),MATCH(data!B7171,calculations!$AH$2:$CL$2,0)),",","."))</f>
        <v>494325</v>
      </c>
      <c r="E7171">
        <v>1</v>
      </c>
    </row>
    <row r="7172" spans="1:5" x14ac:dyDescent="0.25">
      <c r="A7172">
        <v>2017</v>
      </c>
      <c r="B7172">
        <v>43</v>
      </c>
      <c r="C7172" t="s">
        <v>100</v>
      </c>
      <c r="D7172" t="str">
        <f ca="1">IF(OFFSET(calculations!$AG$2,MATCH(data!A7172&amp;"|"&amp;data!C7172,calculations!$A$3:$A$168,0),MATCH(data!B7172,calculations!$AH$2:$CL$2,0))="","NULL",SUBSTITUTE(OFFSET(calculations!$AG$2,MATCH(data!A7172&amp;"|"&amp;data!C7172,calculations!$A$3:$A$168,0),MATCH(data!B7172,calculations!$AH$2:$CL$2,0)),",","."))</f>
        <v>NULL</v>
      </c>
      <c r="E7172">
        <v>1</v>
      </c>
    </row>
    <row r="7173" spans="1:5" x14ac:dyDescent="0.25">
      <c r="A7173">
        <v>2017</v>
      </c>
      <c r="B7173">
        <v>43</v>
      </c>
      <c r="C7173" t="s">
        <v>101</v>
      </c>
      <c r="D7173" t="str">
        <f ca="1">IF(OFFSET(calculations!$AG$2,MATCH(data!A7173&amp;"|"&amp;data!C7173,calculations!$A$3:$A$168,0),MATCH(data!B7173,calculations!$AH$2:$CL$2,0))="","NULL",SUBSTITUTE(OFFSET(calculations!$AG$2,MATCH(data!A7173&amp;"|"&amp;data!C7173,calculations!$A$3:$A$168,0),MATCH(data!B7173,calculations!$AH$2:$CL$2,0)),",","."))</f>
        <v>NULL</v>
      </c>
      <c r="E7173">
        <v>1</v>
      </c>
    </row>
    <row r="7174" spans="1:5" x14ac:dyDescent="0.25">
      <c r="A7174">
        <v>2017</v>
      </c>
      <c r="B7174">
        <v>43</v>
      </c>
      <c r="C7174" t="s">
        <v>102</v>
      </c>
      <c r="D7174" t="str">
        <f ca="1">IF(OFFSET(calculations!$AG$2,MATCH(data!A7174&amp;"|"&amp;data!C7174,calculations!$A$3:$A$168,0),MATCH(data!B7174,calculations!$AH$2:$CL$2,0))="","NULL",SUBSTITUTE(OFFSET(calculations!$AG$2,MATCH(data!A7174&amp;"|"&amp;data!C7174,calculations!$A$3:$A$168,0),MATCH(data!B7174,calculations!$AH$2:$CL$2,0)),",","."))</f>
        <v>488659</v>
      </c>
      <c r="E7174">
        <v>1</v>
      </c>
    </row>
    <row r="7175" spans="1:5" x14ac:dyDescent="0.25">
      <c r="A7175">
        <v>2017</v>
      </c>
      <c r="B7175">
        <v>43</v>
      </c>
      <c r="C7175" t="s">
        <v>103</v>
      </c>
      <c r="D7175" t="str">
        <f ca="1">IF(OFFSET(calculations!$AG$2,MATCH(data!A7175&amp;"|"&amp;data!C7175,calculations!$A$3:$A$168,0),MATCH(data!B7175,calculations!$AH$2:$CL$2,0))="","NULL",SUBSTITUTE(OFFSET(calculations!$AG$2,MATCH(data!A7175&amp;"|"&amp;data!C7175,calculations!$A$3:$A$168,0),MATCH(data!B7175,calculations!$AH$2:$CL$2,0)),",","."))</f>
        <v>136</v>
      </c>
      <c r="E7175">
        <v>1</v>
      </c>
    </row>
    <row r="7176" spans="1:5" x14ac:dyDescent="0.25">
      <c r="A7176">
        <v>2017</v>
      </c>
      <c r="B7176">
        <v>43</v>
      </c>
      <c r="C7176" t="s">
        <v>104</v>
      </c>
      <c r="D7176" t="str">
        <f ca="1">IF(OFFSET(calculations!$AG$2,MATCH(data!A7176&amp;"|"&amp;data!C7176,calculations!$A$3:$A$168,0),MATCH(data!B7176,calculations!$AH$2:$CL$2,0))="","NULL",SUBSTITUTE(OFFSET(calculations!$AG$2,MATCH(data!A7176&amp;"|"&amp;data!C7176,calculations!$A$3:$A$168,0),MATCH(data!B7176,calculations!$AH$2:$CL$2,0)),",","."))</f>
        <v>5530</v>
      </c>
      <c r="E7176">
        <v>1</v>
      </c>
    </row>
    <row r="7177" spans="1:5" x14ac:dyDescent="0.25">
      <c r="A7177">
        <v>2017</v>
      </c>
      <c r="B7177">
        <v>43</v>
      </c>
      <c r="C7177" t="s">
        <v>105</v>
      </c>
      <c r="D7177" t="str">
        <f ca="1">IF(OFFSET(calculations!$AG$2,MATCH(data!A7177&amp;"|"&amp;data!C7177,calculations!$A$3:$A$168,0),MATCH(data!B7177,calculations!$AH$2:$CL$2,0))="","NULL",SUBSTITUTE(OFFSET(calculations!$AG$2,MATCH(data!A7177&amp;"|"&amp;data!C7177,calculations!$A$3:$A$168,0),MATCH(data!B7177,calculations!$AH$2:$CL$2,0)),",","."))</f>
        <v>5530</v>
      </c>
      <c r="E7177">
        <v>1</v>
      </c>
    </row>
    <row r="7178" spans="1:5" x14ac:dyDescent="0.25">
      <c r="A7178">
        <v>2017</v>
      </c>
      <c r="B7178">
        <v>43</v>
      </c>
      <c r="C7178" t="s">
        <v>106</v>
      </c>
      <c r="D7178" t="str">
        <f ca="1">IF(OFFSET(calculations!$AG$2,MATCH(data!A7178&amp;"|"&amp;data!C7178,calculations!$A$3:$A$168,0),MATCH(data!B7178,calculations!$AH$2:$CL$2,0))="","NULL",SUBSTITUTE(OFFSET(calculations!$AG$2,MATCH(data!A7178&amp;"|"&amp;data!C7178,calculations!$A$3:$A$168,0),MATCH(data!B7178,calculations!$AH$2:$CL$2,0)),",","."))</f>
        <v>NULL</v>
      </c>
      <c r="E7178">
        <v>1</v>
      </c>
    </row>
    <row r="7179" spans="1:5" x14ac:dyDescent="0.25">
      <c r="A7179">
        <v>2017</v>
      </c>
      <c r="B7179">
        <v>43</v>
      </c>
      <c r="C7179" t="s">
        <v>107</v>
      </c>
      <c r="D7179" t="str">
        <f ca="1">IF(OFFSET(calculations!$AG$2,MATCH(data!A7179&amp;"|"&amp;data!C7179,calculations!$A$3:$A$168,0),MATCH(data!B7179,calculations!$AH$2:$CL$2,0))="","NULL",SUBSTITUTE(OFFSET(calculations!$AG$2,MATCH(data!A7179&amp;"|"&amp;data!C7179,calculations!$A$3:$A$168,0),MATCH(data!B7179,calculations!$AH$2:$CL$2,0)),",","."))</f>
        <v>NULL</v>
      </c>
      <c r="E7179">
        <v>1</v>
      </c>
    </row>
    <row r="7180" spans="1:5" x14ac:dyDescent="0.25">
      <c r="A7180">
        <v>2017</v>
      </c>
      <c r="B7180">
        <v>43</v>
      </c>
      <c r="C7180" t="s">
        <v>108</v>
      </c>
      <c r="D7180" t="str">
        <f ca="1">IF(OFFSET(calculations!$AG$2,MATCH(data!A7180&amp;"|"&amp;data!C7180,calculations!$A$3:$A$168,0),MATCH(data!B7180,calculations!$AH$2:$CL$2,0))="","NULL",SUBSTITUTE(OFFSET(calculations!$AG$2,MATCH(data!A7180&amp;"|"&amp;data!C7180,calculations!$A$3:$A$168,0),MATCH(data!B7180,calculations!$AH$2:$CL$2,0)),",","."))</f>
        <v>NULL</v>
      </c>
      <c r="E7180">
        <v>1</v>
      </c>
    </row>
    <row r="7181" spans="1:5" x14ac:dyDescent="0.25">
      <c r="A7181">
        <v>2017</v>
      </c>
      <c r="B7181">
        <v>43</v>
      </c>
      <c r="C7181" t="s">
        <v>109</v>
      </c>
      <c r="D7181" t="str">
        <f ca="1">IF(OFFSET(calculations!$AG$2,MATCH(data!A7181&amp;"|"&amp;data!C7181,calculations!$A$3:$A$168,0),MATCH(data!B7181,calculations!$AH$2:$CL$2,0))="","NULL",SUBSTITUTE(OFFSET(calculations!$AG$2,MATCH(data!A7181&amp;"|"&amp;data!C7181,calculations!$A$3:$A$168,0),MATCH(data!B7181,calculations!$AH$2:$CL$2,0)),",","."))</f>
        <v>5530</v>
      </c>
      <c r="E7181">
        <v>1</v>
      </c>
    </row>
    <row r="7182" spans="1:5" x14ac:dyDescent="0.25">
      <c r="A7182">
        <v>2017</v>
      </c>
      <c r="B7182">
        <v>43</v>
      </c>
      <c r="C7182" t="s">
        <v>110</v>
      </c>
      <c r="D7182" t="str">
        <f ca="1">IF(OFFSET(calculations!$AG$2,MATCH(data!A7182&amp;"|"&amp;data!C7182,calculations!$A$3:$A$168,0),MATCH(data!B7182,calculations!$AH$2:$CL$2,0))="","NULL",SUBSTITUTE(OFFSET(calculations!$AG$2,MATCH(data!A7182&amp;"|"&amp;data!C7182,calculations!$A$3:$A$168,0),MATCH(data!B7182,calculations!$AH$2:$CL$2,0)),",","."))</f>
        <v>73</v>
      </c>
      <c r="E7182">
        <v>1</v>
      </c>
    </row>
    <row r="7183" spans="1:5" x14ac:dyDescent="0.25">
      <c r="A7183">
        <v>2017</v>
      </c>
      <c r="B7183">
        <v>43</v>
      </c>
      <c r="C7183" t="s">
        <v>111</v>
      </c>
      <c r="D7183" t="str">
        <f ca="1">IF(OFFSET(calculations!$AG$2,MATCH(data!A7183&amp;"|"&amp;data!C7183,calculations!$A$3:$A$168,0),MATCH(data!B7183,calculations!$AH$2:$CL$2,0))="","NULL",SUBSTITUTE(OFFSET(calculations!$AG$2,MATCH(data!A7183&amp;"|"&amp;data!C7183,calculations!$A$3:$A$168,0),MATCH(data!B7183,calculations!$AH$2:$CL$2,0)),",","."))</f>
        <v>927943</v>
      </c>
      <c r="E7183">
        <v>1</v>
      </c>
    </row>
    <row r="7184" spans="1:5" x14ac:dyDescent="0.25">
      <c r="A7184">
        <v>2017</v>
      </c>
      <c r="B7184">
        <v>43</v>
      </c>
      <c r="C7184" t="s">
        <v>112</v>
      </c>
      <c r="D7184" t="str">
        <f ca="1">IF(OFFSET(calculations!$AG$2,MATCH(data!A7184&amp;"|"&amp;data!C7184,calculations!$A$3:$A$168,0),MATCH(data!B7184,calculations!$AH$2:$CL$2,0))="","NULL",SUBSTITUTE(OFFSET(calculations!$AG$2,MATCH(data!A7184&amp;"|"&amp;data!C7184,calculations!$A$3:$A$168,0),MATCH(data!B7184,calculations!$AH$2:$CL$2,0)),",","."))</f>
        <v>629363</v>
      </c>
      <c r="E7184">
        <v>1</v>
      </c>
    </row>
    <row r="7185" spans="1:5" x14ac:dyDescent="0.25">
      <c r="A7185">
        <v>2017</v>
      </c>
      <c r="B7185">
        <v>43</v>
      </c>
      <c r="C7185" t="s">
        <v>113</v>
      </c>
      <c r="D7185" t="str">
        <f ca="1">IF(OFFSET(calculations!$AG$2,MATCH(data!A7185&amp;"|"&amp;data!C7185,calculations!$A$3:$A$168,0),MATCH(data!B7185,calculations!$AH$2:$CL$2,0))="","NULL",SUBSTITUTE(OFFSET(calculations!$AG$2,MATCH(data!A7185&amp;"|"&amp;data!C7185,calculations!$A$3:$A$168,0),MATCH(data!B7185,calculations!$AH$2:$CL$2,0)),",","."))</f>
        <v>NULL</v>
      </c>
      <c r="E7185">
        <v>1</v>
      </c>
    </row>
    <row r="7186" spans="1:5" x14ac:dyDescent="0.25">
      <c r="A7186">
        <v>2017</v>
      </c>
      <c r="B7186">
        <v>43</v>
      </c>
      <c r="C7186" t="s">
        <v>114</v>
      </c>
      <c r="D7186" t="str">
        <f ca="1">IF(OFFSET(calculations!$AG$2,MATCH(data!A7186&amp;"|"&amp;data!C7186,calculations!$A$3:$A$168,0),MATCH(data!B7186,calculations!$AH$2:$CL$2,0))="","NULL",SUBSTITUTE(OFFSET(calculations!$AG$2,MATCH(data!A7186&amp;"|"&amp;data!C7186,calculations!$A$3:$A$168,0),MATCH(data!B7186,calculations!$AH$2:$CL$2,0)),",","."))</f>
        <v>NULL</v>
      </c>
      <c r="E7186">
        <v>1</v>
      </c>
    </row>
    <row r="7187" spans="1:5" x14ac:dyDescent="0.25">
      <c r="A7187">
        <v>2017</v>
      </c>
      <c r="B7187">
        <v>43</v>
      </c>
      <c r="C7187" t="s">
        <v>115</v>
      </c>
      <c r="D7187" t="str">
        <f ca="1">IF(OFFSET(calculations!$AG$2,MATCH(data!A7187&amp;"|"&amp;data!C7187,calculations!$A$3:$A$168,0),MATCH(data!B7187,calculations!$AH$2:$CL$2,0))="","NULL",SUBSTITUTE(OFFSET(calculations!$AG$2,MATCH(data!A7187&amp;"|"&amp;data!C7187,calculations!$A$3:$A$168,0),MATCH(data!B7187,calculations!$AH$2:$CL$2,0)),",","."))</f>
        <v>NULL</v>
      </c>
      <c r="E7187">
        <v>1</v>
      </c>
    </row>
    <row r="7188" spans="1:5" x14ac:dyDescent="0.25">
      <c r="A7188">
        <v>2017</v>
      </c>
      <c r="B7188">
        <v>43</v>
      </c>
      <c r="C7188" t="s">
        <v>116</v>
      </c>
      <c r="D7188" t="str">
        <f ca="1">IF(OFFSET(calculations!$AG$2,MATCH(data!A7188&amp;"|"&amp;data!C7188,calculations!$A$3:$A$168,0),MATCH(data!B7188,calculations!$AH$2:$CL$2,0))="","NULL",SUBSTITUTE(OFFSET(calculations!$AG$2,MATCH(data!A7188&amp;"|"&amp;data!C7188,calculations!$A$3:$A$168,0),MATCH(data!B7188,calculations!$AH$2:$CL$2,0)),",","."))</f>
        <v>24440</v>
      </c>
      <c r="E7188">
        <v>1</v>
      </c>
    </row>
    <row r="7189" spans="1:5" x14ac:dyDescent="0.25">
      <c r="A7189">
        <v>2017</v>
      </c>
      <c r="B7189">
        <v>43</v>
      </c>
      <c r="C7189" t="s">
        <v>117</v>
      </c>
      <c r="D7189" t="str">
        <f ca="1">IF(OFFSET(calculations!$AG$2,MATCH(data!A7189&amp;"|"&amp;data!C7189,calculations!$A$3:$A$168,0),MATCH(data!B7189,calculations!$AH$2:$CL$2,0))="","NULL",SUBSTITUTE(OFFSET(calculations!$AG$2,MATCH(data!A7189&amp;"|"&amp;data!C7189,calculations!$A$3:$A$168,0),MATCH(data!B7189,calculations!$AH$2:$CL$2,0)),",","."))</f>
        <v>NULL</v>
      </c>
      <c r="E7189">
        <v>1</v>
      </c>
    </row>
    <row r="7190" spans="1:5" x14ac:dyDescent="0.25">
      <c r="A7190">
        <v>2017</v>
      </c>
      <c r="B7190">
        <v>43</v>
      </c>
      <c r="C7190" t="s">
        <v>118</v>
      </c>
      <c r="D7190" t="str">
        <f ca="1">IF(OFFSET(calculations!$AG$2,MATCH(data!A7190&amp;"|"&amp;data!C7190,calculations!$A$3:$A$168,0),MATCH(data!B7190,calculations!$AH$2:$CL$2,0))="","NULL",SUBSTITUTE(OFFSET(calculations!$AG$2,MATCH(data!A7190&amp;"|"&amp;data!C7190,calculations!$A$3:$A$168,0),MATCH(data!B7190,calculations!$AH$2:$CL$2,0)),",","."))</f>
        <v>361039</v>
      </c>
      <c r="E7190">
        <v>1</v>
      </c>
    </row>
    <row r="7191" spans="1:5" x14ac:dyDescent="0.25">
      <c r="A7191">
        <v>2017</v>
      </c>
      <c r="B7191">
        <v>43</v>
      </c>
      <c r="C7191" t="s">
        <v>119</v>
      </c>
      <c r="D7191" t="str">
        <f ca="1">IF(OFFSET(calculations!$AG$2,MATCH(data!A7191&amp;"|"&amp;data!C7191,calculations!$A$3:$A$168,0),MATCH(data!B7191,calculations!$AH$2:$CL$2,0))="","NULL",SUBSTITUTE(OFFSET(calculations!$AG$2,MATCH(data!A7191&amp;"|"&amp;data!C7191,calculations!$A$3:$A$168,0),MATCH(data!B7191,calculations!$AH$2:$CL$2,0)),",","."))</f>
        <v>186207</v>
      </c>
      <c r="E7191">
        <v>1</v>
      </c>
    </row>
    <row r="7192" spans="1:5" x14ac:dyDescent="0.25">
      <c r="A7192">
        <v>2017</v>
      </c>
      <c r="B7192">
        <v>43</v>
      </c>
      <c r="C7192" t="s">
        <v>120</v>
      </c>
      <c r="D7192" t="str">
        <f ca="1">IF(OFFSET(calculations!$AG$2,MATCH(data!A7192&amp;"|"&amp;data!C7192,calculations!$A$3:$A$168,0),MATCH(data!B7192,calculations!$AH$2:$CL$2,0))="","NULL",SUBSTITUTE(OFFSET(calculations!$AG$2,MATCH(data!A7192&amp;"|"&amp;data!C7192,calculations!$A$3:$A$168,0),MATCH(data!B7192,calculations!$AH$2:$CL$2,0)),",","."))</f>
        <v>25051</v>
      </c>
      <c r="E7192">
        <v>1</v>
      </c>
    </row>
    <row r="7193" spans="1:5" x14ac:dyDescent="0.25">
      <c r="A7193">
        <v>2017</v>
      </c>
      <c r="B7193">
        <v>43</v>
      </c>
      <c r="C7193" t="s">
        <v>121</v>
      </c>
      <c r="D7193" t="str">
        <f ca="1">IF(OFFSET(calculations!$AG$2,MATCH(data!A7193&amp;"|"&amp;data!C7193,calculations!$A$3:$A$168,0),MATCH(data!B7193,calculations!$AH$2:$CL$2,0))="","NULL",SUBSTITUTE(OFFSET(calculations!$AG$2,MATCH(data!A7193&amp;"|"&amp;data!C7193,calculations!$A$3:$A$168,0),MATCH(data!B7193,calculations!$AH$2:$CL$2,0)),",","."))</f>
        <v>22126</v>
      </c>
      <c r="E7193">
        <v>1</v>
      </c>
    </row>
    <row r="7194" spans="1:5" x14ac:dyDescent="0.25">
      <c r="A7194">
        <v>2017</v>
      </c>
      <c r="B7194">
        <v>43</v>
      </c>
      <c r="C7194" t="s">
        <v>122</v>
      </c>
      <c r="D7194" t="str">
        <f ca="1">IF(OFFSET(calculations!$AG$2,MATCH(data!A7194&amp;"|"&amp;data!C7194,calculations!$A$3:$A$168,0),MATCH(data!B7194,calculations!$AH$2:$CL$2,0))="","NULL",SUBSTITUTE(OFFSET(calculations!$AG$2,MATCH(data!A7194&amp;"|"&amp;data!C7194,calculations!$A$3:$A$168,0),MATCH(data!B7194,calculations!$AH$2:$CL$2,0)),",","."))</f>
        <v>NULL</v>
      </c>
      <c r="E7194">
        <v>1</v>
      </c>
    </row>
    <row r="7195" spans="1:5" x14ac:dyDescent="0.25">
      <c r="A7195">
        <v>2017</v>
      </c>
      <c r="B7195">
        <v>43</v>
      </c>
      <c r="C7195" t="s">
        <v>123</v>
      </c>
      <c r="D7195" t="str">
        <f ca="1">IF(OFFSET(calculations!$AG$2,MATCH(data!A7195&amp;"|"&amp;data!C7195,calculations!$A$3:$A$168,0),MATCH(data!B7195,calculations!$AH$2:$CL$2,0))="","NULL",SUBSTITUTE(OFFSET(calculations!$AG$2,MATCH(data!A7195&amp;"|"&amp;data!C7195,calculations!$A$3:$A$168,0),MATCH(data!B7195,calculations!$AH$2:$CL$2,0)),",","."))</f>
        <v>NULL</v>
      </c>
      <c r="E7195">
        <v>1</v>
      </c>
    </row>
    <row r="7196" spans="1:5" x14ac:dyDescent="0.25">
      <c r="A7196">
        <v>2017</v>
      </c>
      <c r="B7196">
        <v>43</v>
      </c>
      <c r="C7196" t="s">
        <v>124</v>
      </c>
      <c r="D7196" t="str">
        <f ca="1">IF(OFFSET(calculations!$AG$2,MATCH(data!A7196&amp;"|"&amp;data!C7196,calculations!$A$3:$A$168,0),MATCH(data!B7196,calculations!$AH$2:$CL$2,0))="","NULL",SUBSTITUTE(OFFSET(calculations!$AG$2,MATCH(data!A7196&amp;"|"&amp;data!C7196,calculations!$A$3:$A$168,0),MATCH(data!B7196,calculations!$AH$2:$CL$2,0)),",","."))</f>
        <v>NULL</v>
      </c>
      <c r="E7196">
        <v>1</v>
      </c>
    </row>
    <row r="7197" spans="1:5" x14ac:dyDescent="0.25">
      <c r="A7197">
        <v>2017</v>
      </c>
      <c r="B7197">
        <v>43</v>
      </c>
      <c r="C7197" t="s">
        <v>125</v>
      </c>
      <c r="D7197" t="str">
        <f ca="1">IF(OFFSET(calculations!$AG$2,MATCH(data!A7197&amp;"|"&amp;data!C7197,calculations!$A$3:$A$168,0),MATCH(data!B7197,calculations!$AH$2:$CL$2,0))="","NULL",SUBSTITUTE(OFFSET(calculations!$AG$2,MATCH(data!A7197&amp;"|"&amp;data!C7197,calculations!$A$3:$A$168,0),MATCH(data!B7197,calculations!$AH$2:$CL$2,0)),",","."))</f>
        <v>NULL</v>
      </c>
      <c r="E7197">
        <v>1</v>
      </c>
    </row>
    <row r="7198" spans="1:5" x14ac:dyDescent="0.25">
      <c r="A7198">
        <v>2017</v>
      </c>
      <c r="B7198">
        <v>43</v>
      </c>
      <c r="C7198" t="s">
        <v>126</v>
      </c>
      <c r="D7198" t="str">
        <f ca="1">IF(OFFSET(calculations!$AG$2,MATCH(data!A7198&amp;"|"&amp;data!C7198,calculations!$A$3:$A$168,0),MATCH(data!B7198,calculations!$AH$2:$CL$2,0))="","NULL",SUBSTITUTE(OFFSET(calculations!$AG$2,MATCH(data!A7198&amp;"|"&amp;data!C7198,calculations!$A$3:$A$168,0),MATCH(data!B7198,calculations!$AH$2:$CL$2,0)),",","."))</f>
        <v>10500</v>
      </c>
      <c r="E7198">
        <v>1</v>
      </c>
    </row>
    <row r="7199" spans="1:5" x14ac:dyDescent="0.25">
      <c r="A7199">
        <v>2017</v>
      </c>
      <c r="B7199">
        <v>43</v>
      </c>
      <c r="C7199" t="s">
        <v>62</v>
      </c>
      <c r="D7199" t="str">
        <f ca="1">IF(OFFSET(calculations!$AG$2,MATCH(data!A7199&amp;"|"&amp;data!C7199,calculations!$A$3:$A$168,0),MATCH(data!B7199,calculations!$AH$2:$CL$2,0))="","NULL",SUBSTITUTE(OFFSET(calculations!$AG$2,MATCH(data!A7199&amp;"|"&amp;data!C7199,calculations!$A$3:$A$168,0),MATCH(data!B7199,calculations!$AH$2:$CL$2,0)),",","."))</f>
        <v>297845</v>
      </c>
      <c r="E7199">
        <v>1</v>
      </c>
    </row>
    <row r="7200" spans="1:5" x14ac:dyDescent="0.25">
      <c r="A7200">
        <v>2017</v>
      </c>
      <c r="B7200">
        <v>43</v>
      </c>
      <c r="C7200" t="s">
        <v>127</v>
      </c>
      <c r="D7200" t="str">
        <f ca="1">IF(OFFSET(calculations!$AG$2,MATCH(data!A7200&amp;"|"&amp;data!C7200,calculations!$A$3:$A$168,0),MATCH(data!B7200,calculations!$AH$2:$CL$2,0))="","NULL",SUBSTITUTE(OFFSET(calculations!$AG$2,MATCH(data!A7200&amp;"|"&amp;data!C7200,calculations!$A$3:$A$168,0),MATCH(data!B7200,calculations!$AH$2:$CL$2,0)),",","."))</f>
        <v>107713</v>
      </c>
      <c r="E7200">
        <v>1</v>
      </c>
    </row>
    <row r="7201" spans="1:5" x14ac:dyDescent="0.25">
      <c r="A7201">
        <v>2017</v>
      </c>
      <c r="B7201">
        <v>43</v>
      </c>
      <c r="C7201" t="s">
        <v>128</v>
      </c>
      <c r="D7201" t="str">
        <f ca="1">IF(OFFSET(calculations!$AG$2,MATCH(data!A7201&amp;"|"&amp;data!C7201,calculations!$A$3:$A$168,0),MATCH(data!B7201,calculations!$AH$2:$CL$2,0))="","NULL",SUBSTITUTE(OFFSET(calculations!$AG$2,MATCH(data!A7201&amp;"|"&amp;data!C7201,calculations!$A$3:$A$168,0),MATCH(data!B7201,calculations!$AH$2:$CL$2,0)),",","."))</f>
        <v>NULL</v>
      </c>
      <c r="E7201">
        <v>1</v>
      </c>
    </row>
    <row r="7202" spans="1:5" x14ac:dyDescent="0.25">
      <c r="A7202">
        <v>2017</v>
      </c>
      <c r="B7202">
        <v>43</v>
      </c>
      <c r="C7202" t="s">
        <v>129</v>
      </c>
      <c r="D7202" t="str">
        <f ca="1">IF(OFFSET(calculations!$AG$2,MATCH(data!A7202&amp;"|"&amp;data!C7202,calculations!$A$3:$A$168,0),MATCH(data!B7202,calculations!$AH$2:$CL$2,0))="","NULL",SUBSTITUTE(OFFSET(calculations!$AG$2,MATCH(data!A7202&amp;"|"&amp;data!C7202,calculations!$A$3:$A$168,0),MATCH(data!B7202,calculations!$AH$2:$CL$2,0)),",","."))</f>
        <v>40887</v>
      </c>
      <c r="E7202">
        <v>1</v>
      </c>
    </row>
    <row r="7203" spans="1:5" x14ac:dyDescent="0.25">
      <c r="A7203">
        <v>2017</v>
      </c>
      <c r="B7203">
        <v>43</v>
      </c>
      <c r="C7203" t="s">
        <v>130</v>
      </c>
      <c r="D7203" t="str">
        <f ca="1">IF(OFFSET(calculations!$AG$2,MATCH(data!A7203&amp;"|"&amp;data!C7203,calculations!$A$3:$A$168,0),MATCH(data!B7203,calculations!$AH$2:$CL$2,0))="","NULL",SUBSTITUTE(OFFSET(calculations!$AG$2,MATCH(data!A7203&amp;"|"&amp;data!C7203,calculations!$A$3:$A$168,0),MATCH(data!B7203,calculations!$AH$2:$CL$2,0)),",","."))</f>
        <v>NULL</v>
      </c>
      <c r="E7203">
        <v>1</v>
      </c>
    </row>
    <row r="7204" spans="1:5" x14ac:dyDescent="0.25">
      <c r="A7204">
        <v>2017</v>
      </c>
      <c r="B7204">
        <v>43</v>
      </c>
      <c r="C7204" t="s">
        <v>131</v>
      </c>
      <c r="D7204" t="str">
        <f ca="1">IF(OFFSET(calculations!$AG$2,MATCH(data!A7204&amp;"|"&amp;data!C7204,calculations!$A$3:$A$168,0),MATCH(data!B7204,calculations!$AH$2:$CL$2,0))="","NULL",SUBSTITUTE(OFFSET(calculations!$AG$2,MATCH(data!A7204&amp;"|"&amp;data!C7204,calculations!$A$3:$A$168,0),MATCH(data!B7204,calculations!$AH$2:$CL$2,0)),",","."))</f>
        <v>NULL</v>
      </c>
      <c r="E7204">
        <v>1</v>
      </c>
    </row>
    <row r="7205" spans="1:5" x14ac:dyDescent="0.25">
      <c r="A7205">
        <v>2017</v>
      </c>
      <c r="B7205">
        <v>43</v>
      </c>
      <c r="C7205" t="s">
        <v>132</v>
      </c>
      <c r="D7205" t="str">
        <f ca="1">IF(OFFSET(calculations!$AG$2,MATCH(data!A7205&amp;"|"&amp;data!C7205,calculations!$A$3:$A$168,0),MATCH(data!B7205,calculations!$AH$2:$CL$2,0))="","NULL",SUBSTITUTE(OFFSET(calculations!$AG$2,MATCH(data!A7205&amp;"|"&amp;data!C7205,calculations!$A$3:$A$168,0),MATCH(data!B7205,calculations!$AH$2:$CL$2,0)),",","."))</f>
        <v>NULL</v>
      </c>
      <c r="E7205">
        <v>1</v>
      </c>
    </row>
    <row r="7206" spans="1:5" x14ac:dyDescent="0.25">
      <c r="A7206">
        <v>2017</v>
      </c>
      <c r="B7206">
        <v>43</v>
      </c>
      <c r="C7206" t="s">
        <v>133</v>
      </c>
      <c r="D7206" t="str">
        <f ca="1">IF(OFFSET(calculations!$AG$2,MATCH(data!A7206&amp;"|"&amp;data!C7206,calculations!$A$3:$A$168,0),MATCH(data!B7206,calculations!$AH$2:$CL$2,0))="","NULL",SUBSTITUTE(OFFSET(calculations!$AG$2,MATCH(data!A7206&amp;"|"&amp;data!C7206,calculations!$A$3:$A$168,0),MATCH(data!B7206,calculations!$AH$2:$CL$2,0)),",","."))</f>
        <v>143788</v>
      </c>
      <c r="E7206">
        <v>1</v>
      </c>
    </row>
    <row r="7207" spans="1:5" x14ac:dyDescent="0.25">
      <c r="A7207">
        <v>2017</v>
      </c>
      <c r="B7207">
        <v>43</v>
      </c>
      <c r="C7207" t="s">
        <v>134</v>
      </c>
      <c r="D7207" t="str">
        <f ca="1">IF(OFFSET(calculations!$AG$2,MATCH(data!A7207&amp;"|"&amp;data!C7207,calculations!$A$3:$A$168,0),MATCH(data!B7207,calculations!$AH$2:$CL$2,0))="","NULL",SUBSTITUTE(OFFSET(calculations!$AG$2,MATCH(data!A7207&amp;"|"&amp;data!C7207,calculations!$A$3:$A$168,0),MATCH(data!B7207,calculations!$AH$2:$CL$2,0)),",","."))</f>
        <v>NULL</v>
      </c>
      <c r="E7207">
        <v>1</v>
      </c>
    </row>
    <row r="7208" spans="1:5" x14ac:dyDescent="0.25">
      <c r="A7208">
        <v>2017</v>
      </c>
      <c r="B7208">
        <v>43</v>
      </c>
      <c r="C7208" t="s">
        <v>135</v>
      </c>
      <c r="D7208" t="str">
        <f ca="1">IF(OFFSET(calculations!$AG$2,MATCH(data!A7208&amp;"|"&amp;data!C7208,calculations!$A$3:$A$168,0),MATCH(data!B7208,calculations!$AH$2:$CL$2,0))="","NULL",SUBSTITUTE(OFFSET(calculations!$AG$2,MATCH(data!A7208&amp;"|"&amp;data!C7208,calculations!$A$3:$A$168,0),MATCH(data!B7208,calculations!$AH$2:$CL$2,0)),",","."))</f>
        <v>NULL</v>
      </c>
      <c r="E7208">
        <v>1</v>
      </c>
    </row>
    <row r="7209" spans="1:5" x14ac:dyDescent="0.25">
      <c r="A7209">
        <v>2017</v>
      </c>
      <c r="B7209">
        <v>43</v>
      </c>
      <c r="C7209" t="s">
        <v>136</v>
      </c>
      <c r="D7209" t="str">
        <f ca="1">IF(OFFSET(calculations!$AG$2,MATCH(data!A7209&amp;"|"&amp;data!C7209,calculations!$A$3:$A$168,0),MATCH(data!B7209,calculations!$AH$2:$CL$2,0))="","NULL",SUBSTITUTE(OFFSET(calculations!$AG$2,MATCH(data!A7209&amp;"|"&amp;data!C7209,calculations!$A$3:$A$168,0),MATCH(data!B7209,calculations!$AH$2:$CL$2,0)),",","."))</f>
        <v>5457</v>
      </c>
      <c r="E7209">
        <v>1</v>
      </c>
    </row>
    <row r="7210" spans="1:5" x14ac:dyDescent="0.25">
      <c r="A7210">
        <v>2017</v>
      </c>
      <c r="B7210">
        <v>43</v>
      </c>
      <c r="C7210" t="s">
        <v>137</v>
      </c>
      <c r="D7210" t="str">
        <f ca="1">IF(OFFSET(calculations!$AG$2,MATCH(data!A7210&amp;"|"&amp;data!C7210,calculations!$A$3:$A$168,0),MATCH(data!B7210,calculations!$AH$2:$CL$2,0))="","NULL",SUBSTITUTE(OFFSET(calculations!$AG$2,MATCH(data!A7210&amp;"|"&amp;data!C7210,calculations!$A$3:$A$168,0),MATCH(data!B7210,calculations!$AH$2:$CL$2,0)),",","."))</f>
        <v>NULL</v>
      </c>
      <c r="E7210">
        <v>1</v>
      </c>
    </row>
    <row r="7211" spans="1:5" x14ac:dyDescent="0.25">
      <c r="A7211">
        <v>2017</v>
      </c>
      <c r="B7211">
        <v>43</v>
      </c>
      <c r="C7211" t="s">
        <v>138</v>
      </c>
      <c r="D7211" t="str">
        <f ca="1">IF(OFFSET(calculations!$AG$2,MATCH(data!A7211&amp;"|"&amp;data!C7211,calculations!$A$3:$A$168,0),MATCH(data!B7211,calculations!$AH$2:$CL$2,0))="","NULL",SUBSTITUTE(OFFSET(calculations!$AG$2,MATCH(data!A7211&amp;"|"&amp;data!C7211,calculations!$A$3:$A$168,0),MATCH(data!B7211,calculations!$AH$2:$CL$2,0)),",","."))</f>
        <v>735</v>
      </c>
      <c r="E7211">
        <v>1</v>
      </c>
    </row>
    <row r="7212" spans="1:5" x14ac:dyDescent="0.25">
      <c r="A7212">
        <v>2017</v>
      </c>
      <c r="B7212">
        <v>43</v>
      </c>
      <c r="C7212" t="s">
        <v>139</v>
      </c>
      <c r="D7212" t="str">
        <f ca="1">IF(OFFSET(calculations!$AG$2,MATCH(data!A7212&amp;"|"&amp;data!C7212,calculations!$A$3:$A$168,0),MATCH(data!B7212,calculations!$AH$2:$CL$2,0))="","NULL",SUBSTITUTE(OFFSET(calculations!$AG$2,MATCH(data!A7212&amp;"|"&amp;data!C7212,calculations!$A$3:$A$168,0),MATCH(data!B7212,calculations!$AH$2:$CL$2,0)),",","."))</f>
        <v>NULL</v>
      </c>
      <c r="E7212">
        <v>1</v>
      </c>
    </row>
    <row r="7213" spans="1:5" x14ac:dyDescent="0.25">
      <c r="A7213">
        <v>2017</v>
      </c>
      <c r="B7213">
        <v>43</v>
      </c>
      <c r="C7213" t="s">
        <v>140</v>
      </c>
      <c r="D7213" t="str">
        <f ca="1">IF(OFFSET(calculations!$AG$2,MATCH(data!A7213&amp;"|"&amp;data!C7213,calculations!$A$3:$A$168,0),MATCH(data!B7213,calculations!$AH$2:$CL$2,0))="","NULL",SUBSTITUTE(OFFSET(calculations!$AG$2,MATCH(data!A7213&amp;"|"&amp;data!C7213,calculations!$A$3:$A$168,0),MATCH(data!B7213,calculations!$AH$2:$CL$2,0)),",","."))</f>
        <v>NULL</v>
      </c>
      <c r="E7213">
        <v>1</v>
      </c>
    </row>
    <row r="7214" spans="1:5" x14ac:dyDescent="0.25">
      <c r="A7214">
        <v>2017</v>
      </c>
      <c r="B7214">
        <v>43</v>
      </c>
      <c r="C7214" t="s">
        <v>141</v>
      </c>
      <c r="D7214" t="str">
        <f ca="1">IF(OFFSET(calculations!$AG$2,MATCH(data!A7214&amp;"|"&amp;data!C7214,calculations!$A$3:$A$168,0),MATCH(data!B7214,calculations!$AH$2:$CL$2,0))="","NULL",SUBSTITUTE(OFFSET(calculations!$AG$2,MATCH(data!A7214&amp;"|"&amp;data!C7214,calculations!$A$3:$A$168,0),MATCH(data!B7214,calculations!$AH$2:$CL$2,0)),",","."))</f>
        <v>NULL</v>
      </c>
      <c r="E7214">
        <v>1</v>
      </c>
    </row>
    <row r="7215" spans="1:5" x14ac:dyDescent="0.25">
      <c r="A7215">
        <v>2017</v>
      </c>
      <c r="B7215">
        <v>43</v>
      </c>
      <c r="C7215" t="s">
        <v>142</v>
      </c>
      <c r="D7215" t="str">
        <f ca="1">IF(OFFSET(calculations!$AG$2,MATCH(data!A7215&amp;"|"&amp;data!C7215,calculations!$A$3:$A$168,0),MATCH(data!B7215,calculations!$AH$2:$CL$2,0))="","NULL",SUBSTITUTE(OFFSET(calculations!$AG$2,MATCH(data!A7215&amp;"|"&amp;data!C7215,calculations!$A$3:$A$168,0),MATCH(data!B7215,calculations!$AH$2:$CL$2,0)),",","."))</f>
        <v>NULL</v>
      </c>
      <c r="E7215">
        <v>1</v>
      </c>
    </row>
    <row r="7216" spans="1:5" x14ac:dyDescent="0.25">
      <c r="A7216">
        <v>2017</v>
      </c>
      <c r="B7216">
        <v>43</v>
      </c>
      <c r="C7216" t="s">
        <v>143</v>
      </c>
      <c r="D7216" t="str">
        <f ca="1">IF(OFFSET(calculations!$AG$2,MATCH(data!A7216&amp;"|"&amp;data!C7216,calculations!$A$3:$A$168,0),MATCH(data!B7216,calculations!$AH$2:$CL$2,0))="","NULL",SUBSTITUTE(OFFSET(calculations!$AG$2,MATCH(data!A7216&amp;"|"&amp;data!C7216,calculations!$A$3:$A$168,0),MATCH(data!B7216,calculations!$AH$2:$CL$2,0)),",","."))</f>
        <v>735</v>
      </c>
      <c r="E7216">
        <v>1</v>
      </c>
    </row>
    <row r="7217" spans="1:5" x14ac:dyDescent="0.25">
      <c r="A7217">
        <v>2017</v>
      </c>
      <c r="B7217">
        <v>43</v>
      </c>
      <c r="C7217" t="s">
        <v>58</v>
      </c>
      <c r="D7217" t="str">
        <f ca="1">IF(OFFSET(calculations!$AG$2,MATCH(data!A7217&amp;"|"&amp;data!C7217,calculations!$A$3:$A$168,0),MATCH(data!B7217,calculations!$AH$2:$CL$2,0))="","NULL",SUBSTITUTE(OFFSET(calculations!$AG$2,MATCH(data!A7217&amp;"|"&amp;data!C7217,calculations!$A$3:$A$168,0),MATCH(data!B7217,calculations!$AH$2:$CL$2,0)),",","."))</f>
        <v>NULL</v>
      </c>
      <c r="E7217">
        <v>1</v>
      </c>
    </row>
    <row r="7218" spans="1:5" x14ac:dyDescent="0.25">
      <c r="A7218">
        <v>2017</v>
      </c>
      <c r="B7218">
        <v>44</v>
      </c>
      <c r="C7218" t="s">
        <v>68</v>
      </c>
      <c r="D7218" t="str">
        <f ca="1">IF(OFFSET(calculations!$AG$2,MATCH(data!A7218&amp;"|"&amp;data!C7218,calculations!$A$3:$A$168,0),MATCH(data!B7218,calculations!$AH$2:$CL$2,0))="","NULL",SUBSTITUTE(OFFSET(calculations!$AG$2,MATCH(data!A7218&amp;"|"&amp;data!C7218,calculations!$A$3:$A$168,0),MATCH(data!B7218,calculations!$AH$2:$CL$2,0)),",","."))</f>
        <v>4492385</v>
      </c>
      <c r="E7218">
        <v>1</v>
      </c>
    </row>
    <row r="7219" spans="1:5" x14ac:dyDescent="0.25">
      <c r="A7219">
        <v>2017</v>
      </c>
      <c r="B7219">
        <v>44</v>
      </c>
      <c r="C7219" t="s">
        <v>49</v>
      </c>
      <c r="D7219" t="str">
        <f ca="1">IF(OFFSET(calculations!$AG$2,MATCH(data!A7219&amp;"|"&amp;data!C7219,calculations!$A$3:$A$168,0),MATCH(data!B7219,calculations!$AH$2:$CL$2,0))="","NULL",SUBSTITUTE(OFFSET(calculations!$AG$2,MATCH(data!A7219&amp;"|"&amp;data!C7219,calculations!$A$3:$A$168,0),MATCH(data!B7219,calculations!$AH$2:$CL$2,0)),",","."))</f>
        <v>2564710</v>
      </c>
      <c r="E7219">
        <v>1</v>
      </c>
    </row>
    <row r="7220" spans="1:5" x14ac:dyDescent="0.25">
      <c r="A7220">
        <v>2017</v>
      </c>
      <c r="B7220">
        <v>44</v>
      </c>
      <c r="C7220" t="s">
        <v>69</v>
      </c>
      <c r="D7220" t="str">
        <f ca="1">IF(OFFSET(calculations!$AG$2,MATCH(data!A7220&amp;"|"&amp;data!C7220,calculations!$A$3:$A$168,0),MATCH(data!B7220,calculations!$AH$2:$CL$2,0))="","NULL",SUBSTITUTE(OFFSET(calculations!$AG$2,MATCH(data!A7220&amp;"|"&amp;data!C7220,calculations!$A$3:$A$168,0),MATCH(data!B7220,calculations!$AH$2:$CL$2,0)),",","."))</f>
        <v>113766</v>
      </c>
      <c r="E7220">
        <v>1</v>
      </c>
    </row>
    <row r="7221" spans="1:5" x14ac:dyDescent="0.25">
      <c r="A7221">
        <v>2017</v>
      </c>
      <c r="B7221">
        <v>44</v>
      </c>
      <c r="C7221" t="s">
        <v>70</v>
      </c>
      <c r="D7221" t="str">
        <f ca="1">IF(OFFSET(calculations!$AG$2,MATCH(data!A7221&amp;"|"&amp;data!C7221,calculations!$A$3:$A$168,0),MATCH(data!B7221,calculations!$AH$2:$CL$2,0))="","NULL",SUBSTITUTE(OFFSET(calculations!$AG$2,MATCH(data!A7221&amp;"|"&amp;data!C7221,calculations!$A$3:$A$168,0),MATCH(data!B7221,calculations!$AH$2:$CL$2,0)),",","."))</f>
        <v>8764</v>
      </c>
      <c r="E7221">
        <v>1</v>
      </c>
    </row>
    <row r="7222" spans="1:5" x14ac:dyDescent="0.25">
      <c r="A7222">
        <v>2017</v>
      </c>
      <c r="B7222">
        <v>44</v>
      </c>
      <c r="C7222" t="s">
        <v>71</v>
      </c>
      <c r="D7222" t="str">
        <f ca="1">IF(OFFSET(calculations!$AG$2,MATCH(data!A7222&amp;"|"&amp;data!C7222,calculations!$A$3:$A$168,0),MATCH(data!B7222,calculations!$AH$2:$CL$2,0))="","NULL",SUBSTITUTE(OFFSET(calculations!$AG$2,MATCH(data!A7222&amp;"|"&amp;data!C7222,calculations!$A$3:$A$168,0),MATCH(data!B7222,calculations!$AH$2:$CL$2,0)),",","."))</f>
        <v>2011837</v>
      </c>
      <c r="E7222">
        <v>1</v>
      </c>
    </row>
    <row r="7223" spans="1:5" x14ac:dyDescent="0.25">
      <c r="A7223">
        <v>2017</v>
      </c>
      <c r="B7223">
        <v>44</v>
      </c>
      <c r="C7223" t="s">
        <v>72</v>
      </c>
      <c r="D7223" t="str">
        <f ca="1">IF(OFFSET(calculations!$AG$2,MATCH(data!A7223&amp;"|"&amp;data!C7223,calculations!$A$3:$A$168,0),MATCH(data!B7223,calculations!$AH$2:$CL$2,0))="","NULL",SUBSTITUTE(OFFSET(calculations!$AG$2,MATCH(data!A7223&amp;"|"&amp;data!C7223,calculations!$A$3:$A$168,0),MATCH(data!B7223,calculations!$AH$2:$CL$2,0)),",","."))</f>
        <v>175</v>
      </c>
      <c r="E7223">
        <v>1</v>
      </c>
    </row>
    <row r="7224" spans="1:5" x14ac:dyDescent="0.25">
      <c r="A7224">
        <v>2017</v>
      </c>
      <c r="B7224">
        <v>44</v>
      </c>
      <c r="C7224" t="s">
        <v>73</v>
      </c>
      <c r="D7224" t="str">
        <f ca="1">IF(OFFSET(calculations!$AG$2,MATCH(data!A7224&amp;"|"&amp;data!C7224,calculations!$A$3:$A$168,0),MATCH(data!B7224,calculations!$AH$2:$CL$2,0))="","NULL",SUBSTITUTE(OFFSET(calculations!$AG$2,MATCH(data!A7224&amp;"|"&amp;data!C7224,calculations!$A$3:$A$168,0),MATCH(data!B7224,calculations!$AH$2:$CL$2,0)),",","."))</f>
        <v>266173</v>
      </c>
      <c r="E7224">
        <v>1</v>
      </c>
    </row>
    <row r="7225" spans="1:5" x14ac:dyDescent="0.25">
      <c r="A7225">
        <v>2017</v>
      </c>
      <c r="B7225">
        <v>44</v>
      </c>
      <c r="C7225" t="s">
        <v>74</v>
      </c>
      <c r="D7225" t="str">
        <f ca="1">IF(OFFSET(calculations!$AG$2,MATCH(data!A7225&amp;"|"&amp;data!C7225,calculations!$A$3:$A$168,0),MATCH(data!B7225,calculations!$AH$2:$CL$2,0))="","NULL",SUBSTITUTE(OFFSET(calculations!$AG$2,MATCH(data!A7225&amp;"|"&amp;data!C7225,calculations!$A$3:$A$168,0),MATCH(data!B7225,calculations!$AH$2:$CL$2,0)),",","."))</f>
        <v>NULL</v>
      </c>
      <c r="E7225">
        <v>1</v>
      </c>
    </row>
    <row r="7226" spans="1:5" x14ac:dyDescent="0.25">
      <c r="A7226">
        <v>2017</v>
      </c>
      <c r="B7226">
        <v>44</v>
      </c>
      <c r="C7226" t="s">
        <v>75</v>
      </c>
      <c r="D7226" t="str">
        <f ca="1">IF(OFFSET(calculations!$AG$2,MATCH(data!A7226&amp;"|"&amp;data!C7226,calculations!$A$3:$A$168,0),MATCH(data!B7226,calculations!$AH$2:$CL$2,0))="","NULL",SUBSTITUTE(OFFSET(calculations!$AG$2,MATCH(data!A7226&amp;"|"&amp;data!C7226,calculations!$A$3:$A$168,0),MATCH(data!B7226,calculations!$AH$2:$CL$2,0)),",","."))</f>
        <v>3946</v>
      </c>
      <c r="E7226">
        <v>1</v>
      </c>
    </row>
    <row r="7227" spans="1:5" x14ac:dyDescent="0.25">
      <c r="A7227">
        <v>2017</v>
      </c>
      <c r="B7227">
        <v>44</v>
      </c>
      <c r="C7227" t="s">
        <v>76</v>
      </c>
      <c r="D7227" t="str">
        <f ca="1">IF(OFFSET(calculations!$AG$2,MATCH(data!A7227&amp;"|"&amp;data!C7227,calculations!$A$3:$A$168,0),MATCH(data!B7227,calculations!$AH$2:$CL$2,0))="","NULL",SUBSTITUTE(OFFSET(calculations!$AG$2,MATCH(data!A7227&amp;"|"&amp;data!C7227,calculations!$A$3:$A$168,0),MATCH(data!B7227,calculations!$AH$2:$CL$2,0)),",","."))</f>
        <v>40784</v>
      </c>
      <c r="E7227">
        <v>1</v>
      </c>
    </row>
    <row r="7228" spans="1:5" x14ac:dyDescent="0.25">
      <c r="A7228">
        <v>2017</v>
      </c>
      <c r="B7228">
        <v>44</v>
      </c>
      <c r="C7228" t="s">
        <v>77</v>
      </c>
      <c r="D7228" t="str">
        <f ca="1">IF(OFFSET(calculations!$AG$2,MATCH(data!A7228&amp;"|"&amp;data!C7228,calculations!$A$3:$A$168,0),MATCH(data!B7228,calculations!$AH$2:$CL$2,0))="","NULL",SUBSTITUTE(OFFSET(calculations!$AG$2,MATCH(data!A7228&amp;"|"&amp;data!C7228,calculations!$A$3:$A$168,0),MATCH(data!B7228,calculations!$AH$2:$CL$2,0)),",","."))</f>
        <v>12464</v>
      </c>
      <c r="E7228">
        <v>1</v>
      </c>
    </row>
    <row r="7229" spans="1:5" x14ac:dyDescent="0.25">
      <c r="A7229">
        <v>2017</v>
      </c>
      <c r="B7229">
        <v>44</v>
      </c>
      <c r="C7229" t="s">
        <v>78</v>
      </c>
      <c r="D7229" t="str">
        <f ca="1">IF(OFFSET(calculations!$AG$2,MATCH(data!A7229&amp;"|"&amp;data!C7229,calculations!$A$3:$A$168,0),MATCH(data!B7229,calculations!$AH$2:$CL$2,0))="","NULL",SUBSTITUTE(OFFSET(calculations!$AG$2,MATCH(data!A7229&amp;"|"&amp;data!C7229,calculations!$A$3:$A$168,0),MATCH(data!B7229,calculations!$AH$2:$CL$2,0)),",","."))</f>
        <v>0</v>
      </c>
      <c r="E7229">
        <v>1</v>
      </c>
    </row>
    <row r="7230" spans="1:5" x14ac:dyDescent="0.25">
      <c r="A7230">
        <v>2017</v>
      </c>
      <c r="B7230">
        <v>44</v>
      </c>
      <c r="C7230" t="s">
        <v>79</v>
      </c>
      <c r="D7230" t="str">
        <f ca="1">IF(OFFSET(calculations!$AG$2,MATCH(data!A7230&amp;"|"&amp;data!C7230,calculations!$A$3:$A$168,0),MATCH(data!B7230,calculations!$AH$2:$CL$2,0))="","NULL",SUBSTITUTE(OFFSET(calculations!$AG$2,MATCH(data!A7230&amp;"|"&amp;data!C7230,calculations!$A$3:$A$168,0),MATCH(data!B7230,calculations!$AH$2:$CL$2,0)),",","."))</f>
        <v>95584</v>
      </c>
      <c r="E7230">
        <v>1</v>
      </c>
    </row>
    <row r="7231" spans="1:5" x14ac:dyDescent="0.25">
      <c r="A7231">
        <v>2017</v>
      </c>
      <c r="B7231">
        <v>44</v>
      </c>
      <c r="C7231" t="s">
        <v>80</v>
      </c>
      <c r="D7231" t="str">
        <f ca="1">IF(OFFSET(calculations!$AG$2,MATCH(data!A7231&amp;"|"&amp;data!C7231,calculations!$A$3:$A$168,0),MATCH(data!B7231,calculations!$AH$2:$CL$2,0))="","NULL",SUBSTITUTE(OFFSET(calculations!$AG$2,MATCH(data!A7231&amp;"|"&amp;data!C7231,calculations!$A$3:$A$168,0),MATCH(data!B7231,calculations!$AH$2:$CL$2,0)),",","."))</f>
        <v>NULL</v>
      </c>
      <c r="E7231">
        <v>1</v>
      </c>
    </row>
    <row r="7232" spans="1:5" x14ac:dyDescent="0.25">
      <c r="A7232">
        <v>2017</v>
      </c>
      <c r="B7232">
        <v>44</v>
      </c>
      <c r="C7232" t="s">
        <v>44</v>
      </c>
      <c r="D7232" t="str">
        <f ca="1">IF(OFFSET(calculations!$AG$2,MATCH(data!A7232&amp;"|"&amp;data!C7232,calculations!$A$3:$A$168,0),MATCH(data!B7232,calculations!$AH$2:$CL$2,0))="","NULL",SUBSTITUTE(OFFSET(calculations!$AG$2,MATCH(data!A7232&amp;"|"&amp;data!C7232,calculations!$A$3:$A$168,0),MATCH(data!B7232,calculations!$AH$2:$CL$2,0)),",","."))</f>
        <v>NULL</v>
      </c>
      <c r="E7232">
        <v>1</v>
      </c>
    </row>
    <row r="7233" spans="1:5" x14ac:dyDescent="0.25">
      <c r="A7233">
        <v>2017</v>
      </c>
      <c r="B7233">
        <v>44</v>
      </c>
      <c r="C7233" t="s">
        <v>51</v>
      </c>
      <c r="D7233" t="str">
        <f ca="1">IF(OFFSET(calculations!$AG$2,MATCH(data!A7233&amp;"|"&amp;data!C7233,calculations!$A$3:$A$168,0),MATCH(data!B7233,calculations!$AH$2:$CL$2,0))="","NULL",SUBSTITUTE(OFFSET(calculations!$AG$2,MATCH(data!A7233&amp;"|"&amp;data!C7233,calculations!$A$3:$A$168,0),MATCH(data!B7233,calculations!$AH$2:$CL$2,0)),",","."))</f>
        <v>NULL</v>
      </c>
      <c r="E7233">
        <v>1</v>
      </c>
    </row>
    <row r="7234" spans="1:5" x14ac:dyDescent="0.25">
      <c r="A7234">
        <v>2017</v>
      </c>
      <c r="B7234">
        <v>44</v>
      </c>
      <c r="C7234" t="s">
        <v>55</v>
      </c>
      <c r="D7234" t="str">
        <f ca="1">IF(OFFSET(calculations!$AG$2,MATCH(data!A7234&amp;"|"&amp;data!C7234,calculations!$A$3:$A$168,0),MATCH(data!B7234,calculations!$AH$2:$CL$2,0))="","NULL",SUBSTITUTE(OFFSET(calculations!$AG$2,MATCH(data!A7234&amp;"|"&amp;data!C7234,calculations!$A$3:$A$168,0),MATCH(data!B7234,calculations!$AH$2:$CL$2,0)),",","."))</f>
        <v>NULL</v>
      </c>
      <c r="E7234">
        <v>1</v>
      </c>
    </row>
    <row r="7235" spans="1:5" x14ac:dyDescent="0.25">
      <c r="A7235">
        <v>2017</v>
      </c>
      <c r="B7235">
        <v>44</v>
      </c>
      <c r="C7235" t="s">
        <v>81</v>
      </c>
      <c r="D7235" t="str">
        <f ca="1">IF(OFFSET(calculations!$AG$2,MATCH(data!A7235&amp;"|"&amp;data!C7235,calculations!$A$3:$A$168,0),MATCH(data!B7235,calculations!$AH$2:$CL$2,0))="","NULL",SUBSTITUTE(OFFSET(calculations!$AG$2,MATCH(data!A7235&amp;"|"&amp;data!C7235,calculations!$A$3:$A$168,0),MATCH(data!B7235,calculations!$AH$2:$CL$2,0)),",","."))</f>
        <v>11217</v>
      </c>
      <c r="E7235">
        <v>1</v>
      </c>
    </row>
    <row r="7236" spans="1:5" x14ac:dyDescent="0.25">
      <c r="A7236">
        <v>2017</v>
      </c>
      <c r="B7236">
        <v>44</v>
      </c>
      <c r="C7236" t="s">
        <v>82</v>
      </c>
      <c r="D7236" t="str">
        <f ca="1">IF(OFFSET(calculations!$AG$2,MATCH(data!A7236&amp;"|"&amp;data!C7236,calculations!$A$3:$A$168,0),MATCH(data!B7236,calculations!$AH$2:$CL$2,0))="","NULL",SUBSTITUTE(OFFSET(calculations!$AG$2,MATCH(data!A7236&amp;"|"&amp;data!C7236,calculations!$A$3:$A$168,0),MATCH(data!B7236,calculations!$AH$2:$CL$2,0)),",","."))</f>
        <v>1927675</v>
      </c>
      <c r="E7236">
        <v>1</v>
      </c>
    </row>
    <row r="7237" spans="1:5" x14ac:dyDescent="0.25">
      <c r="A7237">
        <v>2017</v>
      </c>
      <c r="B7237">
        <v>44</v>
      </c>
      <c r="C7237" t="s">
        <v>83</v>
      </c>
      <c r="D7237" t="str">
        <f ca="1">IF(OFFSET(calculations!$AG$2,MATCH(data!A7237&amp;"|"&amp;data!C7237,calculations!$A$3:$A$168,0),MATCH(data!B7237,calculations!$AH$2:$CL$2,0))="","NULL",SUBSTITUTE(OFFSET(calculations!$AG$2,MATCH(data!A7237&amp;"|"&amp;data!C7237,calculations!$A$3:$A$168,0),MATCH(data!B7237,calculations!$AH$2:$CL$2,0)),",","."))</f>
        <v>5056</v>
      </c>
      <c r="E7237">
        <v>1</v>
      </c>
    </row>
    <row r="7238" spans="1:5" x14ac:dyDescent="0.25">
      <c r="A7238">
        <v>2017</v>
      </c>
      <c r="B7238">
        <v>44</v>
      </c>
      <c r="C7238" t="s">
        <v>84</v>
      </c>
      <c r="D7238" t="str">
        <f ca="1">IF(OFFSET(calculations!$AG$2,MATCH(data!A7238&amp;"|"&amp;data!C7238,calculations!$A$3:$A$168,0),MATCH(data!B7238,calculations!$AH$2:$CL$2,0))="","NULL",SUBSTITUTE(OFFSET(calculations!$AG$2,MATCH(data!A7238&amp;"|"&amp;data!C7238,calculations!$A$3:$A$168,0),MATCH(data!B7238,calculations!$AH$2:$CL$2,0)),",","."))</f>
        <v>NULL</v>
      </c>
      <c r="E7238">
        <v>1</v>
      </c>
    </row>
    <row r="7239" spans="1:5" x14ac:dyDescent="0.25">
      <c r="A7239">
        <v>2017</v>
      </c>
      <c r="B7239">
        <v>44</v>
      </c>
      <c r="C7239" t="s">
        <v>85</v>
      </c>
      <c r="D7239" t="str">
        <f ca="1">IF(OFFSET(calculations!$AG$2,MATCH(data!A7239&amp;"|"&amp;data!C7239,calculations!$A$3:$A$168,0),MATCH(data!B7239,calculations!$AH$2:$CL$2,0))="","NULL",SUBSTITUTE(OFFSET(calculations!$AG$2,MATCH(data!A7239&amp;"|"&amp;data!C7239,calculations!$A$3:$A$168,0),MATCH(data!B7239,calculations!$AH$2:$CL$2,0)),",","."))</f>
        <v>NULL</v>
      </c>
      <c r="E7239">
        <v>1</v>
      </c>
    </row>
    <row r="7240" spans="1:5" x14ac:dyDescent="0.25">
      <c r="A7240">
        <v>2017</v>
      </c>
      <c r="B7240">
        <v>44</v>
      </c>
      <c r="C7240" t="s">
        <v>86</v>
      </c>
      <c r="D7240" t="str">
        <f ca="1">IF(OFFSET(calculations!$AG$2,MATCH(data!A7240&amp;"|"&amp;data!C7240,calculations!$A$3:$A$168,0),MATCH(data!B7240,calculations!$AH$2:$CL$2,0))="","NULL",SUBSTITUTE(OFFSET(calculations!$AG$2,MATCH(data!A7240&amp;"|"&amp;data!C7240,calculations!$A$3:$A$168,0),MATCH(data!B7240,calculations!$AH$2:$CL$2,0)),",","."))</f>
        <v>NULL</v>
      </c>
      <c r="E7240">
        <v>1</v>
      </c>
    </row>
    <row r="7241" spans="1:5" x14ac:dyDescent="0.25">
      <c r="A7241">
        <v>2017</v>
      </c>
      <c r="B7241">
        <v>44</v>
      </c>
      <c r="C7241" t="s">
        <v>87</v>
      </c>
      <c r="D7241" t="str">
        <f ca="1">IF(OFFSET(calculations!$AG$2,MATCH(data!A7241&amp;"|"&amp;data!C7241,calculations!$A$3:$A$168,0),MATCH(data!B7241,calculations!$AH$2:$CL$2,0))="","NULL",SUBSTITUTE(OFFSET(calculations!$AG$2,MATCH(data!A7241&amp;"|"&amp;data!C7241,calculations!$A$3:$A$168,0),MATCH(data!B7241,calculations!$AH$2:$CL$2,0)),",","."))</f>
        <v>1684123</v>
      </c>
      <c r="E7241">
        <v>1</v>
      </c>
    </row>
    <row r="7242" spans="1:5" x14ac:dyDescent="0.25">
      <c r="A7242">
        <v>2017</v>
      </c>
      <c r="B7242">
        <v>44</v>
      </c>
      <c r="C7242" t="s">
        <v>88</v>
      </c>
      <c r="D7242" t="str">
        <f ca="1">IF(OFFSET(calculations!$AG$2,MATCH(data!A7242&amp;"|"&amp;data!C7242,calculations!$A$3:$A$168,0),MATCH(data!B7242,calculations!$AH$2:$CL$2,0))="","NULL",SUBSTITUTE(OFFSET(calculations!$AG$2,MATCH(data!A7242&amp;"|"&amp;data!C7242,calculations!$A$3:$A$168,0),MATCH(data!B7242,calculations!$AH$2:$CL$2,0)),",","."))</f>
        <v>144726</v>
      </c>
      <c r="E7242">
        <v>1</v>
      </c>
    </row>
    <row r="7243" spans="1:5" x14ac:dyDescent="0.25">
      <c r="A7243">
        <v>2017</v>
      </c>
      <c r="B7243">
        <v>44</v>
      </c>
      <c r="C7243" t="s">
        <v>89</v>
      </c>
      <c r="D7243" t="str">
        <f ca="1">IF(OFFSET(calculations!$AG$2,MATCH(data!A7243&amp;"|"&amp;data!C7243,calculations!$A$3:$A$168,0),MATCH(data!B7243,calculations!$AH$2:$CL$2,0))="","NULL",SUBSTITUTE(OFFSET(calculations!$AG$2,MATCH(data!A7243&amp;"|"&amp;data!C7243,calculations!$A$3:$A$168,0),MATCH(data!B7243,calculations!$AH$2:$CL$2,0)),",","."))</f>
        <v>NULL</v>
      </c>
      <c r="E7243">
        <v>1</v>
      </c>
    </row>
    <row r="7244" spans="1:5" x14ac:dyDescent="0.25">
      <c r="A7244">
        <v>2017</v>
      </c>
      <c r="B7244">
        <v>44</v>
      </c>
      <c r="C7244" t="s">
        <v>90</v>
      </c>
      <c r="D7244" t="str">
        <f ca="1">IF(OFFSET(calculations!$AG$2,MATCH(data!A7244&amp;"|"&amp;data!C7244,calculations!$A$3:$A$168,0),MATCH(data!B7244,calculations!$AH$2:$CL$2,0))="","NULL",SUBSTITUTE(OFFSET(calculations!$AG$2,MATCH(data!A7244&amp;"|"&amp;data!C7244,calculations!$A$3:$A$168,0),MATCH(data!B7244,calculations!$AH$2:$CL$2,0)),",","."))</f>
        <v>NULL</v>
      </c>
      <c r="E7244">
        <v>1</v>
      </c>
    </row>
    <row r="7245" spans="1:5" x14ac:dyDescent="0.25">
      <c r="A7245">
        <v>2017</v>
      </c>
      <c r="B7245">
        <v>44</v>
      </c>
      <c r="C7245" t="s">
        <v>91</v>
      </c>
      <c r="D7245" t="str">
        <f ca="1">IF(OFFSET(calculations!$AG$2,MATCH(data!A7245&amp;"|"&amp;data!C7245,calculations!$A$3:$A$168,0),MATCH(data!B7245,calculations!$AH$2:$CL$2,0))="","NULL",SUBSTITUTE(OFFSET(calculations!$AG$2,MATCH(data!A7245&amp;"|"&amp;data!C7245,calculations!$A$3:$A$168,0),MATCH(data!B7245,calculations!$AH$2:$CL$2,0)),",","."))</f>
        <v>NULL</v>
      </c>
      <c r="E7245">
        <v>1</v>
      </c>
    </row>
    <row r="7246" spans="1:5" x14ac:dyDescent="0.25">
      <c r="A7246">
        <v>2017</v>
      </c>
      <c r="B7246">
        <v>44</v>
      </c>
      <c r="C7246" t="s">
        <v>92</v>
      </c>
      <c r="D7246" t="str">
        <f ca="1">IF(OFFSET(calculations!$AG$2,MATCH(data!A7246&amp;"|"&amp;data!C7246,calculations!$A$3:$A$168,0),MATCH(data!B7246,calculations!$AH$2:$CL$2,0))="","NULL",SUBSTITUTE(OFFSET(calculations!$AG$2,MATCH(data!A7246&amp;"|"&amp;data!C7246,calculations!$A$3:$A$168,0),MATCH(data!B7246,calculations!$AH$2:$CL$2,0)),",","."))</f>
        <v>NULL</v>
      </c>
      <c r="E7246">
        <v>1</v>
      </c>
    </row>
    <row r="7247" spans="1:5" x14ac:dyDescent="0.25">
      <c r="A7247">
        <v>2017</v>
      </c>
      <c r="B7247">
        <v>44</v>
      </c>
      <c r="C7247" t="s">
        <v>93</v>
      </c>
      <c r="D7247" t="str">
        <f ca="1">IF(OFFSET(calculations!$AG$2,MATCH(data!A7247&amp;"|"&amp;data!C7247,calculations!$A$3:$A$168,0),MATCH(data!B7247,calculations!$AH$2:$CL$2,0))="","NULL",SUBSTITUTE(OFFSET(calculations!$AG$2,MATCH(data!A7247&amp;"|"&amp;data!C7247,calculations!$A$3:$A$168,0),MATCH(data!B7247,calculations!$AH$2:$CL$2,0)),",","."))</f>
        <v>NULL</v>
      </c>
      <c r="E7247">
        <v>1</v>
      </c>
    </row>
    <row r="7248" spans="1:5" x14ac:dyDescent="0.25">
      <c r="A7248">
        <v>2017</v>
      </c>
      <c r="B7248">
        <v>44</v>
      </c>
      <c r="C7248" t="s">
        <v>94</v>
      </c>
      <c r="D7248" t="str">
        <f ca="1">IF(OFFSET(calculations!$AG$2,MATCH(data!A7248&amp;"|"&amp;data!C7248,calculations!$A$3:$A$168,0),MATCH(data!B7248,calculations!$AH$2:$CL$2,0))="","NULL",SUBSTITUTE(OFFSET(calculations!$AG$2,MATCH(data!A7248&amp;"|"&amp;data!C7248,calculations!$A$3:$A$168,0),MATCH(data!B7248,calculations!$AH$2:$CL$2,0)),",","."))</f>
        <v>93770</v>
      </c>
      <c r="E7248">
        <v>1</v>
      </c>
    </row>
    <row r="7249" spans="1:5" x14ac:dyDescent="0.25">
      <c r="A7249">
        <v>2017</v>
      </c>
      <c r="B7249">
        <v>44</v>
      </c>
      <c r="C7249" t="s">
        <v>95</v>
      </c>
      <c r="D7249" t="str">
        <f ca="1">IF(OFFSET(calculations!$AG$2,MATCH(data!A7249&amp;"|"&amp;data!C7249,calculations!$A$3:$A$168,0),MATCH(data!B7249,calculations!$AH$2:$CL$2,0))="","NULL",SUBSTITUTE(OFFSET(calculations!$AG$2,MATCH(data!A7249&amp;"|"&amp;data!C7249,calculations!$A$3:$A$168,0),MATCH(data!B7249,calculations!$AH$2:$CL$2,0)),",","."))</f>
        <v>345374</v>
      </c>
      <c r="E7249">
        <v>1</v>
      </c>
    </row>
    <row r="7250" spans="1:5" x14ac:dyDescent="0.25">
      <c r="A7250">
        <v>2017</v>
      </c>
      <c r="B7250">
        <v>44</v>
      </c>
      <c r="C7250" t="s">
        <v>96</v>
      </c>
      <c r="D7250" t="str">
        <f ca="1">IF(OFFSET(calculations!$AG$2,MATCH(data!A7250&amp;"|"&amp;data!C7250,calculations!$A$3:$A$168,0),MATCH(data!B7250,calculations!$AH$2:$CL$2,0))="","NULL",SUBSTITUTE(OFFSET(calculations!$AG$2,MATCH(data!A7250&amp;"|"&amp;data!C7250,calculations!$A$3:$A$168,0),MATCH(data!B7250,calculations!$AH$2:$CL$2,0)),",","."))</f>
        <v>4756568</v>
      </c>
      <c r="E7250">
        <v>1</v>
      </c>
    </row>
    <row r="7251" spans="1:5" x14ac:dyDescent="0.25">
      <c r="A7251">
        <v>2017</v>
      </c>
      <c r="B7251">
        <v>44</v>
      </c>
      <c r="C7251" t="s">
        <v>97</v>
      </c>
      <c r="D7251" t="str">
        <f ca="1">IF(OFFSET(calculations!$AG$2,MATCH(data!A7251&amp;"|"&amp;data!C7251,calculations!$A$3:$A$168,0),MATCH(data!B7251,calculations!$AH$2:$CL$2,0))="","NULL",SUBSTITUTE(OFFSET(calculations!$AG$2,MATCH(data!A7251&amp;"|"&amp;data!C7251,calculations!$A$3:$A$168,0),MATCH(data!B7251,calculations!$AH$2:$CL$2,0)),",","."))</f>
        <v>3148012</v>
      </c>
      <c r="E7251">
        <v>1</v>
      </c>
    </row>
    <row r="7252" spans="1:5" x14ac:dyDescent="0.25">
      <c r="A7252">
        <v>2017</v>
      </c>
      <c r="B7252">
        <v>44</v>
      </c>
      <c r="C7252" t="s">
        <v>98</v>
      </c>
      <c r="D7252" t="str">
        <f ca="1">IF(OFFSET(calculations!$AG$2,MATCH(data!A7252&amp;"|"&amp;data!C7252,calculations!$A$3:$A$168,0),MATCH(data!B7252,calculations!$AH$2:$CL$2,0))="","NULL",SUBSTITUTE(OFFSET(calculations!$AG$2,MATCH(data!A7252&amp;"|"&amp;data!C7252,calculations!$A$3:$A$168,0),MATCH(data!B7252,calculations!$AH$2:$CL$2,0)),",","."))</f>
        <v>1608556</v>
      </c>
      <c r="E7252">
        <v>1</v>
      </c>
    </row>
    <row r="7253" spans="1:5" x14ac:dyDescent="0.25">
      <c r="A7253">
        <v>2017</v>
      </c>
      <c r="B7253">
        <v>44</v>
      </c>
      <c r="C7253" t="s">
        <v>99</v>
      </c>
      <c r="D7253" t="str">
        <f ca="1">IF(OFFSET(calculations!$AG$2,MATCH(data!A7253&amp;"|"&amp;data!C7253,calculations!$A$3:$A$168,0),MATCH(data!B7253,calculations!$AH$2:$CL$2,0))="","NULL",SUBSTITUTE(OFFSET(calculations!$AG$2,MATCH(data!A7253&amp;"|"&amp;data!C7253,calculations!$A$3:$A$168,0),MATCH(data!B7253,calculations!$AH$2:$CL$2,0)),",","."))</f>
        <v>1608556</v>
      </c>
      <c r="E7253">
        <v>1</v>
      </c>
    </row>
    <row r="7254" spans="1:5" x14ac:dyDescent="0.25">
      <c r="A7254">
        <v>2017</v>
      </c>
      <c r="B7254">
        <v>44</v>
      </c>
      <c r="C7254" t="s">
        <v>100</v>
      </c>
      <c r="D7254" t="str">
        <f ca="1">IF(OFFSET(calculations!$AG$2,MATCH(data!A7254&amp;"|"&amp;data!C7254,calculations!$A$3:$A$168,0),MATCH(data!B7254,calculations!$AH$2:$CL$2,0))="","NULL",SUBSTITUTE(OFFSET(calculations!$AG$2,MATCH(data!A7254&amp;"|"&amp;data!C7254,calculations!$A$3:$A$168,0),MATCH(data!B7254,calculations!$AH$2:$CL$2,0)),",","."))</f>
        <v>168801</v>
      </c>
      <c r="E7254">
        <v>1</v>
      </c>
    </row>
    <row r="7255" spans="1:5" x14ac:dyDescent="0.25">
      <c r="A7255">
        <v>2017</v>
      </c>
      <c r="B7255">
        <v>44</v>
      </c>
      <c r="C7255" t="s">
        <v>101</v>
      </c>
      <c r="D7255" t="str">
        <f ca="1">IF(OFFSET(calculations!$AG$2,MATCH(data!A7255&amp;"|"&amp;data!C7255,calculations!$A$3:$A$168,0),MATCH(data!B7255,calculations!$AH$2:$CL$2,0))="","NULL",SUBSTITUTE(OFFSET(calculations!$AG$2,MATCH(data!A7255&amp;"|"&amp;data!C7255,calculations!$A$3:$A$168,0),MATCH(data!B7255,calculations!$AH$2:$CL$2,0)),",","."))</f>
        <v>88217</v>
      </c>
      <c r="E7255">
        <v>1</v>
      </c>
    </row>
    <row r="7256" spans="1:5" x14ac:dyDescent="0.25">
      <c r="A7256">
        <v>2017</v>
      </c>
      <c r="B7256">
        <v>44</v>
      </c>
      <c r="C7256" t="s">
        <v>102</v>
      </c>
      <c r="D7256" t="str">
        <f ca="1">IF(OFFSET(calculations!$AG$2,MATCH(data!A7256&amp;"|"&amp;data!C7256,calculations!$A$3:$A$168,0),MATCH(data!B7256,calculations!$AH$2:$CL$2,0))="","NULL",SUBSTITUTE(OFFSET(calculations!$AG$2,MATCH(data!A7256&amp;"|"&amp;data!C7256,calculations!$A$3:$A$168,0),MATCH(data!B7256,calculations!$AH$2:$CL$2,0)),",","."))</f>
        <v>1129906</v>
      </c>
      <c r="E7256">
        <v>1</v>
      </c>
    </row>
    <row r="7257" spans="1:5" x14ac:dyDescent="0.25">
      <c r="A7257">
        <v>2017</v>
      </c>
      <c r="B7257">
        <v>44</v>
      </c>
      <c r="C7257" t="s">
        <v>103</v>
      </c>
      <c r="D7257" t="str">
        <f ca="1">IF(OFFSET(calculations!$AG$2,MATCH(data!A7257&amp;"|"&amp;data!C7257,calculations!$A$3:$A$168,0),MATCH(data!B7257,calculations!$AH$2:$CL$2,0))="","NULL",SUBSTITUTE(OFFSET(calculations!$AG$2,MATCH(data!A7257&amp;"|"&amp;data!C7257,calculations!$A$3:$A$168,0),MATCH(data!B7257,calculations!$AH$2:$CL$2,0)),",","."))</f>
        <v>315517</v>
      </c>
      <c r="E7257">
        <v>1</v>
      </c>
    </row>
    <row r="7258" spans="1:5" x14ac:dyDescent="0.25">
      <c r="A7258">
        <v>2017</v>
      </c>
      <c r="B7258">
        <v>44</v>
      </c>
      <c r="C7258" t="s">
        <v>104</v>
      </c>
      <c r="D7258" t="str">
        <f ca="1">IF(OFFSET(calculations!$AG$2,MATCH(data!A7258&amp;"|"&amp;data!C7258,calculations!$A$3:$A$168,0),MATCH(data!B7258,calculations!$AH$2:$CL$2,0))="","NULL",SUBSTITUTE(OFFSET(calculations!$AG$2,MATCH(data!A7258&amp;"|"&amp;data!C7258,calculations!$A$3:$A$168,0),MATCH(data!B7258,calculations!$AH$2:$CL$2,0)),",","."))</f>
        <v>243717</v>
      </c>
      <c r="E7258">
        <v>1</v>
      </c>
    </row>
    <row r="7259" spans="1:5" x14ac:dyDescent="0.25">
      <c r="A7259">
        <v>2017</v>
      </c>
      <c r="B7259">
        <v>44</v>
      </c>
      <c r="C7259" t="s">
        <v>105</v>
      </c>
      <c r="D7259" t="str">
        <f ca="1">IF(OFFSET(calculations!$AG$2,MATCH(data!A7259&amp;"|"&amp;data!C7259,calculations!$A$3:$A$168,0),MATCH(data!B7259,calculations!$AH$2:$CL$2,0))="","NULL",SUBSTITUTE(OFFSET(calculations!$AG$2,MATCH(data!A7259&amp;"|"&amp;data!C7259,calculations!$A$3:$A$168,0),MATCH(data!B7259,calculations!$AH$2:$CL$2,0)),",","."))</f>
        <v>243717</v>
      </c>
      <c r="E7259">
        <v>1</v>
      </c>
    </row>
    <row r="7260" spans="1:5" x14ac:dyDescent="0.25">
      <c r="A7260">
        <v>2017</v>
      </c>
      <c r="B7260">
        <v>44</v>
      </c>
      <c r="C7260" t="s">
        <v>106</v>
      </c>
      <c r="D7260" t="str">
        <f ca="1">IF(OFFSET(calculations!$AG$2,MATCH(data!A7260&amp;"|"&amp;data!C7260,calculations!$A$3:$A$168,0),MATCH(data!B7260,calculations!$AH$2:$CL$2,0))="","NULL",SUBSTITUTE(OFFSET(calculations!$AG$2,MATCH(data!A7260&amp;"|"&amp;data!C7260,calculations!$A$3:$A$168,0),MATCH(data!B7260,calculations!$AH$2:$CL$2,0)),",","."))</f>
        <v>NULL</v>
      </c>
      <c r="E7260">
        <v>1</v>
      </c>
    </row>
    <row r="7261" spans="1:5" x14ac:dyDescent="0.25">
      <c r="A7261">
        <v>2017</v>
      </c>
      <c r="B7261">
        <v>44</v>
      </c>
      <c r="C7261" t="s">
        <v>107</v>
      </c>
      <c r="D7261" t="str">
        <f ca="1">IF(OFFSET(calculations!$AG$2,MATCH(data!A7261&amp;"|"&amp;data!C7261,calculations!$A$3:$A$168,0),MATCH(data!B7261,calculations!$AH$2:$CL$2,0))="","NULL",SUBSTITUTE(OFFSET(calculations!$AG$2,MATCH(data!A7261&amp;"|"&amp;data!C7261,calculations!$A$3:$A$168,0),MATCH(data!B7261,calculations!$AH$2:$CL$2,0)),",","."))</f>
        <v>NULL</v>
      </c>
      <c r="E7261">
        <v>1</v>
      </c>
    </row>
    <row r="7262" spans="1:5" x14ac:dyDescent="0.25">
      <c r="A7262">
        <v>2017</v>
      </c>
      <c r="B7262">
        <v>44</v>
      </c>
      <c r="C7262" t="s">
        <v>108</v>
      </c>
      <c r="D7262" t="str">
        <f ca="1">IF(OFFSET(calculations!$AG$2,MATCH(data!A7262&amp;"|"&amp;data!C7262,calculations!$A$3:$A$168,0),MATCH(data!B7262,calculations!$AH$2:$CL$2,0))="","NULL",SUBSTITUTE(OFFSET(calculations!$AG$2,MATCH(data!A7262&amp;"|"&amp;data!C7262,calculations!$A$3:$A$168,0),MATCH(data!B7262,calculations!$AH$2:$CL$2,0)),",","."))</f>
        <v>170839</v>
      </c>
      <c r="E7262">
        <v>1</v>
      </c>
    </row>
    <row r="7263" spans="1:5" x14ac:dyDescent="0.25">
      <c r="A7263">
        <v>2017</v>
      </c>
      <c r="B7263">
        <v>44</v>
      </c>
      <c r="C7263" t="s">
        <v>109</v>
      </c>
      <c r="D7263" t="str">
        <f ca="1">IF(OFFSET(calculations!$AG$2,MATCH(data!A7263&amp;"|"&amp;data!C7263,calculations!$A$3:$A$168,0),MATCH(data!B7263,calculations!$AH$2:$CL$2,0))="","NULL",SUBSTITUTE(OFFSET(calculations!$AG$2,MATCH(data!A7263&amp;"|"&amp;data!C7263,calculations!$A$3:$A$168,0),MATCH(data!B7263,calculations!$AH$2:$CL$2,0)),",","."))</f>
        <v>414556</v>
      </c>
      <c r="E7263">
        <v>1</v>
      </c>
    </row>
    <row r="7264" spans="1:5" x14ac:dyDescent="0.25">
      <c r="A7264">
        <v>2017</v>
      </c>
      <c r="B7264">
        <v>44</v>
      </c>
      <c r="C7264" t="s">
        <v>110</v>
      </c>
      <c r="D7264" t="str">
        <f ca="1">IF(OFFSET(calculations!$AG$2,MATCH(data!A7264&amp;"|"&amp;data!C7264,calculations!$A$3:$A$168,0),MATCH(data!B7264,calculations!$AH$2:$CL$2,0))="","NULL",SUBSTITUTE(OFFSET(calculations!$AG$2,MATCH(data!A7264&amp;"|"&amp;data!C7264,calculations!$A$3:$A$168,0),MATCH(data!B7264,calculations!$AH$2:$CL$2,0)),",","."))</f>
        <v>69182</v>
      </c>
      <c r="E7264">
        <v>1</v>
      </c>
    </row>
    <row r="7265" spans="1:5" x14ac:dyDescent="0.25">
      <c r="A7265">
        <v>2017</v>
      </c>
      <c r="B7265">
        <v>44</v>
      </c>
      <c r="C7265" t="s">
        <v>111</v>
      </c>
      <c r="D7265" t="str">
        <f ca="1">IF(OFFSET(calculations!$AG$2,MATCH(data!A7265&amp;"|"&amp;data!C7265,calculations!$A$3:$A$168,0),MATCH(data!B7265,calculations!$AH$2:$CL$2,0))="","NULL",SUBSTITUTE(OFFSET(calculations!$AG$2,MATCH(data!A7265&amp;"|"&amp;data!C7265,calculations!$A$3:$A$168,0),MATCH(data!B7265,calculations!$AH$2:$CL$2,0)),",","."))</f>
        <v>4492385</v>
      </c>
      <c r="E7265">
        <v>1</v>
      </c>
    </row>
    <row r="7266" spans="1:5" x14ac:dyDescent="0.25">
      <c r="A7266">
        <v>2017</v>
      </c>
      <c r="B7266">
        <v>44</v>
      </c>
      <c r="C7266" t="s">
        <v>112</v>
      </c>
      <c r="D7266" t="str">
        <f ca="1">IF(OFFSET(calculations!$AG$2,MATCH(data!A7266&amp;"|"&amp;data!C7266,calculations!$A$3:$A$168,0),MATCH(data!B7266,calculations!$AH$2:$CL$2,0))="","NULL",SUBSTITUTE(OFFSET(calculations!$AG$2,MATCH(data!A7266&amp;"|"&amp;data!C7266,calculations!$A$3:$A$168,0),MATCH(data!B7266,calculations!$AH$2:$CL$2,0)),",","."))</f>
        <v>413250</v>
      </c>
      <c r="E7266">
        <v>1</v>
      </c>
    </row>
    <row r="7267" spans="1:5" x14ac:dyDescent="0.25">
      <c r="A7267">
        <v>2017</v>
      </c>
      <c r="B7267">
        <v>44</v>
      </c>
      <c r="C7267" t="s">
        <v>113</v>
      </c>
      <c r="D7267" t="str">
        <f ca="1">IF(OFFSET(calculations!$AG$2,MATCH(data!A7267&amp;"|"&amp;data!C7267,calculations!$A$3:$A$168,0),MATCH(data!B7267,calculations!$AH$2:$CL$2,0))="","NULL",SUBSTITUTE(OFFSET(calculations!$AG$2,MATCH(data!A7267&amp;"|"&amp;data!C7267,calculations!$A$3:$A$168,0),MATCH(data!B7267,calculations!$AH$2:$CL$2,0)),",","."))</f>
        <v>NULL</v>
      </c>
      <c r="E7267">
        <v>1</v>
      </c>
    </row>
    <row r="7268" spans="1:5" x14ac:dyDescent="0.25">
      <c r="A7268">
        <v>2017</v>
      </c>
      <c r="B7268">
        <v>44</v>
      </c>
      <c r="C7268" t="s">
        <v>114</v>
      </c>
      <c r="D7268" t="str">
        <f ca="1">IF(OFFSET(calculations!$AG$2,MATCH(data!A7268&amp;"|"&amp;data!C7268,calculations!$A$3:$A$168,0),MATCH(data!B7268,calculations!$AH$2:$CL$2,0))="","NULL",SUBSTITUTE(OFFSET(calculations!$AG$2,MATCH(data!A7268&amp;"|"&amp;data!C7268,calculations!$A$3:$A$168,0),MATCH(data!B7268,calculations!$AH$2:$CL$2,0)),",","."))</f>
        <v>NULL</v>
      </c>
      <c r="E7268">
        <v>1</v>
      </c>
    </row>
    <row r="7269" spans="1:5" x14ac:dyDescent="0.25">
      <c r="A7269">
        <v>2017</v>
      </c>
      <c r="B7269">
        <v>44</v>
      </c>
      <c r="C7269" t="s">
        <v>115</v>
      </c>
      <c r="D7269" t="str">
        <f ca="1">IF(OFFSET(calculations!$AG$2,MATCH(data!A7269&amp;"|"&amp;data!C7269,calculations!$A$3:$A$168,0),MATCH(data!B7269,calculations!$AH$2:$CL$2,0))="","NULL",SUBSTITUTE(OFFSET(calculations!$AG$2,MATCH(data!A7269&amp;"|"&amp;data!C7269,calculations!$A$3:$A$168,0),MATCH(data!B7269,calculations!$AH$2:$CL$2,0)),",","."))</f>
        <v>NULL</v>
      </c>
      <c r="E7269">
        <v>1</v>
      </c>
    </row>
    <row r="7270" spans="1:5" x14ac:dyDescent="0.25">
      <c r="A7270">
        <v>2017</v>
      </c>
      <c r="B7270">
        <v>44</v>
      </c>
      <c r="C7270" t="s">
        <v>116</v>
      </c>
      <c r="D7270" t="str">
        <f ca="1">IF(OFFSET(calculations!$AG$2,MATCH(data!A7270&amp;"|"&amp;data!C7270,calculations!$A$3:$A$168,0),MATCH(data!B7270,calculations!$AH$2:$CL$2,0))="","NULL",SUBSTITUTE(OFFSET(calculations!$AG$2,MATCH(data!A7270&amp;"|"&amp;data!C7270,calculations!$A$3:$A$168,0),MATCH(data!B7270,calculations!$AH$2:$CL$2,0)),",","."))</f>
        <v>69527</v>
      </c>
      <c r="E7270">
        <v>1</v>
      </c>
    </row>
    <row r="7271" spans="1:5" x14ac:dyDescent="0.25">
      <c r="A7271">
        <v>2017</v>
      </c>
      <c r="B7271">
        <v>44</v>
      </c>
      <c r="C7271" t="s">
        <v>117</v>
      </c>
      <c r="D7271" t="str">
        <f ca="1">IF(OFFSET(calculations!$AG$2,MATCH(data!A7271&amp;"|"&amp;data!C7271,calculations!$A$3:$A$168,0),MATCH(data!B7271,calculations!$AH$2:$CL$2,0))="","NULL",SUBSTITUTE(OFFSET(calculations!$AG$2,MATCH(data!A7271&amp;"|"&amp;data!C7271,calculations!$A$3:$A$168,0),MATCH(data!B7271,calculations!$AH$2:$CL$2,0)),",","."))</f>
        <v>NULL</v>
      </c>
      <c r="E7271">
        <v>1</v>
      </c>
    </row>
    <row r="7272" spans="1:5" x14ac:dyDescent="0.25">
      <c r="A7272">
        <v>2017</v>
      </c>
      <c r="B7272">
        <v>44</v>
      </c>
      <c r="C7272" t="s">
        <v>118</v>
      </c>
      <c r="D7272" t="str">
        <f ca="1">IF(OFFSET(calculations!$AG$2,MATCH(data!A7272&amp;"|"&amp;data!C7272,calculations!$A$3:$A$168,0),MATCH(data!B7272,calculations!$AH$2:$CL$2,0))="","NULL",SUBSTITUTE(OFFSET(calculations!$AG$2,MATCH(data!A7272&amp;"|"&amp;data!C7272,calculations!$A$3:$A$168,0),MATCH(data!B7272,calculations!$AH$2:$CL$2,0)),",","."))</f>
        <v>NULL</v>
      </c>
      <c r="E7272">
        <v>1</v>
      </c>
    </row>
    <row r="7273" spans="1:5" x14ac:dyDescent="0.25">
      <c r="A7273">
        <v>2017</v>
      </c>
      <c r="B7273">
        <v>44</v>
      </c>
      <c r="C7273" t="s">
        <v>119</v>
      </c>
      <c r="D7273" t="str">
        <f ca="1">IF(OFFSET(calculations!$AG$2,MATCH(data!A7273&amp;"|"&amp;data!C7273,calculations!$A$3:$A$168,0),MATCH(data!B7273,calculations!$AH$2:$CL$2,0))="","NULL",SUBSTITUTE(OFFSET(calculations!$AG$2,MATCH(data!A7273&amp;"|"&amp;data!C7273,calculations!$A$3:$A$168,0),MATCH(data!B7273,calculations!$AH$2:$CL$2,0)),",","."))</f>
        <v>207733</v>
      </c>
      <c r="E7273">
        <v>1</v>
      </c>
    </row>
    <row r="7274" spans="1:5" x14ac:dyDescent="0.25">
      <c r="A7274">
        <v>2017</v>
      </c>
      <c r="B7274">
        <v>44</v>
      </c>
      <c r="C7274" t="s">
        <v>120</v>
      </c>
      <c r="D7274" t="str">
        <f ca="1">IF(OFFSET(calculations!$AG$2,MATCH(data!A7274&amp;"|"&amp;data!C7274,calculations!$A$3:$A$168,0),MATCH(data!B7274,calculations!$AH$2:$CL$2,0))="","NULL",SUBSTITUTE(OFFSET(calculations!$AG$2,MATCH(data!A7274&amp;"|"&amp;data!C7274,calculations!$A$3:$A$168,0),MATCH(data!B7274,calculations!$AH$2:$CL$2,0)),",","."))</f>
        <v>51581</v>
      </c>
      <c r="E7274">
        <v>1</v>
      </c>
    </row>
    <row r="7275" spans="1:5" x14ac:dyDescent="0.25">
      <c r="A7275">
        <v>2017</v>
      </c>
      <c r="B7275">
        <v>44</v>
      </c>
      <c r="C7275" t="s">
        <v>121</v>
      </c>
      <c r="D7275" t="str">
        <f ca="1">IF(OFFSET(calculations!$AG$2,MATCH(data!A7275&amp;"|"&amp;data!C7275,calculations!$A$3:$A$168,0),MATCH(data!B7275,calculations!$AH$2:$CL$2,0))="","NULL",SUBSTITUTE(OFFSET(calculations!$AG$2,MATCH(data!A7275&amp;"|"&amp;data!C7275,calculations!$A$3:$A$168,0),MATCH(data!B7275,calculations!$AH$2:$CL$2,0)),",","."))</f>
        <v>41740</v>
      </c>
      <c r="E7275">
        <v>1</v>
      </c>
    </row>
    <row r="7276" spans="1:5" x14ac:dyDescent="0.25">
      <c r="A7276">
        <v>2017</v>
      </c>
      <c r="B7276">
        <v>44</v>
      </c>
      <c r="C7276" t="s">
        <v>122</v>
      </c>
      <c r="D7276" t="str">
        <f ca="1">IF(OFFSET(calculations!$AG$2,MATCH(data!A7276&amp;"|"&amp;data!C7276,calculations!$A$3:$A$168,0),MATCH(data!B7276,calculations!$AH$2:$CL$2,0))="","NULL",SUBSTITUTE(OFFSET(calculations!$AG$2,MATCH(data!A7276&amp;"|"&amp;data!C7276,calculations!$A$3:$A$168,0),MATCH(data!B7276,calculations!$AH$2:$CL$2,0)),",","."))</f>
        <v>41294</v>
      </c>
      <c r="E7276">
        <v>1</v>
      </c>
    </row>
    <row r="7277" spans="1:5" x14ac:dyDescent="0.25">
      <c r="A7277">
        <v>2017</v>
      </c>
      <c r="B7277">
        <v>44</v>
      </c>
      <c r="C7277" t="s">
        <v>123</v>
      </c>
      <c r="D7277" t="str">
        <f ca="1">IF(OFFSET(calculations!$AG$2,MATCH(data!A7277&amp;"|"&amp;data!C7277,calculations!$A$3:$A$168,0),MATCH(data!B7277,calculations!$AH$2:$CL$2,0))="","NULL",SUBSTITUTE(OFFSET(calculations!$AG$2,MATCH(data!A7277&amp;"|"&amp;data!C7277,calculations!$A$3:$A$168,0),MATCH(data!B7277,calculations!$AH$2:$CL$2,0)),",","."))</f>
        <v>NULL</v>
      </c>
      <c r="E7277">
        <v>1</v>
      </c>
    </row>
    <row r="7278" spans="1:5" x14ac:dyDescent="0.25">
      <c r="A7278">
        <v>2017</v>
      </c>
      <c r="B7278">
        <v>44</v>
      </c>
      <c r="C7278" t="s">
        <v>124</v>
      </c>
      <c r="D7278" t="str">
        <f ca="1">IF(OFFSET(calculations!$AG$2,MATCH(data!A7278&amp;"|"&amp;data!C7278,calculations!$A$3:$A$168,0),MATCH(data!B7278,calculations!$AH$2:$CL$2,0))="","NULL",SUBSTITUTE(OFFSET(calculations!$AG$2,MATCH(data!A7278&amp;"|"&amp;data!C7278,calculations!$A$3:$A$168,0),MATCH(data!B7278,calculations!$AH$2:$CL$2,0)),",","."))</f>
        <v>NULL</v>
      </c>
      <c r="E7278">
        <v>1</v>
      </c>
    </row>
    <row r="7279" spans="1:5" x14ac:dyDescent="0.25">
      <c r="A7279">
        <v>2017</v>
      </c>
      <c r="B7279">
        <v>44</v>
      </c>
      <c r="C7279" t="s">
        <v>125</v>
      </c>
      <c r="D7279" t="str">
        <f ca="1">IF(OFFSET(calculations!$AG$2,MATCH(data!A7279&amp;"|"&amp;data!C7279,calculations!$A$3:$A$168,0),MATCH(data!B7279,calculations!$AH$2:$CL$2,0))="","NULL",SUBSTITUTE(OFFSET(calculations!$AG$2,MATCH(data!A7279&amp;"|"&amp;data!C7279,calculations!$A$3:$A$168,0),MATCH(data!B7279,calculations!$AH$2:$CL$2,0)),",","."))</f>
        <v>NULL</v>
      </c>
      <c r="E7279">
        <v>1</v>
      </c>
    </row>
    <row r="7280" spans="1:5" x14ac:dyDescent="0.25">
      <c r="A7280">
        <v>2017</v>
      </c>
      <c r="B7280">
        <v>44</v>
      </c>
      <c r="C7280" t="s">
        <v>126</v>
      </c>
      <c r="D7280" t="str">
        <f ca="1">IF(OFFSET(calculations!$AG$2,MATCH(data!A7280&amp;"|"&amp;data!C7280,calculations!$A$3:$A$168,0),MATCH(data!B7280,calculations!$AH$2:$CL$2,0))="","NULL",SUBSTITUTE(OFFSET(calculations!$AG$2,MATCH(data!A7280&amp;"|"&amp;data!C7280,calculations!$A$3:$A$168,0),MATCH(data!B7280,calculations!$AH$2:$CL$2,0)),",","."))</f>
        <v>1375</v>
      </c>
      <c r="E7280">
        <v>1</v>
      </c>
    </row>
    <row r="7281" spans="1:5" x14ac:dyDescent="0.25">
      <c r="A7281">
        <v>2017</v>
      </c>
      <c r="B7281">
        <v>44</v>
      </c>
      <c r="C7281" t="s">
        <v>62</v>
      </c>
      <c r="D7281" t="str">
        <f ca="1">IF(OFFSET(calculations!$AG$2,MATCH(data!A7281&amp;"|"&amp;data!C7281,calculations!$A$3:$A$168,0),MATCH(data!B7281,calculations!$AH$2:$CL$2,0))="","NULL",SUBSTITUTE(OFFSET(calculations!$AG$2,MATCH(data!A7281&amp;"|"&amp;data!C7281,calculations!$A$3:$A$168,0),MATCH(data!B7281,calculations!$AH$2:$CL$2,0)),",","."))</f>
        <v>3560747</v>
      </c>
      <c r="E7281">
        <v>1</v>
      </c>
    </row>
    <row r="7282" spans="1:5" x14ac:dyDescent="0.25">
      <c r="A7282">
        <v>2017</v>
      </c>
      <c r="B7282">
        <v>44</v>
      </c>
      <c r="C7282" t="s">
        <v>127</v>
      </c>
      <c r="D7282" t="str">
        <f ca="1">IF(OFFSET(calculations!$AG$2,MATCH(data!A7282&amp;"|"&amp;data!C7282,calculations!$A$3:$A$168,0),MATCH(data!B7282,calculations!$AH$2:$CL$2,0))="","NULL",SUBSTITUTE(OFFSET(calculations!$AG$2,MATCH(data!A7282&amp;"|"&amp;data!C7282,calculations!$A$3:$A$168,0),MATCH(data!B7282,calculations!$AH$2:$CL$2,0)),",","."))</f>
        <v>2305207</v>
      </c>
      <c r="E7282">
        <v>1</v>
      </c>
    </row>
    <row r="7283" spans="1:5" x14ac:dyDescent="0.25">
      <c r="A7283">
        <v>2017</v>
      </c>
      <c r="B7283">
        <v>44</v>
      </c>
      <c r="C7283" t="s">
        <v>128</v>
      </c>
      <c r="D7283" t="str">
        <f ca="1">IF(OFFSET(calculations!$AG$2,MATCH(data!A7283&amp;"|"&amp;data!C7283,calculations!$A$3:$A$168,0),MATCH(data!B7283,calculations!$AH$2:$CL$2,0))="","NULL",SUBSTITUTE(OFFSET(calculations!$AG$2,MATCH(data!A7283&amp;"|"&amp;data!C7283,calculations!$A$3:$A$168,0),MATCH(data!B7283,calculations!$AH$2:$CL$2,0)),",","."))</f>
        <v>NULL</v>
      </c>
      <c r="E7283">
        <v>1</v>
      </c>
    </row>
    <row r="7284" spans="1:5" x14ac:dyDescent="0.25">
      <c r="A7284">
        <v>2017</v>
      </c>
      <c r="B7284">
        <v>44</v>
      </c>
      <c r="C7284" t="s">
        <v>129</v>
      </c>
      <c r="D7284" t="str">
        <f ca="1">IF(OFFSET(calculations!$AG$2,MATCH(data!A7284&amp;"|"&amp;data!C7284,calculations!$A$3:$A$168,0),MATCH(data!B7284,calculations!$AH$2:$CL$2,0))="","NULL",SUBSTITUTE(OFFSET(calculations!$AG$2,MATCH(data!A7284&amp;"|"&amp;data!C7284,calculations!$A$3:$A$168,0),MATCH(data!B7284,calculations!$AH$2:$CL$2,0)),",","."))</f>
        <v>924433</v>
      </c>
      <c r="E7284">
        <v>1</v>
      </c>
    </row>
    <row r="7285" spans="1:5" x14ac:dyDescent="0.25">
      <c r="A7285">
        <v>2017</v>
      </c>
      <c r="B7285">
        <v>44</v>
      </c>
      <c r="C7285" t="s">
        <v>130</v>
      </c>
      <c r="D7285" t="str">
        <f ca="1">IF(OFFSET(calculations!$AG$2,MATCH(data!A7285&amp;"|"&amp;data!C7285,calculations!$A$3:$A$168,0),MATCH(data!B7285,calculations!$AH$2:$CL$2,0))="","NULL",SUBSTITUTE(OFFSET(calculations!$AG$2,MATCH(data!A7285&amp;"|"&amp;data!C7285,calculations!$A$3:$A$168,0),MATCH(data!B7285,calculations!$AH$2:$CL$2,0)),",","."))</f>
        <v>NULL</v>
      </c>
      <c r="E7285">
        <v>1</v>
      </c>
    </row>
    <row r="7286" spans="1:5" x14ac:dyDescent="0.25">
      <c r="A7286">
        <v>2017</v>
      </c>
      <c r="B7286">
        <v>44</v>
      </c>
      <c r="C7286" t="s">
        <v>131</v>
      </c>
      <c r="D7286" t="str">
        <f ca="1">IF(OFFSET(calculations!$AG$2,MATCH(data!A7286&amp;"|"&amp;data!C7286,calculations!$A$3:$A$168,0),MATCH(data!B7286,calculations!$AH$2:$CL$2,0))="","NULL",SUBSTITUTE(OFFSET(calculations!$AG$2,MATCH(data!A7286&amp;"|"&amp;data!C7286,calculations!$A$3:$A$168,0),MATCH(data!B7286,calculations!$AH$2:$CL$2,0)),",","."))</f>
        <v>NULL</v>
      </c>
      <c r="E7286">
        <v>1</v>
      </c>
    </row>
    <row r="7287" spans="1:5" x14ac:dyDescent="0.25">
      <c r="A7287">
        <v>2017</v>
      </c>
      <c r="B7287">
        <v>44</v>
      </c>
      <c r="C7287" t="s">
        <v>132</v>
      </c>
      <c r="D7287" t="str">
        <f ca="1">IF(OFFSET(calculations!$AG$2,MATCH(data!A7287&amp;"|"&amp;data!C7287,calculations!$A$3:$A$168,0),MATCH(data!B7287,calculations!$AH$2:$CL$2,0))="","NULL",SUBSTITUTE(OFFSET(calculations!$AG$2,MATCH(data!A7287&amp;"|"&amp;data!C7287,calculations!$A$3:$A$168,0),MATCH(data!B7287,calculations!$AH$2:$CL$2,0)),",","."))</f>
        <v>-10267</v>
      </c>
      <c r="E7287">
        <v>1</v>
      </c>
    </row>
    <row r="7288" spans="1:5" x14ac:dyDescent="0.25">
      <c r="A7288">
        <v>2017</v>
      </c>
      <c r="B7288">
        <v>44</v>
      </c>
      <c r="C7288" t="s">
        <v>133</v>
      </c>
      <c r="D7288" t="str">
        <f ca="1">IF(OFFSET(calculations!$AG$2,MATCH(data!A7288&amp;"|"&amp;data!C7288,calculations!$A$3:$A$168,0),MATCH(data!B7288,calculations!$AH$2:$CL$2,0))="","NULL",SUBSTITUTE(OFFSET(calculations!$AG$2,MATCH(data!A7288&amp;"|"&amp;data!C7288,calculations!$A$3:$A$168,0),MATCH(data!B7288,calculations!$AH$2:$CL$2,0)),",","."))</f>
        <v>0</v>
      </c>
      <c r="E7288">
        <v>1</v>
      </c>
    </row>
    <row r="7289" spans="1:5" x14ac:dyDescent="0.25">
      <c r="A7289">
        <v>2017</v>
      </c>
      <c r="B7289">
        <v>44</v>
      </c>
      <c r="C7289" t="s">
        <v>134</v>
      </c>
      <c r="D7289" t="str">
        <f ca="1">IF(OFFSET(calculations!$AG$2,MATCH(data!A7289&amp;"|"&amp;data!C7289,calculations!$A$3:$A$168,0),MATCH(data!B7289,calculations!$AH$2:$CL$2,0))="","NULL",SUBSTITUTE(OFFSET(calculations!$AG$2,MATCH(data!A7289&amp;"|"&amp;data!C7289,calculations!$A$3:$A$168,0),MATCH(data!B7289,calculations!$AH$2:$CL$2,0)),",","."))</f>
        <v>NULL</v>
      </c>
      <c r="E7289">
        <v>1</v>
      </c>
    </row>
    <row r="7290" spans="1:5" x14ac:dyDescent="0.25">
      <c r="A7290">
        <v>2017</v>
      </c>
      <c r="B7290">
        <v>44</v>
      </c>
      <c r="C7290" t="s">
        <v>135</v>
      </c>
      <c r="D7290" t="str">
        <f ca="1">IF(OFFSET(calculations!$AG$2,MATCH(data!A7290&amp;"|"&amp;data!C7290,calculations!$A$3:$A$168,0),MATCH(data!B7290,calculations!$AH$2:$CL$2,0))="","NULL",SUBSTITUTE(OFFSET(calculations!$AG$2,MATCH(data!A7290&amp;"|"&amp;data!C7290,calculations!$A$3:$A$168,0),MATCH(data!B7290,calculations!$AH$2:$CL$2,0)),",","."))</f>
        <v>NULL</v>
      </c>
      <c r="E7290">
        <v>1</v>
      </c>
    </row>
    <row r="7291" spans="1:5" x14ac:dyDescent="0.25">
      <c r="A7291">
        <v>2017</v>
      </c>
      <c r="B7291">
        <v>44</v>
      </c>
      <c r="C7291" t="s">
        <v>136</v>
      </c>
      <c r="D7291" t="str">
        <f ca="1">IF(OFFSET(calculations!$AG$2,MATCH(data!A7291&amp;"|"&amp;data!C7291,calculations!$A$3:$A$168,0),MATCH(data!B7291,calculations!$AH$2:$CL$2,0))="","NULL",SUBSTITUTE(OFFSET(calculations!$AG$2,MATCH(data!A7291&amp;"|"&amp;data!C7291,calculations!$A$3:$A$168,0),MATCH(data!B7291,calculations!$AH$2:$CL$2,0)),",","."))</f>
        <v>345374</v>
      </c>
      <c r="E7291">
        <v>1</v>
      </c>
    </row>
    <row r="7292" spans="1:5" x14ac:dyDescent="0.25">
      <c r="A7292">
        <v>2017</v>
      </c>
      <c r="B7292">
        <v>44</v>
      </c>
      <c r="C7292" t="s">
        <v>137</v>
      </c>
      <c r="D7292" t="str">
        <f ca="1">IF(OFFSET(calculations!$AG$2,MATCH(data!A7292&amp;"|"&amp;data!C7292,calculations!$A$3:$A$168,0),MATCH(data!B7292,calculations!$AH$2:$CL$2,0))="","NULL",SUBSTITUTE(OFFSET(calculations!$AG$2,MATCH(data!A7292&amp;"|"&amp;data!C7292,calculations!$A$3:$A$168,0),MATCH(data!B7292,calculations!$AH$2:$CL$2,0)),",","."))</f>
        <v>-4000</v>
      </c>
      <c r="E7292">
        <v>1</v>
      </c>
    </row>
    <row r="7293" spans="1:5" x14ac:dyDescent="0.25">
      <c r="A7293">
        <v>2017</v>
      </c>
      <c r="B7293">
        <v>44</v>
      </c>
      <c r="C7293" t="s">
        <v>138</v>
      </c>
      <c r="D7293" t="str">
        <f ca="1">IF(OFFSET(calculations!$AG$2,MATCH(data!A7293&amp;"|"&amp;data!C7293,calculations!$A$3:$A$168,0),MATCH(data!B7293,calculations!$AH$2:$CL$2,0))="","NULL",SUBSTITUTE(OFFSET(calculations!$AG$2,MATCH(data!A7293&amp;"|"&amp;data!C7293,calculations!$A$3:$A$168,0),MATCH(data!B7293,calculations!$AH$2:$CL$2,0)),",","."))</f>
        <v>518388</v>
      </c>
      <c r="E7293">
        <v>1</v>
      </c>
    </row>
    <row r="7294" spans="1:5" x14ac:dyDescent="0.25">
      <c r="A7294">
        <v>2017</v>
      </c>
      <c r="B7294">
        <v>44</v>
      </c>
      <c r="C7294" t="s">
        <v>139</v>
      </c>
      <c r="D7294" t="str">
        <f ca="1">IF(OFFSET(calculations!$AG$2,MATCH(data!A7294&amp;"|"&amp;data!C7294,calculations!$A$3:$A$168,0),MATCH(data!B7294,calculations!$AH$2:$CL$2,0))="","NULL",SUBSTITUTE(OFFSET(calculations!$AG$2,MATCH(data!A7294&amp;"|"&amp;data!C7294,calculations!$A$3:$A$168,0),MATCH(data!B7294,calculations!$AH$2:$CL$2,0)),",","."))</f>
        <v>NULL</v>
      </c>
      <c r="E7294">
        <v>1</v>
      </c>
    </row>
    <row r="7295" spans="1:5" x14ac:dyDescent="0.25">
      <c r="A7295">
        <v>2017</v>
      </c>
      <c r="B7295">
        <v>44</v>
      </c>
      <c r="C7295" t="s">
        <v>140</v>
      </c>
      <c r="D7295" t="str">
        <f ca="1">IF(OFFSET(calculations!$AG$2,MATCH(data!A7295&amp;"|"&amp;data!C7295,calculations!$A$3:$A$168,0),MATCH(data!B7295,calculations!$AH$2:$CL$2,0))="","NULL",SUBSTITUTE(OFFSET(calculations!$AG$2,MATCH(data!A7295&amp;"|"&amp;data!C7295,calculations!$A$3:$A$168,0),MATCH(data!B7295,calculations!$AH$2:$CL$2,0)),",","."))</f>
        <v>NULL</v>
      </c>
      <c r="E7295">
        <v>1</v>
      </c>
    </row>
    <row r="7296" spans="1:5" x14ac:dyDescent="0.25">
      <c r="A7296">
        <v>2017</v>
      </c>
      <c r="B7296">
        <v>44</v>
      </c>
      <c r="C7296" t="s">
        <v>141</v>
      </c>
      <c r="D7296" t="str">
        <f ca="1">IF(OFFSET(calculations!$AG$2,MATCH(data!A7296&amp;"|"&amp;data!C7296,calculations!$A$3:$A$168,0),MATCH(data!B7296,calculations!$AH$2:$CL$2,0))="","NULL",SUBSTITUTE(OFFSET(calculations!$AG$2,MATCH(data!A7296&amp;"|"&amp;data!C7296,calculations!$A$3:$A$168,0),MATCH(data!B7296,calculations!$AH$2:$CL$2,0)),",","."))</f>
        <v>NULL</v>
      </c>
      <c r="E7296">
        <v>1</v>
      </c>
    </row>
    <row r="7297" spans="1:5" x14ac:dyDescent="0.25">
      <c r="A7297">
        <v>2017</v>
      </c>
      <c r="B7297">
        <v>44</v>
      </c>
      <c r="C7297" t="s">
        <v>142</v>
      </c>
      <c r="D7297" t="str">
        <f ca="1">IF(OFFSET(calculations!$AG$2,MATCH(data!A7297&amp;"|"&amp;data!C7297,calculations!$A$3:$A$168,0),MATCH(data!B7297,calculations!$AH$2:$CL$2,0))="","NULL",SUBSTITUTE(OFFSET(calculations!$AG$2,MATCH(data!A7297&amp;"|"&amp;data!C7297,calculations!$A$3:$A$168,0),MATCH(data!B7297,calculations!$AH$2:$CL$2,0)),",","."))</f>
        <v>NULL</v>
      </c>
      <c r="E7297">
        <v>1</v>
      </c>
    </row>
    <row r="7298" spans="1:5" x14ac:dyDescent="0.25">
      <c r="A7298">
        <v>2017</v>
      </c>
      <c r="B7298">
        <v>44</v>
      </c>
      <c r="C7298" t="s">
        <v>143</v>
      </c>
      <c r="D7298" t="str">
        <f ca="1">IF(OFFSET(calculations!$AG$2,MATCH(data!A7298&amp;"|"&amp;data!C7298,calculations!$A$3:$A$168,0),MATCH(data!B7298,calculations!$AH$2:$CL$2,0))="","NULL",SUBSTITUTE(OFFSET(calculations!$AG$2,MATCH(data!A7298&amp;"|"&amp;data!C7298,calculations!$A$3:$A$168,0),MATCH(data!B7298,calculations!$AH$2:$CL$2,0)),",","."))</f>
        <v>518388</v>
      </c>
      <c r="E7298">
        <v>1</v>
      </c>
    </row>
    <row r="7299" spans="1:5" x14ac:dyDescent="0.25">
      <c r="A7299">
        <v>2017</v>
      </c>
      <c r="B7299">
        <v>44</v>
      </c>
      <c r="C7299" t="s">
        <v>58</v>
      </c>
      <c r="D7299" t="str">
        <f ca="1">IF(OFFSET(calculations!$AG$2,MATCH(data!A7299&amp;"|"&amp;data!C7299,calculations!$A$3:$A$168,0),MATCH(data!B7299,calculations!$AH$2:$CL$2,0))="","NULL",SUBSTITUTE(OFFSET(calculations!$AG$2,MATCH(data!A7299&amp;"|"&amp;data!C7299,calculations!$A$3:$A$168,0),MATCH(data!B7299,calculations!$AH$2:$CL$2,0)),",","."))</f>
        <v>NULL</v>
      </c>
      <c r="E7299">
        <v>1</v>
      </c>
    </row>
    <row r="7300" spans="1:5" x14ac:dyDescent="0.25">
      <c r="A7300">
        <v>2017</v>
      </c>
      <c r="B7300">
        <v>45</v>
      </c>
      <c r="C7300" t="s">
        <v>68</v>
      </c>
      <c r="D7300" t="str">
        <f ca="1">IF(OFFSET(calculations!$AG$2,MATCH(data!A7300&amp;"|"&amp;data!C7300,calculations!$A$3:$A$168,0),MATCH(data!B7300,calculations!$AH$2:$CL$2,0))="","NULL",SUBSTITUTE(OFFSET(calculations!$AG$2,MATCH(data!A7300&amp;"|"&amp;data!C7300,calculations!$A$3:$A$168,0),MATCH(data!B7300,calculations!$AH$2:$CL$2,0)),",","."))</f>
        <v>1058466</v>
      </c>
      <c r="E7300">
        <v>1</v>
      </c>
    </row>
    <row r="7301" spans="1:5" x14ac:dyDescent="0.25">
      <c r="A7301">
        <v>2017</v>
      </c>
      <c r="B7301">
        <v>45</v>
      </c>
      <c r="C7301" t="s">
        <v>49</v>
      </c>
      <c r="D7301" t="str">
        <f ca="1">IF(OFFSET(calculations!$AG$2,MATCH(data!A7301&amp;"|"&amp;data!C7301,calculations!$A$3:$A$168,0),MATCH(data!B7301,calculations!$AH$2:$CL$2,0))="","NULL",SUBSTITUTE(OFFSET(calculations!$AG$2,MATCH(data!A7301&amp;"|"&amp;data!C7301,calculations!$A$3:$A$168,0),MATCH(data!B7301,calculations!$AH$2:$CL$2,0)),",","."))</f>
        <v>525291</v>
      </c>
      <c r="E7301">
        <v>1</v>
      </c>
    </row>
    <row r="7302" spans="1:5" x14ac:dyDescent="0.25">
      <c r="A7302">
        <v>2017</v>
      </c>
      <c r="B7302">
        <v>45</v>
      </c>
      <c r="C7302" t="s">
        <v>69</v>
      </c>
      <c r="D7302" t="str">
        <f ca="1">IF(OFFSET(calculations!$AG$2,MATCH(data!A7302&amp;"|"&amp;data!C7302,calculations!$A$3:$A$168,0),MATCH(data!B7302,calculations!$AH$2:$CL$2,0))="","NULL",SUBSTITUTE(OFFSET(calculations!$AG$2,MATCH(data!A7302&amp;"|"&amp;data!C7302,calculations!$A$3:$A$168,0),MATCH(data!B7302,calculations!$AH$2:$CL$2,0)),",","."))</f>
        <v>14175</v>
      </c>
      <c r="E7302">
        <v>1</v>
      </c>
    </row>
    <row r="7303" spans="1:5" x14ac:dyDescent="0.25">
      <c r="A7303">
        <v>2017</v>
      </c>
      <c r="B7303">
        <v>45</v>
      </c>
      <c r="C7303" t="s">
        <v>70</v>
      </c>
      <c r="D7303" t="str">
        <f ca="1">IF(OFFSET(calculations!$AG$2,MATCH(data!A7303&amp;"|"&amp;data!C7303,calculations!$A$3:$A$168,0),MATCH(data!B7303,calculations!$AH$2:$CL$2,0))="","NULL",SUBSTITUTE(OFFSET(calculations!$AG$2,MATCH(data!A7303&amp;"|"&amp;data!C7303,calculations!$A$3:$A$168,0),MATCH(data!B7303,calculations!$AH$2:$CL$2,0)),",","."))</f>
        <v>11776</v>
      </c>
      <c r="E7303">
        <v>1</v>
      </c>
    </row>
    <row r="7304" spans="1:5" x14ac:dyDescent="0.25">
      <c r="A7304">
        <v>2017</v>
      </c>
      <c r="B7304">
        <v>45</v>
      </c>
      <c r="C7304" t="s">
        <v>71</v>
      </c>
      <c r="D7304" t="str">
        <f ca="1">IF(OFFSET(calculations!$AG$2,MATCH(data!A7304&amp;"|"&amp;data!C7304,calculations!$A$3:$A$168,0),MATCH(data!B7304,calculations!$AH$2:$CL$2,0))="","NULL",SUBSTITUTE(OFFSET(calculations!$AG$2,MATCH(data!A7304&amp;"|"&amp;data!C7304,calculations!$A$3:$A$168,0),MATCH(data!B7304,calculations!$AH$2:$CL$2,0)),",","."))</f>
        <v>NULL</v>
      </c>
      <c r="E7304">
        <v>1</v>
      </c>
    </row>
    <row r="7305" spans="1:5" x14ac:dyDescent="0.25">
      <c r="A7305">
        <v>2017</v>
      </c>
      <c r="B7305">
        <v>45</v>
      </c>
      <c r="C7305" t="s">
        <v>72</v>
      </c>
      <c r="D7305" t="str">
        <f ca="1">IF(OFFSET(calculations!$AG$2,MATCH(data!A7305&amp;"|"&amp;data!C7305,calculations!$A$3:$A$168,0),MATCH(data!B7305,calculations!$AH$2:$CL$2,0))="","NULL",SUBSTITUTE(OFFSET(calculations!$AG$2,MATCH(data!A7305&amp;"|"&amp;data!C7305,calculations!$A$3:$A$168,0),MATCH(data!B7305,calculations!$AH$2:$CL$2,0)),",","."))</f>
        <v>130</v>
      </c>
      <c r="E7305">
        <v>1</v>
      </c>
    </row>
    <row r="7306" spans="1:5" x14ac:dyDescent="0.25">
      <c r="A7306">
        <v>2017</v>
      </c>
      <c r="B7306">
        <v>45</v>
      </c>
      <c r="C7306" t="s">
        <v>73</v>
      </c>
      <c r="D7306" t="str">
        <f ca="1">IF(OFFSET(calculations!$AG$2,MATCH(data!A7306&amp;"|"&amp;data!C7306,calculations!$A$3:$A$168,0),MATCH(data!B7306,calculations!$AH$2:$CL$2,0))="","NULL",SUBSTITUTE(OFFSET(calculations!$AG$2,MATCH(data!A7306&amp;"|"&amp;data!C7306,calculations!$A$3:$A$168,0),MATCH(data!B7306,calculations!$AH$2:$CL$2,0)),",","."))</f>
        <v>14359</v>
      </c>
      <c r="E7306">
        <v>1</v>
      </c>
    </row>
    <row r="7307" spans="1:5" x14ac:dyDescent="0.25">
      <c r="A7307">
        <v>2017</v>
      </c>
      <c r="B7307">
        <v>45</v>
      </c>
      <c r="C7307" t="s">
        <v>74</v>
      </c>
      <c r="D7307" t="str">
        <f ca="1">IF(OFFSET(calculations!$AG$2,MATCH(data!A7307&amp;"|"&amp;data!C7307,calculations!$A$3:$A$168,0),MATCH(data!B7307,calculations!$AH$2:$CL$2,0))="","NULL",SUBSTITUTE(OFFSET(calculations!$AG$2,MATCH(data!A7307&amp;"|"&amp;data!C7307,calculations!$A$3:$A$168,0),MATCH(data!B7307,calculations!$AH$2:$CL$2,0)),",","."))</f>
        <v>433663</v>
      </c>
      <c r="E7307">
        <v>1</v>
      </c>
    </row>
    <row r="7308" spans="1:5" x14ac:dyDescent="0.25">
      <c r="A7308">
        <v>2017</v>
      </c>
      <c r="B7308">
        <v>45</v>
      </c>
      <c r="C7308" t="s">
        <v>75</v>
      </c>
      <c r="D7308" t="str">
        <f ca="1">IF(OFFSET(calculations!$AG$2,MATCH(data!A7308&amp;"|"&amp;data!C7308,calculations!$A$3:$A$168,0),MATCH(data!B7308,calculations!$AH$2:$CL$2,0))="","NULL",SUBSTITUTE(OFFSET(calculations!$AG$2,MATCH(data!A7308&amp;"|"&amp;data!C7308,calculations!$A$3:$A$168,0),MATCH(data!B7308,calculations!$AH$2:$CL$2,0)),",","."))</f>
        <v>12048</v>
      </c>
      <c r="E7308">
        <v>1</v>
      </c>
    </row>
    <row r="7309" spans="1:5" x14ac:dyDescent="0.25">
      <c r="A7309">
        <v>2017</v>
      </c>
      <c r="B7309">
        <v>45</v>
      </c>
      <c r="C7309" t="s">
        <v>76</v>
      </c>
      <c r="D7309" t="str">
        <f ca="1">IF(OFFSET(calculations!$AG$2,MATCH(data!A7309&amp;"|"&amp;data!C7309,calculations!$A$3:$A$168,0),MATCH(data!B7309,calculations!$AH$2:$CL$2,0))="","NULL",SUBSTITUTE(OFFSET(calculations!$AG$2,MATCH(data!A7309&amp;"|"&amp;data!C7309,calculations!$A$3:$A$168,0),MATCH(data!B7309,calculations!$AH$2:$CL$2,0)),",","."))</f>
        <v>NULL</v>
      </c>
      <c r="E7309">
        <v>1</v>
      </c>
    </row>
    <row r="7310" spans="1:5" x14ac:dyDescent="0.25">
      <c r="A7310">
        <v>2017</v>
      </c>
      <c r="B7310">
        <v>45</v>
      </c>
      <c r="C7310" t="s">
        <v>77</v>
      </c>
      <c r="D7310" t="str">
        <f ca="1">IF(OFFSET(calculations!$AG$2,MATCH(data!A7310&amp;"|"&amp;data!C7310,calculations!$A$3:$A$168,0),MATCH(data!B7310,calculations!$AH$2:$CL$2,0))="","NULL",SUBSTITUTE(OFFSET(calculations!$AG$2,MATCH(data!A7310&amp;"|"&amp;data!C7310,calculations!$A$3:$A$168,0),MATCH(data!B7310,calculations!$AH$2:$CL$2,0)),",","."))</f>
        <v>11271</v>
      </c>
      <c r="E7310">
        <v>1</v>
      </c>
    </row>
    <row r="7311" spans="1:5" x14ac:dyDescent="0.25">
      <c r="A7311">
        <v>2017</v>
      </c>
      <c r="B7311">
        <v>45</v>
      </c>
      <c r="C7311" t="s">
        <v>78</v>
      </c>
      <c r="D7311" t="str">
        <f ca="1">IF(OFFSET(calculations!$AG$2,MATCH(data!A7311&amp;"|"&amp;data!C7311,calculations!$A$3:$A$168,0),MATCH(data!B7311,calculations!$AH$2:$CL$2,0))="","NULL",SUBSTITUTE(OFFSET(calculations!$AG$2,MATCH(data!A7311&amp;"|"&amp;data!C7311,calculations!$A$3:$A$168,0),MATCH(data!B7311,calculations!$AH$2:$CL$2,0)),",","."))</f>
        <v>NULL</v>
      </c>
      <c r="E7311">
        <v>1</v>
      </c>
    </row>
    <row r="7312" spans="1:5" x14ac:dyDescent="0.25">
      <c r="A7312">
        <v>2017</v>
      </c>
      <c r="B7312">
        <v>45</v>
      </c>
      <c r="C7312" t="s">
        <v>79</v>
      </c>
      <c r="D7312" t="str">
        <f ca="1">IF(OFFSET(calculations!$AG$2,MATCH(data!A7312&amp;"|"&amp;data!C7312,calculations!$A$3:$A$168,0),MATCH(data!B7312,calculations!$AH$2:$CL$2,0))="","NULL",SUBSTITUTE(OFFSET(calculations!$AG$2,MATCH(data!A7312&amp;"|"&amp;data!C7312,calculations!$A$3:$A$168,0),MATCH(data!B7312,calculations!$AH$2:$CL$2,0)),",","."))</f>
        <v>25866</v>
      </c>
      <c r="E7312">
        <v>1</v>
      </c>
    </row>
    <row r="7313" spans="1:5" x14ac:dyDescent="0.25">
      <c r="A7313">
        <v>2017</v>
      </c>
      <c r="B7313">
        <v>45</v>
      </c>
      <c r="C7313" t="s">
        <v>80</v>
      </c>
      <c r="D7313" t="str">
        <f ca="1">IF(OFFSET(calculations!$AG$2,MATCH(data!A7313&amp;"|"&amp;data!C7313,calculations!$A$3:$A$168,0),MATCH(data!B7313,calculations!$AH$2:$CL$2,0))="","NULL",SUBSTITUTE(OFFSET(calculations!$AG$2,MATCH(data!A7313&amp;"|"&amp;data!C7313,calculations!$A$3:$A$168,0),MATCH(data!B7313,calculations!$AH$2:$CL$2,0)),",","."))</f>
        <v>NULL</v>
      </c>
      <c r="E7313">
        <v>1</v>
      </c>
    </row>
    <row r="7314" spans="1:5" x14ac:dyDescent="0.25">
      <c r="A7314">
        <v>2017</v>
      </c>
      <c r="B7314">
        <v>45</v>
      </c>
      <c r="C7314" t="s">
        <v>44</v>
      </c>
      <c r="D7314" t="str">
        <f ca="1">IF(OFFSET(calculations!$AG$2,MATCH(data!A7314&amp;"|"&amp;data!C7314,calculations!$A$3:$A$168,0),MATCH(data!B7314,calculations!$AH$2:$CL$2,0))="","NULL",SUBSTITUTE(OFFSET(calculations!$AG$2,MATCH(data!A7314&amp;"|"&amp;data!C7314,calculations!$A$3:$A$168,0),MATCH(data!B7314,calculations!$AH$2:$CL$2,0)),",","."))</f>
        <v>NULL</v>
      </c>
      <c r="E7314">
        <v>1</v>
      </c>
    </row>
    <row r="7315" spans="1:5" x14ac:dyDescent="0.25">
      <c r="A7315">
        <v>2017</v>
      </c>
      <c r="B7315">
        <v>45</v>
      </c>
      <c r="C7315" t="s">
        <v>51</v>
      </c>
      <c r="D7315" t="str">
        <f ca="1">IF(OFFSET(calculations!$AG$2,MATCH(data!A7315&amp;"|"&amp;data!C7315,calculations!$A$3:$A$168,0),MATCH(data!B7315,calculations!$AH$2:$CL$2,0))="","NULL",SUBSTITUTE(OFFSET(calculations!$AG$2,MATCH(data!A7315&amp;"|"&amp;data!C7315,calculations!$A$3:$A$168,0),MATCH(data!B7315,calculations!$AH$2:$CL$2,0)),",","."))</f>
        <v>NULL</v>
      </c>
      <c r="E7315">
        <v>1</v>
      </c>
    </row>
    <row r="7316" spans="1:5" x14ac:dyDescent="0.25">
      <c r="A7316">
        <v>2017</v>
      </c>
      <c r="B7316">
        <v>45</v>
      </c>
      <c r="C7316" t="s">
        <v>55</v>
      </c>
      <c r="D7316" t="str">
        <f ca="1">IF(OFFSET(calculations!$AG$2,MATCH(data!A7316&amp;"|"&amp;data!C7316,calculations!$A$3:$A$168,0),MATCH(data!B7316,calculations!$AH$2:$CL$2,0))="","NULL",SUBSTITUTE(OFFSET(calculations!$AG$2,MATCH(data!A7316&amp;"|"&amp;data!C7316,calculations!$A$3:$A$168,0),MATCH(data!B7316,calculations!$AH$2:$CL$2,0)),",","."))</f>
        <v>NULL</v>
      </c>
      <c r="E7316">
        <v>1</v>
      </c>
    </row>
    <row r="7317" spans="1:5" x14ac:dyDescent="0.25">
      <c r="A7317">
        <v>2017</v>
      </c>
      <c r="B7317">
        <v>45</v>
      </c>
      <c r="C7317" t="s">
        <v>81</v>
      </c>
      <c r="D7317" t="str">
        <f ca="1">IF(OFFSET(calculations!$AG$2,MATCH(data!A7317&amp;"|"&amp;data!C7317,calculations!$A$3:$A$168,0),MATCH(data!B7317,calculations!$AH$2:$CL$2,0))="","NULL",SUBSTITUTE(OFFSET(calculations!$AG$2,MATCH(data!A7317&amp;"|"&amp;data!C7317,calculations!$A$3:$A$168,0),MATCH(data!B7317,calculations!$AH$2:$CL$2,0)),",","."))</f>
        <v>2003</v>
      </c>
      <c r="E7317">
        <v>1</v>
      </c>
    </row>
    <row r="7318" spans="1:5" x14ac:dyDescent="0.25">
      <c r="A7318">
        <v>2017</v>
      </c>
      <c r="B7318">
        <v>45</v>
      </c>
      <c r="C7318" t="s">
        <v>82</v>
      </c>
      <c r="D7318" t="str">
        <f ca="1">IF(OFFSET(calculations!$AG$2,MATCH(data!A7318&amp;"|"&amp;data!C7318,calculations!$A$3:$A$168,0),MATCH(data!B7318,calculations!$AH$2:$CL$2,0))="","NULL",SUBSTITUTE(OFFSET(calculations!$AG$2,MATCH(data!A7318&amp;"|"&amp;data!C7318,calculations!$A$3:$A$168,0),MATCH(data!B7318,calculations!$AH$2:$CL$2,0)),",","."))</f>
        <v>533175</v>
      </c>
      <c r="E7318">
        <v>1</v>
      </c>
    </row>
    <row r="7319" spans="1:5" x14ac:dyDescent="0.25">
      <c r="A7319">
        <v>2017</v>
      </c>
      <c r="B7319">
        <v>45</v>
      </c>
      <c r="C7319" t="s">
        <v>83</v>
      </c>
      <c r="D7319" t="str">
        <f ca="1">IF(OFFSET(calculations!$AG$2,MATCH(data!A7319&amp;"|"&amp;data!C7319,calculations!$A$3:$A$168,0),MATCH(data!B7319,calculations!$AH$2:$CL$2,0))="","NULL",SUBSTITUTE(OFFSET(calculations!$AG$2,MATCH(data!A7319&amp;"|"&amp;data!C7319,calculations!$A$3:$A$168,0),MATCH(data!B7319,calculations!$AH$2:$CL$2,0)),",","."))</f>
        <v>5065</v>
      </c>
      <c r="E7319">
        <v>1</v>
      </c>
    </row>
    <row r="7320" spans="1:5" x14ac:dyDescent="0.25">
      <c r="A7320">
        <v>2017</v>
      </c>
      <c r="B7320">
        <v>45</v>
      </c>
      <c r="C7320" t="s">
        <v>84</v>
      </c>
      <c r="D7320" t="str">
        <f ca="1">IF(OFFSET(calculations!$AG$2,MATCH(data!A7320&amp;"|"&amp;data!C7320,calculations!$A$3:$A$168,0),MATCH(data!B7320,calculations!$AH$2:$CL$2,0))="","NULL",SUBSTITUTE(OFFSET(calculations!$AG$2,MATCH(data!A7320&amp;"|"&amp;data!C7320,calculations!$A$3:$A$168,0),MATCH(data!B7320,calculations!$AH$2:$CL$2,0)),",","."))</f>
        <v>NULL</v>
      </c>
      <c r="E7320">
        <v>1</v>
      </c>
    </row>
    <row r="7321" spans="1:5" x14ac:dyDescent="0.25">
      <c r="A7321">
        <v>2017</v>
      </c>
      <c r="B7321">
        <v>45</v>
      </c>
      <c r="C7321" t="s">
        <v>85</v>
      </c>
      <c r="D7321" t="str">
        <f ca="1">IF(OFFSET(calculations!$AG$2,MATCH(data!A7321&amp;"|"&amp;data!C7321,calculations!$A$3:$A$168,0),MATCH(data!B7321,calculations!$AH$2:$CL$2,0))="","NULL",SUBSTITUTE(OFFSET(calculations!$AG$2,MATCH(data!A7321&amp;"|"&amp;data!C7321,calculations!$A$3:$A$168,0),MATCH(data!B7321,calculations!$AH$2:$CL$2,0)),",","."))</f>
        <v>NULL</v>
      </c>
      <c r="E7321">
        <v>1</v>
      </c>
    </row>
    <row r="7322" spans="1:5" x14ac:dyDescent="0.25">
      <c r="A7322">
        <v>2017</v>
      </c>
      <c r="B7322">
        <v>45</v>
      </c>
      <c r="C7322" t="s">
        <v>86</v>
      </c>
      <c r="D7322" t="str">
        <f ca="1">IF(OFFSET(calculations!$AG$2,MATCH(data!A7322&amp;"|"&amp;data!C7322,calculations!$A$3:$A$168,0),MATCH(data!B7322,calculations!$AH$2:$CL$2,0))="","NULL",SUBSTITUTE(OFFSET(calculations!$AG$2,MATCH(data!A7322&amp;"|"&amp;data!C7322,calculations!$A$3:$A$168,0),MATCH(data!B7322,calculations!$AH$2:$CL$2,0)),",","."))</f>
        <v>NULL</v>
      </c>
      <c r="E7322">
        <v>1</v>
      </c>
    </row>
    <row r="7323" spans="1:5" x14ac:dyDescent="0.25">
      <c r="A7323">
        <v>2017</v>
      </c>
      <c r="B7323">
        <v>45</v>
      </c>
      <c r="C7323" t="s">
        <v>87</v>
      </c>
      <c r="D7323" t="str">
        <f ca="1">IF(OFFSET(calculations!$AG$2,MATCH(data!A7323&amp;"|"&amp;data!C7323,calculations!$A$3:$A$168,0),MATCH(data!B7323,calculations!$AH$2:$CL$2,0))="","NULL",SUBSTITUTE(OFFSET(calculations!$AG$2,MATCH(data!A7323&amp;"|"&amp;data!C7323,calculations!$A$3:$A$168,0),MATCH(data!B7323,calculations!$AH$2:$CL$2,0)),",","."))</f>
        <v>528110</v>
      </c>
      <c r="E7323">
        <v>1</v>
      </c>
    </row>
    <row r="7324" spans="1:5" x14ac:dyDescent="0.25">
      <c r="A7324">
        <v>2017</v>
      </c>
      <c r="B7324">
        <v>45</v>
      </c>
      <c r="C7324" t="s">
        <v>88</v>
      </c>
      <c r="D7324" t="str">
        <f ca="1">IF(OFFSET(calculations!$AG$2,MATCH(data!A7324&amp;"|"&amp;data!C7324,calculations!$A$3:$A$168,0),MATCH(data!B7324,calculations!$AH$2:$CL$2,0))="","NULL",SUBSTITUTE(OFFSET(calculations!$AG$2,MATCH(data!A7324&amp;"|"&amp;data!C7324,calculations!$A$3:$A$168,0),MATCH(data!B7324,calculations!$AH$2:$CL$2,0)),",","."))</f>
        <v>NULL</v>
      </c>
      <c r="E7324">
        <v>1</v>
      </c>
    </row>
    <row r="7325" spans="1:5" x14ac:dyDescent="0.25">
      <c r="A7325">
        <v>2017</v>
      </c>
      <c r="B7325">
        <v>45</v>
      </c>
      <c r="C7325" t="s">
        <v>89</v>
      </c>
      <c r="D7325" t="str">
        <f ca="1">IF(OFFSET(calculations!$AG$2,MATCH(data!A7325&amp;"|"&amp;data!C7325,calculations!$A$3:$A$168,0),MATCH(data!B7325,calculations!$AH$2:$CL$2,0))="","NULL",SUBSTITUTE(OFFSET(calculations!$AG$2,MATCH(data!A7325&amp;"|"&amp;data!C7325,calculations!$A$3:$A$168,0),MATCH(data!B7325,calculations!$AH$2:$CL$2,0)),",","."))</f>
        <v>NULL</v>
      </c>
      <c r="E7325">
        <v>1</v>
      </c>
    </row>
    <row r="7326" spans="1:5" x14ac:dyDescent="0.25">
      <c r="A7326">
        <v>2017</v>
      </c>
      <c r="B7326">
        <v>45</v>
      </c>
      <c r="C7326" t="s">
        <v>90</v>
      </c>
      <c r="D7326" t="str">
        <f ca="1">IF(OFFSET(calculations!$AG$2,MATCH(data!A7326&amp;"|"&amp;data!C7326,calculations!$A$3:$A$168,0),MATCH(data!B7326,calculations!$AH$2:$CL$2,0))="","NULL",SUBSTITUTE(OFFSET(calculations!$AG$2,MATCH(data!A7326&amp;"|"&amp;data!C7326,calculations!$A$3:$A$168,0),MATCH(data!B7326,calculations!$AH$2:$CL$2,0)),",","."))</f>
        <v>NULL</v>
      </c>
      <c r="E7326">
        <v>1</v>
      </c>
    </row>
    <row r="7327" spans="1:5" x14ac:dyDescent="0.25">
      <c r="A7327">
        <v>2017</v>
      </c>
      <c r="B7327">
        <v>45</v>
      </c>
      <c r="C7327" t="s">
        <v>91</v>
      </c>
      <c r="D7327" t="str">
        <f ca="1">IF(OFFSET(calculations!$AG$2,MATCH(data!A7327&amp;"|"&amp;data!C7327,calculations!$A$3:$A$168,0),MATCH(data!B7327,calculations!$AH$2:$CL$2,0))="","NULL",SUBSTITUTE(OFFSET(calculations!$AG$2,MATCH(data!A7327&amp;"|"&amp;data!C7327,calculations!$A$3:$A$168,0),MATCH(data!B7327,calculations!$AH$2:$CL$2,0)),",","."))</f>
        <v>NULL</v>
      </c>
      <c r="E7327">
        <v>1</v>
      </c>
    </row>
    <row r="7328" spans="1:5" x14ac:dyDescent="0.25">
      <c r="A7328">
        <v>2017</v>
      </c>
      <c r="B7328">
        <v>45</v>
      </c>
      <c r="C7328" t="s">
        <v>92</v>
      </c>
      <c r="D7328" t="str">
        <f ca="1">IF(OFFSET(calculations!$AG$2,MATCH(data!A7328&amp;"|"&amp;data!C7328,calculations!$A$3:$A$168,0),MATCH(data!B7328,calculations!$AH$2:$CL$2,0))="","NULL",SUBSTITUTE(OFFSET(calculations!$AG$2,MATCH(data!A7328&amp;"|"&amp;data!C7328,calculations!$A$3:$A$168,0),MATCH(data!B7328,calculations!$AH$2:$CL$2,0)),",","."))</f>
        <v>NULL</v>
      </c>
      <c r="E7328">
        <v>1</v>
      </c>
    </row>
    <row r="7329" spans="1:5" x14ac:dyDescent="0.25">
      <c r="A7329">
        <v>2017</v>
      </c>
      <c r="B7329">
        <v>45</v>
      </c>
      <c r="C7329" t="s">
        <v>93</v>
      </c>
      <c r="D7329" t="str">
        <f ca="1">IF(OFFSET(calculations!$AG$2,MATCH(data!A7329&amp;"|"&amp;data!C7329,calculations!$A$3:$A$168,0),MATCH(data!B7329,calculations!$AH$2:$CL$2,0))="","NULL",SUBSTITUTE(OFFSET(calculations!$AG$2,MATCH(data!A7329&amp;"|"&amp;data!C7329,calculations!$A$3:$A$168,0),MATCH(data!B7329,calculations!$AH$2:$CL$2,0)),",","."))</f>
        <v>NULL</v>
      </c>
      <c r="E7329">
        <v>1</v>
      </c>
    </row>
    <row r="7330" spans="1:5" x14ac:dyDescent="0.25">
      <c r="A7330">
        <v>2017</v>
      </c>
      <c r="B7330">
        <v>45</v>
      </c>
      <c r="C7330" t="s">
        <v>94</v>
      </c>
      <c r="D7330" t="str">
        <f ca="1">IF(OFFSET(calculations!$AG$2,MATCH(data!A7330&amp;"|"&amp;data!C7330,calculations!$A$3:$A$168,0),MATCH(data!B7330,calculations!$AH$2:$CL$2,0))="","NULL",SUBSTITUTE(OFFSET(calculations!$AG$2,MATCH(data!A7330&amp;"|"&amp;data!C7330,calculations!$A$3:$A$168,0),MATCH(data!B7330,calculations!$AH$2:$CL$2,0)),",","."))</f>
        <v>NULL</v>
      </c>
      <c r="E7330">
        <v>1</v>
      </c>
    </row>
    <row r="7331" spans="1:5" x14ac:dyDescent="0.25">
      <c r="A7331">
        <v>2017</v>
      </c>
      <c r="B7331">
        <v>45</v>
      </c>
      <c r="C7331" t="s">
        <v>95</v>
      </c>
      <c r="D7331" t="str">
        <f ca="1">IF(OFFSET(calculations!$AG$2,MATCH(data!A7331&amp;"|"&amp;data!C7331,calculations!$A$3:$A$168,0),MATCH(data!B7331,calculations!$AH$2:$CL$2,0))="","NULL",SUBSTITUTE(OFFSET(calculations!$AG$2,MATCH(data!A7331&amp;"|"&amp;data!C7331,calculations!$A$3:$A$168,0),MATCH(data!B7331,calculations!$AH$2:$CL$2,0)),",","."))</f>
        <v>224554</v>
      </c>
      <c r="E7331">
        <v>1</v>
      </c>
    </row>
    <row r="7332" spans="1:5" x14ac:dyDescent="0.25">
      <c r="A7332">
        <v>2017</v>
      </c>
      <c r="B7332">
        <v>45</v>
      </c>
      <c r="C7332" t="s">
        <v>96</v>
      </c>
      <c r="D7332" t="str">
        <f ca="1">IF(OFFSET(calculations!$AG$2,MATCH(data!A7332&amp;"|"&amp;data!C7332,calculations!$A$3:$A$168,0),MATCH(data!B7332,calculations!$AH$2:$CL$2,0))="","NULL",SUBSTITUTE(OFFSET(calculations!$AG$2,MATCH(data!A7332&amp;"|"&amp;data!C7332,calculations!$A$3:$A$168,0),MATCH(data!B7332,calculations!$AH$2:$CL$2,0)),",","."))</f>
        <v>1256340</v>
      </c>
      <c r="E7332">
        <v>1</v>
      </c>
    </row>
    <row r="7333" spans="1:5" x14ac:dyDescent="0.25">
      <c r="A7333">
        <v>2017</v>
      </c>
      <c r="B7333">
        <v>45</v>
      </c>
      <c r="C7333" t="s">
        <v>97</v>
      </c>
      <c r="D7333" t="str">
        <f ca="1">IF(OFFSET(calculations!$AG$2,MATCH(data!A7333&amp;"|"&amp;data!C7333,calculations!$A$3:$A$168,0),MATCH(data!B7333,calculations!$AH$2:$CL$2,0))="","NULL",SUBSTITUTE(OFFSET(calculations!$AG$2,MATCH(data!A7333&amp;"|"&amp;data!C7333,calculations!$A$3:$A$168,0),MATCH(data!B7333,calculations!$AH$2:$CL$2,0)),",","."))</f>
        <v>746593</v>
      </c>
      <c r="E7333">
        <v>1</v>
      </c>
    </row>
    <row r="7334" spans="1:5" x14ac:dyDescent="0.25">
      <c r="A7334">
        <v>2017</v>
      </c>
      <c r="B7334">
        <v>45</v>
      </c>
      <c r="C7334" t="s">
        <v>98</v>
      </c>
      <c r="D7334" t="str">
        <f ca="1">IF(OFFSET(calculations!$AG$2,MATCH(data!A7334&amp;"|"&amp;data!C7334,calculations!$A$3:$A$168,0),MATCH(data!B7334,calculations!$AH$2:$CL$2,0))="","NULL",SUBSTITUTE(OFFSET(calculations!$AG$2,MATCH(data!A7334&amp;"|"&amp;data!C7334,calculations!$A$3:$A$168,0),MATCH(data!B7334,calculations!$AH$2:$CL$2,0)),",","."))</f>
        <v>509747</v>
      </c>
      <c r="E7334">
        <v>1</v>
      </c>
    </row>
    <row r="7335" spans="1:5" x14ac:dyDescent="0.25">
      <c r="A7335">
        <v>2017</v>
      </c>
      <c r="B7335">
        <v>45</v>
      </c>
      <c r="C7335" t="s">
        <v>99</v>
      </c>
      <c r="D7335" t="str">
        <f ca="1">IF(OFFSET(calculations!$AG$2,MATCH(data!A7335&amp;"|"&amp;data!C7335,calculations!$A$3:$A$168,0),MATCH(data!B7335,calculations!$AH$2:$CL$2,0))="","NULL",SUBSTITUTE(OFFSET(calculations!$AG$2,MATCH(data!A7335&amp;"|"&amp;data!C7335,calculations!$A$3:$A$168,0),MATCH(data!B7335,calculations!$AH$2:$CL$2,0)),",","."))</f>
        <v>509747</v>
      </c>
      <c r="E7335">
        <v>1</v>
      </c>
    </row>
    <row r="7336" spans="1:5" x14ac:dyDescent="0.25">
      <c r="A7336">
        <v>2017</v>
      </c>
      <c r="B7336">
        <v>45</v>
      </c>
      <c r="C7336" t="s">
        <v>100</v>
      </c>
      <c r="D7336" t="str">
        <f ca="1">IF(OFFSET(calculations!$AG$2,MATCH(data!A7336&amp;"|"&amp;data!C7336,calculations!$A$3:$A$168,0),MATCH(data!B7336,calculations!$AH$2:$CL$2,0))="","NULL",SUBSTITUTE(OFFSET(calculations!$AG$2,MATCH(data!A7336&amp;"|"&amp;data!C7336,calculations!$A$3:$A$168,0),MATCH(data!B7336,calculations!$AH$2:$CL$2,0)),",","."))</f>
        <v>3250</v>
      </c>
      <c r="E7336">
        <v>1</v>
      </c>
    </row>
    <row r="7337" spans="1:5" x14ac:dyDescent="0.25">
      <c r="A7337">
        <v>2017</v>
      </c>
      <c r="B7337">
        <v>45</v>
      </c>
      <c r="C7337" t="s">
        <v>101</v>
      </c>
      <c r="D7337" t="str">
        <f ca="1">IF(OFFSET(calculations!$AG$2,MATCH(data!A7337&amp;"|"&amp;data!C7337,calculations!$A$3:$A$168,0),MATCH(data!B7337,calculations!$AH$2:$CL$2,0))="","NULL",SUBSTITUTE(OFFSET(calculations!$AG$2,MATCH(data!A7337&amp;"|"&amp;data!C7337,calculations!$A$3:$A$168,0),MATCH(data!B7337,calculations!$AH$2:$CL$2,0)),",","."))</f>
        <v>NULL</v>
      </c>
      <c r="E7337">
        <v>1</v>
      </c>
    </row>
    <row r="7338" spans="1:5" x14ac:dyDescent="0.25">
      <c r="A7338">
        <v>2017</v>
      </c>
      <c r="B7338">
        <v>45</v>
      </c>
      <c r="C7338" t="s">
        <v>102</v>
      </c>
      <c r="D7338" t="str">
        <f ca="1">IF(OFFSET(calculations!$AG$2,MATCH(data!A7338&amp;"|"&amp;data!C7338,calculations!$A$3:$A$168,0),MATCH(data!B7338,calculations!$AH$2:$CL$2,0))="","NULL",SUBSTITUTE(OFFSET(calculations!$AG$2,MATCH(data!A7338&amp;"|"&amp;data!C7338,calculations!$A$3:$A$168,0),MATCH(data!B7338,calculations!$AH$2:$CL$2,0)),",","."))</f>
        <v>285034</v>
      </c>
      <c r="E7338">
        <v>1</v>
      </c>
    </row>
    <row r="7339" spans="1:5" x14ac:dyDescent="0.25">
      <c r="A7339">
        <v>2017</v>
      </c>
      <c r="B7339">
        <v>45</v>
      </c>
      <c r="C7339" t="s">
        <v>103</v>
      </c>
      <c r="D7339" t="str">
        <f ca="1">IF(OFFSET(calculations!$AG$2,MATCH(data!A7339&amp;"|"&amp;data!C7339,calculations!$A$3:$A$168,0),MATCH(data!B7339,calculations!$AH$2:$CL$2,0))="","NULL",SUBSTITUTE(OFFSET(calculations!$AG$2,MATCH(data!A7339&amp;"|"&amp;data!C7339,calculations!$A$3:$A$168,0),MATCH(data!B7339,calculations!$AH$2:$CL$2,0)),",","."))</f>
        <v>3409</v>
      </c>
      <c r="E7339">
        <v>1</v>
      </c>
    </row>
    <row r="7340" spans="1:5" x14ac:dyDescent="0.25">
      <c r="A7340">
        <v>2017</v>
      </c>
      <c r="B7340">
        <v>45</v>
      </c>
      <c r="C7340" t="s">
        <v>104</v>
      </c>
      <c r="D7340" t="str">
        <f ca="1">IF(OFFSET(calculations!$AG$2,MATCH(data!A7340&amp;"|"&amp;data!C7340,calculations!$A$3:$A$168,0),MATCH(data!B7340,calculations!$AH$2:$CL$2,0))="","NULL",SUBSTITUTE(OFFSET(calculations!$AG$2,MATCH(data!A7340&amp;"|"&amp;data!C7340,calculations!$A$3:$A$168,0),MATCH(data!B7340,calculations!$AH$2:$CL$2,0)),",","."))</f>
        <v>224554</v>
      </c>
      <c r="E7340">
        <v>1</v>
      </c>
    </row>
    <row r="7341" spans="1:5" x14ac:dyDescent="0.25">
      <c r="A7341">
        <v>2017</v>
      </c>
      <c r="B7341">
        <v>45</v>
      </c>
      <c r="C7341" t="s">
        <v>105</v>
      </c>
      <c r="D7341" t="str">
        <f ca="1">IF(OFFSET(calculations!$AG$2,MATCH(data!A7341&amp;"|"&amp;data!C7341,calculations!$A$3:$A$168,0),MATCH(data!B7341,calculations!$AH$2:$CL$2,0))="","NULL",SUBSTITUTE(OFFSET(calculations!$AG$2,MATCH(data!A7341&amp;"|"&amp;data!C7341,calculations!$A$3:$A$168,0),MATCH(data!B7341,calculations!$AH$2:$CL$2,0)),",","."))</f>
        <v>224554</v>
      </c>
      <c r="E7341">
        <v>1</v>
      </c>
    </row>
    <row r="7342" spans="1:5" x14ac:dyDescent="0.25">
      <c r="A7342">
        <v>2017</v>
      </c>
      <c r="B7342">
        <v>45</v>
      </c>
      <c r="C7342" t="s">
        <v>106</v>
      </c>
      <c r="D7342" t="str">
        <f ca="1">IF(OFFSET(calculations!$AG$2,MATCH(data!A7342&amp;"|"&amp;data!C7342,calculations!$A$3:$A$168,0),MATCH(data!B7342,calculations!$AH$2:$CL$2,0))="","NULL",SUBSTITUTE(OFFSET(calculations!$AG$2,MATCH(data!A7342&amp;"|"&amp;data!C7342,calculations!$A$3:$A$168,0),MATCH(data!B7342,calculations!$AH$2:$CL$2,0)),",","."))</f>
        <v>NULL</v>
      </c>
      <c r="E7342">
        <v>1</v>
      </c>
    </row>
    <row r="7343" spans="1:5" x14ac:dyDescent="0.25">
      <c r="A7343">
        <v>2017</v>
      </c>
      <c r="B7343">
        <v>45</v>
      </c>
      <c r="C7343" t="s">
        <v>107</v>
      </c>
      <c r="D7343" t="str">
        <f ca="1">IF(OFFSET(calculations!$AG$2,MATCH(data!A7343&amp;"|"&amp;data!C7343,calculations!$A$3:$A$168,0),MATCH(data!B7343,calculations!$AH$2:$CL$2,0))="","NULL",SUBSTITUTE(OFFSET(calculations!$AG$2,MATCH(data!A7343&amp;"|"&amp;data!C7343,calculations!$A$3:$A$168,0),MATCH(data!B7343,calculations!$AH$2:$CL$2,0)),",","."))</f>
        <v>NULL</v>
      </c>
      <c r="E7343">
        <v>1</v>
      </c>
    </row>
    <row r="7344" spans="1:5" x14ac:dyDescent="0.25">
      <c r="A7344">
        <v>2017</v>
      </c>
      <c r="B7344">
        <v>45</v>
      </c>
      <c r="C7344" t="s">
        <v>108</v>
      </c>
      <c r="D7344" t="str">
        <f ca="1">IF(OFFSET(calculations!$AG$2,MATCH(data!A7344&amp;"|"&amp;data!C7344,calculations!$A$3:$A$168,0),MATCH(data!B7344,calculations!$AH$2:$CL$2,0))="","NULL",SUBSTITUTE(OFFSET(calculations!$AG$2,MATCH(data!A7344&amp;"|"&amp;data!C7344,calculations!$A$3:$A$168,0),MATCH(data!B7344,calculations!$AH$2:$CL$2,0)),",","."))</f>
        <v>NULL</v>
      </c>
      <c r="E7344">
        <v>1</v>
      </c>
    </row>
    <row r="7345" spans="1:5" x14ac:dyDescent="0.25">
      <c r="A7345">
        <v>2017</v>
      </c>
      <c r="B7345">
        <v>45</v>
      </c>
      <c r="C7345" t="s">
        <v>109</v>
      </c>
      <c r="D7345" t="str">
        <f ca="1">IF(OFFSET(calculations!$AG$2,MATCH(data!A7345&amp;"|"&amp;data!C7345,calculations!$A$3:$A$168,0),MATCH(data!B7345,calculations!$AH$2:$CL$2,0))="","NULL",SUBSTITUTE(OFFSET(calculations!$AG$2,MATCH(data!A7345&amp;"|"&amp;data!C7345,calculations!$A$3:$A$168,0),MATCH(data!B7345,calculations!$AH$2:$CL$2,0)),",","."))</f>
        <v>224554</v>
      </c>
      <c r="E7345">
        <v>1</v>
      </c>
    </row>
    <row r="7346" spans="1:5" x14ac:dyDescent="0.25">
      <c r="A7346">
        <v>2017</v>
      </c>
      <c r="B7346">
        <v>45</v>
      </c>
      <c r="C7346" t="s">
        <v>110</v>
      </c>
      <c r="D7346" t="str">
        <f ca="1">IF(OFFSET(calculations!$AG$2,MATCH(data!A7346&amp;"|"&amp;data!C7346,calculations!$A$3:$A$168,0),MATCH(data!B7346,calculations!$AH$2:$CL$2,0))="","NULL",SUBSTITUTE(OFFSET(calculations!$AG$2,MATCH(data!A7346&amp;"|"&amp;data!C7346,calculations!$A$3:$A$168,0),MATCH(data!B7346,calculations!$AH$2:$CL$2,0)),",","."))</f>
        <v>NULL</v>
      </c>
      <c r="E7346">
        <v>1</v>
      </c>
    </row>
    <row r="7347" spans="1:5" x14ac:dyDescent="0.25">
      <c r="A7347">
        <v>2017</v>
      </c>
      <c r="B7347">
        <v>45</v>
      </c>
      <c r="C7347" t="s">
        <v>111</v>
      </c>
      <c r="D7347" t="str">
        <f ca="1">IF(OFFSET(calculations!$AG$2,MATCH(data!A7347&amp;"|"&amp;data!C7347,calculations!$A$3:$A$168,0),MATCH(data!B7347,calculations!$AH$2:$CL$2,0))="","NULL",SUBSTITUTE(OFFSET(calculations!$AG$2,MATCH(data!A7347&amp;"|"&amp;data!C7347,calculations!$A$3:$A$168,0),MATCH(data!B7347,calculations!$AH$2:$CL$2,0)),",","."))</f>
        <v>1058466</v>
      </c>
      <c r="E7347">
        <v>1</v>
      </c>
    </row>
    <row r="7348" spans="1:5" x14ac:dyDescent="0.25">
      <c r="A7348">
        <v>2017</v>
      </c>
      <c r="B7348">
        <v>45</v>
      </c>
      <c r="C7348" t="s">
        <v>112</v>
      </c>
      <c r="D7348" t="str">
        <f ca="1">IF(OFFSET(calculations!$AG$2,MATCH(data!A7348&amp;"|"&amp;data!C7348,calculations!$A$3:$A$168,0),MATCH(data!B7348,calculations!$AH$2:$CL$2,0))="","NULL",SUBSTITUTE(OFFSET(calculations!$AG$2,MATCH(data!A7348&amp;"|"&amp;data!C7348,calculations!$A$3:$A$168,0),MATCH(data!B7348,calculations!$AH$2:$CL$2,0)),",","."))</f>
        <v>222494</v>
      </c>
      <c r="E7348">
        <v>1</v>
      </c>
    </row>
    <row r="7349" spans="1:5" x14ac:dyDescent="0.25">
      <c r="A7349">
        <v>2017</v>
      </c>
      <c r="B7349">
        <v>45</v>
      </c>
      <c r="C7349" t="s">
        <v>113</v>
      </c>
      <c r="D7349" t="str">
        <f ca="1">IF(OFFSET(calculations!$AG$2,MATCH(data!A7349&amp;"|"&amp;data!C7349,calculations!$A$3:$A$168,0),MATCH(data!B7349,calculations!$AH$2:$CL$2,0))="","NULL",SUBSTITUTE(OFFSET(calculations!$AG$2,MATCH(data!A7349&amp;"|"&amp;data!C7349,calculations!$A$3:$A$168,0),MATCH(data!B7349,calculations!$AH$2:$CL$2,0)),",","."))</f>
        <v>NULL</v>
      </c>
      <c r="E7349">
        <v>1</v>
      </c>
    </row>
    <row r="7350" spans="1:5" x14ac:dyDescent="0.25">
      <c r="A7350">
        <v>2017</v>
      </c>
      <c r="B7350">
        <v>45</v>
      </c>
      <c r="C7350" t="s">
        <v>114</v>
      </c>
      <c r="D7350" t="str">
        <f ca="1">IF(OFFSET(calculations!$AG$2,MATCH(data!A7350&amp;"|"&amp;data!C7350,calculations!$A$3:$A$168,0),MATCH(data!B7350,calculations!$AH$2:$CL$2,0))="","NULL",SUBSTITUTE(OFFSET(calculations!$AG$2,MATCH(data!A7350&amp;"|"&amp;data!C7350,calculations!$A$3:$A$168,0),MATCH(data!B7350,calculations!$AH$2:$CL$2,0)),",","."))</f>
        <v>NULL</v>
      </c>
      <c r="E7350">
        <v>1</v>
      </c>
    </row>
    <row r="7351" spans="1:5" x14ac:dyDescent="0.25">
      <c r="A7351">
        <v>2017</v>
      </c>
      <c r="B7351">
        <v>45</v>
      </c>
      <c r="C7351" t="s">
        <v>115</v>
      </c>
      <c r="D7351" t="str">
        <f ca="1">IF(OFFSET(calculations!$AG$2,MATCH(data!A7351&amp;"|"&amp;data!C7351,calculations!$A$3:$A$168,0),MATCH(data!B7351,calculations!$AH$2:$CL$2,0))="","NULL",SUBSTITUTE(OFFSET(calculations!$AG$2,MATCH(data!A7351&amp;"|"&amp;data!C7351,calculations!$A$3:$A$168,0),MATCH(data!B7351,calculations!$AH$2:$CL$2,0)),",","."))</f>
        <v>NULL</v>
      </c>
      <c r="E7351">
        <v>1</v>
      </c>
    </row>
    <row r="7352" spans="1:5" x14ac:dyDescent="0.25">
      <c r="A7352">
        <v>2017</v>
      </c>
      <c r="B7352">
        <v>45</v>
      </c>
      <c r="C7352" t="s">
        <v>116</v>
      </c>
      <c r="D7352" t="str">
        <f ca="1">IF(OFFSET(calculations!$AG$2,MATCH(data!A7352&amp;"|"&amp;data!C7352,calculations!$A$3:$A$168,0),MATCH(data!B7352,calculations!$AH$2:$CL$2,0))="","NULL",SUBSTITUTE(OFFSET(calculations!$AG$2,MATCH(data!A7352&amp;"|"&amp;data!C7352,calculations!$A$3:$A$168,0),MATCH(data!B7352,calculations!$AH$2:$CL$2,0)),",","."))</f>
        <v>0</v>
      </c>
      <c r="E7352">
        <v>1</v>
      </c>
    </row>
    <row r="7353" spans="1:5" x14ac:dyDescent="0.25">
      <c r="A7353">
        <v>2017</v>
      </c>
      <c r="B7353">
        <v>45</v>
      </c>
      <c r="C7353" t="s">
        <v>117</v>
      </c>
      <c r="D7353" t="str">
        <f ca="1">IF(OFFSET(calculations!$AG$2,MATCH(data!A7353&amp;"|"&amp;data!C7353,calculations!$A$3:$A$168,0),MATCH(data!B7353,calculations!$AH$2:$CL$2,0))="","NULL",SUBSTITUTE(OFFSET(calculations!$AG$2,MATCH(data!A7353&amp;"|"&amp;data!C7353,calculations!$A$3:$A$168,0),MATCH(data!B7353,calculations!$AH$2:$CL$2,0)),",","."))</f>
        <v>638</v>
      </c>
      <c r="E7353">
        <v>1</v>
      </c>
    </row>
    <row r="7354" spans="1:5" x14ac:dyDescent="0.25">
      <c r="A7354">
        <v>2017</v>
      </c>
      <c r="B7354">
        <v>45</v>
      </c>
      <c r="C7354" t="s">
        <v>118</v>
      </c>
      <c r="D7354" t="str">
        <f ca="1">IF(OFFSET(calculations!$AG$2,MATCH(data!A7354&amp;"|"&amp;data!C7354,calculations!$A$3:$A$168,0),MATCH(data!B7354,calculations!$AH$2:$CL$2,0))="","NULL",SUBSTITUTE(OFFSET(calculations!$AG$2,MATCH(data!A7354&amp;"|"&amp;data!C7354,calculations!$A$3:$A$168,0),MATCH(data!B7354,calculations!$AH$2:$CL$2,0)),",","."))</f>
        <v>NULL</v>
      </c>
      <c r="E7354">
        <v>1</v>
      </c>
    </row>
    <row r="7355" spans="1:5" x14ac:dyDescent="0.25">
      <c r="A7355">
        <v>2017</v>
      </c>
      <c r="B7355">
        <v>45</v>
      </c>
      <c r="C7355" t="s">
        <v>119</v>
      </c>
      <c r="D7355" t="str">
        <f ca="1">IF(OFFSET(calculations!$AG$2,MATCH(data!A7355&amp;"|"&amp;data!C7355,calculations!$A$3:$A$168,0),MATCH(data!B7355,calculations!$AH$2:$CL$2,0))="","NULL",SUBSTITUTE(OFFSET(calculations!$AG$2,MATCH(data!A7355&amp;"|"&amp;data!C7355,calculations!$A$3:$A$168,0),MATCH(data!B7355,calculations!$AH$2:$CL$2,0)),",","."))</f>
        <v>193299</v>
      </c>
      <c r="E7355">
        <v>1</v>
      </c>
    </row>
    <row r="7356" spans="1:5" x14ac:dyDescent="0.25">
      <c r="A7356">
        <v>2017</v>
      </c>
      <c r="B7356">
        <v>45</v>
      </c>
      <c r="C7356" t="s">
        <v>120</v>
      </c>
      <c r="D7356" t="str">
        <f ca="1">IF(OFFSET(calculations!$AG$2,MATCH(data!A7356&amp;"|"&amp;data!C7356,calculations!$A$3:$A$168,0),MATCH(data!B7356,calculations!$AH$2:$CL$2,0))="","NULL",SUBSTITUTE(OFFSET(calculations!$AG$2,MATCH(data!A7356&amp;"|"&amp;data!C7356,calculations!$A$3:$A$168,0),MATCH(data!B7356,calculations!$AH$2:$CL$2,0)),",","."))</f>
        <v>7128</v>
      </c>
      <c r="E7356">
        <v>1</v>
      </c>
    </row>
    <row r="7357" spans="1:5" x14ac:dyDescent="0.25">
      <c r="A7357">
        <v>2017</v>
      </c>
      <c r="B7357">
        <v>45</v>
      </c>
      <c r="C7357" t="s">
        <v>121</v>
      </c>
      <c r="D7357" t="str">
        <f ca="1">IF(OFFSET(calculations!$AG$2,MATCH(data!A7357&amp;"|"&amp;data!C7357,calculations!$A$3:$A$168,0),MATCH(data!B7357,calculations!$AH$2:$CL$2,0))="","NULL",SUBSTITUTE(OFFSET(calculations!$AG$2,MATCH(data!A7357&amp;"|"&amp;data!C7357,calculations!$A$3:$A$168,0),MATCH(data!B7357,calculations!$AH$2:$CL$2,0)),",","."))</f>
        <v>12160</v>
      </c>
      <c r="E7357">
        <v>1</v>
      </c>
    </row>
    <row r="7358" spans="1:5" x14ac:dyDescent="0.25">
      <c r="A7358">
        <v>2017</v>
      </c>
      <c r="B7358">
        <v>45</v>
      </c>
      <c r="C7358" t="s">
        <v>122</v>
      </c>
      <c r="D7358" t="str">
        <f ca="1">IF(OFFSET(calculations!$AG$2,MATCH(data!A7358&amp;"|"&amp;data!C7358,calculations!$A$3:$A$168,0),MATCH(data!B7358,calculations!$AH$2:$CL$2,0))="","NULL",SUBSTITUTE(OFFSET(calculations!$AG$2,MATCH(data!A7358&amp;"|"&amp;data!C7358,calculations!$A$3:$A$168,0),MATCH(data!B7358,calculations!$AH$2:$CL$2,0)),",","."))</f>
        <v>NULL</v>
      </c>
      <c r="E7358">
        <v>1</v>
      </c>
    </row>
    <row r="7359" spans="1:5" x14ac:dyDescent="0.25">
      <c r="A7359">
        <v>2017</v>
      </c>
      <c r="B7359">
        <v>45</v>
      </c>
      <c r="C7359" t="s">
        <v>123</v>
      </c>
      <c r="D7359" t="str">
        <f ca="1">IF(OFFSET(calculations!$AG$2,MATCH(data!A7359&amp;"|"&amp;data!C7359,calculations!$A$3:$A$168,0),MATCH(data!B7359,calculations!$AH$2:$CL$2,0))="","NULL",SUBSTITUTE(OFFSET(calculations!$AG$2,MATCH(data!A7359&amp;"|"&amp;data!C7359,calculations!$A$3:$A$168,0),MATCH(data!B7359,calculations!$AH$2:$CL$2,0)),",","."))</f>
        <v>NULL</v>
      </c>
      <c r="E7359">
        <v>1</v>
      </c>
    </row>
    <row r="7360" spans="1:5" x14ac:dyDescent="0.25">
      <c r="A7360">
        <v>2017</v>
      </c>
      <c r="B7360">
        <v>45</v>
      </c>
      <c r="C7360" t="s">
        <v>124</v>
      </c>
      <c r="D7360" t="str">
        <f ca="1">IF(OFFSET(calculations!$AG$2,MATCH(data!A7360&amp;"|"&amp;data!C7360,calculations!$A$3:$A$168,0),MATCH(data!B7360,calculations!$AH$2:$CL$2,0))="","NULL",SUBSTITUTE(OFFSET(calculations!$AG$2,MATCH(data!A7360&amp;"|"&amp;data!C7360,calculations!$A$3:$A$168,0),MATCH(data!B7360,calculations!$AH$2:$CL$2,0)),",","."))</f>
        <v>NULL</v>
      </c>
      <c r="E7360">
        <v>1</v>
      </c>
    </row>
    <row r="7361" spans="1:5" x14ac:dyDescent="0.25">
      <c r="A7361">
        <v>2017</v>
      </c>
      <c r="B7361">
        <v>45</v>
      </c>
      <c r="C7361" t="s">
        <v>125</v>
      </c>
      <c r="D7361" t="str">
        <f ca="1">IF(OFFSET(calculations!$AG$2,MATCH(data!A7361&amp;"|"&amp;data!C7361,calculations!$A$3:$A$168,0),MATCH(data!B7361,calculations!$AH$2:$CL$2,0))="","NULL",SUBSTITUTE(OFFSET(calculations!$AG$2,MATCH(data!A7361&amp;"|"&amp;data!C7361,calculations!$A$3:$A$168,0),MATCH(data!B7361,calculations!$AH$2:$CL$2,0)),",","."))</f>
        <v>NULL</v>
      </c>
      <c r="E7361">
        <v>1</v>
      </c>
    </row>
    <row r="7362" spans="1:5" x14ac:dyDescent="0.25">
      <c r="A7362">
        <v>2017</v>
      </c>
      <c r="B7362">
        <v>45</v>
      </c>
      <c r="C7362" t="s">
        <v>126</v>
      </c>
      <c r="D7362" t="str">
        <f ca="1">IF(OFFSET(calculations!$AG$2,MATCH(data!A7362&amp;"|"&amp;data!C7362,calculations!$A$3:$A$168,0),MATCH(data!B7362,calculations!$AH$2:$CL$2,0))="","NULL",SUBSTITUTE(OFFSET(calculations!$AG$2,MATCH(data!A7362&amp;"|"&amp;data!C7362,calculations!$A$3:$A$168,0),MATCH(data!B7362,calculations!$AH$2:$CL$2,0)),",","."))</f>
        <v>9269</v>
      </c>
      <c r="E7362">
        <v>1</v>
      </c>
    </row>
    <row r="7363" spans="1:5" x14ac:dyDescent="0.25">
      <c r="A7363">
        <v>2017</v>
      </c>
      <c r="B7363">
        <v>45</v>
      </c>
      <c r="C7363" t="s">
        <v>62</v>
      </c>
      <c r="D7363" t="str">
        <f ca="1">IF(OFFSET(calculations!$AG$2,MATCH(data!A7363&amp;"|"&amp;data!C7363,calculations!$A$3:$A$168,0),MATCH(data!B7363,calculations!$AH$2:$CL$2,0))="","NULL",SUBSTITUTE(OFFSET(calculations!$AG$2,MATCH(data!A7363&amp;"|"&amp;data!C7363,calculations!$A$3:$A$168,0),MATCH(data!B7363,calculations!$AH$2:$CL$2,0)),",","."))</f>
        <v>824487</v>
      </c>
      <c r="E7363">
        <v>1</v>
      </c>
    </row>
    <row r="7364" spans="1:5" x14ac:dyDescent="0.25">
      <c r="A7364">
        <v>2017</v>
      </c>
      <c r="B7364">
        <v>45</v>
      </c>
      <c r="C7364" t="s">
        <v>127</v>
      </c>
      <c r="D7364" t="str">
        <f ca="1">IF(OFFSET(calculations!$AG$2,MATCH(data!A7364&amp;"|"&amp;data!C7364,calculations!$A$3:$A$168,0),MATCH(data!B7364,calculations!$AH$2:$CL$2,0))="","NULL",SUBSTITUTE(OFFSET(calculations!$AG$2,MATCH(data!A7364&amp;"|"&amp;data!C7364,calculations!$A$3:$A$168,0),MATCH(data!B7364,calculations!$AH$2:$CL$2,0)),",","."))</f>
        <v>672215</v>
      </c>
      <c r="E7364">
        <v>1</v>
      </c>
    </row>
    <row r="7365" spans="1:5" x14ac:dyDescent="0.25">
      <c r="A7365">
        <v>2017</v>
      </c>
      <c r="B7365">
        <v>45</v>
      </c>
      <c r="C7365" t="s">
        <v>128</v>
      </c>
      <c r="D7365" t="str">
        <f ca="1">IF(OFFSET(calculations!$AG$2,MATCH(data!A7365&amp;"|"&amp;data!C7365,calculations!$A$3:$A$168,0),MATCH(data!B7365,calculations!$AH$2:$CL$2,0))="","NULL",SUBSTITUTE(OFFSET(calculations!$AG$2,MATCH(data!A7365&amp;"|"&amp;data!C7365,calculations!$A$3:$A$168,0),MATCH(data!B7365,calculations!$AH$2:$CL$2,0)),",","."))</f>
        <v>NULL</v>
      </c>
      <c r="E7365">
        <v>1</v>
      </c>
    </row>
    <row r="7366" spans="1:5" x14ac:dyDescent="0.25">
      <c r="A7366">
        <v>2017</v>
      </c>
      <c r="B7366">
        <v>45</v>
      </c>
      <c r="C7366" t="s">
        <v>129</v>
      </c>
      <c r="D7366" t="str">
        <f ca="1">IF(OFFSET(calculations!$AG$2,MATCH(data!A7366&amp;"|"&amp;data!C7366,calculations!$A$3:$A$168,0),MATCH(data!B7366,calculations!$AH$2:$CL$2,0))="","NULL",SUBSTITUTE(OFFSET(calculations!$AG$2,MATCH(data!A7366&amp;"|"&amp;data!C7366,calculations!$A$3:$A$168,0),MATCH(data!B7366,calculations!$AH$2:$CL$2,0)),",","."))</f>
        <v>36889</v>
      </c>
      <c r="E7366">
        <v>1</v>
      </c>
    </row>
    <row r="7367" spans="1:5" x14ac:dyDescent="0.25">
      <c r="A7367">
        <v>2017</v>
      </c>
      <c r="B7367">
        <v>45</v>
      </c>
      <c r="C7367" t="s">
        <v>130</v>
      </c>
      <c r="D7367" t="str">
        <f ca="1">IF(OFFSET(calculations!$AG$2,MATCH(data!A7367&amp;"|"&amp;data!C7367,calculations!$A$3:$A$168,0),MATCH(data!B7367,calculations!$AH$2:$CL$2,0))="","NULL",SUBSTITUTE(OFFSET(calculations!$AG$2,MATCH(data!A7367&amp;"|"&amp;data!C7367,calculations!$A$3:$A$168,0),MATCH(data!B7367,calculations!$AH$2:$CL$2,0)),",","."))</f>
        <v>NULL</v>
      </c>
      <c r="E7367">
        <v>1</v>
      </c>
    </row>
    <row r="7368" spans="1:5" x14ac:dyDescent="0.25">
      <c r="A7368">
        <v>2017</v>
      </c>
      <c r="B7368">
        <v>45</v>
      </c>
      <c r="C7368" t="s">
        <v>131</v>
      </c>
      <c r="D7368" t="str">
        <f ca="1">IF(OFFSET(calculations!$AG$2,MATCH(data!A7368&amp;"|"&amp;data!C7368,calculations!$A$3:$A$168,0),MATCH(data!B7368,calculations!$AH$2:$CL$2,0))="","NULL",SUBSTITUTE(OFFSET(calculations!$AG$2,MATCH(data!A7368&amp;"|"&amp;data!C7368,calculations!$A$3:$A$168,0),MATCH(data!B7368,calculations!$AH$2:$CL$2,0)),",","."))</f>
        <v>NULL</v>
      </c>
      <c r="E7368">
        <v>1</v>
      </c>
    </row>
    <row r="7369" spans="1:5" x14ac:dyDescent="0.25">
      <c r="A7369">
        <v>2017</v>
      </c>
      <c r="B7369">
        <v>45</v>
      </c>
      <c r="C7369" t="s">
        <v>132</v>
      </c>
      <c r="D7369" t="str">
        <f ca="1">IF(OFFSET(calculations!$AG$2,MATCH(data!A7369&amp;"|"&amp;data!C7369,calculations!$A$3:$A$168,0),MATCH(data!B7369,calculations!$AH$2:$CL$2,0))="","NULL",SUBSTITUTE(OFFSET(calculations!$AG$2,MATCH(data!A7369&amp;"|"&amp;data!C7369,calculations!$A$3:$A$168,0),MATCH(data!B7369,calculations!$AH$2:$CL$2,0)),",","."))</f>
        <v>-52120</v>
      </c>
      <c r="E7369">
        <v>1</v>
      </c>
    </row>
    <row r="7370" spans="1:5" x14ac:dyDescent="0.25">
      <c r="A7370">
        <v>2017</v>
      </c>
      <c r="B7370">
        <v>45</v>
      </c>
      <c r="C7370" t="s">
        <v>133</v>
      </c>
      <c r="D7370" t="str">
        <f ca="1">IF(OFFSET(calculations!$AG$2,MATCH(data!A7370&amp;"|"&amp;data!C7370,calculations!$A$3:$A$168,0),MATCH(data!B7370,calculations!$AH$2:$CL$2,0))="","NULL",SUBSTITUTE(OFFSET(calculations!$AG$2,MATCH(data!A7370&amp;"|"&amp;data!C7370,calculations!$A$3:$A$168,0),MATCH(data!B7370,calculations!$AH$2:$CL$2,0)),",","."))</f>
        <v>-57051</v>
      </c>
      <c r="E7370">
        <v>1</v>
      </c>
    </row>
    <row r="7371" spans="1:5" x14ac:dyDescent="0.25">
      <c r="A7371">
        <v>2017</v>
      </c>
      <c r="B7371">
        <v>45</v>
      </c>
      <c r="C7371" t="s">
        <v>134</v>
      </c>
      <c r="D7371" t="str">
        <f ca="1">IF(OFFSET(calculations!$AG$2,MATCH(data!A7371&amp;"|"&amp;data!C7371,calculations!$A$3:$A$168,0),MATCH(data!B7371,calculations!$AH$2:$CL$2,0))="","NULL",SUBSTITUTE(OFFSET(calculations!$AG$2,MATCH(data!A7371&amp;"|"&amp;data!C7371,calculations!$A$3:$A$168,0),MATCH(data!B7371,calculations!$AH$2:$CL$2,0)),",","."))</f>
        <v>NULL</v>
      </c>
      <c r="E7371">
        <v>1</v>
      </c>
    </row>
    <row r="7372" spans="1:5" x14ac:dyDescent="0.25">
      <c r="A7372">
        <v>2017</v>
      </c>
      <c r="B7372">
        <v>45</v>
      </c>
      <c r="C7372" t="s">
        <v>135</v>
      </c>
      <c r="D7372" t="str">
        <f ca="1">IF(OFFSET(calculations!$AG$2,MATCH(data!A7372&amp;"|"&amp;data!C7372,calculations!$A$3:$A$168,0),MATCH(data!B7372,calculations!$AH$2:$CL$2,0))="","NULL",SUBSTITUTE(OFFSET(calculations!$AG$2,MATCH(data!A7372&amp;"|"&amp;data!C7372,calculations!$A$3:$A$168,0),MATCH(data!B7372,calculations!$AH$2:$CL$2,0)),",","."))</f>
        <v>NULL</v>
      </c>
      <c r="E7372">
        <v>1</v>
      </c>
    </row>
    <row r="7373" spans="1:5" x14ac:dyDescent="0.25">
      <c r="A7373">
        <v>2017</v>
      </c>
      <c r="B7373">
        <v>45</v>
      </c>
      <c r="C7373" t="s">
        <v>136</v>
      </c>
      <c r="D7373" t="str">
        <f ca="1">IF(OFFSET(calculations!$AG$2,MATCH(data!A7373&amp;"|"&amp;data!C7373,calculations!$A$3:$A$168,0),MATCH(data!B7373,calculations!$AH$2:$CL$2,0))="","NULL",SUBSTITUTE(OFFSET(calculations!$AG$2,MATCH(data!A7373&amp;"|"&amp;data!C7373,calculations!$A$3:$A$168,0),MATCH(data!B7373,calculations!$AH$2:$CL$2,0)),",","."))</f>
        <v>224554</v>
      </c>
      <c r="E7373">
        <v>1</v>
      </c>
    </row>
    <row r="7374" spans="1:5" x14ac:dyDescent="0.25">
      <c r="A7374">
        <v>2017</v>
      </c>
      <c r="B7374">
        <v>45</v>
      </c>
      <c r="C7374" t="s">
        <v>137</v>
      </c>
      <c r="D7374" t="str">
        <f ca="1">IF(OFFSET(calculations!$AG$2,MATCH(data!A7374&amp;"|"&amp;data!C7374,calculations!$A$3:$A$168,0),MATCH(data!B7374,calculations!$AH$2:$CL$2,0))="","NULL",SUBSTITUTE(OFFSET(calculations!$AG$2,MATCH(data!A7374&amp;"|"&amp;data!C7374,calculations!$A$3:$A$168,0),MATCH(data!B7374,calculations!$AH$2:$CL$2,0)),",","."))</f>
        <v>NULL</v>
      </c>
      <c r="E7374">
        <v>1</v>
      </c>
    </row>
    <row r="7375" spans="1:5" x14ac:dyDescent="0.25">
      <c r="A7375">
        <v>2017</v>
      </c>
      <c r="B7375">
        <v>45</v>
      </c>
      <c r="C7375" t="s">
        <v>138</v>
      </c>
      <c r="D7375" t="str">
        <f ca="1">IF(OFFSET(calculations!$AG$2,MATCH(data!A7375&amp;"|"&amp;data!C7375,calculations!$A$3:$A$168,0),MATCH(data!B7375,calculations!$AH$2:$CL$2,0))="","NULL",SUBSTITUTE(OFFSET(calculations!$AG$2,MATCH(data!A7375&amp;"|"&amp;data!C7375,calculations!$A$3:$A$168,0),MATCH(data!B7375,calculations!$AH$2:$CL$2,0)),",","."))</f>
        <v>11485</v>
      </c>
      <c r="E7375">
        <v>1</v>
      </c>
    </row>
    <row r="7376" spans="1:5" x14ac:dyDescent="0.25">
      <c r="A7376">
        <v>2017</v>
      </c>
      <c r="B7376">
        <v>45</v>
      </c>
      <c r="C7376" t="s">
        <v>139</v>
      </c>
      <c r="D7376" t="str">
        <f ca="1">IF(OFFSET(calculations!$AG$2,MATCH(data!A7376&amp;"|"&amp;data!C7376,calculations!$A$3:$A$168,0),MATCH(data!B7376,calculations!$AH$2:$CL$2,0))="","NULL",SUBSTITUTE(OFFSET(calculations!$AG$2,MATCH(data!A7376&amp;"|"&amp;data!C7376,calculations!$A$3:$A$168,0),MATCH(data!B7376,calculations!$AH$2:$CL$2,0)),",","."))</f>
        <v>NULL</v>
      </c>
      <c r="E7376">
        <v>1</v>
      </c>
    </row>
    <row r="7377" spans="1:5" x14ac:dyDescent="0.25">
      <c r="A7377">
        <v>2017</v>
      </c>
      <c r="B7377">
        <v>45</v>
      </c>
      <c r="C7377" t="s">
        <v>140</v>
      </c>
      <c r="D7377" t="str">
        <f ca="1">IF(OFFSET(calculations!$AG$2,MATCH(data!A7377&amp;"|"&amp;data!C7377,calculations!$A$3:$A$168,0),MATCH(data!B7377,calculations!$AH$2:$CL$2,0))="","NULL",SUBSTITUTE(OFFSET(calculations!$AG$2,MATCH(data!A7377&amp;"|"&amp;data!C7377,calculations!$A$3:$A$168,0),MATCH(data!B7377,calculations!$AH$2:$CL$2,0)),",","."))</f>
        <v>NULL</v>
      </c>
      <c r="E7377">
        <v>1</v>
      </c>
    </row>
    <row r="7378" spans="1:5" x14ac:dyDescent="0.25">
      <c r="A7378">
        <v>2017</v>
      </c>
      <c r="B7378">
        <v>45</v>
      </c>
      <c r="C7378" t="s">
        <v>141</v>
      </c>
      <c r="D7378" t="str">
        <f ca="1">IF(OFFSET(calculations!$AG$2,MATCH(data!A7378&amp;"|"&amp;data!C7378,calculations!$A$3:$A$168,0),MATCH(data!B7378,calculations!$AH$2:$CL$2,0))="","NULL",SUBSTITUTE(OFFSET(calculations!$AG$2,MATCH(data!A7378&amp;"|"&amp;data!C7378,calculations!$A$3:$A$168,0),MATCH(data!B7378,calculations!$AH$2:$CL$2,0)),",","."))</f>
        <v>NULL</v>
      </c>
      <c r="E7378">
        <v>1</v>
      </c>
    </row>
    <row r="7379" spans="1:5" x14ac:dyDescent="0.25">
      <c r="A7379">
        <v>2017</v>
      </c>
      <c r="B7379">
        <v>45</v>
      </c>
      <c r="C7379" t="s">
        <v>142</v>
      </c>
      <c r="D7379" t="str">
        <f ca="1">IF(OFFSET(calculations!$AG$2,MATCH(data!A7379&amp;"|"&amp;data!C7379,calculations!$A$3:$A$168,0),MATCH(data!B7379,calculations!$AH$2:$CL$2,0))="","NULL",SUBSTITUTE(OFFSET(calculations!$AG$2,MATCH(data!A7379&amp;"|"&amp;data!C7379,calculations!$A$3:$A$168,0),MATCH(data!B7379,calculations!$AH$2:$CL$2,0)),",","."))</f>
        <v>NULL</v>
      </c>
      <c r="E7379">
        <v>1</v>
      </c>
    </row>
    <row r="7380" spans="1:5" x14ac:dyDescent="0.25">
      <c r="A7380">
        <v>2017</v>
      </c>
      <c r="B7380">
        <v>45</v>
      </c>
      <c r="C7380" t="s">
        <v>143</v>
      </c>
      <c r="D7380" t="str">
        <f ca="1">IF(OFFSET(calculations!$AG$2,MATCH(data!A7380&amp;"|"&amp;data!C7380,calculations!$A$3:$A$168,0),MATCH(data!B7380,calculations!$AH$2:$CL$2,0))="","NULL",SUBSTITUTE(OFFSET(calculations!$AG$2,MATCH(data!A7380&amp;"|"&amp;data!C7380,calculations!$A$3:$A$168,0),MATCH(data!B7380,calculations!$AH$2:$CL$2,0)),",","."))</f>
        <v>11485</v>
      </c>
      <c r="E7380">
        <v>1</v>
      </c>
    </row>
    <row r="7381" spans="1:5" x14ac:dyDescent="0.25">
      <c r="A7381">
        <v>2017</v>
      </c>
      <c r="B7381">
        <v>45</v>
      </c>
      <c r="C7381" t="s">
        <v>58</v>
      </c>
      <c r="D7381" t="str">
        <f ca="1">IF(OFFSET(calculations!$AG$2,MATCH(data!A7381&amp;"|"&amp;data!C7381,calculations!$A$3:$A$168,0),MATCH(data!B7381,calculations!$AH$2:$CL$2,0))="","NULL",SUBSTITUTE(OFFSET(calculations!$AG$2,MATCH(data!A7381&amp;"|"&amp;data!C7381,calculations!$A$3:$A$168,0),MATCH(data!B7381,calculations!$AH$2:$CL$2,0)),",","."))</f>
        <v>NULL</v>
      </c>
      <c r="E7381">
        <v>1</v>
      </c>
    </row>
    <row r="7382" spans="1:5" x14ac:dyDescent="0.25">
      <c r="A7382">
        <v>2017</v>
      </c>
      <c r="B7382">
        <v>46</v>
      </c>
      <c r="C7382" t="s">
        <v>68</v>
      </c>
      <c r="D7382" t="str">
        <f ca="1">IF(OFFSET(calculations!$AG$2,MATCH(data!A7382&amp;"|"&amp;data!C7382,calculations!$A$3:$A$168,0),MATCH(data!B7382,calculations!$AH$2:$CL$2,0))="","NULL",SUBSTITUTE(OFFSET(calculations!$AG$2,MATCH(data!A7382&amp;"|"&amp;data!C7382,calculations!$A$3:$A$168,0),MATCH(data!B7382,calculations!$AH$2:$CL$2,0)),",","."))</f>
        <v>641340</v>
      </c>
      <c r="E7382">
        <v>1</v>
      </c>
    </row>
    <row r="7383" spans="1:5" x14ac:dyDescent="0.25">
      <c r="A7383">
        <v>2017</v>
      </c>
      <c r="B7383">
        <v>46</v>
      </c>
      <c r="C7383" t="s">
        <v>49</v>
      </c>
      <c r="D7383" t="str">
        <f ca="1">IF(OFFSET(calculations!$AG$2,MATCH(data!A7383&amp;"|"&amp;data!C7383,calculations!$A$3:$A$168,0),MATCH(data!B7383,calculations!$AH$2:$CL$2,0))="","NULL",SUBSTITUTE(OFFSET(calculations!$AG$2,MATCH(data!A7383&amp;"|"&amp;data!C7383,calculations!$A$3:$A$168,0),MATCH(data!B7383,calculations!$AH$2:$CL$2,0)),",","."))</f>
        <v>342830</v>
      </c>
      <c r="E7383">
        <v>1</v>
      </c>
    </row>
    <row r="7384" spans="1:5" x14ac:dyDescent="0.25">
      <c r="A7384">
        <v>2017</v>
      </c>
      <c r="B7384">
        <v>46</v>
      </c>
      <c r="C7384" t="s">
        <v>69</v>
      </c>
      <c r="D7384" t="str">
        <f ca="1">IF(OFFSET(calculations!$AG$2,MATCH(data!A7384&amp;"|"&amp;data!C7384,calculations!$A$3:$A$168,0),MATCH(data!B7384,calculations!$AH$2:$CL$2,0))="","NULL",SUBSTITUTE(OFFSET(calculations!$AG$2,MATCH(data!A7384&amp;"|"&amp;data!C7384,calculations!$A$3:$A$168,0),MATCH(data!B7384,calculations!$AH$2:$CL$2,0)),",","."))</f>
        <v>NULL</v>
      </c>
      <c r="E7384">
        <v>1</v>
      </c>
    </row>
    <row r="7385" spans="1:5" x14ac:dyDescent="0.25">
      <c r="A7385">
        <v>2017</v>
      </c>
      <c r="B7385">
        <v>46</v>
      </c>
      <c r="C7385" t="s">
        <v>70</v>
      </c>
      <c r="D7385" t="str">
        <f ca="1">IF(OFFSET(calculations!$AG$2,MATCH(data!A7385&amp;"|"&amp;data!C7385,calculations!$A$3:$A$168,0),MATCH(data!B7385,calculations!$AH$2:$CL$2,0))="","NULL",SUBSTITUTE(OFFSET(calculations!$AG$2,MATCH(data!A7385&amp;"|"&amp;data!C7385,calculations!$A$3:$A$168,0),MATCH(data!B7385,calculations!$AH$2:$CL$2,0)),",","."))</f>
        <v>NULL</v>
      </c>
      <c r="E7385">
        <v>1</v>
      </c>
    </row>
    <row r="7386" spans="1:5" x14ac:dyDescent="0.25">
      <c r="A7386">
        <v>2017</v>
      </c>
      <c r="B7386">
        <v>46</v>
      </c>
      <c r="C7386" t="s">
        <v>71</v>
      </c>
      <c r="D7386" t="str">
        <f ca="1">IF(OFFSET(calculations!$AG$2,MATCH(data!A7386&amp;"|"&amp;data!C7386,calculations!$A$3:$A$168,0),MATCH(data!B7386,calculations!$AH$2:$CL$2,0))="","NULL",SUBSTITUTE(OFFSET(calculations!$AG$2,MATCH(data!A7386&amp;"|"&amp;data!C7386,calculations!$A$3:$A$168,0),MATCH(data!B7386,calculations!$AH$2:$CL$2,0)),",","."))</f>
        <v>293069</v>
      </c>
      <c r="E7386">
        <v>1</v>
      </c>
    </row>
    <row r="7387" spans="1:5" x14ac:dyDescent="0.25">
      <c r="A7387">
        <v>2017</v>
      </c>
      <c r="B7387">
        <v>46</v>
      </c>
      <c r="C7387" t="s">
        <v>72</v>
      </c>
      <c r="D7387" t="str">
        <f ca="1">IF(OFFSET(calculations!$AG$2,MATCH(data!A7387&amp;"|"&amp;data!C7387,calculations!$A$3:$A$168,0),MATCH(data!B7387,calculations!$AH$2:$CL$2,0))="","NULL",SUBSTITUTE(OFFSET(calculations!$AG$2,MATCH(data!A7387&amp;"|"&amp;data!C7387,calculations!$A$3:$A$168,0),MATCH(data!B7387,calculations!$AH$2:$CL$2,0)),",","."))</f>
        <v>NULL</v>
      </c>
      <c r="E7387">
        <v>1</v>
      </c>
    </row>
    <row r="7388" spans="1:5" x14ac:dyDescent="0.25">
      <c r="A7388">
        <v>2017</v>
      </c>
      <c r="B7388">
        <v>46</v>
      </c>
      <c r="C7388" t="s">
        <v>73</v>
      </c>
      <c r="D7388" t="str">
        <f ca="1">IF(OFFSET(calculations!$AG$2,MATCH(data!A7388&amp;"|"&amp;data!C7388,calculations!$A$3:$A$168,0),MATCH(data!B7388,calculations!$AH$2:$CL$2,0))="","NULL",SUBSTITUTE(OFFSET(calculations!$AG$2,MATCH(data!A7388&amp;"|"&amp;data!C7388,calculations!$A$3:$A$168,0),MATCH(data!B7388,calculations!$AH$2:$CL$2,0)),",","."))</f>
        <v>41995</v>
      </c>
      <c r="E7388">
        <v>1</v>
      </c>
    </row>
    <row r="7389" spans="1:5" x14ac:dyDescent="0.25">
      <c r="A7389">
        <v>2017</v>
      </c>
      <c r="B7389">
        <v>46</v>
      </c>
      <c r="C7389" t="s">
        <v>74</v>
      </c>
      <c r="D7389" t="str">
        <f ca="1">IF(OFFSET(calculations!$AG$2,MATCH(data!A7389&amp;"|"&amp;data!C7389,calculations!$A$3:$A$168,0),MATCH(data!B7389,calculations!$AH$2:$CL$2,0))="","NULL",SUBSTITUTE(OFFSET(calculations!$AG$2,MATCH(data!A7389&amp;"|"&amp;data!C7389,calculations!$A$3:$A$168,0),MATCH(data!B7389,calculations!$AH$2:$CL$2,0)),",","."))</f>
        <v>NULL</v>
      </c>
      <c r="E7389">
        <v>1</v>
      </c>
    </row>
    <row r="7390" spans="1:5" x14ac:dyDescent="0.25">
      <c r="A7390">
        <v>2017</v>
      </c>
      <c r="B7390">
        <v>46</v>
      </c>
      <c r="C7390" t="s">
        <v>75</v>
      </c>
      <c r="D7390" t="str">
        <f ca="1">IF(OFFSET(calculations!$AG$2,MATCH(data!A7390&amp;"|"&amp;data!C7390,calculations!$A$3:$A$168,0),MATCH(data!B7390,calculations!$AH$2:$CL$2,0))="","NULL",SUBSTITUTE(OFFSET(calculations!$AG$2,MATCH(data!A7390&amp;"|"&amp;data!C7390,calculations!$A$3:$A$168,0),MATCH(data!B7390,calculations!$AH$2:$CL$2,0)),",","."))</f>
        <v>NULL</v>
      </c>
      <c r="E7390">
        <v>1</v>
      </c>
    </row>
    <row r="7391" spans="1:5" x14ac:dyDescent="0.25">
      <c r="A7391">
        <v>2017</v>
      </c>
      <c r="B7391">
        <v>46</v>
      </c>
      <c r="C7391" t="s">
        <v>76</v>
      </c>
      <c r="D7391" t="str">
        <f ca="1">IF(OFFSET(calculations!$AG$2,MATCH(data!A7391&amp;"|"&amp;data!C7391,calculations!$A$3:$A$168,0),MATCH(data!B7391,calculations!$AH$2:$CL$2,0))="","NULL",SUBSTITUTE(OFFSET(calculations!$AG$2,MATCH(data!A7391&amp;"|"&amp;data!C7391,calculations!$A$3:$A$168,0),MATCH(data!B7391,calculations!$AH$2:$CL$2,0)),",","."))</f>
        <v>3463</v>
      </c>
      <c r="E7391">
        <v>1</v>
      </c>
    </row>
    <row r="7392" spans="1:5" x14ac:dyDescent="0.25">
      <c r="A7392">
        <v>2017</v>
      </c>
      <c r="B7392">
        <v>46</v>
      </c>
      <c r="C7392" t="s">
        <v>77</v>
      </c>
      <c r="D7392" t="str">
        <f ca="1">IF(OFFSET(calculations!$AG$2,MATCH(data!A7392&amp;"|"&amp;data!C7392,calculations!$A$3:$A$168,0),MATCH(data!B7392,calculations!$AH$2:$CL$2,0))="","NULL",SUBSTITUTE(OFFSET(calculations!$AG$2,MATCH(data!A7392&amp;"|"&amp;data!C7392,calculations!$A$3:$A$168,0),MATCH(data!B7392,calculations!$AH$2:$CL$2,0)),",","."))</f>
        <v>NULL</v>
      </c>
      <c r="E7392">
        <v>1</v>
      </c>
    </row>
    <row r="7393" spans="1:5" x14ac:dyDescent="0.25">
      <c r="A7393">
        <v>2017</v>
      </c>
      <c r="B7393">
        <v>46</v>
      </c>
      <c r="C7393" t="s">
        <v>78</v>
      </c>
      <c r="D7393" t="str">
        <f ca="1">IF(OFFSET(calculations!$AG$2,MATCH(data!A7393&amp;"|"&amp;data!C7393,calculations!$A$3:$A$168,0),MATCH(data!B7393,calculations!$AH$2:$CL$2,0))="","NULL",SUBSTITUTE(OFFSET(calculations!$AG$2,MATCH(data!A7393&amp;"|"&amp;data!C7393,calculations!$A$3:$A$168,0),MATCH(data!B7393,calculations!$AH$2:$CL$2,0)),",","."))</f>
        <v>NULL</v>
      </c>
      <c r="E7393">
        <v>1</v>
      </c>
    </row>
    <row r="7394" spans="1:5" x14ac:dyDescent="0.25">
      <c r="A7394">
        <v>2017</v>
      </c>
      <c r="B7394">
        <v>46</v>
      </c>
      <c r="C7394" t="s">
        <v>79</v>
      </c>
      <c r="D7394" t="str">
        <f ca="1">IF(OFFSET(calculations!$AG$2,MATCH(data!A7394&amp;"|"&amp;data!C7394,calculations!$A$3:$A$168,0),MATCH(data!B7394,calculations!$AH$2:$CL$2,0))="","NULL",SUBSTITUTE(OFFSET(calculations!$AG$2,MATCH(data!A7394&amp;"|"&amp;data!C7394,calculations!$A$3:$A$168,0),MATCH(data!B7394,calculations!$AH$2:$CL$2,0)),",","."))</f>
        <v>6</v>
      </c>
      <c r="E7394">
        <v>1</v>
      </c>
    </row>
    <row r="7395" spans="1:5" x14ac:dyDescent="0.25">
      <c r="A7395">
        <v>2017</v>
      </c>
      <c r="B7395">
        <v>46</v>
      </c>
      <c r="C7395" t="s">
        <v>80</v>
      </c>
      <c r="D7395" t="str">
        <f ca="1">IF(OFFSET(calculations!$AG$2,MATCH(data!A7395&amp;"|"&amp;data!C7395,calculations!$A$3:$A$168,0),MATCH(data!B7395,calculations!$AH$2:$CL$2,0))="","NULL",SUBSTITUTE(OFFSET(calculations!$AG$2,MATCH(data!A7395&amp;"|"&amp;data!C7395,calculations!$A$3:$A$168,0),MATCH(data!B7395,calculations!$AH$2:$CL$2,0)),",","."))</f>
        <v>NULL</v>
      </c>
      <c r="E7395">
        <v>1</v>
      </c>
    </row>
    <row r="7396" spans="1:5" x14ac:dyDescent="0.25">
      <c r="A7396">
        <v>2017</v>
      </c>
      <c r="B7396">
        <v>46</v>
      </c>
      <c r="C7396" t="s">
        <v>44</v>
      </c>
      <c r="D7396" t="str">
        <f ca="1">IF(OFFSET(calculations!$AG$2,MATCH(data!A7396&amp;"|"&amp;data!C7396,calculations!$A$3:$A$168,0),MATCH(data!B7396,calculations!$AH$2:$CL$2,0))="","NULL",SUBSTITUTE(OFFSET(calculations!$AG$2,MATCH(data!A7396&amp;"|"&amp;data!C7396,calculations!$A$3:$A$168,0),MATCH(data!B7396,calculations!$AH$2:$CL$2,0)),",","."))</f>
        <v>NULL</v>
      </c>
      <c r="E7396">
        <v>1</v>
      </c>
    </row>
    <row r="7397" spans="1:5" x14ac:dyDescent="0.25">
      <c r="A7397">
        <v>2017</v>
      </c>
      <c r="B7397">
        <v>46</v>
      </c>
      <c r="C7397" t="s">
        <v>51</v>
      </c>
      <c r="D7397" t="str">
        <f ca="1">IF(OFFSET(calculations!$AG$2,MATCH(data!A7397&amp;"|"&amp;data!C7397,calculations!$A$3:$A$168,0),MATCH(data!B7397,calculations!$AH$2:$CL$2,0))="","NULL",SUBSTITUTE(OFFSET(calculations!$AG$2,MATCH(data!A7397&amp;"|"&amp;data!C7397,calculations!$A$3:$A$168,0),MATCH(data!B7397,calculations!$AH$2:$CL$2,0)),",","."))</f>
        <v>NULL</v>
      </c>
      <c r="E7397">
        <v>1</v>
      </c>
    </row>
    <row r="7398" spans="1:5" x14ac:dyDescent="0.25">
      <c r="A7398">
        <v>2017</v>
      </c>
      <c r="B7398">
        <v>46</v>
      </c>
      <c r="C7398" t="s">
        <v>55</v>
      </c>
      <c r="D7398" t="str">
        <f ca="1">IF(OFFSET(calculations!$AG$2,MATCH(data!A7398&amp;"|"&amp;data!C7398,calculations!$A$3:$A$168,0),MATCH(data!B7398,calculations!$AH$2:$CL$2,0))="","NULL",SUBSTITUTE(OFFSET(calculations!$AG$2,MATCH(data!A7398&amp;"|"&amp;data!C7398,calculations!$A$3:$A$168,0),MATCH(data!B7398,calculations!$AH$2:$CL$2,0)),",","."))</f>
        <v>NULL</v>
      </c>
      <c r="E7398">
        <v>1</v>
      </c>
    </row>
    <row r="7399" spans="1:5" x14ac:dyDescent="0.25">
      <c r="A7399">
        <v>2017</v>
      </c>
      <c r="B7399">
        <v>46</v>
      </c>
      <c r="C7399" t="s">
        <v>81</v>
      </c>
      <c r="D7399" t="str">
        <f ca="1">IF(OFFSET(calculations!$AG$2,MATCH(data!A7399&amp;"|"&amp;data!C7399,calculations!$A$3:$A$168,0),MATCH(data!B7399,calculations!$AH$2:$CL$2,0))="","NULL",SUBSTITUTE(OFFSET(calculations!$AG$2,MATCH(data!A7399&amp;"|"&amp;data!C7399,calculations!$A$3:$A$168,0),MATCH(data!B7399,calculations!$AH$2:$CL$2,0)),",","."))</f>
        <v>4297</v>
      </c>
      <c r="E7399">
        <v>1</v>
      </c>
    </row>
    <row r="7400" spans="1:5" x14ac:dyDescent="0.25">
      <c r="A7400">
        <v>2017</v>
      </c>
      <c r="B7400">
        <v>46</v>
      </c>
      <c r="C7400" t="s">
        <v>82</v>
      </c>
      <c r="D7400" t="str">
        <f ca="1">IF(OFFSET(calculations!$AG$2,MATCH(data!A7400&amp;"|"&amp;data!C7400,calculations!$A$3:$A$168,0),MATCH(data!B7400,calculations!$AH$2:$CL$2,0))="","NULL",SUBSTITUTE(OFFSET(calculations!$AG$2,MATCH(data!A7400&amp;"|"&amp;data!C7400,calculations!$A$3:$A$168,0),MATCH(data!B7400,calculations!$AH$2:$CL$2,0)),",","."))</f>
        <v>298510</v>
      </c>
      <c r="E7400">
        <v>1</v>
      </c>
    </row>
    <row r="7401" spans="1:5" x14ac:dyDescent="0.25">
      <c r="A7401">
        <v>2017</v>
      </c>
      <c r="B7401">
        <v>46</v>
      </c>
      <c r="C7401" t="s">
        <v>83</v>
      </c>
      <c r="D7401" t="str">
        <f ca="1">IF(OFFSET(calculations!$AG$2,MATCH(data!A7401&amp;"|"&amp;data!C7401,calculations!$A$3:$A$168,0),MATCH(data!B7401,calculations!$AH$2:$CL$2,0))="","NULL",SUBSTITUTE(OFFSET(calculations!$AG$2,MATCH(data!A7401&amp;"|"&amp;data!C7401,calculations!$A$3:$A$168,0),MATCH(data!B7401,calculations!$AH$2:$CL$2,0)),",","."))</f>
        <v>NULL</v>
      </c>
      <c r="E7401">
        <v>1</v>
      </c>
    </row>
    <row r="7402" spans="1:5" x14ac:dyDescent="0.25">
      <c r="A7402">
        <v>2017</v>
      </c>
      <c r="B7402">
        <v>46</v>
      </c>
      <c r="C7402" t="s">
        <v>84</v>
      </c>
      <c r="D7402" t="str">
        <f ca="1">IF(OFFSET(calculations!$AG$2,MATCH(data!A7402&amp;"|"&amp;data!C7402,calculations!$A$3:$A$168,0),MATCH(data!B7402,calculations!$AH$2:$CL$2,0))="","NULL",SUBSTITUTE(OFFSET(calculations!$AG$2,MATCH(data!A7402&amp;"|"&amp;data!C7402,calculations!$A$3:$A$168,0),MATCH(data!B7402,calculations!$AH$2:$CL$2,0)),",","."))</f>
        <v>NULL</v>
      </c>
      <c r="E7402">
        <v>1</v>
      </c>
    </row>
    <row r="7403" spans="1:5" x14ac:dyDescent="0.25">
      <c r="A7403">
        <v>2017</v>
      </c>
      <c r="B7403">
        <v>46</v>
      </c>
      <c r="C7403" t="s">
        <v>85</v>
      </c>
      <c r="D7403" t="str">
        <f ca="1">IF(OFFSET(calculations!$AG$2,MATCH(data!A7403&amp;"|"&amp;data!C7403,calculations!$A$3:$A$168,0),MATCH(data!B7403,calculations!$AH$2:$CL$2,0))="","NULL",SUBSTITUTE(OFFSET(calculations!$AG$2,MATCH(data!A7403&amp;"|"&amp;data!C7403,calculations!$A$3:$A$168,0),MATCH(data!B7403,calculations!$AH$2:$CL$2,0)),",","."))</f>
        <v>NULL</v>
      </c>
      <c r="E7403">
        <v>1</v>
      </c>
    </row>
    <row r="7404" spans="1:5" x14ac:dyDescent="0.25">
      <c r="A7404">
        <v>2017</v>
      </c>
      <c r="B7404">
        <v>46</v>
      </c>
      <c r="C7404" t="s">
        <v>86</v>
      </c>
      <c r="D7404" t="str">
        <f ca="1">IF(OFFSET(calculations!$AG$2,MATCH(data!A7404&amp;"|"&amp;data!C7404,calculations!$A$3:$A$168,0),MATCH(data!B7404,calculations!$AH$2:$CL$2,0))="","NULL",SUBSTITUTE(OFFSET(calculations!$AG$2,MATCH(data!A7404&amp;"|"&amp;data!C7404,calculations!$A$3:$A$168,0),MATCH(data!B7404,calculations!$AH$2:$CL$2,0)),",","."))</f>
        <v>NULL</v>
      </c>
      <c r="E7404">
        <v>1</v>
      </c>
    </row>
    <row r="7405" spans="1:5" x14ac:dyDescent="0.25">
      <c r="A7405">
        <v>2017</v>
      </c>
      <c r="B7405">
        <v>46</v>
      </c>
      <c r="C7405" t="s">
        <v>87</v>
      </c>
      <c r="D7405" t="str">
        <f ca="1">IF(OFFSET(calculations!$AG$2,MATCH(data!A7405&amp;"|"&amp;data!C7405,calculations!$A$3:$A$168,0),MATCH(data!B7405,calculations!$AH$2:$CL$2,0))="","NULL",SUBSTITUTE(OFFSET(calculations!$AG$2,MATCH(data!A7405&amp;"|"&amp;data!C7405,calculations!$A$3:$A$168,0),MATCH(data!B7405,calculations!$AH$2:$CL$2,0)),",","."))</f>
        <v>298510</v>
      </c>
      <c r="E7405">
        <v>1</v>
      </c>
    </row>
    <row r="7406" spans="1:5" x14ac:dyDescent="0.25">
      <c r="A7406">
        <v>2017</v>
      </c>
      <c r="B7406">
        <v>46</v>
      </c>
      <c r="C7406" t="s">
        <v>88</v>
      </c>
      <c r="D7406" t="str">
        <f ca="1">IF(OFFSET(calculations!$AG$2,MATCH(data!A7406&amp;"|"&amp;data!C7406,calculations!$A$3:$A$168,0),MATCH(data!B7406,calculations!$AH$2:$CL$2,0))="","NULL",SUBSTITUTE(OFFSET(calculations!$AG$2,MATCH(data!A7406&amp;"|"&amp;data!C7406,calculations!$A$3:$A$168,0),MATCH(data!B7406,calculations!$AH$2:$CL$2,0)),",","."))</f>
        <v>NULL</v>
      </c>
      <c r="E7406">
        <v>1</v>
      </c>
    </row>
    <row r="7407" spans="1:5" x14ac:dyDescent="0.25">
      <c r="A7407">
        <v>2017</v>
      </c>
      <c r="B7407">
        <v>46</v>
      </c>
      <c r="C7407" t="s">
        <v>89</v>
      </c>
      <c r="D7407" t="str">
        <f ca="1">IF(OFFSET(calculations!$AG$2,MATCH(data!A7407&amp;"|"&amp;data!C7407,calculations!$A$3:$A$168,0),MATCH(data!B7407,calculations!$AH$2:$CL$2,0))="","NULL",SUBSTITUTE(OFFSET(calculations!$AG$2,MATCH(data!A7407&amp;"|"&amp;data!C7407,calculations!$A$3:$A$168,0),MATCH(data!B7407,calculations!$AH$2:$CL$2,0)),",","."))</f>
        <v>NULL</v>
      </c>
      <c r="E7407">
        <v>1</v>
      </c>
    </row>
    <row r="7408" spans="1:5" x14ac:dyDescent="0.25">
      <c r="A7408">
        <v>2017</v>
      </c>
      <c r="B7408">
        <v>46</v>
      </c>
      <c r="C7408" t="s">
        <v>90</v>
      </c>
      <c r="D7408" t="str">
        <f ca="1">IF(OFFSET(calculations!$AG$2,MATCH(data!A7408&amp;"|"&amp;data!C7408,calculations!$A$3:$A$168,0),MATCH(data!B7408,calculations!$AH$2:$CL$2,0))="","NULL",SUBSTITUTE(OFFSET(calculations!$AG$2,MATCH(data!A7408&amp;"|"&amp;data!C7408,calculations!$A$3:$A$168,0),MATCH(data!B7408,calculations!$AH$2:$CL$2,0)),",","."))</f>
        <v>NULL</v>
      </c>
      <c r="E7408">
        <v>1</v>
      </c>
    </row>
    <row r="7409" spans="1:5" x14ac:dyDescent="0.25">
      <c r="A7409">
        <v>2017</v>
      </c>
      <c r="B7409">
        <v>46</v>
      </c>
      <c r="C7409" t="s">
        <v>91</v>
      </c>
      <c r="D7409" t="str">
        <f ca="1">IF(OFFSET(calculations!$AG$2,MATCH(data!A7409&amp;"|"&amp;data!C7409,calculations!$A$3:$A$168,0),MATCH(data!B7409,calculations!$AH$2:$CL$2,0))="","NULL",SUBSTITUTE(OFFSET(calculations!$AG$2,MATCH(data!A7409&amp;"|"&amp;data!C7409,calculations!$A$3:$A$168,0),MATCH(data!B7409,calculations!$AH$2:$CL$2,0)),",","."))</f>
        <v>NULL</v>
      </c>
      <c r="E7409">
        <v>1</v>
      </c>
    </row>
    <row r="7410" spans="1:5" x14ac:dyDescent="0.25">
      <c r="A7410">
        <v>2017</v>
      </c>
      <c r="B7410">
        <v>46</v>
      </c>
      <c r="C7410" t="s">
        <v>92</v>
      </c>
      <c r="D7410" t="str">
        <f ca="1">IF(OFFSET(calculations!$AG$2,MATCH(data!A7410&amp;"|"&amp;data!C7410,calculations!$A$3:$A$168,0),MATCH(data!B7410,calculations!$AH$2:$CL$2,0))="","NULL",SUBSTITUTE(OFFSET(calculations!$AG$2,MATCH(data!A7410&amp;"|"&amp;data!C7410,calculations!$A$3:$A$168,0),MATCH(data!B7410,calculations!$AH$2:$CL$2,0)),",","."))</f>
        <v>NULL</v>
      </c>
      <c r="E7410">
        <v>1</v>
      </c>
    </row>
    <row r="7411" spans="1:5" x14ac:dyDescent="0.25">
      <c r="A7411">
        <v>2017</v>
      </c>
      <c r="B7411">
        <v>46</v>
      </c>
      <c r="C7411" t="s">
        <v>93</v>
      </c>
      <c r="D7411" t="str">
        <f ca="1">IF(OFFSET(calculations!$AG$2,MATCH(data!A7411&amp;"|"&amp;data!C7411,calculations!$A$3:$A$168,0),MATCH(data!B7411,calculations!$AH$2:$CL$2,0))="","NULL",SUBSTITUTE(OFFSET(calculations!$AG$2,MATCH(data!A7411&amp;"|"&amp;data!C7411,calculations!$A$3:$A$168,0),MATCH(data!B7411,calculations!$AH$2:$CL$2,0)),",","."))</f>
        <v>NULL</v>
      </c>
      <c r="E7411">
        <v>1</v>
      </c>
    </row>
    <row r="7412" spans="1:5" x14ac:dyDescent="0.25">
      <c r="A7412">
        <v>2017</v>
      </c>
      <c r="B7412">
        <v>46</v>
      </c>
      <c r="C7412" t="s">
        <v>94</v>
      </c>
      <c r="D7412" t="str">
        <f ca="1">IF(OFFSET(calculations!$AG$2,MATCH(data!A7412&amp;"|"&amp;data!C7412,calculations!$A$3:$A$168,0),MATCH(data!B7412,calculations!$AH$2:$CL$2,0))="","NULL",SUBSTITUTE(OFFSET(calculations!$AG$2,MATCH(data!A7412&amp;"|"&amp;data!C7412,calculations!$A$3:$A$168,0),MATCH(data!B7412,calculations!$AH$2:$CL$2,0)),",","."))</f>
        <v>NULL</v>
      </c>
      <c r="E7412">
        <v>1</v>
      </c>
    </row>
    <row r="7413" spans="1:5" x14ac:dyDescent="0.25">
      <c r="A7413">
        <v>2017</v>
      </c>
      <c r="B7413">
        <v>46</v>
      </c>
      <c r="C7413" t="s">
        <v>95</v>
      </c>
      <c r="D7413" t="str">
        <f ca="1">IF(OFFSET(calculations!$AG$2,MATCH(data!A7413&amp;"|"&amp;data!C7413,calculations!$A$3:$A$168,0),MATCH(data!B7413,calculations!$AH$2:$CL$2,0))="","NULL",SUBSTITUTE(OFFSET(calculations!$AG$2,MATCH(data!A7413&amp;"|"&amp;data!C7413,calculations!$A$3:$A$168,0),MATCH(data!B7413,calculations!$AH$2:$CL$2,0)),",","."))</f>
        <v>448</v>
      </c>
      <c r="E7413">
        <v>1</v>
      </c>
    </row>
    <row r="7414" spans="1:5" x14ac:dyDescent="0.25">
      <c r="A7414">
        <v>2017</v>
      </c>
      <c r="B7414">
        <v>46</v>
      </c>
      <c r="C7414" t="s">
        <v>96</v>
      </c>
      <c r="D7414" t="str">
        <f ca="1">IF(OFFSET(calculations!$AG$2,MATCH(data!A7414&amp;"|"&amp;data!C7414,calculations!$A$3:$A$168,0),MATCH(data!B7414,calculations!$AH$2:$CL$2,0))="","NULL",SUBSTITUTE(OFFSET(calculations!$AG$2,MATCH(data!A7414&amp;"|"&amp;data!C7414,calculations!$A$3:$A$168,0),MATCH(data!B7414,calculations!$AH$2:$CL$2,0)),",","."))</f>
        <v>164720</v>
      </c>
      <c r="E7414">
        <v>1</v>
      </c>
    </row>
    <row r="7415" spans="1:5" x14ac:dyDescent="0.25">
      <c r="A7415">
        <v>2017</v>
      </c>
      <c r="B7415">
        <v>46</v>
      </c>
      <c r="C7415" t="s">
        <v>97</v>
      </c>
      <c r="D7415" t="str">
        <f ca="1">IF(OFFSET(calculations!$AG$2,MATCH(data!A7415&amp;"|"&amp;data!C7415,calculations!$A$3:$A$168,0),MATCH(data!B7415,calculations!$AH$2:$CL$2,0))="","NULL",SUBSTITUTE(OFFSET(calculations!$AG$2,MATCH(data!A7415&amp;"|"&amp;data!C7415,calculations!$A$3:$A$168,0),MATCH(data!B7415,calculations!$AH$2:$CL$2,0)),",","."))</f>
        <v>78948</v>
      </c>
      <c r="E7415">
        <v>1</v>
      </c>
    </row>
    <row r="7416" spans="1:5" x14ac:dyDescent="0.25">
      <c r="A7416">
        <v>2017</v>
      </c>
      <c r="B7416">
        <v>46</v>
      </c>
      <c r="C7416" t="s">
        <v>98</v>
      </c>
      <c r="D7416" t="str">
        <f ca="1">IF(OFFSET(calculations!$AG$2,MATCH(data!A7416&amp;"|"&amp;data!C7416,calculations!$A$3:$A$168,0),MATCH(data!B7416,calculations!$AH$2:$CL$2,0))="","NULL",SUBSTITUTE(OFFSET(calculations!$AG$2,MATCH(data!A7416&amp;"|"&amp;data!C7416,calculations!$A$3:$A$168,0),MATCH(data!B7416,calculations!$AH$2:$CL$2,0)),",","."))</f>
        <v>85772</v>
      </c>
      <c r="E7416">
        <v>1</v>
      </c>
    </row>
    <row r="7417" spans="1:5" x14ac:dyDescent="0.25">
      <c r="A7417">
        <v>2017</v>
      </c>
      <c r="B7417">
        <v>46</v>
      </c>
      <c r="C7417" t="s">
        <v>99</v>
      </c>
      <c r="D7417" t="str">
        <f ca="1">IF(OFFSET(calculations!$AG$2,MATCH(data!A7417&amp;"|"&amp;data!C7417,calculations!$A$3:$A$168,0),MATCH(data!B7417,calculations!$AH$2:$CL$2,0))="","NULL",SUBSTITUTE(OFFSET(calculations!$AG$2,MATCH(data!A7417&amp;"|"&amp;data!C7417,calculations!$A$3:$A$168,0),MATCH(data!B7417,calculations!$AH$2:$CL$2,0)),",","."))</f>
        <v>85772</v>
      </c>
      <c r="E7417">
        <v>1</v>
      </c>
    </row>
    <row r="7418" spans="1:5" x14ac:dyDescent="0.25">
      <c r="A7418">
        <v>2017</v>
      </c>
      <c r="B7418">
        <v>46</v>
      </c>
      <c r="C7418" t="s">
        <v>100</v>
      </c>
      <c r="D7418" t="str">
        <f ca="1">IF(OFFSET(calculations!$AG$2,MATCH(data!A7418&amp;"|"&amp;data!C7418,calculations!$A$3:$A$168,0),MATCH(data!B7418,calculations!$AH$2:$CL$2,0))="","NULL",SUBSTITUTE(OFFSET(calculations!$AG$2,MATCH(data!A7418&amp;"|"&amp;data!C7418,calculations!$A$3:$A$168,0),MATCH(data!B7418,calculations!$AH$2:$CL$2,0)),",","."))</f>
        <v>287600</v>
      </c>
      <c r="E7418">
        <v>1</v>
      </c>
    </row>
    <row r="7419" spans="1:5" x14ac:dyDescent="0.25">
      <c r="A7419">
        <v>2017</v>
      </c>
      <c r="B7419">
        <v>46</v>
      </c>
      <c r="C7419" t="s">
        <v>101</v>
      </c>
      <c r="D7419" t="str">
        <f ca="1">IF(OFFSET(calculations!$AG$2,MATCH(data!A7419&amp;"|"&amp;data!C7419,calculations!$A$3:$A$168,0),MATCH(data!B7419,calculations!$AH$2:$CL$2,0))="","NULL",SUBSTITUTE(OFFSET(calculations!$AG$2,MATCH(data!A7419&amp;"|"&amp;data!C7419,calculations!$A$3:$A$168,0),MATCH(data!B7419,calculations!$AH$2:$CL$2,0)),",","."))</f>
        <v>NULL</v>
      </c>
      <c r="E7419">
        <v>1</v>
      </c>
    </row>
    <row r="7420" spans="1:5" x14ac:dyDescent="0.25">
      <c r="A7420">
        <v>2017</v>
      </c>
      <c r="B7420">
        <v>46</v>
      </c>
      <c r="C7420" t="s">
        <v>102</v>
      </c>
      <c r="D7420" t="str">
        <f ca="1">IF(OFFSET(calculations!$AG$2,MATCH(data!A7420&amp;"|"&amp;data!C7420,calculations!$A$3:$A$168,0),MATCH(data!B7420,calculations!$AH$2:$CL$2,0))="","NULL",SUBSTITUTE(OFFSET(calculations!$AG$2,MATCH(data!A7420&amp;"|"&amp;data!C7420,calculations!$A$3:$A$168,0),MATCH(data!B7420,calculations!$AH$2:$CL$2,0)),",","."))</f>
        <v>282801</v>
      </c>
      <c r="E7420">
        <v>1</v>
      </c>
    </row>
    <row r="7421" spans="1:5" x14ac:dyDescent="0.25">
      <c r="A7421">
        <v>2017</v>
      </c>
      <c r="B7421">
        <v>46</v>
      </c>
      <c r="C7421" t="s">
        <v>103</v>
      </c>
      <c r="D7421" t="str">
        <f ca="1">IF(OFFSET(calculations!$AG$2,MATCH(data!A7421&amp;"|"&amp;data!C7421,calculations!$A$3:$A$168,0),MATCH(data!B7421,calculations!$AH$2:$CL$2,0))="","NULL",SUBSTITUTE(OFFSET(calculations!$AG$2,MATCH(data!A7421&amp;"|"&amp;data!C7421,calculations!$A$3:$A$168,0),MATCH(data!B7421,calculations!$AH$2:$CL$2,0)),",","."))</f>
        <v>89518</v>
      </c>
      <c r="E7421">
        <v>1</v>
      </c>
    </row>
    <row r="7422" spans="1:5" x14ac:dyDescent="0.25">
      <c r="A7422">
        <v>2017</v>
      </c>
      <c r="B7422">
        <v>46</v>
      </c>
      <c r="C7422" t="s">
        <v>104</v>
      </c>
      <c r="D7422" t="str">
        <f ca="1">IF(OFFSET(calculations!$AG$2,MATCH(data!A7422&amp;"|"&amp;data!C7422,calculations!$A$3:$A$168,0),MATCH(data!B7422,calculations!$AH$2:$CL$2,0))="","NULL",SUBSTITUTE(OFFSET(calculations!$AG$2,MATCH(data!A7422&amp;"|"&amp;data!C7422,calculations!$A$3:$A$168,0),MATCH(data!B7422,calculations!$AH$2:$CL$2,0)),",","."))</f>
        <v>1053</v>
      </c>
      <c r="E7422">
        <v>1</v>
      </c>
    </row>
    <row r="7423" spans="1:5" x14ac:dyDescent="0.25">
      <c r="A7423">
        <v>2017</v>
      </c>
      <c r="B7423">
        <v>46</v>
      </c>
      <c r="C7423" t="s">
        <v>105</v>
      </c>
      <c r="D7423" t="str">
        <f ca="1">IF(OFFSET(calculations!$AG$2,MATCH(data!A7423&amp;"|"&amp;data!C7423,calculations!$A$3:$A$168,0),MATCH(data!B7423,calculations!$AH$2:$CL$2,0))="","NULL",SUBSTITUTE(OFFSET(calculations!$AG$2,MATCH(data!A7423&amp;"|"&amp;data!C7423,calculations!$A$3:$A$168,0),MATCH(data!B7423,calculations!$AH$2:$CL$2,0)),",","."))</f>
        <v>1053</v>
      </c>
      <c r="E7423">
        <v>1</v>
      </c>
    </row>
    <row r="7424" spans="1:5" x14ac:dyDescent="0.25">
      <c r="A7424">
        <v>2017</v>
      </c>
      <c r="B7424">
        <v>46</v>
      </c>
      <c r="C7424" t="s">
        <v>106</v>
      </c>
      <c r="D7424" t="str">
        <f ca="1">IF(OFFSET(calculations!$AG$2,MATCH(data!A7424&amp;"|"&amp;data!C7424,calculations!$A$3:$A$168,0),MATCH(data!B7424,calculations!$AH$2:$CL$2,0))="","NULL",SUBSTITUTE(OFFSET(calculations!$AG$2,MATCH(data!A7424&amp;"|"&amp;data!C7424,calculations!$A$3:$A$168,0),MATCH(data!B7424,calculations!$AH$2:$CL$2,0)),",","."))</f>
        <v>NULL</v>
      </c>
      <c r="E7424">
        <v>1</v>
      </c>
    </row>
    <row r="7425" spans="1:5" x14ac:dyDescent="0.25">
      <c r="A7425">
        <v>2017</v>
      </c>
      <c r="B7425">
        <v>46</v>
      </c>
      <c r="C7425" t="s">
        <v>107</v>
      </c>
      <c r="D7425" t="str">
        <f ca="1">IF(OFFSET(calculations!$AG$2,MATCH(data!A7425&amp;"|"&amp;data!C7425,calculations!$A$3:$A$168,0),MATCH(data!B7425,calculations!$AH$2:$CL$2,0))="","NULL",SUBSTITUTE(OFFSET(calculations!$AG$2,MATCH(data!A7425&amp;"|"&amp;data!C7425,calculations!$A$3:$A$168,0),MATCH(data!B7425,calculations!$AH$2:$CL$2,0)),",","."))</f>
        <v>NULL</v>
      </c>
      <c r="E7425">
        <v>1</v>
      </c>
    </row>
    <row r="7426" spans="1:5" x14ac:dyDescent="0.25">
      <c r="A7426">
        <v>2017</v>
      </c>
      <c r="B7426">
        <v>46</v>
      </c>
      <c r="C7426" t="s">
        <v>108</v>
      </c>
      <c r="D7426" t="str">
        <f ca="1">IF(OFFSET(calculations!$AG$2,MATCH(data!A7426&amp;"|"&amp;data!C7426,calculations!$A$3:$A$168,0),MATCH(data!B7426,calculations!$AH$2:$CL$2,0))="","NULL",SUBSTITUTE(OFFSET(calculations!$AG$2,MATCH(data!A7426&amp;"|"&amp;data!C7426,calculations!$A$3:$A$168,0),MATCH(data!B7426,calculations!$AH$2:$CL$2,0)),",","."))</f>
        <v>NULL</v>
      </c>
      <c r="E7426">
        <v>1</v>
      </c>
    </row>
    <row r="7427" spans="1:5" x14ac:dyDescent="0.25">
      <c r="A7427">
        <v>2017</v>
      </c>
      <c r="B7427">
        <v>46</v>
      </c>
      <c r="C7427" t="s">
        <v>109</v>
      </c>
      <c r="D7427" t="str">
        <f ca="1">IF(OFFSET(calculations!$AG$2,MATCH(data!A7427&amp;"|"&amp;data!C7427,calculations!$A$3:$A$168,0),MATCH(data!B7427,calculations!$AH$2:$CL$2,0))="","NULL",SUBSTITUTE(OFFSET(calculations!$AG$2,MATCH(data!A7427&amp;"|"&amp;data!C7427,calculations!$A$3:$A$168,0),MATCH(data!B7427,calculations!$AH$2:$CL$2,0)),",","."))</f>
        <v>1053</v>
      </c>
      <c r="E7427">
        <v>1</v>
      </c>
    </row>
    <row r="7428" spans="1:5" x14ac:dyDescent="0.25">
      <c r="A7428">
        <v>2017</v>
      </c>
      <c r="B7428">
        <v>46</v>
      </c>
      <c r="C7428" t="s">
        <v>110</v>
      </c>
      <c r="D7428" t="str">
        <f ca="1">IF(OFFSET(calculations!$AG$2,MATCH(data!A7428&amp;"|"&amp;data!C7428,calculations!$A$3:$A$168,0),MATCH(data!B7428,calculations!$AH$2:$CL$2,0))="","NULL",SUBSTITUTE(OFFSET(calculations!$AG$2,MATCH(data!A7428&amp;"|"&amp;data!C7428,calculations!$A$3:$A$168,0),MATCH(data!B7428,calculations!$AH$2:$CL$2,0)),",","."))</f>
        <v>605</v>
      </c>
      <c r="E7428">
        <v>1</v>
      </c>
    </row>
    <row r="7429" spans="1:5" x14ac:dyDescent="0.25">
      <c r="A7429">
        <v>2017</v>
      </c>
      <c r="B7429">
        <v>46</v>
      </c>
      <c r="C7429" t="s">
        <v>111</v>
      </c>
      <c r="D7429" t="str">
        <f ca="1">IF(OFFSET(calculations!$AG$2,MATCH(data!A7429&amp;"|"&amp;data!C7429,calculations!$A$3:$A$168,0),MATCH(data!B7429,calculations!$AH$2:$CL$2,0))="","NULL",SUBSTITUTE(OFFSET(calculations!$AG$2,MATCH(data!A7429&amp;"|"&amp;data!C7429,calculations!$A$3:$A$168,0),MATCH(data!B7429,calculations!$AH$2:$CL$2,0)),",","."))</f>
        <v>641340</v>
      </c>
      <c r="E7429">
        <v>1</v>
      </c>
    </row>
    <row r="7430" spans="1:5" x14ac:dyDescent="0.25">
      <c r="A7430">
        <v>2017</v>
      </c>
      <c r="B7430">
        <v>46</v>
      </c>
      <c r="C7430" t="s">
        <v>112</v>
      </c>
      <c r="D7430" t="str">
        <f ca="1">IF(OFFSET(calculations!$AG$2,MATCH(data!A7430&amp;"|"&amp;data!C7430,calculations!$A$3:$A$168,0),MATCH(data!B7430,calculations!$AH$2:$CL$2,0))="","NULL",SUBSTITUTE(OFFSET(calculations!$AG$2,MATCH(data!A7430&amp;"|"&amp;data!C7430,calculations!$A$3:$A$168,0),MATCH(data!B7430,calculations!$AH$2:$CL$2,0)),",","."))</f>
        <v>259541</v>
      </c>
      <c r="E7430">
        <v>1</v>
      </c>
    </row>
    <row r="7431" spans="1:5" x14ac:dyDescent="0.25">
      <c r="A7431">
        <v>2017</v>
      </c>
      <c r="B7431">
        <v>46</v>
      </c>
      <c r="C7431" t="s">
        <v>113</v>
      </c>
      <c r="D7431" t="str">
        <f ca="1">IF(OFFSET(calculations!$AG$2,MATCH(data!A7431&amp;"|"&amp;data!C7431,calculations!$A$3:$A$168,0),MATCH(data!B7431,calculations!$AH$2:$CL$2,0))="","NULL",SUBSTITUTE(OFFSET(calculations!$AG$2,MATCH(data!A7431&amp;"|"&amp;data!C7431,calculations!$A$3:$A$168,0),MATCH(data!B7431,calculations!$AH$2:$CL$2,0)),",","."))</f>
        <v>NULL</v>
      </c>
      <c r="E7431">
        <v>1</v>
      </c>
    </row>
    <row r="7432" spans="1:5" x14ac:dyDescent="0.25">
      <c r="A7432">
        <v>2017</v>
      </c>
      <c r="B7432">
        <v>46</v>
      </c>
      <c r="C7432" t="s">
        <v>114</v>
      </c>
      <c r="D7432" t="str">
        <f ca="1">IF(OFFSET(calculations!$AG$2,MATCH(data!A7432&amp;"|"&amp;data!C7432,calculations!$A$3:$A$168,0),MATCH(data!B7432,calculations!$AH$2:$CL$2,0))="","NULL",SUBSTITUTE(OFFSET(calculations!$AG$2,MATCH(data!A7432&amp;"|"&amp;data!C7432,calculations!$A$3:$A$168,0),MATCH(data!B7432,calculations!$AH$2:$CL$2,0)),",","."))</f>
        <v>NULL</v>
      </c>
      <c r="E7432">
        <v>1</v>
      </c>
    </row>
    <row r="7433" spans="1:5" x14ac:dyDescent="0.25">
      <c r="A7433">
        <v>2017</v>
      </c>
      <c r="B7433">
        <v>46</v>
      </c>
      <c r="C7433" t="s">
        <v>115</v>
      </c>
      <c r="D7433" t="str">
        <f ca="1">IF(OFFSET(calculations!$AG$2,MATCH(data!A7433&amp;"|"&amp;data!C7433,calculations!$A$3:$A$168,0),MATCH(data!B7433,calculations!$AH$2:$CL$2,0))="","NULL",SUBSTITUTE(OFFSET(calculations!$AG$2,MATCH(data!A7433&amp;"|"&amp;data!C7433,calculations!$A$3:$A$168,0),MATCH(data!B7433,calculations!$AH$2:$CL$2,0)),",","."))</f>
        <v>NULL</v>
      </c>
      <c r="E7433">
        <v>1</v>
      </c>
    </row>
    <row r="7434" spans="1:5" x14ac:dyDescent="0.25">
      <c r="A7434">
        <v>2017</v>
      </c>
      <c r="B7434">
        <v>46</v>
      </c>
      <c r="C7434" t="s">
        <v>116</v>
      </c>
      <c r="D7434" t="str">
        <f ca="1">IF(OFFSET(calculations!$AG$2,MATCH(data!A7434&amp;"|"&amp;data!C7434,calculations!$A$3:$A$168,0),MATCH(data!B7434,calculations!$AH$2:$CL$2,0))="","NULL",SUBSTITUTE(OFFSET(calculations!$AG$2,MATCH(data!A7434&amp;"|"&amp;data!C7434,calculations!$A$3:$A$168,0),MATCH(data!B7434,calculations!$AH$2:$CL$2,0)),",","."))</f>
        <v>80874</v>
      </c>
      <c r="E7434">
        <v>1</v>
      </c>
    </row>
    <row r="7435" spans="1:5" x14ac:dyDescent="0.25">
      <c r="A7435">
        <v>2017</v>
      </c>
      <c r="B7435">
        <v>46</v>
      </c>
      <c r="C7435" t="s">
        <v>117</v>
      </c>
      <c r="D7435" t="str">
        <f ca="1">IF(OFFSET(calculations!$AG$2,MATCH(data!A7435&amp;"|"&amp;data!C7435,calculations!$A$3:$A$168,0),MATCH(data!B7435,calculations!$AH$2:$CL$2,0))="","NULL",SUBSTITUTE(OFFSET(calculations!$AG$2,MATCH(data!A7435&amp;"|"&amp;data!C7435,calculations!$A$3:$A$168,0),MATCH(data!B7435,calculations!$AH$2:$CL$2,0)),",","."))</f>
        <v>NULL</v>
      </c>
      <c r="E7435">
        <v>1</v>
      </c>
    </row>
    <row r="7436" spans="1:5" x14ac:dyDescent="0.25">
      <c r="A7436">
        <v>2017</v>
      </c>
      <c r="B7436">
        <v>46</v>
      </c>
      <c r="C7436" t="s">
        <v>118</v>
      </c>
      <c r="D7436" t="str">
        <f ca="1">IF(OFFSET(calculations!$AG$2,MATCH(data!A7436&amp;"|"&amp;data!C7436,calculations!$A$3:$A$168,0),MATCH(data!B7436,calculations!$AH$2:$CL$2,0))="","NULL",SUBSTITUTE(OFFSET(calculations!$AG$2,MATCH(data!A7436&amp;"|"&amp;data!C7436,calculations!$A$3:$A$168,0),MATCH(data!B7436,calculations!$AH$2:$CL$2,0)),",","."))</f>
        <v>65737</v>
      </c>
      <c r="E7436">
        <v>1</v>
      </c>
    </row>
    <row r="7437" spans="1:5" x14ac:dyDescent="0.25">
      <c r="A7437">
        <v>2017</v>
      </c>
      <c r="B7437">
        <v>46</v>
      </c>
      <c r="C7437" t="s">
        <v>119</v>
      </c>
      <c r="D7437" t="str">
        <f ca="1">IF(OFFSET(calculations!$AG$2,MATCH(data!A7437&amp;"|"&amp;data!C7437,calculations!$A$3:$A$168,0),MATCH(data!B7437,calculations!$AH$2:$CL$2,0))="","NULL",SUBSTITUTE(OFFSET(calculations!$AG$2,MATCH(data!A7437&amp;"|"&amp;data!C7437,calculations!$A$3:$A$168,0),MATCH(data!B7437,calculations!$AH$2:$CL$2,0)),",","."))</f>
        <v>99547</v>
      </c>
      <c r="E7437">
        <v>1</v>
      </c>
    </row>
    <row r="7438" spans="1:5" x14ac:dyDescent="0.25">
      <c r="A7438">
        <v>2017</v>
      </c>
      <c r="B7438">
        <v>46</v>
      </c>
      <c r="C7438" t="s">
        <v>120</v>
      </c>
      <c r="D7438" t="str">
        <f ca="1">IF(OFFSET(calculations!$AG$2,MATCH(data!A7438&amp;"|"&amp;data!C7438,calculations!$A$3:$A$168,0),MATCH(data!B7438,calculations!$AH$2:$CL$2,0))="","NULL",SUBSTITUTE(OFFSET(calculations!$AG$2,MATCH(data!A7438&amp;"|"&amp;data!C7438,calculations!$A$3:$A$168,0),MATCH(data!B7438,calculations!$AH$2:$CL$2,0)),",","."))</f>
        <v>6728</v>
      </c>
      <c r="E7438">
        <v>1</v>
      </c>
    </row>
    <row r="7439" spans="1:5" x14ac:dyDescent="0.25">
      <c r="A7439">
        <v>2017</v>
      </c>
      <c r="B7439">
        <v>46</v>
      </c>
      <c r="C7439" t="s">
        <v>121</v>
      </c>
      <c r="D7439" t="str">
        <f ca="1">IF(OFFSET(calculations!$AG$2,MATCH(data!A7439&amp;"|"&amp;data!C7439,calculations!$A$3:$A$168,0),MATCH(data!B7439,calculations!$AH$2:$CL$2,0))="","NULL",SUBSTITUTE(OFFSET(calculations!$AG$2,MATCH(data!A7439&amp;"|"&amp;data!C7439,calculations!$A$3:$A$168,0),MATCH(data!B7439,calculations!$AH$2:$CL$2,0)),",","."))</f>
        <v>1446</v>
      </c>
      <c r="E7439">
        <v>1</v>
      </c>
    </row>
    <row r="7440" spans="1:5" x14ac:dyDescent="0.25">
      <c r="A7440">
        <v>2017</v>
      </c>
      <c r="B7440">
        <v>46</v>
      </c>
      <c r="C7440" t="s">
        <v>122</v>
      </c>
      <c r="D7440" t="str">
        <f ca="1">IF(OFFSET(calculations!$AG$2,MATCH(data!A7440&amp;"|"&amp;data!C7440,calculations!$A$3:$A$168,0),MATCH(data!B7440,calculations!$AH$2:$CL$2,0))="","NULL",SUBSTITUTE(OFFSET(calculations!$AG$2,MATCH(data!A7440&amp;"|"&amp;data!C7440,calculations!$A$3:$A$168,0),MATCH(data!B7440,calculations!$AH$2:$CL$2,0)),",","."))</f>
        <v>NULL</v>
      </c>
      <c r="E7440">
        <v>1</v>
      </c>
    </row>
    <row r="7441" spans="1:5" x14ac:dyDescent="0.25">
      <c r="A7441">
        <v>2017</v>
      </c>
      <c r="B7441">
        <v>46</v>
      </c>
      <c r="C7441" t="s">
        <v>123</v>
      </c>
      <c r="D7441" t="str">
        <f ca="1">IF(OFFSET(calculations!$AG$2,MATCH(data!A7441&amp;"|"&amp;data!C7441,calculations!$A$3:$A$168,0),MATCH(data!B7441,calculations!$AH$2:$CL$2,0))="","NULL",SUBSTITUTE(OFFSET(calculations!$AG$2,MATCH(data!A7441&amp;"|"&amp;data!C7441,calculations!$A$3:$A$168,0),MATCH(data!B7441,calculations!$AH$2:$CL$2,0)),",","."))</f>
        <v>NULL</v>
      </c>
      <c r="E7441">
        <v>1</v>
      </c>
    </row>
    <row r="7442" spans="1:5" x14ac:dyDescent="0.25">
      <c r="A7442">
        <v>2017</v>
      </c>
      <c r="B7442">
        <v>46</v>
      </c>
      <c r="C7442" t="s">
        <v>124</v>
      </c>
      <c r="D7442" t="str">
        <f ca="1">IF(OFFSET(calculations!$AG$2,MATCH(data!A7442&amp;"|"&amp;data!C7442,calculations!$A$3:$A$168,0),MATCH(data!B7442,calculations!$AH$2:$CL$2,0))="","NULL",SUBSTITUTE(OFFSET(calculations!$AG$2,MATCH(data!A7442&amp;"|"&amp;data!C7442,calculations!$A$3:$A$168,0),MATCH(data!B7442,calculations!$AH$2:$CL$2,0)),",","."))</f>
        <v>NULL</v>
      </c>
      <c r="E7442">
        <v>1</v>
      </c>
    </row>
    <row r="7443" spans="1:5" x14ac:dyDescent="0.25">
      <c r="A7443">
        <v>2017</v>
      </c>
      <c r="B7443">
        <v>46</v>
      </c>
      <c r="C7443" t="s">
        <v>125</v>
      </c>
      <c r="D7443" t="str">
        <f ca="1">IF(OFFSET(calculations!$AG$2,MATCH(data!A7443&amp;"|"&amp;data!C7443,calculations!$A$3:$A$168,0),MATCH(data!B7443,calculations!$AH$2:$CL$2,0))="","NULL",SUBSTITUTE(OFFSET(calculations!$AG$2,MATCH(data!A7443&amp;"|"&amp;data!C7443,calculations!$A$3:$A$168,0),MATCH(data!B7443,calculations!$AH$2:$CL$2,0)),",","."))</f>
        <v>NULL</v>
      </c>
      <c r="E7443">
        <v>1</v>
      </c>
    </row>
    <row r="7444" spans="1:5" x14ac:dyDescent="0.25">
      <c r="A7444">
        <v>2017</v>
      </c>
      <c r="B7444">
        <v>46</v>
      </c>
      <c r="C7444" t="s">
        <v>126</v>
      </c>
      <c r="D7444" t="str">
        <f ca="1">IF(OFFSET(calculations!$AG$2,MATCH(data!A7444&amp;"|"&amp;data!C7444,calculations!$A$3:$A$168,0),MATCH(data!B7444,calculations!$AH$2:$CL$2,0))="","NULL",SUBSTITUTE(OFFSET(calculations!$AG$2,MATCH(data!A7444&amp;"|"&amp;data!C7444,calculations!$A$3:$A$168,0),MATCH(data!B7444,calculations!$AH$2:$CL$2,0)),",","."))</f>
        <v>5209</v>
      </c>
      <c r="E7444">
        <v>1</v>
      </c>
    </row>
    <row r="7445" spans="1:5" x14ac:dyDescent="0.25">
      <c r="A7445">
        <v>2017</v>
      </c>
      <c r="B7445">
        <v>46</v>
      </c>
      <c r="C7445" t="s">
        <v>62</v>
      </c>
      <c r="D7445" t="str">
        <f ca="1">IF(OFFSET(calculations!$AG$2,MATCH(data!A7445&amp;"|"&amp;data!C7445,calculations!$A$3:$A$168,0),MATCH(data!B7445,calculations!$AH$2:$CL$2,0))="","NULL",SUBSTITUTE(OFFSET(calculations!$AG$2,MATCH(data!A7445&amp;"|"&amp;data!C7445,calculations!$A$3:$A$168,0),MATCH(data!B7445,calculations!$AH$2:$CL$2,0)),",","."))</f>
        <v>381799</v>
      </c>
      <c r="E7445">
        <v>1</v>
      </c>
    </row>
    <row r="7446" spans="1:5" x14ac:dyDescent="0.25">
      <c r="A7446">
        <v>2017</v>
      </c>
      <c r="B7446">
        <v>46</v>
      </c>
      <c r="C7446" t="s">
        <v>127</v>
      </c>
      <c r="D7446" t="str">
        <f ca="1">IF(OFFSET(calculations!$AG$2,MATCH(data!A7446&amp;"|"&amp;data!C7446,calculations!$A$3:$A$168,0),MATCH(data!B7446,calculations!$AH$2:$CL$2,0))="","NULL",SUBSTITUTE(OFFSET(calculations!$AG$2,MATCH(data!A7446&amp;"|"&amp;data!C7446,calculations!$A$3:$A$168,0),MATCH(data!B7446,calculations!$AH$2:$CL$2,0)),",","."))</f>
        <v>515785</v>
      </c>
      <c r="E7446">
        <v>1</v>
      </c>
    </row>
    <row r="7447" spans="1:5" x14ac:dyDescent="0.25">
      <c r="A7447">
        <v>2017</v>
      </c>
      <c r="B7447">
        <v>46</v>
      </c>
      <c r="C7447" t="s">
        <v>128</v>
      </c>
      <c r="D7447" t="str">
        <f ca="1">IF(OFFSET(calculations!$AG$2,MATCH(data!A7447&amp;"|"&amp;data!C7447,calculations!$A$3:$A$168,0),MATCH(data!B7447,calculations!$AH$2:$CL$2,0))="","NULL",SUBSTITUTE(OFFSET(calculations!$AG$2,MATCH(data!A7447&amp;"|"&amp;data!C7447,calculations!$A$3:$A$168,0),MATCH(data!B7447,calculations!$AH$2:$CL$2,0)),",","."))</f>
        <v>NULL</v>
      </c>
      <c r="E7447">
        <v>1</v>
      </c>
    </row>
    <row r="7448" spans="1:5" x14ac:dyDescent="0.25">
      <c r="A7448">
        <v>2017</v>
      </c>
      <c r="B7448">
        <v>46</v>
      </c>
      <c r="C7448" t="s">
        <v>129</v>
      </c>
      <c r="D7448" t="str">
        <f ca="1">IF(OFFSET(calculations!$AG$2,MATCH(data!A7448&amp;"|"&amp;data!C7448,calculations!$A$3:$A$168,0),MATCH(data!B7448,calculations!$AH$2:$CL$2,0))="","NULL",SUBSTITUTE(OFFSET(calculations!$AG$2,MATCH(data!A7448&amp;"|"&amp;data!C7448,calculations!$A$3:$A$168,0),MATCH(data!B7448,calculations!$AH$2:$CL$2,0)),",","."))</f>
        <v>NULL</v>
      </c>
      <c r="E7448">
        <v>1</v>
      </c>
    </row>
    <row r="7449" spans="1:5" x14ac:dyDescent="0.25">
      <c r="A7449">
        <v>2017</v>
      </c>
      <c r="B7449">
        <v>46</v>
      </c>
      <c r="C7449" t="s">
        <v>130</v>
      </c>
      <c r="D7449" t="str">
        <f ca="1">IF(OFFSET(calculations!$AG$2,MATCH(data!A7449&amp;"|"&amp;data!C7449,calculations!$A$3:$A$168,0),MATCH(data!B7449,calculations!$AH$2:$CL$2,0))="","NULL",SUBSTITUTE(OFFSET(calculations!$AG$2,MATCH(data!A7449&amp;"|"&amp;data!C7449,calculations!$A$3:$A$168,0),MATCH(data!B7449,calculations!$AH$2:$CL$2,0)),",","."))</f>
        <v>NULL</v>
      </c>
      <c r="E7449">
        <v>1</v>
      </c>
    </row>
    <row r="7450" spans="1:5" x14ac:dyDescent="0.25">
      <c r="A7450">
        <v>2017</v>
      </c>
      <c r="B7450">
        <v>46</v>
      </c>
      <c r="C7450" t="s">
        <v>131</v>
      </c>
      <c r="D7450" t="str">
        <f ca="1">IF(OFFSET(calculations!$AG$2,MATCH(data!A7450&amp;"|"&amp;data!C7450,calculations!$A$3:$A$168,0),MATCH(data!B7450,calculations!$AH$2:$CL$2,0))="","NULL",SUBSTITUTE(OFFSET(calculations!$AG$2,MATCH(data!A7450&amp;"|"&amp;data!C7450,calculations!$A$3:$A$168,0),MATCH(data!B7450,calculations!$AH$2:$CL$2,0)),",","."))</f>
        <v>NULL</v>
      </c>
      <c r="E7450">
        <v>1</v>
      </c>
    </row>
    <row r="7451" spans="1:5" x14ac:dyDescent="0.25">
      <c r="A7451">
        <v>2017</v>
      </c>
      <c r="B7451">
        <v>46</v>
      </c>
      <c r="C7451" t="s">
        <v>132</v>
      </c>
      <c r="D7451" t="str">
        <f ca="1">IF(OFFSET(calculations!$AG$2,MATCH(data!A7451&amp;"|"&amp;data!C7451,calculations!$A$3:$A$168,0),MATCH(data!B7451,calculations!$AH$2:$CL$2,0))="","NULL",SUBSTITUTE(OFFSET(calculations!$AG$2,MATCH(data!A7451&amp;"|"&amp;data!C7451,calculations!$A$3:$A$168,0),MATCH(data!B7451,calculations!$AH$2:$CL$2,0)),",","."))</f>
        <v>NULL</v>
      </c>
      <c r="E7451">
        <v>1</v>
      </c>
    </row>
    <row r="7452" spans="1:5" x14ac:dyDescent="0.25">
      <c r="A7452">
        <v>2017</v>
      </c>
      <c r="B7452">
        <v>46</v>
      </c>
      <c r="C7452" t="s">
        <v>133</v>
      </c>
      <c r="D7452" t="str">
        <f ca="1">IF(OFFSET(calculations!$AG$2,MATCH(data!A7452&amp;"|"&amp;data!C7452,calculations!$A$3:$A$168,0),MATCH(data!B7452,calculations!$AH$2:$CL$2,0))="","NULL",SUBSTITUTE(OFFSET(calculations!$AG$2,MATCH(data!A7452&amp;"|"&amp;data!C7452,calculations!$A$3:$A$168,0),MATCH(data!B7452,calculations!$AH$2:$CL$2,0)),",","."))</f>
        <v>-134434</v>
      </c>
      <c r="E7452">
        <v>1</v>
      </c>
    </row>
    <row r="7453" spans="1:5" x14ac:dyDescent="0.25">
      <c r="A7453">
        <v>2017</v>
      </c>
      <c r="B7453">
        <v>46</v>
      </c>
      <c r="C7453" t="s">
        <v>134</v>
      </c>
      <c r="D7453" t="str">
        <f ca="1">IF(OFFSET(calculations!$AG$2,MATCH(data!A7453&amp;"|"&amp;data!C7453,calculations!$A$3:$A$168,0),MATCH(data!B7453,calculations!$AH$2:$CL$2,0))="","NULL",SUBSTITUTE(OFFSET(calculations!$AG$2,MATCH(data!A7453&amp;"|"&amp;data!C7453,calculations!$A$3:$A$168,0),MATCH(data!B7453,calculations!$AH$2:$CL$2,0)),",","."))</f>
        <v>NULL</v>
      </c>
      <c r="E7453">
        <v>1</v>
      </c>
    </row>
    <row r="7454" spans="1:5" x14ac:dyDescent="0.25">
      <c r="A7454">
        <v>2017</v>
      </c>
      <c r="B7454">
        <v>46</v>
      </c>
      <c r="C7454" t="s">
        <v>135</v>
      </c>
      <c r="D7454" t="str">
        <f ca="1">IF(OFFSET(calculations!$AG$2,MATCH(data!A7454&amp;"|"&amp;data!C7454,calculations!$A$3:$A$168,0),MATCH(data!B7454,calculations!$AH$2:$CL$2,0))="","NULL",SUBSTITUTE(OFFSET(calculations!$AG$2,MATCH(data!A7454&amp;"|"&amp;data!C7454,calculations!$A$3:$A$168,0),MATCH(data!B7454,calculations!$AH$2:$CL$2,0)),",","."))</f>
        <v>NULL</v>
      </c>
      <c r="E7454">
        <v>1</v>
      </c>
    </row>
    <row r="7455" spans="1:5" x14ac:dyDescent="0.25">
      <c r="A7455">
        <v>2017</v>
      </c>
      <c r="B7455">
        <v>46</v>
      </c>
      <c r="C7455" t="s">
        <v>136</v>
      </c>
      <c r="D7455" t="str">
        <f ca="1">IF(OFFSET(calculations!$AG$2,MATCH(data!A7455&amp;"|"&amp;data!C7455,calculations!$A$3:$A$168,0),MATCH(data!B7455,calculations!$AH$2:$CL$2,0))="","NULL",SUBSTITUTE(OFFSET(calculations!$AG$2,MATCH(data!A7455&amp;"|"&amp;data!C7455,calculations!$A$3:$A$168,0),MATCH(data!B7455,calculations!$AH$2:$CL$2,0)),",","."))</f>
        <v>448</v>
      </c>
      <c r="E7455">
        <v>1</v>
      </c>
    </row>
    <row r="7456" spans="1:5" x14ac:dyDescent="0.25">
      <c r="A7456">
        <v>2017</v>
      </c>
      <c r="B7456">
        <v>46</v>
      </c>
      <c r="C7456" t="s">
        <v>137</v>
      </c>
      <c r="D7456" t="str">
        <f ca="1">IF(OFFSET(calculations!$AG$2,MATCH(data!A7456&amp;"|"&amp;data!C7456,calculations!$A$3:$A$168,0),MATCH(data!B7456,calculations!$AH$2:$CL$2,0))="","NULL",SUBSTITUTE(OFFSET(calculations!$AG$2,MATCH(data!A7456&amp;"|"&amp;data!C7456,calculations!$A$3:$A$168,0),MATCH(data!B7456,calculations!$AH$2:$CL$2,0)),",","."))</f>
        <v>NULL</v>
      </c>
      <c r="E7456">
        <v>1</v>
      </c>
    </row>
    <row r="7457" spans="1:5" x14ac:dyDescent="0.25">
      <c r="A7457">
        <v>2017</v>
      </c>
      <c r="B7457">
        <v>46</v>
      </c>
      <c r="C7457" t="s">
        <v>138</v>
      </c>
      <c r="D7457" t="str">
        <f ca="1">IF(OFFSET(calculations!$AG$2,MATCH(data!A7457&amp;"|"&amp;data!C7457,calculations!$A$3:$A$168,0),MATCH(data!B7457,calculations!$AH$2:$CL$2,0))="","NULL",SUBSTITUTE(OFFSET(calculations!$AG$2,MATCH(data!A7457&amp;"|"&amp;data!C7457,calculations!$A$3:$A$168,0),MATCH(data!B7457,calculations!$AH$2:$CL$2,0)),",","."))</f>
        <v>NULL</v>
      </c>
      <c r="E7457">
        <v>1</v>
      </c>
    </row>
    <row r="7458" spans="1:5" x14ac:dyDescent="0.25">
      <c r="A7458">
        <v>2017</v>
      </c>
      <c r="B7458">
        <v>46</v>
      </c>
      <c r="C7458" t="s">
        <v>139</v>
      </c>
      <c r="D7458" t="str">
        <f ca="1">IF(OFFSET(calculations!$AG$2,MATCH(data!A7458&amp;"|"&amp;data!C7458,calculations!$A$3:$A$168,0),MATCH(data!B7458,calculations!$AH$2:$CL$2,0))="","NULL",SUBSTITUTE(OFFSET(calculations!$AG$2,MATCH(data!A7458&amp;"|"&amp;data!C7458,calculations!$A$3:$A$168,0),MATCH(data!B7458,calculations!$AH$2:$CL$2,0)),",","."))</f>
        <v>NULL</v>
      </c>
      <c r="E7458">
        <v>1</v>
      </c>
    </row>
    <row r="7459" spans="1:5" x14ac:dyDescent="0.25">
      <c r="A7459">
        <v>2017</v>
      </c>
      <c r="B7459">
        <v>46</v>
      </c>
      <c r="C7459" t="s">
        <v>140</v>
      </c>
      <c r="D7459" t="str">
        <f ca="1">IF(OFFSET(calculations!$AG$2,MATCH(data!A7459&amp;"|"&amp;data!C7459,calculations!$A$3:$A$168,0),MATCH(data!B7459,calculations!$AH$2:$CL$2,0))="","NULL",SUBSTITUTE(OFFSET(calculations!$AG$2,MATCH(data!A7459&amp;"|"&amp;data!C7459,calculations!$A$3:$A$168,0),MATCH(data!B7459,calculations!$AH$2:$CL$2,0)),",","."))</f>
        <v>NULL</v>
      </c>
      <c r="E7459">
        <v>1</v>
      </c>
    </row>
    <row r="7460" spans="1:5" x14ac:dyDescent="0.25">
      <c r="A7460">
        <v>2017</v>
      </c>
      <c r="B7460">
        <v>46</v>
      </c>
      <c r="C7460" t="s">
        <v>141</v>
      </c>
      <c r="D7460" t="str">
        <f ca="1">IF(OFFSET(calculations!$AG$2,MATCH(data!A7460&amp;"|"&amp;data!C7460,calculations!$A$3:$A$168,0),MATCH(data!B7460,calculations!$AH$2:$CL$2,0))="","NULL",SUBSTITUTE(OFFSET(calculations!$AG$2,MATCH(data!A7460&amp;"|"&amp;data!C7460,calculations!$A$3:$A$168,0),MATCH(data!B7460,calculations!$AH$2:$CL$2,0)),",","."))</f>
        <v>NULL</v>
      </c>
      <c r="E7460">
        <v>1</v>
      </c>
    </row>
    <row r="7461" spans="1:5" x14ac:dyDescent="0.25">
      <c r="A7461">
        <v>2017</v>
      </c>
      <c r="B7461">
        <v>46</v>
      </c>
      <c r="C7461" t="s">
        <v>142</v>
      </c>
      <c r="D7461" t="str">
        <f ca="1">IF(OFFSET(calculations!$AG$2,MATCH(data!A7461&amp;"|"&amp;data!C7461,calculations!$A$3:$A$168,0),MATCH(data!B7461,calculations!$AH$2:$CL$2,0))="","NULL",SUBSTITUTE(OFFSET(calculations!$AG$2,MATCH(data!A7461&amp;"|"&amp;data!C7461,calculations!$A$3:$A$168,0),MATCH(data!B7461,calculations!$AH$2:$CL$2,0)),",","."))</f>
        <v>NULL</v>
      </c>
      <c r="E7461">
        <v>1</v>
      </c>
    </row>
    <row r="7462" spans="1:5" x14ac:dyDescent="0.25">
      <c r="A7462">
        <v>2017</v>
      </c>
      <c r="B7462">
        <v>46</v>
      </c>
      <c r="C7462" t="s">
        <v>143</v>
      </c>
      <c r="D7462" t="str">
        <f ca="1">IF(OFFSET(calculations!$AG$2,MATCH(data!A7462&amp;"|"&amp;data!C7462,calculations!$A$3:$A$168,0),MATCH(data!B7462,calculations!$AH$2:$CL$2,0))="","NULL",SUBSTITUTE(OFFSET(calculations!$AG$2,MATCH(data!A7462&amp;"|"&amp;data!C7462,calculations!$A$3:$A$168,0),MATCH(data!B7462,calculations!$AH$2:$CL$2,0)),",","."))</f>
        <v>NULL</v>
      </c>
      <c r="E7462">
        <v>1</v>
      </c>
    </row>
    <row r="7463" spans="1:5" x14ac:dyDescent="0.25">
      <c r="A7463">
        <v>2017</v>
      </c>
      <c r="B7463">
        <v>46</v>
      </c>
      <c r="C7463" t="s">
        <v>58</v>
      </c>
      <c r="D7463" t="str">
        <f ca="1">IF(OFFSET(calculations!$AG$2,MATCH(data!A7463&amp;"|"&amp;data!C7463,calculations!$A$3:$A$168,0),MATCH(data!B7463,calculations!$AH$2:$CL$2,0))="","NULL",SUBSTITUTE(OFFSET(calculations!$AG$2,MATCH(data!A7463&amp;"|"&amp;data!C7463,calculations!$A$3:$A$168,0),MATCH(data!B7463,calculations!$AH$2:$CL$2,0)),",","."))</f>
        <v>NULL</v>
      </c>
      <c r="E7463">
        <v>1</v>
      </c>
    </row>
    <row r="7464" spans="1:5" x14ac:dyDescent="0.25">
      <c r="A7464">
        <v>2017</v>
      </c>
      <c r="B7464">
        <v>47</v>
      </c>
      <c r="C7464" t="s">
        <v>68</v>
      </c>
      <c r="D7464" t="str">
        <f ca="1">IF(OFFSET(calculations!$AG$2,MATCH(data!A7464&amp;"|"&amp;data!C7464,calculations!$A$3:$A$168,0),MATCH(data!B7464,calculations!$AH$2:$CL$2,0))="","NULL",SUBSTITUTE(OFFSET(calculations!$AG$2,MATCH(data!A7464&amp;"|"&amp;data!C7464,calculations!$A$3:$A$168,0),MATCH(data!B7464,calculations!$AH$2:$CL$2,0)),",","."))</f>
        <v>704054</v>
      </c>
      <c r="E7464">
        <v>1</v>
      </c>
    </row>
    <row r="7465" spans="1:5" x14ac:dyDescent="0.25">
      <c r="A7465">
        <v>2017</v>
      </c>
      <c r="B7465">
        <v>47</v>
      </c>
      <c r="C7465" t="s">
        <v>49</v>
      </c>
      <c r="D7465" t="str">
        <f ca="1">IF(OFFSET(calculations!$AG$2,MATCH(data!A7465&amp;"|"&amp;data!C7465,calculations!$A$3:$A$168,0),MATCH(data!B7465,calculations!$AH$2:$CL$2,0))="","NULL",SUBSTITUTE(OFFSET(calculations!$AG$2,MATCH(data!A7465&amp;"|"&amp;data!C7465,calculations!$A$3:$A$168,0),MATCH(data!B7465,calculations!$AH$2:$CL$2,0)),",","."))</f>
        <v>626500</v>
      </c>
      <c r="E7465">
        <v>1</v>
      </c>
    </row>
    <row r="7466" spans="1:5" x14ac:dyDescent="0.25">
      <c r="A7466">
        <v>2017</v>
      </c>
      <c r="B7466">
        <v>47</v>
      </c>
      <c r="C7466" t="s">
        <v>69</v>
      </c>
      <c r="D7466" t="str">
        <f ca="1">IF(OFFSET(calculations!$AG$2,MATCH(data!A7466&amp;"|"&amp;data!C7466,calculations!$A$3:$A$168,0),MATCH(data!B7466,calculations!$AH$2:$CL$2,0))="","NULL",SUBSTITUTE(OFFSET(calculations!$AG$2,MATCH(data!A7466&amp;"|"&amp;data!C7466,calculations!$A$3:$A$168,0),MATCH(data!B7466,calculations!$AH$2:$CL$2,0)),",","."))</f>
        <v>76490</v>
      </c>
      <c r="E7466">
        <v>1</v>
      </c>
    </row>
    <row r="7467" spans="1:5" x14ac:dyDescent="0.25">
      <c r="A7467">
        <v>2017</v>
      </c>
      <c r="B7467">
        <v>47</v>
      </c>
      <c r="C7467" t="s">
        <v>70</v>
      </c>
      <c r="D7467" t="str">
        <f ca="1">IF(OFFSET(calculations!$AG$2,MATCH(data!A7467&amp;"|"&amp;data!C7467,calculations!$A$3:$A$168,0),MATCH(data!B7467,calculations!$AH$2:$CL$2,0))="","NULL",SUBSTITUTE(OFFSET(calculations!$AG$2,MATCH(data!A7467&amp;"|"&amp;data!C7467,calculations!$A$3:$A$168,0),MATCH(data!B7467,calculations!$AH$2:$CL$2,0)),",","."))</f>
        <v>46642</v>
      </c>
      <c r="E7467">
        <v>1</v>
      </c>
    </row>
    <row r="7468" spans="1:5" x14ac:dyDescent="0.25">
      <c r="A7468">
        <v>2017</v>
      </c>
      <c r="B7468">
        <v>47</v>
      </c>
      <c r="C7468" t="s">
        <v>71</v>
      </c>
      <c r="D7468" t="str">
        <f ca="1">IF(OFFSET(calculations!$AG$2,MATCH(data!A7468&amp;"|"&amp;data!C7468,calculations!$A$3:$A$168,0),MATCH(data!B7468,calculations!$AH$2:$CL$2,0))="","NULL",SUBSTITUTE(OFFSET(calculations!$AG$2,MATCH(data!A7468&amp;"|"&amp;data!C7468,calculations!$A$3:$A$168,0),MATCH(data!B7468,calculations!$AH$2:$CL$2,0)),",","."))</f>
        <v>332625</v>
      </c>
      <c r="E7468">
        <v>1</v>
      </c>
    </row>
    <row r="7469" spans="1:5" x14ac:dyDescent="0.25">
      <c r="A7469">
        <v>2017</v>
      </c>
      <c r="B7469">
        <v>47</v>
      </c>
      <c r="C7469" t="s">
        <v>72</v>
      </c>
      <c r="D7469" t="str">
        <f ca="1">IF(OFFSET(calculations!$AG$2,MATCH(data!A7469&amp;"|"&amp;data!C7469,calculations!$A$3:$A$168,0),MATCH(data!B7469,calculations!$AH$2:$CL$2,0))="","NULL",SUBSTITUTE(OFFSET(calculations!$AG$2,MATCH(data!A7469&amp;"|"&amp;data!C7469,calculations!$A$3:$A$168,0),MATCH(data!B7469,calculations!$AH$2:$CL$2,0)),",","."))</f>
        <v>NULL</v>
      </c>
      <c r="E7469">
        <v>1</v>
      </c>
    </row>
    <row r="7470" spans="1:5" x14ac:dyDescent="0.25">
      <c r="A7470">
        <v>2017</v>
      </c>
      <c r="B7470">
        <v>47</v>
      </c>
      <c r="C7470" t="s">
        <v>73</v>
      </c>
      <c r="D7470" t="str">
        <f ca="1">IF(OFFSET(calculations!$AG$2,MATCH(data!A7470&amp;"|"&amp;data!C7470,calculations!$A$3:$A$168,0),MATCH(data!B7470,calculations!$AH$2:$CL$2,0))="","NULL",SUBSTITUTE(OFFSET(calculations!$AG$2,MATCH(data!A7470&amp;"|"&amp;data!C7470,calculations!$A$3:$A$168,0),MATCH(data!B7470,calculations!$AH$2:$CL$2,0)),",","."))</f>
        <v>7664</v>
      </c>
      <c r="E7470">
        <v>1</v>
      </c>
    </row>
    <row r="7471" spans="1:5" x14ac:dyDescent="0.25">
      <c r="A7471">
        <v>2017</v>
      </c>
      <c r="B7471">
        <v>47</v>
      </c>
      <c r="C7471" t="s">
        <v>74</v>
      </c>
      <c r="D7471" t="str">
        <f ca="1">IF(OFFSET(calculations!$AG$2,MATCH(data!A7471&amp;"|"&amp;data!C7471,calculations!$A$3:$A$168,0),MATCH(data!B7471,calculations!$AH$2:$CL$2,0))="","NULL",SUBSTITUTE(OFFSET(calculations!$AG$2,MATCH(data!A7471&amp;"|"&amp;data!C7471,calculations!$A$3:$A$168,0),MATCH(data!B7471,calculations!$AH$2:$CL$2,0)),",","."))</f>
        <v>NULL</v>
      </c>
      <c r="E7471">
        <v>1</v>
      </c>
    </row>
    <row r="7472" spans="1:5" x14ac:dyDescent="0.25">
      <c r="A7472">
        <v>2017</v>
      </c>
      <c r="B7472">
        <v>47</v>
      </c>
      <c r="C7472" t="s">
        <v>75</v>
      </c>
      <c r="D7472" t="str">
        <f ca="1">IF(OFFSET(calculations!$AG$2,MATCH(data!A7472&amp;"|"&amp;data!C7472,calculations!$A$3:$A$168,0),MATCH(data!B7472,calculations!$AH$2:$CL$2,0))="","NULL",SUBSTITUTE(OFFSET(calculations!$AG$2,MATCH(data!A7472&amp;"|"&amp;data!C7472,calculations!$A$3:$A$168,0),MATCH(data!B7472,calculations!$AH$2:$CL$2,0)),",","."))</f>
        <v>223</v>
      </c>
      <c r="E7472">
        <v>1</v>
      </c>
    </row>
    <row r="7473" spans="1:5" x14ac:dyDescent="0.25">
      <c r="A7473">
        <v>2017</v>
      </c>
      <c r="B7473">
        <v>47</v>
      </c>
      <c r="C7473" t="s">
        <v>76</v>
      </c>
      <c r="D7473" t="str">
        <f ca="1">IF(OFFSET(calculations!$AG$2,MATCH(data!A7473&amp;"|"&amp;data!C7473,calculations!$A$3:$A$168,0),MATCH(data!B7473,calculations!$AH$2:$CL$2,0))="","NULL",SUBSTITUTE(OFFSET(calculations!$AG$2,MATCH(data!A7473&amp;"|"&amp;data!C7473,calculations!$A$3:$A$168,0),MATCH(data!B7473,calculations!$AH$2:$CL$2,0)),",","."))</f>
        <v>NULL</v>
      </c>
      <c r="E7473">
        <v>1</v>
      </c>
    </row>
    <row r="7474" spans="1:5" x14ac:dyDescent="0.25">
      <c r="A7474">
        <v>2017</v>
      </c>
      <c r="B7474">
        <v>47</v>
      </c>
      <c r="C7474" t="s">
        <v>77</v>
      </c>
      <c r="D7474" t="str">
        <f ca="1">IF(OFFSET(calculations!$AG$2,MATCH(data!A7474&amp;"|"&amp;data!C7474,calculations!$A$3:$A$168,0),MATCH(data!B7474,calculations!$AH$2:$CL$2,0))="","NULL",SUBSTITUTE(OFFSET(calculations!$AG$2,MATCH(data!A7474&amp;"|"&amp;data!C7474,calculations!$A$3:$A$168,0),MATCH(data!B7474,calculations!$AH$2:$CL$2,0)),",","."))</f>
        <v>9762</v>
      </c>
      <c r="E7474">
        <v>1</v>
      </c>
    </row>
    <row r="7475" spans="1:5" x14ac:dyDescent="0.25">
      <c r="A7475">
        <v>2017</v>
      </c>
      <c r="B7475">
        <v>47</v>
      </c>
      <c r="C7475" t="s">
        <v>78</v>
      </c>
      <c r="D7475" t="str">
        <f ca="1">IF(OFFSET(calculations!$AG$2,MATCH(data!A7475&amp;"|"&amp;data!C7475,calculations!$A$3:$A$168,0),MATCH(data!B7475,calculations!$AH$2:$CL$2,0))="","NULL",SUBSTITUTE(OFFSET(calculations!$AG$2,MATCH(data!A7475&amp;"|"&amp;data!C7475,calculations!$A$3:$A$168,0),MATCH(data!B7475,calculations!$AH$2:$CL$2,0)),",","."))</f>
        <v>10814</v>
      </c>
      <c r="E7475">
        <v>1</v>
      </c>
    </row>
    <row r="7476" spans="1:5" x14ac:dyDescent="0.25">
      <c r="A7476">
        <v>2017</v>
      </c>
      <c r="B7476">
        <v>47</v>
      </c>
      <c r="C7476" t="s">
        <v>79</v>
      </c>
      <c r="D7476" t="str">
        <f ca="1">IF(OFFSET(calculations!$AG$2,MATCH(data!A7476&amp;"|"&amp;data!C7476,calculations!$A$3:$A$168,0),MATCH(data!B7476,calculations!$AH$2:$CL$2,0))="","NULL",SUBSTITUTE(OFFSET(calculations!$AG$2,MATCH(data!A7476&amp;"|"&amp;data!C7476,calculations!$A$3:$A$168,0),MATCH(data!B7476,calculations!$AH$2:$CL$2,0)),",","."))</f>
        <v>142026</v>
      </c>
      <c r="E7476">
        <v>1</v>
      </c>
    </row>
    <row r="7477" spans="1:5" x14ac:dyDescent="0.25">
      <c r="A7477">
        <v>2017</v>
      </c>
      <c r="B7477">
        <v>47</v>
      </c>
      <c r="C7477" t="s">
        <v>80</v>
      </c>
      <c r="D7477" t="str">
        <f ca="1">IF(OFFSET(calculations!$AG$2,MATCH(data!A7477&amp;"|"&amp;data!C7477,calculations!$A$3:$A$168,0),MATCH(data!B7477,calculations!$AH$2:$CL$2,0))="","NULL",SUBSTITUTE(OFFSET(calculations!$AG$2,MATCH(data!A7477&amp;"|"&amp;data!C7477,calculations!$A$3:$A$168,0),MATCH(data!B7477,calculations!$AH$2:$CL$2,0)),",","."))</f>
        <v>NULL</v>
      </c>
      <c r="E7477">
        <v>1</v>
      </c>
    </row>
    <row r="7478" spans="1:5" x14ac:dyDescent="0.25">
      <c r="A7478">
        <v>2017</v>
      </c>
      <c r="B7478">
        <v>47</v>
      </c>
      <c r="C7478" t="s">
        <v>44</v>
      </c>
      <c r="D7478" t="str">
        <f ca="1">IF(OFFSET(calculations!$AG$2,MATCH(data!A7478&amp;"|"&amp;data!C7478,calculations!$A$3:$A$168,0),MATCH(data!B7478,calculations!$AH$2:$CL$2,0))="","NULL",SUBSTITUTE(OFFSET(calculations!$AG$2,MATCH(data!A7478&amp;"|"&amp;data!C7478,calculations!$A$3:$A$168,0),MATCH(data!B7478,calculations!$AH$2:$CL$2,0)),",","."))</f>
        <v>NULL</v>
      </c>
      <c r="E7478">
        <v>1</v>
      </c>
    </row>
    <row r="7479" spans="1:5" x14ac:dyDescent="0.25">
      <c r="A7479">
        <v>2017</v>
      </c>
      <c r="B7479">
        <v>47</v>
      </c>
      <c r="C7479" t="s">
        <v>51</v>
      </c>
      <c r="D7479" t="str">
        <f ca="1">IF(OFFSET(calculations!$AG$2,MATCH(data!A7479&amp;"|"&amp;data!C7479,calculations!$A$3:$A$168,0),MATCH(data!B7479,calculations!$AH$2:$CL$2,0))="","NULL",SUBSTITUTE(OFFSET(calculations!$AG$2,MATCH(data!A7479&amp;"|"&amp;data!C7479,calculations!$A$3:$A$168,0),MATCH(data!B7479,calculations!$AH$2:$CL$2,0)),",","."))</f>
        <v>NULL</v>
      </c>
      <c r="E7479">
        <v>1</v>
      </c>
    </row>
    <row r="7480" spans="1:5" x14ac:dyDescent="0.25">
      <c r="A7480">
        <v>2017</v>
      </c>
      <c r="B7480">
        <v>47</v>
      </c>
      <c r="C7480" t="s">
        <v>55</v>
      </c>
      <c r="D7480" t="str">
        <f ca="1">IF(OFFSET(calculations!$AG$2,MATCH(data!A7480&amp;"|"&amp;data!C7480,calculations!$A$3:$A$168,0),MATCH(data!B7480,calculations!$AH$2:$CL$2,0))="","NULL",SUBSTITUTE(OFFSET(calculations!$AG$2,MATCH(data!A7480&amp;"|"&amp;data!C7480,calculations!$A$3:$A$168,0),MATCH(data!B7480,calculations!$AH$2:$CL$2,0)),",","."))</f>
        <v>NULL</v>
      </c>
      <c r="E7480">
        <v>1</v>
      </c>
    </row>
    <row r="7481" spans="1:5" x14ac:dyDescent="0.25">
      <c r="A7481">
        <v>2017</v>
      </c>
      <c r="B7481">
        <v>47</v>
      </c>
      <c r="C7481" t="s">
        <v>81</v>
      </c>
      <c r="D7481" t="str">
        <f ca="1">IF(OFFSET(calculations!$AG$2,MATCH(data!A7481&amp;"|"&amp;data!C7481,calculations!$A$3:$A$168,0),MATCH(data!B7481,calculations!$AH$2:$CL$2,0))="","NULL",SUBSTITUTE(OFFSET(calculations!$AG$2,MATCH(data!A7481&amp;"|"&amp;data!C7481,calculations!$A$3:$A$168,0),MATCH(data!B7481,calculations!$AH$2:$CL$2,0)),",","."))</f>
        <v>254</v>
      </c>
      <c r="E7481">
        <v>1</v>
      </c>
    </row>
    <row r="7482" spans="1:5" x14ac:dyDescent="0.25">
      <c r="A7482">
        <v>2017</v>
      </c>
      <c r="B7482">
        <v>47</v>
      </c>
      <c r="C7482" t="s">
        <v>82</v>
      </c>
      <c r="D7482" t="str">
        <f ca="1">IF(OFFSET(calculations!$AG$2,MATCH(data!A7482&amp;"|"&amp;data!C7482,calculations!$A$3:$A$168,0),MATCH(data!B7482,calculations!$AH$2:$CL$2,0))="","NULL",SUBSTITUTE(OFFSET(calculations!$AG$2,MATCH(data!A7482&amp;"|"&amp;data!C7482,calculations!$A$3:$A$168,0),MATCH(data!B7482,calculations!$AH$2:$CL$2,0)),",","."))</f>
        <v>77554</v>
      </c>
      <c r="E7482">
        <v>1</v>
      </c>
    </row>
    <row r="7483" spans="1:5" x14ac:dyDescent="0.25">
      <c r="A7483">
        <v>2017</v>
      </c>
      <c r="B7483">
        <v>47</v>
      </c>
      <c r="C7483" t="s">
        <v>83</v>
      </c>
      <c r="D7483" t="str">
        <f ca="1">IF(OFFSET(calculations!$AG$2,MATCH(data!A7483&amp;"|"&amp;data!C7483,calculations!$A$3:$A$168,0),MATCH(data!B7483,calculations!$AH$2:$CL$2,0))="","NULL",SUBSTITUTE(OFFSET(calculations!$AG$2,MATCH(data!A7483&amp;"|"&amp;data!C7483,calculations!$A$3:$A$168,0),MATCH(data!B7483,calculations!$AH$2:$CL$2,0)),",","."))</f>
        <v>NULL</v>
      </c>
      <c r="E7483">
        <v>1</v>
      </c>
    </row>
    <row r="7484" spans="1:5" x14ac:dyDescent="0.25">
      <c r="A7484">
        <v>2017</v>
      </c>
      <c r="B7484">
        <v>47</v>
      </c>
      <c r="C7484" t="s">
        <v>84</v>
      </c>
      <c r="D7484" t="str">
        <f ca="1">IF(OFFSET(calculations!$AG$2,MATCH(data!A7484&amp;"|"&amp;data!C7484,calculations!$A$3:$A$168,0),MATCH(data!B7484,calculations!$AH$2:$CL$2,0))="","NULL",SUBSTITUTE(OFFSET(calculations!$AG$2,MATCH(data!A7484&amp;"|"&amp;data!C7484,calculations!$A$3:$A$168,0),MATCH(data!B7484,calculations!$AH$2:$CL$2,0)),",","."))</f>
        <v>NULL</v>
      </c>
      <c r="E7484">
        <v>1</v>
      </c>
    </row>
    <row r="7485" spans="1:5" x14ac:dyDescent="0.25">
      <c r="A7485">
        <v>2017</v>
      </c>
      <c r="B7485">
        <v>47</v>
      </c>
      <c r="C7485" t="s">
        <v>85</v>
      </c>
      <c r="D7485" t="str">
        <f ca="1">IF(OFFSET(calculations!$AG$2,MATCH(data!A7485&amp;"|"&amp;data!C7485,calculations!$A$3:$A$168,0),MATCH(data!B7485,calculations!$AH$2:$CL$2,0))="","NULL",SUBSTITUTE(OFFSET(calculations!$AG$2,MATCH(data!A7485&amp;"|"&amp;data!C7485,calculations!$A$3:$A$168,0),MATCH(data!B7485,calculations!$AH$2:$CL$2,0)),",","."))</f>
        <v>NULL</v>
      </c>
      <c r="E7485">
        <v>1</v>
      </c>
    </row>
    <row r="7486" spans="1:5" x14ac:dyDescent="0.25">
      <c r="A7486">
        <v>2017</v>
      </c>
      <c r="B7486">
        <v>47</v>
      </c>
      <c r="C7486" t="s">
        <v>86</v>
      </c>
      <c r="D7486" t="str">
        <f ca="1">IF(OFFSET(calculations!$AG$2,MATCH(data!A7486&amp;"|"&amp;data!C7486,calculations!$A$3:$A$168,0),MATCH(data!B7486,calculations!$AH$2:$CL$2,0))="","NULL",SUBSTITUTE(OFFSET(calculations!$AG$2,MATCH(data!A7486&amp;"|"&amp;data!C7486,calculations!$A$3:$A$168,0),MATCH(data!B7486,calculations!$AH$2:$CL$2,0)),",","."))</f>
        <v>NULL</v>
      </c>
      <c r="E7486">
        <v>1</v>
      </c>
    </row>
    <row r="7487" spans="1:5" x14ac:dyDescent="0.25">
      <c r="A7487">
        <v>2017</v>
      </c>
      <c r="B7487">
        <v>47</v>
      </c>
      <c r="C7487" t="s">
        <v>87</v>
      </c>
      <c r="D7487" t="str">
        <f ca="1">IF(OFFSET(calculations!$AG$2,MATCH(data!A7487&amp;"|"&amp;data!C7487,calculations!$A$3:$A$168,0),MATCH(data!B7487,calculations!$AH$2:$CL$2,0))="","NULL",SUBSTITUTE(OFFSET(calculations!$AG$2,MATCH(data!A7487&amp;"|"&amp;data!C7487,calculations!$A$3:$A$168,0),MATCH(data!B7487,calculations!$AH$2:$CL$2,0)),",","."))</f>
        <v>77554</v>
      </c>
      <c r="E7487">
        <v>1</v>
      </c>
    </row>
    <row r="7488" spans="1:5" x14ac:dyDescent="0.25">
      <c r="A7488">
        <v>2017</v>
      </c>
      <c r="B7488">
        <v>47</v>
      </c>
      <c r="C7488" t="s">
        <v>88</v>
      </c>
      <c r="D7488" t="str">
        <f ca="1">IF(OFFSET(calculations!$AG$2,MATCH(data!A7488&amp;"|"&amp;data!C7488,calculations!$A$3:$A$168,0),MATCH(data!B7488,calculations!$AH$2:$CL$2,0))="","NULL",SUBSTITUTE(OFFSET(calculations!$AG$2,MATCH(data!A7488&amp;"|"&amp;data!C7488,calculations!$A$3:$A$168,0),MATCH(data!B7488,calculations!$AH$2:$CL$2,0)),",","."))</f>
        <v>NULL</v>
      </c>
      <c r="E7488">
        <v>1</v>
      </c>
    </row>
    <row r="7489" spans="1:5" x14ac:dyDescent="0.25">
      <c r="A7489">
        <v>2017</v>
      </c>
      <c r="B7489">
        <v>47</v>
      </c>
      <c r="C7489" t="s">
        <v>89</v>
      </c>
      <c r="D7489" t="str">
        <f ca="1">IF(OFFSET(calculations!$AG$2,MATCH(data!A7489&amp;"|"&amp;data!C7489,calculations!$A$3:$A$168,0),MATCH(data!B7489,calculations!$AH$2:$CL$2,0))="","NULL",SUBSTITUTE(OFFSET(calculations!$AG$2,MATCH(data!A7489&amp;"|"&amp;data!C7489,calculations!$A$3:$A$168,0),MATCH(data!B7489,calculations!$AH$2:$CL$2,0)),",","."))</f>
        <v>NULL</v>
      </c>
      <c r="E7489">
        <v>1</v>
      </c>
    </row>
    <row r="7490" spans="1:5" x14ac:dyDescent="0.25">
      <c r="A7490">
        <v>2017</v>
      </c>
      <c r="B7490">
        <v>47</v>
      </c>
      <c r="C7490" t="s">
        <v>90</v>
      </c>
      <c r="D7490" t="str">
        <f ca="1">IF(OFFSET(calculations!$AG$2,MATCH(data!A7490&amp;"|"&amp;data!C7490,calculations!$A$3:$A$168,0),MATCH(data!B7490,calculations!$AH$2:$CL$2,0))="","NULL",SUBSTITUTE(OFFSET(calculations!$AG$2,MATCH(data!A7490&amp;"|"&amp;data!C7490,calculations!$A$3:$A$168,0),MATCH(data!B7490,calculations!$AH$2:$CL$2,0)),",","."))</f>
        <v>NULL</v>
      </c>
      <c r="E7490">
        <v>1</v>
      </c>
    </row>
    <row r="7491" spans="1:5" x14ac:dyDescent="0.25">
      <c r="A7491">
        <v>2017</v>
      </c>
      <c r="B7491">
        <v>47</v>
      </c>
      <c r="C7491" t="s">
        <v>91</v>
      </c>
      <c r="D7491" t="str">
        <f ca="1">IF(OFFSET(calculations!$AG$2,MATCH(data!A7491&amp;"|"&amp;data!C7491,calculations!$A$3:$A$168,0),MATCH(data!B7491,calculations!$AH$2:$CL$2,0))="","NULL",SUBSTITUTE(OFFSET(calculations!$AG$2,MATCH(data!A7491&amp;"|"&amp;data!C7491,calculations!$A$3:$A$168,0),MATCH(data!B7491,calculations!$AH$2:$CL$2,0)),",","."))</f>
        <v>NULL</v>
      </c>
      <c r="E7491">
        <v>1</v>
      </c>
    </row>
    <row r="7492" spans="1:5" x14ac:dyDescent="0.25">
      <c r="A7492">
        <v>2017</v>
      </c>
      <c r="B7492">
        <v>47</v>
      </c>
      <c r="C7492" t="s">
        <v>92</v>
      </c>
      <c r="D7492" t="str">
        <f ca="1">IF(OFFSET(calculations!$AG$2,MATCH(data!A7492&amp;"|"&amp;data!C7492,calculations!$A$3:$A$168,0),MATCH(data!B7492,calculations!$AH$2:$CL$2,0))="","NULL",SUBSTITUTE(OFFSET(calculations!$AG$2,MATCH(data!A7492&amp;"|"&amp;data!C7492,calculations!$A$3:$A$168,0),MATCH(data!B7492,calculations!$AH$2:$CL$2,0)),",","."))</f>
        <v>NULL</v>
      </c>
      <c r="E7492">
        <v>1</v>
      </c>
    </row>
    <row r="7493" spans="1:5" x14ac:dyDescent="0.25">
      <c r="A7493">
        <v>2017</v>
      </c>
      <c r="B7493">
        <v>47</v>
      </c>
      <c r="C7493" t="s">
        <v>93</v>
      </c>
      <c r="D7493" t="str">
        <f ca="1">IF(OFFSET(calculations!$AG$2,MATCH(data!A7493&amp;"|"&amp;data!C7493,calculations!$A$3:$A$168,0),MATCH(data!B7493,calculations!$AH$2:$CL$2,0))="","NULL",SUBSTITUTE(OFFSET(calculations!$AG$2,MATCH(data!A7493&amp;"|"&amp;data!C7493,calculations!$A$3:$A$168,0),MATCH(data!B7493,calculations!$AH$2:$CL$2,0)),",","."))</f>
        <v>NULL</v>
      </c>
      <c r="E7493">
        <v>1</v>
      </c>
    </row>
    <row r="7494" spans="1:5" x14ac:dyDescent="0.25">
      <c r="A7494">
        <v>2017</v>
      </c>
      <c r="B7494">
        <v>47</v>
      </c>
      <c r="C7494" t="s">
        <v>94</v>
      </c>
      <c r="D7494" t="str">
        <f ca="1">IF(OFFSET(calculations!$AG$2,MATCH(data!A7494&amp;"|"&amp;data!C7494,calculations!$A$3:$A$168,0),MATCH(data!B7494,calculations!$AH$2:$CL$2,0))="","NULL",SUBSTITUTE(OFFSET(calculations!$AG$2,MATCH(data!A7494&amp;"|"&amp;data!C7494,calculations!$A$3:$A$168,0),MATCH(data!B7494,calculations!$AH$2:$CL$2,0)),",","."))</f>
        <v>NULL</v>
      </c>
      <c r="E7494">
        <v>1</v>
      </c>
    </row>
    <row r="7495" spans="1:5" x14ac:dyDescent="0.25">
      <c r="A7495">
        <v>2017</v>
      </c>
      <c r="B7495">
        <v>47</v>
      </c>
      <c r="C7495" t="s">
        <v>95</v>
      </c>
      <c r="D7495" t="str">
        <f ca="1">IF(OFFSET(calculations!$AG$2,MATCH(data!A7495&amp;"|"&amp;data!C7495,calculations!$A$3:$A$168,0),MATCH(data!B7495,calculations!$AH$2:$CL$2,0))="","NULL",SUBSTITUTE(OFFSET(calculations!$AG$2,MATCH(data!A7495&amp;"|"&amp;data!C7495,calculations!$A$3:$A$168,0),MATCH(data!B7495,calculations!$AH$2:$CL$2,0)),",","."))</f>
        <v>67183</v>
      </c>
      <c r="E7495">
        <v>1</v>
      </c>
    </row>
    <row r="7496" spans="1:5" x14ac:dyDescent="0.25">
      <c r="A7496">
        <v>2017</v>
      </c>
      <c r="B7496">
        <v>47</v>
      </c>
      <c r="C7496" t="s">
        <v>96</v>
      </c>
      <c r="D7496" t="str">
        <f ca="1">IF(OFFSET(calculations!$AG$2,MATCH(data!A7496&amp;"|"&amp;data!C7496,calculations!$A$3:$A$168,0),MATCH(data!B7496,calculations!$AH$2:$CL$2,0))="","NULL",SUBSTITUTE(OFFSET(calculations!$AG$2,MATCH(data!A7496&amp;"|"&amp;data!C7496,calculations!$A$3:$A$168,0),MATCH(data!B7496,calculations!$AH$2:$CL$2,0)),",","."))</f>
        <v>316721</v>
      </c>
      <c r="E7496">
        <v>1</v>
      </c>
    </row>
    <row r="7497" spans="1:5" x14ac:dyDescent="0.25">
      <c r="A7497">
        <v>2017</v>
      </c>
      <c r="B7497">
        <v>47</v>
      </c>
      <c r="C7497" t="s">
        <v>97</v>
      </c>
      <c r="D7497" t="str">
        <f ca="1">IF(OFFSET(calculations!$AG$2,MATCH(data!A7497&amp;"|"&amp;data!C7497,calculations!$A$3:$A$168,0),MATCH(data!B7497,calculations!$AH$2:$CL$2,0))="","NULL",SUBSTITUTE(OFFSET(calculations!$AG$2,MATCH(data!A7497&amp;"|"&amp;data!C7497,calculations!$A$3:$A$168,0),MATCH(data!B7497,calculations!$AH$2:$CL$2,0)),",","."))</f>
        <v>312393</v>
      </c>
      <c r="E7497">
        <v>1</v>
      </c>
    </row>
    <row r="7498" spans="1:5" x14ac:dyDescent="0.25">
      <c r="A7498">
        <v>2017</v>
      </c>
      <c r="B7498">
        <v>47</v>
      </c>
      <c r="C7498" t="s">
        <v>98</v>
      </c>
      <c r="D7498" t="str">
        <f ca="1">IF(OFFSET(calculations!$AG$2,MATCH(data!A7498&amp;"|"&amp;data!C7498,calculations!$A$3:$A$168,0),MATCH(data!B7498,calculations!$AH$2:$CL$2,0))="","NULL",SUBSTITUTE(OFFSET(calculations!$AG$2,MATCH(data!A7498&amp;"|"&amp;data!C7498,calculations!$A$3:$A$168,0),MATCH(data!B7498,calculations!$AH$2:$CL$2,0)),",","."))</f>
        <v>4328</v>
      </c>
      <c r="E7498">
        <v>1</v>
      </c>
    </row>
    <row r="7499" spans="1:5" x14ac:dyDescent="0.25">
      <c r="A7499">
        <v>2017</v>
      </c>
      <c r="B7499">
        <v>47</v>
      </c>
      <c r="C7499" t="s">
        <v>99</v>
      </c>
      <c r="D7499" t="str">
        <f ca="1">IF(OFFSET(calculations!$AG$2,MATCH(data!A7499&amp;"|"&amp;data!C7499,calculations!$A$3:$A$168,0),MATCH(data!B7499,calculations!$AH$2:$CL$2,0))="","NULL",SUBSTITUTE(OFFSET(calculations!$AG$2,MATCH(data!A7499&amp;"|"&amp;data!C7499,calculations!$A$3:$A$168,0),MATCH(data!B7499,calculations!$AH$2:$CL$2,0)),",","."))</f>
        <v>4328</v>
      </c>
      <c r="E7499">
        <v>1</v>
      </c>
    </row>
    <row r="7500" spans="1:5" x14ac:dyDescent="0.25">
      <c r="A7500">
        <v>2017</v>
      </c>
      <c r="B7500">
        <v>47</v>
      </c>
      <c r="C7500" t="s">
        <v>100</v>
      </c>
      <c r="D7500" t="str">
        <f ca="1">IF(OFFSET(calculations!$AG$2,MATCH(data!A7500&amp;"|"&amp;data!C7500,calculations!$A$3:$A$168,0),MATCH(data!B7500,calculations!$AH$2:$CL$2,0))="","NULL",SUBSTITUTE(OFFSET(calculations!$AG$2,MATCH(data!A7500&amp;"|"&amp;data!C7500,calculations!$A$3:$A$168,0),MATCH(data!B7500,calculations!$AH$2:$CL$2,0)),",","."))</f>
        <v>88595</v>
      </c>
      <c r="E7500">
        <v>1</v>
      </c>
    </row>
    <row r="7501" spans="1:5" x14ac:dyDescent="0.25">
      <c r="A7501">
        <v>2017</v>
      </c>
      <c r="B7501">
        <v>47</v>
      </c>
      <c r="C7501" t="s">
        <v>101</v>
      </c>
      <c r="D7501" t="str">
        <f ca="1">IF(OFFSET(calculations!$AG$2,MATCH(data!A7501&amp;"|"&amp;data!C7501,calculations!$A$3:$A$168,0),MATCH(data!B7501,calculations!$AH$2:$CL$2,0))="","NULL",SUBSTITUTE(OFFSET(calculations!$AG$2,MATCH(data!A7501&amp;"|"&amp;data!C7501,calculations!$A$3:$A$168,0),MATCH(data!B7501,calculations!$AH$2:$CL$2,0)),",","."))</f>
        <v>NULL</v>
      </c>
      <c r="E7501">
        <v>1</v>
      </c>
    </row>
    <row r="7502" spans="1:5" x14ac:dyDescent="0.25">
      <c r="A7502">
        <v>2017</v>
      </c>
      <c r="B7502">
        <v>47</v>
      </c>
      <c r="C7502" t="s">
        <v>102</v>
      </c>
      <c r="D7502" t="str">
        <f ca="1">IF(OFFSET(calculations!$AG$2,MATCH(data!A7502&amp;"|"&amp;data!C7502,calculations!$A$3:$A$168,0),MATCH(data!B7502,calculations!$AH$2:$CL$2,0))="","NULL",SUBSTITUTE(OFFSET(calculations!$AG$2,MATCH(data!A7502&amp;"|"&amp;data!C7502,calculations!$A$3:$A$168,0),MATCH(data!B7502,calculations!$AH$2:$CL$2,0)),",","."))</f>
        <v>183338</v>
      </c>
      <c r="E7502">
        <v>1</v>
      </c>
    </row>
    <row r="7503" spans="1:5" x14ac:dyDescent="0.25">
      <c r="A7503">
        <v>2017</v>
      </c>
      <c r="B7503">
        <v>47</v>
      </c>
      <c r="C7503" t="s">
        <v>103</v>
      </c>
      <c r="D7503" t="str">
        <f ca="1">IF(OFFSET(calculations!$AG$2,MATCH(data!A7503&amp;"|"&amp;data!C7503,calculations!$A$3:$A$168,0),MATCH(data!B7503,calculations!$AH$2:$CL$2,0))="","NULL",SUBSTITUTE(OFFSET(calculations!$AG$2,MATCH(data!A7503&amp;"|"&amp;data!C7503,calculations!$A$3:$A$168,0),MATCH(data!B7503,calculations!$AH$2:$CL$2,0)),",","."))</f>
        <v>140378</v>
      </c>
      <c r="E7503">
        <v>1</v>
      </c>
    </row>
    <row r="7504" spans="1:5" x14ac:dyDescent="0.25">
      <c r="A7504">
        <v>2017</v>
      </c>
      <c r="B7504">
        <v>47</v>
      </c>
      <c r="C7504" t="s">
        <v>104</v>
      </c>
      <c r="D7504" t="str">
        <f ca="1">IF(OFFSET(calculations!$AG$2,MATCH(data!A7504&amp;"|"&amp;data!C7504,calculations!$A$3:$A$168,0),MATCH(data!B7504,calculations!$AH$2:$CL$2,0))="","NULL",SUBSTITUTE(OFFSET(calculations!$AG$2,MATCH(data!A7504&amp;"|"&amp;data!C7504,calculations!$A$3:$A$168,0),MATCH(data!B7504,calculations!$AH$2:$CL$2,0)),",","."))</f>
        <v>-230793</v>
      </c>
      <c r="E7504">
        <v>1</v>
      </c>
    </row>
    <row r="7505" spans="1:5" x14ac:dyDescent="0.25">
      <c r="A7505">
        <v>2017</v>
      </c>
      <c r="B7505">
        <v>47</v>
      </c>
      <c r="C7505" t="s">
        <v>105</v>
      </c>
      <c r="D7505" t="str">
        <f ca="1">IF(OFFSET(calculations!$AG$2,MATCH(data!A7505&amp;"|"&amp;data!C7505,calculations!$A$3:$A$168,0),MATCH(data!B7505,calculations!$AH$2:$CL$2,0))="","NULL",SUBSTITUTE(OFFSET(calculations!$AG$2,MATCH(data!A7505&amp;"|"&amp;data!C7505,calculations!$A$3:$A$168,0),MATCH(data!B7505,calculations!$AH$2:$CL$2,0)),",","."))</f>
        <v>-230793</v>
      </c>
      <c r="E7505">
        <v>1</v>
      </c>
    </row>
    <row r="7506" spans="1:5" x14ac:dyDescent="0.25">
      <c r="A7506">
        <v>2017</v>
      </c>
      <c r="B7506">
        <v>47</v>
      </c>
      <c r="C7506" t="s">
        <v>106</v>
      </c>
      <c r="D7506" t="str">
        <f ca="1">IF(OFFSET(calculations!$AG$2,MATCH(data!A7506&amp;"|"&amp;data!C7506,calculations!$A$3:$A$168,0),MATCH(data!B7506,calculations!$AH$2:$CL$2,0))="","NULL",SUBSTITUTE(OFFSET(calculations!$AG$2,MATCH(data!A7506&amp;"|"&amp;data!C7506,calculations!$A$3:$A$168,0),MATCH(data!B7506,calculations!$AH$2:$CL$2,0)),",","."))</f>
        <v>NULL</v>
      </c>
      <c r="E7506">
        <v>1</v>
      </c>
    </row>
    <row r="7507" spans="1:5" x14ac:dyDescent="0.25">
      <c r="A7507">
        <v>2017</v>
      </c>
      <c r="B7507">
        <v>47</v>
      </c>
      <c r="C7507" t="s">
        <v>107</v>
      </c>
      <c r="D7507" t="str">
        <f ca="1">IF(OFFSET(calculations!$AG$2,MATCH(data!A7507&amp;"|"&amp;data!C7507,calculations!$A$3:$A$168,0),MATCH(data!B7507,calculations!$AH$2:$CL$2,0))="","NULL",SUBSTITUTE(OFFSET(calculations!$AG$2,MATCH(data!A7507&amp;"|"&amp;data!C7507,calculations!$A$3:$A$168,0),MATCH(data!B7507,calculations!$AH$2:$CL$2,0)),",","."))</f>
        <v>NULL</v>
      </c>
      <c r="E7507">
        <v>1</v>
      </c>
    </row>
    <row r="7508" spans="1:5" x14ac:dyDescent="0.25">
      <c r="A7508">
        <v>2017</v>
      </c>
      <c r="B7508">
        <v>47</v>
      </c>
      <c r="C7508" t="s">
        <v>108</v>
      </c>
      <c r="D7508" t="str">
        <f ca="1">IF(OFFSET(calculations!$AG$2,MATCH(data!A7508&amp;"|"&amp;data!C7508,calculations!$A$3:$A$168,0),MATCH(data!B7508,calculations!$AH$2:$CL$2,0))="","NULL",SUBSTITUTE(OFFSET(calculations!$AG$2,MATCH(data!A7508&amp;"|"&amp;data!C7508,calculations!$A$3:$A$168,0),MATCH(data!B7508,calculations!$AH$2:$CL$2,0)),",","."))</f>
        <v>309757</v>
      </c>
      <c r="E7508">
        <v>1</v>
      </c>
    </row>
    <row r="7509" spans="1:5" x14ac:dyDescent="0.25">
      <c r="A7509">
        <v>2017</v>
      </c>
      <c r="B7509">
        <v>47</v>
      </c>
      <c r="C7509" t="s">
        <v>109</v>
      </c>
      <c r="D7509" t="str">
        <f ca="1">IF(OFFSET(calculations!$AG$2,MATCH(data!A7509&amp;"|"&amp;data!C7509,calculations!$A$3:$A$168,0),MATCH(data!B7509,calculations!$AH$2:$CL$2,0))="","NULL",SUBSTITUTE(OFFSET(calculations!$AG$2,MATCH(data!A7509&amp;"|"&amp;data!C7509,calculations!$A$3:$A$168,0),MATCH(data!B7509,calculations!$AH$2:$CL$2,0)),",","."))</f>
        <v>78964</v>
      </c>
      <c r="E7509">
        <v>1</v>
      </c>
    </row>
    <row r="7510" spans="1:5" x14ac:dyDescent="0.25">
      <c r="A7510">
        <v>2017</v>
      </c>
      <c r="B7510">
        <v>47</v>
      </c>
      <c r="C7510" t="s">
        <v>110</v>
      </c>
      <c r="D7510" t="str">
        <f ca="1">IF(OFFSET(calculations!$AG$2,MATCH(data!A7510&amp;"|"&amp;data!C7510,calculations!$A$3:$A$168,0),MATCH(data!B7510,calculations!$AH$2:$CL$2,0))="","NULL",SUBSTITUTE(OFFSET(calculations!$AG$2,MATCH(data!A7510&amp;"|"&amp;data!C7510,calculations!$A$3:$A$168,0),MATCH(data!B7510,calculations!$AH$2:$CL$2,0)),",","."))</f>
        <v>11781</v>
      </c>
      <c r="E7510">
        <v>1</v>
      </c>
    </row>
    <row r="7511" spans="1:5" x14ac:dyDescent="0.25">
      <c r="A7511">
        <v>2017</v>
      </c>
      <c r="B7511">
        <v>47</v>
      </c>
      <c r="C7511" t="s">
        <v>111</v>
      </c>
      <c r="D7511" t="str">
        <f ca="1">IF(OFFSET(calculations!$AG$2,MATCH(data!A7511&amp;"|"&amp;data!C7511,calculations!$A$3:$A$168,0),MATCH(data!B7511,calculations!$AH$2:$CL$2,0))="","NULL",SUBSTITUTE(OFFSET(calculations!$AG$2,MATCH(data!A7511&amp;"|"&amp;data!C7511,calculations!$A$3:$A$168,0),MATCH(data!B7511,calculations!$AH$2:$CL$2,0)),",","."))</f>
        <v>704054</v>
      </c>
      <c r="E7511">
        <v>1</v>
      </c>
    </row>
    <row r="7512" spans="1:5" x14ac:dyDescent="0.25">
      <c r="A7512">
        <v>2017</v>
      </c>
      <c r="B7512">
        <v>47</v>
      </c>
      <c r="C7512" t="s">
        <v>112</v>
      </c>
      <c r="D7512" t="str">
        <f ca="1">IF(OFFSET(calculations!$AG$2,MATCH(data!A7512&amp;"|"&amp;data!C7512,calculations!$A$3:$A$168,0),MATCH(data!B7512,calculations!$AH$2:$CL$2,0))="","NULL",SUBSTITUTE(OFFSET(calculations!$AG$2,MATCH(data!A7512&amp;"|"&amp;data!C7512,calculations!$A$3:$A$168,0),MATCH(data!B7512,calculations!$AH$2:$CL$2,0)),",","."))</f>
        <v>495694</v>
      </c>
      <c r="E7512">
        <v>1</v>
      </c>
    </row>
    <row r="7513" spans="1:5" x14ac:dyDescent="0.25">
      <c r="A7513">
        <v>2017</v>
      </c>
      <c r="B7513">
        <v>47</v>
      </c>
      <c r="C7513" t="s">
        <v>113</v>
      </c>
      <c r="D7513" t="str">
        <f ca="1">IF(OFFSET(calculations!$AG$2,MATCH(data!A7513&amp;"|"&amp;data!C7513,calculations!$A$3:$A$168,0),MATCH(data!B7513,calculations!$AH$2:$CL$2,0))="","NULL",SUBSTITUTE(OFFSET(calculations!$AG$2,MATCH(data!A7513&amp;"|"&amp;data!C7513,calculations!$A$3:$A$168,0),MATCH(data!B7513,calculations!$AH$2:$CL$2,0)),",","."))</f>
        <v>NULL</v>
      </c>
      <c r="E7513">
        <v>1</v>
      </c>
    </row>
    <row r="7514" spans="1:5" x14ac:dyDescent="0.25">
      <c r="A7514">
        <v>2017</v>
      </c>
      <c r="B7514">
        <v>47</v>
      </c>
      <c r="C7514" t="s">
        <v>114</v>
      </c>
      <c r="D7514" t="str">
        <f ca="1">IF(OFFSET(calculations!$AG$2,MATCH(data!A7514&amp;"|"&amp;data!C7514,calculations!$A$3:$A$168,0),MATCH(data!B7514,calculations!$AH$2:$CL$2,0))="","NULL",SUBSTITUTE(OFFSET(calculations!$AG$2,MATCH(data!A7514&amp;"|"&amp;data!C7514,calculations!$A$3:$A$168,0),MATCH(data!B7514,calculations!$AH$2:$CL$2,0)),",","."))</f>
        <v>NULL</v>
      </c>
      <c r="E7514">
        <v>1</v>
      </c>
    </row>
    <row r="7515" spans="1:5" x14ac:dyDescent="0.25">
      <c r="A7515">
        <v>2017</v>
      </c>
      <c r="B7515">
        <v>47</v>
      </c>
      <c r="C7515" t="s">
        <v>115</v>
      </c>
      <c r="D7515" t="str">
        <f ca="1">IF(OFFSET(calculations!$AG$2,MATCH(data!A7515&amp;"|"&amp;data!C7515,calculations!$A$3:$A$168,0),MATCH(data!B7515,calculations!$AH$2:$CL$2,0))="","NULL",SUBSTITUTE(OFFSET(calculations!$AG$2,MATCH(data!A7515&amp;"|"&amp;data!C7515,calculations!$A$3:$A$168,0),MATCH(data!B7515,calculations!$AH$2:$CL$2,0)),",","."))</f>
        <v>NULL</v>
      </c>
      <c r="E7515">
        <v>1</v>
      </c>
    </row>
    <row r="7516" spans="1:5" x14ac:dyDescent="0.25">
      <c r="A7516">
        <v>2017</v>
      </c>
      <c r="B7516">
        <v>47</v>
      </c>
      <c r="C7516" t="s">
        <v>116</v>
      </c>
      <c r="D7516" t="str">
        <f ca="1">IF(OFFSET(calculations!$AG$2,MATCH(data!A7516&amp;"|"&amp;data!C7516,calculations!$A$3:$A$168,0),MATCH(data!B7516,calculations!$AH$2:$CL$2,0))="","NULL",SUBSTITUTE(OFFSET(calculations!$AG$2,MATCH(data!A7516&amp;"|"&amp;data!C7516,calculations!$A$3:$A$168,0),MATCH(data!B7516,calculations!$AH$2:$CL$2,0)),",","."))</f>
        <v>271100</v>
      </c>
      <c r="E7516">
        <v>1</v>
      </c>
    </row>
    <row r="7517" spans="1:5" x14ac:dyDescent="0.25">
      <c r="A7517">
        <v>2017</v>
      </c>
      <c r="B7517">
        <v>47</v>
      </c>
      <c r="C7517" t="s">
        <v>117</v>
      </c>
      <c r="D7517" t="str">
        <f ca="1">IF(OFFSET(calculations!$AG$2,MATCH(data!A7517&amp;"|"&amp;data!C7517,calculations!$A$3:$A$168,0),MATCH(data!B7517,calculations!$AH$2:$CL$2,0))="","NULL",SUBSTITUTE(OFFSET(calculations!$AG$2,MATCH(data!A7517&amp;"|"&amp;data!C7517,calculations!$A$3:$A$168,0),MATCH(data!B7517,calculations!$AH$2:$CL$2,0)),",","."))</f>
        <v>NULL</v>
      </c>
      <c r="E7517">
        <v>1</v>
      </c>
    </row>
    <row r="7518" spans="1:5" x14ac:dyDescent="0.25">
      <c r="A7518">
        <v>2017</v>
      </c>
      <c r="B7518">
        <v>47</v>
      </c>
      <c r="C7518" t="s">
        <v>118</v>
      </c>
      <c r="D7518" t="str">
        <f ca="1">IF(OFFSET(calculations!$AG$2,MATCH(data!A7518&amp;"|"&amp;data!C7518,calculations!$A$3:$A$168,0),MATCH(data!B7518,calculations!$AH$2:$CL$2,0))="","NULL",SUBSTITUTE(OFFSET(calculations!$AG$2,MATCH(data!A7518&amp;"|"&amp;data!C7518,calculations!$A$3:$A$168,0),MATCH(data!B7518,calculations!$AH$2:$CL$2,0)),",","."))</f>
        <v>200</v>
      </c>
      <c r="E7518">
        <v>1</v>
      </c>
    </row>
    <row r="7519" spans="1:5" x14ac:dyDescent="0.25">
      <c r="A7519">
        <v>2017</v>
      </c>
      <c r="B7519">
        <v>47</v>
      </c>
      <c r="C7519" t="s">
        <v>119</v>
      </c>
      <c r="D7519" t="str">
        <f ca="1">IF(OFFSET(calculations!$AG$2,MATCH(data!A7519&amp;"|"&amp;data!C7519,calculations!$A$3:$A$168,0),MATCH(data!B7519,calculations!$AH$2:$CL$2,0))="","NULL",SUBSTITUTE(OFFSET(calculations!$AG$2,MATCH(data!A7519&amp;"|"&amp;data!C7519,calculations!$A$3:$A$168,0),MATCH(data!B7519,calculations!$AH$2:$CL$2,0)),",","."))</f>
        <v>166324</v>
      </c>
      <c r="E7519">
        <v>1</v>
      </c>
    </row>
    <row r="7520" spans="1:5" x14ac:dyDescent="0.25">
      <c r="A7520">
        <v>2017</v>
      </c>
      <c r="B7520">
        <v>47</v>
      </c>
      <c r="C7520" t="s">
        <v>120</v>
      </c>
      <c r="D7520" t="str">
        <f ca="1">IF(OFFSET(calculations!$AG$2,MATCH(data!A7520&amp;"|"&amp;data!C7520,calculations!$A$3:$A$168,0),MATCH(data!B7520,calculations!$AH$2:$CL$2,0))="","NULL",SUBSTITUTE(OFFSET(calculations!$AG$2,MATCH(data!A7520&amp;"|"&amp;data!C7520,calculations!$A$3:$A$168,0),MATCH(data!B7520,calculations!$AH$2:$CL$2,0)),",","."))</f>
        <v>5231</v>
      </c>
      <c r="E7520">
        <v>1</v>
      </c>
    </row>
    <row r="7521" spans="1:5" x14ac:dyDescent="0.25">
      <c r="A7521">
        <v>2017</v>
      </c>
      <c r="B7521">
        <v>47</v>
      </c>
      <c r="C7521" t="s">
        <v>121</v>
      </c>
      <c r="D7521" t="str">
        <f ca="1">IF(OFFSET(calculations!$AG$2,MATCH(data!A7521&amp;"|"&amp;data!C7521,calculations!$A$3:$A$168,0),MATCH(data!B7521,calculations!$AH$2:$CL$2,0))="","NULL",SUBSTITUTE(OFFSET(calculations!$AG$2,MATCH(data!A7521&amp;"|"&amp;data!C7521,calculations!$A$3:$A$168,0),MATCH(data!B7521,calculations!$AH$2:$CL$2,0)),",","."))</f>
        <v>12407</v>
      </c>
      <c r="E7521">
        <v>1</v>
      </c>
    </row>
    <row r="7522" spans="1:5" x14ac:dyDescent="0.25">
      <c r="A7522">
        <v>2017</v>
      </c>
      <c r="B7522">
        <v>47</v>
      </c>
      <c r="C7522" t="s">
        <v>122</v>
      </c>
      <c r="D7522" t="str">
        <f ca="1">IF(OFFSET(calculations!$AG$2,MATCH(data!A7522&amp;"|"&amp;data!C7522,calculations!$A$3:$A$168,0),MATCH(data!B7522,calculations!$AH$2:$CL$2,0))="","NULL",SUBSTITUTE(OFFSET(calculations!$AG$2,MATCH(data!A7522&amp;"|"&amp;data!C7522,calculations!$A$3:$A$168,0),MATCH(data!B7522,calculations!$AH$2:$CL$2,0)),",","."))</f>
        <v>NULL</v>
      </c>
      <c r="E7522">
        <v>1</v>
      </c>
    </row>
    <row r="7523" spans="1:5" x14ac:dyDescent="0.25">
      <c r="A7523">
        <v>2017</v>
      </c>
      <c r="B7523">
        <v>47</v>
      </c>
      <c r="C7523" t="s">
        <v>123</v>
      </c>
      <c r="D7523" t="str">
        <f ca="1">IF(OFFSET(calculations!$AG$2,MATCH(data!A7523&amp;"|"&amp;data!C7523,calculations!$A$3:$A$168,0),MATCH(data!B7523,calculations!$AH$2:$CL$2,0))="","NULL",SUBSTITUTE(OFFSET(calculations!$AG$2,MATCH(data!A7523&amp;"|"&amp;data!C7523,calculations!$A$3:$A$168,0),MATCH(data!B7523,calculations!$AH$2:$CL$2,0)),",","."))</f>
        <v>NULL</v>
      </c>
      <c r="E7523">
        <v>1</v>
      </c>
    </row>
    <row r="7524" spans="1:5" x14ac:dyDescent="0.25">
      <c r="A7524">
        <v>2017</v>
      </c>
      <c r="B7524">
        <v>47</v>
      </c>
      <c r="C7524" t="s">
        <v>124</v>
      </c>
      <c r="D7524" t="str">
        <f ca="1">IF(OFFSET(calculations!$AG$2,MATCH(data!A7524&amp;"|"&amp;data!C7524,calculations!$A$3:$A$168,0),MATCH(data!B7524,calculations!$AH$2:$CL$2,0))="","NULL",SUBSTITUTE(OFFSET(calculations!$AG$2,MATCH(data!A7524&amp;"|"&amp;data!C7524,calculations!$A$3:$A$168,0),MATCH(data!B7524,calculations!$AH$2:$CL$2,0)),",","."))</f>
        <v>223</v>
      </c>
      <c r="E7524">
        <v>1</v>
      </c>
    </row>
    <row r="7525" spans="1:5" x14ac:dyDescent="0.25">
      <c r="A7525">
        <v>2017</v>
      </c>
      <c r="B7525">
        <v>47</v>
      </c>
      <c r="C7525" t="s">
        <v>125</v>
      </c>
      <c r="D7525" t="str">
        <f ca="1">IF(OFFSET(calculations!$AG$2,MATCH(data!A7525&amp;"|"&amp;data!C7525,calculations!$A$3:$A$168,0),MATCH(data!B7525,calculations!$AH$2:$CL$2,0))="","NULL",SUBSTITUTE(OFFSET(calculations!$AG$2,MATCH(data!A7525&amp;"|"&amp;data!C7525,calculations!$A$3:$A$168,0),MATCH(data!B7525,calculations!$AH$2:$CL$2,0)),",","."))</f>
        <v>NULL</v>
      </c>
      <c r="E7525">
        <v>1</v>
      </c>
    </row>
    <row r="7526" spans="1:5" x14ac:dyDescent="0.25">
      <c r="A7526">
        <v>2017</v>
      </c>
      <c r="B7526">
        <v>47</v>
      </c>
      <c r="C7526" t="s">
        <v>126</v>
      </c>
      <c r="D7526" t="str">
        <f ca="1">IF(OFFSET(calculations!$AG$2,MATCH(data!A7526&amp;"|"&amp;data!C7526,calculations!$A$3:$A$168,0),MATCH(data!B7526,calculations!$AH$2:$CL$2,0))="","NULL",SUBSTITUTE(OFFSET(calculations!$AG$2,MATCH(data!A7526&amp;"|"&amp;data!C7526,calculations!$A$3:$A$168,0),MATCH(data!B7526,calculations!$AH$2:$CL$2,0)),",","."))</f>
        <v>40209</v>
      </c>
      <c r="E7526">
        <v>1</v>
      </c>
    </row>
    <row r="7527" spans="1:5" x14ac:dyDescent="0.25">
      <c r="A7527">
        <v>2017</v>
      </c>
      <c r="B7527">
        <v>47</v>
      </c>
      <c r="C7527" t="s">
        <v>62</v>
      </c>
      <c r="D7527" t="str">
        <f ca="1">IF(OFFSET(calculations!$AG$2,MATCH(data!A7527&amp;"|"&amp;data!C7527,calculations!$A$3:$A$168,0),MATCH(data!B7527,calculations!$AH$2:$CL$2,0))="","NULL",SUBSTITUTE(OFFSET(calculations!$AG$2,MATCH(data!A7527&amp;"|"&amp;data!C7527,calculations!$A$3:$A$168,0),MATCH(data!B7527,calculations!$AH$2:$CL$2,0)),",","."))</f>
        <v>208360</v>
      </c>
      <c r="E7527">
        <v>1</v>
      </c>
    </row>
    <row r="7528" spans="1:5" x14ac:dyDescent="0.25">
      <c r="A7528">
        <v>2017</v>
      </c>
      <c r="B7528">
        <v>47</v>
      </c>
      <c r="C7528" t="s">
        <v>127</v>
      </c>
      <c r="D7528" t="str">
        <f ca="1">IF(OFFSET(calculations!$AG$2,MATCH(data!A7528&amp;"|"&amp;data!C7528,calculations!$A$3:$A$168,0),MATCH(data!B7528,calculations!$AH$2:$CL$2,0))="","NULL",SUBSTITUTE(OFFSET(calculations!$AG$2,MATCH(data!A7528&amp;"|"&amp;data!C7528,calculations!$A$3:$A$168,0),MATCH(data!B7528,calculations!$AH$2:$CL$2,0)),",","."))</f>
        <v>7385411</v>
      </c>
      <c r="E7528">
        <v>1</v>
      </c>
    </row>
    <row r="7529" spans="1:5" x14ac:dyDescent="0.25">
      <c r="A7529">
        <v>2017</v>
      </c>
      <c r="B7529">
        <v>47</v>
      </c>
      <c r="C7529" t="s">
        <v>128</v>
      </c>
      <c r="D7529" t="str">
        <f ca="1">IF(OFFSET(calculations!$AG$2,MATCH(data!A7529&amp;"|"&amp;data!C7529,calculations!$A$3:$A$168,0),MATCH(data!B7529,calculations!$AH$2:$CL$2,0))="","NULL",SUBSTITUTE(OFFSET(calculations!$AG$2,MATCH(data!A7529&amp;"|"&amp;data!C7529,calculations!$A$3:$A$168,0),MATCH(data!B7529,calculations!$AH$2:$CL$2,0)),",","."))</f>
        <v>NULL</v>
      </c>
      <c r="E7529">
        <v>1</v>
      </c>
    </row>
    <row r="7530" spans="1:5" x14ac:dyDescent="0.25">
      <c r="A7530">
        <v>2017</v>
      </c>
      <c r="B7530">
        <v>47</v>
      </c>
      <c r="C7530" t="s">
        <v>129</v>
      </c>
      <c r="D7530" t="str">
        <f ca="1">IF(OFFSET(calculations!$AG$2,MATCH(data!A7530&amp;"|"&amp;data!C7530,calculations!$A$3:$A$168,0),MATCH(data!B7530,calculations!$AH$2:$CL$2,0))="","NULL",SUBSTITUTE(OFFSET(calculations!$AG$2,MATCH(data!A7530&amp;"|"&amp;data!C7530,calculations!$A$3:$A$168,0),MATCH(data!B7530,calculations!$AH$2:$CL$2,0)),",","."))</f>
        <v>NULL</v>
      </c>
      <c r="E7530">
        <v>1</v>
      </c>
    </row>
    <row r="7531" spans="1:5" x14ac:dyDescent="0.25">
      <c r="A7531">
        <v>2017</v>
      </c>
      <c r="B7531">
        <v>47</v>
      </c>
      <c r="C7531" t="s">
        <v>130</v>
      </c>
      <c r="D7531" t="str">
        <f ca="1">IF(OFFSET(calculations!$AG$2,MATCH(data!A7531&amp;"|"&amp;data!C7531,calculations!$A$3:$A$168,0),MATCH(data!B7531,calculations!$AH$2:$CL$2,0))="","NULL",SUBSTITUTE(OFFSET(calculations!$AG$2,MATCH(data!A7531&amp;"|"&amp;data!C7531,calculations!$A$3:$A$168,0),MATCH(data!B7531,calculations!$AH$2:$CL$2,0)),",","."))</f>
        <v>NULL</v>
      </c>
      <c r="E7531">
        <v>1</v>
      </c>
    </row>
    <row r="7532" spans="1:5" x14ac:dyDescent="0.25">
      <c r="A7532">
        <v>2017</v>
      </c>
      <c r="B7532">
        <v>47</v>
      </c>
      <c r="C7532" t="s">
        <v>131</v>
      </c>
      <c r="D7532" t="str">
        <f ca="1">IF(OFFSET(calculations!$AG$2,MATCH(data!A7532&amp;"|"&amp;data!C7532,calculations!$A$3:$A$168,0),MATCH(data!B7532,calculations!$AH$2:$CL$2,0))="","NULL",SUBSTITUTE(OFFSET(calculations!$AG$2,MATCH(data!A7532&amp;"|"&amp;data!C7532,calculations!$A$3:$A$168,0),MATCH(data!B7532,calculations!$AH$2:$CL$2,0)),",","."))</f>
        <v>NULL</v>
      </c>
      <c r="E7532">
        <v>1</v>
      </c>
    </row>
    <row r="7533" spans="1:5" x14ac:dyDescent="0.25">
      <c r="A7533">
        <v>2017</v>
      </c>
      <c r="B7533">
        <v>47</v>
      </c>
      <c r="C7533" t="s">
        <v>132</v>
      </c>
      <c r="D7533" t="str">
        <f ca="1">IF(OFFSET(calculations!$AG$2,MATCH(data!A7533&amp;"|"&amp;data!C7533,calculations!$A$3:$A$168,0),MATCH(data!B7533,calculations!$AH$2:$CL$2,0))="","NULL",SUBSTITUTE(OFFSET(calculations!$AG$2,MATCH(data!A7533&amp;"|"&amp;data!C7533,calculations!$A$3:$A$168,0),MATCH(data!B7533,calculations!$AH$2:$CL$2,0)),",","."))</f>
        <v>NULL</v>
      </c>
      <c r="E7533">
        <v>1</v>
      </c>
    </row>
    <row r="7534" spans="1:5" x14ac:dyDescent="0.25">
      <c r="A7534">
        <v>2017</v>
      </c>
      <c r="B7534">
        <v>47</v>
      </c>
      <c r="C7534" t="s">
        <v>133</v>
      </c>
      <c r="D7534" t="str">
        <f ca="1">IF(OFFSET(calculations!$AG$2,MATCH(data!A7534&amp;"|"&amp;data!C7534,calculations!$A$3:$A$168,0),MATCH(data!B7534,calculations!$AH$2:$CL$2,0))="","NULL",SUBSTITUTE(OFFSET(calculations!$AG$2,MATCH(data!A7534&amp;"|"&amp;data!C7534,calculations!$A$3:$A$168,0),MATCH(data!B7534,calculations!$AH$2:$CL$2,0)),",","."))</f>
        <v>-7244234</v>
      </c>
      <c r="E7534">
        <v>1</v>
      </c>
    </row>
    <row r="7535" spans="1:5" x14ac:dyDescent="0.25">
      <c r="A7535">
        <v>2017</v>
      </c>
      <c r="B7535">
        <v>47</v>
      </c>
      <c r="C7535" t="s">
        <v>134</v>
      </c>
      <c r="D7535" t="str">
        <f ca="1">IF(OFFSET(calculations!$AG$2,MATCH(data!A7535&amp;"|"&amp;data!C7535,calculations!$A$3:$A$168,0),MATCH(data!B7535,calculations!$AH$2:$CL$2,0))="","NULL",SUBSTITUTE(OFFSET(calculations!$AG$2,MATCH(data!A7535&amp;"|"&amp;data!C7535,calculations!$A$3:$A$168,0),MATCH(data!B7535,calculations!$AH$2:$CL$2,0)),",","."))</f>
        <v>NULL</v>
      </c>
      <c r="E7535">
        <v>1</v>
      </c>
    </row>
    <row r="7536" spans="1:5" x14ac:dyDescent="0.25">
      <c r="A7536">
        <v>2017</v>
      </c>
      <c r="B7536">
        <v>47</v>
      </c>
      <c r="C7536" t="s">
        <v>135</v>
      </c>
      <c r="D7536" t="str">
        <f ca="1">IF(OFFSET(calculations!$AG$2,MATCH(data!A7536&amp;"|"&amp;data!C7536,calculations!$A$3:$A$168,0),MATCH(data!B7536,calculations!$AH$2:$CL$2,0))="","NULL",SUBSTITUTE(OFFSET(calculations!$AG$2,MATCH(data!A7536&amp;"|"&amp;data!C7536,calculations!$A$3:$A$168,0),MATCH(data!B7536,calculations!$AH$2:$CL$2,0)),",","."))</f>
        <v>NULL</v>
      </c>
      <c r="E7536">
        <v>1</v>
      </c>
    </row>
    <row r="7537" spans="1:5" x14ac:dyDescent="0.25">
      <c r="A7537">
        <v>2017</v>
      </c>
      <c r="B7537">
        <v>47</v>
      </c>
      <c r="C7537" t="s">
        <v>136</v>
      </c>
      <c r="D7537" t="str">
        <f ca="1">IF(OFFSET(calculations!$AG$2,MATCH(data!A7537&amp;"|"&amp;data!C7537,calculations!$A$3:$A$168,0),MATCH(data!B7537,calculations!$AH$2:$CL$2,0))="","NULL",SUBSTITUTE(OFFSET(calculations!$AG$2,MATCH(data!A7537&amp;"|"&amp;data!C7537,calculations!$A$3:$A$168,0),MATCH(data!B7537,calculations!$AH$2:$CL$2,0)),",","."))</f>
        <v>67183</v>
      </c>
      <c r="E7537">
        <v>1</v>
      </c>
    </row>
    <row r="7538" spans="1:5" x14ac:dyDescent="0.25">
      <c r="A7538">
        <v>2017</v>
      </c>
      <c r="B7538">
        <v>47</v>
      </c>
      <c r="C7538" t="s">
        <v>137</v>
      </c>
      <c r="D7538" t="str">
        <f ca="1">IF(OFFSET(calculations!$AG$2,MATCH(data!A7538&amp;"|"&amp;data!C7538,calculations!$A$3:$A$168,0),MATCH(data!B7538,calculations!$AH$2:$CL$2,0))="","NULL",SUBSTITUTE(OFFSET(calculations!$AG$2,MATCH(data!A7538&amp;"|"&amp;data!C7538,calculations!$A$3:$A$168,0),MATCH(data!B7538,calculations!$AH$2:$CL$2,0)),",","."))</f>
        <v>NULL</v>
      </c>
      <c r="E7538">
        <v>1</v>
      </c>
    </row>
    <row r="7539" spans="1:5" x14ac:dyDescent="0.25">
      <c r="A7539">
        <v>2017</v>
      </c>
      <c r="B7539">
        <v>47</v>
      </c>
      <c r="C7539" t="s">
        <v>138</v>
      </c>
      <c r="D7539" t="str">
        <f ca="1">IF(OFFSET(calculations!$AG$2,MATCH(data!A7539&amp;"|"&amp;data!C7539,calculations!$A$3:$A$168,0),MATCH(data!B7539,calculations!$AH$2:$CL$2,0))="","NULL",SUBSTITUTE(OFFSET(calculations!$AG$2,MATCH(data!A7539&amp;"|"&amp;data!C7539,calculations!$A$3:$A$168,0),MATCH(data!B7539,calculations!$AH$2:$CL$2,0)),",","."))</f>
        <v>NULL</v>
      </c>
      <c r="E7539">
        <v>1</v>
      </c>
    </row>
    <row r="7540" spans="1:5" x14ac:dyDescent="0.25">
      <c r="A7540">
        <v>2017</v>
      </c>
      <c r="B7540">
        <v>47</v>
      </c>
      <c r="C7540" t="s">
        <v>139</v>
      </c>
      <c r="D7540" t="str">
        <f ca="1">IF(OFFSET(calculations!$AG$2,MATCH(data!A7540&amp;"|"&amp;data!C7540,calculations!$A$3:$A$168,0),MATCH(data!B7540,calculations!$AH$2:$CL$2,0))="","NULL",SUBSTITUTE(OFFSET(calculations!$AG$2,MATCH(data!A7540&amp;"|"&amp;data!C7540,calculations!$A$3:$A$168,0),MATCH(data!B7540,calculations!$AH$2:$CL$2,0)),",","."))</f>
        <v>NULL</v>
      </c>
      <c r="E7540">
        <v>1</v>
      </c>
    </row>
    <row r="7541" spans="1:5" x14ac:dyDescent="0.25">
      <c r="A7541">
        <v>2017</v>
      </c>
      <c r="B7541">
        <v>47</v>
      </c>
      <c r="C7541" t="s">
        <v>140</v>
      </c>
      <c r="D7541" t="str">
        <f ca="1">IF(OFFSET(calculations!$AG$2,MATCH(data!A7541&amp;"|"&amp;data!C7541,calculations!$A$3:$A$168,0),MATCH(data!B7541,calculations!$AH$2:$CL$2,0))="","NULL",SUBSTITUTE(OFFSET(calculations!$AG$2,MATCH(data!A7541&amp;"|"&amp;data!C7541,calculations!$A$3:$A$168,0),MATCH(data!B7541,calculations!$AH$2:$CL$2,0)),",","."))</f>
        <v>NULL</v>
      </c>
      <c r="E7541">
        <v>1</v>
      </c>
    </row>
    <row r="7542" spans="1:5" x14ac:dyDescent="0.25">
      <c r="A7542">
        <v>2017</v>
      </c>
      <c r="B7542">
        <v>47</v>
      </c>
      <c r="C7542" t="s">
        <v>141</v>
      </c>
      <c r="D7542" t="str">
        <f ca="1">IF(OFFSET(calculations!$AG$2,MATCH(data!A7542&amp;"|"&amp;data!C7542,calculations!$A$3:$A$168,0),MATCH(data!B7542,calculations!$AH$2:$CL$2,0))="","NULL",SUBSTITUTE(OFFSET(calculations!$AG$2,MATCH(data!A7542&amp;"|"&amp;data!C7542,calculations!$A$3:$A$168,0),MATCH(data!B7542,calculations!$AH$2:$CL$2,0)),",","."))</f>
        <v>NULL</v>
      </c>
      <c r="E7542">
        <v>1</v>
      </c>
    </row>
    <row r="7543" spans="1:5" x14ac:dyDescent="0.25">
      <c r="A7543">
        <v>2017</v>
      </c>
      <c r="B7543">
        <v>47</v>
      </c>
      <c r="C7543" t="s">
        <v>142</v>
      </c>
      <c r="D7543" t="str">
        <f ca="1">IF(OFFSET(calculations!$AG$2,MATCH(data!A7543&amp;"|"&amp;data!C7543,calculations!$A$3:$A$168,0),MATCH(data!B7543,calculations!$AH$2:$CL$2,0))="","NULL",SUBSTITUTE(OFFSET(calculations!$AG$2,MATCH(data!A7543&amp;"|"&amp;data!C7543,calculations!$A$3:$A$168,0),MATCH(data!B7543,calculations!$AH$2:$CL$2,0)),",","."))</f>
        <v>NULL</v>
      </c>
      <c r="E7543">
        <v>1</v>
      </c>
    </row>
    <row r="7544" spans="1:5" x14ac:dyDescent="0.25">
      <c r="A7544">
        <v>2017</v>
      </c>
      <c r="B7544">
        <v>47</v>
      </c>
      <c r="C7544" t="s">
        <v>143</v>
      </c>
      <c r="D7544" t="str">
        <f ca="1">IF(OFFSET(calculations!$AG$2,MATCH(data!A7544&amp;"|"&amp;data!C7544,calculations!$A$3:$A$168,0),MATCH(data!B7544,calculations!$AH$2:$CL$2,0))="","NULL",SUBSTITUTE(OFFSET(calculations!$AG$2,MATCH(data!A7544&amp;"|"&amp;data!C7544,calculations!$A$3:$A$168,0),MATCH(data!B7544,calculations!$AH$2:$CL$2,0)),",","."))</f>
        <v>NULL</v>
      </c>
      <c r="E7544">
        <v>1</v>
      </c>
    </row>
    <row r="7545" spans="1:5" x14ac:dyDescent="0.25">
      <c r="A7545">
        <v>2017</v>
      </c>
      <c r="B7545">
        <v>47</v>
      </c>
      <c r="C7545" t="s">
        <v>58</v>
      </c>
      <c r="D7545" t="str">
        <f ca="1">IF(OFFSET(calculations!$AG$2,MATCH(data!A7545&amp;"|"&amp;data!C7545,calculations!$A$3:$A$168,0),MATCH(data!B7545,calculations!$AH$2:$CL$2,0))="","NULL",SUBSTITUTE(OFFSET(calculations!$AG$2,MATCH(data!A7545&amp;"|"&amp;data!C7545,calculations!$A$3:$A$168,0),MATCH(data!B7545,calculations!$AH$2:$CL$2,0)),",","."))</f>
        <v>NULL</v>
      </c>
      <c r="E7545">
        <v>1</v>
      </c>
    </row>
    <row r="7546" spans="1:5" x14ac:dyDescent="0.25">
      <c r="A7546">
        <v>2017</v>
      </c>
      <c r="B7546">
        <v>48</v>
      </c>
      <c r="C7546" t="s">
        <v>68</v>
      </c>
      <c r="D7546" t="str">
        <f ca="1">IF(OFFSET(calculations!$AG$2,MATCH(data!A7546&amp;"|"&amp;data!C7546,calculations!$A$3:$A$168,0),MATCH(data!B7546,calculations!$AH$2:$CL$2,0))="","NULL",SUBSTITUTE(OFFSET(calculations!$AG$2,MATCH(data!A7546&amp;"|"&amp;data!C7546,calculations!$A$3:$A$168,0),MATCH(data!B7546,calculations!$AH$2:$CL$2,0)),",","."))</f>
        <v>42519506</v>
      </c>
      <c r="E7546">
        <v>1</v>
      </c>
    </row>
    <row r="7547" spans="1:5" x14ac:dyDescent="0.25">
      <c r="A7547">
        <v>2017</v>
      </c>
      <c r="B7547">
        <v>48</v>
      </c>
      <c r="C7547" t="s">
        <v>49</v>
      </c>
      <c r="D7547" t="str">
        <f ca="1">IF(OFFSET(calculations!$AG$2,MATCH(data!A7547&amp;"|"&amp;data!C7547,calculations!$A$3:$A$168,0),MATCH(data!B7547,calculations!$AH$2:$CL$2,0))="","NULL",SUBSTITUTE(OFFSET(calculations!$AG$2,MATCH(data!A7547&amp;"|"&amp;data!C7547,calculations!$A$3:$A$168,0),MATCH(data!B7547,calculations!$AH$2:$CL$2,0)),",","."))</f>
        <v>5184280</v>
      </c>
      <c r="E7547">
        <v>1</v>
      </c>
    </row>
    <row r="7548" spans="1:5" x14ac:dyDescent="0.25">
      <c r="A7548">
        <v>2017</v>
      </c>
      <c r="B7548">
        <v>48</v>
      </c>
      <c r="C7548" t="s">
        <v>69</v>
      </c>
      <c r="D7548" t="str">
        <f ca="1">IF(OFFSET(calculations!$AG$2,MATCH(data!A7548&amp;"|"&amp;data!C7548,calculations!$A$3:$A$168,0),MATCH(data!B7548,calculations!$AH$2:$CL$2,0))="","NULL",SUBSTITUTE(OFFSET(calculations!$AG$2,MATCH(data!A7548&amp;"|"&amp;data!C7548,calculations!$A$3:$A$168,0),MATCH(data!B7548,calculations!$AH$2:$CL$2,0)),",","."))</f>
        <v>1010984</v>
      </c>
      <c r="E7548">
        <v>1</v>
      </c>
    </row>
    <row r="7549" spans="1:5" x14ac:dyDescent="0.25">
      <c r="A7549">
        <v>2017</v>
      </c>
      <c r="B7549">
        <v>48</v>
      </c>
      <c r="C7549" t="s">
        <v>70</v>
      </c>
      <c r="D7549" t="str">
        <f ca="1">IF(OFFSET(calculations!$AG$2,MATCH(data!A7549&amp;"|"&amp;data!C7549,calculations!$A$3:$A$168,0),MATCH(data!B7549,calculations!$AH$2:$CL$2,0))="","NULL",SUBSTITUTE(OFFSET(calculations!$AG$2,MATCH(data!A7549&amp;"|"&amp;data!C7549,calculations!$A$3:$A$168,0),MATCH(data!B7549,calculations!$AH$2:$CL$2,0)),",","."))</f>
        <v>458694</v>
      </c>
      <c r="E7549">
        <v>1</v>
      </c>
    </row>
    <row r="7550" spans="1:5" x14ac:dyDescent="0.25">
      <c r="A7550">
        <v>2017</v>
      </c>
      <c r="B7550">
        <v>48</v>
      </c>
      <c r="C7550" t="s">
        <v>71</v>
      </c>
      <c r="D7550" t="str">
        <f ca="1">IF(OFFSET(calculations!$AG$2,MATCH(data!A7550&amp;"|"&amp;data!C7550,calculations!$A$3:$A$168,0),MATCH(data!B7550,calculations!$AH$2:$CL$2,0))="","NULL",SUBSTITUTE(OFFSET(calculations!$AG$2,MATCH(data!A7550&amp;"|"&amp;data!C7550,calculations!$A$3:$A$168,0),MATCH(data!B7550,calculations!$AH$2:$CL$2,0)),",","."))</f>
        <v>NULL</v>
      </c>
      <c r="E7550">
        <v>1</v>
      </c>
    </row>
    <row r="7551" spans="1:5" x14ac:dyDescent="0.25">
      <c r="A7551">
        <v>2017</v>
      </c>
      <c r="B7551">
        <v>48</v>
      </c>
      <c r="C7551" t="s">
        <v>72</v>
      </c>
      <c r="D7551" t="str">
        <f ca="1">IF(OFFSET(calculations!$AG$2,MATCH(data!A7551&amp;"|"&amp;data!C7551,calculations!$A$3:$A$168,0),MATCH(data!B7551,calculations!$AH$2:$CL$2,0))="","NULL",SUBSTITUTE(OFFSET(calculations!$AG$2,MATCH(data!A7551&amp;"|"&amp;data!C7551,calculations!$A$3:$A$168,0),MATCH(data!B7551,calculations!$AH$2:$CL$2,0)),",","."))</f>
        <v>NULL</v>
      </c>
      <c r="E7551">
        <v>1</v>
      </c>
    </row>
    <row r="7552" spans="1:5" x14ac:dyDescent="0.25">
      <c r="A7552">
        <v>2017</v>
      </c>
      <c r="B7552">
        <v>48</v>
      </c>
      <c r="C7552" t="s">
        <v>73</v>
      </c>
      <c r="D7552" t="str">
        <f ca="1">IF(OFFSET(calculations!$AG$2,MATCH(data!A7552&amp;"|"&amp;data!C7552,calculations!$A$3:$A$168,0),MATCH(data!B7552,calculations!$AH$2:$CL$2,0))="","NULL",SUBSTITUTE(OFFSET(calculations!$AG$2,MATCH(data!A7552&amp;"|"&amp;data!C7552,calculations!$A$3:$A$168,0),MATCH(data!B7552,calculations!$AH$2:$CL$2,0)),",","."))</f>
        <v>713464</v>
      </c>
      <c r="E7552">
        <v>1</v>
      </c>
    </row>
    <row r="7553" spans="1:5" x14ac:dyDescent="0.25">
      <c r="A7553">
        <v>2017</v>
      </c>
      <c r="B7553">
        <v>48</v>
      </c>
      <c r="C7553" t="s">
        <v>74</v>
      </c>
      <c r="D7553" t="str">
        <f ca="1">IF(OFFSET(calculations!$AG$2,MATCH(data!A7553&amp;"|"&amp;data!C7553,calculations!$A$3:$A$168,0),MATCH(data!B7553,calculations!$AH$2:$CL$2,0))="","NULL",SUBSTITUTE(OFFSET(calculations!$AG$2,MATCH(data!A7553&amp;"|"&amp;data!C7553,calculations!$A$3:$A$168,0),MATCH(data!B7553,calculations!$AH$2:$CL$2,0)),",","."))</f>
        <v>NULL</v>
      </c>
      <c r="E7553">
        <v>1</v>
      </c>
    </row>
    <row r="7554" spans="1:5" x14ac:dyDescent="0.25">
      <c r="A7554">
        <v>2017</v>
      </c>
      <c r="B7554">
        <v>48</v>
      </c>
      <c r="C7554" t="s">
        <v>75</v>
      </c>
      <c r="D7554" t="str">
        <f ca="1">IF(OFFSET(calculations!$AG$2,MATCH(data!A7554&amp;"|"&amp;data!C7554,calculations!$A$3:$A$168,0),MATCH(data!B7554,calculations!$AH$2:$CL$2,0))="","NULL",SUBSTITUTE(OFFSET(calculations!$AG$2,MATCH(data!A7554&amp;"|"&amp;data!C7554,calculations!$A$3:$A$168,0),MATCH(data!B7554,calculations!$AH$2:$CL$2,0)),",","."))</f>
        <v>612201</v>
      </c>
      <c r="E7554">
        <v>1</v>
      </c>
    </row>
    <row r="7555" spans="1:5" x14ac:dyDescent="0.25">
      <c r="A7555">
        <v>2017</v>
      </c>
      <c r="B7555">
        <v>48</v>
      </c>
      <c r="C7555" t="s">
        <v>76</v>
      </c>
      <c r="D7555" t="str">
        <f ca="1">IF(OFFSET(calculations!$AG$2,MATCH(data!A7555&amp;"|"&amp;data!C7555,calculations!$A$3:$A$168,0),MATCH(data!B7555,calculations!$AH$2:$CL$2,0))="","NULL",SUBSTITUTE(OFFSET(calculations!$AG$2,MATCH(data!A7555&amp;"|"&amp;data!C7555,calculations!$A$3:$A$168,0),MATCH(data!B7555,calculations!$AH$2:$CL$2,0)),",","."))</f>
        <v>758681</v>
      </c>
      <c r="E7555">
        <v>1</v>
      </c>
    </row>
    <row r="7556" spans="1:5" x14ac:dyDescent="0.25">
      <c r="A7556">
        <v>2017</v>
      </c>
      <c r="B7556">
        <v>48</v>
      </c>
      <c r="C7556" t="s">
        <v>77</v>
      </c>
      <c r="D7556" t="str">
        <f ca="1">IF(OFFSET(calculations!$AG$2,MATCH(data!A7556&amp;"|"&amp;data!C7556,calculations!$A$3:$A$168,0),MATCH(data!B7556,calculations!$AH$2:$CL$2,0))="","NULL",SUBSTITUTE(OFFSET(calculations!$AG$2,MATCH(data!A7556&amp;"|"&amp;data!C7556,calculations!$A$3:$A$168,0),MATCH(data!B7556,calculations!$AH$2:$CL$2,0)),",","."))</f>
        <v>90666</v>
      </c>
      <c r="E7556">
        <v>1</v>
      </c>
    </row>
    <row r="7557" spans="1:5" x14ac:dyDescent="0.25">
      <c r="A7557">
        <v>2017</v>
      </c>
      <c r="B7557">
        <v>48</v>
      </c>
      <c r="C7557" t="s">
        <v>78</v>
      </c>
      <c r="D7557" t="str">
        <f ca="1">IF(OFFSET(calculations!$AG$2,MATCH(data!A7557&amp;"|"&amp;data!C7557,calculations!$A$3:$A$168,0),MATCH(data!B7557,calculations!$AH$2:$CL$2,0))="","NULL",SUBSTITUTE(OFFSET(calculations!$AG$2,MATCH(data!A7557&amp;"|"&amp;data!C7557,calculations!$A$3:$A$168,0),MATCH(data!B7557,calculations!$AH$2:$CL$2,0)),",","."))</f>
        <v>151466</v>
      </c>
      <c r="E7557">
        <v>1</v>
      </c>
    </row>
    <row r="7558" spans="1:5" x14ac:dyDescent="0.25">
      <c r="A7558">
        <v>2017</v>
      </c>
      <c r="B7558">
        <v>48</v>
      </c>
      <c r="C7558" t="s">
        <v>79</v>
      </c>
      <c r="D7558" t="str">
        <f ca="1">IF(OFFSET(calculations!$AG$2,MATCH(data!A7558&amp;"|"&amp;data!C7558,calculations!$A$3:$A$168,0),MATCH(data!B7558,calculations!$AH$2:$CL$2,0))="","NULL",SUBSTITUTE(OFFSET(calculations!$AG$2,MATCH(data!A7558&amp;"|"&amp;data!C7558,calculations!$A$3:$A$168,0),MATCH(data!B7558,calculations!$AH$2:$CL$2,0)),",","."))</f>
        <v>1200492</v>
      </c>
      <c r="E7558">
        <v>1</v>
      </c>
    </row>
    <row r="7559" spans="1:5" x14ac:dyDescent="0.25">
      <c r="A7559">
        <v>2017</v>
      </c>
      <c r="B7559">
        <v>48</v>
      </c>
      <c r="C7559" t="s">
        <v>80</v>
      </c>
      <c r="D7559" t="str">
        <f ca="1">IF(OFFSET(calculations!$AG$2,MATCH(data!A7559&amp;"|"&amp;data!C7559,calculations!$A$3:$A$168,0),MATCH(data!B7559,calculations!$AH$2:$CL$2,0))="","NULL",SUBSTITUTE(OFFSET(calculations!$AG$2,MATCH(data!A7559&amp;"|"&amp;data!C7559,calculations!$A$3:$A$168,0),MATCH(data!B7559,calculations!$AH$2:$CL$2,0)),",","."))</f>
        <v>NULL</v>
      </c>
      <c r="E7559">
        <v>1</v>
      </c>
    </row>
    <row r="7560" spans="1:5" x14ac:dyDescent="0.25">
      <c r="A7560">
        <v>2017</v>
      </c>
      <c r="B7560">
        <v>48</v>
      </c>
      <c r="C7560" t="s">
        <v>44</v>
      </c>
      <c r="D7560" t="str">
        <f ca="1">IF(OFFSET(calculations!$AG$2,MATCH(data!A7560&amp;"|"&amp;data!C7560,calculations!$A$3:$A$168,0),MATCH(data!B7560,calculations!$AH$2:$CL$2,0))="","NULL",SUBSTITUTE(OFFSET(calculations!$AG$2,MATCH(data!A7560&amp;"|"&amp;data!C7560,calculations!$A$3:$A$168,0),MATCH(data!B7560,calculations!$AH$2:$CL$2,0)),",","."))</f>
        <v>NULL</v>
      </c>
      <c r="E7560">
        <v>1</v>
      </c>
    </row>
    <row r="7561" spans="1:5" x14ac:dyDescent="0.25">
      <c r="A7561">
        <v>2017</v>
      </c>
      <c r="B7561">
        <v>48</v>
      </c>
      <c r="C7561" t="s">
        <v>51</v>
      </c>
      <c r="D7561" t="str">
        <f ca="1">IF(OFFSET(calculations!$AG$2,MATCH(data!A7561&amp;"|"&amp;data!C7561,calculations!$A$3:$A$168,0),MATCH(data!B7561,calculations!$AH$2:$CL$2,0))="","NULL",SUBSTITUTE(OFFSET(calculations!$AG$2,MATCH(data!A7561&amp;"|"&amp;data!C7561,calculations!$A$3:$A$168,0),MATCH(data!B7561,calculations!$AH$2:$CL$2,0)),",","."))</f>
        <v>NULL</v>
      </c>
      <c r="E7561">
        <v>1</v>
      </c>
    </row>
    <row r="7562" spans="1:5" x14ac:dyDescent="0.25">
      <c r="A7562">
        <v>2017</v>
      </c>
      <c r="B7562">
        <v>48</v>
      </c>
      <c r="C7562" t="s">
        <v>55</v>
      </c>
      <c r="D7562" t="str">
        <f ca="1">IF(OFFSET(calculations!$AG$2,MATCH(data!A7562&amp;"|"&amp;data!C7562,calculations!$A$3:$A$168,0),MATCH(data!B7562,calculations!$AH$2:$CL$2,0))="","NULL",SUBSTITUTE(OFFSET(calculations!$AG$2,MATCH(data!A7562&amp;"|"&amp;data!C7562,calculations!$A$3:$A$168,0),MATCH(data!B7562,calculations!$AH$2:$CL$2,0)),",","."))</f>
        <v>NULL</v>
      </c>
      <c r="E7562">
        <v>1</v>
      </c>
    </row>
    <row r="7563" spans="1:5" x14ac:dyDescent="0.25">
      <c r="A7563">
        <v>2017</v>
      </c>
      <c r="B7563">
        <v>48</v>
      </c>
      <c r="C7563" t="s">
        <v>81</v>
      </c>
      <c r="D7563" t="str">
        <f ca="1">IF(OFFSET(calculations!$AG$2,MATCH(data!A7563&amp;"|"&amp;data!C7563,calculations!$A$3:$A$168,0),MATCH(data!B7563,calculations!$AH$2:$CL$2,0))="","NULL",SUBSTITUTE(OFFSET(calculations!$AG$2,MATCH(data!A7563&amp;"|"&amp;data!C7563,calculations!$A$3:$A$168,0),MATCH(data!B7563,calculations!$AH$2:$CL$2,0)),",","."))</f>
        <v>187632</v>
      </c>
      <c r="E7563">
        <v>1</v>
      </c>
    </row>
    <row r="7564" spans="1:5" x14ac:dyDescent="0.25">
      <c r="A7564">
        <v>2017</v>
      </c>
      <c r="B7564">
        <v>48</v>
      </c>
      <c r="C7564" t="s">
        <v>82</v>
      </c>
      <c r="D7564" t="str">
        <f ca="1">IF(OFFSET(calculations!$AG$2,MATCH(data!A7564&amp;"|"&amp;data!C7564,calculations!$A$3:$A$168,0),MATCH(data!B7564,calculations!$AH$2:$CL$2,0))="","NULL",SUBSTITUTE(OFFSET(calculations!$AG$2,MATCH(data!A7564&amp;"|"&amp;data!C7564,calculations!$A$3:$A$168,0),MATCH(data!B7564,calculations!$AH$2:$CL$2,0)),",","."))</f>
        <v>37335226</v>
      </c>
      <c r="E7564">
        <v>1</v>
      </c>
    </row>
    <row r="7565" spans="1:5" x14ac:dyDescent="0.25">
      <c r="A7565">
        <v>2017</v>
      </c>
      <c r="B7565">
        <v>48</v>
      </c>
      <c r="C7565" t="s">
        <v>83</v>
      </c>
      <c r="D7565" t="str">
        <f ca="1">IF(OFFSET(calculations!$AG$2,MATCH(data!A7565&amp;"|"&amp;data!C7565,calculations!$A$3:$A$168,0),MATCH(data!B7565,calculations!$AH$2:$CL$2,0))="","NULL",SUBSTITUTE(OFFSET(calculations!$AG$2,MATCH(data!A7565&amp;"|"&amp;data!C7565,calculations!$A$3:$A$168,0),MATCH(data!B7565,calculations!$AH$2:$CL$2,0)),",","."))</f>
        <v>497714</v>
      </c>
      <c r="E7565">
        <v>1</v>
      </c>
    </row>
    <row r="7566" spans="1:5" x14ac:dyDescent="0.25">
      <c r="A7566">
        <v>2017</v>
      </c>
      <c r="B7566">
        <v>48</v>
      </c>
      <c r="C7566" t="s">
        <v>84</v>
      </c>
      <c r="D7566" t="str">
        <f ca="1">IF(OFFSET(calculations!$AG$2,MATCH(data!A7566&amp;"|"&amp;data!C7566,calculations!$A$3:$A$168,0),MATCH(data!B7566,calculations!$AH$2:$CL$2,0))="","NULL",SUBSTITUTE(OFFSET(calculations!$AG$2,MATCH(data!A7566&amp;"|"&amp;data!C7566,calculations!$A$3:$A$168,0),MATCH(data!B7566,calculations!$AH$2:$CL$2,0)),",","."))</f>
        <v>2105592</v>
      </c>
      <c r="E7566">
        <v>1</v>
      </c>
    </row>
    <row r="7567" spans="1:5" x14ac:dyDescent="0.25">
      <c r="A7567">
        <v>2017</v>
      </c>
      <c r="B7567">
        <v>48</v>
      </c>
      <c r="C7567" t="s">
        <v>85</v>
      </c>
      <c r="D7567" t="str">
        <f ca="1">IF(OFFSET(calculations!$AG$2,MATCH(data!A7567&amp;"|"&amp;data!C7567,calculations!$A$3:$A$168,0),MATCH(data!B7567,calculations!$AH$2:$CL$2,0))="","NULL",SUBSTITUTE(OFFSET(calculations!$AG$2,MATCH(data!A7567&amp;"|"&amp;data!C7567,calculations!$A$3:$A$168,0),MATCH(data!B7567,calculations!$AH$2:$CL$2,0)),",","."))</f>
        <v>NULL</v>
      </c>
      <c r="E7567">
        <v>1</v>
      </c>
    </row>
    <row r="7568" spans="1:5" x14ac:dyDescent="0.25">
      <c r="A7568">
        <v>2017</v>
      </c>
      <c r="B7568">
        <v>48</v>
      </c>
      <c r="C7568" t="s">
        <v>86</v>
      </c>
      <c r="D7568" t="str">
        <f ca="1">IF(OFFSET(calculations!$AG$2,MATCH(data!A7568&amp;"|"&amp;data!C7568,calculations!$A$3:$A$168,0),MATCH(data!B7568,calculations!$AH$2:$CL$2,0))="","NULL",SUBSTITUTE(OFFSET(calculations!$AG$2,MATCH(data!A7568&amp;"|"&amp;data!C7568,calculations!$A$3:$A$168,0),MATCH(data!B7568,calculations!$AH$2:$CL$2,0)),",","."))</f>
        <v>NULL</v>
      </c>
      <c r="E7568">
        <v>1</v>
      </c>
    </row>
    <row r="7569" spans="1:5" x14ac:dyDescent="0.25">
      <c r="A7569">
        <v>2017</v>
      </c>
      <c r="B7569">
        <v>48</v>
      </c>
      <c r="C7569" t="s">
        <v>87</v>
      </c>
      <c r="D7569" t="str">
        <f ca="1">IF(OFFSET(calculations!$AG$2,MATCH(data!A7569&amp;"|"&amp;data!C7569,calculations!$A$3:$A$168,0),MATCH(data!B7569,calculations!$AH$2:$CL$2,0))="","NULL",SUBSTITUTE(OFFSET(calculations!$AG$2,MATCH(data!A7569&amp;"|"&amp;data!C7569,calculations!$A$3:$A$168,0),MATCH(data!B7569,calculations!$AH$2:$CL$2,0)),",","."))</f>
        <v>34606291</v>
      </c>
      <c r="E7569">
        <v>1</v>
      </c>
    </row>
    <row r="7570" spans="1:5" x14ac:dyDescent="0.25">
      <c r="A7570">
        <v>2017</v>
      </c>
      <c r="B7570">
        <v>48</v>
      </c>
      <c r="C7570" t="s">
        <v>88</v>
      </c>
      <c r="D7570" t="str">
        <f ca="1">IF(OFFSET(calculations!$AG$2,MATCH(data!A7570&amp;"|"&amp;data!C7570,calculations!$A$3:$A$168,0),MATCH(data!B7570,calculations!$AH$2:$CL$2,0))="","NULL",SUBSTITUTE(OFFSET(calculations!$AG$2,MATCH(data!A7570&amp;"|"&amp;data!C7570,calculations!$A$3:$A$168,0),MATCH(data!B7570,calculations!$AH$2:$CL$2,0)),",","."))</f>
        <v>NULL</v>
      </c>
      <c r="E7570">
        <v>1</v>
      </c>
    </row>
    <row r="7571" spans="1:5" x14ac:dyDescent="0.25">
      <c r="A7571">
        <v>2017</v>
      </c>
      <c r="B7571">
        <v>48</v>
      </c>
      <c r="C7571" t="s">
        <v>89</v>
      </c>
      <c r="D7571" t="str">
        <f ca="1">IF(OFFSET(calculations!$AG$2,MATCH(data!A7571&amp;"|"&amp;data!C7571,calculations!$A$3:$A$168,0),MATCH(data!B7571,calculations!$AH$2:$CL$2,0))="","NULL",SUBSTITUTE(OFFSET(calculations!$AG$2,MATCH(data!A7571&amp;"|"&amp;data!C7571,calculations!$A$3:$A$168,0),MATCH(data!B7571,calculations!$AH$2:$CL$2,0)),",","."))</f>
        <v>15000</v>
      </c>
      <c r="E7571">
        <v>1</v>
      </c>
    </row>
    <row r="7572" spans="1:5" x14ac:dyDescent="0.25">
      <c r="A7572">
        <v>2017</v>
      </c>
      <c r="B7572">
        <v>48</v>
      </c>
      <c r="C7572" t="s">
        <v>90</v>
      </c>
      <c r="D7572" t="str">
        <f ca="1">IF(OFFSET(calculations!$AG$2,MATCH(data!A7572&amp;"|"&amp;data!C7572,calculations!$A$3:$A$168,0),MATCH(data!B7572,calculations!$AH$2:$CL$2,0))="","NULL",SUBSTITUTE(OFFSET(calculations!$AG$2,MATCH(data!A7572&amp;"|"&amp;data!C7572,calculations!$A$3:$A$168,0),MATCH(data!B7572,calculations!$AH$2:$CL$2,0)),",","."))</f>
        <v>NULL</v>
      </c>
      <c r="E7572">
        <v>1</v>
      </c>
    </row>
    <row r="7573" spans="1:5" x14ac:dyDescent="0.25">
      <c r="A7573">
        <v>2017</v>
      </c>
      <c r="B7573">
        <v>48</v>
      </c>
      <c r="C7573" t="s">
        <v>91</v>
      </c>
      <c r="D7573" t="str">
        <f ca="1">IF(OFFSET(calculations!$AG$2,MATCH(data!A7573&amp;"|"&amp;data!C7573,calculations!$A$3:$A$168,0),MATCH(data!B7573,calculations!$AH$2:$CL$2,0))="","NULL",SUBSTITUTE(OFFSET(calculations!$AG$2,MATCH(data!A7573&amp;"|"&amp;data!C7573,calculations!$A$3:$A$168,0),MATCH(data!B7573,calculations!$AH$2:$CL$2,0)),",","."))</f>
        <v>NULL</v>
      </c>
      <c r="E7573">
        <v>1</v>
      </c>
    </row>
    <row r="7574" spans="1:5" x14ac:dyDescent="0.25">
      <c r="A7574">
        <v>2017</v>
      </c>
      <c r="B7574">
        <v>48</v>
      </c>
      <c r="C7574" t="s">
        <v>92</v>
      </c>
      <c r="D7574" t="str">
        <f ca="1">IF(OFFSET(calculations!$AG$2,MATCH(data!A7574&amp;"|"&amp;data!C7574,calculations!$A$3:$A$168,0),MATCH(data!B7574,calculations!$AH$2:$CL$2,0))="","NULL",SUBSTITUTE(OFFSET(calculations!$AG$2,MATCH(data!A7574&amp;"|"&amp;data!C7574,calculations!$A$3:$A$168,0),MATCH(data!B7574,calculations!$AH$2:$CL$2,0)),",","."))</f>
        <v>NULL</v>
      </c>
      <c r="E7574">
        <v>1</v>
      </c>
    </row>
    <row r="7575" spans="1:5" x14ac:dyDescent="0.25">
      <c r="A7575">
        <v>2017</v>
      </c>
      <c r="B7575">
        <v>48</v>
      </c>
      <c r="C7575" t="s">
        <v>93</v>
      </c>
      <c r="D7575" t="str">
        <f ca="1">IF(OFFSET(calculations!$AG$2,MATCH(data!A7575&amp;"|"&amp;data!C7575,calculations!$A$3:$A$168,0),MATCH(data!B7575,calculations!$AH$2:$CL$2,0))="","NULL",SUBSTITUTE(OFFSET(calculations!$AG$2,MATCH(data!A7575&amp;"|"&amp;data!C7575,calculations!$A$3:$A$168,0),MATCH(data!B7575,calculations!$AH$2:$CL$2,0)),",","."))</f>
        <v>NULL</v>
      </c>
      <c r="E7575">
        <v>1</v>
      </c>
    </row>
    <row r="7576" spans="1:5" x14ac:dyDescent="0.25">
      <c r="A7576">
        <v>2017</v>
      </c>
      <c r="B7576">
        <v>48</v>
      </c>
      <c r="C7576" t="s">
        <v>94</v>
      </c>
      <c r="D7576" t="str">
        <f ca="1">IF(OFFSET(calculations!$AG$2,MATCH(data!A7576&amp;"|"&amp;data!C7576,calculations!$A$3:$A$168,0),MATCH(data!B7576,calculations!$AH$2:$CL$2,0))="","NULL",SUBSTITUTE(OFFSET(calculations!$AG$2,MATCH(data!A7576&amp;"|"&amp;data!C7576,calculations!$A$3:$A$168,0),MATCH(data!B7576,calculations!$AH$2:$CL$2,0)),",","."))</f>
        <v>110629</v>
      </c>
      <c r="E7576">
        <v>1</v>
      </c>
    </row>
    <row r="7577" spans="1:5" x14ac:dyDescent="0.25">
      <c r="A7577">
        <v>2017</v>
      </c>
      <c r="B7577">
        <v>48</v>
      </c>
      <c r="C7577" t="s">
        <v>95</v>
      </c>
      <c r="D7577" t="str">
        <f ca="1">IF(OFFSET(calculations!$AG$2,MATCH(data!A7577&amp;"|"&amp;data!C7577,calculations!$A$3:$A$168,0),MATCH(data!B7577,calculations!$AH$2:$CL$2,0))="","NULL",SUBSTITUTE(OFFSET(calculations!$AG$2,MATCH(data!A7577&amp;"|"&amp;data!C7577,calculations!$A$3:$A$168,0),MATCH(data!B7577,calculations!$AH$2:$CL$2,0)),",","."))</f>
        <v>1412498</v>
      </c>
      <c r="E7577">
        <v>1</v>
      </c>
    </row>
    <row r="7578" spans="1:5" x14ac:dyDescent="0.25">
      <c r="A7578">
        <v>2017</v>
      </c>
      <c r="B7578">
        <v>48</v>
      </c>
      <c r="C7578" t="s">
        <v>96</v>
      </c>
      <c r="D7578" t="str">
        <f ca="1">IF(OFFSET(calculations!$AG$2,MATCH(data!A7578&amp;"|"&amp;data!C7578,calculations!$A$3:$A$168,0),MATCH(data!B7578,calculations!$AH$2:$CL$2,0))="","NULL",SUBSTITUTE(OFFSET(calculations!$AG$2,MATCH(data!A7578&amp;"|"&amp;data!C7578,calculations!$A$3:$A$168,0),MATCH(data!B7578,calculations!$AH$2:$CL$2,0)),",","."))</f>
        <v>30617705</v>
      </c>
      <c r="E7578">
        <v>1</v>
      </c>
    </row>
    <row r="7579" spans="1:5" x14ac:dyDescent="0.25">
      <c r="A7579">
        <v>2017</v>
      </c>
      <c r="B7579">
        <v>48</v>
      </c>
      <c r="C7579" t="s">
        <v>97</v>
      </c>
      <c r="D7579" t="str">
        <f ca="1">IF(OFFSET(calculations!$AG$2,MATCH(data!A7579&amp;"|"&amp;data!C7579,calculations!$A$3:$A$168,0),MATCH(data!B7579,calculations!$AH$2:$CL$2,0))="","NULL",SUBSTITUTE(OFFSET(calculations!$AG$2,MATCH(data!A7579&amp;"|"&amp;data!C7579,calculations!$A$3:$A$168,0),MATCH(data!B7579,calculations!$AH$2:$CL$2,0)),",","."))</f>
        <v>21168386</v>
      </c>
      <c r="E7579">
        <v>1</v>
      </c>
    </row>
    <row r="7580" spans="1:5" x14ac:dyDescent="0.25">
      <c r="A7580">
        <v>2017</v>
      </c>
      <c r="B7580">
        <v>48</v>
      </c>
      <c r="C7580" t="s">
        <v>98</v>
      </c>
      <c r="D7580" t="str">
        <f ca="1">IF(OFFSET(calculations!$AG$2,MATCH(data!A7580&amp;"|"&amp;data!C7580,calculations!$A$3:$A$168,0),MATCH(data!B7580,calculations!$AH$2:$CL$2,0))="","NULL",SUBSTITUTE(OFFSET(calculations!$AG$2,MATCH(data!A7580&amp;"|"&amp;data!C7580,calculations!$A$3:$A$168,0),MATCH(data!B7580,calculations!$AH$2:$CL$2,0)),",","."))</f>
        <v>9449319</v>
      </c>
      <c r="E7580">
        <v>1</v>
      </c>
    </row>
    <row r="7581" spans="1:5" x14ac:dyDescent="0.25">
      <c r="A7581">
        <v>2017</v>
      </c>
      <c r="B7581">
        <v>48</v>
      </c>
      <c r="C7581" t="s">
        <v>99</v>
      </c>
      <c r="D7581" t="str">
        <f ca="1">IF(OFFSET(calculations!$AG$2,MATCH(data!A7581&amp;"|"&amp;data!C7581,calculations!$A$3:$A$168,0),MATCH(data!B7581,calculations!$AH$2:$CL$2,0))="","NULL",SUBSTITUTE(OFFSET(calculations!$AG$2,MATCH(data!A7581&amp;"|"&amp;data!C7581,calculations!$A$3:$A$168,0),MATCH(data!B7581,calculations!$AH$2:$CL$2,0)),",","."))</f>
        <v>9449319</v>
      </c>
      <c r="E7581">
        <v>1</v>
      </c>
    </row>
    <row r="7582" spans="1:5" x14ac:dyDescent="0.25">
      <c r="A7582">
        <v>2017</v>
      </c>
      <c r="B7582">
        <v>48</v>
      </c>
      <c r="C7582" t="s">
        <v>100</v>
      </c>
      <c r="D7582" t="str">
        <f ca="1">IF(OFFSET(calculations!$AG$2,MATCH(data!A7582&amp;"|"&amp;data!C7582,calculations!$A$3:$A$168,0),MATCH(data!B7582,calculations!$AH$2:$CL$2,0))="","NULL",SUBSTITUTE(OFFSET(calculations!$AG$2,MATCH(data!A7582&amp;"|"&amp;data!C7582,calculations!$A$3:$A$168,0),MATCH(data!B7582,calculations!$AH$2:$CL$2,0)),",","."))</f>
        <v>467042</v>
      </c>
      <c r="E7582">
        <v>1</v>
      </c>
    </row>
    <row r="7583" spans="1:5" x14ac:dyDescent="0.25">
      <c r="A7583">
        <v>2017</v>
      </c>
      <c r="B7583">
        <v>48</v>
      </c>
      <c r="C7583" t="s">
        <v>101</v>
      </c>
      <c r="D7583" t="str">
        <f ca="1">IF(OFFSET(calculations!$AG$2,MATCH(data!A7583&amp;"|"&amp;data!C7583,calculations!$A$3:$A$168,0),MATCH(data!B7583,calculations!$AH$2:$CL$2,0))="","NULL",SUBSTITUTE(OFFSET(calculations!$AG$2,MATCH(data!A7583&amp;"|"&amp;data!C7583,calculations!$A$3:$A$168,0),MATCH(data!B7583,calculations!$AH$2:$CL$2,0)),",","."))</f>
        <v>295783</v>
      </c>
      <c r="E7583">
        <v>1</v>
      </c>
    </row>
    <row r="7584" spans="1:5" x14ac:dyDescent="0.25">
      <c r="A7584">
        <v>2017</v>
      </c>
      <c r="B7584">
        <v>48</v>
      </c>
      <c r="C7584" t="s">
        <v>102</v>
      </c>
      <c r="D7584" t="str">
        <f ca="1">IF(OFFSET(calculations!$AG$2,MATCH(data!A7584&amp;"|"&amp;data!C7584,calculations!$A$3:$A$168,0),MATCH(data!B7584,calculations!$AH$2:$CL$2,0))="","NULL",SUBSTITUTE(OFFSET(calculations!$AG$2,MATCH(data!A7584&amp;"|"&amp;data!C7584,calculations!$A$3:$A$168,0),MATCH(data!B7584,calculations!$AH$2:$CL$2,0)),",","."))</f>
        <v>7176299</v>
      </c>
      <c r="E7584">
        <v>1</v>
      </c>
    </row>
    <row r="7585" spans="1:5" x14ac:dyDescent="0.25">
      <c r="A7585">
        <v>2017</v>
      </c>
      <c r="B7585">
        <v>48</v>
      </c>
      <c r="C7585" t="s">
        <v>103</v>
      </c>
      <c r="D7585" t="str">
        <f ca="1">IF(OFFSET(calculations!$AG$2,MATCH(data!A7585&amp;"|"&amp;data!C7585,calculations!$A$3:$A$168,0),MATCH(data!B7585,calculations!$AH$2:$CL$2,0))="","NULL",SUBSTITUTE(OFFSET(calculations!$AG$2,MATCH(data!A7585&amp;"|"&amp;data!C7585,calculations!$A$3:$A$168,0),MATCH(data!B7585,calculations!$AH$2:$CL$2,0)),",","."))</f>
        <v>627835</v>
      </c>
      <c r="E7585">
        <v>1</v>
      </c>
    </row>
    <row r="7586" spans="1:5" x14ac:dyDescent="0.25">
      <c r="A7586">
        <v>2017</v>
      </c>
      <c r="B7586">
        <v>48</v>
      </c>
      <c r="C7586" t="s">
        <v>104</v>
      </c>
      <c r="D7586" t="str">
        <f ca="1">IF(OFFSET(calculations!$AG$2,MATCH(data!A7586&amp;"|"&amp;data!C7586,calculations!$A$3:$A$168,0),MATCH(data!B7586,calculations!$AH$2:$CL$2,0))="","NULL",SUBSTITUTE(OFFSET(calculations!$AG$2,MATCH(data!A7586&amp;"|"&amp;data!C7586,calculations!$A$3:$A$168,0),MATCH(data!B7586,calculations!$AH$2:$CL$2,0)),",","."))</f>
        <v>1816444</v>
      </c>
      <c r="E7586">
        <v>1</v>
      </c>
    </row>
    <row r="7587" spans="1:5" x14ac:dyDescent="0.25">
      <c r="A7587">
        <v>2017</v>
      </c>
      <c r="B7587">
        <v>48</v>
      </c>
      <c r="C7587" t="s">
        <v>105</v>
      </c>
      <c r="D7587" t="str">
        <f ca="1">IF(OFFSET(calculations!$AG$2,MATCH(data!A7587&amp;"|"&amp;data!C7587,calculations!$A$3:$A$168,0),MATCH(data!B7587,calculations!$AH$2:$CL$2,0))="","NULL",SUBSTITUTE(OFFSET(calculations!$AG$2,MATCH(data!A7587&amp;"|"&amp;data!C7587,calculations!$A$3:$A$168,0),MATCH(data!B7587,calculations!$AH$2:$CL$2,0)),",","."))</f>
        <v>1816444</v>
      </c>
      <c r="E7587">
        <v>1</v>
      </c>
    </row>
    <row r="7588" spans="1:5" x14ac:dyDescent="0.25">
      <c r="A7588">
        <v>2017</v>
      </c>
      <c r="B7588">
        <v>48</v>
      </c>
      <c r="C7588" t="s">
        <v>106</v>
      </c>
      <c r="D7588" t="str">
        <f ca="1">IF(OFFSET(calculations!$AG$2,MATCH(data!A7588&amp;"|"&amp;data!C7588,calculations!$A$3:$A$168,0),MATCH(data!B7588,calculations!$AH$2:$CL$2,0))="","NULL",SUBSTITUTE(OFFSET(calculations!$AG$2,MATCH(data!A7588&amp;"|"&amp;data!C7588,calculations!$A$3:$A$168,0),MATCH(data!B7588,calculations!$AH$2:$CL$2,0)),",","."))</f>
        <v>NULL</v>
      </c>
      <c r="E7588">
        <v>1</v>
      </c>
    </row>
    <row r="7589" spans="1:5" x14ac:dyDescent="0.25">
      <c r="A7589">
        <v>2017</v>
      </c>
      <c r="B7589">
        <v>48</v>
      </c>
      <c r="C7589" t="s">
        <v>107</v>
      </c>
      <c r="D7589" t="str">
        <f ca="1">IF(OFFSET(calculations!$AG$2,MATCH(data!A7589&amp;"|"&amp;data!C7589,calculations!$A$3:$A$168,0),MATCH(data!B7589,calculations!$AH$2:$CL$2,0))="","NULL",SUBSTITUTE(OFFSET(calculations!$AG$2,MATCH(data!A7589&amp;"|"&amp;data!C7589,calculations!$A$3:$A$168,0),MATCH(data!B7589,calculations!$AH$2:$CL$2,0)),",","."))</f>
        <v>NULL</v>
      </c>
      <c r="E7589">
        <v>1</v>
      </c>
    </row>
    <row r="7590" spans="1:5" x14ac:dyDescent="0.25">
      <c r="A7590">
        <v>2017</v>
      </c>
      <c r="B7590">
        <v>48</v>
      </c>
      <c r="C7590" t="s">
        <v>108</v>
      </c>
      <c r="D7590" t="str">
        <f ca="1">IF(OFFSET(calculations!$AG$2,MATCH(data!A7590&amp;"|"&amp;data!C7590,calculations!$A$3:$A$168,0),MATCH(data!B7590,calculations!$AH$2:$CL$2,0))="","NULL",SUBSTITUTE(OFFSET(calculations!$AG$2,MATCH(data!A7590&amp;"|"&amp;data!C7590,calculations!$A$3:$A$168,0),MATCH(data!B7590,calculations!$AH$2:$CL$2,0)),",","."))</f>
        <v>-70758</v>
      </c>
      <c r="E7590">
        <v>1</v>
      </c>
    </row>
    <row r="7591" spans="1:5" x14ac:dyDescent="0.25">
      <c r="A7591">
        <v>2017</v>
      </c>
      <c r="B7591">
        <v>48</v>
      </c>
      <c r="C7591" t="s">
        <v>109</v>
      </c>
      <c r="D7591" t="str">
        <f ca="1">IF(OFFSET(calculations!$AG$2,MATCH(data!A7591&amp;"|"&amp;data!C7591,calculations!$A$3:$A$168,0),MATCH(data!B7591,calculations!$AH$2:$CL$2,0))="","NULL",SUBSTITUTE(OFFSET(calculations!$AG$2,MATCH(data!A7591&amp;"|"&amp;data!C7591,calculations!$A$3:$A$168,0),MATCH(data!B7591,calculations!$AH$2:$CL$2,0)),",","."))</f>
        <v>1745686</v>
      </c>
      <c r="E7591">
        <v>1</v>
      </c>
    </row>
    <row r="7592" spans="1:5" x14ac:dyDescent="0.25">
      <c r="A7592">
        <v>2017</v>
      </c>
      <c r="B7592">
        <v>48</v>
      </c>
      <c r="C7592" t="s">
        <v>110</v>
      </c>
      <c r="D7592" t="str">
        <f ca="1">IF(OFFSET(calculations!$AG$2,MATCH(data!A7592&amp;"|"&amp;data!C7592,calculations!$A$3:$A$168,0),MATCH(data!B7592,calculations!$AH$2:$CL$2,0))="","NULL",SUBSTITUTE(OFFSET(calculations!$AG$2,MATCH(data!A7592&amp;"|"&amp;data!C7592,calculations!$A$3:$A$168,0),MATCH(data!B7592,calculations!$AH$2:$CL$2,0)),",","."))</f>
        <v>333188</v>
      </c>
      <c r="E7592">
        <v>1</v>
      </c>
    </row>
    <row r="7593" spans="1:5" x14ac:dyDescent="0.25">
      <c r="A7593">
        <v>2017</v>
      </c>
      <c r="B7593">
        <v>48</v>
      </c>
      <c r="C7593" t="s">
        <v>111</v>
      </c>
      <c r="D7593" t="str">
        <f ca="1">IF(OFFSET(calculations!$AG$2,MATCH(data!A7593&amp;"|"&amp;data!C7593,calculations!$A$3:$A$168,0),MATCH(data!B7593,calculations!$AH$2:$CL$2,0))="","NULL",SUBSTITUTE(OFFSET(calculations!$AG$2,MATCH(data!A7593&amp;"|"&amp;data!C7593,calculations!$A$3:$A$168,0),MATCH(data!B7593,calculations!$AH$2:$CL$2,0)),",","."))</f>
        <v>42519506</v>
      </c>
      <c r="E7593">
        <v>1</v>
      </c>
    </row>
    <row r="7594" spans="1:5" x14ac:dyDescent="0.25">
      <c r="A7594">
        <v>2017</v>
      </c>
      <c r="B7594">
        <v>48</v>
      </c>
      <c r="C7594" t="s">
        <v>112</v>
      </c>
      <c r="D7594" t="str">
        <f ca="1">IF(OFFSET(calculations!$AG$2,MATCH(data!A7594&amp;"|"&amp;data!C7594,calculations!$A$3:$A$168,0),MATCH(data!B7594,calculations!$AH$2:$CL$2,0))="","NULL",SUBSTITUTE(OFFSET(calculations!$AG$2,MATCH(data!A7594&amp;"|"&amp;data!C7594,calculations!$A$3:$A$168,0),MATCH(data!B7594,calculations!$AH$2:$CL$2,0)),",","."))</f>
        <v>5535155</v>
      </c>
      <c r="E7594">
        <v>1</v>
      </c>
    </row>
    <row r="7595" spans="1:5" x14ac:dyDescent="0.25">
      <c r="A7595">
        <v>2017</v>
      </c>
      <c r="B7595">
        <v>48</v>
      </c>
      <c r="C7595" t="s">
        <v>113</v>
      </c>
      <c r="D7595" t="str">
        <f ca="1">IF(OFFSET(calculations!$AG$2,MATCH(data!A7595&amp;"|"&amp;data!C7595,calculations!$A$3:$A$168,0),MATCH(data!B7595,calculations!$AH$2:$CL$2,0))="","NULL",SUBSTITUTE(OFFSET(calculations!$AG$2,MATCH(data!A7595&amp;"|"&amp;data!C7595,calculations!$A$3:$A$168,0),MATCH(data!B7595,calculations!$AH$2:$CL$2,0)),",","."))</f>
        <v>NULL</v>
      </c>
      <c r="E7595">
        <v>1</v>
      </c>
    </row>
    <row r="7596" spans="1:5" x14ac:dyDescent="0.25">
      <c r="A7596">
        <v>2017</v>
      </c>
      <c r="B7596">
        <v>48</v>
      </c>
      <c r="C7596" t="s">
        <v>114</v>
      </c>
      <c r="D7596" t="str">
        <f ca="1">IF(OFFSET(calculations!$AG$2,MATCH(data!A7596&amp;"|"&amp;data!C7596,calculations!$A$3:$A$168,0),MATCH(data!B7596,calculations!$AH$2:$CL$2,0))="","NULL",SUBSTITUTE(OFFSET(calculations!$AG$2,MATCH(data!A7596&amp;"|"&amp;data!C7596,calculations!$A$3:$A$168,0),MATCH(data!B7596,calculations!$AH$2:$CL$2,0)),",","."))</f>
        <v>NULL</v>
      </c>
      <c r="E7596">
        <v>1</v>
      </c>
    </row>
    <row r="7597" spans="1:5" x14ac:dyDescent="0.25">
      <c r="A7597">
        <v>2017</v>
      </c>
      <c r="B7597">
        <v>48</v>
      </c>
      <c r="C7597" t="s">
        <v>115</v>
      </c>
      <c r="D7597" t="str">
        <f ca="1">IF(OFFSET(calculations!$AG$2,MATCH(data!A7597&amp;"|"&amp;data!C7597,calculations!$A$3:$A$168,0),MATCH(data!B7597,calculations!$AH$2:$CL$2,0))="","NULL",SUBSTITUTE(OFFSET(calculations!$AG$2,MATCH(data!A7597&amp;"|"&amp;data!C7597,calculations!$A$3:$A$168,0),MATCH(data!B7597,calculations!$AH$2:$CL$2,0)),",","."))</f>
        <v>NULL</v>
      </c>
      <c r="E7597">
        <v>1</v>
      </c>
    </row>
    <row r="7598" spans="1:5" x14ac:dyDescent="0.25">
      <c r="A7598">
        <v>2017</v>
      </c>
      <c r="B7598">
        <v>48</v>
      </c>
      <c r="C7598" t="s">
        <v>116</v>
      </c>
      <c r="D7598" t="str">
        <f ca="1">IF(OFFSET(calculations!$AG$2,MATCH(data!A7598&amp;"|"&amp;data!C7598,calculations!$A$3:$A$168,0),MATCH(data!B7598,calculations!$AH$2:$CL$2,0))="","NULL",SUBSTITUTE(OFFSET(calculations!$AG$2,MATCH(data!A7598&amp;"|"&amp;data!C7598,calculations!$A$3:$A$168,0),MATCH(data!B7598,calculations!$AH$2:$CL$2,0)),",","."))</f>
        <v>590004</v>
      </c>
      <c r="E7598">
        <v>1</v>
      </c>
    </row>
    <row r="7599" spans="1:5" x14ac:dyDescent="0.25">
      <c r="A7599">
        <v>2017</v>
      </c>
      <c r="B7599">
        <v>48</v>
      </c>
      <c r="C7599" t="s">
        <v>117</v>
      </c>
      <c r="D7599" t="str">
        <f ca="1">IF(OFFSET(calculations!$AG$2,MATCH(data!A7599&amp;"|"&amp;data!C7599,calculations!$A$3:$A$168,0),MATCH(data!B7599,calculations!$AH$2:$CL$2,0))="","NULL",SUBSTITUTE(OFFSET(calculations!$AG$2,MATCH(data!A7599&amp;"|"&amp;data!C7599,calculations!$A$3:$A$168,0),MATCH(data!B7599,calculations!$AH$2:$CL$2,0)),",","."))</f>
        <v>NULL</v>
      </c>
      <c r="E7599">
        <v>1</v>
      </c>
    </row>
    <row r="7600" spans="1:5" x14ac:dyDescent="0.25">
      <c r="A7600">
        <v>2017</v>
      </c>
      <c r="B7600">
        <v>48</v>
      </c>
      <c r="C7600" t="s">
        <v>118</v>
      </c>
      <c r="D7600" t="str">
        <f ca="1">IF(OFFSET(calculations!$AG$2,MATCH(data!A7600&amp;"|"&amp;data!C7600,calculations!$A$3:$A$168,0),MATCH(data!B7600,calculations!$AH$2:$CL$2,0))="","NULL",SUBSTITUTE(OFFSET(calculations!$AG$2,MATCH(data!A7600&amp;"|"&amp;data!C7600,calculations!$A$3:$A$168,0),MATCH(data!B7600,calculations!$AH$2:$CL$2,0)),",","."))</f>
        <v>3486230</v>
      </c>
      <c r="E7600">
        <v>1</v>
      </c>
    </row>
    <row r="7601" spans="1:5" x14ac:dyDescent="0.25">
      <c r="A7601">
        <v>2017</v>
      </c>
      <c r="B7601">
        <v>48</v>
      </c>
      <c r="C7601" t="s">
        <v>119</v>
      </c>
      <c r="D7601" t="str">
        <f ca="1">IF(OFFSET(calculations!$AG$2,MATCH(data!A7601&amp;"|"&amp;data!C7601,calculations!$A$3:$A$168,0),MATCH(data!B7601,calculations!$AH$2:$CL$2,0))="","NULL",SUBSTITUTE(OFFSET(calculations!$AG$2,MATCH(data!A7601&amp;"|"&amp;data!C7601,calculations!$A$3:$A$168,0),MATCH(data!B7601,calculations!$AH$2:$CL$2,0)),",","."))</f>
        <v>1098228</v>
      </c>
      <c r="E7601">
        <v>1</v>
      </c>
    </row>
    <row r="7602" spans="1:5" x14ac:dyDescent="0.25">
      <c r="A7602">
        <v>2017</v>
      </c>
      <c r="B7602">
        <v>48</v>
      </c>
      <c r="C7602" t="s">
        <v>120</v>
      </c>
      <c r="D7602" t="str">
        <f ca="1">IF(OFFSET(calculations!$AG$2,MATCH(data!A7602&amp;"|"&amp;data!C7602,calculations!$A$3:$A$168,0),MATCH(data!B7602,calculations!$AH$2:$CL$2,0))="","NULL",SUBSTITUTE(OFFSET(calculations!$AG$2,MATCH(data!A7602&amp;"|"&amp;data!C7602,calculations!$A$3:$A$168,0),MATCH(data!B7602,calculations!$AH$2:$CL$2,0)),",","."))</f>
        <v>22403</v>
      </c>
      <c r="E7602">
        <v>1</v>
      </c>
    </row>
    <row r="7603" spans="1:5" x14ac:dyDescent="0.25">
      <c r="A7603">
        <v>2017</v>
      </c>
      <c r="B7603">
        <v>48</v>
      </c>
      <c r="C7603" t="s">
        <v>121</v>
      </c>
      <c r="D7603" t="str">
        <f ca="1">IF(OFFSET(calculations!$AG$2,MATCH(data!A7603&amp;"|"&amp;data!C7603,calculations!$A$3:$A$168,0),MATCH(data!B7603,calculations!$AH$2:$CL$2,0))="","NULL",SUBSTITUTE(OFFSET(calculations!$AG$2,MATCH(data!A7603&amp;"|"&amp;data!C7603,calculations!$A$3:$A$168,0),MATCH(data!B7603,calculations!$AH$2:$CL$2,0)),",","."))</f>
        <v>240133</v>
      </c>
      <c r="E7603">
        <v>1</v>
      </c>
    </row>
    <row r="7604" spans="1:5" x14ac:dyDescent="0.25">
      <c r="A7604">
        <v>2017</v>
      </c>
      <c r="B7604">
        <v>48</v>
      </c>
      <c r="C7604" t="s">
        <v>122</v>
      </c>
      <c r="D7604" t="str">
        <f ca="1">IF(OFFSET(calculations!$AG$2,MATCH(data!A7604&amp;"|"&amp;data!C7604,calculations!$A$3:$A$168,0),MATCH(data!B7604,calculations!$AH$2:$CL$2,0))="","NULL",SUBSTITUTE(OFFSET(calculations!$AG$2,MATCH(data!A7604&amp;"|"&amp;data!C7604,calculations!$A$3:$A$168,0),MATCH(data!B7604,calculations!$AH$2:$CL$2,0)),",","."))</f>
        <v>NULL</v>
      </c>
      <c r="E7604">
        <v>1</v>
      </c>
    </row>
    <row r="7605" spans="1:5" x14ac:dyDescent="0.25">
      <c r="A7605">
        <v>2017</v>
      </c>
      <c r="B7605">
        <v>48</v>
      </c>
      <c r="C7605" t="s">
        <v>123</v>
      </c>
      <c r="D7605" t="str">
        <f ca="1">IF(OFFSET(calculations!$AG$2,MATCH(data!A7605&amp;"|"&amp;data!C7605,calculations!$A$3:$A$168,0),MATCH(data!B7605,calculations!$AH$2:$CL$2,0))="","NULL",SUBSTITUTE(OFFSET(calculations!$AG$2,MATCH(data!A7605&amp;"|"&amp;data!C7605,calculations!$A$3:$A$168,0),MATCH(data!B7605,calculations!$AH$2:$CL$2,0)),",","."))</f>
        <v>NULL</v>
      </c>
      <c r="E7605">
        <v>1</v>
      </c>
    </row>
    <row r="7606" spans="1:5" x14ac:dyDescent="0.25">
      <c r="A7606">
        <v>2017</v>
      </c>
      <c r="B7606">
        <v>48</v>
      </c>
      <c r="C7606" t="s">
        <v>124</v>
      </c>
      <c r="D7606" t="str">
        <f ca="1">IF(OFFSET(calculations!$AG$2,MATCH(data!A7606&amp;"|"&amp;data!C7606,calculations!$A$3:$A$168,0),MATCH(data!B7606,calculations!$AH$2:$CL$2,0))="","NULL",SUBSTITUTE(OFFSET(calculations!$AG$2,MATCH(data!A7606&amp;"|"&amp;data!C7606,calculations!$A$3:$A$168,0),MATCH(data!B7606,calculations!$AH$2:$CL$2,0)),",","."))</f>
        <v>NULL</v>
      </c>
      <c r="E7606">
        <v>1</v>
      </c>
    </row>
    <row r="7607" spans="1:5" x14ac:dyDescent="0.25">
      <c r="A7607">
        <v>2017</v>
      </c>
      <c r="B7607">
        <v>48</v>
      </c>
      <c r="C7607" t="s">
        <v>125</v>
      </c>
      <c r="D7607" t="str">
        <f ca="1">IF(OFFSET(calculations!$AG$2,MATCH(data!A7607&amp;"|"&amp;data!C7607,calculations!$A$3:$A$168,0),MATCH(data!B7607,calculations!$AH$2:$CL$2,0))="","NULL",SUBSTITUTE(OFFSET(calculations!$AG$2,MATCH(data!A7607&amp;"|"&amp;data!C7607,calculations!$A$3:$A$168,0),MATCH(data!B7607,calculations!$AH$2:$CL$2,0)),",","."))</f>
        <v>NULL</v>
      </c>
      <c r="E7607">
        <v>1</v>
      </c>
    </row>
    <row r="7608" spans="1:5" x14ac:dyDescent="0.25">
      <c r="A7608">
        <v>2017</v>
      </c>
      <c r="B7608">
        <v>48</v>
      </c>
      <c r="C7608" t="s">
        <v>126</v>
      </c>
      <c r="D7608" t="str">
        <f ca="1">IF(OFFSET(calculations!$AG$2,MATCH(data!A7608&amp;"|"&amp;data!C7608,calculations!$A$3:$A$168,0),MATCH(data!B7608,calculations!$AH$2:$CL$2,0))="","NULL",SUBSTITUTE(OFFSET(calculations!$AG$2,MATCH(data!A7608&amp;"|"&amp;data!C7608,calculations!$A$3:$A$168,0),MATCH(data!B7608,calculations!$AH$2:$CL$2,0)),",","."))</f>
        <v>98157</v>
      </c>
      <c r="E7608">
        <v>1</v>
      </c>
    </row>
    <row r="7609" spans="1:5" x14ac:dyDescent="0.25">
      <c r="A7609">
        <v>2017</v>
      </c>
      <c r="B7609">
        <v>48</v>
      </c>
      <c r="C7609" t="s">
        <v>62</v>
      </c>
      <c r="D7609" t="str">
        <f ca="1">IF(OFFSET(calculations!$AG$2,MATCH(data!A7609&amp;"|"&amp;data!C7609,calculations!$A$3:$A$168,0),MATCH(data!B7609,calculations!$AH$2:$CL$2,0))="","NULL",SUBSTITUTE(OFFSET(calculations!$AG$2,MATCH(data!A7609&amp;"|"&amp;data!C7609,calculations!$A$3:$A$168,0),MATCH(data!B7609,calculations!$AH$2:$CL$2,0)),",","."))</f>
        <v>20695065</v>
      </c>
      <c r="E7609">
        <v>1</v>
      </c>
    </row>
    <row r="7610" spans="1:5" x14ac:dyDescent="0.25">
      <c r="A7610">
        <v>2017</v>
      </c>
      <c r="B7610">
        <v>48</v>
      </c>
      <c r="C7610" t="s">
        <v>127</v>
      </c>
      <c r="D7610" t="str">
        <f ca="1">IF(OFFSET(calculations!$AG$2,MATCH(data!A7610&amp;"|"&amp;data!C7610,calculations!$A$3:$A$168,0),MATCH(data!B7610,calculations!$AH$2:$CL$2,0))="","NULL",SUBSTITUTE(OFFSET(calculations!$AG$2,MATCH(data!A7610&amp;"|"&amp;data!C7610,calculations!$A$3:$A$168,0),MATCH(data!B7610,calculations!$AH$2:$CL$2,0)),",","."))</f>
        <v>20837001</v>
      </c>
      <c r="E7610">
        <v>1</v>
      </c>
    </row>
    <row r="7611" spans="1:5" x14ac:dyDescent="0.25">
      <c r="A7611">
        <v>2017</v>
      </c>
      <c r="B7611">
        <v>48</v>
      </c>
      <c r="C7611" t="s">
        <v>128</v>
      </c>
      <c r="D7611" t="str">
        <f ca="1">IF(OFFSET(calculations!$AG$2,MATCH(data!A7611&amp;"|"&amp;data!C7611,calculations!$A$3:$A$168,0),MATCH(data!B7611,calculations!$AH$2:$CL$2,0))="","NULL",SUBSTITUTE(OFFSET(calculations!$AG$2,MATCH(data!A7611&amp;"|"&amp;data!C7611,calculations!$A$3:$A$168,0),MATCH(data!B7611,calculations!$AH$2:$CL$2,0)),",","."))</f>
        <v>NULL</v>
      </c>
      <c r="E7611">
        <v>1</v>
      </c>
    </row>
    <row r="7612" spans="1:5" x14ac:dyDescent="0.25">
      <c r="A7612">
        <v>2017</v>
      </c>
      <c r="B7612">
        <v>48</v>
      </c>
      <c r="C7612" t="s">
        <v>129</v>
      </c>
      <c r="D7612" t="str">
        <f ca="1">IF(OFFSET(calculations!$AG$2,MATCH(data!A7612&amp;"|"&amp;data!C7612,calculations!$A$3:$A$168,0),MATCH(data!B7612,calculations!$AH$2:$CL$2,0))="","NULL",SUBSTITUTE(OFFSET(calculations!$AG$2,MATCH(data!A7612&amp;"|"&amp;data!C7612,calculations!$A$3:$A$168,0),MATCH(data!B7612,calculations!$AH$2:$CL$2,0)),",","."))</f>
        <v>10059258</v>
      </c>
      <c r="E7612">
        <v>1</v>
      </c>
    </row>
    <row r="7613" spans="1:5" x14ac:dyDescent="0.25">
      <c r="A7613">
        <v>2017</v>
      </c>
      <c r="B7613">
        <v>48</v>
      </c>
      <c r="C7613" t="s">
        <v>130</v>
      </c>
      <c r="D7613" t="str">
        <f ca="1">IF(OFFSET(calculations!$AG$2,MATCH(data!A7613&amp;"|"&amp;data!C7613,calculations!$A$3:$A$168,0),MATCH(data!B7613,calculations!$AH$2:$CL$2,0))="","NULL",SUBSTITUTE(OFFSET(calculations!$AG$2,MATCH(data!A7613&amp;"|"&amp;data!C7613,calculations!$A$3:$A$168,0),MATCH(data!B7613,calculations!$AH$2:$CL$2,0)),",","."))</f>
        <v>NULL</v>
      </c>
      <c r="E7613">
        <v>1</v>
      </c>
    </row>
    <row r="7614" spans="1:5" x14ac:dyDescent="0.25">
      <c r="A7614">
        <v>2017</v>
      </c>
      <c r="B7614">
        <v>48</v>
      </c>
      <c r="C7614" t="s">
        <v>131</v>
      </c>
      <c r="D7614" t="str">
        <f ca="1">IF(OFFSET(calculations!$AG$2,MATCH(data!A7614&amp;"|"&amp;data!C7614,calculations!$A$3:$A$168,0),MATCH(data!B7614,calculations!$AH$2:$CL$2,0))="","NULL",SUBSTITUTE(OFFSET(calculations!$AG$2,MATCH(data!A7614&amp;"|"&amp;data!C7614,calculations!$A$3:$A$168,0),MATCH(data!B7614,calculations!$AH$2:$CL$2,0)),",","."))</f>
        <v>NULL</v>
      </c>
      <c r="E7614">
        <v>1</v>
      </c>
    </row>
    <row r="7615" spans="1:5" x14ac:dyDescent="0.25">
      <c r="A7615">
        <v>2017</v>
      </c>
      <c r="B7615">
        <v>48</v>
      </c>
      <c r="C7615" t="s">
        <v>132</v>
      </c>
      <c r="D7615" t="str">
        <f ca="1">IF(OFFSET(calculations!$AG$2,MATCH(data!A7615&amp;"|"&amp;data!C7615,calculations!$A$3:$A$168,0),MATCH(data!B7615,calculations!$AH$2:$CL$2,0))="","NULL",SUBSTITUTE(OFFSET(calculations!$AG$2,MATCH(data!A7615&amp;"|"&amp;data!C7615,calculations!$A$3:$A$168,0),MATCH(data!B7615,calculations!$AH$2:$CL$2,0)),",","."))</f>
        <v>-2345</v>
      </c>
      <c r="E7615">
        <v>1</v>
      </c>
    </row>
    <row r="7616" spans="1:5" x14ac:dyDescent="0.25">
      <c r="A7616">
        <v>2017</v>
      </c>
      <c r="B7616">
        <v>48</v>
      </c>
      <c r="C7616" t="s">
        <v>133</v>
      </c>
      <c r="D7616" t="str">
        <f ca="1">IF(OFFSET(calculations!$AG$2,MATCH(data!A7616&amp;"|"&amp;data!C7616,calculations!$A$3:$A$168,0),MATCH(data!B7616,calculations!$AH$2:$CL$2,0))="","NULL",SUBSTITUTE(OFFSET(calculations!$AG$2,MATCH(data!A7616&amp;"|"&amp;data!C7616,calculations!$A$3:$A$168,0),MATCH(data!B7616,calculations!$AH$2:$CL$2,0)),",","."))</f>
        <v>-11714413</v>
      </c>
      <c r="E7616">
        <v>1</v>
      </c>
    </row>
    <row r="7617" spans="1:5" x14ac:dyDescent="0.25">
      <c r="A7617">
        <v>2017</v>
      </c>
      <c r="B7617">
        <v>48</v>
      </c>
      <c r="C7617" t="s">
        <v>134</v>
      </c>
      <c r="D7617" t="str">
        <f ca="1">IF(OFFSET(calculations!$AG$2,MATCH(data!A7617&amp;"|"&amp;data!C7617,calculations!$A$3:$A$168,0),MATCH(data!B7617,calculations!$AH$2:$CL$2,0))="","NULL",SUBSTITUTE(OFFSET(calculations!$AG$2,MATCH(data!A7617&amp;"|"&amp;data!C7617,calculations!$A$3:$A$168,0),MATCH(data!B7617,calculations!$AH$2:$CL$2,0)),",","."))</f>
        <v>NULL</v>
      </c>
      <c r="E7617">
        <v>1</v>
      </c>
    </row>
    <row r="7618" spans="1:5" x14ac:dyDescent="0.25">
      <c r="A7618">
        <v>2017</v>
      </c>
      <c r="B7618">
        <v>48</v>
      </c>
      <c r="C7618" t="s">
        <v>135</v>
      </c>
      <c r="D7618" t="str">
        <f ca="1">IF(OFFSET(calculations!$AG$2,MATCH(data!A7618&amp;"|"&amp;data!C7618,calculations!$A$3:$A$168,0),MATCH(data!B7618,calculations!$AH$2:$CL$2,0))="","NULL",SUBSTITUTE(OFFSET(calculations!$AG$2,MATCH(data!A7618&amp;"|"&amp;data!C7618,calculations!$A$3:$A$168,0),MATCH(data!B7618,calculations!$AH$2:$CL$2,0)),",","."))</f>
        <v>NULL</v>
      </c>
      <c r="E7618">
        <v>1</v>
      </c>
    </row>
    <row r="7619" spans="1:5" x14ac:dyDescent="0.25">
      <c r="A7619">
        <v>2017</v>
      </c>
      <c r="B7619">
        <v>48</v>
      </c>
      <c r="C7619" t="s">
        <v>136</v>
      </c>
      <c r="D7619" t="str">
        <f ca="1">IF(OFFSET(calculations!$AG$2,MATCH(data!A7619&amp;"|"&amp;data!C7619,calculations!$A$3:$A$168,0),MATCH(data!B7619,calculations!$AH$2:$CL$2,0))="","NULL",SUBSTITUTE(OFFSET(calculations!$AG$2,MATCH(data!A7619&amp;"|"&amp;data!C7619,calculations!$A$3:$A$168,0),MATCH(data!B7619,calculations!$AH$2:$CL$2,0)),",","."))</f>
        <v>1412498</v>
      </c>
      <c r="E7619">
        <v>1</v>
      </c>
    </row>
    <row r="7620" spans="1:5" x14ac:dyDescent="0.25">
      <c r="A7620">
        <v>2017</v>
      </c>
      <c r="B7620">
        <v>48</v>
      </c>
      <c r="C7620" t="s">
        <v>137</v>
      </c>
      <c r="D7620" t="str">
        <f ca="1">IF(OFFSET(calculations!$AG$2,MATCH(data!A7620&amp;"|"&amp;data!C7620,calculations!$A$3:$A$168,0),MATCH(data!B7620,calculations!$AH$2:$CL$2,0))="","NULL",SUBSTITUTE(OFFSET(calculations!$AG$2,MATCH(data!A7620&amp;"|"&amp;data!C7620,calculations!$A$3:$A$168,0),MATCH(data!B7620,calculations!$AH$2:$CL$2,0)),",","."))</f>
        <v>NULL</v>
      </c>
      <c r="E7620">
        <v>1</v>
      </c>
    </row>
    <row r="7621" spans="1:5" x14ac:dyDescent="0.25">
      <c r="A7621">
        <v>2017</v>
      </c>
      <c r="B7621">
        <v>48</v>
      </c>
      <c r="C7621" t="s">
        <v>138</v>
      </c>
      <c r="D7621" t="str">
        <f ca="1">IF(OFFSET(calculations!$AG$2,MATCH(data!A7621&amp;"|"&amp;data!C7621,calculations!$A$3:$A$168,0),MATCH(data!B7621,calculations!$AH$2:$CL$2,0))="","NULL",SUBSTITUTE(OFFSET(calculations!$AG$2,MATCH(data!A7621&amp;"|"&amp;data!C7621,calculations!$A$3:$A$168,0),MATCH(data!B7621,calculations!$AH$2:$CL$2,0)),",","."))</f>
        <v>16289286</v>
      </c>
      <c r="E7621">
        <v>1</v>
      </c>
    </row>
    <row r="7622" spans="1:5" x14ac:dyDescent="0.25">
      <c r="A7622">
        <v>2017</v>
      </c>
      <c r="B7622">
        <v>48</v>
      </c>
      <c r="C7622" t="s">
        <v>139</v>
      </c>
      <c r="D7622" t="str">
        <f ca="1">IF(OFFSET(calculations!$AG$2,MATCH(data!A7622&amp;"|"&amp;data!C7622,calculations!$A$3:$A$168,0),MATCH(data!B7622,calculations!$AH$2:$CL$2,0))="","NULL",SUBSTITUTE(OFFSET(calculations!$AG$2,MATCH(data!A7622&amp;"|"&amp;data!C7622,calculations!$A$3:$A$168,0),MATCH(data!B7622,calculations!$AH$2:$CL$2,0)),",","."))</f>
        <v>NULL</v>
      </c>
      <c r="E7622">
        <v>1</v>
      </c>
    </row>
    <row r="7623" spans="1:5" x14ac:dyDescent="0.25">
      <c r="A7623">
        <v>2017</v>
      </c>
      <c r="B7623">
        <v>48</v>
      </c>
      <c r="C7623" t="s">
        <v>140</v>
      </c>
      <c r="D7623" t="str">
        <f ca="1">IF(OFFSET(calculations!$AG$2,MATCH(data!A7623&amp;"|"&amp;data!C7623,calculations!$A$3:$A$168,0),MATCH(data!B7623,calculations!$AH$2:$CL$2,0))="","NULL",SUBSTITUTE(OFFSET(calculations!$AG$2,MATCH(data!A7623&amp;"|"&amp;data!C7623,calculations!$A$3:$A$168,0),MATCH(data!B7623,calculations!$AH$2:$CL$2,0)),",","."))</f>
        <v>NULL</v>
      </c>
      <c r="E7623">
        <v>1</v>
      </c>
    </row>
    <row r="7624" spans="1:5" x14ac:dyDescent="0.25">
      <c r="A7624">
        <v>2017</v>
      </c>
      <c r="B7624">
        <v>48</v>
      </c>
      <c r="C7624" t="s">
        <v>141</v>
      </c>
      <c r="D7624" t="str">
        <f ca="1">IF(OFFSET(calculations!$AG$2,MATCH(data!A7624&amp;"|"&amp;data!C7624,calculations!$A$3:$A$168,0),MATCH(data!B7624,calculations!$AH$2:$CL$2,0))="","NULL",SUBSTITUTE(OFFSET(calculations!$AG$2,MATCH(data!A7624&amp;"|"&amp;data!C7624,calculations!$A$3:$A$168,0),MATCH(data!B7624,calculations!$AH$2:$CL$2,0)),",","."))</f>
        <v>NULL</v>
      </c>
      <c r="E7624">
        <v>1</v>
      </c>
    </row>
    <row r="7625" spans="1:5" x14ac:dyDescent="0.25">
      <c r="A7625">
        <v>2017</v>
      </c>
      <c r="B7625">
        <v>48</v>
      </c>
      <c r="C7625" t="s">
        <v>142</v>
      </c>
      <c r="D7625" t="str">
        <f ca="1">IF(OFFSET(calculations!$AG$2,MATCH(data!A7625&amp;"|"&amp;data!C7625,calculations!$A$3:$A$168,0),MATCH(data!B7625,calculations!$AH$2:$CL$2,0))="","NULL",SUBSTITUTE(OFFSET(calculations!$AG$2,MATCH(data!A7625&amp;"|"&amp;data!C7625,calculations!$A$3:$A$168,0),MATCH(data!B7625,calculations!$AH$2:$CL$2,0)),",","."))</f>
        <v>NULL</v>
      </c>
      <c r="E7625">
        <v>1</v>
      </c>
    </row>
    <row r="7626" spans="1:5" x14ac:dyDescent="0.25">
      <c r="A7626">
        <v>2017</v>
      </c>
      <c r="B7626">
        <v>48</v>
      </c>
      <c r="C7626" t="s">
        <v>143</v>
      </c>
      <c r="D7626" t="str">
        <f ca="1">IF(OFFSET(calculations!$AG$2,MATCH(data!A7626&amp;"|"&amp;data!C7626,calculations!$A$3:$A$168,0),MATCH(data!B7626,calculations!$AH$2:$CL$2,0))="","NULL",SUBSTITUTE(OFFSET(calculations!$AG$2,MATCH(data!A7626&amp;"|"&amp;data!C7626,calculations!$A$3:$A$168,0),MATCH(data!B7626,calculations!$AH$2:$CL$2,0)),",","."))</f>
        <v>16289286</v>
      </c>
      <c r="E7626">
        <v>1</v>
      </c>
    </row>
    <row r="7627" spans="1:5" x14ac:dyDescent="0.25">
      <c r="A7627">
        <v>2017</v>
      </c>
      <c r="B7627">
        <v>48</v>
      </c>
      <c r="C7627" t="s">
        <v>58</v>
      </c>
      <c r="D7627" t="str">
        <f ca="1">IF(OFFSET(calculations!$AG$2,MATCH(data!A7627&amp;"|"&amp;data!C7627,calculations!$A$3:$A$168,0),MATCH(data!B7627,calculations!$AH$2:$CL$2,0))="","NULL",SUBSTITUTE(OFFSET(calculations!$AG$2,MATCH(data!A7627&amp;"|"&amp;data!C7627,calculations!$A$3:$A$168,0),MATCH(data!B7627,calculations!$AH$2:$CL$2,0)),",","."))</f>
        <v>103066</v>
      </c>
      <c r="E7627">
        <v>1</v>
      </c>
    </row>
    <row r="7628" spans="1:5" x14ac:dyDescent="0.25">
      <c r="A7628">
        <v>2017</v>
      </c>
      <c r="B7628">
        <v>49</v>
      </c>
      <c r="C7628" t="s">
        <v>68</v>
      </c>
      <c r="D7628" t="str">
        <f ca="1">IF(OFFSET(calculations!$AG$2,MATCH(data!A7628&amp;"|"&amp;data!C7628,calculations!$A$3:$A$168,0),MATCH(data!B7628,calculations!$AH$2:$CL$2,0))="","NULL",SUBSTITUTE(OFFSET(calculations!$AG$2,MATCH(data!A7628&amp;"|"&amp;data!C7628,calculations!$A$3:$A$168,0),MATCH(data!B7628,calculations!$AH$2:$CL$2,0)),",","."))</f>
        <v>28981150</v>
      </c>
      <c r="E7628">
        <v>1</v>
      </c>
    </row>
    <row r="7629" spans="1:5" x14ac:dyDescent="0.25">
      <c r="A7629">
        <v>2017</v>
      </c>
      <c r="B7629">
        <v>49</v>
      </c>
      <c r="C7629" t="s">
        <v>49</v>
      </c>
      <c r="D7629" t="str">
        <f ca="1">IF(OFFSET(calculations!$AG$2,MATCH(data!A7629&amp;"|"&amp;data!C7629,calculations!$A$3:$A$168,0),MATCH(data!B7629,calculations!$AH$2:$CL$2,0))="","NULL",SUBSTITUTE(OFFSET(calculations!$AG$2,MATCH(data!A7629&amp;"|"&amp;data!C7629,calculations!$A$3:$A$168,0),MATCH(data!B7629,calculations!$AH$2:$CL$2,0)),",","."))</f>
        <v>142187</v>
      </c>
      <c r="E7629">
        <v>1</v>
      </c>
    </row>
    <row r="7630" spans="1:5" x14ac:dyDescent="0.25">
      <c r="A7630">
        <v>2017</v>
      </c>
      <c r="B7630">
        <v>49</v>
      </c>
      <c r="C7630" t="s">
        <v>69</v>
      </c>
      <c r="D7630" t="str">
        <f ca="1">IF(OFFSET(calculations!$AG$2,MATCH(data!A7630&amp;"|"&amp;data!C7630,calculations!$A$3:$A$168,0),MATCH(data!B7630,calculations!$AH$2:$CL$2,0))="","NULL",SUBSTITUTE(OFFSET(calculations!$AG$2,MATCH(data!A7630&amp;"|"&amp;data!C7630,calculations!$A$3:$A$168,0),MATCH(data!B7630,calculations!$AH$2:$CL$2,0)),",","."))</f>
        <v>33962</v>
      </c>
      <c r="E7630">
        <v>1</v>
      </c>
    </row>
    <row r="7631" spans="1:5" x14ac:dyDescent="0.25">
      <c r="A7631">
        <v>2017</v>
      </c>
      <c r="B7631">
        <v>49</v>
      </c>
      <c r="C7631" t="s">
        <v>70</v>
      </c>
      <c r="D7631" t="str">
        <f ca="1">IF(OFFSET(calculations!$AG$2,MATCH(data!A7631&amp;"|"&amp;data!C7631,calculations!$A$3:$A$168,0),MATCH(data!B7631,calculations!$AH$2:$CL$2,0))="","NULL",SUBSTITUTE(OFFSET(calculations!$AG$2,MATCH(data!A7631&amp;"|"&amp;data!C7631,calculations!$A$3:$A$168,0),MATCH(data!B7631,calculations!$AH$2:$CL$2,0)),",","."))</f>
        <v>7637</v>
      </c>
      <c r="E7631">
        <v>1</v>
      </c>
    </row>
    <row r="7632" spans="1:5" x14ac:dyDescent="0.25">
      <c r="A7632">
        <v>2017</v>
      </c>
      <c r="B7632">
        <v>49</v>
      </c>
      <c r="C7632" t="s">
        <v>71</v>
      </c>
      <c r="D7632" t="str">
        <f ca="1">IF(OFFSET(calculations!$AG$2,MATCH(data!A7632&amp;"|"&amp;data!C7632,calculations!$A$3:$A$168,0),MATCH(data!B7632,calculations!$AH$2:$CL$2,0))="","NULL",SUBSTITUTE(OFFSET(calculations!$AG$2,MATCH(data!A7632&amp;"|"&amp;data!C7632,calculations!$A$3:$A$168,0),MATCH(data!B7632,calculations!$AH$2:$CL$2,0)),",","."))</f>
        <v>NULL</v>
      </c>
      <c r="E7632">
        <v>1</v>
      </c>
    </row>
    <row r="7633" spans="1:5" x14ac:dyDescent="0.25">
      <c r="A7633">
        <v>2017</v>
      </c>
      <c r="B7633">
        <v>49</v>
      </c>
      <c r="C7633" t="s">
        <v>72</v>
      </c>
      <c r="D7633" t="str">
        <f ca="1">IF(OFFSET(calculations!$AG$2,MATCH(data!A7633&amp;"|"&amp;data!C7633,calculations!$A$3:$A$168,0),MATCH(data!B7633,calculations!$AH$2:$CL$2,0))="","NULL",SUBSTITUTE(OFFSET(calculations!$AG$2,MATCH(data!A7633&amp;"|"&amp;data!C7633,calculations!$A$3:$A$168,0),MATCH(data!B7633,calculations!$AH$2:$CL$2,0)),",","."))</f>
        <v>NULL</v>
      </c>
      <c r="E7633">
        <v>1</v>
      </c>
    </row>
    <row r="7634" spans="1:5" x14ac:dyDescent="0.25">
      <c r="A7634">
        <v>2017</v>
      </c>
      <c r="B7634">
        <v>49</v>
      </c>
      <c r="C7634" t="s">
        <v>73</v>
      </c>
      <c r="D7634" t="str">
        <f ca="1">IF(OFFSET(calculations!$AG$2,MATCH(data!A7634&amp;"|"&amp;data!C7634,calculations!$A$3:$A$168,0),MATCH(data!B7634,calculations!$AH$2:$CL$2,0))="","NULL",SUBSTITUTE(OFFSET(calculations!$AG$2,MATCH(data!A7634&amp;"|"&amp;data!C7634,calculations!$A$3:$A$168,0),MATCH(data!B7634,calculations!$AH$2:$CL$2,0)),",","."))</f>
        <v>NULL</v>
      </c>
      <c r="E7634">
        <v>1</v>
      </c>
    </row>
    <row r="7635" spans="1:5" x14ac:dyDescent="0.25">
      <c r="A7635">
        <v>2017</v>
      </c>
      <c r="B7635">
        <v>49</v>
      </c>
      <c r="C7635" t="s">
        <v>74</v>
      </c>
      <c r="D7635" t="str">
        <f ca="1">IF(OFFSET(calculations!$AG$2,MATCH(data!A7635&amp;"|"&amp;data!C7635,calculations!$A$3:$A$168,0),MATCH(data!B7635,calculations!$AH$2:$CL$2,0))="","NULL",SUBSTITUTE(OFFSET(calculations!$AG$2,MATCH(data!A7635&amp;"|"&amp;data!C7635,calculations!$A$3:$A$168,0),MATCH(data!B7635,calculations!$AH$2:$CL$2,0)),",","."))</f>
        <v>NULL</v>
      </c>
      <c r="E7635">
        <v>1</v>
      </c>
    </row>
    <row r="7636" spans="1:5" x14ac:dyDescent="0.25">
      <c r="A7636">
        <v>2017</v>
      </c>
      <c r="B7636">
        <v>49</v>
      </c>
      <c r="C7636" t="s">
        <v>75</v>
      </c>
      <c r="D7636" t="str">
        <f ca="1">IF(OFFSET(calculations!$AG$2,MATCH(data!A7636&amp;"|"&amp;data!C7636,calculations!$A$3:$A$168,0),MATCH(data!B7636,calculations!$AH$2:$CL$2,0))="","NULL",SUBSTITUTE(OFFSET(calculations!$AG$2,MATCH(data!A7636&amp;"|"&amp;data!C7636,calculations!$A$3:$A$168,0),MATCH(data!B7636,calculations!$AH$2:$CL$2,0)),",","."))</f>
        <v>NULL</v>
      </c>
      <c r="E7636">
        <v>1</v>
      </c>
    </row>
    <row r="7637" spans="1:5" x14ac:dyDescent="0.25">
      <c r="A7637">
        <v>2017</v>
      </c>
      <c r="B7637">
        <v>49</v>
      </c>
      <c r="C7637" t="s">
        <v>76</v>
      </c>
      <c r="D7637" t="str">
        <f ca="1">IF(OFFSET(calculations!$AG$2,MATCH(data!A7637&amp;"|"&amp;data!C7637,calculations!$A$3:$A$168,0),MATCH(data!B7637,calculations!$AH$2:$CL$2,0))="","NULL",SUBSTITUTE(OFFSET(calculations!$AG$2,MATCH(data!A7637&amp;"|"&amp;data!C7637,calculations!$A$3:$A$168,0),MATCH(data!B7637,calculations!$AH$2:$CL$2,0)),",","."))</f>
        <v>1230</v>
      </c>
      <c r="E7637">
        <v>1</v>
      </c>
    </row>
    <row r="7638" spans="1:5" x14ac:dyDescent="0.25">
      <c r="A7638">
        <v>2017</v>
      </c>
      <c r="B7638">
        <v>49</v>
      </c>
      <c r="C7638" t="s">
        <v>77</v>
      </c>
      <c r="D7638" t="str">
        <f ca="1">IF(OFFSET(calculations!$AG$2,MATCH(data!A7638&amp;"|"&amp;data!C7638,calculations!$A$3:$A$168,0),MATCH(data!B7638,calculations!$AH$2:$CL$2,0))="","NULL",SUBSTITUTE(OFFSET(calculations!$AG$2,MATCH(data!A7638&amp;"|"&amp;data!C7638,calculations!$A$3:$A$168,0),MATCH(data!B7638,calculations!$AH$2:$CL$2,0)),",","."))</f>
        <v>1362</v>
      </c>
      <c r="E7638">
        <v>1</v>
      </c>
    </row>
    <row r="7639" spans="1:5" x14ac:dyDescent="0.25">
      <c r="A7639">
        <v>2017</v>
      </c>
      <c r="B7639">
        <v>49</v>
      </c>
      <c r="C7639" t="s">
        <v>78</v>
      </c>
      <c r="D7639" t="str">
        <f ca="1">IF(OFFSET(calculations!$AG$2,MATCH(data!A7639&amp;"|"&amp;data!C7639,calculations!$A$3:$A$168,0),MATCH(data!B7639,calculations!$AH$2:$CL$2,0))="","NULL",SUBSTITUTE(OFFSET(calculations!$AG$2,MATCH(data!A7639&amp;"|"&amp;data!C7639,calculations!$A$3:$A$168,0),MATCH(data!B7639,calculations!$AH$2:$CL$2,0)),",","."))</f>
        <v>91641</v>
      </c>
      <c r="E7639">
        <v>1</v>
      </c>
    </row>
    <row r="7640" spans="1:5" x14ac:dyDescent="0.25">
      <c r="A7640">
        <v>2017</v>
      </c>
      <c r="B7640">
        <v>49</v>
      </c>
      <c r="C7640" t="s">
        <v>79</v>
      </c>
      <c r="D7640" t="str">
        <f ca="1">IF(OFFSET(calculations!$AG$2,MATCH(data!A7640&amp;"|"&amp;data!C7640,calculations!$A$3:$A$168,0),MATCH(data!B7640,calculations!$AH$2:$CL$2,0))="","NULL",SUBSTITUTE(OFFSET(calculations!$AG$2,MATCH(data!A7640&amp;"|"&amp;data!C7640,calculations!$A$3:$A$168,0),MATCH(data!B7640,calculations!$AH$2:$CL$2,0)),",","."))</f>
        <v>4610</v>
      </c>
      <c r="E7640">
        <v>1</v>
      </c>
    </row>
    <row r="7641" spans="1:5" x14ac:dyDescent="0.25">
      <c r="A7641">
        <v>2017</v>
      </c>
      <c r="B7641">
        <v>49</v>
      </c>
      <c r="C7641" t="s">
        <v>80</v>
      </c>
      <c r="D7641" t="str">
        <f ca="1">IF(OFFSET(calculations!$AG$2,MATCH(data!A7641&amp;"|"&amp;data!C7641,calculations!$A$3:$A$168,0),MATCH(data!B7641,calculations!$AH$2:$CL$2,0))="","NULL",SUBSTITUTE(OFFSET(calculations!$AG$2,MATCH(data!A7641&amp;"|"&amp;data!C7641,calculations!$A$3:$A$168,0),MATCH(data!B7641,calculations!$AH$2:$CL$2,0)),",","."))</f>
        <v>NULL</v>
      </c>
      <c r="E7641">
        <v>1</v>
      </c>
    </row>
    <row r="7642" spans="1:5" x14ac:dyDescent="0.25">
      <c r="A7642">
        <v>2017</v>
      </c>
      <c r="B7642">
        <v>49</v>
      </c>
      <c r="C7642" t="s">
        <v>44</v>
      </c>
      <c r="D7642" t="str">
        <f ca="1">IF(OFFSET(calculations!$AG$2,MATCH(data!A7642&amp;"|"&amp;data!C7642,calculations!$A$3:$A$168,0),MATCH(data!B7642,calculations!$AH$2:$CL$2,0))="","NULL",SUBSTITUTE(OFFSET(calculations!$AG$2,MATCH(data!A7642&amp;"|"&amp;data!C7642,calculations!$A$3:$A$168,0),MATCH(data!B7642,calculations!$AH$2:$CL$2,0)),",","."))</f>
        <v>NULL</v>
      </c>
      <c r="E7642">
        <v>1</v>
      </c>
    </row>
    <row r="7643" spans="1:5" x14ac:dyDescent="0.25">
      <c r="A7643">
        <v>2017</v>
      </c>
      <c r="B7643">
        <v>49</v>
      </c>
      <c r="C7643" t="s">
        <v>51</v>
      </c>
      <c r="D7643" t="str">
        <f ca="1">IF(OFFSET(calculations!$AG$2,MATCH(data!A7643&amp;"|"&amp;data!C7643,calculations!$A$3:$A$168,0),MATCH(data!B7643,calculations!$AH$2:$CL$2,0))="","NULL",SUBSTITUTE(OFFSET(calculations!$AG$2,MATCH(data!A7643&amp;"|"&amp;data!C7643,calculations!$A$3:$A$168,0),MATCH(data!B7643,calculations!$AH$2:$CL$2,0)),",","."))</f>
        <v>NULL</v>
      </c>
      <c r="E7643">
        <v>1</v>
      </c>
    </row>
    <row r="7644" spans="1:5" x14ac:dyDescent="0.25">
      <c r="A7644">
        <v>2017</v>
      </c>
      <c r="B7644">
        <v>49</v>
      </c>
      <c r="C7644" t="s">
        <v>55</v>
      </c>
      <c r="D7644" t="str">
        <f ca="1">IF(OFFSET(calculations!$AG$2,MATCH(data!A7644&amp;"|"&amp;data!C7644,calculations!$A$3:$A$168,0),MATCH(data!B7644,calculations!$AH$2:$CL$2,0))="","NULL",SUBSTITUTE(OFFSET(calculations!$AG$2,MATCH(data!A7644&amp;"|"&amp;data!C7644,calculations!$A$3:$A$168,0),MATCH(data!B7644,calculations!$AH$2:$CL$2,0)),",","."))</f>
        <v>NULL</v>
      </c>
      <c r="E7644">
        <v>1</v>
      </c>
    </row>
    <row r="7645" spans="1:5" x14ac:dyDescent="0.25">
      <c r="A7645">
        <v>2017</v>
      </c>
      <c r="B7645">
        <v>49</v>
      </c>
      <c r="C7645" t="s">
        <v>81</v>
      </c>
      <c r="D7645" t="str">
        <f ca="1">IF(OFFSET(calculations!$AG$2,MATCH(data!A7645&amp;"|"&amp;data!C7645,calculations!$A$3:$A$168,0),MATCH(data!B7645,calculations!$AH$2:$CL$2,0))="","NULL",SUBSTITUTE(OFFSET(calculations!$AG$2,MATCH(data!A7645&amp;"|"&amp;data!C7645,calculations!$A$3:$A$168,0),MATCH(data!B7645,calculations!$AH$2:$CL$2,0)),",","."))</f>
        <v>1745</v>
      </c>
      <c r="E7645">
        <v>1</v>
      </c>
    </row>
    <row r="7646" spans="1:5" x14ac:dyDescent="0.25">
      <c r="A7646">
        <v>2017</v>
      </c>
      <c r="B7646">
        <v>49</v>
      </c>
      <c r="C7646" t="s">
        <v>82</v>
      </c>
      <c r="D7646" t="str">
        <f ca="1">IF(OFFSET(calculations!$AG$2,MATCH(data!A7646&amp;"|"&amp;data!C7646,calculations!$A$3:$A$168,0),MATCH(data!B7646,calculations!$AH$2:$CL$2,0))="","NULL",SUBSTITUTE(OFFSET(calculations!$AG$2,MATCH(data!A7646&amp;"|"&amp;data!C7646,calculations!$A$3:$A$168,0),MATCH(data!B7646,calculations!$AH$2:$CL$2,0)),",","."))</f>
        <v>28838963</v>
      </c>
      <c r="E7646">
        <v>1</v>
      </c>
    </row>
    <row r="7647" spans="1:5" x14ac:dyDescent="0.25">
      <c r="A7647">
        <v>2017</v>
      </c>
      <c r="B7647">
        <v>49</v>
      </c>
      <c r="C7647" t="s">
        <v>83</v>
      </c>
      <c r="D7647" t="str">
        <f ca="1">IF(OFFSET(calculations!$AG$2,MATCH(data!A7647&amp;"|"&amp;data!C7647,calculations!$A$3:$A$168,0),MATCH(data!B7647,calculations!$AH$2:$CL$2,0))="","NULL",SUBSTITUTE(OFFSET(calculations!$AG$2,MATCH(data!A7647&amp;"|"&amp;data!C7647,calculations!$A$3:$A$168,0),MATCH(data!B7647,calculations!$AH$2:$CL$2,0)),",","."))</f>
        <v>1958</v>
      </c>
      <c r="E7647">
        <v>1</v>
      </c>
    </row>
    <row r="7648" spans="1:5" x14ac:dyDescent="0.25">
      <c r="A7648">
        <v>2017</v>
      </c>
      <c r="B7648">
        <v>49</v>
      </c>
      <c r="C7648" t="s">
        <v>84</v>
      </c>
      <c r="D7648" t="str">
        <f ca="1">IF(OFFSET(calculations!$AG$2,MATCH(data!A7648&amp;"|"&amp;data!C7648,calculations!$A$3:$A$168,0),MATCH(data!B7648,calculations!$AH$2:$CL$2,0))="","NULL",SUBSTITUTE(OFFSET(calculations!$AG$2,MATCH(data!A7648&amp;"|"&amp;data!C7648,calculations!$A$3:$A$168,0),MATCH(data!B7648,calculations!$AH$2:$CL$2,0)),",","."))</f>
        <v>NULL</v>
      </c>
      <c r="E7648">
        <v>1</v>
      </c>
    </row>
    <row r="7649" spans="1:5" x14ac:dyDescent="0.25">
      <c r="A7649">
        <v>2017</v>
      </c>
      <c r="B7649">
        <v>49</v>
      </c>
      <c r="C7649" t="s">
        <v>85</v>
      </c>
      <c r="D7649" t="str">
        <f ca="1">IF(OFFSET(calculations!$AG$2,MATCH(data!A7649&amp;"|"&amp;data!C7649,calculations!$A$3:$A$168,0),MATCH(data!B7649,calculations!$AH$2:$CL$2,0))="","NULL",SUBSTITUTE(OFFSET(calculations!$AG$2,MATCH(data!A7649&amp;"|"&amp;data!C7649,calculations!$A$3:$A$168,0),MATCH(data!B7649,calculations!$AH$2:$CL$2,0)),",","."))</f>
        <v>NULL</v>
      </c>
      <c r="E7649">
        <v>1</v>
      </c>
    </row>
    <row r="7650" spans="1:5" x14ac:dyDescent="0.25">
      <c r="A7650">
        <v>2017</v>
      </c>
      <c r="B7650">
        <v>49</v>
      </c>
      <c r="C7650" t="s">
        <v>86</v>
      </c>
      <c r="D7650" t="str">
        <f ca="1">IF(OFFSET(calculations!$AG$2,MATCH(data!A7650&amp;"|"&amp;data!C7650,calculations!$A$3:$A$168,0),MATCH(data!B7650,calculations!$AH$2:$CL$2,0))="","NULL",SUBSTITUTE(OFFSET(calculations!$AG$2,MATCH(data!A7650&amp;"|"&amp;data!C7650,calculations!$A$3:$A$168,0),MATCH(data!B7650,calculations!$AH$2:$CL$2,0)),",","."))</f>
        <v>25479100</v>
      </c>
      <c r="E7650">
        <v>1</v>
      </c>
    </row>
    <row r="7651" spans="1:5" x14ac:dyDescent="0.25">
      <c r="A7651">
        <v>2017</v>
      </c>
      <c r="B7651">
        <v>49</v>
      </c>
      <c r="C7651" t="s">
        <v>87</v>
      </c>
      <c r="D7651" t="str">
        <f ca="1">IF(OFFSET(calculations!$AG$2,MATCH(data!A7651&amp;"|"&amp;data!C7651,calculations!$A$3:$A$168,0),MATCH(data!B7651,calculations!$AH$2:$CL$2,0))="","NULL",SUBSTITUTE(OFFSET(calculations!$AG$2,MATCH(data!A7651&amp;"|"&amp;data!C7651,calculations!$A$3:$A$168,0),MATCH(data!B7651,calculations!$AH$2:$CL$2,0)),",","."))</f>
        <v>3185140</v>
      </c>
      <c r="E7651">
        <v>1</v>
      </c>
    </row>
    <row r="7652" spans="1:5" x14ac:dyDescent="0.25">
      <c r="A7652">
        <v>2017</v>
      </c>
      <c r="B7652">
        <v>49</v>
      </c>
      <c r="C7652" t="s">
        <v>88</v>
      </c>
      <c r="D7652" t="str">
        <f ca="1">IF(OFFSET(calculations!$AG$2,MATCH(data!A7652&amp;"|"&amp;data!C7652,calculations!$A$3:$A$168,0),MATCH(data!B7652,calculations!$AH$2:$CL$2,0))="","NULL",SUBSTITUTE(OFFSET(calculations!$AG$2,MATCH(data!A7652&amp;"|"&amp;data!C7652,calculations!$A$3:$A$168,0),MATCH(data!B7652,calculations!$AH$2:$CL$2,0)),",","."))</f>
        <v>NULL</v>
      </c>
      <c r="E7652">
        <v>1</v>
      </c>
    </row>
    <row r="7653" spans="1:5" x14ac:dyDescent="0.25">
      <c r="A7653">
        <v>2017</v>
      </c>
      <c r="B7653">
        <v>49</v>
      </c>
      <c r="C7653" t="s">
        <v>89</v>
      </c>
      <c r="D7653" t="str">
        <f ca="1">IF(OFFSET(calculations!$AG$2,MATCH(data!A7653&amp;"|"&amp;data!C7653,calculations!$A$3:$A$168,0),MATCH(data!B7653,calculations!$AH$2:$CL$2,0))="","NULL",SUBSTITUTE(OFFSET(calculations!$AG$2,MATCH(data!A7653&amp;"|"&amp;data!C7653,calculations!$A$3:$A$168,0),MATCH(data!B7653,calculations!$AH$2:$CL$2,0)),",","."))</f>
        <v>53600</v>
      </c>
      <c r="E7653">
        <v>1</v>
      </c>
    </row>
    <row r="7654" spans="1:5" x14ac:dyDescent="0.25">
      <c r="A7654">
        <v>2017</v>
      </c>
      <c r="B7654">
        <v>49</v>
      </c>
      <c r="C7654" t="s">
        <v>90</v>
      </c>
      <c r="D7654" t="str">
        <f ca="1">IF(OFFSET(calculations!$AG$2,MATCH(data!A7654&amp;"|"&amp;data!C7654,calculations!$A$3:$A$168,0),MATCH(data!B7654,calculations!$AH$2:$CL$2,0))="","NULL",SUBSTITUTE(OFFSET(calculations!$AG$2,MATCH(data!A7654&amp;"|"&amp;data!C7654,calculations!$A$3:$A$168,0),MATCH(data!B7654,calculations!$AH$2:$CL$2,0)),",","."))</f>
        <v>NULL</v>
      </c>
      <c r="E7654">
        <v>1</v>
      </c>
    </row>
    <row r="7655" spans="1:5" x14ac:dyDescent="0.25">
      <c r="A7655">
        <v>2017</v>
      </c>
      <c r="B7655">
        <v>49</v>
      </c>
      <c r="C7655" t="s">
        <v>91</v>
      </c>
      <c r="D7655" t="str">
        <f ca="1">IF(OFFSET(calculations!$AG$2,MATCH(data!A7655&amp;"|"&amp;data!C7655,calculations!$A$3:$A$168,0),MATCH(data!B7655,calculations!$AH$2:$CL$2,0))="","NULL",SUBSTITUTE(OFFSET(calculations!$AG$2,MATCH(data!A7655&amp;"|"&amp;data!C7655,calculations!$A$3:$A$168,0),MATCH(data!B7655,calculations!$AH$2:$CL$2,0)),",","."))</f>
        <v>NULL</v>
      </c>
      <c r="E7655">
        <v>1</v>
      </c>
    </row>
    <row r="7656" spans="1:5" x14ac:dyDescent="0.25">
      <c r="A7656">
        <v>2017</v>
      </c>
      <c r="B7656">
        <v>49</v>
      </c>
      <c r="C7656" t="s">
        <v>92</v>
      </c>
      <c r="D7656" t="str">
        <f ca="1">IF(OFFSET(calculations!$AG$2,MATCH(data!A7656&amp;"|"&amp;data!C7656,calculations!$A$3:$A$168,0),MATCH(data!B7656,calculations!$AH$2:$CL$2,0))="","NULL",SUBSTITUTE(OFFSET(calculations!$AG$2,MATCH(data!A7656&amp;"|"&amp;data!C7656,calculations!$A$3:$A$168,0),MATCH(data!B7656,calculations!$AH$2:$CL$2,0)),",","."))</f>
        <v>NULL</v>
      </c>
      <c r="E7656">
        <v>1</v>
      </c>
    </row>
    <row r="7657" spans="1:5" x14ac:dyDescent="0.25">
      <c r="A7657">
        <v>2017</v>
      </c>
      <c r="B7657">
        <v>49</v>
      </c>
      <c r="C7657" t="s">
        <v>93</v>
      </c>
      <c r="D7657" t="str">
        <f ca="1">IF(OFFSET(calculations!$AG$2,MATCH(data!A7657&amp;"|"&amp;data!C7657,calculations!$A$3:$A$168,0),MATCH(data!B7657,calculations!$AH$2:$CL$2,0))="","NULL",SUBSTITUTE(OFFSET(calculations!$AG$2,MATCH(data!A7657&amp;"|"&amp;data!C7657,calculations!$A$3:$A$168,0),MATCH(data!B7657,calculations!$AH$2:$CL$2,0)),",","."))</f>
        <v>119165</v>
      </c>
      <c r="E7657">
        <v>1</v>
      </c>
    </row>
    <row r="7658" spans="1:5" x14ac:dyDescent="0.25">
      <c r="A7658">
        <v>2017</v>
      </c>
      <c r="B7658">
        <v>49</v>
      </c>
      <c r="C7658" t="s">
        <v>94</v>
      </c>
      <c r="D7658" t="str">
        <f ca="1">IF(OFFSET(calculations!$AG$2,MATCH(data!A7658&amp;"|"&amp;data!C7658,calculations!$A$3:$A$168,0),MATCH(data!B7658,calculations!$AH$2:$CL$2,0))="","NULL",SUBSTITUTE(OFFSET(calculations!$AG$2,MATCH(data!A7658&amp;"|"&amp;data!C7658,calculations!$A$3:$A$168,0),MATCH(data!B7658,calculations!$AH$2:$CL$2,0)),",","."))</f>
        <v>NULL</v>
      </c>
      <c r="E7658">
        <v>1</v>
      </c>
    </row>
    <row r="7659" spans="1:5" x14ac:dyDescent="0.25">
      <c r="A7659">
        <v>2017</v>
      </c>
      <c r="B7659">
        <v>49</v>
      </c>
      <c r="C7659" t="s">
        <v>95</v>
      </c>
      <c r="D7659" t="str">
        <f ca="1">IF(OFFSET(calculations!$AG$2,MATCH(data!A7659&amp;"|"&amp;data!C7659,calculations!$A$3:$A$168,0),MATCH(data!B7659,calculations!$AH$2:$CL$2,0))="","NULL",SUBSTITUTE(OFFSET(calculations!$AG$2,MATCH(data!A7659&amp;"|"&amp;data!C7659,calculations!$A$3:$A$168,0),MATCH(data!B7659,calculations!$AH$2:$CL$2,0)),",","."))</f>
        <v>-424654</v>
      </c>
      <c r="E7659">
        <v>1</v>
      </c>
    </row>
    <row r="7660" spans="1:5" x14ac:dyDescent="0.25">
      <c r="A7660">
        <v>2017</v>
      </c>
      <c r="B7660">
        <v>49</v>
      </c>
      <c r="C7660" t="s">
        <v>96</v>
      </c>
      <c r="D7660" t="str">
        <f ca="1">IF(OFFSET(calculations!$AG$2,MATCH(data!A7660&amp;"|"&amp;data!C7660,calculations!$A$3:$A$168,0),MATCH(data!B7660,calculations!$AH$2:$CL$2,0))="","NULL",SUBSTITUTE(OFFSET(calculations!$AG$2,MATCH(data!A7660&amp;"|"&amp;data!C7660,calculations!$A$3:$A$168,0),MATCH(data!B7660,calculations!$AH$2:$CL$2,0)),",","."))</f>
        <v>626900</v>
      </c>
      <c r="E7660">
        <v>1</v>
      </c>
    </row>
    <row r="7661" spans="1:5" x14ac:dyDescent="0.25">
      <c r="A7661">
        <v>2017</v>
      </c>
      <c r="B7661">
        <v>49</v>
      </c>
      <c r="C7661" t="s">
        <v>97</v>
      </c>
      <c r="D7661" t="str">
        <f ca="1">IF(OFFSET(calculations!$AG$2,MATCH(data!A7661&amp;"|"&amp;data!C7661,calculations!$A$3:$A$168,0),MATCH(data!B7661,calculations!$AH$2:$CL$2,0))="","NULL",SUBSTITUTE(OFFSET(calculations!$AG$2,MATCH(data!A7661&amp;"|"&amp;data!C7661,calculations!$A$3:$A$168,0),MATCH(data!B7661,calculations!$AH$2:$CL$2,0)),",","."))</f>
        <v>43700</v>
      </c>
      <c r="E7661">
        <v>1</v>
      </c>
    </row>
    <row r="7662" spans="1:5" x14ac:dyDescent="0.25">
      <c r="A7662">
        <v>2017</v>
      </c>
      <c r="B7662">
        <v>49</v>
      </c>
      <c r="C7662" t="s">
        <v>98</v>
      </c>
      <c r="D7662" t="str">
        <f ca="1">IF(OFFSET(calculations!$AG$2,MATCH(data!A7662&amp;"|"&amp;data!C7662,calculations!$A$3:$A$168,0),MATCH(data!B7662,calculations!$AH$2:$CL$2,0))="","NULL",SUBSTITUTE(OFFSET(calculations!$AG$2,MATCH(data!A7662&amp;"|"&amp;data!C7662,calculations!$A$3:$A$168,0),MATCH(data!B7662,calculations!$AH$2:$CL$2,0)),",","."))</f>
        <v>583200</v>
      </c>
      <c r="E7662">
        <v>1</v>
      </c>
    </row>
    <row r="7663" spans="1:5" x14ac:dyDescent="0.25">
      <c r="A7663">
        <v>2017</v>
      </c>
      <c r="B7663">
        <v>49</v>
      </c>
      <c r="C7663" t="s">
        <v>99</v>
      </c>
      <c r="D7663" t="str">
        <f ca="1">IF(OFFSET(calculations!$AG$2,MATCH(data!A7663&amp;"|"&amp;data!C7663,calculations!$A$3:$A$168,0),MATCH(data!B7663,calculations!$AH$2:$CL$2,0))="","NULL",SUBSTITUTE(OFFSET(calculations!$AG$2,MATCH(data!A7663&amp;"|"&amp;data!C7663,calculations!$A$3:$A$168,0),MATCH(data!B7663,calculations!$AH$2:$CL$2,0)),",","."))</f>
        <v>583200</v>
      </c>
      <c r="E7663">
        <v>1</v>
      </c>
    </row>
    <row r="7664" spans="1:5" x14ac:dyDescent="0.25">
      <c r="A7664">
        <v>2017</v>
      </c>
      <c r="B7664">
        <v>49</v>
      </c>
      <c r="C7664" t="s">
        <v>100</v>
      </c>
      <c r="D7664" t="str">
        <f ca="1">IF(OFFSET(calculations!$AG$2,MATCH(data!A7664&amp;"|"&amp;data!C7664,calculations!$A$3:$A$168,0),MATCH(data!B7664,calculations!$AH$2:$CL$2,0))="","NULL",SUBSTITUTE(OFFSET(calculations!$AG$2,MATCH(data!A7664&amp;"|"&amp;data!C7664,calculations!$A$3:$A$168,0),MATCH(data!B7664,calculations!$AH$2:$CL$2,0)),",","."))</f>
        <v>279673</v>
      </c>
      <c r="E7664">
        <v>1</v>
      </c>
    </row>
    <row r="7665" spans="1:5" x14ac:dyDescent="0.25">
      <c r="A7665">
        <v>2017</v>
      </c>
      <c r="B7665">
        <v>49</v>
      </c>
      <c r="C7665" t="s">
        <v>101</v>
      </c>
      <c r="D7665" t="str">
        <f ca="1">IF(OFFSET(calculations!$AG$2,MATCH(data!A7665&amp;"|"&amp;data!C7665,calculations!$A$3:$A$168,0),MATCH(data!B7665,calculations!$AH$2:$CL$2,0))="","NULL",SUBSTITUTE(OFFSET(calculations!$AG$2,MATCH(data!A7665&amp;"|"&amp;data!C7665,calculations!$A$3:$A$168,0),MATCH(data!B7665,calculations!$AH$2:$CL$2,0)),",","."))</f>
        <v>NULL</v>
      </c>
      <c r="E7665">
        <v>1</v>
      </c>
    </row>
    <row r="7666" spans="1:5" x14ac:dyDescent="0.25">
      <c r="A7666">
        <v>2017</v>
      </c>
      <c r="B7666">
        <v>49</v>
      </c>
      <c r="C7666" t="s">
        <v>102</v>
      </c>
      <c r="D7666" t="str">
        <f ca="1">IF(OFFSET(calculations!$AG$2,MATCH(data!A7666&amp;"|"&amp;data!C7666,calculations!$A$3:$A$168,0),MATCH(data!B7666,calculations!$AH$2:$CL$2,0))="","NULL",SUBSTITUTE(OFFSET(calculations!$AG$2,MATCH(data!A7666&amp;"|"&amp;data!C7666,calculations!$A$3:$A$168,0),MATCH(data!B7666,calculations!$AH$2:$CL$2,0)),",","."))</f>
        <v>1287527</v>
      </c>
      <c r="E7666">
        <v>1</v>
      </c>
    </row>
    <row r="7667" spans="1:5" x14ac:dyDescent="0.25">
      <c r="A7667">
        <v>2017</v>
      </c>
      <c r="B7667">
        <v>49</v>
      </c>
      <c r="C7667" t="s">
        <v>103</v>
      </c>
      <c r="D7667" t="str">
        <f ca="1">IF(OFFSET(calculations!$AG$2,MATCH(data!A7667&amp;"|"&amp;data!C7667,calculations!$A$3:$A$168,0),MATCH(data!B7667,calculations!$AH$2:$CL$2,0))="","NULL",SUBSTITUTE(OFFSET(calculations!$AG$2,MATCH(data!A7667&amp;"|"&amp;data!C7667,calculations!$A$3:$A$168,0),MATCH(data!B7667,calculations!$AH$2:$CL$2,0)),",","."))</f>
        <v>NULL</v>
      </c>
      <c r="E7667">
        <v>1</v>
      </c>
    </row>
    <row r="7668" spans="1:5" x14ac:dyDescent="0.25">
      <c r="A7668">
        <v>2017</v>
      </c>
      <c r="B7668">
        <v>49</v>
      </c>
      <c r="C7668" t="s">
        <v>104</v>
      </c>
      <c r="D7668" t="str">
        <f ca="1">IF(OFFSET(calculations!$AG$2,MATCH(data!A7668&amp;"|"&amp;data!C7668,calculations!$A$3:$A$168,0),MATCH(data!B7668,calculations!$AH$2:$CL$2,0))="","NULL",SUBSTITUTE(OFFSET(calculations!$AG$2,MATCH(data!A7668&amp;"|"&amp;data!C7668,calculations!$A$3:$A$168,0),MATCH(data!B7668,calculations!$AH$2:$CL$2,0)),",","."))</f>
        <v>-424654</v>
      </c>
      <c r="E7668">
        <v>1</v>
      </c>
    </row>
    <row r="7669" spans="1:5" x14ac:dyDescent="0.25">
      <c r="A7669">
        <v>2017</v>
      </c>
      <c r="B7669">
        <v>49</v>
      </c>
      <c r="C7669" t="s">
        <v>105</v>
      </c>
      <c r="D7669" t="str">
        <f ca="1">IF(OFFSET(calculations!$AG$2,MATCH(data!A7669&amp;"|"&amp;data!C7669,calculations!$A$3:$A$168,0),MATCH(data!B7669,calculations!$AH$2:$CL$2,0))="","NULL",SUBSTITUTE(OFFSET(calculations!$AG$2,MATCH(data!A7669&amp;"|"&amp;data!C7669,calculations!$A$3:$A$168,0),MATCH(data!B7669,calculations!$AH$2:$CL$2,0)),",","."))</f>
        <v>-424654</v>
      </c>
      <c r="E7669">
        <v>1</v>
      </c>
    </row>
    <row r="7670" spans="1:5" x14ac:dyDescent="0.25">
      <c r="A7670">
        <v>2017</v>
      </c>
      <c r="B7670">
        <v>49</v>
      </c>
      <c r="C7670" t="s">
        <v>106</v>
      </c>
      <c r="D7670" t="str">
        <f ca="1">IF(OFFSET(calculations!$AG$2,MATCH(data!A7670&amp;"|"&amp;data!C7670,calculations!$A$3:$A$168,0),MATCH(data!B7670,calculations!$AH$2:$CL$2,0))="","NULL",SUBSTITUTE(OFFSET(calculations!$AG$2,MATCH(data!A7670&amp;"|"&amp;data!C7670,calculations!$A$3:$A$168,0),MATCH(data!B7670,calculations!$AH$2:$CL$2,0)),",","."))</f>
        <v>NULL</v>
      </c>
      <c r="E7670">
        <v>1</v>
      </c>
    </row>
    <row r="7671" spans="1:5" x14ac:dyDescent="0.25">
      <c r="A7671">
        <v>2017</v>
      </c>
      <c r="B7671">
        <v>49</v>
      </c>
      <c r="C7671" t="s">
        <v>107</v>
      </c>
      <c r="D7671" t="str">
        <f ca="1">IF(OFFSET(calculations!$AG$2,MATCH(data!A7671&amp;"|"&amp;data!C7671,calculations!$A$3:$A$168,0),MATCH(data!B7671,calculations!$AH$2:$CL$2,0))="","NULL",SUBSTITUTE(OFFSET(calculations!$AG$2,MATCH(data!A7671&amp;"|"&amp;data!C7671,calculations!$A$3:$A$168,0),MATCH(data!B7671,calculations!$AH$2:$CL$2,0)),",","."))</f>
        <v>NULL</v>
      </c>
      <c r="E7671">
        <v>1</v>
      </c>
    </row>
    <row r="7672" spans="1:5" x14ac:dyDescent="0.25">
      <c r="A7672">
        <v>2017</v>
      </c>
      <c r="B7672">
        <v>49</v>
      </c>
      <c r="C7672" t="s">
        <v>108</v>
      </c>
      <c r="D7672" t="str">
        <f ca="1">IF(OFFSET(calculations!$AG$2,MATCH(data!A7672&amp;"|"&amp;data!C7672,calculations!$A$3:$A$168,0),MATCH(data!B7672,calculations!$AH$2:$CL$2,0))="","NULL",SUBSTITUTE(OFFSET(calculations!$AG$2,MATCH(data!A7672&amp;"|"&amp;data!C7672,calculations!$A$3:$A$168,0),MATCH(data!B7672,calculations!$AH$2:$CL$2,0)),",","."))</f>
        <v>NULL</v>
      </c>
      <c r="E7672">
        <v>1</v>
      </c>
    </row>
    <row r="7673" spans="1:5" x14ac:dyDescent="0.25">
      <c r="A7673">
        <v>2017</v>
      </c>
      <c r="B7673">
        <v>49</v>
      </c>
      <c r="C7673" t="s">
        <v>109</v>
      </c>
      <c r="D7673" t="str">
        <f ca="1">IF(OFFSET(calculations!$AG$2,MATCH(data!A7673&amp;"|"&amp;data!C7673,calculations!$A$3:$A$168,0),MATCH(data!B7673,calculations!$AH$2:$CL$2,0))="","NULL",SUBSTITUTE(OFFSET(calculations!$AG$2,MATCH(data!A7673&amp;"|"&amp;data!C7673,calculations!$A$3:$A$168,0),MATCH(data!B7673,calculations!$AH$2:$CL$2,0)),",","."))</f>
        <v>-424654</v>
      </c>
      <c r="E7673">
        <v>1</v>
      </c>
    </row>
    <row r="7674" spans="1:5" x14ac:dyDescent="0.25">
      <c r="A7674">
        <v>2017</v>
      </c>
      <c r="B7674">
        <v>49</v>
      </c>
      <c r="C7674" t="s">
        <v>110</v>
      </c>
      <c r="D7674" t="str">
        <f ca="1">IF(OFFSET(calculations!$AG$2,MATCH(data!A7674&amp;"|"&amp;data!C7674,calculations!$A$3:$A$168,0),MATCH(data!B7674,calculations!$AH$2:$CL$2,0))="","NULL",SUBSTITUTE(OFFSET(calculations!$AG$2,MATCH(data!A7674&amp;"|"&amp;data!C7674,calculations!$A$3:$A$168,0),MATCH(data!B7674,calculations!$AH$2:$CL$2,0)),",","."))</f>
        <v>NULL</v>
      </c>
      <c r="E7674">
        <v>1</v>
      </c>
    </row>
    <row r="7675" spans="1:5" x14ac:dyDescent="0.25">
      <c r="A7675">
        <v>2017</v>
      </c>
      <c r="B7675">
        <v>49</v>
      </c>
      <c r="C7675" t="s">
        <v>111</v>
      </c>
      <c r="D7675" t="str">
        <f ca="1">IF(OFFSET(calculations!$AG$2,MATCH(data!A7675&amp;"|"&amp;data!C7675,calculations!$A$3:$A$168,0),MATCH(data!B7675,calculations!$AH$2:$CL$2,0))="","NULL",SUBSTITUTE(OFFSET(calculations!$AG$2,MATCH(data!A7675&amp;"|"&amp;data!C7675,calculations!$A$3:$A$168,0),MATCH(data!B7675,calculations!$AH$2:$CL$2,0)),",","."))</f>
        <v>28981150</v>
      </c>
      <c r="E7675">
        <v>1</v>
      </c>
    </row>
    <row r="7676" spans="1:5" x14ac:dyDescent="0.25">
      <c r="A7676">
        <v>2017</v>
      </c>
      <c r="B7676">
        <v>49</v>
      </c>
      <c r="C7676" t="s">
        <v>112</v>
      </c>
      <c r="D7676" t="str">
        <f ca="1">IF(OFFSET(calculations!$AG$2,MATCH(data!A7676&amp;"|"&amp;data!C7676,calculations!$A$3:$A$168,0),MATCH(data!B7676,calculations!$AH$2:$CL$2,0))="","NULL",SUBSTITUTE(OFFSET(calculations!$AG$2,MATCH(data!A7676&amp;"|"&amp;data!C7676,calculations!$A$3:$A$168,0),MATCH(data!B7676,calculations!$AH$2:$CL$2,0)),",","."))</f>
        <v>2204858</v>
      </c>
      <c r="E7676">
        <v>1</v>
      </c>
    </row>
    <row r="7677" spans="1:5" x14ac:dyDescent="0.25">
      <c r="A7677">
        <v>2017</v>
      </c>
      <c r="B7677">
        <v>49</v>
      </c>
      <c r="C7677" t="s">
        <v>113</v>
      </c>
      <c r="D7677" t="str">
        <f ca="1">IF(OFFSET(calculations!$AG$2,MATCH(data!A7677&amp;"|"&amp;data!C7677,calculations!$A$3:$A$168,0),MATCH(data!B7677,calculations!$AH$2:$CL$2,0))="","NULL",SUBSTITUTE(OFFSET(calculations!$AG$2,MATCH(data!A7677&amp;"|"&amp;data!C7677,calculations!$A$3:$A$168,0),MATCH(data!B7677,calculations!$AH$2:$CL$2,0)),",","."))</f>
        <v>NULL</v>
      </c>
      <c r="E7677">
        <v>1</v>
      </c>
    </row>
    <row r="7678" spans="1:5" x14ac:dyDescent="0.25">
      <c r="A7678">
        <v>2017</v>
      </c>
      <c r="B7678">
        <v>49</v>
      </c>
      <c r="C7678" t="s">
        <v>114</v>
      </c>
      <c r="D7678" t="str">
        <f ca="1">IF(OFFSET(calculations!$AG$2,MATCH(data!A7678&amp;"|"&amp;data!C7678,calculations!$A$3:$A$168,0),MATCH(data!B7678,calculations!$AH$2:$CL$2,0))="","NULL",SUBSTITUTE(OFFSET(calculations!$AG$2,MATCH(data!A7678&amp;"|"&amp;data!C7678,calculations!$A$3:$A$168,0),MATCH(data!B7678,calculations!$AH$2:$CL$2,0)),",","."))</f>
        <v>NULL</v>
      </c>
      <c r="E7678">
        <v>1</v>
      </c>
    </row>
    <row r="7679" spans="1:5" x14ac:dyDescent="0.25">
      <c r="A7679">
        <v>2017</v>
      </c>
      <c r="B7679">
        <v>49</v>
      </c>
      <c r="C7679" t="s">
        <v>115</v>
      </c>
      <c r="D7679" t="str">
        <f ca="1">IF(OFFSET(calculations!$AG$2,MATCH(data!A7679&amp;"|"&amp;data!C7679,calculations!$A$3:$A$168,0),MATCH(data!B7679,calculations!$AH$2:$CL$2,0))="","NULL",SUBSTITUTE(OFFSET(calculations!$AG$2,MATCH(data!A7679&amp;"|"&amp;data!C7679,calculations!$A$3:$A$168,0),MATCH(data!B7679,calculations!$AH$2:$CL$2,0)),",","."))</f>
        <v>NULL</v>
      </c>
      <c r="E7679">
        <v>1</v>
      </c>
    </row>
    <row r="7680" spans="1:5" x14ac:dyDescent="0.25">
      <c r="A7680">
        <v>2017</v>
      </c>
      <c r="B7680">
        <v>49</v>
      </c>
      <c r="C7680" t="s">
        <v>116</v>
      </c>
      <c r="D7680" t="str">
        <f ca="1">IF(OFFSET(calculations!$AG$2,MATCH(data!A7680&amp;"|"&amp;data!C7680,calculations!$A$3:$A$168,0),MATCH(data!B7680,calculations!$AH$2:$CL$2,0))="","NULL",SUBSTITUTE(OFFSET(calculations!$AG$2,MATCH(data!A7680&amp;"|"&amp;data!C7680,calculations!$A$3:$A$168,0),MATCH(data!B7680,calculations!$AH$2:$CL$2,0)),",","."))</f>
        <v>NULL</v>
      </c>
      <c r="E7680">
        <v>1</v>
      </c>
    </row>
    <row r="7681" spans="1:5" x14ac:dyDescent="0.25">
      <c r="A7681">
        <v>2017</v>
      </c>
      <c r="B7681">
        <v>49</v>
      </c>
      <c r="C7681" t="s">
        <v>117</v>
      </c>
      <c r="D7681" t="str">
        <f ca="1">IF(OFFSET(calculations!$AG$2,MATCH(data!A7681&amp;"|"&amp;data!C7681,calculations!$A$3:$A$168,0),MATCH(data!B7681,calculations!$AH$2:$CL$2,0))="","NULL",SUBSTITUTE(OFFSET(calculations!$AG$2,MATCH(data!A7681&amp;"|"&amp;data!C7681,calculations!$A$3:$A$168,0),MATCH(data!B7681,calculations!$AH$2:$CL$2,0)),",","."))</f>
        <v>NULL</v>
      </c>
      <c r="E7681">
        <v>1</v>
      </c>
    </row>
    <row r="7682" spans="1:5" x14ac:dyDescent="0.25">
      <c r="A7682">
        <v>2017</v>
      </c>
      <c r="B7682">
        <v>49</v>
      </c>
      <c r="C7682" t="s">
        <v>118</v>
      </c>
      <c r="D7682" t="str">
        <f ca="1">IF(OFFSET(calculations!$AG$2,MATCH(data!A7682&amp;"|"&amp;data!C7682,calculations!$A$3:$A$168,0),MATCH(data!B7682,calculations!$AH$2:$CL$2,0))="","NULL",SUBSTITUTE(OFFSET(calculations!$AG$2,MATCH(data!A7682&amp;"|"&amp;data!C7682,calculations!$A$3:$A$168,0),MATCH(data!B7682,calculations!$AH$2:$CL$2,0)),",","."))</f>
        <v>NULL</v>
      </c>
      <c r="E7682">
        <v>1</v>
      </c>
    </row>
    <row r="7683" spans="1:5" x14ac:dyDescent="0.25">
      <c r="A7683">
        <v>2017</v>
      </c>
      <c r="B7683">
        <v>49</v>
      </c>
      <c r="C7683" t="s">
        <v>119</v>
      </c>
      <c r="D7683" t="str">
        <f ca="1">IF(OFFSET(calculations!$AG$2,MATCH(data!A7683&amp;"|"&amp;data!C7683,calculations!$A$3:$A$168,0),MATCH(data!B7683,calculations!$AH$2:$CL$2,0))="","NULL",SUBSTITUTE(OFFSET(calculations!$AG$2,MATCH(data!A7683&amp;"|"&amp;data!C7683,calculations!$A$3:$A$168,0),MATCH(data!B7683,calculations!$AH$2:$CL$2,0)),",","."))</f>
        <v>1253769</v>
      </c>
      <c r="E7683">
        <v>1</v>
      </c>
    </row>
    <row r="7684" spans="1:5" x14ac:dyDescent="0.25">
      <c r="A7684">
        <v>2017</v>
      </c>
      <c r="B7684">
        <v>49</v>
      </c>
      <c r="C7684" t="s">
        <v>120</v>
      </c>
      <c r="D7684" t="str">
        <f ca="1">IF(OFFSET(calculations!$AG$2,MATCH(data!A7684&amp;"|"&amp;data!C7684,calculations!$A$3:$A$168,0),MATCH(data!B7684,calculations!$AH$2:$CL$2,0))="","NULL",SUBSTITUTE(OFFSET(calculations!$AG$2,MATCH(data!A7684&amp;"|"&amp;data!C7684,calculations!$A$3:$A$168,0),MATCH(data!B7684,calculations!$AH$2:$CL$2,0)),",","."))</f>
        <v>760097</v>
      </c>
      <c r="E7684">
        <v>1</v>
      </c>
    </row>
    <row r="7685" spans="1:5" x14ac:dyDescent="0.25">
      <c r="A7685">
        <v>2017</v>
      </c>
      <c r="B7685">
        <v>49</v>
      </c>
      <c r="C7685" t="s">
        <v>121</v>
      </c>
      <c r="D7685" t="str">
        <f ca="1">IF(OFFSET(calculations!$AG$2,MATCH(data!A7685&amp;"|"&amp;data!C7685,calculations!$A$3:$A$168,0),MATCH(data!B7685,calculations!$AH$2:$CL$2,0))="","NULL",SUBSTITUTE(OFFSET(calculations!$AG$2,MATCH(data!A7685&amp;"|"&amp;data!C7685,calculations!$A$3:$A$168,0),MATCH(data!B7685,calculations!$AH$2:$CL$2,0)),",","."))</f>
        <v>91905</v>
      </c>
      <c r="E7685">
        <v>1</v>
      </c>
    </row>
    <row r="7686" spans="1:5" x14ac:dyDescent="0.25">
      <c r="A7686">
        <v>2017</v>
      </c>
      <c r="B7686">
        <v>49</v>
      </c>
      <c r="C7686" t="s">
        <v>122</v>
      </c>
      <c r="D7686" t="str">
        <f ca="1">IF(OFFSET(calculations!$AG$2,MATCH(data!A7686&amp;"|"&amp;data!C7686,calculations!$A$3:$A$168,0),MATCH(data!B7686,calculations!$AH$2:$CL$2,0))="","NULL",SUBSTITUTE(OFFSET(calculations!$AG$2,MATCH(data!A7686&amp;"|"&amp;data!C7686,calculations!$A$3:$A$168,0),MATCH(data!B7686,calculations!$AH$2:$CL$2,0)),",","."))</f>
        <v>NULL</v>
      </c>
      <c r="E7686">
        <v>1</v>
      </c>
    </row>
    <row r="7687" spans="1:5" x14ac:dyDescent="0.25">
      <c r="A7687">
        <v>2017</v>
      </c>
      <c r="B7687">
        <v>49</v>
      </c>
      <c r="C7687" t="s">
        <v>123</v>
      </c>
      <c r="D7687" t="str">
        <f ca="1">IF(OFFSET(calculations!$AG$2,MATCH(data!A7687&amp;"|"&amp;data!C7687,calculations!$A$3:$A$168,0),MATCH(data!B7687,calculations!$AH$2:$CL$2,0))="","NULL",SUBSTITUTE(OFFSET(calculations!$AG$2,MATCH(data!A7687&amp;"|"&amp;data!C7687,calculations!$A$3:$A$168,0),MATCH(data!B7687,calculations!$AH$2:$CL$2,0)),",","."))</f>
        <v>NULL</v>
      </c>
      <c r="E7687">
        <v>1</v>
      </c>
    </row>
    <row r="7688" spans="1:5" x14ac:dyDescent="0.25">
      <c r="A7688">
        <v>2017</v>
      </c>
      <c r="B7688">
        <v>49</v>
      </c>
      <c r="C7688" t="s">
        <v>124</v>
      </c>
      <c r="D7688" t="str">
        <f ca="1">IF(OFFSET(calculations!$AG$2,MATCH(data!A7688&amp;"|"&amp;data!C7688,calculations!$A$3:$A$168,0),MATCH(data!B7688,calculations!$AH$2:$CL$2,0))="","NULL",SUBSTITUTE(OFFSET(calculations!$AG$2,MATCH(data!A7688&amp;"|"&amp;data!C7688,calculations!$A$3:$A$168,0),MATCH(data!B7688,calculations!$AH$2:$CL$2,0)),",","."))</f>
        <v>NULL</v>
      </c>
      <c r="E7688">
        <v>1</v>
      </c>
    </row>
    <row r="7689" spans="1:5" x14ac:dyDescent="0.25">
      <c r="A7689">
        <v>2017</v>
      </c>
      <c r="B7689">
        <v>49</v>
      </c>
      <c r="C7689" t="s">
        <v>125</v>
      </c>
      <c r="D7689" t="str">
        <f ca="1">IF(OFFSET(calculations!$AG$2,MATCH(data!A7689&amp;"|"&amp;data!C7689,calculations!$A$3:$A$168,0),MATCH(data!B7689,calculations!$AH$2:$CL$2,0))="","NULL",SUBSTITUTE(OFFSET(calculations!$AG$2,MATCH(data!A7689&amp;"|"&amp;data!C7689,calculations!$A$3:$A$168,0),MATCH(data!B7689,calculations!$AH$2:$CL$2,0)),",","."))</f>
        <v>NULL</v>
      </c>
      <c r="E7689">
        <v>1</v>
      </c>
    </row>
    <row r="7690" spans="1:5" x14ac:dyDescent="0.25">
      <c r="A7690">
        <v>2017</v>
      </c>
      <c r="B7690">
        <v>49</v>
      </c>
      <c r="C7690" t="s">
        <v>126</v>
      </c>
      <c r="D7690" t="str">
        <f ca="1">IF(OFFSET(calculations!$AG$2,MATCH(data!A7690&amp;"|"&amp;data!C7690,calculations!$A$3:$A$168,0),MATCH(data!B7690,calculations!$AH$2:$CL$2,0))="","NULL",SUBSTITUTE(OFFSET(calculations!$AG$2,MATCH(data!A7690&amp;"|"&amp;data!C7690,calculations!$A$3:$A$168,0),MATCH(data!B7690,calculations!$AH$2:$CL$2,0)),",","."))</f>
        <v>99087</v>
      </c>
      <c r="E7690">
        <v>1</v>
      </c>
    </row>
    <row r="7691" spans="1:5" x14ac:dyDescent="0.25">
      <c r="A7691">
        <v>2017</v>
      </c>
      <c r="B7691">
        <v>49</v>
      </c>
      <c r="C7691" t="s">
        <v>62</v>
      </c>
      <c r="D7691" t="str">
        <f ca="1">IF(OFFSET(calculations!$AG$2,MATCH(data!A7691&amp;"|"&amp;data!C7691,calculations!$A$3:$A$168,0),MATCH(data!B7691,calculations!$AH$2:$CL$2,0))="","NULL",SUBSTITUTE(OFFSET(calculations!$AG$2,MATCH(data!A7691&amp;"|"&amp;data!C7691,calculations!$A$3:$A$168,0),MATCH(data!B7691,calculations!$AH$2:$CL$2,0)),",","."))</f>
        <v>26615812</v>
      </c>
      <c r="E7691">
        <v>1</v>
      </c>
    </row>
    <row r="7692" spans="1:5" x14ac:dyDescent="0.25">
      <c r="A7692">
        <v>2017</v>
      </c>
      <c r="B7692">
        <v>49</v>
      </c>
      <c r="C7692" t="s">
        <v>127</v>
      </c>
      <c r="D7692" t="str">
        <f ca="1">IF(OFFSET(calculations!$AG$2,MATCH(data!A7692&amp;"|"&amp;data!C7692,calculations!$A$3:$A$168,0),MATCH(data!B7692,calculations!$AH$2:$CL$2,0))="","NULL",SUBSTITUTE(OFFSET(calculations!$AG$2,MATCH(data!A7692&amp;"|"&amp;data!C7692,calculations!$A$3:$A$168,0),MATCH(data!B7692,calculations!$AH$2:$CL$2,0)),",","."))</f>
        <v>3093700</v>
      </c>
      <c r="E7692">
        <v>1</v>
      </c>
    </row>
    <row r="7693" spans="1:5" x14ac:dyDescent="0.25">
      <c r="A7693">
        <v>2017</v>
      </c>
      <c r="B7693">
        <v>49</v>
      </c>
      <c r="C7693" t="s">
        <v>128</v>
      </c>
      <c r="D7693" t="str">
        <f ca="1">IF(OFFSET(calculations!$AG$2,MATCH(data!A7693&amp;"|"&amp;data!C7693,calculations!$A$3:$A$168,0),MATCH(data!B7693,calculations!$AH$2:$CL$2,0))="","NULL",SUBSTITUTE(OFFSET(calculations!$AG$2,MATCH(data!A7693&amp;"|"&amp;data!C7693,calculations!$A$3:$A$168,0),MATCH(data!B7693,calculations!$AH$2:$CL$2,0)),",","."))</f>
        <v>NULL</v>
      </c>
      <c r="E7693">
        <v>1</v>
      </c>
    </row>
    <row r="7694" spans="1:5" x14ac:dyDescent="0.25">
      <c r="A7694">
        <v>2017</v>
      </c>
      <c r="B7694">
        <v>49</v>
      </c>
      <c r="C7694" t="s">
        <v>129</v>
      </c>
      <c r="D7694" t="str">
        <f ca="1">IF(OFFSET(calculations!$AG$2,MATCH(data!A7694&amp;"|"&amp;data!C7694,calculations!$A$3:$A$168,0),MATCH(data!B7694,calculations!$AH$2:$CL$2,0))="","NULL",SUBSTITUTE(OFFSET(calculations!$AG$2,MATCH(data!A7694&amp;"|"&amp;data!C7694,calculations!$A$3:$A$168,0),MATCH(data!B7694,calculations!$AH$2:$CL$2,0)),",","."))</f>
        <v>NULL</v>
      </c>
      <c r="E7694">
        <v>1</v>
      </c>
    </row>
    <row r="7695" spans="1:5" x14ac:dyDescent="0.25">
      <c r="A7695">
        <v>2017</v>
      </c>
      <c r="B7695">
        <v>49</v>
      </c>
      <c r="C7695" t="s">
        <v>130</v>
      </c>
      <c r="D7695" t="str">
        <f ca="1">IF(OFFSET(calculations!$AG$2,MATCH(data!A7695&amp;"|"&amp;data!C7695,calculations!$A$3:$A$168,0),MATCH(data!B7695,calculations!$AH$2:$CL$2,0))="","NULL",SUBSTITUTE(OFFSET(calculations!$AG$2,MATCH(data!A7695&amp;"|"&amp;data!C7695,calculations!$A$3:$A$168,0),MATCH(data!B7695,calculations!$AH$2:$CL$2,0)),",","."))</f>
        <v>NULL</v>
      </c>
      <c r="E7695">
        <v>1</v>
      </c>
    </row>
    <row r="7696" spans="1:5" x14ac:dyDescent="0.25">
      <c r="A7696">
        <v>2017</v>
      </c>
      <c r="B7696">
        <v>49</v>
      </c>
      <c r="C7696" t="s">
        <v>131</v>
      </c>
      <c r="D7696" t="str">
        <f ca="1">IF(OFFSET(calculations!$AG$2,MATCH(data!A7696&amp;"|"&amp;data!C7696,calculations!$A$3:$A$168,0),MATCH(data!B7696,calculations!$AH$2:$CL$2,0))="","NULL",SUBSTITUTE(OFFSET(calculations!$AG$2,MATCH(data!A7696&amp;"|"&amp;data!C7696,calculations!$A$3:$A$168,0),MATCH(data!B7696,calculations!$AH$2:$CL$2,0)),",","."))</f>
        <v>NULL</v>
      </c>
      <c r="E7696">
        <v>1</v>
      </c>
    </row>
    <row r="7697" spans="1:5" x14ac:dyDescent="0.25">
      <c r="A7697">
        <v>2017</v>
      </c>
      <c r="B7697">
        <v>49</v>
      </c>
      <c r="C7697" t="s">
        <v>132</v>
      </c>
      <c r="D7697" t="str">
        <f ca="1">IF(OFFSET(calculations!$AG$2,MATCH(data!A7697&amp;"|"&amp;data!C7697,calculations!$A$3:$A$168,0),MATCH(data!B7697,calculations!$AH$2:$CL$2,0))="","NULL",SUBSTITUTE(OFFSET(calculations!$AG$2,MATCH(data!A7697&amp;"|"&amp;data!C7697,calculations!$A$3:$A$168,0),MATCH(data!B7697,calculations!$AH$2:$CL$2,0)),",","."))</f>
        <v>-5000</v>
      </c>
      <c r="E7697">
        <v>1</v>
      </c>
    </row>
    <row r="7698" spans="1:5" x14ac:dyDescent="0.25">
      <c r="A7698">
        <v>2017</v>
      </c>
      <c r="B7698">
        <v>49</v>
      </c>
      <c r="C7698" t="s">
        <v>133</v>
      </c>
      <c r="D7698" t="str">
        <f ca="1">IF(OFFSET(calculations!$AG$2,MATCH(data!A7698&amp;"|"&amp;data!C7698,calculations!$A$3:$A$168,0),MATCH(data!B7698,calculations!$AH$2:$CL$2,0))="","NULL",SUBSTITUTE(OFFSET(calculations!$AG$2,MATCH(data!A7698&amp;"|"&amp;data!C7698,calculations!$A$3:$A$168,0),MATCH(data!B7698,calculations!$AH$2:$CL$2,0)),",","."))</f>
        <v>-1527334</v>
      </c>
      <c r="E7698">
        <v>1</v>
      </c>
    </row>
    <row r="7699" spans="1:5" x14ac:dyDescent="0.25">
      <c r="A7699">
        <v>2017</v>
      </c>
      <c r="B7699">
        <v>49</v>
      </c>
      <c r="C7699" t="s">
        <v>134</v>
      </c>
      <c r="D7699" t="str">
        <f ca="1">IF(OFFSET(calculations!$AG$2,MATCH(data!A7699&amp;"|"&amp;data!C7699,calculations!$A$3:$A$168,0),MATCH(data!B7699,calculations!$AH$2:$CL$2,0))="","NULL",SUBSTITUTE(OFFSET(calculations!$AG$2,MATCH(data!A7699&amp;"|"&amp;data!C7699,calculations!$A$3:$A$168,0),MATCH(data!B7699,calculations!$AH$2:$CL$2,0)),",","."))</f>
        <v>NULL</v>
      </c>
      <c r="E7699">
        <v>1</v>
      </c>
    </row>
    <row r="7700" spans="1:5" x14ac:dyDescent="0.25">
      <c r="A7700">
        <v>2017</v>
      </c>
      <c r="B7700">
        <v>49</v>
      </c>
      <c r="C7700" t="s">
        <v>135</v>
      </c>
      <c r="D7700" t="str">
        <f ca="1">IF(OFFSET(calculations!$AG$2,MATCH(data!A7700&amp;"|"&amp;data!C7700,calculations!$A$3:$A$168,0),MATCH(data!B7700,calculations!$AH$2:$CL$2,0))="","NULL",SUBSTITUTE(OFFSET(calculations!$AG$2,MATCH(data!A7700&amp;"|"&amp;data!C7700,calculations!$A$3:$A$168,0),MATCH(data!B7700,calculations!$AH$2:$CL$2,0)),",","."))</f>
        <v>NULL</v>
      </c>
      <c r="E7700">
        <v>1</v>
      </c>
    </row>
    <row r="7701" spans="1:5" x14ac:dyDescent="0.25">
      <c r="A7701">
        <v>2017</v>
      </c>
      <c r="B7701">
        <v>49</v>
      </c>
      <c r="C7701" t="s">
        <v>136</v>
      </c>
      <c r="D7701" t="str">
        <f ca="1">IF(OFFSET(calculations!$AG$2,MATCH(data!A7701&amp;"|"&amp;data!C7701,calculations!$A$3:$A$168,0),MATCH(data!B7701,calculations!$AH$2:$CL$2,0))="","NULL",SUBSTITUTE(OFFSET(calculations!$AG$2,MATCH(data!A7701&amp;"|"&amp;data!C7701,calculations!$A$3:$A$168,0),MATCH(data!B7701,calculations!$AH$2:$CL$2,0)),",","."))</f>
        <v>-424654</v>
      </c>
      <c r="E7701">
        <v>1</v>
      </c>
    </row>
    <row r="7702" spans="1:5" x14ac:dyDescent="0.25">
      <c r="A7702">
        <v>2017</v>
      </c>
      <c r="B7702">
        <v>49</v>
      </c>
      <c r="C7702" t="s">
        <v>137</v>
      </c>
      <c r="D7702" t="str">
        <f ca="1">IF(OFFSET(calculations!$AG$2,MATCH(data!A7702&amp;"|"&amp;data!C7702,calculations!$A$3:$A$168,0),MATCH(data!B7702,calculations!$AH$2:$CL$2,0))="","NULL",SUBSTITUTE(OFFSET(calculations!$AG$2,MATCH(data!A7702&amp;"|"&amp;data!C7702,calculations!$A$3:$A$168,0),MATCH(data!B7702,calculations!$AH$2:$CL$2,0)),",","."))</f>
        <v>NULL</v>
      </c>
      <c r="E7702">
        <v>1</v>
      </c>
    </row>
    <row r="7703" spans="1:5" x14ac:dyDescent="0.25">
      <c r="A7703">
        <v>2017</v>
      </c>
      <c r="B7703">
        <v>49</v>
      </c>
      <c r="C7703" t="s">
        <v>138</v>
      </c>
      <c r="D7703" t="str">
        <f ca="1">IF(OFFSET(calculations!$AG$2,MATCH(data!A7703&amp;"|"&amp;data!C7703,calculations!$A$3:$A$168,0),MATCH(data!B7703,calculations!$AH$2:$CL$2,0))="","NULL",SUBSTITUTE(OFFSET(calculations!$AG$2,MATCH(data!A7703&amp;"|"&amp;data!C7703,calculations!$A$3:$A$168,0),MATCH(data!B7703,calculations!$AH$2:$CL$2,0)),",","."))</f>
        <v>160480</v>
      </c>
      <c r="E7703">
        <v>1</v>
      </c>
    </row>
    <row r="7704" spans="1:5" x14ac:dyDescent="0.25">
      <c r="A7704">
        <v>2017</v>
      </c>
      <c r="B7704">
        <v>49</v>
      </c>
      <c r="C7704" t="s">
        <v>139</v>
      </c>
      <c r="D7704" t="str">
        <f ca="1">IF(OFFSET(calculations!$AG$2,MATCH(data!A7704&amp;"|"&amp;data!C7704,calculations!$A$3:$A$168,0),MATCH(data!B7704,calculations!$AH$2:$CL$2,0))="","NULL",SUBSTITUTE(OFFSET(calculations!$AG$2,MATCH(data!A7704&amp;"|"&amp;data!C7704,calculations!$A$3:$A$168,0),MATCH(data!B7704,calculations!$AH$2:$CL$2,0)),",","."))</f>
        <v>NULL</v>
      </c>
      <c r="E7704">
        <v>1</v>
      </c>
    </row>
    <row r="7705" spans="1:5" x14ac:dyDescent="0.25">
      <c r="A7705">
        <v>2017</v>
      </c>
      <c r="B7705">
        <v>49</v>
      </c>
      <c r="C7705" t="s">
        <v>140</v>
      </c>
      <c r="D7705" t="str">
        <f ca="1">IF(OFFSET(calculations!$AG$2,MATCH(data!A7705&amp;"|"&amp;data!C7705,calculations!$A$3:$A$168,0),MATCH(data!B7705,calculations!$AH$2:$CL$2,0))="","NULL",SUBSTITUTE(OFFSET(calculations!$AG$2,MATCH(data!A7705&amp;"|"&amp;data!C7705,calculations!$A$3:$A$168,0),MATCH(data!B7705,calculations!$AH$2:$CL$2,0)),",","."))</f>
        <v>NULL</v>
      </c>
      <c r="E7705">
        <v>1</v>
      </c>
    </row>
    <row r="7706" spans="1:5" x14ac:dyDescent="0.25">
      <c r="A7706">
        <v>2017</v>
      </c>
      <c r="B7706">
        <v>49</v>
      </c>
      <c r="C7706" t="s">
        <v>141</v>
      </c>
      <c r="D7706" t="str">
        <f ca="1">IF(OFFSET(calculations!$AG$2,MATCH(data!A7706&amp;"|"&amp;data!C7706,calculations!$A$3:$A$168,0),MATCH(data!B7706,calculations!$AH$2:$CL$2,0))="","NULL",SUBSTITUTE(OFFSET(calculations!$AG$2,MATCH(data!A7706&amp;"|"&amp;data!C7706,calculations!$A$3:$A$168,0),MATCH(data!B7706,calculations!$AH$2:$CL$2,0)),",","."))</f>
        <v>NULL</v>
      </c>
      <c r="E7706">
        <v>1</v>
      </c>
    </row>
    <row r="7707" spans="1:5" x14ac:dyDescent="0.25">
      <c r="A7707">
        <v>2017</v>
      </c>
      <c r="B7707">
        <v>49</v>
      </c>
      <c r="C7707" t="s">
        <v>142</v>
      </c>
      <c r="D7707" t="str">
        <f ca="1">IF(OFFSET(calculations!$AG$2,MATCH(data!A7707&amp;"|"&amp;data!C7707,calculations!$A$3:$A$168,0),MATCH(data!B7707,calculations!$AH$2:$CL$2,0))="","NULL",SUBSTITUTE(OFFSET(calculations!$AG$2,MATCH(data!A7707&amp;"|"&amp;data!C7707,calculations!$A$3:$A$168,0),MATCH(data!B7707,calculations!$AH$2:$CL$2,0)),",","."))</f>
        <v>NULL</v>
      </c>
      <c r="E7707">
        <v>1</v>
      </c>
    </row>
    <row r="7708" spans="1:5" x14ac:dyDescent="0.25">
      <c r="A7708">
        <v>2017</v>
      </c>
      <c r="B7708">
        <v>49</v>
      </c>
      <c r="C7708" t="s">
        <v>143</v>
      </c>
      <c r="D7708" t="str">
        <f ca="1">IF(OFFSET(calculations!$AG$2,MATCH(data!A7708&amp;"|"&amp;data!C7708,calculations!$A$3:$A$168,0),MATCH(data!B7708,calculations!$AH$2:$CL$2,0))="","NULL",SUBSTITUTE(OFFSET(calculations!$AG$2,MATCH(data!A7708&amp;"|"&amp;data!C7708,calculations!$A$3:$A$168,0),MATCH(data!B7708,calculations!$AH$2:$CL$2,0)),",","."))</f>
        <v>160480</v>
      </c>
      <c r="E7708">
        <v>1</v>
      </c>
    </row>
    <row r="7709" spans="1:5" x14ac:dyDescent="0.25">
      <c r="A7709">
        <v>2017</v>
      </c>
      <c r="B7709">
        <v>49</v>
      </c>
      <c r="C7709" t="s">
        <v>58</v>
      </c>
      <c r="D7709" t="str">
        <f ca="1">IF(OFFSET(calculations!$AG$2,MATCH(data!A7709&amp;"|"&amp;data!C7709,calculations!$A$3:$A$168,0),MATCH(data!B7709,calculations!$AH$2:$CL$2,0))="","NULL",SUBSTITUTE(OFFSET(calculations!$AG$2,MATCH(data!A7709&amp;"|"&amp;data!C7709,calculations!$A$3:$A$168,0),MATCH(data!B7709,calculations!$AH$2:$CL$2,0)),",","."))</f>
        <v>25479100</v>
      </c>
      <c r="E7709">
        <v>1</v>
      </c>
    </row>
    <row r="7710" spans="1:5" x14ac:dyDescent="0.25">
      <c r="A7710">
        <v>2017</v>
      </c>
      <c r="B7710">
        <v>50</v>
      </c>
      <c r="C7710" t="s">
        <v>68</v>
      </c>
      <c r="D7710" t="str">
        <f ca="1">IF(OFFSET(calculations!$AG$2,MATCH(data!A7710&amp;"|"&amp;data!C7710,calculations!$A$3:$A$168,0),MATCH(data!B7710,calculations!$AH$2:$CL$2,0))="","NULL",SUBSTITUTE(OFFSET(calculations!$AG$2,MATCH(data!A7710&amp;"|"&amp;data!C7710,calculations!$A$3:$A$168,0),MATCH(data!B7710,calculations!$AH$2:$CL$2,0)),",","."))</f>
        <v>57660310</v>
      </c>
      <c r="E7710">
        <v>1</v>
      </c>
    </row>
    <row r="7711" spans="1:5" x14ac:dyDescent="0.25">
      <c r="A7711">
        <v>2017</v>
      </c>
      <c r="B7711">
        <v>50</v>
      </c>
      <c r="C7711" t="s">
        <v>49</v>
      </c>
      <c r="D7711" t="str">
        <f ca="1">IF(OFFSET(calculations!$AG$2,MATCH(data!A7711&amp;"|"&amp;data!C7711,calculations!$A$3:$A$168,0),MATCH(data!B7711,calculations!$AH$2:$CL$2,0))="","NULL",SUBSTITUTE(OFFSET(calculations!$AG$2,MATCH(data!A7711&amp;"|"&amp;data!C7711,calculations!$A$3:$A$168,0),MATCH(data!B7711,calculations!$AH$2:$CL$2,0)),",","."))</f>
        <v>29199614</v>
      </c>
      <c r="E7711">
        <v>1</v>
      </c>
    </row>
    <row r="7712" spans="1:5" x14ac:dyDescent="0.25">
      <c r="A7712">
        <v>2017</v>
      </c>
      <c r="B7712">
        <v>50</v>
      </c>
      <c r="C7712" t="s">
        <v>69</v>
      </c>
      <c r="D7712" t="str">
        <f ca="1">IF(OFFSET(calculations!$AG$2,MATCH(data!A7712&amp;"|"&amp;data!C7712,calculations!$A$3:$A$168,0),MATCH(data!B7712,calculations!$AH$2:$CL$2,0))="","NULL",SUBSTITUTE(OFFSET(calculations!$AG$2,MATCH(data!A7712&amp;"|"&amp;data!C7712,calculations!$A$3:$A$168,0),MATCH(data!B7712,calculations!$AH$2:$CL$2,0)),",","."))</f>
        <v>4879349</v>
      </c>
      <c r="E7712">
        <v>1</v>
      </c>
    </row>
    <row r="7713" spans="1:5" x14ac:dyDescent="0.25">
      <c r="A7713">
        <v>2017</v>
      </c>
      <c r="B7713">
        <v>50</v>
      </c>
      <c r="C7713" t="s">
        <v>70</v>
      </c>
      <c r="D7713" t="str">
        <f ca="1">IF(OFFSET(calculations!$AG$2,MATCH(data!A7713&amp;"|"&amp;data!C7713,calculations!$A$3:$A$168,0),MATCH(data!B7713,calculations!$AH$2:$CL$2,0))="","NULL",SUBSTITUTE(OFFSET(calculations!$AG$2,MATCH(data!A7713&amp;"|"&amp;data!C7713,calculations!$A$3:$A$168,0),MATCH(data!B7713,calculations!$AH$2:$CL$2,0)),",","."))</f>
        <v>94474</v>
      </c>
      <c r="E7713">
        <v>1</v>
      </c>
    </row>
    <row r="7714" spans="1:5" x14ac:dyDescent="0.25">
      <c r="A7714">
        <v>2017</v>
      </c>
      <c r="B7714">
        <v>50</v>
      </c>
      <c r="C7714" t="s">
        <v>71</v>
      </c>
      <c r="D7714" t="str">
        <f ca="1">IF(OFFSET(calculations!$AG$2,MATCH(data!A7714&amp;"|"&amp;data!C7714,calculations!$A$3:$A$168,0),MATCH(data!B7714,calculations!$AH$2:$CL$2,0))="","NULL",SUBSTITUTE(OFFSET(calculations!$AG$2,MATCH(data!A7714&amp;"|"&amp;data!C7714,calculations!$A$3:$A$168,0),MATCH(data!B7714,calculations!$AH$2:$CL$2,0)),",","."))</f>
        <v>4549510</v>
      </c>
      <c r="E7714">
        <v>1</v>
      </c>
    </row>
    <row r="7715" spans="1:5" x14ac:dyDescent="0.25">
      <c r="A7715">
        <v>2017</v>
      </c>
      <c r="B7715">
        <v>50</v>
      </c>
      <c r="C7715" t="s">
        <v>72</v>
      </c>
      <c r="D7715" t="str">
        <f ca="1">IF(OFFSET(calculations!$AG$2,MATCH(data!A7715&amp;"|"&amp;data!C7715,calculations!$A$3:$A$168,0),MATCH(data!B7715,calculations!$AH$2:$CL$2,0))="","NULL",SUBSTITUTE(OFFSET(calculations!$AG$2,MATCH(data!A7715&amp;"|"&amp;data!C7715,calculations!$A$3:$A$168,0),MATCH(data!B7715,calculations!$AH$2:$CL$2,0)),",","."))</f>
        <v>NULL</v>
      </c>
      <c r="E7715">
        <v>1</v>
      </c>
    </row>
    <row r="7716" spans="1:5" x14ac:dyDescent="0.25">
      <c r="A7716">
        <v>2017</v>
      </c>
      <c r="B7716">
        <v>50</v>
      </c>
      <c r="C7716" t="s">
        <v>73</v>
      </c>
      <c r="D7716" t="str">
        <f ca="1">IF(OFFSET(calculations!$AG$2,MATCH(data!A7716&amp;"|"&amp;data!C7716,calculations!$A$3:$A$168,0),MATCH(data!B7716,calculations!$AH$2:$CL$2,0))="","NULL",SUBSTITUTE(OFFSET(calculations!$AG$2,MATCH(data!A7716&amp;"|"&amp;data!C7716,calculations!$A$3:$A$168,0),MATCH(data!B7716,calculations!$AH$2:$CL$2,0)),",","."))</f>
        <v>9663854</v>
      </c>
      <c r="E7716">
        <v>1</v>
      </c>
    </row>
    <row r="7717" spans="1:5" x14ac:dyDescent="0.25">
      <c r="A7717">
        <v>2017</v>
      </c>
      <c r="B7717">
        <v>50</v>
      </c>
      <c r="C7717" t="s">
        <v>74</v>
      </c>
      <c r="D7717" t="str">
        <f ca="1">IF(OFFSET(calculations!$AG$2,MATCH(data!A7717&amp;"|"&amp;data!C7717,calculations!$A$3:$A$168,0),MATCH(data!B7717,calculations!$AH$2:$CL$2,0))="","NULL",SUBSTITUTE(OFFSET(calculations!$AG$2,MATCH(data!A7717&amp;"|"&amp;data!C7717,calculations!$A$3:$A$168,0),MATCH(data!B7717,calculations!$AH$2:$CL$2,0)),",","."))</f>
        <v>NULL</v>
      </c>
      <c r="E7717">
        <v>1</v>
      </c>
    </row>
    <row r="7718" spans="1:5" x14ac:dyDescent="0.25">
      <c r="A7718">
        <v>2017</v>
      </c>
      <c r="B7718">
        <v>50</v>
      </c>
      <c r="C7718" t="s">
        <v>75</v>
      </c>
      <c r="D7718" t="str">
        <f ca="1">IF(OFFSET(calculations!$AG$2,MATCH(data!A7718&amp;"|"&amp;data!C7718,calculations!$A$3:$A$168,0),MATCH(data!B7718,calculations!$AH$2:$CL$2,0))="","NULL",SUBSTITUTE(OFFSET(calculations!$AG$2,MATCH(data!A7718&amp;"|"&amp;data!C7718,calculations!$A$3:$A$168,0),MATCH(data!B7718,calculations!$AH$2:$CL$2,0)),",","."))</f>
        <v>320597</v>
      </c>
      <c r="E7718">
        <v>1</v>
      </c>
    </row>
    <row r="7719" spans="1:5" x14ac:dyDescent="0.25">
      <c r="A7719">
        <v>2017</v>
      </c>
      <c r="B7719">
        <v>50</v>
      </c>
      <c r="C7719" t="s">
        <v>76</v>
      </c>
      <c r="D7719" t="str">
        <f ca="1">IF(OFFSET(calculations!$AG$2,MATCH(data!A7719&amp;"|"&amp;data!C7719,calculations!$A$3:$A$168,0),MATCH(data!B7719,calculations!$AH$2:$CL$2,0))="","NULL",SUBSTITUTE(OFFSET(calculations!$AG$2,MATCH(data!A7719&amp;"|"&amp;data!C7719,calculations!$A$3:$A$168,0),MATCH(data!B7719,calculations!$AH$2:$CL$2,0)),",","."))</f>
        <v>115915</v>
      </c>
      <c r="E7719">
        <v>1</v>
      </c>
    </row>
    <row r="7720" spans="1:5" x14ac:dyDescent="0.25">
      <c r="A7720">
        <v>2017</v>
      </c>
      <c r="B7720">
        <v>50</v>
      </c>
      <c r="C7720" t="s">
        <v>77</v>
      </c>
      <c r="D7720" t="str">
        <f ca="1">IF(OFFSET(calculations!$AG$2,MATCH(data!A7720&amp;"|"&amp;data!C7720,calculations!$A$3:$A$168,0),MATCH(data!B7720,calculations!$AH$2:$CL$2,0))="","NULL",SUBSTITUTE(OFFSET(calculations!$AG$2,MATCH(data!A7720&amp;"|"&amp;data!C7720,calculations!$A$3:$A$168,0),MATCH(data!B7720,calculations!$AH$2:$CL$2,0)),",","."))</f>
        <v>169877</v>
      </c>
      <c r="E7720">
        <v>1</v>
      </c>
    </row>
    <row r="7721" spans="1:5" x14ac:dyDescent="0.25">
      <c r="A7721">
        <v>2017</v>
      </c>
      <c r="B7721">
        <v>50</v>
      </c>
      <c r="C7721" t="s">
        <v>78</v>
      </c>
      <c r="D7721" t="str">
        <f ca="1">IF(OFFSET(calculations!$AG$2,MATCH(data!A7721&amp;"|"&amp;data!C7721,calculations!$A$3:$A$168,0),MATCH(data!B7721,calculations!$AH$2:$CL$2,0))="","NULL",SUBSTITUTE(OFFSET(calculations!$AG$2,MATCH(data!A7721&amp;"|"&amp;data!C7721,calculations!$A$3:$A$168,0),MATCH(data!B7721,calculations!$AH$2:$CL$2,0)),",","."))</f>
        <v>56222</v>
      </c>
      <c r="E7721">
        <v>1</v>
      </c>
    </row>
    <row r="7722" spans="1:5" x14ac:dyDescent="0.25">
      <c r="A7722">
        <v>2017</v>
      </c>
      <c r="B7722">
        <v>50</v>
      </c>
      <c r="C7722" t="s">
        <v>79</v>
      </c>
      <c r="D7722" t="str">
        <f ca="1">IF(OFFSET(calculations!$AG$2,MATCH(data!A7722&amp;"|"&amp;data!C7722,calculations!$A$3:$A$168,0),MATCH(data!B7722,calculations!$AH$2:$CL$2,0))="","NULL",SUBSTITUTE(OFFSET(calculations!$AG$2,MATCH(data!A7722&amp;"|"&amp;data!C7722,calculations!$A$3:$A$168,0),MATCH(data!B7722,calculations!$AH$2:$CL$2,0)),",","."))</f>
        <v>8464563</v>
      </c>
      <c r="E7722">
        <v>1</v>
      </c>
    </row>
    <row r="7723" spans="1:5" x14ac:dyDescent="0.25">
      <c r="A7723">
        <v>2017</v>
      </c>
      <c r="B7723">
        <v>50</v>
      </c>
      <c r="C7723" t="s">
        <v>80</v>
      </c>
      <c r="D7723" t="str">
        <f ca="1">IF(OFFSET(calculations!$AG$2,MATCH(data!A7723&amp;"|"&amp;data!C7723,calculations!$A$3:$A$168,0),MATCH(data!B7723,calculations!$AH$2:$CL$2,0))="","NULL",SUBSTITUTE(OFFSET(calculations!$AG$2,MATCH(data!A7723&amp;"|"&amp;data!C7723,calculations!$A$3:$A$168,0),MATCH(data!B7723,calculations!$AH$2:$CL$2,0)),",","."))</f>
        <v>NULL</v>
      </c>
      <c r="E7723">
        <v>1</v>
      </c>
    </row>
    <row r="7724" spans="1:5" x14ac:dyDescent="0.25">
      <c r="A7724">
        <v>2017</v>
      </c>
      <c r="B7724">
        <v>50</v>
      </c>
      <c r="C7724" t="s">
        <v>44</v>
      </c>
      <c r="D7724" t="str">
        <f ca="1">IF(OFFSET(calculations!$AG$2,MATCH(data!A7724&amp;"|"&amp;data!C7724,calculations!$A$3:$A$168,0),MATCH(data!B7724,calculations!$AH$2:$CL$2,0))="","NULL",SUBSTITUTE(OFFSET(calculations!$AG$2,MATCH(data!A7724&amp;"|"&amp;data!C7724,calculations!$A$3:$A$168,0),MATCH(data!B7724,calculations!$AH$2:$CL$2,0)),",","."))</f>
        <v>NULL</v>
      </c>
      <c r="E7724">
        <v>1</v>
      </c>
    </row>
    <row r="7725" spans="1:5" x14ac:dyDescent="0.25">
      <c r="A7725">
        <v>2017</v>
      </c>
      <c r="B7725">
        <v>50</v>
      </c>
      <c r="C7725" t="s">
        <v>51</v>
      </c>
      <c r="D7725" t="str">
        <f ca="1">IF(OFFSET(calculations!$AG$2,MATCH(data!A7725&amp;"|"&amp;data!C7725,calculations!$A$3:$A$168,0),MATCH(data!B7725,calculations!$AH$2:$CL$2,0))="","NULL",SUBSTITUTE(OFFSET(calculations!$AG$2,MATCH(data!A7725&amp;"|"&amp;data!C7725,calculations!$A$3:$A$168,0),MATCH(data!B7725,calculations!$AH$2:$CL$2,0)),",","."))</f>
        <v>63245</v>
      </c>
      <c r="E7725">
        <v>1</v>
      </c>
    </row>
    <row r="7726" spans="1:5" x14ac:dyDescent="0.25">
      <c r="A7726">
        <v>2017</v>
      </c>
      <c r="B7726">
        <v>50</v>
      </c>
      <c r="C7726" t="s">
        <v>55</v>
      </c>
      <c r="D7726" t="str">
        <f ca="1">IF(OFFSET(calculations!$AG$2,MATCH(data!A7726&amp;"|"&amp;data!C7726,calculations!$A$3:$A$168,0),MATCH(data!B7726,calculations!$AH$2:$CL$2,0))="","NULL",SUBSTITUTE(OFFSET(calculations!$AG$2,MATCH(data!A7726&amp;"|"&amp;data!C7726,calculations!$A$3:$A$168,0),MATCH(data!B7726,calculations!$AH$2:$CL$2,0)),",","."))</f>
        <v>NULL</v>
      </c>
      <c r="E7726">
        <v>1</v>
      </c>
    </row>
    <row r="7727" spans="1:5" x14ac:dyDescent="0.25">
      <c r="A7727">
        <v>2017</v>
      </c>
      <c r="B7727">
        <v>50</v>
      </c>
      <c r="C7727" t="s">
        <v>81</v>
      </c>
      <c r="D7727" t="str">
        <f ca="1">IF(OFFSET(calculations!$AG$2,MATCH(data!A7727&amp;"|"&amp;data!C7727,calculations!$A$3:$A$168,0),MATCH(data!B7727,calculations!$AH$2:$CL$2,0))="","NULL",SUBSTITUTE(OFFSET(calculations!$AG$2,MATCH(data!A7727&amp;"|"&amp;data!C7727,calculations!$A$3:$A$168,0),MATCH(data!B7727,calculations!$AH$2:$CL$2,0)),",","."))</f>
        <v>822008</v>
      </c>
      <c r="E7727">
        <v>1</v>
      </c>
    </row>
    <row r="7728" spans="1:5" x14ac:dyDescent="0.25">
      <c r="A7728">
        <v>2017</v>
      </c>
      <c r="B7728">
        <v>50</v>
      </c>
      <c r="C7728" t="s">
        <v>82</v>
      </c>
      <c r="D7728" t="str">
        <f ca="1">IF(OFFSET(calculations!$AG$2,MATCH(data!A7728&amp;"|"&amp;data!C7728,calculations!$A$3:$A$168,0),MATCH(data!B7728,calculations!$AH$2:$CL$2,0))="","NULL",SUBSTITUTE(OFFSET(calculations!$AG$2,MATCH(data!A7728&amp;"|"&amp;data!C7728,calculations!$A$3:$A$168,0),MATCH(data!B7728,calculations!$AH$2:$CL$2,0)),",","."))</f>
        <v>28460696</v>
      </c>
      <c r="E7728">
        <v>1</v>
      </c>
    </row>
    <row r="7729" spans="1:5" x14ac:dyDescent="0.25">
      <c r="A7729">
        <v>2017</v>
      </c>
      <c r="B7729">
        <v>50</v>
      </c>
      <c r="C7729" t="s">
        <v>83</v>
      </c>
      <c r="D7729" t="str">
        <f ca="1">IF(OFFSET(calculations!$AG$2,MATCH(data!A7729&amp;"|"&amp;data!C7729,calculations!$A$3:$A$168,0),MATCH(data!B7729,calculations!$AH$2:$CL$2,0))="","NULL",SUBSTITUTE(OFFSET(calculations!$AG$2,MATCH(data!A7729&amp;"|"&amp;data!C7729,calculations!$A$3:$A$168,0),MATCH(data!B7729,calculations!$AH$2:$CL$2,0)),",","."))</f>
        <v>152428</v>
      </c>
      <c r="E7729">
        <v>1</v>
      </c>
    </row>
    <row r="7730" spans="1:5" x14ac:dyDescent="0.25">
      <c r="A7730">
        <v>2017</v>
      </c>
      <c r="B7730">
        <v>50</v>
      </c>
      <c r="C7730" t="s">
        <v>84</v>
      </c>
      <c r="D7730" t="str">
        <f ca="1">IF(OFFSET(calculations!$AG$2,MATCH(data!A7730&amp;"|"&amp;data!C7730,calculations!$A$3:$A$168,0),MATCH(data!B7730,calculations!$AH$2:$CL$2,0))="","NULL",SUBSTITUTE(OFFSET(calculations!$AG$2,MATCH(data!A7730&amp;"|"&amp;data!C7730,calculations!$A$3:$A$168,0),MATCH(data!B7730,calculations!$AH$2:$CL$2,0)),",","."))</f>
        <v>112409</v>
      </c>
      <c r="E7730">
        <v>1</v>
      </c>
    </row>
    <row r="7731" spans="1:5" x14ac:dyDescent="0.25">
      <c r="A7731">
        <v>2017</v>
      </c>
      <c r="B7731">
        <v>50</v>
      </c>
      <c r="C7731" t="s">
        <v>85</v>
      </c>
      <c r="D7731" t="str">
        <f ca="1">IF(OFFSET(calculations!$AG$2,MATCH(data!A7731&amp;"|"&amp;data!C7731,calculations!$A$3:$A$168,0),MATCH(data!B7731,calculations!$AH$2:$CL$2,0))="","NULL",SUBSTITUTE(OFFSET(calculations!$AG$2,MATCH(data!A7731&amp;"|"&amp;data!C7731,calculations!$A$3:$A$168,0),MATCH(data!B7731,calculations!$AH$2:$CL$2,0)),",","."))</f>
        <v>NULL</v>
      </c>
      <c r="E7731">
        <v>1</v>
      </c>
    </row>
    <row r="7732" spans="1:5" x14ac:dyDescent="0.25">
      <c r="A7732">
        <v>2017</v>
      </c>
      <c r="B7732">
        <v>50</v>
      </c>
      <c r="C7732" t="s">
        <v>86</v>
      </c>
      <c r="D7732" t="str">
        <f ca="1">IF(OFFSET(calculations!$AG$2,MATCH(data!A7732&amp;"|"&amp;data!C7732,calculations!$A$3:$A$168,0),MATCH(data!B7732,calculations!$AH$2:$CL$2,0))="","NULL",SUBSTITUTE(OFFSET(calculations!$AG$2,MATCH(data!A7732&amp;"|"&amp;data!C7732,calculations!$A$3:$A$168,0),MATCH(data!B7732,calculations!$AH$2:$CL$2,0)),",","."))</f>
        <v>NULL</v>
      </c>
      <c r="E7732">
        <v>1</v>
      </c>
    </row>
    <row r="7733" spans="1:5" x14ac:dyDescent="0.25">
      <c r="A7733">
        <v>2017</v>
      </c>
      <c r="B7733">
        <v>50</v>
      </c>
      <c r="C7733" t="s">
        <v>87</v>
      </c>
      <c r="D7733" t="str">
        <f ca="1">IF(OFFSET(calculations!$AG$2,MATCH(data!A7733&amp;"|"&amp;data!C7733,calculations!$A$3:$A$168,0),MATCH(data!B7733,calculations!$AH$2:$CL$2,0))="","NULL",SUBSTITUTE(OFFSET(calculations!$AG$2,MATCH(data!A7733&amp;"|"&amp;data!C7733,calculations!$A$3:$A$168,0),MATCH(data!B7733,calculations!$AH$2:$CL$2,0)),",","."))</f>
        <v>28195859</v>
      </c>
      <c r="E7733">
        <v>1</v>
      </c>
    </row>
    <row r="7734" spans="1:5" x14ac:dyDescent="0.25">
      <c r="A7734">
        <v>2017</v>
      </c>
      <c r="B7734">
        <v>50</v>
      </c>
      <c r="C7734" t="s">
        <v>88</v>
      </c>
      <c r="D7734" t="str">
        <f ca="1">IF(OFFSET(calculations!$AG$2,MATCH(data!A7734&amp;"|"&amp;data!C7734,calculations!$A$3:$A$168,0),MATCH(data!B7734,calculations!$AH$2:$CL$2,0))="","NULL",SUBSTITUTE(OFFSET(calculations!$AG$2,MATCH(data!A7734&amp;"|"&amp;data!C7734,calculations!$A$3:$A$168,0),MATCH(data!B7734,calculations!$AH$2:$CL$2,0)),",","."))</f>
        <v>NULL</v>
      </c>
      <c r="E7734">
        <v>1</v>
      </c>
    </row>
    <row r="7735" spans="1:5" x14ac:dyDescent="0.25">
      <c r="A7735">
        <v>2017</v>
      </c>
      <c r="B7735">
        <v>50</v>
      </c>
      <c r="C7735" t="s">
        <v>89</v>
      </c>
      <c r="D7735" t="str">
        <f ca="1">IF(OFFSET(calculations!$AG$2,MATCH(data!A7735&amp;"|"&amp;data!C7735,calculations!$A$3:$A$168,0),MATCH(data!B7735,calculations!$AH$2:$CL$2,0))="","NULL",SUBSTITUTE(OFFSET(calculations!$AG$2,MATCH(data!A7735&amp;"|"&amp;data!C7735,calculations!$A$3:$A$168,0),MATCH(data!B7735,calculations!$AH$2:$CL$2,0)),",","."))</f>
        <v>NULL</v>
      </c>
      <c r="E7735">
        <v>1</v>
      </c>
    </row>
    <row r="7736" spans="1:5" x14ac:dyDescent="0.25">
      <c r="A7736">
        <v>2017</v>
      </c>
      <c r="B7736">
        <v>50</v>
      </c>
      <c r="C7736" t="s">
        <v>90</v>
      </c>
      <c r="D7736" t="str">
        <f ca="1">IF(OFFSET(calculations!$AG$2,MATCH(data!A7736&amp;"|"&amp;data!C7736,calculations!$A$3:$A$168,0),MATCH(data!B7736,calculations!$AH$2:$CL$2,0))="","NULL",SUBSTITUTE(OFFSET(calculations!$AG$2,MATCH(data!A7736&amp;"|"&amp;data!C7736,calculations!$A$3:$A$168,0),MATCH(data!B7736,calculations!$AH$2:$CL$2,0)),",","."))</f>
        <v>0</v>
      </c>
      <c r="E7736">
        <v>1</v>
      </c>
    </row>
    <row r="7737" spans="1:5" x14ac:dyDescent="0.25">
      <c r="A7737">
        <v>2017</v>
      </c>
      <c r="B7737">
        <v>50</v>
      </c>
      <c r="C7737" t="s">
        <v>91</v>
      </c>
      <c r="D7737" t="str">
        <f ca="1">IF(OFFSET(calculations!$AG$2,MATCH(data!A7737&amp;"|"&amp;data!C7737,calculations!$A$3:$A$168,0),MATCH(data!B7737,calculations!$AH$2:$CL$2,0))="","NULL",SUBSTITUTE(OFFSET(calculations!$AG$2,MATCH(data!A7737&amp;"|"&amp;data!C7737,calculations!$A$3:$A$168,0),MATCH(data!B7737,calculations!$AH$2:$CL$2,0)),",","."))</f>
        <v>NULL</v>
      </c>
      <c r="E7737">
        <v>1</v>
      </c>
    </row>
    <row r="7738" spans="1:5" x14ac:dyDescent="0.25">
      <c r="A7738">
        <v>2017</v>
      </c>
      <c r="B7738">
        <v>50</v>
      </c>
      <c r="C7738" t="s">
        <v>92</v>
      </c>
      <c r="D7738" t="str">
        <f ca="1">IF(OFFSET(calculations!$AG$2,MATCH(data!A7738&amp;"|"&amp;data!C7738,calculations!$A$3:$A$168,0),MATCH(data!B7738,calculations!$AH$2:$CL$2,0))="","NULL",SUBSTITUTE(OFFSET(calculations!$AG$2,MATCH(data!A7738&amp;"|"&amp;data!C7738,calculations!$A$3:$A$168,0),MATCH(data!B7738,calculations!$AH$2:$CL$2,0)),",","."))</f>
        <v>NULL</v>
      </c>
      <c r="E7738">
        <v>1</v>
      </c>
    </row>
    <row r="7739" spans="1:5" x14ac:dyDescent="0.25">
      <c r="A7739">
        <v>2017</v>
      </c>
      <c r="B7739">
        <v>50</v>
      </c>
      <c r="C7739" t="s">
        <v>93</v>
      </c>
      <c r="D7739" t="str">
        <f ca="1">IF(OFFSET(calculations!$AG$2,MATCH(data!A7739&amp;"|"&amp;data!C7739,calculations!$A$3:$A$168,0),MATCH(data!B7739,calculations!$AH$2:$CL$2,0))="","NULL",SUBSTITUTE(OFFSET(calculations!$AG$2,MATCH(data!A7739&amp;"|"&amp;data!C7739,calculations!$A$3:$A$168,0),MATCH(data!B7739,calculations!$AH$2:$CL$2,0)),",","."))</f>
        <v>NULL</v>
      </c>
      <c r="E7739">
        <v>1</v>
      </c>
    </row>
    <row r="7740" spans="1:5" x14ac:dyDescent="0.25">
      <c r="A7740">
        <v>2017</v>
      </c>
      <c r="B7740">
        <v>50</v>
      </c>
      <c r="C7740" t="s">
        <v>94</v>
      </c>
      <c r="D7740" t="str">
        <f ca="1">IF(OFFSET(calculations!$AG$2,MATCH(data!A7740&amp;"|"&amp;data!C7740,calculations!$A$3:$A$168,0),MATCH(data!B7740,calculations!$AH$2:$CL$2,0))="","NULL",SUBSTITUTE(OFFSET(calculations!$AG$2,MATCH(data!A7740&amp;"|"&amp;data!C7740,calculations!$A$3:$A$168,0),MATCH(data!B7740,calculations!$AH$2:$CL$2,0)),",","."))</f>
        <v>NULL</v>
      </c>
      <c r="E7740">
        <v>1</v>
      </c>
    </row>
    <row r="7741" spans="1:5" x14ac:dyDescent="0.25">
      <c r="A7741">
        <v>2017</v>
      </c>
      <c r="B7741">
        <v>50</v>
      </c>
      <c r="C7741" t="s">
        <v>95</v>
      </c>
      <c r="D7741" t="str">
        <f ca="1">IF(OFFSET(calculations!$AG$2,MATCH(data!A7741&amp;"|"&amp;data!C7741,calculations!$A$3:$A$168,0),MATCH(data!B7741,calculations!$AH$2:$CL$2,0))="","NULL",SUBSTITUTE(OFFSET(calculations!$AG$2,MATCH(data!A7741&amp;"|"&amp;data!C7741,calculations!$A$3:$A$168,0),MATCH(data!B7741,calculations!$AH$2:$CL$2,0)),",","."))</f>
        <v>467351</v>
      </c>
      <c r="E7741">
        <v>1</v>
      </c>
    </row>
    <row r="7742" spans="1:5" x14ac:dyDescent="0.25">
      <c r="A7742">
        <v>2017</v>
      </c>
      <c r="B7742">
        <v>50</v>
      </c>
      <c r="C7742" t="s">
        <v>96</v>
      </c>
      <c r="D7742" t="str">
        <f ca="1">IF(OFFSET(calculations!$AG$2,MATCH(data!A7742&amp;"|"&amp;data!C7742,calculations!$A$3:$A$168,0),MATCH(data!B7742,calculations!$AH$2:$CL$2,0))="","NULL",SUBSTITUTE(OFFSET(calculations!$AG$2,MATCH(data!A7742&amp;"|"&amp;data!C7742,calculations!$A$3:$A$168,0),MATCH(data!B7742,calculations!$AH$2:$CL$2,0)),",","."))</f>
        <v>90832639</v>
      </c>
      <c r="E7742">
        <v>1</v>
      </c>
    </row>
    <row r="7743" spans="1:5" x14ac:dyDescent="0.25">
      <c r="A7743">
        <v>2017</v>
      </c>
      <c r="B7743">
        <v>50</v>
      </c>
      <c r="C7743" t="s">
        <v>97</v>
      </c>
      <c r="D7743" t="str">
        <f ca="1">IF(OFFSET(calculations!$AG$2,MATCH(data!A7743&amp;"|"&amp;data!C7743,calculations!$A$3:$A$168,0),MATCH(data!B7743,calculations!$AH$2:$CL$2,0))="","NULL",SUBSTITUTE(OFFSET(calculations!$AG$2,MATCH(data!A7743&amp;"|"&amp;data!C7743,calculations!$A$3:$A$168,0),MATCH(data!B7743,calculations!$AH$2:$CL$2,0)),",","."))</f>
        <v>85128270</v>
      </c>
      <c r="E7743">
        <v>1</v>
      </c>
    </row>
    <row r="7744" spans="1:5" x14ac:dyDescent="0.25">
      <c r="A7744">
        <v>2017</v>
      </c>
      <c r="B7744">
        <v>50</v>
      </c>
      <c r="C7744" t="s">
        <v>98</v>
      </c>
      <c r="D7744" t="str">
        <f ca="1">IF(OFFSET(calculations!$AG$2,MATCH(data!A7744&amp;"|"&amp;data!C7744,calculations!$A$3:$A$168,0),MATCH(data!B7744,calculations!$AH$2:$CL$2,0))="","NULL",SUBSTITUTE(OFFSET(calculations!$AG$2,MATCH(data!A7744&amp;"|"&amp;data!C7744,calculations!$A$3:$A$168,0),MATCH(data!B7744,calculations!$AH$2:$CL$2,0)),",","."))</f>
        <v>5704369</v>
      </c>
      <c r="E7744">
        <v>1</v>
      </c>
    </row>
    <row r="7745" spans="1:5" x14ac:dyDescent="0.25">
      <c r="A7745">
        <v>2017</v>
      </c>
      <c r="B7745">
        <v>50</v>
      </c>
      <c r="C7745" t="s">
        <v>99</v>
      </c>
      <c r="D7745" t="str">
        <f ca="1">IF(OFFSET(calculations!$AG$2,MATCH(data!A7745&amp;"|"&amp;data!C7745,calculations!$A$3:$A$168,0),MATCH(data!B7745,calculations!$AH$2:$CL$2,0))="","NULL",SUBSTITUTE(OFFSET(calculations!$AG$2,MATCH(data!A7745&amp;"|"&amp;data!C7745,calculations!$A$3:$A$168,0),MATCH(data!B7745,calculations!$AH$2:$CL$2,0)),",","."))</f>
        <v>5704369</v>
      </c>
      <c r="E7745">
        <v>1</v>
      </c>
    </row>
    <row r="7746" spans="1:5" x14ac:dyDescent="0.25">
      <c r="A7746">
        <v>2017</v>
      </c>
      <c r="B7746">
        <v>50</v>
      </c>
      <c r="C7746" t="s">
        <v>100</v>
      </c>
      <c r="D7746" t="str">
        <f ca="1">IF(OFFSET(calculations!$AG$2,MATCH(data!A7746&amp;"|"&amp;data!C7746,calculations!$A$3:$A$168,0),MATCH(data!B7746,calculations!$AH$2:$CL$2,0))="","NULL",SUBSTITUTE(OFFSET(calculations!$AG$2,MATCH(data!A7746&amp;"|"&amp;data!C7746,calculations!$A$3:$A$168,0),MATCH(data!B7746,calculations!$AH$2:$CL$2,0)),",","."))</f>
        <v>1364522</v>
      </c>
      <c r="E7746">
        <v>1</v>
      </c>
    </row>
    <row r="7747" spans="1:5" x14ac:dyDescent="0.25">
      <c r="A7747">
        <v>2017</v>
      </c>
      <c r="B7747">
        <v>50</v>
      </c>
      <c r="C7747" t="s">
        <v>101</v>
      </c>
      <c r="D7747" t="str">
        <f ca="1">IF(OFFSET(calculations!$AG$2,MATCH(data!A7747&amp;"|"&amp;data!C7747,calculations!$A$3:$A$168,0),MATCH(data!B7747,calculations!$AH$2:$CL$2,0))="","NULL",SUBSTITUTE(OFFSET(calculations!$AG$2,MATCH(data!A7747&amp;"|"&amp;data!C7747,calculations!$A$3:$A$168,0),MATCH(data!B7747,calculations!$AH$2:$CL$2,0)),",","."))</f>
        <v>0</v>
      </c>
      <c r="E7747">
        <v>1</v>
      </c>
    </row>
    <row r="7748" spans="1:5" x14ac:dyDescent="0.25">
      <c r="A7748">
        <v>2017</v>
      </c>
      <c r="B7748">
        <v>50</v>
      </c>
      <c r="C7748" t="s">
        <v>102</v>
      </c>
      <c r="D7748" t="str">
        <f ca="1">IF(OFFSET(calculations!$AG$2,MATCH(data!A7748&amp;"|"&amp;data!C7748,calculations!$A$3:$A$168,0),MATCH(data!B7748,calculations!$AH$2:$CL$2,0))="","NULL",SUBSTITUTE(OFFSET(calculations!$AG$2,MATCH(data!A7748&amp;"|"&amp;data!C7748,calculations!$A$3:$A$168,0),MATCH(data!B7748,calculations!$AH$2:$CL$2,0)),",","."))</f>
        <v>4568704</v>
      </c>
      <c r="E7748">
        <v>1</v>
      </c>
    </row>
    <row r="7749" spans="1:5" x14ac:dyDescent="0.25">
      <c r="A7749">
        <v>2017</v>
      </c>
      <c r="B7749">
        <v>50</v>
      </c>
      <c r="C7749" t="s">
        <v>103</v>
      </c>
      <c r="D7749" t="str">
        <f ca="1">IF(OFFSET(calculations!$AG$2,MATCH(data!A7749&amp;"|"&amp;data!C7749,calculations!$A$3:$A$168,0),MATCH(data!B7749,calculations!$AH$2:$CL$2,0))="","NULL",SUBSTITUTE(OFFSET(calculations!$AG$2,MATCH(data!A7749&amp;"|"&amp;data!C7749,calculations!$A$3:$A$168,0),MATCH(data!B7749,calculations!$AH$2:$CL$2,0)),",","."))</f>
        <v>1508039</v>
      </c>
      <c r="E7749">
        <v>1</v>
      </c>
    </row>
    <row r="7750" spans="1:5" x14ac:dyDescent="0.25">
      <c r="A7750">
        <v>2017</v>
      </c>
      <c r="B7750">
        <v>50</v>
      </c>
      <c r="C7750" t="s">
        <v>104</v>
      </c>
      <c r="D7750" t="str">
        <f ca="1">IF(OFFSET(calculations!$AG$2,MATCH(data!A7750&amp;"|"&amp;data!C7750,calculations!$A$3:$A$168,0),MATCH(data!B7750,calculations!$AH$2:$CL$2,0))="","NULL",SUBSTITUTE(OFFSET(calculations!$AG$2,MATCH(data!A7750&amp;"|"&amp;data!C7750,calculations!$A$3:$A$168,0),MATCH(data!B7750,calculations!$AH$2:$CL$2,0)),",","."))</f>
        <v>992148</v>
      </c>
      <c r="E7750">
        <v>1</v>
      </c>
    </row>
    <row r="7751" spans="1:5" x14ac:dyDescent="0.25">
      <c r="A7751">
        <v>2017</v>
      </c>
      <c r="B7751">
        <v>50</v>
      </c>
      <c r="C7751" t="s">
        <v>105</v>
      </c>
      <c r="D7751" t="str">
        <f ca="1">IF(OFFSET(calculations!$AG$2,MATCH(data!A7751&amp;"|"&amp;data!C7751,calculations!$A$3:$A$168,0),MATCH(data!B7751,calculations!$AH$2:$CL$2,0))="","NULL",SUBSTITUTE(OFFSET(calculations!$AG$2,MATCH(data!A7751&amp;"|"&amp;data!C7751,calculations!$A$3:$A$168,0),MATCH(data!B7751,calculations!$AH$2:$CL$2,0)),",","."))</f>
        <v>992148</v>
      </c>
      <c r="E7751">
        <v>1</v>
      </c>
    </row>
    <row r="7752" spans="1:5" x14ac:dyDescent="0.25">
      <c r="A7752">
        <v>2017</v>
      </c>
      <c r="B7752">
        <v>50</v>
      </c>
      <c r="C7752" t="s">
        <v>106</v>
      </c>
      <c r="D7752" t="str">
        <f ca="1">IF(OFFSET(calculations!$AG$2,MATCH(data!A7752&amp;"|"&amp;data!C7752,calculations!$A$3:$A$168,0),MATCH(data!B7752,calculations!$AH$2:$CL$2,0))="","NULL",SUBSTITUTE(OFFSET(calculations!$AG$2,MATCH(data!A7752&amp;"|"&amp;data!C7752,calculations!$A$3:$A$168,0),MATCH(data!B7752,calculations!$AH$2:$CL$2,0)),",","."))</f>
        <v>NULL</v>
      </c>
      <c r="E7752">
        <v>1</v>
      </c>
    </row>
    <row r="7753" spans="1:5" x14ac:dyDescent="0.25">
      <c r="A7753">
        <v>2017</v>
      </c>
      <c r="B7753">
        <v>50</v>
      </c>
      <c r="C7753" t="s">
        <v>107</v>
      </c>
      <c r="D7753" t="str">
        <f ca="1">IF(OFFSET(calculations!$AG$2,MATCH(data!A7753&amp;"|"&amp;data!C7753,calculations!$A$3:$A$168,0),MATCH(data!B7753,calculations!$AH$2:$CL$2,0))="","NULL",SUBSTITUTE(OFFSET(calculations!$AG$2,MATCH(data!A7753&amp;"|"&amp;data!C7753,calculations!$A$3:$A$168,0),MATCH(data!B7753,calculations!$AH$2:$CL$2,0)),",","."))</f>
        <v>NULL</v>
      </c>
      <c r="E7753">
        <v>1</v>
      </c>
    </row>
    <row r="7754" spans="1:5" x14ac:dyDescent="0.25">
      <c r="A7754">
        <v>2017</v>
      </c>
      <c r="B7754">
        <v>50</v>
      </c>
      <c r="C7754" t="s">
        <v>108</v>
      </c>
      <c r="D7754" t="str">
        <f ca="1">IF(OFFSET(calculations!$AG$2,MATCH(data!A7754&amp;"|"&amp;data!C7754,calculations!$A$3:$A$168,0),MATCH(data!B7754,calculations!$AH$2:$CL$2,0))="","NULL",SUBSTITUTE(OFFSET(calculations!$AG$2,MATCH(data!A7754&amp;"|"&amp;data!C7754,calculations!$A$3:$A$168,0),MATCH(data!B7754,calculations!$AH$2:$CL$2,0)),",","."))</f>
        <v>0</v>
      </c>
      <c r="E7754">
        <v>1</v>
      </c>
    </row>
    <row r="7755" spans="1:5" x14ac:dyDescent="0.25">
      <c r="A7755">
        <v>2017</v>
      </c>
      <c r="B7755">
        <v>50</v>
      </c>
      <c r="C7755" t="s">
        <v>109</v>
      </c>
      <c r="D7755" t="str">
        <f ca="1">IF(OFFSET(calculations!$AG$2,MATCH(data!A7755&amp;"|"&amp;data!C7755,calculations!$A$3:$A$168,0),MATCH(data!B7755,calculations!$AH$2:$CL$2,0))="","NULL",SUBSTITUTE(OFFSET(calculations!$AG$2,MATCH(data!A7755&amp;"|"&amp;data!C7755,calculations!$A$3:$A$168,0),MATCH(data!B7755,calculations!$AH$2:$CL$2,0)),",","."))</f>
        <v>992148</v>
      </c>
      <c r="E7755">
        <v>1</v>
      </c>
    </row>
    <row r="7756" spans="1:5" x14ac:dyDescent="0.25">
      <c r="A7756">
        <v>2017</v>
      </c>
      <c r="B7756">
        <v>50</v>
      </c>
      <c r="C7756" t="s">
        <v>110</v>
      </c>
      <c r="D7756" t="str">
        <f ca="1">IF(OFFSET(calculations!$AG$2,MATCH(data!A7756&amp;"|"&amp;data!C7756,calculations!$A$3:$A$168,0),MATCH(data!B7756,calculations!$AH$2:$CL$2,0))="","NULL",SUBSTITUTE(OFFSET(calculations!$AG$2,MATCH(data!A7756&amp;"|"&amp;data!C7756,calculations!$A$3:$A$168,0),MATCH(data!B7756,calculations!$AH$2:$CL$2,0)),",","."))</f>
        <v>524797</v>
      </c>
      <c r="E7756">
        <v>1</v>
      </c>
    </row>
    <row r="7757" spans="1:5" x14ac:dyDescent="0.25">
      <c r="A7757">
        <v>2017</v>
      </c>
      <c r="B7757">
        <v>50</v>
      </c>
      <c r="C7757" t="s">
        <v>111</v>
      </c>
      <c r="D7757" t="str">
        <f ca="1">IF(OFFSET(calculations!$AG$2,MATCH(data!A7757&amp;"|"&amp;data!C7757,calculations!$A$3:$A$168,0),MATCH(data!B7757,calculations!$AH$2:$CL$2,0))="","NULL",SUBSTITUTE(OFFSET(calculations!$AG$2,MATCH(data!A7757&amp;"|"&amp;data!C7757,calculations!$A$3:$A$168,0),MATCH(data!B7757,calculations!$AH$2:$CL$2,0)),",","."))</f>
        <v>57660310</v>
      </c>
      <c r="E7757">
        <v>1</v>
      </c>
    </row>
    <row r="7758" spans="1:5" x14ac:dyDescent="0.25">
      <c r="A7758">
        <v>2017</v>
      </c>
      <c r="B7758">
        <v>50</v>
      </c>
      <c r="C7758" t="s">
        <v>112</v>
      </c>
      <c r="D7758" t="str">
        <f ca="1">IF(OFFSET(calculations!$AG$2,MATCH(data!A7758&amp;"|"&amp;data!C7758,calculations!$A$3:$A$168,0),MATCH(data!B7758,calculations!$AH$2:$CL$2,0))="","NULL",SUBSTITUTE(OFFSET(calculations!$AG$2,MATCH(data!A7758&amp;"|"&amp;data!C7758,calculations!$A$3:$A$168,0),MATCH(data!B7758,calculations!$AH$2:$CL$2,0)),",","."))</f>
        <v>12302018</v>
      </c>
      <c r="E7758">
        <v>1</v>
      </c>
    </row>
    <row r="7759" spans="1:5" x14ac:dyDescent="0.25">
      <c r="A7759">
        <v>2017</v>
      </c>
      <c r="B7759">
        <v>50</v>
      </c>
      <c r="C7759" t="s">
        <v>113</v>
      </c>
      <c r="D7759" t="str">
        <f ca="1">IF(OFFSET(calculations!$AG$2,MATCH(data!A7759&amp;"|"&amp;data!C7759,calculations!$A$3:$A$168,0),MATCH(data!B7759,calculations!$AH$2:$CL$2,0))="","NULL",SUBSTITUTE(OFFSET(calculations!$AG$2,MATCH(data!A7759&amp;"|"&amp;data!C7759,calculations!$A$3:$A$168,0),MATCH(data!B7759,calculations!$AH$2:$CL$2,0)),",","."))</f>
        <v>NULL</v>
      </c>
      <c r="E7759">
        <v>1</v>
      </c>
    </row>
    <row r="7760" spans="1:5" x14ac:dyDescent="0.25">
      <c r="A7760">
        <v>2017</v>
      </c>
      <c r="B7760">
        <v>50</v>
      </c>
      <c r="C7760" t="s">
        <v>114</v>
      </c>
      <c r="D7760" t="str">
        <f ca="1">IF(OFFSET(calculations!$AG$2,MATCH(data!A7760&amp;"|"&amp;data!C7760,calculations!$A$3:$A$168,0),MATCH(data!B7760,calculations!$AH$2:$CL$2,0))="","NULL",SUBSTITUTE(OFFSET(calculations!$AG$2,MATCH(data!A7760&amp;"|"&amp;data!C7760,calculations!$A$3:$A$168,0),MATCH(data!B7760,calculations!$AH$2:$CL$2,0)),",","."))</f>
        <v>NULL</v>
      </c>
      <c r="E7760">
        <v>1</v>
      </c>
    </row>
    <row r="7761" spans="1:5" x14ac:dyDescent="0.25">
      <c r="A7761">
        <v>2017</v>
      </c>
      <c r="B7761">
        <v>50</v>
      </c>
      <c r="C7761" t="s">
        <v>115</v>
      </c>
      <c r="D7761" t="str">
        <f ca="1">IF(OFFSET(calculations!$AG$2,MATCH(data!A7761&amp;"|"&amp;data!C7761,calculations!$A$3:$A$168,0),MATCH(data!B7761,calculations!$AH$2:$CL$2,0))="","NULL",SUBSTITUTE(OFFSET(calculations!$AG$2,MATCH(data!A7761&amp;"|"&amp;data!C7761,calculations!$A$3:$A$168,0),MATCH(data!B7761,calculations!$AH$2:$CL$2,0)),",","."))</f>
        <v>NULL</v>
      </c>
      <c r="E7761">
        <v>1</v>
      </c>
    </row>
    <row r="7762" spans="1:5" x14ac:dyDescent="0.25">
      <c r="A7762">
        <v>2017</v>
      </c>
      <c r="B7762">
        <v>50</v>
      </c>
      <c r="C7762" t="s">
        <v>116</v>
      </c>
      <c r="D7762" t="str">
        <f ca="1">IF(OFFSET(calculations!$AG$2,MATCH(data!A7762&amp;"|"&amp;data!C7762,calculations!$A$3:$A$168,0),MATCH(data!B7762,calculations!$AH$2:$CL$2,0))="","NULL",SUBSTITUTE(OFFSET(calculations!$AG$2,MATCH(data!A7762&amp;"|"&amp;data!C7762,calculations!$A$3:$A$168,0),MATCH(data!B7762,calculations!$AH$2:$CL$2,0)),",","."))</f>
        <v>6770533</v>
      </c>
      <c r="E7762">
        <v>1</v>
      </c>
    </row>
    <row r="7763" spans="1:5" x14ac:dyDescent="0.25">
      <c r="A7763">
        <v>2017</v>
      </c>
      <c r="B7763">
        <v>50</v>
      </c>
      <c r="C7763" t="s">
        <v>117</v>
      </c>
      <c r="D7763" t="str">
        <f ca="1">IF(OFFSET(calculations!$AG$2,MATCH(data!A7763&amp;"|"&amp;data!C7763,calculations!$A$3:$A$168,0),MATCH(data!B7763,calculations!$AH$2:$CL$2,0))="","NULL",SUBSTITUTE(OFFSET(calculations!$AG$2,MATCH(data!A7763&amp;"|"&amp;data!C7763,calculations!$A$3:$A$168,0),MATCH(data!B7763,calculations!$AH$2:$CL$2,0)),",","."))</f>
        <v>NULL</v>
      </c>
      <c r="E7763">
        <v>1</v>
      </c>
    </row>
    <row r="7764" spans="1:5" x14ac:dyDescent="0.25">
      <c r="A7764">
        <v>2017</v>
      </c>
      <c r="B7764">
        <v>50</v>
      </c>
      <c r="C7764" t="s">
        <v>118</v>
      </c>
      <c r="D7764" t="str">
        <f ca="1">IF(OFFSET(calculations!$AG$2,MATCH(data!A7764&amp;"|"&amp;data!C7764,calculations!$A$3:$A$168,0),MATCH(data!B7764,calculations!$AH$2:$CL$2,0))="","NULL",SUBSTITUTE(OFFSET(calculations!$AG$2,MATCH(data!A7764&amp;"|"&amp;data!C7764,calculations!$A$3:$A$168,0),MATCH(data!B7764,calculations!$AH$2:$CL$2,0)),",","."))</f>
        <v>24818</v>
      </c>
      <c r="E7764">
        <v>1</v>
      </c>
    </row>
    <row r="7765" spans="1:5" x14ac:dyDescent="0.25">
      <c r="A7765">
        <v>2017</v>
      </c>
      <c r="B7765">
        <v>50</v>
      </c>
      <c r="C7765" t="s">
        <v>119</v>
      </c>
      <c r="D7765" t="str">
        <f ca="1">IF(OFFSET(calculations!$AG$2,MATCH(data!A7765&amp;"|"&amp;data!C7765,calculations!$A$3:$A$168,0),MATCH(data!B7765,calculations!$AH$2:$CL$2,0))="","NULL",SUBSTITUTE(OFFSET(calculations!$AG$2,MATCH(data!A7765&amp;"|"&amp;data!C7765,calculations!$A$3:$A$168,0),MATCH(data!B7765,calculations!$AH$2:$CL$2,0)),",","."))</f>
        <v>1951160</v>
      </c>
      <c r="E7765">
        <v>1</v>
      </c>
    </row>
    <row r="7766" spans="1:5" x14ac:dyDescent="0.25">
      <c r="A7766">
        <v>2017</v>
      </c>
      <c r="B7766">
        <v>50</v>
      </c>
      <c r="C7766" t="s">
        <v>120</v>
      </c>
      <c r="D7766" t="str">
        <f ca="1">IF(OFFSET(calculations!$AG$2,MATCH(data!A7766&amp;"|"&amp;data!C7766,calculations!$A$3:$A$168,0),MATCH(data!B7766,calculations!$AH$2:$CL$2,0))="","NULL",SUBSTITUTE(OFFSET(calculations!$AG$2,MATCH(data!A7766&amp;"|"&amp;data!C7766,calculations!$A$3:$A$168,0),MATCH(data!B7766,calculations!$AH$2:$CL$2,0)),",","."))</f>
        <v>320523</v>
      </c>
      <c r="E7766">
        <v>1</v>
      </c>
    </row>
    <row r="7767" spans="1:5" x14ac:dyDescent="0.25">
      <c r="A7767">
        <v>2017</v>
      </c>
      <c r="B7767">
        <v>50</v>
      </c>
      <c r="C7767" t="s">
        <v>121</v>
      </c>
      <c r="D7767" t="str">
        <f ca="1">IF(OFFSET(calculations!$AG$2,MATCH(data!A7767&amp;"|"&amp;data!C7767,calculations!$A$3:$A$168,0),MATCH(data!B7767,calculations!$AH$2:$CL$2,0))="","NULL",SUBSTITUTE(OFFSET(calculations!$AG$2,MATCH(data!A7767&amp;"|"&amp;data!C7767,calculations!$A$3:$A$168,0),MATCH(data!B7767,calculations!$AH$2:$CL$2,0)),",","."))</f>
        <v>1974286</v>
      </c>
      <c r="E7767">
        <v>1</v>
      </c>
    </row>
    <row r="7768" spans="1:5" x14ac:dyDescent="0.25">
      <c r="A7768">
        <v>2017</v>
      </c>
      <c r="B7768">
        <v>50</v>
      </c>
      <c r="C7768" t="s">
        <v>122</v>
      </c>
      <c r="D7768" t="str">
        <f ca="1">IF(OFFSET(calculations!$AG$2,MATCH(data!A7768&amp;"|"&amp;data!C7768,calculations!$A$3:$A$168,0),MATCH(data!B7768,calculations!$AH$2:$CL$2,0))="","NULL",SUBSTITUTE(OFFSET(calculations!$AG$2,MATCH(data!A7768&amp;"|"&amp;data!C7768,calculations!$A$3:$A$168,0),MATCH(data!B7768,calculations!$AH$2:$CL$2,0)),",","."))</f>
        <v>NULL</v>
      </c>
      <c r="E7768">
        <v>1</v>
      </c>
    </row>
    <row r="7769" spans="1:5" x14ac:dyDescent="0.25">
      <c r="A7769">
        <v>2017</v>
      </c>
      <c r="B7769">
        <v>50</v>
      </c>
      <c r="C7769" t="s">
        <v>123</v>
      </c>
      <c r="D7769" t="str">
        <f ca="1">IF(OFFSET(calculations!$AG$2,MATCH(data!A7769&amp;"|"&amp;data!C7769,calculations!$A$3:$A$168,0),MATCH(data!B7769,calculations!$AH$2:$CL$2,0))="","NULL",SUBSTITUTE(OFFSET(calculations!$AG$2,MATCH(data!A7769&amp;"|"&amp;data!C7769,calculations!$A$3:$A$168,0),MATCH(data!B7769,calculations!$AH$2:$CL$2,0)),",","."))</f>
        <v>661</v>
      </c>
      <c r="E7769">
        <v>1</v>
      </c>
    </row>
    <row r="7770" spans="1:5" x14ac:dyDescent="0.25">
      <c r="A7770">
        <v>2017</v>
      </c>
      <c r="B7770">
        <v>50</v>
      </c>
      <c r="C7770" t="s">
        <v>124</v>
      </c>
      <c r="D7770" t="str">
        <f ca="1">IF(OFFSET(calculations!$AG$2,MATCH(data!A7770&amp;"|"&amp;data!C7770,calculations!$A$3:$A$168,0),MATCH(data!B7770,calculations!$AH$2:$CL$2,0))="","NULL",SUBSTITUTE(OFFSET(calculations!$AG$2,MATCH(data!A7770&amp;"|"&amp;data!C7770,calculations!$A$3:$A$168,0),MATCH(data!B7770,calculations!$AH$2:$CL$2,0)),",","."))</f>
        <v>NULL</v>
      </c>
      <c r="E7770">
        <v>1</v>
      </c>
    </row>
    <row r="7771" spans="1:5" x14ac:dyDescent="0.25">
      <c r="A7771">
        <v>2017</v>
      </c>
      <c r="B7771">
        <v>50</v>
      </c>
      <c r="C7771" t="s">
        <v>125</v>
      </c>
      <c r="D7771" t="str">
        <f ca="1">IF(OFFSET(calculations!$AG$2,MATCH(data!A7771&amp;"|"&amp;data!C7771,calculations!$A$3:$A$168,0),MATCH(data!B7771,calculations!$AH$2:$CL$2,0))="","NULL",SUBSTITUTE(OFFSET(calculations!$AG$2,MATCH(data!A7771&amp;"|"&amp;data!C7771,calculations!$A$3:$A$168,0),MATCH(data!B7771,calculations!$AH$2:$CL$2,0)),",","."))</f>
        <v>991523</v>
      </c>
      <c r="E7771">
        <v>1</v>
      </c>
    </row>
    <row r="7772" spans="1:5" x14ac:dyDescent="0.25">
      <c r="A7772">
        <v>2017</v>
      </c>
      <c r="B7772">
        <v>50</v>
      </c>
      <c r="C7772" t="s">
        <v>126</v>
      </c>
      <c r="D7772" t="str">
        <f ca="1">IF(OFFSET(calculations!$AG$2,MATCH(data!A7772&amp;"|"&amp;data!C7772,calculations!$A$3:$A$168,0),MATCH(data!B7772,calculations!$AH$2:$CL$2,0))="","NULL",SUBSTITUTE(OFFSET(calculations!$AG$2,MATCH(data!A7772&amp;"|"&amp;data!C7772,calculations!$A$3:$A$168,0),MATCH(data!B7772,calculations!$AH$2:$CL$2,0)),",","."))</f>
        <v>268514</v>
      </c>
      <c r="E7772">
        <v>1</v>
      </c>
    </row>
    <row r="7773" spans="1:5" x14ac:dyDescent="0.25">
      <c r="A7773">
        <v>2017</v>
      </c>
      <c r="B7773">
        <v>50</v>
      </c>
      <c r="C7773" t="s">
        <v>62</v>
      </c>
      <c r="D7773" t="str">
        <f ca="1">IF(OFFSET(calculations!$AG$2,MATCH(data!A7773&amp;"|"&amp;data!C7773,calculations!$A$3:$A$168,0),MATCH(data!B7773,calculations!$AH$2:$CL$2,0))="","NULL",SUBSTITUTE(OFFSET(calculations!$AG$2,MATCH(data!A7773&amp;"|"&amp;data!C7773,calculations!$A$3:$A$168,0),MATCH(data!B7773,calculations!$AH$2:$CL$2,0)),",","."))</f>
        <v>45358292</v>
      </c>
      <c r="E7773">
        <v>1</v>
      </c>
    </row>
    <row r="7774" spans="1:5" x14ac:dyDescent="0.25">
      <c r="A7774">
        <v>2017</v>
      </c>
      <c r="B7774">
        <v>50</v>
      </c>
      <c r="C7774" t="s">
        <v>127</v>
      </c>
      <c r="D7774" t="str">
        <f ca="1">IF(OFFSET(calculations!$AG$2,MATCH(data!A7774&amp;"|"&amp;data!C7774,calculations!$A$3:$A$168,0),MATCH(data!B7774,calculations!$AH$2:$CL$2,0))="","NULL",SUBSTITUTE(OFFSET(calculations!$AG$2,MATCH(data!A7774&amp;"|"&amp;data!C7774,calculations!$A$3:$A$168,0),MATCH(data!B7774,calculations!$AH$2:$CL$2,0)),",","."))</f>
        <v>37794395</v>
      </c>
      <c r="E7774">
        <v>1</v>
      </c>
    </row>
    <row r="7775" spans="1:5" x14ac:dyDescent="0.25">
      <c r="A7775">
        <v>2017</v>
      </c>
      <c r="B7775">
        <v>50</v>
      </c>
      <c r="C7775" t="s">
        <v>128</v>
      </c>
      <c r="D7775" t="str">
        <f ca="1">IF(OFFSET(calculations!$AG$2,MATCH(data!A7775&amp;"|"&amp;data!C7775,calculations!$A$3:$A$168,0),MATCH(data!B7775,calculations!$AH$2:$CL$2,0))="","NULL",SUBSTITUTE(OFFSET(calculations!$AG$2,MATCH(data!A7775&amp;"|"&amp;data!C7775,calculations!$A$3:$A$168,0),MATCH(data!B7775,calculations!$AH$2:$CL$2,0)),",","."))</f>
        <v>NULL</v>
      </c>
      <c r="E7775">
        <v>1</v>
      </c>
    </row>
    <row r="7776" spans="1:5" x14ac:dyDescent="0.25">
      <c r="A7776">
        <v>2017</v>
      </c>
      <c r="B7776">
        <v>50</v>
      </c>
      <c r="C7776" t="s">
        <v>129</v>
      </c>
      <c r="D7776" t="str">
        <f ca="1">IF(OFFSET(calculations!$AG$2,MATCH(data!A7776&amp;"|"&amp;data!C7776,calculations!$A$3:$A$168,0),MATCH(data!B7776,calculations!$AH$2:$CL$2,0))="","NULL",SUBSTITUTE(OFFSET(calculations!$AG$2,MATCH(data!A7776&amp;"|"&amp;data!C7776,calculations!$A$3:$A$168,0),MATCH(data!B7776,calculations!$AH$2:$CL$2,0)),",","."))</f>
        <v>2997411</v>
      </c>
      <c r="E7776">
        <v>1</v>
      </c>
    </row>
    <row r="7777" spans="1:5" x14ac:dyDescent="0.25">
      <c r="A7777">
        <v>2017</v>
      </c>
      <c r="B7777">
        <v>50</v>
      </c>
      <c r="C7777" t="s">
        <v>130</v>
      </c>
      <c r="D7777" t="str">
        <f ca="1">IF(OFFSET(calculations!$AG$2,MATCH(data!A7777&amp;"|"&amp;data!C7777,calculations!$A$3:$A$168,0),MATCH(data!B7777,calculations!$AH$2:$CL$2,0))="","NULL",SUBSTITUTE(OFFSET(calculations!$AG$2,MATCH(data!A7777&amp;"|"&amp;data!C7777,calculations!$A$3:$A$168,0),MATCH(data!B7777,calculations!$AH$2:$CL$2,0)),",","."))</f>
        <v>NULL</v>
      </c>
      <c r="E7777">
        <v>1</v>
      </c>
    </row>
    <row r="7778" spans="1:5" x14ac:dyDescent="0.25">
      <c r="A7778">
        <v>2017</v>
      </c>
      <c r="B7778">
        <v>50</v>
      </c>
      <c r="C7778" t="s">
        <v>131</v>
      </c>
      <c r="D7778" t="str">
        <f ca="1">IF(OFFSET(calculations!$AG$2,MATCH(data!A7778&amp;"|"&amp;data!C7778,calculations!$A$3:$A$168,0),MATCH(data!B7778,calculations!$AH$2:$CL$2,0))="","NULL",SUBSTITUTE(OFFSET(calculations!$AG$2,MATCH(data!A7778&amp;"|"&amp;data!C7778,calculations!$A$3:$A$168,0),MATCH(data!B7778,calculations!$AH$2:$CL$2,0)),",","."))</f>
        <v>NULL</v>
      </c>
      <c r="E7778">
        <v>1</v>
      </c>
    </row>
    <row r="7779" spans="1:5" x14ac:dyDescent="0.25">
      <c r="A7779">
        <v>2017</v>
      </c>
      <c r="B7779">
        <v>50</v>
      </c>
      <c r="C7779" t="s">
        <v>132</v>
      </c>
      <c r="D7779" t="str">
        <f ca="1">IF(OFFSET(calculations!$AG$2,MATCH(data!A7779&amp;"|"&amp;data!C7779,calculations!$A$3:$A$168,0),MATCH(data!B7779,calculations!$AH$2:$CL$2,0))="","NULL",SUBSTITUTE(OFFSET(calculations!$AG$2,MATCH(data!A7779&amp;"|"&amp;data!C7779,calculations!$A$3:$A$168,0),MATCH(data!B7779,calculations!$AH$2:$CL$2,0)),",","."))</f>
        <v>NULL</v>
      </c>
      <c r="E7779">
        <v>1</v>
      </c>
    </row>
    <row r="7780" spans="1:5" x14ac:dyDescent="0.25">
      <c r="A7780">
        <v>2017</v>
      </c>
      <c r="B7780">
        <v>50</v>
      </c>
      <c r="C7780" t="s">
        <v>133</v>
      </c>
      <c r="D7780" t="str">
        <f ca="1">IF(OFFSET(calculations!$AG$2,MATCH(data!A7780&amp;"|"&amp;data!C7780,calculations!$A$3:$A$168,0),MATCH(data!B7780,calculations!$AH$2:$CL$2,0))="","NULL",SUBSTITUTE(OFFSET(calculations!$AG$2,MATCH(data!A7780&amp;"|"&amp;data!C7780,calculations!$A$3:$A$168,0),MATCH(data!B7780,calculations!$AH$2:$CL$2,0)),",","."))</f>
        <v>-2010205</v>
      </c>
      <c r="E7780">
        <v>1</v>
      </c>
    </row>
    <row r="7781" spans="1:5" x14ac:dyDescent="0.25">
      <c r="A7781">
        <v>2017</v>
      </c>
      <c r="B7781">
        <v>50</v>
      </c>
      <c r="C7781" t="s">
        <v>134</v>
      </c>
      <c r="D7781" t="str">
        <f ca="1">IF(OFFSET(calculations!$AG$2,MATCH(data!A7781&amp;"|"&amp;data!C7781,calculations!$A$3:$A$168,0),MATCH(data!B7781,calculations!$AH$2:$CL$2,0))="","NULL",SUBSTITUTE(OFFSET(calculations!$AG$2,MATCH(data!A7781&amp;"|"&amp;data!C7781,calculations!$A$3:$A$168,0),MATCH(data!B7781,calculations!$AH$2:$CL$2,0)),",","."))</f>
        <v>NULL</v>
      </c>
      <c r="E7781">
        <v>1</v>
      </c>
    </row>
    <row r="7782" spans="1:5" x14ac:dyDescent="0.25">
      <c r="A7782">
        <v>2017</v>
      </c>
      <c r="B7782">
        <v>50</v>
      </c>
      <c r="C7782" t="s">
        <v>135</v>
      </c>
      <c r="D7782" t="str">
        <f ca="1">IF(OFFSET(calculations!$AG$2,MATCH(data!A7782&amp;"|"&amp;data!C7782,calculations!$A$3:$A$168,0),MATCH(data!B7782,calculations!$AH$2:$CL$2,0))="","NULL",SUBSTITUTE(OFFSET(calculations!$AG$2,MATCH(data!A7782&amp;"|"&amp;data!C7782,calculations!$A$3:$A$168,0),MATCH(data!B7782,calculations!$AH$2:$CL$2,0)),",","."))</f>
        <v>NULL</v>
      </c>
      <c r="E7782">
        <v>1</v>
      </c>
    </row>
    <row r="7783" spans="1:5" x14ac:dyDescent="0.25">
      <c r="A7783">
        <v>2017</v>
      </c>
      <c r="B7783">
        <v>50</v>
      </c>
      <c r="C7783" t="s">
        <v>136</v>
      </c>
      <c r="D7783" t="str">
        <f ca="1">IF(OFFSET(calculations!$AG$2,MATCH(data!A7783&amp;"|"&amp;data!C7783,calculations!$A$3:$A$168,0),MATCH(data!B7783,calculations!$AH$2:$CL$2,0))="","NULL",SUBSTITUTE(OFFSET(calculations!$AG$2,MATCH(data!A7783&amp;"|"&amp;data!C7783,calculations!$A$3:$A$168,0),MATCH(data!B7783,calculations!$AH$2:$CL$2,0)),",","."))</f>
        <v>467351</v>
      </c>
      <c r="E7783">
        <v>1</v>
      </c>
    </row>
    <row r="7784" spans="1:5" x14ac:dyDescent="0.25">
      <c r="A7784">
        <v>2017</v>
      </c>
      <c r="B7784">
        <v>50</v>
      </c>
      <c r="C7784" t="s">
        <v>137</v>
      </c>
      <c r="D7784" t="str">
        <f ca="1">IF(OFFSET(calculations!$AG$2,MATCH(data!A7784&amp;"|"&amp;data!C7784,calculations!$A$3:$A$168,0),MATCH(data!B7784,calculations!$AH$2:$CL$2,0))="","NULL",SUBSTITUTE(OFFSET(calculations!$AG$2,MATCH(data!A7784&amp;"|"&amp;data!C7784,calculations!$A$3:$A$168,0),MATCH(data!B7784,calculations!$AH$2:$CL$2,0)),",","."))</f>
        <v>NULL</v>
      </c>
      <c r="E7784">
        <v>1</v>
      </c>
    </row>
    <row r="7785" spans="1:5" x14ac:dyDescent="0.25">
      <c r="A7785">
        <v>2017</v>
      </c>
      <c r="B7785">
        <v>50</v>
      </c>
      <c r="C7785" t="s">
        <v>138</v>
      </c>
      <c r="D7785" t="str">
        <f ca="1">IF(OFFSET(calculations!$AG$2,MATCH(data!A7785&amp;"|"&amp;data!C7785,calculations!$A$3:$A$168,0),MATCH(data!B7785,calculations!$AH$2:$CL$2,0))="","NULL",SUBSTITUTE(OFFSET(calculations!$AG$2,MATCH(data!A7785&amp;"|"&amp;data!C7785,calculations!$A$3:$A$168,0),MATCH(data!B7785,calculations!$AH$2:$CL$2,0)),",","."))</f>
        <v>NULL</v>
      </c>
      <c r="E7785">
        <v>1</v>
      </c>
    </row>
    <row r="7786" spans="1:5" x14ac:dyDescent="0.25">
      <c r="A7786">
        <v>2017</v>
      </c>
      <c r="B7786">
        <v>50</v>
      </c>
      <c r="C7786" t="s">
        <v>139</v>
      </c>
      <c r="D7786" t="str">
        <f ca="1">IF(OFFSET(calculations!$AG$2,MATCH(data!A7786&amp;"|"&amp;data!C7786,calculations!$A$3:$A$168,0),MATCH(data!B7786,calculations!$AH$2:$CL$2,0))="","NULL",SUBSTITUTE(OFFSET(calculations!$AG$2,MATCH(data!A7786&amp;"|"&amp;data!C7786,calculations!$A$3:$A$168,0),MATCH(data!B7786,calculations!$AH$2:$CL$2,0)),",","."))</f>
        <v>NULL</v>
      </c>
      <c r="E7786">
        <v>1</v>
      </c>
    </row>
    <row r="7787" spans="1:5" x14ac:dyDescent="0.25">
      <c r="A7787">
        <v>2017</v>
      </c>
      <c r="B7787">
        <v>50</v>
      </c>
      <c r="C7787" t="s">
        <v>140</v>
      </c>
      <c r="D7787" t="str">
        <f ca="1">IF(OFFSET(calculations!$AG$2,MATCH(data!A7787&amp;"|"&amp;data!C7787,calculations!$A$3:$A$168,0),MATCH(data!B7787,calculations!$AH$2:$CL$2,0))="","NULL",SUBSTITUTE(OFFSET(calculations!$AG$2,MATCH(data!A7787&amp;"|"&amp;data!C7787,calculations!$A$3:$A$168,0),MATCH(data!B7787,calculations!$AH$2:$CL$2,0)),",","."))</f>
        <v>NULL</v>
      </c>
      <c r="E7787">
        <v>1</v>
      </c>
    </row>
    <row r="7788" spans="1:5" x14ac:dyDescent="0.25">
      <c r="A7788">
        <v>2017</v>
      </c>
      <c r="B7788">
        <v>50</v>
      </c>
      <c r="C7788" t="s">
        <v>141</v>
      </c>
      <c r="D7788" t="str">
        <f ca="1">IF(OFFSET(calculations!$AG$2,MATCH(data!A7788&amp;"|"&amp;data!C7788,calculations!$A$3:$A$168,0),MATCH(data!B7788,calculations!$AH$2:$CL$2,0))="","NULL",SUBSTITUTE(OFFSET(calculations!$AG$2,MATCH(data!A7788&amp;"|"&amp;data!C7788,calculations!$A$3:$A$168,0),MATCH(data!B7788,calculations!$AH$2:$CL$2,0)),",","."))</f>
        <v>NULL</v>
      </c>
      <c r="E7788">
        <v>1</v>
      </c>
    </row>
    <row r="7789" spans="1:5" x14ac:dyDescent="0.25">
      <c r="A7789">
        <v>2017</v>
      </c>
      <c r="B7789">
        <v>50</v>
      </c>
      <c r="C7789" t="s">
        <v>142</v>
      </c>
      <c r="D7789" t="str">
        <f ca="1">IF(OFFSET(calculations!$AG$2,MATCH(data!A7789&amp;"|"&amp;data!C7789,calculations!$A$3:$A$168,0),MATCH(data!B7789,calculations!$AH$2:$CL$2,0))="","NULL",SUBSTITUTE(OFFSET(calculations!$AG$2,MATCH(data!A7789&amp;"|"&amp;data!C7789,calculations!$A$3:$A$168,0),MATCH(data!B7789,calculations!$AH$2:$CL$2,0)),",","."))</f>
        <v>NULL</v>
      </c>
      <c r="E7789">
        <v>1</v>
      </c>
    </row>
    <row r="7790" spans="1:5" x14ac:dyDescent="0.25">
      <c r="A7790">
        <v>2017</v>
      </c>
      <c r="B7790">
        <v>50</v>
      </c>
      <c r="C7790" t="s">
        <v>143</v>
      </c>
      <c r="D7790" t="str">
        <f ca="1">IF(OFFSET(calculations!$AG$2,MATCH(data!A7790&amp;"|"&amp;data!C7790,calculations!$A$3:$A$168,0),MATCH(data!B7790,calculations!$AH$2:$CL$2,0))="","NULL",SUBSTITUTE(OFFSET(calculations!$AG$2,MATCH(data!A7790&amp;"|"&amp;data!C7790,calculations!$A$3:$A$168,0),MATCH(data!B7790,calculations!$AH$2:$CL$2,0)),",","."))</f>
        <v>NULL</v>
      </c>
      <c r="E7790">
        <v>1</v>
      </c>
    </row>
    <row r="7791" spans="1:5" x14ac:dyDescent="0.25">
      <c r="A7791">
        <v>2017</v>
      </c>
      <c r="B7791">
        <v>50</v>
      </c>
      <c r="C7791" t="s">
        <v>58</v>
      </c>
      <c r="D7791" t="str">
        <f ca="1">IF(OFFSET(calculations!$AG$2,MATCH(data!A7791&amp;"|"&amp;data!C7791,calculations!$A$3:$A$168,0),MATCH(data!B7791,calculations!$AH$2:$CL$2,0))="","NULL",SUBSTITUTE(OFFSET(calculations!$AG$2,MATCH(data!A7791&amp;"|"&amp;data!C7791,calculations!$A$3:$A$168,0),MATCH(data!B7791,calculations!$AH$2:$CL$2,0)),",","."))</f>
        <v>6109340</v>
      </c>
      <c r="E7791">
        <v>1</v>
      </c>
    </row>
    <row r="7792" spans="1:5" x14ac:dyDescent="0.25">
      <c r="A7792">
        <v>2017</v>
      </c>
      <c r="B7792">
        <v>52</v>
      </c>
      <c r="C7792" t="s">
        <v>68</v>
      </c>
      <c r="D7792" t="str">
        <f ca="1">IF(OFFSET(calculations!$AG$2,MATCH(data!A7792&amp;"|"&amp;data!C7792,calculations!$A$3:$A$168,0),MATCH(data!B7792,calculations!$AH$2:$CL$2,0))="","NULL",SUBSTITUTE(OFFSET(calculations!$AG$2,MATCH(data!A7792&amp;"|"&amp;data!C7792,calculations!$A$3:$A$168,0),MATCH(data!B7792,calculations!$AH$2:$CL$2,0)),",","."))</f>
        <v>152805589</v>
      </c>
      <c r="E7792">
        <v>1</v>
      </c>
    </row>
    <row r="7793" spans="1:5" x14ac:dyDescent="0.25">
      <c r="A7793">
        <v>2017</v>
      </c>
      <c r="B7793">
        <v>52</v>
      </c>
      <c r="C7793" t="s">
        <v>49</v>
      </c>
      <c r="D7793" t="str">
        <f ca="1">IF(OFFSET(calculations!$AG$2,MATCH(data!A7793&amp;"|"&amp;data!C7793,calculations!$A$3:$A$168,0),MATCH(data!B7793,calculations!$AH$2:$CL$2,0))="","NULL",SUBSTITUTE(OFFSET(calculations!$AG$2,MATCH(data!A7793&amp;"|"&amp;data!C7793,calculations!$A$3:$A$168,0),MATCH(data!B7793,calculations!$AH$2:$CL$2,0)),",","."))</f>
        <v>46558018</v>
      </c>
      <c r="E7793">
        <v>1</v>
      </c>
    </row>
    <row r="7794" spans="1:5" x14ac:dyDescent="0.25">
      <c r="A7794">
        <v>2017</v>
      </c>
      <c r="B7794">
        <v>52</v>
      </c>
      <c r="C7794" t="s">
        <v>69</v>
      </c>
      <c r="D7794" t="str">
        <f ca="1">IF(OFFSET(calculations!$AG$2,MATCH(data!A7794&amp;"|"&amp;data!C7794,calculations!$A$3:$A$168,0),MATCH(data!B7794,calculations!$AH$2:$CL$2,0))="","NULL",SUBSTITUTE(OFFSET(calculations!$AG$2,MATCH(data!A7794&amp;"|"&amp;data!C7794,calculations!$A$3:$A$168,0),MATCH(data!B7794,calculations!$AH$2:$CL$2,0)),",","."))</f>
        <v>4619858</v>
      </c>
      <c r="E7794">
        <v>1</v>
      </c>
    </row>
    <row r="7795" spans="1:5" x14ac:dyDescent="0.25">
      <c r="A7795">
        <v>2017</v>
      </c>
      <c r="B7795">
        <v>52</v>
      </c>
      <c r="C7795" t="s">
        <v>70</v>
      </c>
      <c r="D7795" t="str">
        <f ca="1">IF(OFFSET(calculations!$AG$2,MATCH(data!A7795&amp;"|"&amp;data!C7795,calculations!$A$3:$A$168,0),MATCH(data!B7795,calculations!$AH$2:$CL$2,0))="","NULL",SUBSTITUTE(OFFSET(calculations!$AG$2,MATCH(data!A7795&amp;"|"&amp;data!C7795,calculations!$A$3:$A$168,0),MATCH(data!B7795,calculations!$AH$2:$CL$2,0)),",","."))</f>
        <v>729556</v>
      </c>
      <c r="E7795">
        <v>1</v>
      </c>
    </row>
    <row r="7796" spans="1:5" x14ac:dyDescent="0.25">
      <c r="A7796">
        <v>2017</v>
      </c>
      <c r="B7796">
        <v>52</v>
      </c>
      <c r="C7796" t="s">
        <v>71</v>
      </c>
      <c r="D7796" t="str">
        <f ca="1">IF(OFFSET(calculations!$AG$2,MATCH(data!A7796&amp;"|"&amp;data!C7796,calculations!$A$3:$A$168,0),MATCH(data!B7796,calculations!$AH$2:$CL$2,0))="","NULL",SUBSTITUTE(OFFSET(calculations!$AG$2,MATCH(data!A7796&amp;"|"&amp;data!C7796,calculations!$A$3:$A$168,0),MATCH(data!B7796,calculations!$AH$2:$CL$2,0)),",","."))</f>
        <v>NULL</v>
      </c>
      <c r="E7796">
        <v>1</v>
      </c>
    </row>
    <row r="7797" spans="1:5" x14ac:dyDescent="0.25">
      <c r="A7797">
        <v>2017</v>
      </c>
      <c r="B7797">
        <v>52</v>
      </c>
      <c r="C7797" t="s">
        <v>72</v>
      </c>
      <c r="D7797" t="str">
        <f ca="1">IF(OFFSET(calculations!$AG$2,MATCH(data!A7797&amp;"|"&amp;data!C7797,calculations!$A$3:$A$168,0),MATCH(data!B7797,calculations!$AH$2:$CL$2,0))="","NULL",SUBSTITUTE(OFFSET(calculations!$AG$2,MATCH(data!A7797&amp;"|"&amp;data!C7797,calculations!$A$3:$A$168,0),MATCH(data!B7797,calculations!$AH$2:$CL$2,0)),",","."))</f>
        <v>NULL</v>
      </c>
      <c r="E7797">
        <v>1</v>
      </c>
    </row>
    <row r="7798" spans="1:5" x14ac:dyDescent="0.25">
      <c r="A7798">
        <v>2017</v>
      </c>
      <c r="B7798">
        <v>52</v>
      </c>
      <c r="C7798" t="s">
        <v>73</v>
      </c>
      <c r="D7798" t="str">
        <f ca="1">IF(OFFSET(calculations!$AG$2,MATCH(data!A7798&amp;"|"&amp;data!C7798,calculations!$A$3:$A$168,0),MATCH(data!B7798,calculations!$AH$2:$CL$2,0))="","NULL",SUBSTITUTE(OFFSET(calculations!$AG$2,MATCH(data!A7798&amp;"|"&amp;data!C7798,calculations!$A$3:$A$168,0),MATCH(data!B7798,calculations!$AH$2:$CL$2,0)),",","."))</f>
        <v>21387810</v>
      </c>
      <c r="E7798">
        <v>1</v>
      </c>
    </row>
    <row r="7799" spans="1:5" x14ac:dyDescent="0.25">
      <c r="A7799">
        <v>2017</v>
      </c>
      <c r="B7799">
        <v>52</v>
      </c>
      <c r="C7799" t="s">
        <v>74</v>
      </c>
      <c r="D7799" t="str">
        <f ca="1">IF(OFFSET(calculations!$AG$2,MATCH(data!A7799&amp;"|"&amp;data!C7799,calculations!$A$3:$A$168,0),MATCH(data!B7799,calculations!$AH$2:$CL$2,0))="","NULL",SUBSTITUTE(OFFSET(calculations!$AG$2,MATCH(data!A7799&amp;"|"&amp;data!C7799,calculations!$A$3:$A$168,0),MATCH(data!B7799,calculations!$AH$2:$CL$2,0)),",","."))</f>
        <v>NULL</v>
      </c>
      <c r="E7799">
        <v>1</v>
      </c>
    </row>
    <row r="7800" spans="1:5" x14ac:dyDescent="0.25">
      <c r="A7800">
        <v>2017</v>
      </c>
      <c r="B7800">
        <v>52</v>
      </c>
      <c r="C7800" t="s">
        <v>75</v>
      </c>
      <c r="D7800" t="str">
        <f ca="1">IF(OFFSET(calculations!$AG$2,MATCH(data!A7800&amp;"|"&amp;data!C7800,calculations!$A$3:$A$168,0),MATCH(data!B7800,calculations!$AH$2:$CL$2,0))="","NULL",SUBSTITUTE(OFFSET(calculations!$AG$2,MATCH(data!A7800&amp;"|"&amp;data!C7800,calculations!$A$3:$A$168,0),MATCH(data!B7800,calculations!$AH$2:$CL$2,0)),",","."))</f>
        <v>429387</v>
      </c>
      <c r="E7800">
        <v>1</v>
      </c>
    </row>
    <row r="7801" spans="1:5" x14ac:dyDescent="0.25">
      <c r="A7801">
        <v>2017</v>
      </c>
      <c r="B7801">
        <v>52</v>
      </c>
      <c r="C7801" t="s">
        <v>76</v>
      </c>
      <c r="D7801" t="str">
        <f ca="1">IF(OFFSET(calculations!$AG$2,MATCH(data!A7801&amp;"|"&amp;data!C7801,calculations!$A$3:$A$168,0),MATCH(data!B7801,calculations!$AH$2:$CL$2,0))="","NULL",SUBSTITUTE(OFFSET(calculations!$AG$2,MATCH(data!A7801&amp;"|"&amp;data!C7801,calculations!$A$3:$A$168,0),MATCH(data!B7801,calculations!$AH$2:$CL$2,0)),",","."))</f>
        <v>1442289</v>
      </c>
      <c r="E7801">
        <v>1</v>
      </c>
    </row>
    <row r="7802" spans="1:5" x14ac:dyDescent="0.25">
      <c r="A7802">
        <v>2017</v>
      </c>
      <c r="B7802">
        <v>52</v>
      </c>
      <c r="C7802" t="s">
        <v>77</v>
      </c>
      <c r="D7802" t="str">
        <f ca="1">IF(OFFSET(calculations!$AG$2,MATCH(data!A7802&amp;"|"&amp;data!C7802,calculations!$A$3:$A$168,0),MATCH(data!B7802,calculations!$AH$2:$CL$2,0))="","NULL",SUBSTITUTE(OFFSET(calculations!$AG$2,MATCH(data!A7802&amp;"|"&amp;data!C7802,calculations!$A$3:$A$168,0),MATCH(data!B7802,calculations!$AH$2:$CL$2,0)),",","."))</f>
        <v>0</v>
      </c>
      <c r="E7802">
        <v>1</v>
      </c>
    </row>
    <row r="7803" spans="1:5" x14ac:dyDescent="0.25">
      <c r="A7803">
        <v>2017</v>
      </c>
      <c r="B7803">
        <v>52</v>
      </c>
      <c r="C7803" t="s">
        <v>78</v>
      </c>
      <c r="D7803" t="str">
        <f ca="1">IF(OFFSET(calculations!$AG$2,MATCH(data!A7803&amp;"|"&amp;data!C7803,calculations!$A$3:$A$168,0),MATCH(data!B7803,calculations!$AH$2:$CL$2,0))="","NULL",SUBSTITUTE(OFFSET(calculations!$AG$2,MATCH(data!A7803&amp;"|"&amp;data!C7803,calculations!$A$3:$A$168,0),MATCH(data!B7803,calculations!$AH$2:$CL$2,0)),",","."))</f>
        <v>3324575</v>
      </c>
      <c r="E7803">
        <v>1</v>
      </c>
    </row>
    <row r="7804" spans="1:5" x14ac:dyDescent="0.25">
      <c r="A7804">
        <v>2017</v>
      </c>
      <c r="B7804">
        <v>52</v>
      </c>
      <c r="C7804" t="s">
        <v>79</v>
      </c>
      <c r="D7804" t="str">
        <f ca="1">IF(OFFSET(calculations!$AG$2,MATCH(data!A7804&amp;"|"&amp;data!C7804,calculations!$A$3:$A$168,0),MATCH(data!B7804,calculations!$AH$2:$CL$2,0))="","NULL",SUBSTITUTE(OFFSET(calculations!$AG$2,MATCH(data!A7804&amp;"|"&amp;data!C7804,calculations!$A$3:$A$168,0),MATCH(data!B7804,calculations!$AH$2:$CL$2,0)),",","."))</f>
        <v>14498859</v>
      </c>
      <c r="E7804">
        <v>1</v>
      </c>
    </row>
    <row r="7805" spans="1:5" x14ac:dyDescent="0.25">
      <c r="A7805">
        <v>2017</v>
      </c>
      <c r="B7805">
        <v>52</v>
      </c>
      <c r="C7805" t="s">
        <v>80</v>
      </c>
      <c r="D7805" t="str">
        <f ca="1">IF(OFFSET(calculations!$AG$2,MATCH(data!A7805&amp;"|"&amp;data!C7805,calculations!$A$3:$A$168,0),MATCH(data!B7805,calculations!$AH$2:$CL$2,0))="","NULL",SUBSTITUTE(OFFSET(calculations!$AG$2,MATCH(data!A7805&amp;"|"&amp;data!C7805,calculations!$A$3:$A$168,0),MATCH(data!B7805,calculations!$AH$2:$CL$2,0)),",","."))</f>
        <v>NULL</v>
      </c>
      <c r="E7805">
        <v>1</v>
      </c>
    </row>
    <row r="7806" spans="1:5" x14ac:dyDescent="0.25">
      <c r="A7806">
        <v>2017</v>
      </c>
      <c r="B7806">
        <v>52</v>
      </c>
      <c r="C7806" t="s">
        <v>44</v>
      </c>
      <c r="D7806" t="str">
        <f ca="1">IF(OFFSET(calculations!$AG$2,MATCH(data!A7806&amp;"|"&amp;data!C7806,calculations!$A$3:$A$168,0),MATCH(data!B7806,calculations!$AH$2:$CL$2,0))="","NULL",SUBSTITUTE(OFFSET(calculations!$AG$2,MATCH(data!A7806&amp;"|"&amp;data!C7806,calculations!$A$3:$A$168,0),MATCH(data!B7806,calculations!$AH$2:$CL$2,0)),",","."))</f>
        <v>NULL</v>
      </c>
      <c r="E7806">
        <v>1</v>
      </c>
    </row>
    <row r="7807" spans="1:5" x14ac:dyDescent="0.25">
      <c r="A7807">
        <v>2017</v>
      </c>
      <c r="B7807">
        <v>52</v>
      </c>
      <c r="C7807" t="s">
        <v>51</v>
      </c>
      <c r="D7807" t="str">
        <f ca="1">IF(OFFSET(calculations!$AG$2,MATCH(data!A7807&amp;"|"&amp;data!C7807,calculations!$A$3:$A$168,0),MATCH(data!B7807,calculations!$AH$2:$CL$2,0))="","NULL",SUBSTITUTE(OFFSET(calculations!$AG$2,MATCH(data!A7807&amp;"|"&amp;data!C7807,calculations!$A$3:$A$168,0),MATCH(data!B7807,calculations!$AH$2:$CL$2,0)),",","."))</f>
        <v>NULL</v>
      </c>
      <c r="E7807">
        <v>1</v>
      </c>
    </row>
    <row r="7808" spans="1:5" x14ac:dyDescent="0.25">
      <c r="A7808">
        <v>2017</v>
      </c>
      <c r="B7808">
        <v>52</v>
      </c>
      <c r="C7808" t="s">
        <v>55</v>
      </c>
      <c r="D7808" t="str">
        <f ca="1">IF(OFFSET(calculations!$AG$2,MATCH(data!A7808&amp;"|"&amp;data!C7808,calculations!$A$3:$A$168,0),MATCH(data!B7808,calculations!$AH$2:$CL$2,0))="","NULL",SUBSTITUTE(OFFSET(calculations!$AG$2,MATCH(data!A7808&amp;"|"&amp;data!C7808,calculations!$A$3:$A$168,0),MATCH(data!B7808,calculations!$AH$2:$CL$2,0)),",","."))</f>
        <v>NULL</v>
      </c>
      <c r="E7808">
        <v>1</v>
      </c>
    </row>
    <row r="7809" spans="1:5" x14ac:dyDescent="0.25">
      <c r="A7809">
        <v>2017</v>
      </c>
      <c r="B7809">
        <v>52</v>
      </c>
      <c r="C7809" t="s">
        <v>81</v>
      </c>
      <c r="D7809" t="str">
        <f ca="1">IF(OFFSET(calculations!$AG$2,MATCH(data!A7809&amp;"|"&amp;data!C7809,calculations!$A$3:$A$168,0),MATCH(data!B7809,calculations!$AH$2:$CL$2,0))="","NULL",SUBSTITUTE(OFFSET(calculations!$AG$2,MATCH(data!A7809&amp;"|"&amp;data!C7809,calculations!$A$3:$A$168,0),MATCH(data!B7809,calculations!$AH$2:$CL$2,0)),",","."))</f>
        <v>125684</v>
      </c>
      <c r="E7809">
        <v>1</v>
      </c>
    </row>
    <row r="7810" spans="1:5" x14ac:dyDescent="0.25">
      <c r="A7810">
        <v>2017</v>
      </c>
      <c r="B7810">
        <v>52</v>
      </c>
      <c r="C7810" t="s">
        <v>82</v>
      </c>
      <c r="D7810" t="str">
        <f ca="1">IF(OFFSET(calculations!$AG$2,MATCH(data!A7810&amp;"|"&amp;data!C7810,calculations!$A$3:$A$168,0),MATCH(data!B7810,calculations!$AH$2:$CL$2,0))="","NULL",SUBSTITUTE(OFFSET(calculations!$AG$2,MATCH(data!A7810&amp;"|"&amp;data!C7810,calculations!$A$3:$A$168,0),MATCH(data!B7810,calculations!$AH$2:$CL$2,0)),",","."))</f>
        <v>106247571</v>
      </c>
      <c r="E7810">
        <v>1</v>
      </c>
    </row>
    <row r="7811" spans="1:5" x14ac:dyDescent="0.25">
      <c r="A7811">
        <v>2017</v>
      </c>
      <c r="B7811">
        <v>52</v>
      </c>
      <c r="C7811" t="s">
        <v>83</v>
      </c>
      <c r="D7811" t="str">
        <f ca="1">IF(OFFSET(calculations!$AG$2,MATCH(data!A7811&amp;"|"&amp;data!C7811,calculations!$A$3:$A$168,0),MATCH(data!B7811,calculations!$AH$2:$CL$2,0))="","NULL",SUBSTITUTE(OFFSET(calculations!$AG$2,MATCH(data!A7811&amp;"|"&amp;data!C7811,calculations!$A$3:$A$168,0),MATCH(data!B7811,calculations!$AH$2:$CL$2,0)),",","."))</f>
        <v>41593</v>
      </c>
      <c r="E7811">
        <v>1</v>
      </c>
    </row>
    <row r="7812" spans="1:5" x14ac:dyDescent="0.25">
      <c r="A7812">
        <v>2017</v>
      </c>
      <c r="B7812">
        <v>52</v>
      </c>
      <c r="C7812" t="s">
        <v>84</v>
      </c>
      <c r="D7812" t="str">
        <f ca="1">IF(OFFSET(calculations!$AG$2,MATCH(data!A7812&amp;"|"&amp;data!C7812,calculations!$A$3:$A$168,0),MATCH(data!B7812,calculations!$AH$2:$CL$2,0))="","NULL",SUBSTITUTE(OFFSET(calculations!$AG$2,MATCH(data!A7812&amp;"|"&amp;data!C7812,calculations!$A$3:$A$168,0),MATCH(data!B7812,calculations!$AH$2:$CL$2,0)),",","."))</f>
        <v>16377599</v>
      </c>
      <c r="E7812">
        <v>1</v>
      </c>
    </row>
    <row r="7813" spans="1:5" x14ac:dyDescent="0.25">
      <c r="A7813">
        <v>2017</v>
      </c>
      <c r="B7813">
        <v>52</v>
      </c>
      <c r="C7813" t="s">
        <v>85</v>
      </c>
      <c r="D7813" t="str">
        <f ca="1">IF(OFFSET(calculations!$AG$2,MATCH(data!A7813&amp;"|"&amp;data!C7813,calculations!$A$3:$A$168,0),MATCH(data!B7813,calculations!$AH$2:$CL$2,0))="","NULL",SUBSTITUTE(OFFSET(calculations!$AG$2,MATCH(data!A7813&amp;"|"&amp;data!C7813,calculations!$A$3:$A$168,0),MATCH(data!B7813,calculations!$AH$2:$CL$2,0)),",","."))</f>
        <v>NULL</v>
      </c>
      <c r="E7813">
        <v>1</v>
      </c>
    </row>
    <row r="7814" spans="1:5" x14ac:dyDescent="0.25">
      <c r="A7814">
        <v>2017</v>
      </c>
      <c r="B7814">
        <v>52</v>
      </c>
      <c r="C7814" t="s">
        <v>86</v>
      </c>
      <c r="D7814" t="str">
        <f ca="1">IF(OFFSET(calculations!$AG$2,MATCH(data!A7814&amp;"|"&amp;data!C7814,calculations!$A$3:$A$168,0),MATCH(data!B7814,calculations!$AH$2:$CL$2,0))="","NULL",SUBSTITUTE(OFFSET(calculations!$AG$2,MATCH(data!A7814&amp;"|"&amp;data!C7814,calculations!$A$3:$A$168,0),MATCH(data!B7814,calculations!$AH$2:$CL$2,0)),",","."))</f>
        <v>118754</v>
      </c>
      <c r="E7814">
        <v>1</v>
      </c>
    </row>
    <row r="7815" spans="1:5" x14ac:dyDescent="0.25">
      <c r="A7815">
        <v>2017</v>
      </c>
      <c r="B7815">
        <v>52</v>
      </c>
      <c r="C7815" t="s">
        <v>87</v>
      </c>
      <c r="D7815" t="str">
        <f ca="1">IF(OFFSET(calculations!$AG$2,MATCH(data!A7815&amp;"|"&amp;data!C7815,calculations!$A$3:$A$168,0),MATCH(data!B7815,calculations!$AH$2:$CL$2,0))="","NULL",SUBSTITUTE(OFFSET(calculations!$AG$2,MATCH(data!A7815&amp;"|"&amp;data!C7815,calculations!$A$3:$A$168,0),MATCH(data!B7815,calculations!$AH$2:$CL$2,0)),",","."))</f>
        <v>87109819</v>
      </c>
      <c r="E7815">
        <v>1</v>
      </c>
    </row>
    <row r="7816" spans="1:5" x14ac:dyDescent="0.25">
      <c r="A7816">
        <v>2017</v>
      </c>
      <c r="B7816">
        <v>52</v>
      </c>
      <c r="C7816" t="s">
        <v>88</v>
      </c>
      <c r="D7816" t="str">
        <f ca="1">IF(OFFSET(calculations!$AG$2,MATCH(data!A7816&amp;"|"&amp;data!C7816,calculations!$A$3:$A$168,0),MATCH(data!B7816,calculations!$AH$2:$CL$2,0))="","NULL",SUBSTITUTE(OFFSET(calculations!$AG$2,MATCH(data!A7816&amp;"|"&amp;data!C7816,calculations!$A$3:$A$168,0),MATCH(data!B7816,calculations!$AH$2:$CL$2,0)),",","."))</f>
        <v>NULL</v>
      </c>
      <c r="E7816">
        <v>1</v>
      </c>
    </row>
    <row r="7817" spans="1:5" x14ac:dyDescent="0.25">
      <c r="A7817">
        <v>2017</v>
      </c>
      <c r="B7817">
        <v>52</v>
      </c>
      <c r="C7817" t="s">
        <v>89</v>
      </c>
      <c r="D7817" t="str">
        <f ca="1">IF(OFFSET(calculations!$AG$2,MATCH(data!A7817&amp;"|"&amp;data!C7817,calculations!$A$3:$A$168,0),MATCH(data!B7817,calculations!$AH$2:$CL$2,0))="","NULL",SUBSTITUTE(OFFSET(calculations!$AG$2,MATCH(data!A7817&amp;"|"&amp;data!C7817,calculations!$A$3:$A$168,0),MATCH(data!B7817,calculations!$AH$2:$CL$2,0)),",","."))</f>
        <v>1547377</v>
      </c>
      <c r="E7817">
        <v>1</v>
      </c>
    </row>
    <row r="7818" spans="1:5" x14ac:dyDescent="0.25">
      <c r="A7818">
        <v>2017</v>
      </c>
      <c r="B7818">
        <v>52</v>
      </c>
      <c r="C7818" t="s">
        <v>90</v>
      </c>
      <c r="D7818" t="str">
        <f ca="1">IF(OFFSET(calculations!$AG$2,MATCH(data!A7818&amp;"|"&amp;data!C7818,calculations!$A$3:$A$168,0),MATCH(data!B7818,calculations!$AH$2:$CL$2,0))="","NULL",SUBSTITUTE(OFFSET(calculations!$AG$2,MATCH(data!A7818&amp;"|"&amp;data!C7818,calculations!$A$3:$A$168,0),MATCH(data!B7818,calculations!$AH$2:$CL$2,0)),",","."))</f>
        <v>NULL</v>
      </c>
      <c r="E7818">
        <v>1</v>
      </c>
    </row>
    <row r="7819" spans="1:5" x14ac:dyDescent="0.25">
      <c r="A7819">
        <v>2017</v>
      </c>
      <c r="B7819">
        <v>52</v>
      </c>
      <c r="C7819" t="s">
        <v>91</v>
      </c>
      <c r="D7819" t="str">
        <f ca="1">IF(OFFSET(calculations!$AG$2,MATCH(data!A7819&amp;"|"&amp;data!C7819,calculations!$A$3:$A$168,0),MATCH(data!B7819,calculations!$AH$2:$CL$2,0))="","NULL",SUBSTITUTE(OFFSET(calculations!$AG$2,MATCH(data!A7819&amp;"|"&amp;data!C7819,calculations!$A$3:$A$168,0),MATCH(data!B7819,calculations!$AH$2:$CL$2,0)),",","."))</f>
        <v>NULL</v>
      </c>
      <c r="E7819">
        <v>1</v>
      </c>
    </row>
    <row r="7820" spans="1:5" x14ac:dyDescent="0.25">
      <c r="A7820">
        <v>2017</v>
      </c>
      <c r="B7820">
        <v>52</v>
      </c>
      <c r="C7820" t="s">
        <v>92</v>
      </c>
      <c r="D7820" t="str">
        <f ca="1">IF(OFFSET(calculations!$AG$2,MATCH(data!A7820&amp;"|"&amp;data!C7820,calculations!$A$3:$A$168,0),MATCH(data!B7820,calculations!$AH$2:$CL$2,0))="","NULL",SUBSTITUTE(OFFSET(calculations!$AG$2,MATCH(data!A7820&amp;"|"&amp;data!C7820,calculations!$A$3:$A$168,0),MATCH(data!B7820,calculations!$AH$2:$CL$2,0)),",","."))</f>
        <v>949139</v>
      </c>
      <c r="E7820">
        <v>1</v>
      </c>
    </row>
    <row r="7821" spans="1:5" x14ac:dyDescent="0.25">
      <c r="A7821">
        <v>2017</v>
      </c>
      <c r="B7821">
        <v>52</v>
      </c>
      <c r="C7821" t="s">
        <v>93</v>
      </c>
      <c r="D7821" t="str">
        <f ca="1">IF(OFFSET(calculations!$AG$2,MATCH(data!A7821&amp;"|"&amp;data!C7821,calculations!$A$3:$A$168,0),MATCH(data!B7821,calculations!$AH$2:$CL$2,0))="","NULL",SUBSTITUTE(OFFSET(calculations!$AG$2,MATCH(data!A7821&amp;"|"&amp;data!C7821,calculations!$A$3:$A$168,0),MATCH(data!B7821,calculations!$AH$2:$CL$2,0)),",","."))</f>
        <v>0</v>
      </c>
      <c r="E7821">
        <v>1</v>
      </c>
    </row>
    <row r="7822" spans="1:5" x14ac:dyDescent="0.25">
      <c r="A7822">
        <v>2017</v>
      </c>
      <c r="B7822">
        <v>52</v>
      </c>
      <c r="C7822" t="s">
        <v>94</v>
      </c>
      <c r="D7822" t="str">
        <f ca="1">IF(OFFSET(calculations!$AG$2,MATCH(data!A7822&amp;"|"&amp;data!C7822,calculations!$A$3:$A$168,0),MATCH(data!B7822,calculations!$AH$2:$CL$2,0))="","NULL",SUBSTITUTE(OFFSET(calculations!$AG$2,MATCH(data!A7822&amp;"|"&amp;data!C7822,calculations!$A$3:$A$168,0),MATCH(data!B7822,calculations!$AH$2:$CL$2,0)),",","."))</f>
        <v>103290</v>
      </c>
      <c r="E7822">
        <v>1</v>
      </c>
    </row>
    <row r="7823" spans="1:5" x14ac:dyDescent="0.25">
      <c r="A7823">
        <v>2017</v>
      </c>
      <c r="B7823">
        <v>52</v>
      </c>
      <c r="C7823" t="s">
        <v>95</v>
      </c>
      <c r="D7823" t="str">
        <f ca="1">IF(OFFSET(calculations!$AG$2,MATCH(data!A7823&amp;"|"&amp;data!C7823,calculations!$A$3:$A$168,0),MATCH(data!B7823,calculations!$AH$2:$CL$2,0))="","NULL",SUBSTITUTE(OFFSET(calculations!$AG$2,MATCH(data!A7823&amp;"|"&amp;data!C7823,calculations!$A$3:$A$168,0),MATCH(data!B7823,calculations!$AH$2:$CL$2,0)),",","."))</f>
        <v>6416545</v>
      </c>
      <c r="E7823">
        <v>1</v>
      </c>
    </row>
    <row r="7824" spans="1:5" x14ac:dyDescent="0.25">
      <c r="A7824">
        <v>2017</v>
      </c>
      <c r="B7824">
        <v>52</v>
      </c>
      <c r="C7824" t="s">
        <v>96</v>
      </c>
      <c r="D7824" t="str">
        <f ca="1">IF(OFFSET(calculations!$AG$2,MATCH(data!A7824&amp;"|"&amp;data!C7824,calculations!$A$3:$A$168,0),MATCH(data!B7824,calculations!$AH$2:$CL$2,0))="","NULL",SUBSTITUTE(OFFSET(calculations!$AG$2,MATCH(data!A7824&amp;"|"&amp;data!C7824,calculations!$A$3:$A$168,0),MATCH(data!B7824,calculations!$AH$2:$CL$2,0)),",","."))</f>
        <v>62537131</v>
      </c>
      <c r="E7824">
        <v>1</v>
      </c>
    </row>
    <row r="7825" spans="1:5" x14ac:dyDescent="0.25">
      <c r="A7825">
        <v>2017</v>
      </c>
      <c r="B7825">
        <v>52</v>
      </c>
      <c r="C7825" t="s">
        <v>97</v>
      </c>
      <c r="D7825" t="str">
        <f ca="1">IF(OFFSET(calculations!$AG$2,MATCH(data!A7825&amp;"|"&amp;data!C7825,calculations!$A$3:$A$168,0),MATCH(data!B7825,calculations!$AH$2:$CL$2,0))="","NULL",SUBSTITUTE(OFFSET(calculations!$AG$2,MATCH(data!A7825&amp;"|"&amp;data!C7825,calculations!$A$3:$A$168,0),MATCH(data!B7825,calculations!$AH$2:$CL$2,0)),",","."))</f>
        <v>47440827</v>
      </c>
      <c r="E7825">
        <v>1</v>
      </c>
    </row>
    <row r="7826" spans="1:5" x14ac:dyDescent="0.25">
      <c r="A7826">
        <v>2017</v>
      </c>
      <c r="B7826">
        <v>52</v>
      </c>
      <c r="C7826" t="s">
        <v>98</v>
      </c>
      <c r="D7826" t="str">
        <f ca="1">IF(OFFSET(calculations!$AG$2,MATCH(data!A7826&amp;"|"&amp;data!C7826,calculations!$A$3:$A$168,0),MATCH(data!B7826,calculations!$AH$2:$CL$2,0))="","NULL",SUBSTITUTE(OFFSET(calculations!$AG$2,MATCH(data!A7826&amp;"|"&amp;data!C7826,calculations!$A$3:$A$168,0),MATCH(data!B7826,calculations!$AH$2:$CL$2,0)),",","."))</f>
        <v>15096304</v>
      </c>
      <c r="E7826">
        <v>1</v>
      </c>
    </row>
    <row r="7827" spans="1:5" x14ac:dyDescent="0.25">
      <c r="A7827">
        <v>2017</v>
      </c>
      <c r="B7827">
        <v>52</v>
      </c>
      <c r="C7827" t="s">
        <v>99</v>
      </c>
      <c r="D7827" t="str">
        <f ca="1">IF(OFFSET(calculations!$AG$2,MATCH(data!A7827&amp;"|"&amp;data!C7827,calculations!$A$3:$A$168,0),MATCH(data!B7827,calculations!$AH$2:$CL$2,0))="","NULL",SUBSTITUTE(OFFSET(calculations!$AG$2,MATCH(data!A7827&amp;"|"&amp;data!C7827,calculations!$A$3:$A$168,0),MATCH(data!B7827,calculations!$AH$2:$CL$2,0)),",","."))</f>
        <v>15096304</v>
      </c>
      <c r="E7827">
        <v>1</v>
      </c>
    </row>
    <row r="7828" spans="1:5" x14ac:dyDescent="0.25">
      <c r="A7828">
        <v>2017</v>
      </c>
      <c r="B7828">
        <v>52</v>
      </c>
      <c r="C7828" t="s">
        <v>100</v>
      </c>
      <c r="D7828" t="str">
        <f ca="1">IF(OFFSET(calculations!$AG$2,MATCH(data!A7828&amp;"|"&amp;data!C7828,calculations!$A$3:$A$168,0),MATCH(data!B7828,calculations!$AH$2:$CL$2,0))="","NULL",SUBSTITUTE(OFFSET(calculations!$AG$2,MATCH(data!A7828&amp;"|"&amp;data!C7828,calculations!$A$3:$A$168,0),MATCH(data!B7828,calculations!$AH$2:$CL$2,0)),",","."))</f>
        <v>1704373</v>
      </c>
      <c r="E7828">
        <v>1</v>
      </c>
    </row>
    <row r="7829" spans="1:5" x14ac:dyDescent="0.25">
      <c r="A7829">
        <v>2017</v>
      </c>
      <c r="B7829">
        <v>52</v>
      </c>
      <c r="C7829" t="s">
        <v>101</v>
      </c>
      <c r="D7829" t="str">
        <f ca="1">IF(OFFSET(calculations!$AG$2,MATCH(data!A7829&amp;"|"&amp;data!C7829,calculations!$A$3:$A$168,0),MATCH(data!B7829,calculations!$AH$2:$CL$2,0))="","NULL",SUBSTITUTE(OFFSET(calculations!$AG$2,MATCH(data!A7829&amp;"|"&amp;data!C7829,calculations!$A$3:$A$168,0),MATCH(data!B7829,calculations!$AH$2:$CL$2,0)),",","."))</f>
        <v>276301</v>
      </c>
      <c r="E7829">
        <v>1</v>
      </c>
    </row>
    <row r="7830" spans="1:5" x14ac:dyDescent="0.25">
      <c r="A7830">
        <v>2017</v>
      </c>
      <c r="B7830">
        <v>52</v>
      </c>
      <c r="C7830" t="s">
        <v>102</v>
      </c>
      <c r="D7830" t="str">
        <f ca="1">IF(OFFSET(calculations!$AG$2,MATCH(data!A7830&amp;"|"&amp;data!C7830,calculations!$A$3:$A$168,0),MATCH(data!B7830,calculations!$AH$2:$CL$2,0))="","NULL",SUBSTITUTE(OFFSET(calculations!$AG$2,MATCH(data!A7830&amp;"|"&amp;data!C7830,calculations!$A$3:$A$168,0),MATCH(data!B7830,calculations!$AH$2:$CL$2,0)),",","."))</f>
        <v>8803243</v>
      </c>
      <c r="E7830">
        <v>1</v>
      </c>
    </row>
    <row r="7831" spans="1:5" x14ac:dyDescent="0.25">
      <c r="A7831">
        <v>2017</v>
      </c>
      <c r="B7831">
        <v>52</v>
      </c>
      <c r="C7831" t="s">
        <v>103</v>
      </c>
      <c r="D7831" t="str">
        <f ca="1">IF(OFFSET(calculations!$AG$2,MATCH(data!A7831&amp;"|"&amp;data!C7831,calculations!$A$3:$A$168,0),MATCH(data!B7831,calculations!$AH$2:$CL$2,0))="","NULL",SUBSTITUTE(OFFSET(calculations!$AG$2,MATCH(data!A7831&amp;"|"&amp;data!C7831,calculations!$A$3:$A$168,0),MATCH(data!B7831,calculations!$AH$2:$CL$2,0)),",","."))</f>
        <v>2198756</v>
      </c>
      <c r="E7831">
        <v>1</v>
      </c>
    </row>
    <row r="7832" spans="1:5" x14ac:dyDescent="0.25">
      <c r="A7832">
        <v>2017</v>
      </c>
      <c r="B7832">
        <v>52</v>
      </c>
      <c r="C7832" t="s">
        <v>104</v>
      </c>
      <c r="D7832" t="str">
        <f ca="1">IF(OFFSET(calculations!$AG$2,MATCH(data!A7832&amp;"|"&amp;data!C7832,calculations!$A$3:$A$168,0),MATCH(data!B7832,calculations!$AH$2:$CL$2,0))="","NULL",SUBSTITUTE(OFFSET(calculations!$AG$2,MATCH(data!A7832&amp;"|"&amp;data!C7832,calculations!$A$3:$A$168,0),MATCH(data!B7832,calculations!$AH$2:$CL$2,0)),",","."))</f>
        <v>5522377</v>
      </c>
      <c r="E7832">
        <v>1</v>
      </c>
    </row>
    <row r="7833" spans="1:5" x14ac:dyDescent="0.25">
      <c r="A7833">
        <v>2017</v>
      </c>
      <c r="B7833">
        <v>52</v>
      </c>
      <c r="C7833" t="s">
        <v>105</v>
      </c>
      <c r="D7833" t="str">
        <f ca="1">IF(OFFSET(calculations!$AG$2,MATCH(data!A7833&amp;"|"&amp;data!C7833,calculations!$A$3:$A$168,0),MATCH(data!B7833,calculations!$AH$2:$CL$2,0))="","NULL",SUBSTITUTE(OFFSET(calculations!$AG$2,MATCH(data!A7833&amp;"|"&amp;data!C7833,calculations!$A$3:$A$168,0),MATCH(data!B7833,calculations!$AH$2:$CL$2,0)),",","."))</f>
        <v>5522377</v>
      </c>
      <c r="E7833">
        <v>1</v>
      </c>
    </row>
    <row r="7834" spans="1:5" x14ac:dyDescent="0.25">
      <c r="A7834">
        <v>2017</v>
      </c>
      <c r="B7834">
        <v>52</v>
      </c>
      <c r="C7834" t="s">
        <v>106</v>
      </c>
      <c r="D7834" t="str">
        <f ca="1">IF(OFFSET(calculations!$AG$2,MATCH(data!A7834&amp;"|"&amp;data!C7834,calculations!$A$3:$A$168,0),MATCH(data!B7834,calculations!$AH$2:$CL$2,0))="","NULL",SUBSTITUTE(OFFSET(calculations!$AG$2,MATCH(data!A7834&amp;"|"&amp;data!C7834,calculations!$A$3:$A$168,0),MATCH(data!B7834,calculations!$AH$2:$CL$2,0)),",","."))</f>
        <v>NULL</v>
      </c>
      <c r="E7834">
        <v>1</v>
      </c>
    </row>
    <row r="7835" spans="1:5" x14ac:dyDescent="0.25">
      <c r="A7835">
        <v>2017</v>
      </c>
      <c r="B7835">
        <v>52</v>
      </c>
      <c r="C7835" t="s">
        <v>107</v>
      </c>
      <c r="D7835" t="str">
        <f ca="1">IF(OFFSET(calculations!$AG$2,MATCH(data!A7835&amp;"|"&amp;data!C7835,calculations!$A$3:$A$168,0),MATCH(data!B7835,calculations!$AH$2:$CL$2,0))="","NULL",SUBSTITUTE(OFFSET(calculations!$AG$2,MATCH(data!A7835&amp;"|"&amp;data!C7835,calculations!$A$3:$A$168,0),MATCH(data!B7835,calculations!$AH$2:$CL$2,0)),",","."))</f>
        <v>NULL</v>
      </c>
      <c r="E7835">
        <v>1</v>
      </c>
    </row>
    <row r="7836" spans="1:5" x14ac:dyDescent="0.25">
      <c r="A7836">
        <v>2017</v>
      </c>
      <c r="B7836">
        <v>52</v>
      </c>
      <c r="C7836" t="s">
        <v>108</v>
      </c>
      <c r="D7836" t="str">
        <f ca="1">IF(OFFSET(calculations!$AG$2,MATCH(data!A7836&amp;"|"&amp;data!C7836,calculations!$A$3:$A$168,0),MATCH(data!B7836,calculations!$AH$2:$CL$2,0))="","NULL",SUBSTITUTE(OFFSET(calculations!$AG$2,MATCH(data!A7836&amp;"|"&amp;data!C7836,calculations!$A$3:$A$168,0),MATCH(data!B7836,calculations!$AH$2:$CL$2,0)),",","."))</f>
        <v>1686179</v>
      </c>
      <c r="E7836">
        <v>1</v>
      </c>
    </row>
    <row r="7837" spans="1:5" x14ac:dyDescent="0.25">
      <c r="A7837">
        <v>2017</v>
      </c>
      <c r="B7837">
        <v>52</v>
      </c>
      <c r="C7837" t="s">
        <v>109</v>
      </c>
      <c r="D7837" t="str">
        <f ca="1">IF(OFFSET(calculations!$AG$2,MATCH(data!A7837&amp;"|"&amp;data!C7837,calculations!$A$3:$A$168,0),MATCH(data!B7837,calculations!$AH$2:$CL$2,0))="","NULL",SUBSTITUTE(OFFSET(calculations!$AG$2,MATCH(data!A7837&amp;"|"&amp;data!C7837,calculations!$A$3:$A$168,0),MATCH(data!B7837,calculations!$AH$2:$CL$2,0)),",","."))</f>
        <v>7208556</v>
      </c>
      <c r="E7837">
        <v>1</v>
      </c>
    </row>
    <row r="7838" spans="1:5" x14ac:dyDescent="0.25">
      <c r="A7838">
        <v>2017</v>
      </c>
      <c r="B7838">
        <v>52</v>
      </c>
      <c r="C7838" t="s">
        <v>110</v>
      </c>
      <c r="D7838" t="str">
        <f ca="1">IF(OFFSET(calculations!$AG$2,MATCH(data!A7838&amp;"|"&amp;data!C7838,calculations!$A$3:$A$168,0),MATCH(data!B7838,calculations!$AH$2:$CL$2,0))="","NULL",SUBSTITUTE(OFFSET(calculations!$AG$2,MATCH(data!A7838&amp;"|"&amp;data!C7838,calculations!$A$3:$A$168,0),MATCH(data!B7838,calculations!$AH$2:$CL$2,0)),",","."))</f>
        <v>792011</v>
      </c>
      <c r="E7838">
        <v>1</v>
      </c>
    </row>
    <row r="7839" spans="1:5" x14ac:dyDescent="0.25">
      <c r="A7839">
        <v>2017</v>
      </c>
      <c r="B7839">
        <v>52</v>
      </c>
      <c r="C7839" t="s">
        <v>111</v>
      </c>
      <c r="D7839" t="str">
        <f ca="1">IF(OFFSET(calculations!$AG$2,MATCH(data!A7839&amp;"|"&amp;data!C7839,calculations!$A$3:$A$168,0),MATCH(data!B7839,calculations!$AH$2:$CL$2,0))="","NULL",SUBSTITUTE(OFFSET(calculations!$AG$2,MATCH(data!A7839&amp;"|"&amp;data!C7839,calculations!$A$3:$A$168,0),MATCH(data!B7839,calculations!$AH$2:$CL$2,0)),",","."))</f>
        <v>152805589</v>
      </c>
      <c r="E7839">
        <v>1</v>
      </c>
    </row>
    <row r="7840" spans="1:5" x14ac:dyDescent="0.25">
      <c r="A7840">
        <v>2017</v>
      </c>
      <c r="B7840">
        <v>52</v>
      </c>
      <c r="C7840" t="s">
        <v>112</v>
      </c>
      <c r="D7840" t="str">
        <f ca="1">IF(OFFSET(calculations!$AG$2,MATCH(data!A7840&amp;"|"&amp;data!C7840,calculations!$A$3:$A$168,0),MATCH(data!B7840,calculations!$AH$2:$CL$2,0))="","NULL",SUBSTITUTE(OFFSET(calculations!$AG$2,MATCH(data!A7840&amp;"|"&amp;data!C7840,calculations!$A$3:$A$168,0),MATCH(data!B7840,calculations!$AH$2:$CL$2,0)),",","."))</f>
        <v>1777630</v>
      </c>
      <c r="E7840">
        <v>1</v>
      </c>
    </row>
    <row r="7841" spans="1:5" x14ac:dyDescent="0.25">
      <c r="A7841">
        <v>2017</v>
      </c>
      <c r="B7841">
        <v>52</v>
      </c>
      <c r="C7841" t="s">
        <v>113</v>
      </c>
      <c r="D7841" t="str">
        <f ca="1">IF(OFFSET(calculations!$AG$2,MATCH(data!A7841&amp;"|"&amp;data!C7841,calculations!$A$3:$A$168,0),MATCH(data!B7841,calculations!$AH$2:$CL$2,0))="","NULL",SUBSTITUTE(OFFSET(calculations!$AG$2,MATCH(data!A7841&amp;"|"&amp;data!C7841,calculations!$A$3:$A$168,0),MATCH(data!B7841,calculations!$AH$2:$CL$2,0)),",","."))</f>
        <v>NULL</v>
      </c>
      <c r="E7841">
        <v>1</v>
      </c>
    </row>
    <row r="7842" spans="1:5" x14ac:dyDescent="0.25">
      <c r="A7842">
        <v>2017</v>
      </c>
      <c r="B7842">
        <v>52</v>
      </c>
      <c r="C7842" t="s">
        <v>114</v>
      </c>
      <c r="D7842" t="str">
        <f ca="1">IF(OFFSET(calculations!$AG$2,MATCH(data!A7842&amp;"|"&amp;data!C7842,calculations!$A$3:$A$168,0),MATCH(data!B7842,calculations!$AH$2:$CL$2,0))="","NULL",SUBSTITUTE(OFFSET(calculations!$AG$2,MATCH(data!A7842&amp;"|"&amp;data!C7842,calculations!$A$3:$A$168,0),MATCH(data!B7842,calculations!$AH$2:$CL$2,0)),",","."))</f>
        <v>NULL</v>
      </c>
      <c r="E7842">
        <v>1</v>
      </c>
    </row>
    <row r="7843" spans="1:5" x14ac:dyDescent="0.25">
      <c r="A7843">
        <v>2017</v>
      </c>
      <c r="B7843">
        <v>52</v>
      </c>
      <c r="C7843" t="s">
        <v>115</v>
      </c>
      <c r="D7843" t="str">
        <f ca="1">IF(OFFSET(calculations!$AG$2,MATCH(data!A7843&amp;"|"&amp;data!C7843,calculations!$A$3:$A$168,0),MATCH(data!B7843,calculations!$AH$2:$CL$2,0))="","NULL",SUBSTITUTE(OFFSET(calculations!$AG$2,MATCH(data!A7843&amp;"|"&amp;data!C7843,calculations!$A$3:$A$168,0),MATCH(data!B7843,calculations!$AH$2:$CL$2,0)),",","."))</f>
        <v>NULL</v>
      </c>
      <c r="E7843">
        <v>1</v>
      </c>
    </row>
    <row r="7844" spans="1:5" x14ac:dyDescent="0.25">
      <c r="A7844">
        <v>2017</v>
      </c>
      <c r="B7844">
        <v>52</v>
      </c>
      <c r="C7844" t="s">
        <v>116</v>
      </c>
      <c r="D7844" t="str">
        <f ca="1">IF(OFFSET(calculations!$AG$2,MATCH(data!A7844&amp;"|"&amp;data!C7844,calculations!$A$3:$A$168,0),MATCH(data!B7844,calculations!$AH$2:$CL$2,0))="","NULL",SUBSTITUTE(OFFSET(calculations!$AG$2,MATCH(data!A7844&amp;"|"&amp;data!C7844,calculations!$A$3:$A$168,0),MATCH(data!B7844,calculations!$AH$2:$CL$2,0)),",","."))</f>
        <v>237709</v>
      </c>
      <c r="E7844">
        <v>1</v>
      </c>
    </row>
    <row r="7845" spans="1:5" x14ac:dyDescent="0.25">
      <c r="A7845">
        <v>2017</v>
      </c>
      <c r="B7845">
        <v>52</v>
      </c>
      <c r="C7845" t="s">
        <v>117</v>
      </c>
      <c r="D7845" t="str">
        <f ca="1">IF(OFFSET(calculations!$AG$2,MATCH(data!A7845&amp;"|"&amp;data!C7845,calculations!$A$3:$A$168,0),MATCH(data!B7845,calculations!$AH$2:$CL$2,0))="","NULL",SUBSTITUTE(OFFSET(calculations!$AG$2,MATCH(data!A7845&amp;"|"&amp;data!C7845,calculations!$A$3:$A$168,0),MATCH(data!B7845,calculations!$AH$2:$CL$2,0)),",","."))</f>
        <v>NULL</v>
      </c>
      <c r="E7845">
        <v>1</v>
      </c>
    </row>
    <row r="7846" spans="1:5" x14ac:dyDescent="0.25">
      <c r="A7846">
        <v>2017</v>
      </c>
      <c r="B7846">
        <v>52</v>
      </c>
      <c r="C7846" t="s">
        <v>118</v>
      </c>
      <c r="D7846" t="str">
        <f ca="1">IF(OFFSET(calculations!$AG$2,MATCH(data!A7846&amp;"|"&amp;data!C7846,calculations!$A$3:$A$168,0),MATCH(data!B7846,calculations!$AH$2:$CL$2,0))="","NULL",SUBSTITUTE(OFFSET(calculations!$AG$2,MATCH(data!A7846&amp;"|"&amp;data!C7846,calculations!$A$3:$A$168,0),MATCH(data!B7846,calculations!$AH$2:$CL$2,0)),",","."))</f>
        <v>53209</v>
      </c>
      <c r="E7846">
        <v>1</v>
      </c>
    </row>
    <row r="7847" spans="1:5" x14ac:dyDescent="0.25">
      <c r="A7847">
        <v>2017</v>
      </c>
      <c r="B7847">
        <v>52</v>
      </c>
      <c r="C7847" t="s">
        <v>119</v>
      </c>
      <c r="D7847" t="str">
        <f ca="1">IF(OFFSET(calculations!$AG$2,MATCH(data!A7847&amp;"|"&amp;data!C7847,calculations!$A$3:$A$168,0),MATCH(data!B7847,calculations!$AH$2:$CL$2,0))="","NULL",SUBSTITUTE(OFFSET(calculations!$AG$2,MATCH(data!A7847&amp;"|"&amp;data!C7847,calculations!$A$3:$A$168,0),MATCH(data!B7847,calculations!$AH$2:$CL$2,0)),",","."))</f>
        <v>0</v>
      </c>
      <c r="E7847">
        <v>1</v>
      </c>
    </row>
    <row r="7848" spans="1:5" x14ac:dyDescent="0.25">
      <c r="A7848">
        <v>2017</v>
      </c>
      <c r="B7848">
        <v>52</v>
      </c>
      <c r="C7848" t="s">
        <v>120</v>
      </c>
      <c r="D7848" t="str">
        <f ca="1">IF(OFFSET(calculations!$AG$2,MATCH(data!A7848&amp;"|"&amp;data!C7848,calculations!$A$3:$A$168,0),MATCH(data!B7848,calculations!$AH$2:$CL$2,0))="","NULL",SUBSTITUTE(OFFSET(calculations!$AG$2,MATCH(data!A7848&amp;"|"&amp;data!C7848,calculations!$A$3:$A$168,0),MATCH(data!B7848,calculations!$AH$2:$CL$2,0)),",","."))</f>
        <v>NULL</v>
      </c>
      <c r="E7848">
        <v>1</v>
      </c>
    </row>
    <row r="7849" spans="1:5" x14ac:dyDescent="0.25">
      <c r="A7849">
        <v>2017</v>
      </c>
      <c r="B7849">
        <v>52</v>
      </c>
      <c r="C7849" t="s">
        <v>121</v>
      </c>
      <c r="D7849" t="str">
        <f ca="1">IF(OFFSET(calculations!$AG$2,MATCH(data!A7849&amp;"|"&amp;data!C7849,calculations!$A$3:$A$168,0),MATCH(data!B7849,calculations!$AH$2:$CL$2,0))="","NULL",SUBSTITUTE(OFFSET(calculations!$AG$2,MATCH(data!A7849&amp;"|"&amp;data!C7849,calculations!$A$3:$A$168,0),MATCH(data!B7849,calculations!$AH$2:$CL$2,0)),",","."))</f>
        <v>159</v>
      </c>
      <c r="E7849">
        <v>1</v>
      </c>
    </row>
    <row r="7850" spans="1:5" x14ac:dyDescent="0.25">
      <c r="A7850">
        <v>2017</v>
      </c>
      <c r="B7850">
        <v>52</v>
      </c>
      <c r="C7850" t="s">
        <v>122</v>
      </c>
      <c r="D7850" t="str">
        <f ca="1">IF(OFFSET(calculations!$AG$2,MATCH(data!A7850&amp;"|"&amp;data!C7850,calculations!$A$3:$A$168,0),MATCH(data!B7850,calculations!$AH$2:$CL$2,0))="","NULL",SUBSTITUTE(OFFSET(calculations!$AG$2,MATCH(data!A7850&amp;"|"&amp;data!C7850,calculations!$A$3:$A$168,0),MATCH(data!B7850,calculations!$AH$2:$CL$2,0)),",","."))</f>
        <v>NULL</v>
      </c>
      <c r="E7850">
        <v>1</v>
      </c>
    </row>
    <row r="7851" spans="1:5" x14ac:dyDescent="0.25">
      <c r="A7851">
        <v>2017</v>
      </c>
      <c r="B7851">
        <v>52</v>
      </c>
      <c r="C7851" t="s">
        <v>123</v>
      </c>
      <c r="D7851" t="str">
        <f ca="1">IF(OFFSET(calculations!$AG$2,MATCH(data!A7851&amp;"|"&amp;data!C7851,calculations!$A$3:$A$168,0),MATCH(data!B7851,calculations!$AH$2:$CL$2,0))="","NULL",SUBSTITUTE(OFFSET(calculations!$AG$2,MATCH(data!A7851&amp;"|"&amp;data!C7851,calculations!$A$3:$A$168,0),MATCH(data!B7851,calculations!$AH$2:$CL$2,0)),",","."))</f>
        <v>NULL</v>
      </c>
      <c r="E7851">
        <v>1</v>
      </c>
    </row>
    <row r="7852" spans="1:5" x14ac:dyDescent="0.25">
      <c r="A7852">
        <v>2017</v>
      </c>
      <c r="B7852">
        <v>52</v>
      </c>
      <c r="C7852" t="s">
        <v>124</v>
      </c>
      <c r="D7852" t="str">
        <f ca="1">IF(OFFSET(calculations!$AG$2,MATCH(data!A7852&amp;"|"&amp;data!C7852,calculations!$A$3:$A$168,0),MATCH(data!B7852,calculations!$AH$2:$CL$2,0))="","NULL",SUBSTITUTE(OFFSET(calculations!$AG$2,MATCH(data!A7852&amp;"|"&amp;data!C7852,calculations!$A$3:$A$168,0),MATCH(data!B7852,calculations!$AH$2:$CL$2,0)),",","."))</f>
        <v>NULL</v>
      </c>
      <c r="E7852">
        <v>1</v>
      </c>
    </row>
    <row r="7853" spans="1:5" x14ac:dyDescent="0.25">
      <c r="A7853">
        <v>2017</v>
      </c>
      <c r="B7853">
        <v>52</v>
      </c>
      <c r="C7853" t="s">
        <v>125</v>
      </c>
      <c r="D7853" t="str">
        <f ca="1">IF(OFFSET(calculations!$AG$2,MATCH(data!A7853&amp;"|"&amp;data!C7853,calculations!$A$3:$A$168,0),MATCH(data!B7853,calculations!$AH$2:$CL$2,0))="","NULL",SUBSTITUTE(OFFSET(calculations!$AG$2,MATCH(data!A7853&amp;"|"&amp;data!C7853,calculations!$A$3:$A$168,0),MATCH(data!B7853,calculations!$AH$2:$CL$2,0)),",","."))</f>
        <v>NULL</v>
      </c>
      <c r="E7853">
        <v>1</v>
      </c>
    </row>
    <row r="7854" spans="1:5" x14ac:dyDescent="0.25">
      <c r="A7854">
        <v>2017</v>
      </c>
      <c r="B7854">
        <v>52</v>
      </c>
      <c r="C7854" t="s">
        <v>126</v>
      </c>
      <c r="D7854" t="str">
        <f ca="1">IF(OFFSET(calculations!$AG$2,MATCH(data!A7854&amp;"|"&amp;data!C7854,calculations!$A$3:$A$168,0),MATCH(data!B7854,calculations!$AH$2:$CL$2,0))="","NULL",SUBSTITUTE(OFFSET(calculations!$AG$2,MATCH(data!A7854&amp;"|"&amp;data!C7854,calculations!$A$3:$A$168,0),MATCH(data!B7854,calculations!$AH$2:$CL$2,0)),",","."))</f>
        <v>1486553</v>
      </c>
      <c r="E7854">
        <v>1</v>
      </c>
    </row>
    <row r="7855" spans="1:5" x14ac:dyDescent="0.25">
      <c r="A7855">
        <v>2017</v>
      </c>
      <c r="B7855">
        <v>52</v>
      </c>
      <c r="C7855" t="s">
        <v>62</v>
      </c>
      <c r="D7855" t="str">
        <f ca="1">IF(OFFSET(calculations!$AG$2,MATCH(data!A7855&amp;"|"&amp;data!C7855,calculations!$A$3:$A$168,0),MATCH(data!B7855,calculations!$AH$2:$CL$2,0))="","NULL",SUBSTITUTE(OFFSET(calculations!$AG$2,MATCH(data!A7855&amp;"|"&amp;data!C7855,calculations!$A$3:$A$168,0),MATCH(data!B7855,calculations!$AH$2:$CL$2,0)),",","."))</f>
        <v>150530819</v>
      </c>
      <c r="E7855">
        <v>1</v>
      </c>
    </row>
    <row r="7856" spans="1:5" x14ac:dyDescent="0.25">
      <c r="A7856">
        <v>2017</v>
      </c>
      <c r="B7856">
        <v>52</v>
      </c>
      <c r="C7856" t="s">
        <v>127</v>
      </c>
      <c r="D7856" t="str">
        <f ca="1">IF(OFFSET(calculations!$AG$2,MATCH(data!A7856&amp;"|"&amp;data!C7856,calculations!$A$3:$A$168,0),MATCH(data!B7856,calculations!$AH$2:$CL$2,0))="","NULL",SUBSTITUTE(OFFSET(calculations!$AG$2,MATCH(data!A7856&amp;"|"&amp;data!C7856,calculations!$A$3:$A$168,0),MATCH(data!B7856,calculations!$AH$2:$CL$2,0)),",","."))</f>
        <v>108757907</v>
      </c>
      <c r="E7856">
        <v>1</v>
      </c>
    </row>
    <row r="7857" spans="1:5" x14ac:dyDescent="0.25">
      <c r="A7857">
        <v>2017</v>
      </c>
      <c r="B7857">
        <v>52</v>
      </c>
      <c r="C7857" t="s">
        <v>128</v>
      </c>
      <c r="D7857" t="str">
        <f ca="1">IF(OFFSET(calculations!$AG$2,MATCH(data!A7857&amp;"|"&amp;data!C7857,calculations!$A$3:$A$168,0),MATCH(data!B7857,calculations!$AH$2:$CL$2,0))="","NULL",SUBSTITUTE(OFFSET(calculations!$AG$2,MATCH(data!A7857&amp;"|"&amp;data!C7857,calculations!$A$3:$A$168,0),MATCH(data!B7857,calculations!$AH$2:$CL$2,0)),",","."))</f>
        <v>NULL</v>
      </c>
      <c r="E7857">
        <v>1</v>
      </c>
    </row>
    <row r="7858" spans="1:5" x14ac:dyDescent="0.25">
      <c r="A7858">
        <v>2017</v>
      </c>
      <c r="B7858">
        <v>52</v>
      </c>
      <c r="C7858" t="s">
        <v>129</v>
      </c>
      <c r="D7858" t="str">
        <f ca="1">IF(OFFSET(calculations!$AG$2,MATCH(data!A7858&amp;"|"&amp;data!C7858,calculations!$A$3:$A$168,0),MATCH(data!B7858,calculations!$AH$2:$CL$2,0))="","NULL",SUBSTITUTE(OFFSET(calculations!$AG$2,MATCH(data!A7858&amp;"|"&amp;data!C7858,calculations!$A$3:$A$168,0),MATCH(data!B7858,calculations!$AH$2:$CL$2,0)),",","."))</f>
        <v>36033047</v>
      </c>
      <c r="E7858">
        <v>1</v>
      </c>
    </row>
    <row r="7859" spans="1:5" x14ac:dyDescent="0.25">
      <c r="A7859">
        <v>2017</v>
      </c>
      <c r="B7859">
        <v>52</v>
      </c>
      <c r="C7859" t="s">
        <v>130</v>
      </c>
      <c r="D7859" t="str">
        <f ca="1">IF(OFFSET(calculations!$AG$2,MATCH(data!A7859&amp;"|"&amp;data!C7859,calculations!$A$3:$A$168,0),MATCH(data!B7859,calculations!$AH$2:$CL$2,0))="","NULL",SUBSTITUTE(OFFSET(calculations!$AG$2,MATCH(data!A7859&amp;"|"&amp;data!C7859,calculations!$A$3:$A$168,0),MATCH(data!B7859,calculations!$AH$2:$CL$2,0)),",","."))</f>
        <v>NULL</v>
      </c>
      <c r="E7859">
        <v>1</v>
      </c>
    </row>
    <row r="7860" spans="1:5" x14ac:dyDescent="0.25">
      <c r="A7860">
        <v>2017</v>
      </c>
      <c r="B7860">
        <v>52</v>
      </c>
      <c r="C7860" t="s">
        <v>131</v>
      </c>
      <c r="D7860" t="str">
        <f ca="1">IF(OFFSET(calculations!$AG$2,MATCH(data!A7860&amp;"|"&amp;data!C7860,calculations!$A$3:$A$168,0),MATCH(data!B7860,calculations!$AH$2:$CL$2,0))="","NULL",SUBSTITUTE(OFFSET(calculations!$AG$2,MATCH(data!A7860&amp;"|"&amp;data!C7860,calculations!$A$3:$A$168,0),MATCH(data!B7860,calculations!$AH$2:$CL$2,0)),",","."))</f>
        <v>NULL</v>
      </c>
      <c r="E7860">
        <v>1</v>
      </c>
    </row>
    <row r="7861" spans="1:5" x14ac:dyDescent="0.25">
      <c r="A7861">
        <v>2017</v>
      </c>
      <c r="B7861">
        <v>52</v>
      </c>
      <c r="C7861" t="s">
        <v>132</v>
      </c>
      <c r="D7861" t="str">
        <f ca="1">IF(OFFSET(calculations!$AG$2,MATCH(data!A7861&amp;"|"&amp;data!C7861,calculations!$A$3:$A$168,0),MATCH(data!B7861,calculations!$AH$2:$CL$2,0))="","NULL",SUBSTITUTE(OFFSET(calculations!$AG$2,MATCH(data!A7861&amp;"|"&amp;data!C7861,calculations!$A$3:$A$168,0),MATCH(data!B7861,calculations!$AH$2:$CL$2,0)),",","."))</f>
        <v>-676680</v>
      </c>
      <c r="E7861">
        <v>1</v>
      </c>
    </row>
    <row r="7862" spans="1:5" x14ac:dyDescent="0.25">
      <c r="A7862">
        <v>2017</v>
      </c>
      <c r="B7862">
        <v>52</v>
      </c>
      <c r="C7862" t="s">
        <v>133</v>
      </c>
      <c r="D7862" t="str">
        <f ca="1">IF(OFFSET(calculations!$AG$2,MATCH(data!A7862&amp;"|"&amp;data!C7862,calculations!$A$3:$A$168,0),MATCH(data!B7862,calculations!$AH$2:$CL$2,0))="","NULL",SUBSTITUTE(OFFSET(calculations!$AG$2,MATCH(data!A7862&amp;"|"&amp;data!C7862,calculations!$A$3:$A$168,0),MATCH(data!B7862,calculations!$AH$2:$CL$2,0)),",","."))</f>
        <v>0</v>
      </c>
      <c r="E7862">
        <v>1</v>
      </c>
    </row>
    <row r="7863" spans="1:5" x14ac:dyDescent="0.25">
      <c r="A7863">
        <v>2017</v>
      </c>
      <c r="B7863">
        <v>52</v>
      </c>
      <c r="C7863" t="s">
        <v>134</v>
      </c>
      <c r="D7863" t="str">
        <f ca="1">IF(OFFSET(calculations!$AG$2,MATCH(data!A7863&amp;"|"&amp;data!C7863,calculations!$A$3:$A$168,0),MATCH(data!B7863,calculations!$AH$2:$CL$2,0))="","NULL",SUBSTITUTE(OFFSET(calculations!$AG$2,MATCH(data!A7863&amp;"|"&amp;data!C7863,calculations!$A$3:$A$168,0),MATCH(data!B7863,calculations!$AH$2:$CL$2,0)),",","."))</f>
        <v>NULL</v>
      </c>
      <c r="E7863">
        <v>1</v>
      </c>
    </row>
    <row r="7864" spans="1:5" x14ac:dyDescent="0.25">
      <c r="A7864">
        <v>2017</v>
      </c>
      <c r="B7864">
        <v>52</v>
      </c>
      <c r="C7864" t="s">
        <v>135</v>
      </c>
      <c r="D7864" t="str">
        <f ca="1">IF(OFFSET(calculations!$AG$2,MATCH(data!A7864&amp;"|"&amp;data!C7864,calculations!$A$3:$A$168,0),MATCH(data!B7864,calculations!$AH$2:$CL$2,0))="","NULL",SUBSTITUTE(OFFSET(calculations!$AG$2,MATCH(data!A7864&amp;"|"&amp;data!C7864,calculations!$A$3:$A$168,0),MATCH(data!B7864,calculations!$AH$2:$CL$2,0)),",","."))</f>
        <v>NULL</v>
      </c>
      <c r="E7864">
        <v>1</v>
      </c>
    </row>
    <row r="7865" spans="1:5" x14ac:dyDescent="0.25">
      <c r="A7865">
        <v>2017</v>
      </c>
      <c r="B7865">
        <v>52</v>
      </c>
      <c r="C7865" t="s">
        <v>136</v>
      </c>
      <c r="D7865" t="str">
        <f ca="1">IF(OFFSET(calculations!$AG$2,MATCH(data!A7865&amp;"|"&amp;data!C7865,calculations!$A$3:$A$168,0),MATCH(data!B7865,calculations!$AH$2:$CL$2,0))="","NULL",SUBSTITUTE(OFFSET(calculations!$AG$2,MATCH(data!A7865&amp;"|"&amp;data!C7865,calculations!$A$3:$A$168,0),MATCH(data!B7865,calculations!$AH$2:$CL$2,0)),",","."))</f>
        <v>6416545</v>
      </c>
      <c r="E7865">
        <v>1</v>
      </c>
    </row>
    <row r="7866" spans="1:5" x14ac:dyDescent="0.25">
      <c r="A7866">
        <v>2017</v>
      </c>
      <c r="B7866">
        <v>52</v>
      </c>
      <c r="C7866" t="s">
        <v>137</v>
      </c>
      <c r="D7866" t="str">
        <f ca="1">IF(OFFSET(calculations!$AG$2,MATCH(data!A7866&amp;"|"&amp;data!C7866,calculations!$A$3:$A$168,0),MATCH(data!B7866,calculations!$AH$2:$CL$2,0))="","NULL",SUBSTITUTE(OFFSET(calculations!$AG$2,MATCH(data!A7866&amp;"|"&amp;data!C7866,calculations!$A$3:$A$168,0),MATCH(data!B7866,calculations!$AH$2:$CL$2,0)),",","."))</f>
        <v>NULL</v>
      </c>
      <c r="E7866">
        <v>1</v>
      </c>
    </row>
    <row r="7867" spans="1:5" x14ac:dyDescent="0.25">
      <c r="A7867">
        <v>2017</v>
      </c>
      <c r="B7867">
        <v>52</v>
      </c>
      <c r="C7867" t="s">
        <v>138</v>
      </c>
      <c r="D7867" t="str">
        <f ca="1">IF(OFFSET(calculations!$AG$2,MATCH(data!A7867&amp;"|"&amp;data!C7867,calculations!$A$3:$A$168,0),MATCH(data!B7867,calculations!$AH$2:$CL$2,0))="","NULL",SUBSTITUTE(OFFSET(calculations!$AG$2,MATCH(data!A7867&amp;"|"&amp;data!C7867,calculations!$A$3:$A$168,0),MATCH(data!B7867,calculations!$AH$2:$CL$2,0)),",","."))</f>
        <v>497140</v>
      </c>
      <c r="E7867">
        <v>1</v>
      </c>
    </row>
    <row r="7868" spans="1:5" x14ac:dyDescent="0.25">
      <c r="A7868">
        <v>2017</v>
      </c>
      <c r="B7868">
        <v>52</v>
      </c>
      <c r="C7868" t="s">
        <v>139</v>
      </c>
      <c r="D7868" t="str">
        <f ca="1">IF(OFFSET(calculations!$AG$2,MATCH(data!A7868&amp;"|"&amp;data!C7868,calculations!$A$3:$A$168,0),MATCH(data!B7868,calculations!$AH$2:$CL$2,0))="","NULL",SUBSTITUTE(OFFSET(calculations!$AG$2,MATCH(data!A7868&amp;"|"&amp;data!C7868,calculations!$A$3:$A$168,0),MATCH(data!B7868,calculations!$AH$2:$CL$2,0)),",","."))</f>
        <v>NULL</v>
      </c>
      <c r="E7868">
        <v>1</v>
      </c>
    </row>
    <row r="7869" spans="1:5" x14ac:dyDescent="0.25">
      <c r="A7869">
        <v>2017</v>
      </c>
      <c r="B7869">
        <v>52</v>
      </c>
      <c r="C7869" t="s">
        <v>140</v>
      </c>
      <c r="D7869" t="str">
        <f ca="1">IF(OFFSET(calculations!$AG$2,MATCH(data!A7869&amp;"|"&amp;data!C7869,calculations!$A$3:$A$168,0),MATCH(data!B7869,calculations!$AH$2:$CL$2,0))="","NULL",SUBSTITUTE(OFFSET(calculations!$AG$2,MATCH(data!A7869&amp;"|"&amp;data!C7869,calculations!$A$3:$A$168,0),MATCH(data!B7869,calculations!$AH$2:$CL$2,0)),",","."))</f>
        <v>NULL</v>
      </c>
      <c r="E7869">
        <v>1</v>
      </c>
    </row>
    <row r="7870" spans="1:5" x14ac:dyDescent="0.25">
      <c r="A7870">
        <v>2017</v>
      </c>
      <c r="B7870">
        <v>52</v>
      </c>
      <c r="C7870" t="s">
        <v>141</v>
      </c>
      <c r="D7870" t="str">
        <f ca="1">IF(OFFSET(calculations!$AG$2,MATCH(data!A7870&amp;"|"&amp;data!C7870,calculations!$A$3:$A$168,0),MATCH(data!B7870,calculations!$AH$2:$CL$2,0))="","NULL",SUBSTITUTE(OFFSET(calculations!$AG$2,MATCH(data!A7870&amp;"|"&amp;data!C7870,calculations!$A$3:$A$168,0),MATCH(data!B7870,calculations!$AH$2:$CL$2,0)),",","."))</f>
        <v>NULL</v>
      </c>
      <c r="E7870">
        <v>1</v>
      </c>
    </row>
    <row r="7871" spans="1:5" x14ac:dyDescent="0.25">
      <c r="A7871">
        <v>2017</v>
      </c>
      <c r="B7871">
        <v>52</v>
      </c>
      <c r="C7871" t="s">
        <v>142</v>
      </c>
      <c r="D7871" t="str">
        <f ca="1">IF(OFFSET(calculations!$AG$2,MATCH(data!A7871&amp;"|"&amp;data!C7871,calculations!$A$3:$A$168,0),MATCH(data!B7871,calculations!$AH$2:$CL$2,0))="","NULL",SUBSTITUTE(OFFSET(calculations!$AG$2,MATCH(data!A7871&amp;"|"&amp;data!C7871,calculations!$A$3:$A$168,0),MATCH(data!B7871,calculations!$AH$2:$CL$2,0)),",","."))</f>
        <v>118754</v>
      </c>
      <c r="E7871">
        <v>1</v>
      </c>
    </row>
    <row r="7872" spans="1:5" x14ac:dyDescent="0.25">
      <c r="A7872">
        <v>2017</v>
      </c>
      <c r="B7872">
        <v>52</v>
      </c>
      <c r="C7872" t="s">
        <v>143</v>
      </c>
      <c r="D7872" t="str">
        <f ca="1">IF(OFFSET(calculations!$AG$2,MATCH(data!A7872&amp;"|"&amp;data!C7872,calculations!$A$3:$A$168,0),MATCH(data!B7872,calculations!$AH$2:$CL$2,0))="","NULL",SUBSTITUTE(OFFSET(calculations!$AG$2,MATCH(data!A7872&amp;"|"&amp;data!C7872,calculations!$A$3:$A$168,0),MATCH(data!B7872,calculations!$AH$2:$CL$2,0)),",","."))</f>
        <v>378386</v>
      </c>
      <c r="E7872">
        <v>1</v>
      </c>
    </row>
    <row r="7873" spans="1:5" x14ac:dyDescent="0.25">
      <c r="A7873">
        <v>2017</v>
      </c>
      <c r="B7873">
        <v>52</v>
      </c>
      <c r="C7873" t="s">
        <v>58</v>
      </c>
      <c r="D7873" t="str">
        <f ca="1">IF(OFFSET(calculations!$AG$2,MATCH(data!A7873&amp;"|"&amp;data!C7873,calculations!$A$3:$A$168,0),MATCH(data!B7873,calculations!$AH$2:$CL$2,0))="","NULL",SUBSTITUTE(OFFSET(calculations!$AG$2,MATCH(data!A7873&amp;"|"&amp;data!C7873,calculations!$A$3:$A$168,0),MATCH(data!B7873,calculations!$AH$2:$CL$2,0)),",","."))</f>
        <v>NULL</v>
      </c>
      <c r="E7873">
        <v>1</v>
      </c>
    </row>
    <row r="7874" spans="1:5" x14ac:dyDescent="0.25">
      <c r="A7874">
        <v>2017</v>
      </c>
      <c r="B7874">
        <v>53</v>
      </c>
      <c r="C7874" t="s">
        <v>68</v>
      </c>
      <c r="D7874" t="str">
        <f ca="1">IF(OFFSET(calculations!$AG$2,MATCH(data!A7874&amp;"|"&amp;data!C7874,calculations!$A$3:$A$168,0),MATCH(data!B7874,calculations!$AH$2:$CL$2,0))="","NULL",SUBSTITUTE(OFFSET(calculations!$AG$2,MATCH(data!A7874&amp;"|"&amp;data!C7874,calculations!$A$3:$A$168,0),MATCH(data!B7874,calculations!$AH$2:$CL$2,0)),",","."))</f>
        <v>4260919</v>
      </c>
      <c r="E7874">
        <v>1</v>
      </c>
    </row>
    <row r="7875" spans="1:5" x14ac:dyDescent="0.25">
      <c r="A7875">
        <v>2017</v>
      </c>
      <c r="B7875">
        <v>53</v>
      </c>
      <c r="C7875" t="s">
        <v>49</v>
      </c>
      <c r="D7875" t="str">
        <f ca="1">IF(OFFSET(calculations!$AG$2,MATCH(data!A7875&amp;"|"&amp;data!C7875,calculations!$A$3:$A$168,0),MATCH(data!B7875,calculations!$AH$2:$CL$2,0))="","NULL",SUBSTITUTE(OFFSET(calculations!$AG$2,MATCH(data!A7875&amp;"|"&amp;data!C7875,calculations!$A$3:$A$168,0),MATCH(data!B7875,calculations!$AH$2:$CL$2,0)),",","."))</f>
        <v>3732520</v>
      </c>
      <c r="E7875">
        <v>1</v>
      </c>
    </row>
    <row r="7876" spans="1:5" x14ac:dyDescent="0.25">
      <c r="A7876">
        <v>2017</v>
      </c>
      <c r="B7876">
        <v>53</v>
      </c>
      <c r="C7876" t="s">
        <v>69</v>
      </c>
      <c r="D7876" t="str">
        <f ca="1">IF(OFFSET(calculations!$AG$2,MATCH(data!A7876&amp;"|"&amp;data!C7876,calculations!$A$3:$A$168,0),MATCH(data!B7876,calculations!$AH$2:$CL$2,0))="","NULL",SUBSTITUTE(OFFSET(calculations!$AG$2,MATCH(data!A7876&amp;"|"&amp;data!C7876,calculations!$A$3:$A$168,0),MATCH(data!B7876,calculations!$AH$2:$CL$2,0)),",","."))</f>
        <v>13129</v>
      </c>
      <c r="E7876">
        <v>1</v>
      </c>
    </row>
    <row r="7877" spans="1:5" x14ac:dyDescent="0.25">
      <c r="A7877">
        <v>2017</v>
      </c>
      <c r="B7877">
        <v>53</v>
      </c>
      <c r="C7877" t="s">
        <v>70</v>
      </c>
      <c r="D7877" t="str">
        <f ca="1">IF(OFFSET(calculations!$AG$2,MATCH(data!A7877&amp;"|"&amp;data!C7877,calculations!$A$3:$A$168,0),MATCH(data!B7877,calculations!$AH$2:$CL$2,0))="","NULL",SUBSTITUTE(OFFSET(calculations!$AG$2,MATCH(data!A7877&amp;"|"&amp;data!C7877,calculations!$A$3:$A$168,0),MATCH(data!B7877,calculations!$AH$2:$CL$2,0)),",","."))</f>
        <v>58277</v>
      </c>
      <c r="E7877">
        <v>1</v>
      </c>
    </row>
    <row r="7878" spans="1:5" x14ac:dyDescent="0.25">
      <c r="A7878">
        <v>2017</v>
      </c>
      <c r="B7878">
        <v>53</v>
      </c>
      <c r="C7878" t="s">
        <v>71</v>
      </c>
      <c r="D7878" t="str">
        <f ca="1">IF(OFFSET(calculations!$AG$2,MATCH(data!A7878&amp;"|"&amp;data!C7878,calculations!$A$3:$A$168,0),MATCH(data!B7878,calculations!$AH$2:$CL$2,0))="","NULL",SUBSTITUTE(OFFSET(calculations!$AG$2,MATCH(data!A7878&amp;"|"&amp;data!C7878,calculations!$A$3:$A$168,0),MATCH(data!B7878,calculations!$AH$2:$CL$2,0)),",","."))</f>
        <v>NULL</v>
      </c>
      <c r="E7878">
        <v>1</v>
      </c>
    </row>
    <row r="7879" spans="1:5" x14ac:dyDescent="0.25">
      <c r="A7879">
        <v>2017</v>
      </c>
      <c r="B7879">
        <v>53</v>
      </c>
      <c r="C7879" t="s">
        <v>72</v>
      </c>
      <c r="D7879" t="str">
        <f ca="1">IF(OFFSET(calculations!$AG$2,MATCH(data!A7879&amp;"|"&amp;data!C7879,calculations!$A$3:$A$168,0),MATCH(data!B7879,calculations!$AH$2:$CL$2,0))="","NULL",SUBSTITUTE(OFFSET(calculations!$AG$2,MATCH(data!A7879&amp;"|"&amp;data!C7879,calculations!$A$3:$A$168,0),MATCH(data!B7879,calculations!$AH$2:$CL$2,0)),",","."))</f>
        <v>NULL</v>
      </c>
      <c r="E7879">
        <v>1</v>
      </c>
    </row>
    <row r="7880" spans="1:5" x14ac:dyDescent="0.25">
      <c r="A7880">
        <v>2017</v>
      </c>
      <c r="B7880">
        <v>53</v>
      </c>
      <c r="C7880" t="s">
        <v>73</v>
      </c>
      <c r="D7880" t="str">
        <f ca="1">IF(OFFSET(calculations!$AG$2,MATCH(data!A7880&amp;"|"&amp;data!C7880,calculations!$A$3:$A$168,0),MATCH(data!B7880,calculations!$AH$2:$CL$2,0))="","NULL",SUBSTITUTE(OFFSET(calculations!$AG$2,MATCH(data!A7880&amp;"|"&amp;data!C7880,calculations!$A$3:$A$168,0),MATCH(data!B7880,calculations!$AH$2:$CL$2,0)),",","."))</f>
        <v>1746039</v>
      </c>
      <c r="E7880">
        <v>1</v>
      </c>
    </row>
    <row r="7881" spans="1:5" x14ac:dyDescent="0.25">
      <c r="A7881">
        <v>2017</v>
      </c>
      <c r="B7881">
        <v>53</v>
      </c>
      <c r="C7881" t="s">
        <v>74</v>
      </c>
      <c r="D7881" t="str">
        <f ca="1">IF(OFFSET(calculations!$AG$2,MATCH(data!A7881&amp;"|"&amp;data!C7881,calculations!$A$3:$A$168,0),MATCH(data!B7881,calculations!$AH$2:$CL$2,0))="","NULL",SUBSTITUTE(OFFSET(calculations!$AG$2,MATCH(data!A7881&amp;"|"&amp;data!C7881,calculations!$A$3:$A$168,0),MATCH(data!B7881,calculations!$AH$2:$CL$2,0)),",","."))</f>
        <v>NULL</v>
      </c>
      <c r="E7881">
        <v>1</v>
      </c>
    </row>
    <row r="7882" spans="1:5" x14ac:dyDescent="0.25">
      <c r="A7882">
        <v>2017</v>
      </c>
      <c r="B7882">
        <v>53</v>
      </c>
      <c r="C7882" t="s">
        <v>75</v>
      </c>
      <c r="D7882" t="str">
        <f ca="1">IF(OFFSET(calculations!$AG$2,MATCH(data!A7882&amp;"|"&amp;data!C7882,calculations!$A$3:$A$168,0),MATCH(data!B7882,calculations!$AH$2:$CL$2,0))="","NULL",SUBSTITUTE(OFFSET(calculations!$AG$2,MATCH(data!A7882&amp;"|"&amp;data!C7882,calculations!$A$3:$A$168,0),MATCH(data!B7882,calculations!$AH$2:$CL$2,0)),",","."))</f>
        <v>22601</v>
      </c>
      <c r="E7882">
        <v>1</v>
      </c>
    </row>
    <row r="7883" spans="1:5" x14ac:dyDescent="0.25">
      <c r="A7883">
        <v>2017</v>
      </c>
      <c r="B7883">
        <v>53</v>
      </c>
      <c r="C7883" t="s">
        <v>76</v>
      </c>
      <c r="D7883" t="str">
        <f ca="1">IF(OFFSET(calculations!$AG$2,MATCH(data!A7883&amp;"|"&amp;data!C7883,calculations!$A$3:$A$168,0),MATCH(data!B7883,calculations!$AH$2:$CL$2,0))="","NULL",SUBSTITUTE(OFFSET(calculations!$AG$2,MATCH(data!A7883&amp;"|"&amp;data!C7883,calculations!$A$3:$A$168,0),MATCH(data!B7883,calculations!$AH$2:$CL$2,0)),",","."))</f>
        <v>NULL</v>
      </c>
      <c r="E7883">
        <v>1</v>
      </c>
    </row>
    <row r="7884" spans="1:5" x14ac:dyDescent="0.25">
      <c r="A7884">
        <v>2017</v>
      </c>
      <c r="B7884">
        <v>53</v>
      </c>
      <c r="C7884" t="s">
        <v>77</v>
      </c>
      <c r="D7884" t="str">
        <f ca="1">IF(OFFSET(calculations!$AG$2,MATCH(data!A7884&amp;"|"&amp;data!C7884,calculations!$A$3:$A$168,0),MATCH(data!B7884,calculations!$AH$2:$CL$2,0))="","NULL",SUBSTITUTE(OFFSET(calculations!$AG$2,MATCH(data!A7884&amp;"|"&amp;data!C7884,calculations!$A$3:$A$168,0),MATCH(data!B7884,calculations!$AH$2:$CL$2,0)),",","."))</f>
        <v>43876</v>
      </c>
      <c r="E7884">
        <v>1</v>
      </c>
    </row>
    <row r="7885" spans="1:5" x14ac:dyDescent="0.25">
      <c r="A7885">
        <v>2017</v>
      </c>
      <c r="B7885">
        <v>53</v>
      </c>
      <c r="C7885" t="s">
        <v>78</v>
      </c>
      <c r="D7885" t="str">
        <f ca="1">IF(OFFSET(calculations!$AG$2,MATCH(data!A7885&amp;"|"&amp;data!C7885,calculations!$A$3:$A$168,0),MATCH(data!B7885,calculations!$AH$2:$CL$2,0))="","NULL",SUBSTITUTE(OFFSET(calculations!$AG$2,MATCH(data!A7885&amp;"|"&amp;data!C7885,calculations!$A$3:$A$168,0),MATCH(data!B7885,calculations!$AH$2:$CL$2,0)),",","."))</f>
        <v>8919</v>
      </c>
      <c r="E7885">
        <v>1</v>
      </c>
    </row>
    <row r="7886" spans="1:5" x14ac:dyDescent="0.25">
      <c r="A7886">
        <v>2017</v>
      </c>
      <c r="B7886">
        <v>53</v>
      </c>
      <c r="C7886" t="s">
        <v>79</v>
      </c>
      <c r="D7886" t="str">
        <f ca="1">IF(OFFSET(calculations!$AG$2,MATCH(data!A7886&amp;"|"&amp;data!C7886,calculations!$A$3:$A$168,0),MATCH(data!B7886,calculations!$AH$2:$CL$2,0))="","NULL",SUBSTITUTE(OFFSET(calculations!$AG$2,MATCH(data!A7886&amp;"|"&amp;data!C7886,calculations!$A$3:$A$168,0),MATCH(data!B7886,calculations!$AH$2:$CL$2,0)),",","."))</f>
        <v>1756370</v>
      </c>
      <c r="E7886">
        <v>1</v>
      </c>
    </row>
    <row r="7887" spans="1:5" x14ac:dyDescent="0.25">
      <c r="A7887">
        <v>2017</v>
      </c>
      <c r="B7887">
        <v>53</v>
      </c>
      <c r="C7887" t="s">
        <v>80</v>
      </c>
      <c r="D7887" t="str">
        <f ca="1">IF(OFFSET(calculations!$AG$2,MATCH(data!A7887&amp;"|"&amp;data!C7887,calculations!$A$3:$A$168,0),MATCH(data!B7887,calculations!$AH$2:$CL$2,0))="","NULL",SUBSTITUTE(OFFSET(calculations!$AG$2,MATCH(data!A7887&amp;"|"&amp;data!C7887,calculations!$A$3:$A$168,0),MATCH(data!B7887,calculations!$AH$2:$CL$2,0)),",","."))</f>
        <v>NULL</v>
      </c>
      <c r="E7887">
        <v>1</v>
      </c>
    </row>
    <row r="7888" spans="1:5" x14ac:dyDescent="0.25">
      <c r="A7888">
        <v>2017</v>
      </c>
      <c r="B7888">
        <v>53</v>
      </c>
      <c r="C7888" t="s">
        <v>44</v>
      </c>
      <c r="D7888" t="str">
        <f ca="1">IF(OFFSET(calculations!$AG$2,MATCH(data!A7888&amp;"|"&amp;data!C7888,calculations!$A$3:$A$168,0),MATCH(data!B7888,calculations!$AH$2:$CL$2,0))="","NULL",SUBSTITUTE(OFFSET(calculations!$AG$2,MATCH(data!A7888&amp;"|"&amp;data!C7888,calculations!$A$3:$A$168,0),MATCH(data!B7888,calculations!$AH$2:$CL$2,0)),",","."))</f>
        <v>NULL</v>
      </c>
      <c r="E7888">
        <v>1</v>
      </c>
    </row>
    <row r="7889" spans="1:5" x14ac:dyDescent="0.25">
      <c r="A7889">
        <v>2017</v>
      </c>
      <c r="B7889">
        <v>53</v>
      </c>
      <c r="C7889" t="s">
        <v>51</v>
      </c>
      <c r="D7889" t="str">
        <f ca="1">IF(OFFSET(calculations!$AG$2,MATCH(data!A7889&amp;"|"&amp;data!C7889,calculations!$A$3:$A$168,0),MATCH(data!B7889,calculations!$AH$2:$CL$2,0))="","NULL",SUBSTITUTE(OFFSET(calculations!$AG$2,MATCH(data!A7889&amp;"|"&amp;data!C7889,calculations!$A$3:$A$168,0),MATCH(data!B7889,calculations!$AH$2:$CL$2,0)),",","."))</f>
        <v>44131</v>
      </c>
      <c r="E7889">
        <v>1</v>
      </c>
    </row>
    <row r="7890" spans="1:5" x14ac:dyDescent="0.25">
      <c r="A7890">
        <v>2017</v>
      </c>
      <c r="B7890">
        <v>53</v>
      </c>
      <c r="C7890" t="s">
        <v>55</v>
      </c>
      <c r="D7890" t="str">
        <f ca="1">IF(OFFSET(calculations!$AG$2,MATCH(data!A7890&amp;"|"&amp;data!C7890,calculations!$A$3:$A$168,0),MATCH(data!B7890,calculations!$AH$2:$CL$2,0))="","NULL",SUBSTITUTE(OFFSET(calculations!$AG$2,MATCH(data!A7890&amp;"|"&amp;data!C7890,calculations!$A$3:$A$168,0),MATCH(data!B7890,calculations!$AH$2:$CL$2,0)),",","."))</f>
        <v>NULL</v>
      </c>
      <c r="E7890">
        <v>1</v>
      </c>
    </row>
    <row r="7891" spans="1:5" x14ac:dyDescent="0.25">
      <c r="A7891">
        <v>2017</v>
      </c>
      <c r="B7891">
        <v>53</v>
      </c>
      <c r="C7891" t="s">
        <v>81</v>
      </c>
      <c r="D7891" t="str">
        <f ca="1">IF(OFFSET(calculations!$AG$2,MATCH(data!A7891&amp;"|"&amp;data!C7891,calculations!$A$3:$A$168,0),MATCH(data!B7891,calculations!$AH$2:$CL$2,0))="","NULL",SUBSTITUTE(OFFSET(calculations!$AG$2,MATCH(data!A7891&amp;"|"&amp;data!C7891,calculations!$A$3:$A$168,0),MATCH(data!B7891,calculations!$AH$2:$CL$2,0)),",","."))</f>
        <v>39178</v>
      </c>
      <c r="E7891">
        <v>1</v>
      </c>
    </row>
    <row r="7892" spans="1:5" x14ac:dyDescent="0.25">
      <c r="A7892">
        <v>2017</v>
      </c>
      <c r="B7892">
        <v>53</v>
      </c>
      <c r="C7892" t="s">
        <v>82</v>
      </c>
      <c r="D7892" t="str">
        <f ca="1">IF(OFFSET(calculations!$AG$2,MATCH(data!A7892&amp;"|"&amp;data!C7892,calculations!$A$3:$A$168,0),MATCH(data!B7892,calculations!$AH$2:$CL$2,0))="","NULL",SUBSTITUTE(OFFSET(calculations!$AG$2,MATCH(data!A7892&amp;"|"&amp;data!C7892,calculations!$A$3:$A$168,0),MATCH(data!B7892,calculations!$AH$2:$CL$2,0)),",","."))</f>
        <v>528399</v>
      </c>
      <c r="E7892">
        <v>1</v>
      </c>
    </row>
    <row r="7893" spans="1:5" x14ac:dyDescent="0.25">
      <c r="A7893">
        <v>2017</v>
      </c>
      <c r="B7893">
        <v>53</v>
      </c>
      <c r="C7893" t="s">
        <v>83</v>
      </c>
      <c r="D7893" t="str">
        <f ca="1">IF(OFFSET(calculations!$AG$2,MATCH(data!A7893&amp;"|"&amp;data!C7893,calculations!$A$3:$A$168,0),MATCH(data!B7893,calculations!$AH$2:$CL$2,0))="","NULL",SUBSTITUTE(OFFSET(calculations!$AG$2,MATCH(data!A7893&amp;"|"&amp;data!C7893,calculations!$A$3:$A$168,0),MATCH(data!B7893,calculations!$AH$2:$CL$2,0)),",","."))</f>
        <v>13333</v>
      </c>
      <c r="E7893">
        <v>1</v>
      </c>
    </row>
    <row r="7894" spans="1:5" x14ac:dyDescent="0.25">
      <c r="A7894">
        <v>2017</v>
      </c>
      <c r="B7894">
        <v>53</v>
      </c>
      <c r="C7894" t="s">
        <v>84</v>
      </c>
      <c r="D7894" t="str">
        <f ca="1">IF(OFFSET(calculations!$AG$2,MATCH(data!A7894&amp;"|"&amp;data!C7894,calculations!$A$3:$A$168,0),MATCH(data!B7894,calculations!$AH$2:$CL$2,0))="","NULL",SUBSTITUTE(OFFSET(calculations!$AG$2,MATCH(data!A7894&amp;"|"&amp;data!C7894,calculations!$A$3:$A$168,0),MATCH(data!B7894,calculations!$AH$2:$CL$2,0)),",","."))</f>
        <v>NULL</v>
      </c>
      <c r="E7894">
        <v>1</v>
      </c>
    </row>
    <row r="7895" spans="1:5" x14ac:dyDescent="0.25">
      <c r="A7895">
        <v>2017</v>
      </c>
      <c r="B7895">
        <v>53</v>
      </c>
      <c r="C7895" t="s">
        <v>85</v>
      </c>
      <c r="D7895" t="str">
        <f ca="1">IF(OFFSET(calculations!$AG$2,MATCH(data!A7895&amp;"|"&amp;data!C7895,calculations!$A$3:$A$168,0),MATCH(data!B7895,calculations!$AH$2:$CL$2,0))="","NULL",SUBSTITUTE(OFFSET(calculations!$AG$2,MATCH(data!A7895&amp;"|"&amp;data!C7895,calculations!$A$3:$A$168,0),MATCH(data!B7895,calculations!$AH$2:$CL$2,0)),",","."))</f>
        <v>NULL</v>
      </c>
      <c r="E7895">
        <v>1</v>
      </c>
    </row>
    <row r="7896" spans="1:5" x14ac:dyDescent="0.25">
      <c r="A7896">
        <v>2017</v>
      </c>
      <c r="B7896">
        <v>53</v>
      </c>
      <c r="C7896" t="s">
        <v>86</v>
      </c>
      <c r="D7896" t="str">
        <f ca="1">IF(OFFSET(calculations!$AG$2,MATCH(data!A7896&amp;"|"&amp;data!C7896,calculations!$A$3:$A$168,0),MATCH(data!B7896,calculations!$AH$2:$CL$2,0))="","NULL",SUBSTITUTE(OFFSET(calculations!$AG$2,MATCH(data!A7896&amp;"|"&amp;data!C7896,calculations!$A$3:$A$168,0),MATCH(data!B7896,calculations!$AH$2:$CL$2,0)),",","."))</f>
        <v>NULL</v>
      </c>
      <c r="E7896">
        <v>1</v>
      </c>
    </row>
    <row r="7897" spans="1:5" x14ac:dyDescent="0.25">
      <c r="A7897">
        <v>2017</v>
      </c>
      <c r="B7897">
        <v>53</v>
      </c>
      <c r="C7897" t="s">
        <v>87</v>
      </c>
      <c r="D7897" t="str">
        <f ca="1">IF(OFFSET(calculations!$AG$2,MATCH(data!A7897&amp;"|"&amp;data!C7897,calculations!$A$3:$A$168,0),MATCH(data!B7897,calculations!$AH$2:$CL$2,0))="","NULL",SUBSTITUTE(OFFSET(calculations!$AG$2,MATCH(data!A7897&amp;"|"&amp;data!C7897,calculations!$A$3:$A$168,0),MATCH(data!B7897,calculations!$AH$2:$CL$2,0)),",","."))</f>
        <v>514796</v>
      </c>
      <c r="E7897">
        <v>1</v>
      </c>
    </row>
    <row r="7898" spans="1:5" x14ac:dyDescent="0.25">
      <c r="A7898">
        <v>2017</v>
      </c>
      <c r="B7898">
        <v>53</v>
      </c>
      <c r="C7898" t="s">
        <v>88</v>
      </c>
      <c r="D7898" t="str">
        <f ca="1">IF(OFFSET(calculations!$AG$2,MATCH(data!A7898&amp;"|"&amp;data!C7898,calculations!$A$3:$A$168,0),MATCH(data!B7898,calculations!$AH$2:$CL$2,0))="","NULL",SUBSTITUTE(OFFSET(calculations!$AG$2,MATCH(data!A7898&amp;"|"&amp;data!C7898,calculations!$A$3:$A$168,0),MATCH(data!B7898,calculations!$AH$2:$CL$2,0)),",","."))</f>
        <v>NULL</v>
      </c>
      <c r="E7898">
        <v>1</v>
      </c>
    </row>
    <row r="7899" spans="1:5" x14ac:dyDescent="0.25">
      <c r="A7899">
        <v>2017</v>
      </c>
      <c r="B7899">
        <v>53</v>
      </c>
      <c r="C7899" t="s">
        <v>89</v>
      </c>
      <c r="D7899" t="str">
        <f ca="1">IF(OFFSET(calculations!$AG$2,MATCH(data!A7899&amp;"|"&amp;data!C7899,calculations!$A$3:$A$168,0),MATCH(data!B7899,calculations!$AH$2:$CL$2,0))="","NULL",SUBSTITUTE(OFFSET(calculations!$AG$2,MATCH(data!A7899&amp;"|"&amp;data!C7899,calculations!$A$3:$A$168,0),MATCH(data!B7899,calculations!$AH$2:$CL$2,0)),",","."))</f>
        <v>270</v>
      </c>
      <c r="E7899">
        <v>1</v>
      </c>
    </row>
    <row r="7900" spans="1:5" x14ac:dyDescent="0.25">
      <c r="A7900">
        <v>2017</v>
      </c>
      <c r="B7900">
        <v>53</v>
      </c>
      <c r="C7900" t="s">
        <v>90</v>
      </c>
      <c r="D7900" t="str">
        <f ca="1">IF(OFFSET(calculations!$AG$2,MATCH(data!A7900&amp;"|"&amp;data!C7900,calculations!$A$3:$A$168,0),MATCH(data!B7900,calculations!$AH$2:$CL$2,0))="","NULL",SUBSTITUTE(OFFSET(calculations!$AG$2,MATCH(data!A7900&amp;"|"&amp;data!C7900,calculations!$A$3:$A$168,0),MATCH(data!B7900,calculations!$AH$2:$CL$2,0)),",","."))</f>
        <v>NULL</v>
      </c>
      <c r="E7900">
        <v>1</v>
      </c>
    </row>
    <row r="7901" spans="1:5" x14ac:dyDescent="0.25">
      <c r="A7901">
        <v>2017</v>
      </c>
      <c r="B7901">
        <v>53</v>
      </c>
      <c r="C7901" t="s">
        <v>91</v>
      </c>
      <c r="D7901" t="str">
        <f ca="1">IF(OFFSET(calculations!$AG$2,MATCH(data!A7901&amp;"|"&amp;data!C7901,calculations!$A$3:$A$168,0),MATCH(data!B7901,calculations!$AH$2:$CL$2,0))="","NULL",SUBSTITUTE(OFFSET(calculations!$AG$2,MATCH(data!A7901&amp;"|"&amp;data!C7901,calculations!$A$3:$A$168,0),MATCH(data!B7901,calculations!$AH$2:$CL$2,0)),",","."))</f>
        <v>NULL</v>
      </c>
      <c r="E7901">
        <v>1</v>
      </c>
    </row>
    <row r="7902" spans="1:5" x14ac:dyDescent="0.25">
      <c r="A7902">
        <v>2017</v>
      </c>
      <c r="B7902">
        <v>53</v>
      </c>
      <c r="C7902" t="s">
        <v>92</v>
      </c>
      <c r="D7902" t="str">
        <f ca="1">IF(OFFSET(calculations!$AG$2,MATCH(data!A7902&amp;"|"&amp;data!C7902,calculations!$A$3:$A$168,0),MATCH(data!B7902,calculations!$AH$2:$CL$2,0))="","NULL",SUBSTITUTE(OFFSET(calculations!$AG$2,MATCH(data!A7902&amp;"|"&amp;data!C7902,calculations!$A$3:$A$168,0),MATCH(data!B7902,calculations!$AH$2:$CL$2,0)),",","."))</f>
        <v>NULL</v>
      </c>
      <c r="E7902">
        <v>1</v>
      </c>
    </row>
    <row r="7903" spans="1:5" x14ac:dyDescent="0.25">
      <c r="A7903">
        <v>2017</v>
      </c>
      <c r="B7903">
        <v>53</v>
      </c>
      <c r="C7903" t="s">
        <v>93</v>
      </c>
      <c r="D7903" t="str">
        <f ca="1">IF(OFFSET(calculations!$AG$2,MATCH(data!A7903&amp;"|"&amp;data!C7903,calculations!$A$3:$A$168,0),MATCH(data!B7903,calculations!$AH$2:$CL$2,0))="","NULL",SUBSTITUTE(OFFSET(calculations!$AG$2,MATCH(data!A7903&amp;"|"&amp;data!C7903,calculations!$A$3:$A$168,0),MATCH(data!B7903,calculations!$AH$2:$CL$2,0)),",","."))</f>
        <v>NULL</v>
      </c>
      <c r="E7903">
        <v>1</v>
      </c>
    </row>
    <row r="7904" spans="1:5" x14ac:dyDescent="0.25">
      <c r="A7904">
        <v>2017</v>
      </c>
      <c r="B7904">
        <v>53</v>
      </c>
      <c r="C7904" t="s">
        <v>94</v>
      </c>
      <c r="D7904" t="str">
        <f ca="1">IF(OFFSET(calculations!$AG$2,MATCH(data!A7904&amp;"|"&amp;data!C7904,calculations!$A$3:$A$168,0),MATCH(data!B7904,calculations!$AH$2:$CL$2,0))="","NULL",SUBSTITUTE(OFFSET(calculations!$AG$2,MATCH(data!A7904&amp;"|"&amp;data!C7904,calculations!$A$3:$A$168,0),MATCH(data!B7904,calculations!$AH$2:$CL$2,0)),",","."))</f>
        <v>NULL</v>
      </c>
      <c r="E7904">
        <v>1</v>
      </c>
    </row>
    <row r="7905" spans="1:5" x14ac:dyDescent="0.25">
      <c r="A7905">
        <v>2017</v>
      </c>
      <c r="B7905">
        <v>53</v>
      </c>
      <c r="C7905" t="s">
        <v>95</v>
      </c>
      <c r="D7905" t="str">
        <f ca="1">IF(OFFSET(calculations!$AG$2,MATCH(data!A7905&amp;"|"&amp;data!C7905,calculations!$A$3:$A$168,0),MATCH(data!B7905,calculations!$AH$2:$CL$2,0))="","NULL",SUBSTITUTE(OFFSET(calculations!$AG$2,MATCH(data!A7905&amp;"|"&amp;data!C7905,calculations!$A$3:$A$168,0),MATCH(data!B7905,calculations!$AH$2:$CL$2,0)),",","."))</f>
        <v>331522</v>
      </c>
      <c r="E7905">
        <v>1</v>
      </c>
    </row>
    <row r="7906" spans="1:5" x14ac:dyDescent="0.25">
      <c r="A7906">
        <v>2017</v>
      </c>
      <c r="B7906">
        <v>53</v>
      </c>
      <c r="C7906" t="s">
        <v>96</v>
      </c>
      <c r="D7906" t="str">
        <f ca="1">IF(OFFSET(calculations!$AG$2,MATCH(data!A7906&amp;"|"&amp;data!C7906,calculations!$A$3:$A$168,0),MATCH(data!B7906,calculations!$AH$2:$CL$2,0))="","NULL",SUBSTITUTE(OFFSET(calculations!$AG$2,MATCH(data!A7906&amp;"|"&amp;data!C7906,calculations!$A$3:$A$168,0),MATCH(data!B7906,calculations!$AH$2:$CL$2,0)),",","."))</f>
        <v>13130746</v>
      </c>
      <c r="E7906">
        <v>1</v>
      </c>
    </row>
    <row r="7907" spans="1:5" x14ac:dyDescent="0.25">
      <c r="A7907">
        <v>2017</v>
      </c>
      <c r="B7907">
        <v>53</v>
      </c>
      <c r="C7907" t="s">
        <v>97</v>
      </c>
      <c r="D7907" t="str">
        <f ca="1">IF(OFFSET(calculations!$AG$2,MATCH(data!A7907&amp;"|"&amp;data!C7907,calculations!$A$3:$A$168,0),MATCH(data!B7907,calculations!$AH$2:$CL$2,0))="","NULL",SUBSTITUTE(OFFSET(calculations!$AG$2,MATCH(data!A7907&amp;"|"&amp;data!C7907,calculations!$A$3:$A$168,0),MATCH(data!B7907,calculations!$AH$2:$CL$2,0)),",","."))</f>
        <v>10544816</v>
      </c>
      <c r="E7907">
        <v>1</v>
      </c>
    </row>
    <row r="7908" spans="1:5" x14ac:dyDescent="0.25">
      <c r="A7908">
        <v>2017</v>
      </c>
      <c r="B7908">
        <v>53</v>
      </c>
      <c r="C7908" t="s">
        <v>98</v>
      </c>
      <c r="D7908" t="str">
        <f ca="1">IF(OFFSET(calculations!$AG$2,MATCH(data!A7908&amp;"|"&amp;data!C7908,calculations!$A$3:$A$168,0),MATCH(data!B7908,calculations!$AH$2:$CL$2,0))="","NULL",SUBSTITUTE(OFFSET(calculations!$AG$2,MATCH(data!A7908&amp;"|"&amp;data!C7908,calculations!$A$3:$A$168,0),MATCH(data!B7908,calculations!$AH$2:$CL$2,0)),",","."))</f>
        <v>2585930</v>
      </c>
      <c r="E7908">
        <v>1</v>
      </c>
    </row>
    <row r="7909" spans="1:5" x14ac:dyDescent="0.25">
      <c r="A7909">
        <v>2017</v>
      </c>
      <c r="B7909">
        <v>53</v>
      </c>
      <c r="C7909" t="s">
        <v>99</v>
      </c>
      <c r="D7909" t="str">
        <f ca="1">IF(OFFSET(calculations!$AG$2,MATCH(data!A7909&amp;"|"&amp;data!C7909,calculations!$A$3:$A$168,0),MATCH(data!B7909,calculations!$AH$2:$CL$2,0))="","NULL",SUBSTITUTE(OFFSET(calculations!$AG$2,MATCH(data!A7909&amp;"|"&amp;data!C7909,calculations!$A$3:$A$168,0),MATCH(data!B7909,calculations!$AH$2:$CL$2,0)),",","."))</f>
        <v>2585930</v>
      </c>
      <c r="E7909">
        <v>1</v>
      </c>
    </row>
    <row r="7910" spans="1:5" x14ac:dyDescent="0.25">
      <c r="A7910">
        <v>2017</v>
      </c>
      <c r="B7910">
        <v>53</v>
      </c>
      <c r="C7910" t="s">
        <v>100</v>
      </c>
      <c r="D7910" t="str">
        <f ca="1">IF(OFFSET(calculations!$AG$2,MATCH(data!A7910&amp;"|"&amp;data!C7910,calculations!$A$3:$A$168,0),MATCH(data!B7910,calculations!$AH$2:$CL$2,0))="","NULL",SUBSTITUTE(OFFSET(calculations!$AG$2,MATCH(data!A7910&amp;"|"&amp;data!C7910,calculations!$A$3:$A$168,0),MATCH(data!B7910,calculations!$AH$2:$CL$2,0)),",","."))</f>
        <v>83430</v>
      </c>
      <c r="E7910">
        <v>1</v>
      </c>
    </row>
    <row r="7911" spans="1:5" x14ac:dyDescent="0.25">
      <c r="A7911">
        <v>2017</v>
      </c>
      <c r="B7911">
        <v>53</v>
      </c>
      <c r="C7911" t="s">
        <v>101</v>
      </c>
      <c r="D7911" t="str">
        <f ca="1">IF(OFFSET(calculations!$AG$2,MATCH(data!A7911&amp;"|"&amp;data!C7911,calculations!$A$3:$A$168,0),MATCH(data!B7911,calculations!$AH$2:$CL$2,0))="","NULL",SUBSTITUTE(OFFSET(calculations!$AG$2,MATCH(data!A7911&amp;"|"&amp;data!C7911,calculations!$A$3:$A$168,0),MATCH(data!B7911,calculations!$AH$2:$CL$2,0)),",","."))</f>
        <v>NULL</v>
      </c>
      <c r="E7911">
        <v>1</v>
      </c>
    </row>
    <row r="7912" spans="1:5" x14ac:dyDescent="0.25">
      <c r="A7912">
        <v>2017</v>
      </c>
      <c r="B7912">
        <v>53</v>
      </c>
      <c r="C7912" t="s">
        <v>102</v>
      </c>
      <c r="D7912" t="str">
        <f ca="1">IF(OFFSET(calculations!$AG$2,MATCH(data!A7912&amp;"|"&amp;data!C7912,calculations!$A$3:$A$168,0),MATCH(data!B7912,calculations!$AH$2:$CL$2,0))="","NULL",SUBSTITUTE(OFFSET(calculations!$AG$2,MATCH(data!A7912&amp;"|"&amp;data!C7912,calculations!$A$3:$A$168,0),MATCH(data!B7912,calculations!$AH$2:$CL$2,0)),",","."))</f>
        <v>2376248</v>
      </c>
      <c r="E7912">
        <v>1</v>
      </c>
    </row>
    <row r="7913" spans="1:5" x14ac:dyDescent="0.25">
      <c r="A7913">
        <v>2017</v>
      </c>
      <c r="B7913">
        <v>53</v>
      </c>
      <c r="C7913" t="s">
        <v>103</v>
      </c>
      <c r="D7913" t="str">
        <f ca="1">IF(OFFSET(calculations!$AG$2,MATCH(data!A7913&amp;"|"&amp;data!C7913,calculations!$A$3:$A$168,0),MATCH(data!B7913,calculations!$AH$2:$CL$2,0))="","NULL",SUBSTITUTE(OFFSET(calculations!$AG$2,MATCH(data!A7913&amp;"|"&amp;data!C7913,calculations!$A$3:$A$168,0),MATCH(data!B7913,calculations!$AH$2:$CL$2,0)),",","."))</f>
        <v>NULL</v>
      </c>
      <c r="E7913">
        <v>1</v>
      </c>
    </row>
    <row r="7914" spans="1:5" x14ac:dyDescent="0.25">
      <c r="A7914">
        <v>2017</v>
      </c>
      <c r="B7914">
        <v>53</v>
      </c>
      <c r="C7914" t="s">
        <v>104</v>
      </c>
      <c r="D7914" t="str">
        <f ca="1">IF(OFFSET(calculations!$AG$2,MATCH(data!A7914&amp;"|"&amp;data!C7914,calculations!$A$3:$A$168,0),MATCH(data!B7914,calculations!$AH$2:$CL$2,0))="","NULL",SUBSTITUTE(OFFSET(calculations!$AG$2,MATCH(data!A7914&amp;"|"&amp;data!C7914,calculations!$A$3:$A$168,0),MATCH(data!B7914,calculations!$AH$2:$CL$2,0)),",","."))</f>
        <v>293112</v>
      </c>
      <c r="E7914">
        <v>1</v>
      </c>
    </row>
    <row r="7915" spans="1:5" x14ac:dyDescent="0.25">
      <c r="A7915">
        <v>2017</v>
      </c>
      <c r="B7915">
        <v>53</v>
      </c>
      <c r="C7915" t="s">
        <v>105</v>
      </c>
      <c r="D7915" t="str">
        <f ca="1">IF(OFFSET(calculations!$AG$2,MATCH(data!A7915&amp;"|"&amp;data!C7915,calculations!$A$3:$A$168,0),MATCH(data!B7915,calculations!$AH$2:$CL$2,0))="","NULL",SUBSTITUTE(OFFSET(calculations!$AG$2,MATCH(data!A7915&amp;"|"&amp;data!C7915,calculations!$A$3:$A$168,0),MATCH(data!B7915,calculations!$AH$2:$CL$2,0)),",","."))</f>
        <v>293112</v>
      </c>
      <c r="E7915">
        <v>1</v>
      </c>
    </row>
    <row r="7916" spans="1:5" x14ac:dyDescent="0.25">
      <c r="A7916">
        <v>2017</v>
      </c>
      <c r="B7916">
        <v>53</v>
      </c>
      <c r="C7916" t="s">
        <v>106</v>
      </c>
      <c r="D7916" t="str">
        <f ca="1">IF(OFFSET(calculations!$AG$2,MATCH(data!A7916&amp;"|"&amp;data!C7916,calculations!$A$3:$A$168,0),MATCH(data!B7916,calculations!$AH$2:$CL$2,0))="","NULL",SUBSTITUTE(OFFSET(calculations!$AG$2,MATCH(data!A7916&amp;"|"&amp;data!C7916,calculations!$A$3:$A$168,0),MATCH(data!B7916,calculations!$AH$2:$CL$2,0)),",","."))</f>
        <v>NULL</v>
      </c>
      <c r="E7916">
        <v>1</v>
      </c>
    </row>
    <row r="7917" spans="1:5" x14ac:dyDescent="0.25">
      <c r="A7917">
        <v>2017</v>
      </c>
      <c r="B7917">
        <v>53</v>
      </c>
      <c r="C7917" t="s">
        <v>107</v>
      </c>
      <c r="D7917" t="str">
        <f ca="1">IF(OFFSET(calculations!$AG$2,MATCH(data!A7917&amp;"|"&amp;data!C7917,calculations!$A$3:$A$168,0),MATCH(data!B7917,calculations!$AH$2:$CL$2,0))="","NULL",SUBSTITUTE(OFFSET(calculations!$AG$2,MATCH(data!A7917&amp;"|"&amp;data!C7917,calculations!$A$3:$A$168,0),MATCH(data!B7917,calculations!$AH$2:$CL$2,0)),",","."))</f>
        <v>NULL</v>
      </c>
      <c r="E7917">
        <v>1</v>
      </c>
    </row>
    <row r="7918" spans="1:5" x14ac:dyDescent="0.25">
      <c r="A7918">
        <v>2017</v>
      </c>
      <c r="B7918">
        <v>53</v>
      </c>
      <c r="C7918" t="s">
        <v>108</v>
      </c>
      <c r="D7918" t="str">
        <f ca="1">IF(OFFSET(calculations!$AG$2,MATCH(data!A7918&amp;"|"&amp;data!C7918,calculations!$A$3:$A$168,0),MATCH(data!B7918,calculations!$AH$2:$CL$2,0))="","NULL",SUBSTITUTE(OFFSET(calculations!$AG$2,MATCH(data!A7918&amp;"|"&amp;data!C7918,calculations!$A$3:$A$168,0),MATCH(data!B7918,calculations!$AH$2:$CL$2,0)),",","."))</f>
        <v>101947</v>
      </c>
      <c r="E7918">
        <v>1</v>
      </c>
    </row>
    <row r="7919" spans="1:5" x14ac:dyDescent="0.25">
      <c r="A7919">
        <v>2017</v>
      </c>
      <c r="B7919">
        <v>53</v>
      </c>
      <c r="C7919" t="s">
        <v>109</v>
      </c>
      <c r="D7919" t="str">
        <f ca="1">IF(OFFSET(calculations!$AG$2,MATCH(data!A7919&amp;"|"&amp;data!C7919,calculations!$A$3:$A$168,0),MATCH(data!B7919,calculations!$AH$2:$CL$2,0))="","NULL",SUBSTITUTE(OFFSET(calculations!$AG$2,MATCH(data!A7919&amp;"|"&amp;data!C7919,calculations!$A$3:$A$168,0),MATCH(data!B7919,calculations!$AH$2:$CL$2,0)),",","."))</f>
        <v>395059</v>
      </c>
      <c r="E7919">
        <v>1</v>
      </c>
    </row>
    <row r="7920" spans="1:5" x14ac:dyDescent="0.25">
      <c r="A7920">
        <v>2017</v>
      </c>
      <c r="B7920">
        <v>53</v>
      </c>
      <c r="C7920" t="s">
        <v>110</v>
      </c>
      <c r="D7920" t="str">
        <f ca="1">IF(OFFSET(calculations!$AG$2,MATCH(data!A7920&amp;"|"&amp;data!C7920,calculations!$A$3:$A$168,0),MATCH(data!B7920,calculations!$AH$2:$CL$2,0))="","NULL",SUBSTITUTE(OFFSET(calculations!$AG$2,MATCH(data!A7920&amp;"|"&amp;data!C7920,calculations!$A$3:$A$168,0),MATCH(data!B7920,calculations!$AH$2:$CL$2,0)),",","."))</f>
        <v>63537</v>
      </c>
      <c r="E7920">
        <v>1</v>
      </c>
    </row>
    <row r="7921" spans="1:5" x14ac:dyDescent="0.25">
      <c r="A7921">
        <v>2017</v>
      </c>
      <c r="B7921">
        <v>53</v>
      </c>
      <c r="C7921" t="s">
        <v>111</v>
      </c>
      <c r="D7921" t="str">
        <f ca="1">IF(OFFSET(calculations!$AG$2,MATCH(data!A7921&amp;"|"&amp;data!C7921,calculations!$A$3:$A$168,0),MATCH(data!B7921,calculations!$AH$2:$CL$2,0))="","NULL",SUBSTITUTE(OFFSET(calculations!$AG$2,MATCH(data!A7921&amp;"|"&amp;data!C7921,calculations!$A$3:$A$168,0),MATCH(data!B7921,calculations!$AH$2:$CL$2,0)),",","."))</f>
        <v>4260919</v>
      </c>
      <c r="E7921">
        <v>1</v>
      </c>
    </row>
    <row r="7922" spans="1:5" x14ac:dyDescent="0.25">
      <c r="A7922">
        <v>2017</v>
      </c>
      <c r="B7922">
        <v>53</v>
      </c>
      <c r="C7922" t="s">
        <v>112</v>
      </c>
      <c r="D7922" t="str">
        <f ca="1">IF(OFFSET(calculations!$AG$2,MATCH(data!A7922&amp;"|"&amp;data!C7922,calculations!$A$3:$A$168,0),MATCH(data!B7922,calculations!$AH$2:$CL$2,0))="","NULL",SUBSTITUTE(OFFSET(calculations!$AG$2,MATCH(data!A7922&amp;"|"&amp;data!C7922,calculations!$A$3:$A$168,0),MATCH(data!B7922,calculations!$AH$2:$CL$2,0)),",","."))</f>
        <v>1354345</v>
      </c>
      <c r="E7922">
        <v>1</v>
      </c>
    </row>
    <row r="7923" spans="1:5" x14ac:dyDescent="0.25">
      <c r="A7923">
        <v>2017</v>
      </c>
      <c r="B7923">
        <v>53</v>
      </c>
      <c r="C7923" t="s">
        <v>113</v>
      </c>
      <c r="D7923" t="str">
        <f ca="1">IF(OFFSET(calculations!$AG$2,MATCH(data!A7923&amp;"|"&amp;data!C7923,calculations!$A$3:$A$168,0),MATCH(data!B7923,calculations!$AH$2:$CL$2,0))="","NULL",SUBSTITUTE(OFFSET(calculations!$AG$2,MATCH(data!A7923&amp;"|"&amp;data!C7923,calculations!$A$3:$A$168,0),MATCH(data!B7923,calculations!$AH$2:$CL$2,0)),",","."))</f>
        <v>NULL</v>
      </c>
      <c r="E7923">
        <v>1</v>
      </c>
    </row>
    <row r="7924" spans="1:5" x14ac:dyDescent="0.25">
      <c r="A7924">
        <v>2017</v>
      </c>
      <c r="B7924">
        <v>53</v>
      </c>
      <c r="C7924" t="s">
        <v>114</v>
      </c>
      <c r="D7924" t="str">
        <f ca="1">IF(OFFSET(calculations!$AG$2,MATCH(data!A7924&amp;"|"&amp;data!C7924,calculations!$A$3:$A$168,0),MATCH(data!B7924,calculations!$AH$2:$CL$2,0))="","NULL",SUBSTITUTE(OFFSET(calculations!$AG$2,MATCH(data!A7924&amp;"|"&amp;data!C7924,calculations!$A$3:$A$168,0),MATCH(data!B7924,calculations!$AH$2:$CL$2,0)),",","."))</f>
        <v>NULL</v>
      </c>
      <c r="E7924">
        <v>1</v>
      </c>
    </row>
    <row r="7925" spans="1:5" x14ac:dyDescent="0.25">
      <c r="A7925">
        <v>2017</v>
      </c>
      <c r="B7925">
        <v>53</v>
      </c>
      <c r="C7925" t="s">
        <v>115</v>
      </c>
      <c r="D7925" t="str">
        <f ca="1">IF(OFFSET(calculations!$AG$2,MATCH(data!A7925&amp;"|"&amp;data!C7925,calculations!$A$3:$A$168,0),MATCH(data!B7925,calculations!$AH$2:$CL$2,0))="","NULL",SUBSTITUTE(OFFSET(calculations!$AG$2,MATCH(data!A7925&amp;"|"&amp;data!C7925,calculations!$A$3:$A$168,0),MATCH(data!B7925,calculations!$AH$2:$CL$2,0)),",","."))</f>
        <v>NULL</v>
      </c>
      <c r="E7925">
        <v>1</v>
      </c>
    </row>
    <row r="7926" spans="1:5" x14ac:dyDescent="0.25">
      <c r="A7926">
        <v>2017</v>
      </c>
      <c r="B7926">
        <v>53</v>
      </c>
      <c r="C7926" t="s">
        <v>116</v>
      </c>
      <c r="D7926" t="str">
        <f ca="1">IF(OFFSET(calculations!$AG$2,MATCH(data!A7926&amp;"|"&amp;data!C7926,calculations!$A$3:$A$168,0),MATCH(data!B7926,calculations!$AH$2:$CL$2,0))="","NULL",SUBSTITUTE(OFFSET(calculations!$AG$2,MATCH(data!A7926&amp;"|"&amp;data!C7926,calculations!$A$3:$A$168,0),MATCH(data!B7926,calculations!$AH$2:$CL$2,0)),",","."))</f>
        <v>9458</v>
      </c>
      <c r="E7926">
        <v>1</v>
      </c>
    </row>
    <row r="7927" spans="1:5" x14ac:dyDescent="0.25">
      <c r="A7927">
        <v>2017</v>
      </c>
      <c r="B7927">
        <v>53</v>
      </c>
      <c r="C7927" t="s">
        <v>117</v>
      </c>
      <c r="D7927" t="str">
        <f ca="1">IF(OFFSET(calculations!$AG$2,MATCH(data!A7927&amp;"|"&amp;data!C7927,calculations!$A$3:$A$168,0),MATCH(data!B7927,calculations!$AH$2:$CL$2,0))="","NULL",SUBSTITUTE(OFFSET(calculations!$AG$2,MATCH(data!A7927&amp;"|"&amp;data!C7927,calculations!$A$3:$A$168,0),MATCH(data!B7927,calculations!$AH$2:$CL$2,0)),",","."))</f>
        <v>NULL</v>
      </c>
      <c r="E7927">
        <v>1</v>
      </c>
    </row>
    <row r="7928" spans="1:5" x14ac:dyDescent="0.25">
      <c r="A7928">
        <v>2017</v>
      </c>
      <c r="B7928">
        <v>53</v>
      </c>
      <c r="C7928" t="s">
        <v>118</v>
      </c>
      <c r="D7928" t="str">
        <f ca="1">IF(OFFSET(calculations!$AG$2,MATCH(data!A7928&amp;"|"&amp;data!C7928,calculations!$A$3:$A$168,0),MATCH(data!B7928,calculations!$AH$2:$CL$2,0))="","NULL",SUBSTITUTE(OFFSET(calculations!$AG$2,MATCH(data!A7928&amp;"|"&amp;data!C7928,calculations!$A$3:$A$168,0),MATCH(data!B7928,calculations!$AH$2:$CL$2,0)),",","."))</f>
        <v>NULL</v>
      </c>
      <c r="E7928">
        <v>1</v>
      </c>
    </row>
    <row r="7929" spans="1:5" x14ac:dyDescent="0.25">
      <c r="A7929">
        <v>2017</v>
      </c>
      <c r="B7929">
        <v>53</v>
      </c>
      <c r="C7929" t="s">
        <v>119</v>
      </c>
      <c r="D7929" t="str">
        <f ca="1">IF(OFFSET(calculations!$AG$2,MATCH(data!A7929&amp;"|"&amp;data!C7929,calculations!$A$3:$A$168,0),MATCH(data!B7929,calculations!$AH$2:$CL$2,0))="","NULL",SUBSTITUTE(OFFSET(calculations!$AG$2,MATCH(data!A7929&amp;"|"&amp;data!C7929,calculations!$A$3:$A$168,0),MATCH(data!B7929,calculations!$AH$2:$CL$2,0)),",","."))</f>
        <v>698426</v>
      </c>
      <c r="E7929">
        <v>1</v>
      </c>
    </row>
    <row r="7930" spans="1:5" x14ac:dyDescent="0.25">
      <c r="A7930">
        <v>2017</v>
      </c>
      <c r="B7930">
        <v>53</v>
      </c>
      <c r="C7930" t="s">
        <v>120</v>
      </c>
      <c r="D7930" t="str">
        <f ca="1">IF(OFFSET(calculations!$AG$2,MATCH(data!A7930&amp;"|"&amp;data!C7930,calculations!$A$3:$A$168,0),MATCH(data!B7930,calculations!$AH$2:$CL$2,0))="","NULL",SUBSTITUTE(OFFSET(calculations!$AG$2,MATCH(data!A7930&amp;"|"&amp;data!C7930,calculations!$A$3:$A$168,0),MATCH(data!B7930,calculations!$AH$2:$CL$2,0)),",","."))</f>
        <v>339502</v>
      </c>
      <c r="E7930">
        <v>1</v>
      </c>
    </row>
    <row r="7931" spans="1:5" x14ac:dyDescent="0.25">
      <c r="A7931">
        <v>2017</v>
      </c>
      <c r="B7931">
        <v>53</v>
      </c>
      <c r="C7931" t="s">
        <v>121</v>
      </c>
      <c r="D7931" t="str">
        <f ca="1">IF(OFFSET(calculations!$AG$2,MATCH(data!A7931&amp;"|"&amp;data!C7931,calculations!$A$3:$A$168,0),MATCH(data!B7931,calculations!$AH$2:$CL$2,0))="","NULL",SUBSTITUTE(OFFSET(calculations!$AG$2,MATCH(data!A7931&amp;"|"&amp;data!C7931,calculations!$A$3:$A$168,0),MATCH(data!B7931,calculations!$AH$2:$CL$2,0)),",","."))</f>
        <v>273067</v>
      </c>
      <c r="E7931">
        <v>1</v>
      </c>
    </row>
    <row r="7932" spans="1:5" x14ac:dyDescent="0.25">
      <c r="A7932">
        <v>2017</v>
      </c>
      <c r="B7932">
        <v>53</v>
      </c>
      <c r="C7932" t="s">
        <v>122</v>
      </c>
      <c r="D7932" t="str">
        <f ca="1">IF(OFFSET(calculations!$AG$2,MATCH(data!A7932&amp;"|"&amp;data!C7932,calculations!$A$3:$A$168,0),MATCH(data!B7932,calculations!$AH$2:$CL$2,0))="","NULL",SUBSTITUTE(OFFSET(calculations!$AG$2,MATCH(data!A7932&amp;"|"&amp;data!C7932,calculations!$A$3:$A$168,0),MATCH(data!B7932,calculations!$AH$2:$CL$2,0)),",","."))</f>
        <v>NULL</v>
      </c>
      <c r="E7932">
        <v>1</v>
      </c>
    </row>
    <row r="7933" spans="1:5" x14ac:dyDescent="0.25">
      <c r="A7933">
        <v>2017</v>
      </c>
      <c r="B7933">
        <v>53</v>
      </c>
      <c r="C7933" t="s">
        <v>123</v>
      </c>
      <c r="D7933" t="str">
        <f ca="1">IF(OFFSET(calculations!$AG$2,MATCH(data!A7933&amp;"|"&amp;data!C7933,calculations!$A$3:$A$168,0),MATCH(data!B7933,calculations!$AH$2:$CL$2,0))="","NULL",SUBSTITUTE(OFFSET(calculations!$AG$2,MATCH(data!A7933&amp;"|"&amp;data!C7933,calculations!$A$3:$A$168,0),MATCH(data!B7933,calculations!$AH$2:$CL$2,0)),",","."))</f>
        <v>NULL</v>
      </c>
      <c r="E7933">
        <v>1</v>
      </c>
    </row>
    <row r="7934" spans="1:5" x14ac:dyDescent="0.25">
      <c r="A7934">
        <v>2017</v>
      </c>
      <c r="B7934">
        <v>53</v>
      </c>
      <c r="C7934" t="s">
        <v>124</v>
      </c>
      <c r="D7934" t="str">
        <f ca="1">IF(OFFSET(calculations!$AG$2,MATCH(data!A7934&amp;"|"&amp;data!C7934,calculations!$A$3:$A$168,0),MATCH(data!B7934,calculations!$AH$2:$CL$2,0))="","NULL",SUBSTITUTE(OFFSET(calculations!$AG$2,MATCH(data!A7934&amp;"|"&amp;data!C7934,calculations!$A$3:$A$168,0),MATCH(data!B7934,calculations!$AH$2:$CL$2,0)),",","."))</f>
        <v>NULL</v>
      </c>
      <c r="E7934">
        <v>1</v>
      </c>
    </row>
    <row r="7935" spans="1:5" x14ac:dyDescent="0.25">
      <c r="A7935">
        <v>2017</v>
      </c>
      <c r="B7935">
        <v>53</v>
      </c>
      <c r="C7935" t="s">
        <v>125</v>
      </c>
      <c r="D7935" t="str">
        <f ca="1">IF(OFFSET(calculations!$AG$2,MATCH(data!A7935&amp;"|"&amp;data!C7935,calculations!$A$3:$A$168,0),MATCH(data!B7935,calculations!$AH$2:$CL$2,0))="","NULL",SUBSTITUTE(OFFSET(calculations!$AG$2,MATCH(data!A7935&amp;"|"&amp;data!C7935,calculations!$A$3:$A$168,0),MATCH(data!B7935,calculations!$AH$2:$CL$2,0)),",","."))</f>
        <v>NULL</v>
      </c>
      <c r="E7935">
        <v>1</v>
      </c>
    </row>
    <row r="7936" spans="1:5" x14ac:dyDescent="0.25">
      <c r="A7936">
        <v>2017</v>
      </c>
      <c r="B7936">
        <v>53</v>
      </c>
      <c r="C7936" t="s">
        <v>126</v>
      </c>
      <c r="D7936" t="str">
        <f ca="1">IF(OFFSET(calculations!$AG$2,MATCH(data!A7936&amp;"|"&amp;data!C7936,calculations!$A$3:$A$168,0),MATCH(data!B7936,calculations!$AH$2:$CL$2,0))="","NULL",SUBSTITUTE(OFFSET(calculations!$AG$2,MATCH(data!A7936&amp;"|"&amp;data!C7936,calculations!$A$3:$A$168,0),MATCH(data!B7936,calculations!$AH$2:$CL$2,0)),",","."))</f>
        <v>33892</v>
      </c>
      <c r="E7936">
        <v>1</v>
      </c>
    </row>
    <row r="7937" spans="1:5" x14ac:dyDescent="0.25">
      <c r="A7937">
        <v>2017</v>
      </c>
      <c r="B7937">
        <v>53</v>
      </c>
      <c r="C7937" t="s">
        <v>62</v>
      </c>
      <c r="D7937" t="str">
        <f ca="1">IF(OFFSET(calculations!$AG$2,MATCH(data!A7937&amp;"|"&amp;data!C7937,calculations!$A$3:$A$168,0),MATCH(data!B7937,calculations!$AH$2:$CL$2,0))="","NULL",SUBSTITUTE(OFFSET(calculations!$AG$2,MATCH(data!A7937&amp;"|"&amp;data!C7937,calculations!$A$3:$A$168,0),MATCH(data!B7937,calculations!$AH$2:$CL$2,0)),",","."))</f>
        <v>2906574</v>
      </c>
      <c r="E7937">
        <v>1</v>
      </c>
    </row>
    <row r="7938" spans="1:5" x14ac:dyDescent="0.25">
      <c r="A7938">
        <v>2017</v>
      </c>
      <c r="B7938">
        <v>53</v>
      </c>
      <c r="C7938" t="s">
        <v>127</v>
      </c>
      <c r="D7938" t="str">
        <f ca="1">IF(OFFSET(calculations!$AG$2,MATCH(data!A7938&amp;"|"&amp;data!C7938,calculations!$A$3:$A$168,0),MATCH(data!B7938,calculations!$AH$2:$CL$2,0))="","NULL",SUBSTITUTE(OFFSET(calculations!$AG$2,MATCH(data!A7938&amp;"|"&amp;data!C7938,calculations!$A$3:$A$168,0),MATCH(data!B7938,calculations!$AH$2:$CL$2,0)),",","."))</f>
        <v>167146</v>
      </c>
      <c r="E7938">
        <v>1</v>
      </c>
    </row>
    <row r="7939" spans="1:5" x14ac:dyDescent="0.25">
      <c r="A7939">
        <v>2017</v>
      </c>
      <c r="B7939">
        <v>53</v>
      </c>
      <c r="C7939" t="s">
        <v>128</v>
      </c>
      <c r="D7939" t="str">
        <f ca="1">IF(OFFSET(calculations!$AG$2,MATCH(data!A7939&amp;"|"&amp;data!C7939,calculations!$A$3:$A$168,0),MATCH(data!B7939,calculations!$AH$2:$CL$2,0))="","NULL",SUBSTITUTE(OFFSET(calculations!$AG$2,MATCH(data!A7939&amp;"|"&amp;data!C7939,calculations!$A$3:$A$168,0),MATCH(data!B7939,calculations!$AH$2:$CL$2,0)),",","."))</f>
        <v>NULL</v>
      </c>
      <c r="E7939">
        <v>1</v>
      </c>
    </row>
    <row r="7940" spans="1:5" x14ac:dyDescent="0.25">
      <c r="A7940">
        <v>2017</v>
      </c>
      <c r="B7940">
        <v>53</v>
      </c>
      <c r="C7940" t="s">
        <v>129</v>
      </c>
      <c r="D7940" t="str">
        <f ca="1">IF(OFFSET(calculations!$AG$2,MATCH(data!A7940&amp;"|"&amp;data!C7940,calculations!$A$3:$A$168,0),MATCH(data!B7940,calculations!$AH$2:$CL$2,0))="","NULL",SUBSTITUTE(OFFSET(calculations!$AG$2,MATCH(data!A7940&amp;"|"&amp;data!C7940,calculations!$A$3:$A$168,0),MATCH(data!B7940,calculations!$AH$2:$CL$2,0)),",","."))</f>
        <v>2208994</v>
      </c>
      <c r="E7940">
        <v>1</v>
      </c>
    </row>
    <row r="7941" spans="1:5" x14ac:dyDescent="0.25">
      <c r="A7941">
        <v>2017</v>
      </c>
      <c r="B7941">
        <v>53</v>
      </c>
      <c r="C7941" t="s">
        <v>130</v>
      </c>
      <c r="D7941" t="str">
        <f ca="1">IF(OFFSET(calculations!$AG$2,MATCH(data!A7941&amp;"|"&amp;data!C7941,calculations!$A$3:$A$168,0),MATCH(data!B7941,calculations!$AH$2:$CL$2,0))="","NULL",SUBSTITUTE(OFFSET(calculations!$AG$2,MATCH(data!A7941&amp;"|"&amp;data!C7941,calculations!$A$3:$A$168,0),MATCH(data!B7941,calculations!$AH$2:$CL$2,0)),",","."))</f>
        <v>NULL</v>
      </c>
      <c r="E7941">
        <v>1</v>
      </c>
    </row>
    <row r="7942" spans="1:5" x14ac:dyDescent="0.25">
      <c r="A7942">
        <v>2017</v>
      </c>
      <c r="B7942">
        <v>53</v>
      </c>
      <c r="C7942" t="s">
        <v>131</v>
      </c>
      <c r="D7942" t="str">
        <f ca="1">IF(OFFSET(calculations!$AG$2,MATCH(data!A7942&amp;"|"&amp;data!C7942,calculations!$A$3:$A$168,0),MATCH(data!B7942,calculations!$AH$2:$CL$2,0))="","NULL",SUBSTITUTE(OFFSET(calculations!$AG$2,MATCH(data!A7942&amp;"|"&amp;data!C7942,calculations!$A$3:$A$168,0),MATCH(data!B7942,calculations!$AH$2:$CL$2,0)),",","."))</f>
        <v>NULL</v>
      </c>
      <c r="E7942">
        <v>1</v>
      </c>
    </row>
    <row r="7943" spans="1:5" x14ac:dyDescent="0.25">
      <c r="A7943">
        <v>2017</v>
      </c>
      <c r="B7943">
        <v>53</v>
      </c>
      <c r="C7943" t="s">
        <v>132</v>
      </c>
      <c r="D7943" t="str">
        <f ca="1">IF(OFFSET(calculations!$AG$2,MATCH(data!A7943&amp;"|"&amp;data!C7943,calculations!$A$3:$A$168,0),MATCH(data!B7943,calculations!$AH$2:$CL$2,0))="","NULL",SUBSTITUTE(OFFSET(calculations!$AG$2,MATCH(data!A7943&amp;"|"&amp;data!C7943,calculations!$A$3:$A$168,0),MATCH(data!B7943,calculations!$AH$2:$CL$2,0)),",","."))</f>
        <v>NULL</v>
      </c>
      <c r="E7943">
        <v>1</v>
      </c>
    </row>
    <row r="7944" spans="1:5" x14ac:dyDescent="0.25">
      <c r="A7944">
        <v>2017</v>
      </c>
      <c r="B7944">
        <v>53</v>
      </c>
      <c r="C7944" t="s">
        <v>133</v>
      </c>
      <c r="D7944" t="str">
        <f ca="1">IF(OFFSET(calculations!$AG$2,MATCH(data!A7944&amp;"|"&amp;data!C7944,calculations!$A$3:$A$168,0),MATCH(data!B7944,calculations!$AH$2:$CL$2,0))="","NULL",SUBSTITUTE(OFFSET(calculations!$AG$2,MATCH(data!A7944&amp;"|"&amp;data!C7944,calculations!$A$3:$A$168,0),MATCH(data!B7944,calculations!$AH$2:$CL$2,0)),",","."))</f>
        <v>198912</v>
      </c>
      <c r="E7944">
        <v>1</v>
      </c>
    </row>
    <row r="7945" spans="1:5" x14ac:dyDescent="0.25">
      <c r="A7945">
        <v>2017</v>
      </c>
      <c r="B7945">
        <v>53</v>
      </c>
      <c r="C7945" t="s">
        <v>134</v>
      </c>
      <c r="D7945" t="str">
        <f ca="1">IF(OFFSET(calculations!$AG$2,MATCH(data!A7945&amp;"|"&amp;data!C7945,calculations!$A$3:$A$168,0),MATCH(data!B7945,calculations!$AH$2:$CL$2,0))="","NULL",SUBSTITUTE(OFFSET(calculations!$AG$2,MATCH(data!A7945&amp;"|"&amp;data!C7945,calculations!$A$3:$A$168,0),MATCH(data!B7945,calculations!$AH$2:$CL$2,0)),",","."))</f>
        <v>NULL</v>
      </c>
      <c r="E7945">
        <v>1</v>
      </c>
    </row>
    <row r="7946" spans="1:5" x14ac:dyDescent="0.25">
      <c r="A7946">
        <v>2017</v>
      </c>
      <c r="B7946">
        <v>53</v>
      </c>
      <c r="C7946" t="s">
        <v>135</v>
      </c>
      <c r="D7946" t="str">
        <f ca="1">IF(OFFSET(calculations!$AG$2,MATCH(data!A7946&amp;"|"&amp;data!C7946,calculations!$A$3:$A$168,0),MATCH(data!B7946,calculations!$AH$2:$CL$2,0))="","NULL",SUBSTITUTE(OFFSET(calculations!$AG$2,MATCH(data!A7946&amp;"|"&amp;data!C7946,calculations!$A$3:$A$168,0),MATCH(data!B7946,calculations!$AH$2:$CL$2,0)),",","."))</f>
        <v>NULL</v>
      </c>
      <c r="E7946">
        <v>1</v>
      </c>
    </row>
    <row r="7947" spans="1:5" x14ac:dyDescent="0.25">
      <c r="A7947">
        <v>2017</v>
      </c>
      <c r="B7947">
        <v>53</v>
      </c>
      <c r="C7947" t="s">
        <v>136</v>
      </c>
      <c r="D7947" t="str">
        <f ca="1">IF(OFFSET(calculations!$AG$2,MATCH(data!A7947&amp;"|"&amp;data!C7947,calculations!$A$3:$A$168,0),MATCH(data!B7947,calculations!$AH$2:$CL$2,0))="","NULL",SUBSTITUTE(OFFSET(calculations!$AG$2,MATCH(data!A7947&amp;"|"&amp;data!C7947,calculations!$A$3:$A$168,0),MATCH(data!B7947,calculations!$AH$2:$CL$2,0)),",","."))</f>
        <v>331522</v>
      </c>
      <c r="E7947">
        <v>1</v>
      </c>
    </row>
    <row r="7948" spans="1:5" x14ac:dyDescent="0.25">
      <c r="A7948">
        <v>2017</v>
      </c>
      <c r="B7948">
        <v>53</v>
      </c>
      <c r="C7948" t="s">
        <v>137</v>
      </c>
      <c r="D7948" t="str">
        <f ca="1">IF(OFFSET(calculations!$AG$2,MATCH(data!A7948&amp;"|"&amp;data!C7948,calculations!$A$3:$A$168,0),MATCH(data!B7948,calculations!$AH$2:$CL$2,0))="","NULL",SUBSTITUTE(OFFSET(calculations!$AG$2,MATCH(data!A7948&amp;"|"&amp;data!C7948,calculations!$A$3:$A$168,0),MATCH(data!B7948,calculations!$AH$2:$CL$2,0)),",","."))</f>
        <v>NULL</v>
      </c>
      <c r="E7948">
        <v>1</v>
      </c>
    </row>
    <row r="7949" spans="1:5" x14ac:dyDescent="0.25">
      <c r="A7949">
        <v>2017</v>
      </c>
      <c r="B7949">
        <v>53</v>
      </c>
      <c r="C7949" t="s">
        <v>138</v>
      </c>
      <c r="D7949" t="str">
        <f ca="1">IF(OFFSET(calculations!$AG$2,MATCH(data!A7949&amp;"|"&amp;data!C7949,calculations!$A$3:$A$168,0),MATCH(data!B7949,calculations!$AH$2:$CL$2,0))="","NULL",SUBSTITUTE(OFFSET(calculations!$AG$2,MATCH(data!A7949&amp;"|"&amp;data!C7949,calculations!$A$3:$A$168,0),MATCH(data!B7949,calculations!$AH$2:$CL$2,0)),",","."))</f>
        <v>NULL</v>
      </c>
      <c r="E7949">
        <v>1</v>
      </c>
    </row>
    <row r="7950" spans="1:5" x14ac:dyDescent="0.25">
      <c r="A7950">
        <v>2017</v>
      </c>
      <c r="B7950">
        <v>53</v>
      </c>
      <c r="C7950" t="s">
        <v>139</v>
      </c>
      <c r="D7950" t="str">
        <f ca="1">IF(OFFSET(calculations!$AG$2,MATCH(data!A7950&amp;"|"&amp;data!C7950,calculations!$A$3:$A$168,0),MATCH(data!B7950,calculations!$AH$2:$CL$2,0))="","NULL",SUBSTITUTE(OFFSET(calculations!$AG$2,MATCH(data!A7950&amp;"|"&amp;data!C7950,calculations!$A$3:$A$168,0),MATCH(data!B7950,calculations!$AH$2:$CL$2,0)),",","."))</f>
        <v>NULL</v>
      </c>
      <c r="E7950">
        <v>1</v>
      </c>
    </row>
    <row r="7951" spans="1:5" x14ac:dyDescent="0.25">
      <c r="A7951">
        <v>2017</v>
      </c>
      <c r="B7951">
        <v>53</v>
      </c>
      <c r="C7951" t="s">
        <v>140</v>
      </c>
      <c r="D7951" t="str">
        <f ca="1">IF(OFFSET(calculations!$AG$2,MATCH(data!A7951&amp;"|"&amp;data!C7951,calculations!$A$3:$A$168,0),MATCH(data!B7951,calculations!$AH$2:$CL$2,0))="","NULL",SUBSTITUTE(OFFSET(calculations!$AG$2,MATCH(data!A7951&amp;"|"&amp;data!C7951,calculations!$A$3:$A$168,0),MATCH(data!B7951,calculations!$AH$2:$CL$2,0)),",","."))</f>
        <v>NULL</v>
      </c>
      <c r="E7951">
        <v>1</v>
      </c>
    </row>
    <row r="7952" spans="1:5" x14ac:dyDescent="0.25">
      <c r="A7952">
        <v>2017</v>
      </c>
      <c r="B7952">
        <v>53</v>
      </c>
      <c r="C7952" t="s">
        <v>141</v>
      </c>
      <c r="D7952" t="str">
        <f ca="1">IF(OFFSET(calculations!$AG$2,MATCH(data!A7952&amp;"|"&amp;data!C7952,calculations!$A$3:$A$168,0),MATCH(data!B7952,calculations!$AH$2:$CL$2,0))="","NULL",SUBSTITUTE(OFFSET(calculations!$AG$2,MATCH(data!A7952&amp;"|"&amp;data!C7952,calculations!$A$3:$A$168,0),MATCH(data!B7952,calculations!$AH$2:$CL$2,0)),",","."))</f>
        <v>NULL</v>
      </c>
      <c r="E7952">
        <v>1</v>
      </c>
    </row>
    <row r="7953" spans="1:5" x14ac:dyDescent="0.25">
      <c r="A7953">
        <v>2017</v>
      </c>
      <c r="B7953">
        <v>53</v>
      </c>
      <c r="C7953" t="s">
        <v>142</v>
      </c>
      <c r="D7953" t="str">
        <f ca="1">IF(OFFSET(calculations!$AG$2,MATCH(data!A7953&amp;"|"&amp;data!C7953,calculations!$A$3:$A$168,0),MATCH(data!B7953,calculations!$AH$2:$CL$2,0))="","NULL",SUBSTITUTE(OFFSET(calculations!$AG$2,MATCH(data!A7953&amp;"|"&amp;data!C7953,calculations!$A$3:$A$168,0),MATCH(data!B7953,calculations!$AH$2:$CL$2,0)),",","."))</f>
        <v>NULL</v>
      </c>
      <c r="E7953">
        <v>1</v>
      </c>
    </row>
    <row r="7954" spans="1:5" x14ac:dyDescent="0.25">
      <c r="A7954">
        <v>2017</v>
      </c>
      <c r="B7954">
        <v>53</v>
      </c>
      <c r="C7954" t="s">
        <v>143</v>
      </c>
      <c r="D7954" t="str">
        <f ca="1">IF(OFFSET(calculations!$AG$2,MATCH(data!A7954&amp;"|"&amp;data!C7954,calculations!$A$3:$A$168,0),MATCH(data!B7954,calculations!$AH$2:$CL$2,0))="","NULL",SUBSTITUTE(OFFSET(calculations!$AG$2,MATCH(data!A7954&amp;"|"&amp;data!C7954,calculations!$A$3:$A$168,0),MATCH(data!B7954,calculations!$AH$2:$CL$2,0)),",","."))</f>
        <v>NULL</v>
      </c>
      <c r="E7954">
        <v>1</v>
      </c>
    </row>
    <row r="7955" spans="1:5" x14ac:dyDescent="0.25">
      <c r="A7955">
        <v>2017</v>
      </c>
      <c r="B7955">
        <v>53</v>
      </c>
      <c r="C7955" t="s">
        <v>58</v>
      </c>
      <c r="D7955" t="str">
        <f ca="1">IF(OFFSET(calculations!$AG$2,MATCH(data!A7955&amp;"|"&amp;data!C7955,calculations!$A$3:$A$168,0),MATCH(data!B7955,calculations!$AH$2:$CL$2,0))="","NULL",SUBSTITUTE(OFFSET(calculations!$AG$2,MATCH(data!A7955&amp;"|"&amp;data!C7955,calculations!$A$3:$A$168,0),MATCH(data!B7955,calculations!$AH$2:$CL$2,0)),",","."))</f>
        <v>NULL</v>
      </c>
      <c r="E7955">
        <v>1</v>
      </c>
    </row>
    <row r="7956" spans="1:5" x14ac:dyDescent="0.25">
      <c r="A7956">
        <v>2017</v>
      </c>
      <c r="B7956">
        <v>54</v>
      </c>
      <c r="C7956" t="s">
        <v>68</v>
      </c>
      <c r="D7956" t="str">
        <f ca="1">IF(OFFSET(calculations!$AG$2,MATCH(data!A7956&amp;"|"&amp;data!C7956,calculations!$A$3:$A$168,0),MATCH(data!B7956,calculations!$AH$2:$CL$2,0))="","NULL",SUBSTITUTE(OFFSET(calculations!$AG$2,MATCH(data!A7956&amp;"|"&amp;data!C7956,calculations!$A$3:$A$168,0),MATCH(data!B7956,calculations!$AH$2:$CL$2,0)),",","."))</f>
        <v>57732671</v>
      </c>
      <c r="E7956">
        <v>1</v>
      </c>
    </row>
    <row r="7957" spans="1:5" x14ac:dyDescent="0.25">
      <c r="A7957">
        <v>2017</v>
      </c>
      <c r="B7957">
        <v>54</v>
      </c>
      <c r="C7957" t="s">
        <v>49</v>
      </c>
      <c r="D7957" t="str">
        <f ca="1">IF(OFFSET(calculations!$AG$2,MATCH(data!A7957&amp;"|"&amp;data!C7957,calculations!$A$3:$A$168,0),MATCH(data!B7957,calculations!$AH$2:$CL$2,0))="","NULL",SUBSTITUTE(OFFSET(calculations!$AG$2,MATCH(data!A7957&amp;"|"&amp;data!C7957,calculations!$A$3:$A$168,0),MATCH(data!B7957,calculations!$AH$2:$CL$2,0)),",","."))</f>
        <v>54354495</v>
      </c>
      <c r="E7957">
        <v>1</v>
      </c>
    </row>
    <row r="7958" spans="1:5" x14ac:dyDescent="0.25">
      <c r="A7958">
        <v>2017</v>
      </c>
      <c r="B7958">
        <v>54</v>
      </c>
      <c r="C7958" t="s">
        <v>69</v>
      </c>
      <c r="D7958" t="str">
        <f ca="1">IF(OFFSET(calculations!$AG$2,MATCH(data!A7958&amp;"|"&amp;data!C7958,calculations!$A$3:$A$168,0),MATCH(data!B7958,calculations!$AH$2:$CL$2,0))="","NULL",SUBSTITUTE(OFFSET(calculations!$AG$2,MATCH(data!A7958&amp;"|"&amp;data!C7958,calculations!$A$3:$A$168,0),MATCH(data!B7958,calculations!$AH$2:$CL$2,0)),",","."))</f>
        <v>678044</v>
      </c>
      <c r="E7958">
        <v>1</v>
      </c>
    </row>
    <row r="7959" spans="1:5" x14ac:dyDescent="0.25">
      <c r="A7959">
        <v>2017</v>
      </c>
      <c r="B7959">
        <v>54</v>
      </c>
      <c r="C7959" t="s">
        <v>70</v>
      </c>
      <c r="D7959" t="str">
        <f ca="1">IF(OFFSET(calculations!$AG$2,MATCH(data!A7959&amp;"|"&amp;data!C7959,calculations!$A$3:$A$168,0),MATCH(data!B7959,calculations!$AH$2:$CL$2,0))="","NULL",SUBSTITUTE(OFFSET(calculations!$AG$2,MATCH(data!A7959&amp;"|"&amp;data!C7959,calculations!$A$3:$A$168,0),MATCH(data!B7959,calculations!$AH$2:$CL$2,0)),",","."))</f>
        <v>277911</v>
      </c>
      <c r="E7959">
        <v>1</v>
      </c>
    </row>
    <row r="7960" spans="1:5" x14ac:dyDescent="0.25">
      <c r="A7960">
        <v>2017</v>
      </c>
      <c r="B7960">
        <v>54</v>
      </c>
      <c r="C7960" t="s">
        <v>71</v>
      </c>
      <c r="D7960" t="str">
        <f ca="1">IF(OFFSET(calculations!$AG$2,MATCH(data!A7960&amp;"|"&amp;data!C7960,calculations!$A$3:$A$168,0),MATCH(data!B7960,calculations!$AH$2:$CL$2,0))="","NULL",SUBSTITUTE(OFFSET(calculations!$AG$2,MATCH(data!A7960&amp;"|"&amp;data!C7960,calculations!$A$3:$A$168,0),MATCH(data!B7960,calculations!$AH$2:$CL$2,0)),",","."))</f>
        <v>1659438</v>
      </c>
      <c r="E7960">
        <v>1</v>
      </c>
    </row>
    <row r="7961" spans="1:5" x14ac:dyDescent="0.25">
      <c r="A7961">
        <v>2017</v>
      </c>
      <c r="B7961">
        <v>54</v>
      </c>
      <c r="C7961" t="s">
        <v>72</v>
      </c>
      <c r="D7961" t="str">
        <f ca="1">IF(OFFSET(calculations!$AG$2,MATCH(data!A7961&amp;"|"&amp;data!C7961,calculations!$A$3:$A$168,0),MATCH(data!B7961,calculations!$AH$2:$CL$2,0))="","NULL",SUBSTITUTE(OFFSET(calculations!$AG$2,MATCH(data!A7961&amp;"|"&amp;data!C7961,calculations!$A$3:$A$168,0),MATCH(data!B7961,calculations!$AH$2:$CL$2,0)),",","."))</f>
        <v>940744</v>
      </c>
      <c r="E7961">
        <v>1</v>
      </c>
    </row>
    <row r="7962" spans="1:5" x14ac:dyDescent="0.25">
      <c r="A7962">
        <v>2017</v>
      </c>
      <c r="B7962">
        <v>54</v>
      </c>
      <c r="C7962" t="s">
        <v>73</v>
      </c>
      <c r="D7962" t="str">
        <f ca="1">IF(OFFSET(calculations!$AG$2,MATCH(data!A7962&amp;"|"&amp;data!C7962,calculations!$A$3:$A$168,0),MATCH(data!B7962,calculations!$AH$2:$CL$2,0))="","NULL",SUBSTITUTE(OFFSET(calculations!$AG$2,MATCH(data!A7962&amp;"|"&amp;data!C7962,calculations!$A$3:$A$168,0),MATCH(data!B7962,calculations!$AH$2:$CL$2,0)),",","."))</f>
        <v>3027926</v>
      </c>
      <c r="E7962">
        <v>1</v>
      </c>
    </row>
    <row r="7963" spans="1:5" x14ac:dyDescent="0.25">
      <c r="A7963">
        <v>2017</v>
      </c>
      <c r="B7963">
        <v>54</v>
      </c>
      <c r="C7963" t="s">
        <v>74</v>
      </c>
      <c r="D7963" t="str">
        <f ca="1">IF(OFFSET(calculations!$AG$2,MATCH(data!A7963&amp;"|"&amp;data!C7963,calculations!$A$3:$A$168,0),MATCH(data!B7963,calculations!$AH$2:$CL$2,0))="","NULL",SUBSTITUTE(OFFSET(calculations!$AG$2,MATCH(data!A7963&amp;"|"&amp;data!C7963,calculations!$A$3:$A$168,0),MATCH(data!B7963,calculations!$AH$2:$CL$2,0)),",","."))</f>
        <v>NULL</v>
      </c>
      <c r="E7963">
        <v>1</v>
      </c>
    </row>
    <row r="7964" spans="1:5" x14ac:dyDescent="0.25">
      <c r="A7964">
        <v>2017</v>
      </c>
      <c r="B7964">
        <v>54</v>
      </c>
      <c r="C7964" t="s">
        <v>75</v>
      </c>
      <c r="D7964" t="str">
        <f ca="1">IF(OFFSET(calculations!$AG$2,MATCH(data!A7964&amp;"|"&amp;data!C7964,calculations!$A$3:$A$168,0),MATCH(data!B7964,calculations!$AH$2:$CL$2,0))="","NULL",SUBSTITUTE(OFFSET(calculations!$AG$2,MATCH(data!A7964&amp;"|"&amp;data!C7964,calculations!$A$3:$A$168,0),MATCH(data!B7964,calculations!$AH$2:$CL$2,0)),",","."))</f>
        <v>92785</v>
      </c>
      <c r="E7964">
        <v>1</v>
      </c>
    </row>
    <row r="7965" spans="1:5" x14ac:dyDescent="0.25">
      <c r="A7965">
        <v>2017</v>
      </c>
      <c r="B7965">
        <v>54</v>
      </c>
      <c r="C7965" t="s">
        <v>76</v>
      </c>
      <c r="D7965" t="str">
        <f ca="1">IF(OFFSET(calculations!$AG$2,MATCH(data!A7965&amp;"|"&amp;data!C7965,calculations!$A$3:$A$168,0),MATCH(data!B7965,calculations!$AH$2:$CL$2,0))="","NULL",SUBSTITUTE(OFFSET(calculations!$AG$2,MATCH(data!A7965&amp;"|"&amp;data!C7965,calculations!$A$3:$A$168,0),MATCH(data!B7965,calculations!$AH$2:$CL$2,0)),",","."))</f>
        <v>1067644</v>
      </c>
      <c r="E7965">
        <v>1</v>
      </c>
    </row>
    <row r="7966" spans="1:5" x14ac:dyDescent="0.25">
      <c r="A7966">
        <v>2017</v>
      </c>
      <c r="B7966">
        <v>54</v>
      </c>
      <c r="C7966" t="s">
        <v>77</v>
      </c>
      <c r="D7966" t="str">
        <f ca="1">IF(OFFSET(calculations!$AG$2,MATCH(data!A7966&amp;"|"&amp;data!C7966,calculations!$A$3:$A$168,0),MATCH(data!B7966,calculations!$AH$2:$CL$2,0))="","NULL",SUBSTITUTE(OFFSET(calculations!$AG$2,MATCH(data!A7966&amp;"|"&amp;data!C7966,calculations!$A$3:$A$168,0),MATCH(data!B7966,calculations!$AH$2:$CL$2,0)),",","."))</f>
        <v>70479</v>
      </c>
      <c r="E7966">
        <v>1</v>
      </c>
    </row>
    <row r="7967" spans="1:5" x14ac:dyDescent="0.25">
      <c r="A7967">
        <v>2017</v>
      </c>
      <c r="B7967">
        <v>54</v>
      </c>
      <c r="C7967" t="s">
        <v>78</v>
      </c>
      <c r="D7967" t="str">
        <f ca="1">IF(OFFSET(calculations!$AG$2,MATCH(data!A7967&amp;"|"&amp;data!C7967,calculations!$A$3:$A$168,0),MATCH(data!B7967,calculations!$AH$2:$CL$2,0))="","NULL",SUBSTITUTE(OFFSET(calculations!$AG$2,MATCH(data!A7967&amp;"|"&amp;data!C7967,calculations!$A$3:$A$168,0),MATCH(data!B7967,calculations!$AH$2:$CL$2,0)),",","."))</f>
        <v>460653</v>
      </c>
      <c r="E7967">
        <v>1</v>
      </c>
    </row>
    <row r="7968" spans="1:5" x14ac:dyDescent="0.25">
      <c r="A7968">
        <v>2017</v>
      </c>
      <c r="B7968">
        <v>54</v>
      </c>
      <c r="C7968" t="s">
        <v>79</v>
      </c>
      <c r="D7968" t="str">
        <f ca="1">IF(OFFSET(calculations!$AG$2,MATCH(data!A7968&amp;"|"&amp;data!C7968,calculations!$A$3:$A$168,0),MATCH(data!B7968,calculations!$AH$2:$CL$2,0))="","NULL",SUBSTITUTE(OFFSET(calculations!$AG$2,MATCH(data!A7968&amp;"|"&amp;data!C7968,calculations!$A$3:$A$168,0),MATCH(data!B7968,calculations!$AH$2:$CL$2,0)),",","."))</f>
        <v>2818846</v>
      </c>
      <c r="E7968">
        <v>1</v>
      </c>
    </row>
    <row r="7969" spans="1:5" x14ac:dyDescent="0.25">
      <c r="A7969">
        <v>2017</v>
      </c>
      <c r="B7969">
        <v>54</v>
      </c>
      <c r="C7969" t="s">
        <v>80</v>
      </c>
      <c r="D7969" t="str">
        <f ca="1">IF(OFFSET(calculations!$AG$2,MATCH(data!A7969&amp;"|"&amp;data!C7969,calculations!$A$3:$A$168,0),MATCH(data!B7969,calculations!$AH$2:$CL$2,0))="","NULL",SUBSTITUTE(OFFSET(calculations!$AG$2,MATCH(data!A7969&amp;"|"&amp;data!C7969,calculations!$A$3:$A$168,0),MATCH(data!B7969,calculations!$AH$2:$CL$2,0)),",","."))</f>
        <v>43073174</v>
      </c>
      <c r="E7969">
        <v>1</v>
      </c>
    </row>
    <row r="7970" spans="1:5" x14ac:dyDescent="0.25">
      <c r="A7970">
        <v>2017</v>
      </c>
      <c r="B7970">
        <v>54</v>
      </c>
      <c r="C7970" t="s">
        <v>44</v>
      </c>
      <c r="D7970" t="str">
        <f ca="1">IF(OFFSET(calculations!$AG$2,MATCH(data!A7970&amp;"|"&amp;data!C7970,calculations!$A$3:$A$168,0),MATCH(data!B7970,calculations!$AH$2:$CL$2,0))="","NULL",SUBSTITUTE(OFFSET(calculations!$AG$2,MATCH(data!A7970&amp;"|"&amp;data!C7970,calculations!$A$3:$A$168,0),MATCH(data!B7970,calculations!$AH$2:$CL$2,0)),",","."))</f>
        <v>NULL</v>
      </c>
      <c r="E7970">
        <v>1</v>
      </c>
    </row>
    <row r="7971" spans="1:5" x14ac:dyDescent="0.25">
      <c r="A7971">
        <v>2017</v>
      </c>
      <c r="B7971">
        <v>54</v>
      </c>
      <c r="C7971" t="s">
        <v>51</v>
      </c>
      <c r="D7971" t="str">
        <f ca="1">IF(OFFSET(calculations!$AG$2,MATCH(data!A7971&amp;"|"&amp;data!C7971,calculations!$A$3:$A$168,0),MATCH(data!B7971,calculations!$AH$2:$CL$2,0))="","NULL",SUBSTITUTE(OFFSET(calculations!$AG$2,MATCH(data!A7971&amp;"|"&amp;data!C7971,calculations!$A$3:$A$168,0),MATCH(data!B7971,calculations!$AH$2:$CL$2,0)),",","."))</f>
        <v>0</v>
      </c>
      <c r="E7971">
        <v>1</v>
      </c>
    </row>
    <row r="7972" spans="1:5" x14ac:dyDescent="0.25">
      <c r="A7972">
        <v>2017</v>
      </c>
      <c r="B7972">
        <v>54</v>
      </c>
      <c r="C7972" t="s">
        <v>55</v>
      </c>
      <c r="D7972" t="str">
        <f ca="1">IF(OFFSET(calculations!$AG$2,MATCH(data!A7972&amp;"|"&amp;data!C7972,calculations!$A$3:$A$168,0),MATCH(data!B7972,calculations!$AH$2:$CL$2,0))="","NULL",SUBSTITUTE(OFFSET(calculations!$AG$2,MATCH(data!A7972&amp;"|"&amp;data!C7972,calculations!$A$3:$A$168,0),MATCH(data!B7972,calculations!$AH$2:$CL$2,0)),",","."))</f>
        <v>NULL</v>
      </c>
      <c r="E7972">
        <v>1</v>
      </c>
    </row>
    <row r="7973" spans="1:5" x14ac:dyDescent="0.25">
      <c r="A7973">
        <v>2017</v>
      </c>
      <c r="B7973">
        <v>54</v>
      </c>
      <c r="C7973" t="s">
        <v>81</v>
      </c>
      <c r="D7973" t="str">
        <f ca="1">IF(OFFSET(calculations!$AG$2,MATCH(data!A7973&amp;"|"&amp;data!C7973,calculations!$A$3:$A$168,0),MATCH(data!B7973,calculations!$AH$2:$CL$2,0))="","NULL",SUBSTITUTE(OFFSET(calculations!$AG$2,MATCH(data!A7973&amp;"|"&amp;data!C7973,calculations!$A$3:$A$168,0),MATCH(data!B7973,calculations!$AH$2:$CL$2,0)),",","."))</f>
        <v>186851</v>
      </c>
      <c r="E7973">
        <v>1</v>
      </c>
    </row>
    <row r="7974" spans="1:5" x14ac:dyDescent="0.25">
      <c r="A7974">
        <v>2017</v>
      </c>
      <c r="B7974">
        <v>54</v>
      </c>
      <c r="C7974" t="s">
        <v>82</v>
      </c>
      <c r="D7974" t="str">
        <f ca="1">IF(OFFSET(calculations!$AG$2,MATCH(data!A7974&amp;"|"&amp;data!C7974,calculations!$A$3:$A$168,0),MATCH(data!B7974,calculations!$AH$2:$CL$2,0))="","NULL",SUBSTITUTE(OFFSET(calculations!$AG$2,MATCH(data!A7974&amp;"|"&amp;data!C7974,calculations!$A$3:$A$168,0),MATCH(data!B7974,calculations!$AH$2:$CL$2,0)),",","."))</f>
        <v>3378176</v>
      </c>
      <c r="E7974">
        <v>1</v>
      </c>
    </row>
    <row r="7975" spans="1:5" x14ac:dyDescent="0.25">
      <c r="A7975">
        <v>2017</v>
      </c>
      <c r="B7975">
        <v>54</v>
      </c>
      <c r="C7975" t="s">
        <v>83</v>
      </c>
      <c r="D7975" t="str">
        <f ca="1">IF(OFFSET(calculations!$AG$2,MATCH(data!A7975&amp;"|"&amp;data!C7975,calculations!$A$3:$A$168,0),MATCH(data!B7975,calculations!$AH$2:$CL$2,0))="","NULL",SUBSTITUTE(OFFSET(calculations!$AG$2,MATCH(data!A7975&amp;"|"&amp;data!C7975,calculations!$A$3:$A$168,0),MATCH(data!B7975,calculations!$AH$2:$CL$2,0)),",","."))</f>
        <v>67363</v>
      </c>
      <c r="E7975">
        <v>1</v>
      </c>
    </row>
    <row r="7976" spans="1:5" x14ac:dyDescent="0.25">
      <c r="A7976">
        <v>2017</v>
      </c>
      <c r="B7976">
        <v>54</v>
      </c>
      <c r="C7976" t="s">
        <v>84</v>
      </c>
      <c r="D7976" t="str">
        <f ca="1">IF(OFFSET(calculations!$AG$2,MATCH(data!A7976&amp;"|"&amp;data!C7976,calculations!$A$3:$A$168,0),MATCH(data!B7976,calculations!$AH$2:$CL$2,0))="","NULL",SUBSTITUTE(OFFSET(calculations!$AG$2,MATCH(data!A7976&amp;"|"&amp;data!C7976,calculations!$A$3:$A$168,0),MATCH(data!B7976,calculations!$AH$2:$CL$2,0)),",","."))</f>
        <v>NULL</v>
      </c>
      <c r="E7976">
        <v>1</v>
      </c>
    </row>
    <row r="7977" spans="1:5" x14ac:dyDescent="0.25">
      <c r="A7977">
        <v>2017</v>
      </c>
      <c r="B7977">
        <v>54</v>
      </c>
      <c r="C7977" t="s">
        <v>85</v>
      </c>
      <c r="D7977" t="str">
        <f ca="1">IF(OFFSET(calculations!$AG$2,MATCH(data!A7977&amp;"|"&amp;data!C7977,calculations!$A$3:$A$168,0),MATCH(data!B7977,calculations!$AH$2:$CL$2,0))="","NULL",SUBSTITUTE(OFFSET(calculations!$AG$2,MATCH(data!A7977&amp;"|"&amp;data!C7977,calculations!$A$3:$A$168,0),MATCH(data!B7977,calculations!$AH$2:$CL$2,0)),",","."))</f>
        <v>NULL</v>
      </c>
      <c r="E7977">
        <v>1</v>
      </c>
    </row>
    <row r="7978" spans="1:5" x14ac:dyDescent="0.25">
      <c r="A7978">
        <v>2017</v>
      </c>
      <c r="B7978">
        <v>54</v>
      </c>
      <c r="C7978" t="s">
        <v>86</v>
      </c>
      <c r="D7978" t="str">
        <f ca="1">IF(OFFSET(calculations!$AG$2,MATCH(data!A7978&amp;"|"&amp;data!C7978,calculations!$A$3:$A$168,0),MATCH(data!B7978,calculations!$AH$2:$CL$2,0))="","NULL",SUBSTITUTE(OFFSET(calculations!$AG$2,MATCH(data!A7978&amp;"|"&amp;data!C7978,calculations!$A$3:$A$168,0),MATCH(data!B7978,calculations!$AH$2:$CL$2,0)),",","."))</f>
        <v>NULL</v>
      </c>
      <c r="E7978">
        <v>1</v>
      </c>
    </row>
    <row r="7979" spans="1:5" x14ac:dyDescent="0.25">
      <c r="A7979">
        <v>2017</v>
      </c>
      <c r="B7979">
        <v>54</v>
      </c>
      <c r="C7979" t="s">
        <v>87</v>
      </c>
      <c r="D7979" t="str">
        <f ca="1">IF(OFFSET(calculations!$AG$2,MATCH(data!A7979&amp;"|"&amp;data!C7979,calculations!$A$3:$A$168,0),MATCH(data!B7979,calculations!$AH$2:$CL$2,0))="","NULL",SUBSTITUTE(OFFSET(calculations!$AG$2,MATCH(data!A7979&amp;"|"&amp;data!C7979,calculations!$A$3:$A$168,0),MATCH(data!B7979,calculations!$AH$2:$CL$2,0)),",","."))</f>
        <v>3310813</v>
      </c>
      <c r="E7979">
        <v>1</v>
      </c>
    </row>
    <row r="7980" spans="1:5" x14ac:dyDescent="0.25">
      <c r="A7980">
        <v>2017</v>
      </c>
      <c r="B7980">
        <v>54</v>
      </c>
      <c r="C7980" t="s">
        <v>88</v>
      </c>
      <c r="D7980" t="str">
        <f ca="1">IF(OFFSET(calculations!$AG$2,MATCH(data!A7980&amp;"|"&amp;data!C7980,calculations!$A$3:$A$168,0),MATCH(data!B7980,calculations!$AH$2:$CL$2,0))="","NULL",SUBSTITUTE(OFFSET(calculations!$AG$2,MATCH(data!A7980&amp;"|"&amp;data!C7980,calculations!$A$3:$A$168,0),MATCH(data!B7980,calculations!$AH$2:$CL$2,0)),",","."))</f>
        <v>NULL</v>
      </c>
      <c r="E7980">
        <v>1</v>
      </c>
    </row>
    <row r="7981" spans="1:5" x14ac:dyDescent="0.25">
      <c r="A7981">
        <v>2017</v>
      </c>
      <c r="B7981">
        <v>54</v>
      </c>
      <c r="C7981" t="s">
        <v>89</v>
      </c>
      <c r="D7981" t="str">
        <f ca="1">IF(OFFSET(calculations!$AG$2,MATCH(data!A7981&amp;"|"&amp;data!C7981,calculations!$A$3:$A$168,0),MATCH(data!B7981,calculations!$AH$2:$CL$2,0))="","NULL",SUBSTITUTE(OFFSET(calculations!$AG$2,MATCH(data!A7981&amp;"|"&amp;data!C7981,calculations!$A$3:$A$168,0),MATCH(data!B7981,calculations!$AH$2:$CL$2,0)),",","."))</f>
        <v>NULL</v>
      </c>
      <c r="E7981">
        <v>1</v>
      </c>
    </row>
    <row r="7982" spans="1:5" x14ac:dyDescent="0.25">
      <c r="A7982">
        <v>2017</v>
      </c>
      <c r="B7982">
        <v>54</v>
      </c>
      <c r="C7982" t="s">
        <v>90</v>
      </c>
      <c r="D7982" t="str">
        <f ca="1">IF(OFFSET(calculations!$AG$2,MATCH(data!A7982&amp;"|"&amp;data!C7982,calculations!$A$3:$A$168,0),MATCH(data!B7982,calculations!$AH$2:$CL$2,0))="","NULL",SUBSTITUTE(OFFSET(calculations!$AG$2,MATCH(data!A7982&amp;"|"&amp;data!C7982,calculations!$A$3:$A$168,0),MATCH(data!B7982,calculations!$AH$2:$CL$2,0)),",","."))</f>
        <v>NULL</v>
      </c>
      <c r="E7982">
        <v>1</v>
      </c>
    </row>
    <row r="7983" spans="1:5" x14ac:dyDescent="0.25">
      <c r="A7983">
        <v>2017</v>
      </c>
      <c r="B7983">
        <v>54</v>
      </c>
      <c r="C7983" t="s">
        <v>91</v>
      </c>
      <c r="D7983" t="str">
        <f ca="1">IF(OFFSET(calculations!$AG$2,MATCH(data!A7983&amp;"|"&amp;data!C7983,calculations!$A$3:$A$168,0),MATCH(data!B7983,calculations!$AH$2:$CL$2,0))="","NULL",SUBSTITUTE(OFFSET(calculations!$AG$2,MATCH(data!A7983&amp;"|"&amp;data!C7983,calculations!$A$3:$A$168,0),MATCH(data!B7983,calculations!$AH$2:$CL$2,0)),",","."))</f>
        <v>NULL</v>
      </c>
      <c r="E7983">
        <v>1</v>
      </c>
    </row>
    <row r="7984" spans="1:5" x14ac:dyDescent="0.25">
      <c r="A7984">
        <v>2017</v>
      </c>
      <c r="B7984">
        <v>54</v>
      </c>
      <c r="C7984" t="s">
        <v>92</v>
      </c>
      <c r="D7984" t="str">
        <f ca="1">IF(OFFSET(calculations!$AG$2,MATCH(data!A7984&amp;"|"&amp;data!C7984,calculations!$A$3:$A$168,0),MATCH(data!B7984,calculations!$AH$2:$CL$2,0))="","NULL",SUBSTITUTE(OFFSET(calculations!$AG$2,MATCH(data!A7984&amp;"|"&amp;data!C7984,calculations!$A$3:$A$168,0),MATCH(data!B7984,calculations!$AH$2:$CL$2,0)),",","."))</f>
        <v>NULL</v>
      </c>
      <c r="E7984">
        <v>1</v>
      </c>
    </row>
    <row r="7985" spans="1:5" x14ac:dyDescent="0.25">
      <c r="A7985">
        <v>2017</v>
      </c>
      <c r="B7985">
        <v>54</v>
      </c>
      <c r="C7985" t="s">
        <v>93</v>
      </c>
      <c r="D7985" t="str">
        <f ca="1">IF(OFFSET(calculations!$AG$2,MATCH(data!A7985&amp;"|"&amp;data!C7985,calculations!$A$3:$A$168,0),MATCH(data!B7985,calculations!$AH$2:$CL$2,0))="","NULL",SUBSTITUTE(OFFSET(calculations!$AG$2,MATCH(data!A7985&amp;"|"&amp;data!C7985,calculations!$A$3:$A$168,0),MATCH(data!B7985,calculations!$AH$2:$CL$2,0)),",","."))</f>
        <v>NULL</v>
      </c>
      <c r="E7985">
        <v>1</v>
      </c>
    </row>
    <row r="7986" spans="1:5" x14ac:dyDescent="0.25">
      <c r="A7986">
        <v>2017</v>
      </c>
      <c r="B7986">
        <v>54</v>
      </c>
      <c r="C7986" t="s">
        <v>94</v>
      </c>
      <c r="D7986" t="str">
        <f ca="1">IF(OFFSET(calculations!$AG$2,MATCH(data!A7986&amp;"|"&amp;data!C7986,calculations!$A$3:$A$168,0),MATCH(data!B7986,calculations!$AH$2:$CL$2,0))="","NULL",SUBSTITUTE(OFFSET(calculations!$AG$2,MATCH(data!A7986&amp;"|"&amp;data!C7986,calculations!$A$3:$A$168,0),MATCH(data!B7986,calculations!$AH$2:$CL$2,0)),",","."))</f>
        <v>NULL</v>
      </c>
      <c r="E7986">
        <v>1</v>
      </c>
    </row>
    <row r="7987" spans="1:5" x14ac:dyDescent="0.25">
      <c r="A7987">
        <v>2017</v>
      </c>
      <c r="B7987">
        <v>54</v>
      </c>
      <c r="C7987" t="s">
        <v>95</v>
      </c>
      <c r="D7987" t="str">
        <f ca="1">IF(OFFSET(calculations!$AG$2,MATCH(data!A7987&amp;"|"&amp;data!C7987,calculations!$A$3:$A$168,0),MATCH(data!B7987,calculations!$AH$2:$CL$2,0))="","NULL",SUBSTITUTE(OFFSET(calculations!$AG$2,MATCH(data!A7987&amp;"|"&amp;data!C7987,calculations!$A$3:$A$168,0),MATCH(data!B7987,calculations!$AH$2:$CL$2,0)),",","."))</f>
        <v>2868507</v>
      </c>
      <c r="E7987">
        <v>1</v>
      </c>
    </row>
    <row r="7988" spans="1:5" x14ac:dyDescent="0.25">
      <c r="A7988">
        <v>2017</v>
      </c>
      <c r="B7988">
        <v>54</v>
      </c>
      <c r="C7988" t="s">
        <v>96</v>
      </c>
      <c r="D7988" t="str">
        <f ca="1">IF(OFFSET(calculations!$AG$2,MATCH(data!A7988&amp;"|"&amp;data!C7988,calculations!$A$3:$A$168,0),MATCH(data!B7988,calculations!$AH$2:$CL$2,0))="","NULL",SUBSTITUTE(OFFSET(calculations!$AG$2,MATCH(data!A7988&amp;"|"&amp;data!C7988,calculations!$A$3:$A$168,0),MATCH(data!B7988,calculations!$AH$2:$CL$2,0)),",","."))</f>
        <v>19157139</v>
      </c>
      <c r="E7988">
        <v>1</v>
      </c>
    </row>
    <row r="7989" spans="1:5" x14ac:dyDescent="0.25">
      <c r="A7989">
        <v>2017</v>
      </c>
      <c r="B7989">
        <v>54</v>
      </c>
      <c r="C7989" t="s">
        <v>97</v>
      </c>
      <c r="D7989" t="str">
        <f ca="1">IF(OFFSET(calculations!$AG$2,MATCH(data!A7989&amp;"|"&amp;data!C7989,calculations!$A$3:$A$168,0),MATCH(data!B7989,calculations!$AH$2:$CL$2,0))="","NULL",SUBSTITUTE(OFFSET(calculations!$AG$2,MATCH(data!A7989&amp;"|"&amp;data!C7989,calculations!$A$3:$A$168,0),MATCH(data!B7989,calculations!$AH$2:$CL$2,0)),",","."))</f>
        <v>14012182</v>
      </c>
      <c r="E7989">
        <v>1</v>
      </c>
    </row>
    <row r="7990" spans="1:5" x14ac:dyDescent="0.25">
      <c r="A7990">
        <v>2017</v>
      </c>
      <c r="B7990">
        <v>54</v>
      </c>
      <c r="C7990" t="s">
        <v>98</v>
      </c>
      <c r="D7990" t="str">
        <f ca="1">IF(OFFSET(calculations!$AG$2,MATCH(data!A7990&amp;"|"&amp;data!C7990,calculations!$A$3:$A$168,0),MATCH(data!B7990,calculations!$AH$2:$CL$2,0))="","NULL",SUBSTITUTE(OFFSET(calculations!$AG$2,MATCH(data!A7990&amp;"|"&amp;data!C7990,calculations!$A$3:$A$168,0),MATCH(data!B7990,calculations!$AH$2:$CL$2,0)),",","."))</f>
        <v>5144957</v>
      </c>
      <c r="E7990">
        <v>1</v>
      </c>
    </row>
    <row r="7991" spans="1:5" x14ac:dyDescent="0.25">
      <c r="A7991">
        <v>2017</v>
      </c>
      <c r="B7991">
        <v>54</v>
      </c>
      <c r="C7991" t="s">
        <v>99</v>
      </c>
      <c r="D7991" t="str">
        <f ca="1">IF(OFFSET(calculations!$AG$2,MATCH(data!A7991&amp;"|"&amp;data!C7991,calculations!$A$3:$A$168,0),MATCH(data!B7991,calculations!$AH$2:$CL$2,0))="","NULL",SUBSTITUTE(OFFSET(calculations!$AG$2,MATCH(data!A7991&amp;"|"&amp;data!C7991,calculations!$A$3:$A$168,0),MATCH(data!B7991,calculations!$AH$2:$CL$2,0)),",","."))</f>
        <v>5144957</v>
      </c>
      <c r="E7991">
        <v>1</v>
      </c>
    </row>
    <row r="7992" spans="1:5" x14ac:dyDescent="0.25">
      <c r="A7992">
        <v>2017</v>
      </c>
      <c r="B7992">
        <v>54</v>
      </c>
      <c r="C7992" t="s">
        <v>100</v>
      </c>
      <c r="D7992" t="str">
        <f ca="1">IF(OFFSET(calculations!$AG$2,MATCH(data!A7992&amp;"|"&amp;data!C7992,calculations!$A$3:$A$168,0),MATCH(data!B7992,calculations!$AH$2:$CL$2,0))="","NULL",SUBSTITUTE(OFFSET(calculations!$AG$2,MATCH(data!A7992&amp;"|"&amp;data!C7992,calculations!$A$3:$A$168,0),MATCH(data!B7992,calculations!$AH$2:$CL$2,0)),",","."))</f>
        <v>337528</v>
      </c>
      <c r="E7992">
        <v>1</v>
      </c>
    </row>
    <row r="7993" spans="1:5" x14ac:dyDescent="0.25">
      <c r="A7993">
        <v>2017</v>
      </c>
      <c r="B7993">
        <v>54</v>
      </c>
      <c r="C7993" t="s">
        <v>101</v>
      </c>
      <c r="D7993" t="str">
        <f ca="1">IF(OFFSET(calculations!$AG$2,MATCH(data!A7993&amp;"|"&amp;data!C7993,calculations!$A$3:$A$168,0),MATCH(data!B7993,calculations!$AH$2:$CL$2,0))="","NULL",SUBSTITUTE(OFFSET(calculations!$AG$2,MATCH(data!A7993&amp;"|"&amp;data!C7993,calculations!$A$3:$A$168,0),MATCH(data!B7993,calculations!$AH$2:$CL$2,0)),",","."))</f>
        <v>5036</v>
      </c>
      <c r="E7993">
        <v>1</v>
      </c>
    </row>
    <row r="7994" spans="1:5" x14ac:dyDescent="0.25">
      <c r="A7994">
        <v>2017</v>
      </c>
      <c r="B7994">
        <v>54</v>
      </c>
      <c r="C7994" t="s">
        <v>102</v>
      </c>
      <c r="D7994" t="str">
        <f ca="1">IF(OFFSET(calculations!$AG$2,MATCH(data!A7994&amp;"|"&amp;data!C7994,calculations!$A$3:$A$168,0),MATCH(data!B7994,calculations!$AH$2:$CL$2,0))="","NULL",SUBSTITUTE(OFFSET(calculations!$AG$2,MATCH(data!A7994&amp;"|"&amp;data!C7994,calculations!$A$3:$A$168,0),MATCH(data!B7994,calculations!$AH$2:$CL$2,0)),",","."))</f>
        <v>4780695</v>
      </c>
      <c r="E7994">
        <v>1</v>
      </c>
    </row>
    <row r="7995" spans="1:5" x14ac:dyDescent="0.25">
      <c r="A7995">
        <v>2017</v>
      </c>
      <c r="B7995">
        <v>54</v>
      </c>
      <c r="C7995" t="s">
        <v>103</v>
      </c>
      <c r="D7995" t="str">
        <f ca="1">IF(OFFSET(calculations!$AG$2,MATCH(data!A7995&amp;"|"&amp;data!C7995,calculations!$A$3:$A$168,0),MATCH(data!B7995,calculations!$AH$2:$CL$2,0))="","NULL",SUBSTITUTE(OFFSET(calculations!$AG$2,MATCH(data!A7995&amp;"|"&amp;data!C7995,calculations!$A$3:$A$168,0),MATCH(data!B7995,calculations!$AH$2:$CL$2,0)),",","."))</f>
        <v>331005</v>
      </c>
      <c r="E7995">
        <v>1</v>
      </c>
    </row>
    <row r="7996" spans="1:5" x14ac:dyDescent="0.25">
      <c r="A7996">
        <v>2017</v>
      </c>
      <c r="B7996">
        <v>54</v>
      </c>
      <c r="C7996" t="s">
        <v>104</v>
      </c>
      <c r="D7996" t="str">
        <f ca="1">IF(OFFSET(calculations!$AG$2,MATCH(data!A7996&amp;"|"&amp;data!C7996,calculations!$A$3:$A$168,0),MATCH(data!B7996,calculations!$AH$2:$CL$2,0))="","NULL",SUBSTITUTE(OFFSET(calculations!$AG$2,MATCH(data!A7996&amp;"|"&amp;data!C7996,calculations!$A$3:$A$168,0),MATCH(data!B7996,calculations!$AH$2:$CL$2,0)),",","."))</f>
        <v>365749</v>
      </c>
      <c r="E7996">
        <v>1</v>
      </c>
    </row>
    <row r="7997" spans="1:5" x14ac:dyDescent="0.25">
      <c r="A7997">
        <v>2017</v>
      </c>
      <c r="B7997">
        <v>54</v>
      </c>
      <c r="C7997" t="s">
        <v>105</v>
      </c>
      <c r="D7997" t="str">
        <f ca="1">IF(OFFSET(calculations!$AG$2,MATCH(data!A7997&amp;"|"&amp;data!C7997,calculations!$A$3:$A$168,0),MATCH(data!B7997,calculations!$AH$2:$CL$2,0))="","NULL",SUBSTITUTE(OFFSET(calculations!$AG$2,MATCH(data!A7997&amp;"|"&amp;data!C7997,calculations!$A$3:$A$168,0),MATCH(data!B7997,calculations!$AH$2:$CL$2,0)),",","."))</f>
        <v>365749</v>
      </c>
      <c r="E7997">
        <v>1</v>
      </c>
    </row>
    <row r="7998" spans="1:5" x14ac:dyDescent="0.25">
      <c r="A7998">
        <v>2017</v>
      </c>
      <c r="B7998">
        <v>54</v>
      </c>
      <c r="C7998" t="s">
        <v>106</v>
      </c>
      <c r="D7998" t="str">
        <f ca="1">IF(OFFSET(calculations!$AG$2,MATCH(data!A7998&amp;"|"&amp;data!C7998,calculations!$A$3:$A$168,0),MATCH(data!B7998,calculations!$AH$2:$CL$2,0))="","NULL",SUBSTITUTE(OFFSET(calculations!$AG$2,MATCH(data!A7998&amp;"|"&amp;data!C7998,calculations!$A$3:$A$168,0),MATCH(data!B7998,calculations!$AH$2:$CL$2,0)),",","."))</f>
        <v>NULL</v>
      </c>
      <c r="E7998">
        <v>1</v>
      </c>
    </row>
    <row r="7999" spans="1:5" x14ac:dyDescent="0.25">
      <c r="A7999">
        <v>2017</v>
      </c>
      <c r="B7999">
        <v>54</v>
      </c>
      <c r="C7999" t="s">
        <v>107</v>
      </c>
      <c r="D7999" t="str">
        <f ca="1">IF(OFFSET(calculations!$AG$2,MATCH(data!A7999&amp;"|"&amp;data!C7999,calculations!$A$3:$A$168,0),MATCH(data!B7999,calculations!$AH$2:$CL$2,0))="","NULL",SUBSTITUTE(OFFSET(calculations!$AG$2,MATCH(data!A7999&amp;"|"&amp;data!C7999,calculations!$A$3:$A$168,0),MATCH(data!B7999,calculations!$AH$2:$CL$2,0)),",","."))</f>
        <v>NULL</v>
      </c>
      <c r="E7999">
        <v>1</v>
      </c>
    </row>
    <row r="8000" spans="1:5" x14ac:dyDescent="0.25">
      <c r="A8000">
        <v>2017</v>
      </c>
      <c r="B8000">
        <v>54</v>
      </c>
      <c r="C8000" t="s">
        <v>108</v>
      </c>
      <c r="D8000" t="str">
        <f ca="1">IF(OFFSET(calculations!$AG$2,MATCH(data!A8000&amp;"|"&amp;data!C8000,calculations!$A$3:$A$168,0),MATCH(data!B8000,calculations!$AH$2:$CL$2,0))="","NULL",SUBSTITUTE(OFFSET(calculations!$AG$2,MATCH(data!A8000&amp;"|"&amp;data!C8000,calculations!$A$3:$A$168,0),MATCH(data!B8000,calculations!$AH$2:$CL$2,0)),",","."))</f>
        <v>2912037</v>
      </c>
      <c r="E8000">
        <v>1</v>
      </c>
    </row>
    <row r="8001" spans="1:5" x14ac:dyDescent="0.25">
      <c r="A8001">
        <v>2017</v>
      </c>
      <c r="B8001">
        <v>54</v>
      </c>
      <c r="C8001" t="s">
        <v>109</v>
      </c>
      <c r="D8001" t="str">
        <f ca="1">IF(OFFSET(calculations!$AG$2,MATCH(data!A8001&amp;"|"&amp;data!C8001,calculations!$A$3:$A$168,0),MATCH(data!B8001,calculations!$AH$2:$CL$2,0))="","NULL",SUBSTITUTE(OFFSET(calculations!$AG$2,MATCH(data!A8001&amp;"|"&amp;data!C8001,calculations!$A$3:$A$168,0),MATCH(data!B8001,calculations!$AH$2:$CL$2,0)),",","."))</f>
        <v>3277786</v>
      </c>
      <c r="E8001">
        <v>1</v>
      </c>
    </row>
    <row r="8002" spans="1:5" x14ac:dyDescent="0.25">
      <c r="A8002">
        <v>2017</v>
      </c>
      <c r="B8002">
        <v>54</v>
      </c>
      <c r="C8002" t="s">
        <v>110</v>
      </c>
      <c r="D8002" t="str">
        <f ca="1">IF(OFFSET(calculations!$AG$2,MATCH(data!A8002&amp;"|"&amp;data!C8002,calculations!$A$3:$A$168,0),MATCH(data!B8002,calculations!$AH$2:$CL$2,0))="","NULL",SUBSTITUTE(OFFSET(calculations!$AG$2,MATCH(data!A8002&amp;"|"&amp;data!C8002,calculations!$A$3:$A$168,0),MATCH(data!B8002,calculations!$AH$2:$CL$2,0)),",","."))</f>
        <v>409279</v>
      </c>
      <c r="E8002">
        <v>1</v>
      </c>
    </row>
    <row r="8003" spans="1:5" x14ac:dyDescent="0.25">
      <c r="A8003">
        <v>2017</v>
      </c>
      <c r="B8003">
        <v>54</v>
      </c>
      <c r="C8003" t="s">
        <v>111</v>
      </c>
      <c r="D8003" t="str">
        <f ca="1">IF(OFFSET(calculations!$AG$2,MATCH(data!A8003&amp;"|"&amp;data!C8003,calculations!$A$3:$A$168,0),MATCH(data!B8003,calculations!$AH$2:$CL$2,0))="","NULL",SUBSTITUTE(OFFSET(calculations!$AG$2,MATCH(data!A8003&amp;"|"&amp;data!C8003,calculations!$A$3:$A$168,0),MATCH(data!B8003,calculations!$AH$2:$CL$2,0)),",","."))</f>
        <v>57732671</v>
      </c>
      <c r="E8003">
        <v>1</v>
      </c>
    </row>
    <row r="8004" spans="1:5" x14ac:dyDescent="0.25">
      <c r="A8004">
        <v>2017</v>
      </c>
      <c r="B8004">
        <v>54</v>
      </c>
      <c r="C8004" t="s">
        <v>112</v>
      </c>
      <c r="D8004" t="str">
        <f ca="1">IF(OFFSET(calculations!$AG$2,MATCH(data!A8004&amp;"|"&amp;data!C8004,calculations!$A$3:$A$168,0),MATCH(data!B8004,calculations!$AH$2:$CL$2,0))="","NULL",SUBSTITUTE(OFFSET(calculations!$AG$2,MATCH(data!A8004&amp;"|"&amp;data!C8004,calculations!$A$3:$A$168,0),MATCH(data!B8004,calculations!$AH$2:$CL$2,0)),",","."))</f>
        <v>2438651</v>
      </c>
      <c r="E8004">
        <v>1</v>
      </c>
    </row>
    <row r="8005" spans="1:5" x14ac:dyDescent="0.25">
      <c r="A8005">
        <v>2017</v>
      </c>
      <c r="B8005">
        <v>54</v>
      </c>
      <c r="C8005" t="s">
        <v>113</v>
      </c>
      <c r="D8005" t="str">
        <f ca="1">IF(OFFSET(calculations!$AG$2,MATCH(data!A8005&amp;"|"&amp;data!C8005,calculations!$A$3:$A$168,0),MATCH(data!B8005,calculations!$AH$2:$CL$2,0))="","NULL",SUBSTITUTE(OFFSET(calculations!$AG$2,MATCH(data!A8005&amp;"|"&amp;data!C8005,calculations!$A$3:$A$168,0),MATCH(data!B8005,calculations!$AH$2:$CL$2,0)),",","."))</f>
        <v>NULL</v>
      </c>
      <c r="E8005">
        <v>1</v>
      </c>
    </row>
    <row r="8006" spans="1:5" x14ac:dyDescent="0.25">
      <c r="A8006">
        <v>2017</v>
      </c>
      <c r="B8006">
        <v>54</v>
      </c>
      <c r="C8006" t="s">
        <v>114</v>
      </c>
      <c r="D8006" t="str">
        <f ca="1">IF(OFFSET(calculations!$AG$2,MATCH(data!A8006&amp;"|"&amp;data!C8006,calculations!$A$3:$A$168,0),MATCH(data!B8006,calculations!$AH$2:$CL$2,0))="","NULL",SUBSTITUTE(OFFSET(calculations!$AG$2,MATCH(data!A8006&amp;"|"&amp;data!C8006,calculations!$A$3:$A$168,0),MATCH(data!B8006,calculations!$AH$2:$CL$2,0)),",","."))</f>
        <v>NULL</v>
      </c>
      <c r="E8006">
        <v>1</v>
      </c>
    </row>
    <row r="8007" spans="1:5" x14ac:dyDescent="0.25">
      <c r="A8007">
        <v>2017</v>
      </c>
      <c r="B8007">
        <v>54</v>
      </c>
      <c r="C8007" t="s">
        <v>115</v>
      </c>
      <c r="D8007" t="str">
        <f ca="1">IF(OFFSET(calculations!$AG$2,MATCH(data!A8007&amp;"|"&amp;data!C8007,calculations!$A$3:$A$168,0),MATCH(data!B8007,calculations!$AH$2:$CL$2,0))="","NULL",SUBSTITUTE(OFFSET(calculations!$AG$2,MATCH(data!A8007&amp;"|"&amp;data!C8007,calculations!$A$3:$A$168,0),MATCH(data!B8007,calculations!$AH$2:$CL$2,0)),",","."))</f>
        <v>NULL</v>
      </c>
      <c r="E8007">
        <v>1</v>
      </c>
    </row>
    <row r="8008" spans="1:5" x14ac:dyDescent="0.25">
      <c r="A8008">
        <v>2017</v>
      </c>
      <c r="B8008">
        <v>54</v>
      </c>
      <c r="C8008" t="s">
        <v>116</v>
      </c>
      <c r="D8008" t="str">
        <f ca="1">IF(OFFSET(calculations!$AG$2,MATCH(data!A8008&amp;"|"&amp;data!C8008,calculations!$A$3:$A$168,0),MATCH(data!B8008,calculations!$AH$2:$CL$2,0))="","NULL",SUBSTITUTE(OFFSET(calculations!$AG$2,MATCH(data!A8008&amp;"|"&amp;data!C8008,calculations!$A$3:$A$168,0),MATCH(data!B8008,calculations!$AH$2:$CL$2,0)),",","."))</f>
        <v>247618</v>
      </c>
      <c r="E8008">
        <v>1</v>
      </c>
    </row>
    <row r="8009" spans="1:5" x14ac:dyDescent="0.25">
      <c r="A8009">
        <v>2017</v>
      </c>
      <c r="B8009">
        <v>54</v>
      </c>
      <c r="C8009" t="s">
        <v>117</v>
      </c>
      <c r="D8009" t="str">
        <f ca="1">IF(OFFSET(calculations!$AG$2,MATCH(data!A8009&amp;"|"&amp;data!C8009,calculations!$A$3:$A$168,0),MATCH(data!B8009,calculations!$AH$2:$CL$2,0))="","NULL",SUBSTITUTE(OFFSET(calculations!$AG$2,MATCH(data!A8009&amp;"|"&amp;data!C8009,calculations!$A$3:$A$168,0),MATCH(data!B8009,calculations!$AH$2:$CL$2,0)),",","."))</f>
        <v>NULL</v>
      </c>
      <c r="E8009">
        <v>1</v>
      </c>
    </row>
    <row r="8010" spans="1:5" x14ac:dyDescent="0.25">
      <c r="A8010">
        <v>2017</v>
      </c>
      <c r="B8010">
        <v>54</v>
      </c>
      <c r="C8010" t="s">
        <v>118</v>
      </c>
      <c r="D8010" t="str">
        <f ca="1">IF(OFFSET(calculations!$AG$2,MATCH(data!A8010&amp;"|"&amp;data!C8010,calculations!$A$3:$A$168,0),MATCH(data!B8010,calculations!$AH$2:$CL$2,0))="","NULL",SUBSTITUTE(OFFSET(calculations!$AG$2,MATCH(data!A8010&amp;"|"&amp;data!C8010,calculations!$A$3:$A$168,0),MATCH(data!B8010,calculations!$AH$2:$CL$2,0)),",","."))</f>
        <v>344529</v>
      </c>
      <c r="E8010">
        <v>1</v>
      </c>
    </row>
    <row r="8011" spans="1:5" x14ac:dyDescent="0.25">
      <c r="A8011">
        <v>2017</v>
      </c>
      <c r="B8011">
        <v>54</v>
      </c>
      <c r="C8011" t="s">
        <v>119</v>
      </c>
      <c r="D8011" t="str">
        <f ca="1">IF(OFFSET(calculations!$AG$2,MATCH(data!A8011&amp;"|"&amp;data!C8011,calculations!$A$3:$A$168,0),MATCH(data!B8011,calculations!$AH$2:$CL$2,0))="","NULL",SUBSTITUTE(OFFSET(calculations!$AG$2,MATCH(data!A8011&amp;"|"&amp;data!C8011,calculations!$A$3:$A$168,0),MATCH(data!B8011,calculations!$AH$2:$CL$2,0)),",","."))</f>
        <v>1164853</v>
      </c>
      <c r="E8011">
        <v>1</v>
      </c>
    </row>
    <row r="8012" spans="1:5" x14ac:dyDescent="0.25">
      <c r="A8012">
        <v>2017</v>
      </c>
      <c r="B8012">
        <v>54</v>
      </c>
      <c r="C8012" t="s">
        <v>120</v>
      </c>
      <c r="D8012" t="str">
        <f ca="1">IF(OFFSET(calculations!$AG$2,MATCH(data!A8012&amp;"|"&amp;data!C8012,calculations!$A$3:$A$168,0),MATCH(data!B8012,calculations!$AH$2:$CL$2,0))="","NULL",SUBSTITUTE(OFFSET(calculations!$AG$2,MATCH(data!A8012&amp;"|"&amp;data!C8012,calculations!$A$3:$A$168,0),MATCH(data!B8012,calculations!$AH$2:$CL$2,0)),",","."))</f>
        <v>168662</v>
      </c>
      <c r="E8012">
        <v>1</v>
      </c>
    </row>
    <row r="8013" spans="1:5" x14ac:dyDescent="0.25">
      <c r="A8013">
        <v>2017</v>
      </c>
      <c r="B8013">
        <v>54</v>
      </c>
      <c r="C8013" t="s">
        <v>121</v>
      </c>
      <c r="D8013" t="str">
        <f ca="1">IF(OFFSET(calculations!$AG$2,MATCH(data!A8013&amp;"|"&amp;data!C8013,calculations!$A$3:$A$168,0),MATCH(data!B8013,calculations!$AH$2:$CL$2,0))="","NULL",SUBSTITUTE(OFFSET(calculations!$AG$2,MATCH(data!A8013&amp;"|"&amp;data!C8013,calculations!$A$3:$A$168,0),MATCH(data!B8013,calculations!$AH$2:$CL$2,0)),",","."))</f>
        <v>24768</v>
      </c>
      <c r="E8013">
        <v>1</v>
      </c>
    </row>
    <row r="8014" spans="1:5" x14ac:dyDescent="0.25">
      <c r="A8014">
        <v>2017</v>
      </c>
      <c r="B8014">
        <v>54</v>
      </c>
      <c r="C8014" t="s">
        <v>122</v>
      </c>
      <c r="D8014" t="str">
        <f ca="1">IF(OFFSET(calculations!$AG$2,MATCH(data!A8014&amp;"|"&amp;data!C8014,calculations!$A$3:$A$168,0),MATCH(data!B8014,calculations!$AH$2:$CL$2,0))="","NULL",SUBSTITUTE(OFFSET(calculations!$AG$2,MATCH(data!A8014&amp;"|"&amp;data!C8014,calculations!$A$3:$A$168,0),MATCH(data!B8014,calculations!$AH$2:$CL$2,0)),",","."))</f>
        <v>NULL</v>
      </c>
      <c r="E8014">
        <v>1</v>
      </c>
    </row>
    <row r="8015" spans="1:5" x14ac:dyDescent="0.25">
      <c r="A8015">
        <v>2017</v>
      </c>
      <c r="B8015">
        <v>54</v>
      </c>
      <c r="C8015" t="s">
        <v>123</v>
      </c>
      <c r="D8015" t="str">
        <f ca="1">IF(OFFSET(calculations!$AG$2,MATCH(data!A8015&amp;"|"&amp;data!C8015,calculations!$A$3:$A$168,0),MATCH(data!B8015,calculations!$AH$2:$CL$2,0))="","NULL",SUBSTITUTE(OFFSET(calculations!$AG$2,MATCH(data!A8015&amp;"|"&amp;data!C8015,calculations!$A$3:$A$168,0),MATCH(data!B8015,calculations!$AH$2:$CL$2,0)),",","."))</f>
        <v>NULL</v>
      </c>
      <c r="E8015">
        <v>1</v>
      </c>
    </row>
    <row r="8016" spans="1:5" x14ac:dyDescent="0.25">
      <c r="A8016">
        <v>2017</v>
      </c>
      <c r="B8016">
        <v>54</v>
      </c>
      <c r="C8016" t="s">
        <v>124</v>
      </c>
      <c r="D8016" t="str">
        <f ca="1">IF(OFFSET(calculations!$AG$2,MATCH(data!A8016&amp;"|"&amp;data!C8016,calculations!$A$3:$A$168,0),MATCH(data!B8016,calculations!$AH$2:$CL$2,0))="","NULL",SUBSTITUTE(OFFSET(calculations!$AG$2,MATCH(data!A8016&amp;"|"&amp;data!C8016,calculations!$A$3:$A$168,0),MATCH(data!B8016,calculations!$AH$2:$CL$2,0)),",","."))</f>
        <v>NULL</v>
      </c>
      <c r="E8016">
        <v>1</v>
      </c>
    </row>
    <row r="8017" spans="1:5" x14ac:dyDescent="0.25">
      <c r="A8017">
        <v>2017</v>
      </c>
      <c r="B8017">
        <v>54</v>
      </c>
      <c r="C8017" t="s">
        <v>125</v>
      </c>
      <c r="D8017" t="str">
        <f ca="1">IF(OFFSET(calculations!$AG$2,MATCH(data!A8017&amp;"|"&amp;data!C8017,calculations!$A$3:$A$168,0),MATCH(data!B8017,calculations!$AH$2:$CL$2,0))="","NULL",SUBSTITUTE(OFFSET(calculations!$AG$2,MATCH(data!A8017&amp;"|"&amp;data!C8017,calculations!$A$3:$A$168,0),MATCH(data!B8017,calculations!$AH$2:$CL$2,0)),",","."))</f>
        <v>412189</v>
      </c>
      <c r="E8017">
        <v>1</v>
      </c>
    </row>
    <row r="8018" spans="1:5" x14ac:dyDescent="0.25">
      <c r="A8018">
        <v>2017</v>
      </c>
      <c r="B8018">
        <v>54</v>
      </c>
      <c r="C8018" t="s">
        <v>126</v>
      </c>
      <c r="D8018" t="str">
        <f ca="1">IF(OFFSET(calculations!$AG$2,MATCH(data!A8018&amp;"|"&amp;data!C8018,calculations!$A$3:$A$168,0),MATCH(data!B8018,calculations!$AH$2:$CL$2,0))="","NULL",SUBSTITUTE(OFFSET(calculations!$AG$2,MATCH(data!A8018&amp;"|"&amp;data!C8018,calculations!$A$3:$A$168,0),MATCH(data!B8018,calculations!$AH$2:$CL$2,0)),",","."))</f>
        <v>76032</v>
      </c>
      <c r="E8018">
        <v>1</v>
      </c>
    </row>
    <row r="8019" spans="1:5" x14ac:dyDescent="0.25">
      <c r="A8019">
        <v>2017</v>
      </c>
      <c r="B8019">
        <v>54</v>
      </c>
      <c r="C8019" t="s">
        <v>62</v>
      </c>
      <c r="D8019" t="str">
        <f ca="1">IF(OFFSET(calculations!$AG$2,MATCH(data!A8019&amp;"|"&amp;data!C8019,calculations!$A$3:$A$168,0),MATCH(data!B8019,calculations!$AH$2:$CL$2,0))="","NULL",SUBSTITUTE(OFFSET(calculations!$AG$2,MATCH(data!A8019&amp;"|"&amp;data!C8019,calculations!$A$3:$A$168,0),MATCH(data!B8019,calculations!$AH$2:$CL$2,0)),",","."))</f>
        <v>55294020</v>
      </c>
      <c r="E8019">
        <v>1</v>
      </c>
    </row>
    <row r="8020" spans="1:5" x14ac:dyDescent="0.25">
      <c r="A8020">
        <v>2017</v>
      </c>
      <c r="B8020">
        <v>54</v>
      </c>
      <c r="C8020" t="s">
        <v>127</v>
      </c>
      <c r="D8020" t="str">
        <f ca="1">IF(OFFSET(calculations!$AG$2,MATCH(data!A8020&amp;"|"&amp;data!C8020,calculations!$A$3:$A$168,0),MATCH(data!B8020,calculations!$AH$2:$CL$2,0))="","NULL",SUBSTITUTE(OFFSET(calculations!$AG$2,MATCH(data!A8020&amp;"|"&amp;data!C8020,calculations!$A$3:$A$168,0),MATCH(data!B8020,calculations!$AH$2:$CL$2,0)),",","."))</f>
        <v>28441554</v>
      </c>
      <c r="E8020">
        <v>1</v>
      </c>
    </row>
    <row r="8021" spans="1:5" x14ac:dyDescent="0.25">
      <c r="A8021">
        <v>2017</v>
      </c>
      <c r="B8021">
        <v>54</v>
      </c>
      <c r="C8021" t="s">
        <v>128</v>
      </c>
      <c r="D8021" t="str">
        <f ca="1">IF(OFFSET(calculations!$AG$2,MATCH(data!A8021&amp;"|"&amp;data!C8021,calculations!$A$3:$A$168,0),MATCH(data!B8021,calculations!$AH$2:$CL$2,0))="","NULL",SUBSTITUTE(OFFSET(calculations!$AG$2,MATCH(data!A8021&amp;"|"&amp;data!C8021,calculations!$A$3:$A$168,0),MATCH(data!B8021,calculations!$AH$2:$CL$2,0)),",","."))</f>
        <v>NULL</v>
      </c>
      <c r="E8021">
        <v>1</v>
      </c>
    </row>
    <row r="8022" spans="1:5" x14ac:dyDescent="0.25">
      <c r="A8022">
        <v>2017</v>
      </c>
      <c r="B8022">
        <v>54</v>
      </c>
      <c r="C8022" t="s">
        <v>129</v>
      </c>
      <c r="D8022" t="str">
        <f ca="1">IF(OFFSET(calculations!$AG$2,MATCH(data!A8022&amp;"|"&amp;data!C8022,calculations!$A$3:$A$168,0),MATCH(data!B8022,calculations!$AH$2:$CL$2,0))="","NULL",SUBSTITUTE(OFFSET(calculations!$AG$2,MATCH(data!A8022&amp;"|"&amp;data!C8022,calculations!$A$3:$A$168,0),MATCH(data!B8022,calculations!$AH$2:$CL$2,0)),",","."))</f>
        <v>23984703</v>
      </c>
      <c r="E8022">
        <v>1</v>
      </c>
    </row>
    <row r="8023" spans="1:5" x14ac:dyDescent="0.25">
      <c r="A8023">
        <v>2017</v>
      </c>
      <c r="B8023">
        <v>54</v>
      </c>
      <c r="C8023" t="s">
        <v>130</v>
      </c>
      <c r="D8023" t="str">
        <f ca="1">IF(OFFSET(calculations!$AG$2,MATCH(data!A8023&amp;"|"&amp;data!C8023,calculations!$A$3:$A$168,0),MATCH(data!B8023,calculations!$AH$2:$CL$2,0))="","NULL",SUBSTITUTE(OFFSET(calculations!$AG$2,MATCH(data!A8023&amp;"|"&amp;data!C8023,calculations!$A$3:$A$168,0),MATCH(data!B8023,calculations!$AH$2:$CL$2,0)),",","."))</f>
        <v>NULL</v>
      </c>
      <c r="E8023">
        <v>1</v>
      </c>
    </row>
    <row r="8024" spans="1:5" x14ac:dyDescent="0.25">
      <c r="A8024">
        <v>2017</v>
      </c>
      <c r="B8024">
        <v>54</v>
      </c>
      <c r="C8024" t="s">
        <v>131</v>
      </c>
      <c r="D8024" t="str">
        <f ca="1">IF(OFFSET(calculations!$AG$2,MATCH(data!A8024&amp;"|"&amp;data!C8024,calculations!$A$3:$A$168,0),MATCH(data!B8024,calculations!$AH$2:$CL$2,0))="","NULL",SUBSTITUTE(OFFSET(calculations!$AG$2,MATCH(data!A8024&amp;"|"&amp;data!C8024,calculations!$A$3:$A$168,0),MATCH(data!B8024,calculations!$AH$2:$CL$2,0)),",","."))</f>
        <v>NULL</v>
      </c>
      <c r="E8024">
        <v>1</v>
      </c>
    </row>
    <row r="8025" spans="1:5" x14ac:dyDescent="0.25">
      <c r="A8025">
        <v>2017</v>
      </c>
      <c r="B8025">
        <v>54</v>
      </c>
      <c r="C8025" t="s">
        <v>132</v>
      </c>
      <c r="D8025" t="str">
        <f ca="1">IF(OFFSET(calculations!$AG$2,MATCH(data!A8025&amp;"|"&amp;data!C8025,calculations!$A$3:$A$168,0),MATCH(data!B8025,calculations!$AH$2:$CL$2,0))="","NULL",SUBSTITUTE(OFFSET(calculations!$AG$2,MATCH(data!A8025&amp;"|"&amp;data!C8025,calculations!$A$3:$A$168,0),MATCH(data!B8025,calculations!$AH$2:$CL$2,0)),",","."))</f>
        <v>-744</v>
      </c>
      <c r="E8025">
        <v>1</v>
      </c>
    </row>
    <row r="8026" spans="1:5" x14ac:dyDescent="0.25">
      <c r="A8026">
        <v>2017</v>
      </c>
      <c r="B8026">
        <v>54</v>
      </c>
      <c r="C8026" t="s">
        <v>133</v>
      </c>
      <c r="D8026" t="str">
        <f ca="1">IF(OFFSET(calculations!$AG$2,MATCH(data!A8026&amp;"|"&amp;data!C8026,calculations!$A$3:$A$168,0),MATCH(data!B8026,calculations!$AH$2:$CL$2,0))="","NULL",SUBSTITUTE(OFFSET(calculations!$AG$2,MATCH(data!A8026&amp;"|"&amp;data!C8026,calculations!$A$3:$A$168,0),MATCH(data!B8026,calculations!$AH$2:$CL$2,0)),",","."))</f>
        <v>0</v>
      </c>
      <c r="E8026">
        <v>1</v>
      </c>
    </row>
    <row r="8027" spans="1:5" x14ac:dyDescent="0.25">
      <c r="A8027">
        <v>2017</v>
      </c>
      <c r="B8027">
        <v>54</v>
      </c>
      <c r="C8027" t="s">
        <v>134</v>
      </c>
      <c r="D8027" t="str">
        <f ca="1">IF(OFFSET(calculations!$AG$2,MATCH(data!A8027&amp;"|"&amp;data!C8027,calculations!$A$3:$A$168,0),MATCH(data!B8027,calculations!$AH$2:$CL$2,0))="","NULL",SUBSTITUTE(OFFSET(calculations!$AG$2,MATCH(data!A8027&amp;"|"&amp;data!C8027,calculations!$A$3:$A$168,0),MATCH(data!B8027,calculations!$AH$2:$CL$2,0)),",","."))</f>
        <v>NULL</v>
      </c>
      <c r="E8027">
        <v>1</v>
      </c>
    </row>
    <row r="8028" spans="1:5" x14ac:dyDescent="0.25">
      <c r="A8028">
        <v>2017</v>
      </c>
      <c r="B8028">
        <v>54</v>
      </c>
      <c r="C8028" t="s">
        <v>135</v>
      </c>
      <c r="D8028" t="str">
        <f ca="1">IF(OFFSET(calculations!$AG$2,MATCH(data!A8028&amp;"|"&amp;data!C8028,calculations!$A$3:$A$168,0),MATCH(data!B8028,calculations!$AH$2:$CL$2,0))="","NULL",SUBSTITUTE(OFFSET(calculations!$AG$2,MATCH(data!A8028&amp;"|"&amp;data!C8028,calculations!$A$3:$A$168,0),MATCH(data!B8028,calculations!$AH$2:$CL$2,0)),",","."))</f>
        <v>NULL</v>
      </c>
      <c r="E8028">
        <v>1</v>
      </c>
    </row>
    <row r="8029" spans="1:5" x14ac:dyDescent="0.25">
      <c r="A8029">
        <v>2017</v>
      </c>
      <c r="B8029">
        <v>54</v>
      </c>
      <c r="C8029" t="s">
        <v>136</v>
      </c>
      <c r="D8029" t="str">
        <f ca="1">IF(OFFSET(calculations!$AG$2,MATCH(data!A8029&amp;"|"&amp;data!C8029,calculations!$A$3:$A$168,0),MATCH(data!B8029,calculations!$AH$2:$CL$2,0))="","NULL",SUBSTITUTE(OFFSET(calculations!$AG$2,MATCH(data!A8029&amp;"|"&amp;data!C8029,calculations!$A$3:$A$168,0),MATCH(data!B8029,calculations!$AH$2:$CL$2,0)),",","."))</f>
        <v>2868507</v>
      </c>
      <c r="E8029">
        <v>1</v>
      </c>
    </row>
    <row r="8030" spans="1:5" x14ac:dyDescent="0.25">
      <c r="A8030">
        <v>2017</v>
      </c>
      <c r="B8030">
        <v>54</v>
      </c>
      <c r="C8030" t="s">
        <v>137</v>
      </c>
      <c r="D8030" t="str">
        <f ca="1">IF(OFFSET(calculations!$AG$2,MATCH(data!A8030&amp;"|"&amp;data!C8030,calculations!$A$3:$A$168,0),MATCH(data!B8030,calculations!$AH$2:$CL$2,0))="","NULL",SUBSTITUTE(OFFSET(calculations!$AG$2,MATCH(data!A8030&amp;"|"&amp;data!C8030,calculations!$A$3:$A$168,0),MATCH(data!B8030,calculations!$AH$2:$CL$2,0)),",","."))</f>
        <v>NULL</v>
      </c>
      <c r="E8030">
        <v>1</v>
      </c>
    </row>
    <row r="8031" spans="1:5" x14ac:dyDescent="0.25">
      <c r="A8031">
        <v>2017</v>
      </c>
      <c r="B8031">
        <v>54</v>
      </c>
      <c r="C8031" t="s">
        <v>138</v>
      </c>
      <c r="D8031" t="str">
        <f ca="1">IF(OFFSET(calculations!$AG$2,MATCH(data!A8031&amp;"|"&amp;data!C8031,calculations!$A$3:$A$168,0),MATCH(data!B8031,calculations!$AH$2:$CL$2,0))="","NULL",SUBSTITUTE(OFFSET(calculations!$AG$2,MATCH(data!A8031&amp;"|"&amp;data!C8031,calculations!$A$3:$A$168,0),MATCH(data!B8031,calculations!$AH$2:$CL$2,0)),",","."))</f>
        <v>0</v>
      </c>
      <c r="E8031">
        <v>1</v>
      </c>
    </row>
    <row r="8032" spans="1:5" x14ac:dyDescent="0.25">
      <c r="A8032">
        <v>2017</v>
      </c>
      <c r="B8032">
        <v>54</v>
      </c>
      <c r="C8032" t="s">
        <v>139</v>
      </c>
      <c r="D8032" t="str">
        <f ca="1">IF(OFFSET(calculations!$AG$2,MATCH(data!A8032&amp;"|"&amp;data!C8032,calculations!$A$3:$A$168,0),MATCH(data!B8032,calculations!$AH$2:$CL$2,0))="","NULL",SUBSTITUTE(OFFSET(calculations!$AG$2,MATCH(data!A8032&amp;"|"&amp;data!C8032,calculations!$A$3:$A$168,0),MATCH(data!B8032,calculations!$AH$2:$CL$2,0)),",","."))</f>
        <v>NULL</v>
      </c>
      <c r="E8032">
        <v>1</v>
      </c>
    </row>
    <row r="8033" spans="1:5" x14ac:dyDescent="0.25">
      <c r="A8033">
        <v>2017</v>
      </c>
      <c r="B8033">
        <v>54</v>
      </c>
      <c r="C8033" t="s">
        <v>140</v>
      </c>
      <c r="D8033" t="str">
        <f ca="1">IF(OFFSET(calculations!$AG$2,MATCH(data!A8033&amp;"|"&amp;data!C8033,calculations!$A$3:$A$168,0),MATCH(data!B8033,calculations!$AH$2:$CL$2,0))="","NULL",SUBSTITUTE(OFFSET(calculations!$AG$2,MATCH(data!A8033&amp;"|"&amp;data!C8033,calculations!$A$3:$A$168,0),MATCH(data!B8033,calculations!$AH$2:$CL$2,0)),",","."))</f>
        <v>NULL</v>
      </c>
      <c r="E8033">
        <v>1</v>
      </c>
    </row>
    <row r="8034" spans="1:5" x14ac:dyDescent="0.25">
      <c r="A8034">
        <v>2017</v>
      </c>
      <c r="B8034">
        <v>54</v>
      </c>
      <c r="C8034" t="s">
        <v>141</v>
      </c>
      <c r="D8034" t="str">
        <f ca="1">IF(OFFSET(calculations!$AG$2,MATCH(data!A8034&amp;"|"&amp;data!C8034,calculations!$A$3:$A$168,0),MATCH(data!B8034,calculations!$AH$2:$CL$2,0))="","NULL",SUBSTITUTE(OFFSET(calculations!$AG$2,MATCH(data!A8034&amp;"|"&amp;data!C8034,calculations!$A$3:$A$168,0),MATCH(data!B8034,calculations!$AH$2:$CL$2,0)),",","."))</f>
        <v>NULL</v>
      </c>
      <c r="E8034">
        <v>1</v>
      </c>
    </row>
    <row r="8035" spans="1:5" x14ac:dyDescent="0.25">
      <c r="A8035">
        <v>2017</v>
      </c>
      <c r="B8035">
        <v>54</v>
      </c>
      <c r="C8035" t="s">
        <v>142</v>
      </c>
      <c r="D8035" t="str">
        <f ca="1">IF(OFFSET(calculations!$AG$2,MATCH(data!A8035&amp;"|"&amp;data!C8035,calculations!$A$3:$A$168,0),MATCH(data!B8035,calculations!$AH$2:$CL$2,0))="","NULL",SUBSTITUTE(OFFSET(calculations!$AG$2,MATCH(data!A8035&amp;"|"&amp;data!C8035,calculations!$A$3:$A$168,0),MATCH(data!B8035,calculations!$AH$2:$CL$2,0)),",","."))</f>
        <v>NULL</v>
      </c>
      <c r="E8035">
        <v>1</v>
      </c>
    </row>
    <row r="8036" spans="1:5" x14ac:dyDescent="0.25">
      <c r="A8036">
        <v>2017</v>
      </c>
      <c r="B8036">
        <v>54</v>
      </c>
      <c r="C8036" t="s">
        <v>143</v>
      </c>
      <c r="D8036" t="str">
        <f ca="1">IF(OFFSET(calculations!$AG$2,MATCH(data!A8036&amp;"|"&amp;data!C8036,calculations!$A$3:$A$168,0),MATCH(data!B8036,calculations!$AH$2:$CL$2,0))="","NULL",SUBSTITUTE(OFFSET(calculations!$AG$2,MATCH(data!A8036&amp;"|"&amp;data!C8036,calculations!$A$3:$A$168,0),MATCH(data!B8036,calculations!$AH$2:$CL$2,0)),",","."))</f>
        <v>0</v>
      </c>
      <c r="E8036">
        <v>1</v>
      </c>
    </row>
    <row r="8037" spans="1:5" x14ac:dyDescent="0.25">
      <c r="A8037">
        <v>2017</v>
      </c>
      <c r="B8037">
        <v>54</v>
      </c>
      <c r="C8037" t="s">
        <v>58</v>
      </c>
      <c r="D8037" t="str">
        <f ca="1">IF(OFFSET(calculations!$AG$2,MATCH(data!A8037&amp;"|"&amp;data!C8037,calculations!$A$3:$A$168,0),MATCH(data!B8037,calculations!$AH$2:$CL$2,0))="","NULL",SUBSTITUTE(OFFSET(calculations!$AG$2,MATCH(data!A8037&amp;"|"&amp;data!C8037,calculations!$A$3:$A$168,0),MATCH(data!B8037,calculations!$AH$2:$CL$2,0)),",","."))</f>
        <v>NULL</v>
      </c>
      <c r="E8037">
        <v>1</v>
      </c>
    </row>
    <row r="8038" spans="1:5" x14ac:dyDescent="0.25">
      <c r="A8038">
        <v>2017</v>
      </c>
      <c r="B8038">
        <v>57</v>
      </c>
      <c r="C8038" t="s">
        <v>68</v>
      </c>
      <c r="D8038" t="str">
        <f ca="1">IF(OFFSET(calculations!$AG$2,MATCH(data!A8038&amp;"|"&amp;data!C8038,calculations!$A$3:$A$168,0),MATCH(data!B8038,calculations!$AH$2:$CL$2,0))="","NULL",SUBSTITUTE(OFFSET(calculations!$AG$2,MATCH(data!A8038&amp;"|"&amp;data!C8038,calculations!$A$3:$A$168,0),MATCH(data!B8038,calculations!$AH$2:$CL$2,0)),",","."))</f>
        <v>12383408</v>
      </c>
      <c r="E8038">
        <v>1</v>
      </c>
    </row>
    <row r="8039" spans="1:5" x14ac:dyDescent="0.25">
      <c r="A8039">
        <v>2017</v>
      </c>
      <c r="B8039">
        <v>57</v>
      </c>
      <c r="C8039" t="s">
        <v>49</v>
      </c>
      <c r="D8039" t="str">
        <f ca="1">IF(OFFSET(calculations!$AG$2,MATCH(data!A8039&amp;"|"&amp;data!C8039,calculations!$A$3:$A$168,0),MATCH(data!B8039,calculations!$AH$2:$CL$2,0))="","NULL",SUBSTITUTE(OFFSET(calculations!$AG$2,MATCH(data!A8039&amp;"|"&amp;data!C8039,calculations!$A$3:$A$168,0),MATCH(data!B8039,calculations!$AH$2:$CL$2,0)),",","."))</f>
        <v>12284704</v>
      </c>
      <c r="E8039">
        <v>1</v>
      </c>
    </row>
    <row r="8040" spans="1:5" x14ac:dyDescent="0.25">
      <c r="A8040">
        <v>2017</v>
      </c>
      <c r="B8040">
        <v>57</v>
      </c>
      <c r="C8040" t="s">
        <v>69</v>
      </c>
      <c r="D8040" t="str">
        <f ca="1">IF(OFFSET(calculations!$AG$2,MATCH(data!A8040&amp;"|"&amp;data!C8040,calculations!$A$3:$A$168,0),MATCH(data!B8040,calculations!$AH$2:$CL$2,0))="","NULL",SUBSTITUTE(OFFSET(calculations!$AG$2,MATCH(data!A8040&amp;"|"&amp;data!C8040,calculations!$A$3:$A$168,0),MATCH(data!B8040,calculations!$AH$2:$CL$2,0)),",","."))</f>
        <v>9709</v>
      </c>
      <c r="E8040">
        <v>1</v>
      </c>
    </row>
    <row r="8041" spans="1:5" x14ac:dyDescent="0.25">
      <c r="A8041">
        <v>2017</v>
      </c>
      <c r="B8041">
        <v>57</v>
      </c>
      <c r="C8041" t="s">
        <v>70</v>
      </c>
      <c r="D8041" t="str">
        <f ca="1">IF(OFFSET(calculations!$AG$2,MATCH(data!A8041&amp;"|"&amp;data!C8041,calculations!$A$3:$A$168,0),MATCH(data!B8041,calculations!$AH$2:$CL$2,0))="","NULL",SUBSTITUTE(OFFSET(calculations!$AG$2,MATCH(data!A8041&amp;"|"&amp;data!C8041,calculations!$A$3:$A$168,0),MATCH(data!B8041,calculations!$AH$2:$CL$2,0)),",","."))</f>
        <v>36712</v>
      </c>
      <c r="E8041">
        <v>1</v>
      </c>
    </row>
    <row r="8042" spans="1:5" x14ac:dyDescent="0.25">
      <c r="A8042">
        <v>2017</v>
      </c>
      <c r="B8042">
        <v>57</v>
      </c>
      <c r="C8042" t="s">
        <v>71</v>
      </c>
      <c r="D8042" t="str">
        <f ca="1">IF(OFFSET(calculations!$AG$2,MATCH(data!A8042&amp;"|"&amp;data!C8042,calculations!$A$3:$A$168,0),MATCH(data!B8042,calculations!$AH$2:$CL$2,0))="","NULL",SUBSTITUTE(OFFSET(calculations!$AG$2,MATCH(data!A8042&amp;"|"&amp;data!C8042,calculations!$A$3:$A$168,0),MATCH(data!B8042,calculations!$AH$2:$CL$2,0)),",","."))</f>
        <v>NULL</v>
      </c>
      <c r="E8042">
        <v>1</v>
      </c>
    </row>
    <row r="8043" spans="1:5" x14ac:dyDescent="0.25">
      <c r="A8043">
        <v>2017</v>
      </c>
      <c r="B8043">
        <v>57</v>
      </c>
      <c r="C8043" t="s">
        <v>72</v>
      </c>
      <c r="D8043" t="str">
        <f ca="1">IF(OFFSET(calculations!$AG$2,MATCH(data!A8043&amp;"|"&amp;data!C8043,calculations!$A$3:$A$168,0),MATCH(data!B8043,calculations!$AH$2:$CL$2,0))="","NULL",SUBSTITUTE(OFFSET(calculations!$AG$2,MATCH(data!A8043&amp;"|"&amp;data!C8043,calculations!$A$3:$A$168,0),MATCH(data!B8043,calculations!$AH$2:$CL$2,0)),",","."))</f>
        <v>9012109</v>
      </c>
      <c r="E8043">
        <v>1</v>
      </c>
    </row>
    <row r="8044" spans="1:5" x14ac:dyDescent="0.25">
      <c r="A8044">
        <v>2017</v>
      </c>
      <c r="B8044">
        <v>57</v>
      </c>
      <c r="C8044" t="s">
        <v>73</v>
      </c>
      <c r="D8044" t="str">
        <f ca="1">IF(OFFSET(calculations!$AG$2,MATCH(data!A8044&amp;"|"&amp;data!C8044,calculations!$A$3:$A$168,0),MATCH(data!B8044,calculations!$AH$2:$CL$2,0))="","NULL",SUBSTITUTE(OFFSET(calculations!$AG$2,MATCH(data!A8044&amp;"|"&amp;data!C8044,calculations!$A$3:$A$168,0),MATCH(data!B8044,calculations!$AH$2:$CL$2,0)),",","."))</f>
        <v>370631</v>
      </c>
      <c r="E8044">
        <v>1</v>
      </c>
    </row>
    <row r="8045" spans="1:5" x14ac:dyDescent="0.25">
      <c r="A8045">
        <v>2017</v>
      </c>
      <c r="B8045">
        <v>57</v>
      </c>
      <c r="C8045" t="s">
        <v>74</v>
      </c>
      <c r="D8045" t="str">
        <f ca="1">IF(OFFSET(calculations!$AG$2,MATCH(data!A8045&amp;"|"&amp;data!C8045,calculations!$A$3:$A$168,0),MATCH(data!B8045,calculations!$AH$2:$CL$2,0))="","NULL",SUBSTITUTE(OFFSET(calculations!$AG$2,MATCH(data!A8045&amp;"|"&amp;data!C8045,calculations!$A$3:$A$168,0),MATCH(data!B8045,calculations!$AH$2:$CL$2,0)),",","."))</f>
        <v>NULL</v>
      </c>
      <c r="E8045">
        <v>1</v>
      </c>
    </row>
    <row r="8046" spans="1:5" x14ac:dyDescent="0.25">
      <c r="A8046">
        <v>2017</v>
      </c>
      <c r="B8046">
        <v>57</v>
      </c>
      <c r="C8046" t="s">
        <v>75</v>
      </c>
      <c r="D8046" t="str">
        <f ca="1">IF(OFFSET(calculations!$AG$2,MATCH(data!A8046&amp;"|"&amp;data!C8046,calculations!$A$3:$A$168,0),MATCH(data!B8046,calculations!$AH$2:$CL$2,0))="","NULL",SUBSTITUTE(OFFSET(calculations!$AG$2,MATCH(data!A8046&amp;"|"&amp;data!C8046,calculations!$A$3:$A$168,0),MATCH(data!B8046,calculations!$AH$2:$CL$2,0)),",","."))</f>
        <v>36098</v>
      </c>
      <c r="E8046">
        <v>1</v>
      </c>
    </row>
    <row r="8047" spans="1:5" x14ac:dyDescent="0.25">
      <c r="A8047">
        <v>2017</v>
      </c>
      <c r="B8047">
        <v>57</v>
      </c>
      <c r="C8047" t="s">
        <v>76</v>
      </c>
      <c r="D8047" t="str">
        <f ca="1">IF(OFFSET(calculations!$AG$2,MATCH(data!A8047&amp;"|"&amp;data!C8047,calculations!$A$3:$A$168,0),MATCH(data!B8047,calculations!$AH$2:$CL$2,0))="","NULL",SUBSTITUTE(OFFSET(calculations!$AG$2,MATCH(data!A8047&amp;"|"&amp;data!C8047,calculations!$A$3:$A$168,0),MATCH(data!B8047,calculations!$AH$2:$CL$2,0)),",","."))</f>
        <v>6607</v>
      </c>
      <c r="E8047">
        <v>1</v>
      </c>
    </row>
    <row r="8048" spans="1:5" x14ac:dyDescent="0.25">
      <c r="A8048">
        <v>2017</v>
      </c>
      <c r="B8048">
        <v>57</v>
      </c>
      <c r="C8048" t="s">
        <v>77</v>
      </c>
      <c r="D8048" t="str">
        <f ca="1">IF(OFFSET(calculations!$AG$2,MATCH(data!A8048&amp;"|"&amp;data!C8048,calculations!$A$3:$A$168,0),MATCH(data!B8048,calculations!$AH$2:$CL$2,0))="","NULL",SUBSTITUTE(OFFSET(calculations!$AG$2,MATCH(data!A8048&amp;"|"&amp;data!C8048,calculations!$A$3:$A$168,0),MATCH(data!B8048,calculations!$AH$2:$CL$2,0)),",","."))</f>
        <v>29776</v>
      </c>
      <c r="E8048">
        <v>1</v>
      </c>
    </row>
    <row r="8049" spans="1:5" x14ac:dyDescent="0.25">
      <c r="A8049">
        <v>2017</v>
      </c>
      <c r="B8049">
        <v>57</v>
      </c>
      <c r="C8049" t="s">
        <v>78</v>
      </c>
      <c r="D8049" t="str">
        <f ca="1">IF(OFFSET(calculations!$AG$2,MATCH(data!A8049&amp;"|"&amp;data!C8049,calculations!$A$3:$A$168,0),MATCH(data!B8049,calculations!$AH$2:$CL$2,0))="","NULL",SUBSTITUTE(OFFSET(calculations!$AG$2,MATCH(data!A8049&amp;"|"&amp;data!C8049,calculations!$A$3:$A$168,0),MATCH(data!B8049,calculations!$AH$2:$CL$2,0)),",","."))</f>
        <v>4820</v>
      </c>
      <c r="E8049">
        <v>1</v>
      </c>
    </row>
    <row r="8050" spans="1:5" x14ac:dyDescent="0.25">
      <c r="A8050">
        <v>2017</v>
      </c>
      <c r="B8050">
        <v>57</v>
      </c>
      <c r="C8050" t="s">
        <v>79</v>
      </c>
      <c r="D8050" t="str">
        <f ca="1">IF(OFFSET(calculations!$AG$2,MATCH(data!A8050&amp;"|"&amp;data!C8050,calculations!$A$3:$A$168,0),MATCH(data!B8050,calculations!$AH$2:$CL$2,0))="","NULL",SUBSTITUTE(OFFSET(calculations!$AG$2,MATCH(data!A8050&amp;"|"&amp;data!C8050,calculations!$A$3:$A$168,0),MATCH(data!B8050,calculations!$AH$2:$CL$2,0)),",","."))</f>
        <v>2753408</v>
      </c>
      <c r="E8050">
        <v>1</v>
      </c>
    </row>
    <row r="8051" spans="1:5" x14ac:dyDescent="0.25">
      <c r="A8051">
        <v>2017</v>
      </c>
      <c r="B8051">
        <v>57</v>
      </c>
      <c r="C8051" t="s">
        <v>80</v>
      </c>
      <c r="D8051" t="str">
        <f ca="1">IF(OFFSET(calculations!$AG$2,MATCH(data!A8051&amp;"|"&amp;data!C8051,calculations!$A$3:$A$168,0),MATCH(data!B8051,calculations!$AH$2:$CL$2,0))="","NULL",SUBSTITUTE(OFFSET(calculations!$AG$2,MATCH(data!A8051&amp;"|"&amp;data!C8051,calculations!$A$3:$A$168,0),MATCH(data!B8051,calculations!$AH$2:$CL$2,0)),",","."))</f>
        <v>NULL</v>
      </c>
      <c r="E8051">
        <v>1</v>
      </c>
    </row>
    <row r="8052" spans="1:5" x14ac:dyDescent="0.25">
      <c r="A8052">
        <v>2017</v>
      </c>
      <c r="B8052">
        <v>57</v>
      </c>
      <c r="C8052" t="s">
        <v>44</v>
      </c>
      <c r="D8052" t="str">
        <f ca="1">IF(OFFSET(calculations!$AG$2,MATCH(data!A8052&amp;"|"&amp;data!C8052,calculations!$A$3:$A$168,0),MATCH(data!B8052,calculations!$AH$2:$CL$2,0))="","NULL",SUBSTITUTE(OFFSET(calculations!$AG$2,MATCH(data!A8052&amp;"|"&amp;data!C8052,calculations!$A$3:$A$168,0),MATCH(data!B8052,calculations!$AH$2:$CL$2,0)),",","."))</f>
        <v>NULL</v>
      </c>
      <c r="E8052">
        <v>1</v>
      </c>
    </row>
    <row r="8053" spans="1:5" x14ac:dyDescent="0.25">
      <c r="A8053">
        <v>2017</v>
      </c>
      <c r="B8053">
        <v>57</v>
      </c>
      <c r="C8053" t="s">
        <v>51</v>
      </c>
      <c r="D8053" t="str">
        <f ca="1">IF(OFFSET(calculations!$AG$2,MATCH(data!A8053&amp;"|"&amp;data!C8053,calculations!$A$3:$A$168,0),MATCH(data!B8053,calculations!$AH$2:$CL$2,0))="","NULL",SUBSTITUTE(OFFSET(calculations!$AG$2,MATCH(data!A8053&amp;"|"&amp;data!C8053,calculations!$A$3:$A$168,0),MATCH(data!B8053,calculations!$AH$2:$CL$2,0)),",","."))</f>
        <v>304</v>
      </c>
      <c r="E8053">
        <v>1</v>
      </c>
    </row>
    <row r="8054" spans="1:5" x14ac:dyDescent="0.25">
      <c r="A8054">
        <v>2017</v>
      </c>
      <c r="B8054">
        <v>57</v>
      </c>
      <c r="C8054" t="s">
        <v>55</v>
      </c>
      <c r="D8054" t="str">
        <f ca="1">IF(OFFSET(calculations!$AG$2,MATCH(data!A8054&amp;"|"&amp;data!C8054,calculations!$A$3:$A$168,0),MATCH(data!B8054,calculations!$AH$2:$CL$2,0))="","NULL",SUBSTITUTE(OFFSET(calculations!$AG$2,MATCH(data!A8054&amp;"|"&amp;data!C8054,calculations!$A$3:$A$168,0),MATCH(data!B8054,calculations!$AH$2:$CL$2,0)),",","."))</f>
        <v>NULL</v>
      </c>
      <c r="E8054">
        <v>1</v>
      </c>
    </row>
    <row r="8055" spans="1:5" x14ac:dyDescent="0.25">
      <c r="A8055">
        <v>2017</v>
      </c>
      <c r="B8055">
        <v>57</v>
      </c>
      <c r="C8055" t="s">
        <v>81</v>
      </c>
      <c r="D8055" t="str">
        <f ca="1">IF(OFFSET(calculations!$AG$2,MATCH(data!A8055&amp;"|"&amp;data!C8055,calculations!$A$3:$A$168,0),MATCH(data!B8055,calculations!$AH$2:$CL$2,0))="","NULL",SUBSTITUTE(OFFSET(calculations!$AG$2,MATCH(data!A8055&amp;"|"&amp;data!C8055,calculations!$A$3:$A$168,0),MATCH(data!B8055,calculations!$AH$2:$CL$2,0)),",","."))</f>
        <v>24530</v>
      </c>
      <c r="E8055">
        <v>1</v>
      </c>
    </row>
    <row r="8056" spans="1:5" x14ac:dyDescent="0.25">
      <c r="A8056">
        <v>2017</v>
      </c>
      <c r="B8056">
        <v>57</v>
      </c>
      <c r="C8056" t="s">
        <v>82</v>
      </c>
      <c r="D8056" t="str">
        <f ca="1">IF(OFFSET(calculations!$AG$2,MATCH(data!A8056&amp;"|"&amp;data!C8056,calculations!$A$3:$A$168,0),MATCH(data!B8056,calculations!$AH$2:$CL$2,0))="","NULL",SUBSTITUTE(OFFSET(calculations!$AG$2,MATCH(data!A8056&amp;"|"&amp;data!C8056,calculations!$A$3:$A$168,0),MATCH(data!B8056,calculations!$AH$2:$CL$2,0)),",","."))</f>
        <v>98704</v>
      </c>
      <c r="E8056">
        <v>1</v>
      </c>
    </row>
    <row r="8057" spans="1:5" x14ac:dyDescent="0.25">
      <c r="A8057">
        <v>2017</v>
      </c>
      <c r="B8057">
        <v>57</v>
      </c>
      <c r="C8057" t="s">
        <v>83</v>
      </c>
      <c r="D8057" t="str">
        <f ca="1">IF(OFFSET(calculations!$AG$2,MATCH(data!A8057&amp;"|"&amp;data!C8057,calculations!$A$3:$A$168,0),MATCH(data!B8057,calculations!$AH$2:$CL$2,0))="","NULL",SUBSTITUTE(OFFSET(calculations!$AG$2,MATCH(data!A8057&amp;"|"&amp;data!C8057,calculations!$A$3:$A$168,0),MATCH(data!B8057,calculations!$AH$2:$CL$2,0)),",","."))</f>
        <v>25507</v>
      </c>
      <c r="E8057">
        <v>1</v>
      </c>
    </row>
    <row r="8058" spans="1:5" x14ac:dyDescent="0.25">
      <c r="A8058">
        <v>2017</v>
      </c>
      <c r="B8058">
        <v>57</v>
      </c>
      <c r="C8058" t="s">
        <v>84</v>
      </c>
      <c r="D8058" t="str">
        <f ca="1">IF(OFFSET(calculations!$AG$2,MATCH(data!A8058&amp;"|"&amp;data!C8058,calculations!$A$3:$A$168,0),MATCH(data!B8058,calculations!$AH$2:$CL$2,0))="","NULL",SUBSTITUTE(OFFSET(calculations!$AG$2,MATCH(data!A8058&amp;"|"&amp;data!C8058,calculations!$A$3:$A$168,0),MATCH(data!B8058,calculations!$AH$2:$CL$2,0)),",","."))</f>
        <v>NULL</v>
      </c>
      <c r="E8058">
        <v>1</v>
      </c>
    </row>
    <row r="8059" spans="1:5" x14ac:dyDescent="0.25">
      <c r="A8059">
        <v>2017</v>
      </c>
      <c r="B8059">
        <v>57</v>
      </c>
      <c r="C8059" t="s">
        <v>85</v>
      </c>
      <c r="D8059" t="str">
        <f ca="1">IF(OFFSET(calculations!$AG$2,MATCH(data!A8059&amp;"|"&amp;data!C8059,calculations!$A$3:$A$168,0),MATCH(data!B8059,calculations!$AH$2:$CL$2,0))="","NULL",SUBSTITUTE(OFFSET(calculations!$AG$2,MATCH(data!A8059&amp;"|"&amp;data!C8059,calculations!$A$3:$A$168,0),MATCH(data!B8059,calculations!$AH$2:$CL$2,0)),",","."))</f>
        <v>NULL</v>
      </c>
      <c r="E8059">
        <v>1</v>
      </c>
    </row>
    <row r="8060" spans="1:5" x14ac:dyDescent="0.25">
      <c r="A8060">
        <v>2017</v>
      </c>
      <c r="B8060">
        <v>57</v>
      </c>
      <c r="C8060" t="s">
        <v>86</v>
      </c>
      <c r="D8060" t="str">
        <f ca="1">IF(OFFSET(calculations!$AG$2,MATCH(data!A8060&amp;"|"&amp;data!C8060,calculations!$A$3:$A$168,0),MATCH(data!B8060,calculations!$AH$2:$CL$2,0))="","NULL",SUBSTITUTE(OFFSET(calculations!$AG$2,MATCH(data!A8060&amp;"|"&amp;data!C8060,calculations!$A$3:$A$168,0),MATCH(data!B8060,calculations!$AH$2:$CL$2,0)),",","."))</f>
        <v>NULL</v>
      </c>
      <c r="E8060">
        <v>1</v>
      </c>
    </row>
    <row r="8061" spans="1:5" x14ac:dyDescent="0.25">
      <c r="A8061">
        <v>2017</v>
      </c>
      <c r="B8061">
        <v>57</v>
      </c>
      <c r="C8061" t="s">
        <v>87</v>
      </c>
      <c r="D8061" t="str">
        <f ca="1">IF(OFFSET(calculations!$AG$2,MATCH(data!A8061&amp;"|"&amp;data!C8061,calculations!$A$3:$A$168,0),MATCH(data!B8061,calculations!$AH$2:$CL$2,0))="","NULL",SUBSTITUTE(OFFSET(calculations!$AG$2,MATCH(data!A8061&amp;"|"&amp;data!C8061,calculations!$A$3:$A$168,0),MATCH(data!B8061,calculations!$AH$2:$CL$2,0)),",","."))</f>
        <v>73197</v>
      </c>
      <c r="E8061">
        <v>1</v>
      </c>
    </row>
    <row r="8062" spans="1:5" x14ac:dyDescent="0.25">
      <c r="A8062">
        <v>2017</v>
      </c>
      <c r="B8062">
        <v>57</v>
      </c>
      <c r="C8062" t="s">
        <v>88</v>
      </c>
      <c r="D8062" t="str">
        <f ca="1">IF(OFFSET(calculations!$AG$2,MATCH(data!A8062&amp;"|"&amp;data!C8062,calculations!$A$3:$A$168,0),MATCH(data!B8062,calculations!$AH$2:$CL$2,0))="","NULL",SUBSTITUTE(OFFSET(calculations!$AG$2,MATCH(data!A8062&amp;"|"&amp;data!C8062,calculations!$A$3:$A$168,0),MATCH(data!B8062,calculations!$AH$2:$CL$2,0)),",","."))</f>
        <v>NULL</v>
      </c>
      <c r="E8062">
        <v>1</v>
      </c>
    </row>
    <row r="8063" spans="1:5" x14ac:dyDescent="0.25">
      <c r="A8063">
        <v>2017</v>
      </c>
      <c r="B8063">
        <v>57</v>
      </c>
      <c r="C8063" t="s">
        <v>89</v>
      </c>
      <c r="D8063" t="str">
        <f ca="1">IF(OFFSET(calculations!$AG$2,MATCH(data!A8063&amp;"|"&amp;data!C8063,calculations!$A$3:$A$168,0),MATCH(data!B8063,calculations!$AH$2:$CL$2,0))="","NULL",SUBSTITUTE(OFFSET(calculations!$AG$2,MATCH(data!A8063&amp;"|"&amp;data!C8063,calculations!$A$3:$A$168,0),MATCH(data!B8063,calculations!$AH$2:$CL$2,0)),",","."))</f>
        <v>NULL</v>
      </c>
      <c r="E8063">
        <v>1</v>
      </c>
    </row>
    <row r="8064" spans="1:5" x14ac:dyDescent="0.25">
      <c r="A8064">
        <v>2017</v>
      </c>
      <c r="B8064">
        <v>57</v>
      </c>
      <c r="C8064" t="s">
        <v>90</v>
      </c>
      <c r="D8064" t="str">
        <f ca="1">IF(OFFSET(calculations!$AG$2,MATCH(data!A8064&amp;"|"&amp;data!C8064,calculations!$A$3:$A$168,0),MATCH(data!B8064,calculations!$AH$2:$CL$2,0))="","NULL",SUBSTITUTE(OFFSET(calculations!$AG$2,MATCH(data!A8064&amp;"|"&amp;data!C8064,calculations!$A$3:$A$168,0),MATCH(data!B8064,calculations!$AH$2:$CL$2,0)),",","."))</f>
        <v>NULL</v>
      </c>
      <c r="E8064">
        <v>1</v>
      </c>
    </row>
    <row r="8065" spans="1:5" x14ac:dyDescent="0.25">
      <c r="A8065">
        <v>2017</v>
      </c>
      <c r="B8065">
        <v>57</v>
      </c>
      <c r="C8065" t="s">
        <v>91</v>
      </c>
      <c r="D8065" t="str">
        <f ca="1">IF(OFFSET(calculations!$AG$2,MATCH(data!A8065&amp;"|"&amp;data!C8065,calculations!$A$3:$A$168,0),MATCH(data!B8065,calculations!$AH$2:$CL$2,0))="","NULL",SUBSTITUTE(OFFSET(calculations!$AG$2,MATCH(data!A8065&amp;"|"&amp;data!C8065,calculations!$A$3:$A$168,0),MATCH(data!B8065,calculations!$AH$2:$CL$2,0)),",","."))</f>
        <v>NULL</v>
      </c>
      <c r="E8065">
        <v>1</v>
      </c>
    </row>
    <row r="8066" spans="1:5" x14ac:dyDescent="0.25">
      <c r="A8066">
        <v>2017</v>
      </c>
      <c r="B8066">
        <v>57</v>
      </c>
      <c r="C8066" t="s">
        <v>92</v>
      </c>
      <c r="D8066" t="str">
        <f ca="1">IF(OFFSET(calculations!$AG$2,MATCH(data!A8066&amp;"|"&amp;data!C8066,calculations!$A$3:$A$168,0),MATCH(data!B8066,calculations!$AH$2:$CL$2,0))="","NULL",SUBSTITUTE(OFFSET(calculations!$AG$2,MATCH(data!A8066&amp;"|"&amp;data!C8066,calculations!$A$3:$A$168,0),MATCH(data!B8066,calculations!$AH$2:$CL$2,0)),",","."))</f>
        <v>NULL</v>
      </c>
      <c r="E8066">
        <v>1</v>
      </c>
    </row>
    <row r="8067" spans="1:5" x14ac:dyDescent="0.25">
      <c r="A8067">
        <v>2017</v>
      </c>
      <c r="B8067">
        <v>57</v>
      </c>
      <c r="C8067" t="s">
        <v>93</v>
      </c>
      <c r="D8067" t="str">
        <f ca="1">IF(OFFSET(calculations!$AG$2,MATCH(data!A8067&amp;"|"&amp;data!C8067,calculations!$A$3:$A$168,0),MATCH(data!B8067,calculations!$AH$2:$CL$2,0))="","NULL",SUBSTITUTE(OFFSET(calculations!$AG$2,MATCH(data!A8067&amp;"|"&amp;data!C8067,calculations!$A$3:$A$168,0),MATCH(data!B8067,calculations!$AH$2:$CL$2,0)),",","."))</f>
        <v>NULL</v>
      </c>
      <c r="E8067">
        <v>1</v>
      </c>
    </row>
    <row r="8068" spans="1:5" x14ac:dyDescent="0.25">
      <c r="A8068">
        <v>2017</v>
      </c>
      <c r="B8068">
        <v>57</v>
      </c>
      <c r="C8068" t="s">
        <v>94</v>
      </c>
      <c r="D8068" t="str">
        <f ca="1">IF(OFFSET(calculations!$AG$2,MATCH(data!A8068&amp;"|"&amp;data!C8068,calculations!$A$3:$A$168,0),MATCH(data!B8068,calculations!$AH$2:$CL$2,0))="","NULL",SUBSTITUTE(OFFSET(calculations!$AG$2,MATCH(data!A8068&amp;"|"&amp;data!C8068,calculations!$A$3:$A$168,0),MATCH(data!B8068,calculations!$AH$2:$CL$2,0)),",","."))</f>
        <v>NULL</v>
      </c>
      <c r="E8068">
        <v>1</v>
      </c>
    </row>
    <row r="8069" spans="1:5" x14ac:dyDescent="0.25">
      <c r="A8069">
        <v>2017</v>
      </c>
      <c r="B8069">
        <v>57</v>
      </c>
      <c r="C8069" t="s">
        <v>95</v>
      </c>
      <c r="D8069" t="str">
        <f ca="1">IF(OFFSET(calculations!$AG$2,MATCH(data!A8069&amp;"|"&amp;data!C8069,calculations!$A$3:$A$168,0),MATCH(data!B8069,calculations!$AH$2:$CL$2,0))="","NULL",SUBSTITUTE(OFFSET(calculations!$AG$2,MATCH(data!A8069&amp;"|"&amp;data!C8069,calculations!$A$3:$A$168,0),MATCH(data!B8069,calculations!$AH$2:$CL$2,0)),",","."))</f>
        <v>720968</v>
      </c>
      <c r="E8069">
        <v>1</v>
      </c>
    </row>
    <row r="8070" spans="1:5" x14ac:dyDescent="0.25">
      <c r="A8070">
        <v>2017</v>
      </c>
      <c r="B8070">
        <v>57</v>
      </c>
      <c r="C8070" t="s">
        <v>96</v>
      </c>
      <c r="D8070" t="str">
        <f ca="1">IF(OFFSET(calculations!$AG$2,MATCH(data!A8070&amp;"|"&amp;data!C8070,calculations!$A$3:$A$168,0),MATCH(data!B8070,calculations!$AH$2:$CL$2,0))="","NULL",SUBSTITUTE(OFFSET(calculations!$AG$2,MATCH(data!A8070&amp;"|"&amp;data!C8070,calculations!$A$3:$A$168,0),MATCH(data!B8070,calculations!$AH$2:$CL$2,0)),",","."))</f>
        <v>13912948</v>
      </c>
      <c r="E8070">
        <v>1</v>
      </c>
    </row>
    <row r="8071" spans="1:5" x14ac:dyDescent="0.25">
      <c r="A8071">
        <v>2017</v>
      </c>
      <c r="B8071">
        <v>57</v>
      </c>
      <c r="C8071" t="s">
        <v>97</v>
      </c>
      <c r="D8071" t="str">
        <f ca="1">IF(OFFSET(calculations!$AG$2,MATCH(data!A8071&amp;"|"&amp;data!C8071,calculations!$A$3:$A$168,0),MATCH(data!B8071,calculations!$AH$2:$CL$2,0))="","NULL",SUBSTITUTE(OFFSET(calculations!$AG$2,MATCH(data!A8071&amp;"|"&amp;data!C8071,calculations!$A$3:$A$168,0),MATCH(data!B8071,calculations!$AH$2:$CL$2,0)),",","."))</f>
        <v>9504241</v>
      </c>
      <c r="E8071">
        <v>1</v>
      </c>
    </row>
    <row r="8072" spans="1:5" x14ac:dyDescent="0.25">
      <c r="A8072">
        <v>2017</v>
      </c>
      <c r="B8072">
        <v>57</v>
      </c>
      <c r="C8072" t="s">
        <v>98</v>
      </c>
      <c r="D8072" t="str">
        <f ca="1">IF(OFFSET(calculations!$AG$2,MATCH(data!A8072&amp;"|"&amp;data!C8072,calculations!$A$3:$A$168,0),MATCH(data!B8072,calculations!$AH$2:$CL$2,0))="","NULL",SUBSTITUTE(OFFSET(calculations!$AG$2,MATCH(data!A8072&amp;"|"&amp;data!C8072,calculations!$A$3:$A$168,0),MATCH(data!B8072,calculations!$AH$2:$CL$2,0)),",","."))</f>
        <v>4408707</v>
      </c>
      <c r="E8072">
        <v>1</v>
      </c>
    </row>
    <row r="8073" spans="1:5" x14ac:dyDescent="0.25">
      <c r="A8073">
        <v>2017</v>
      </c>
      <c r="B8073">
        <v>57</v>
      </c>
      <c r="C8073" t="s">
        <v>99</v>
      </c>
      <c r="D8073" t="str">
        <f ca="1">IF(OFFSET(calculations!$AG$2,MATCH(data!A8073&amp;"|"&amp;data!C8073,calculations!$A$3:$A$168,0),MATCH(data!B8073,calculations!$AH$2:$CL$2,0))="","NULL",SUBSTITUTE(OFFSET(calculations!$AG$2,MATCH(data!A8073&amp;"|"&amp;data!C8073,calculations!$A$3:$A$168,0),MATCH(data!B8073,calculations!$AH$2:$CL$2,0)),",","."))</f>
        <v>4408707</v>
      </c>
      <c r="E8073">
        <v>1</v>
      </c>
    </row>
    <row r="8074" spans="1:5" x14ac:dyDescent="0.25">
      <c r="A8074">
        <v>2017</v>
      </c>
      <c r="B8074">
        <v>57</v>
      </c>
      <c r="C8074" t="s">
        <v>100</v>
      </c>
      <c r="D8074" t="str">
        <f ca="1">IF(OFFSET(calculations!$AG$2,MATCH(data!A8074&amp;"|"&amp;data!C8074,calculations!$A$3:$A$168,0),MATCH(data!B8074,calculations!$AH$2:$CL$2,0))="","NULL",SUBSTITUTE(OFFSET(calculations!$AG$2,MATCH(data!A8074&amp;"|"&amp;data!C8074,calculations!$A$3:$A$168,0),MATCH(data!B8074,calculations!$AH$2:$CL$2,0)),",","."))</f>
        <v>22230</v>
      </c>
      <c r="E8074">
        <v>1</v>
      </c>
    </row>
    <row r="8075" spans="1:5" x14ac:dyDescent="0.25">
      <c r="A8075">
        <v>2017</v>
      </c>
      <c r="B8075">
        <v>57</v>
      </c>
      <c r="C8075" t="s">
        <v>101</v>
      </c>
      <c r="D8075" t="str">
        <f ca="1">IF(OFFSET(calculations!$AG$2,MATCH(data!A8075&amp;"|"&amp;data!C8075,calculations!$A$3:$A$168,0),MATCH(data!B8075,calculations!$AH$2:$CL$2,0))="","NULL",SUBSTITUTE(OFFSET(calculations!$AG$2,MATCH(data!A8075&amp;"|"&amp;data!C8075,calculations!$A$3:$A$168,0),MATCH(data!B8075,calculations!$AH$2:$CL$2,0)),",","."))</f>
        <v>914105</v>
      </c>
      <c r="E8075">
        <v>1</v>
      </c>
    </row>
    <row r="8076" spans="1:5" x14ac:dyDescent="0.25">
      <c r="A8076">
        <v>2017</v>
      </c>
      <c r="B8076">
        <v>57</v>
      </c>
      <c r="C8076" t="s">
        <v>102</v>
      </c>
      <c r="D8076" t="str">
        <f ca="1">IF(OFFSET(calculations!$AG$2,MATCH(data!A8076&amp;"|"&amp;data!C8076,calculations!$A$3:$A$168,0),MATCH(data!B8076,calculations!$AH$2:$CL$2,0))="","NULL",SUBSTITUTE(OFFSET(calculations!$AG$2,MATCH(data!A8076&amp;"|"&amp;data!C8076,calculations!$A$3:$A$168,0),MATCH(data!B8076,calculations!$AH$2:$CL$2,0)),",","."))</f>
        <v>2094575</v>
      </c>
      <c r="E8076">
        <v>1</v>
      </c>
    </row>
    <row r="8077" spans="1:5" x14ac:dyDescent="0.25">
      <c r="A8077">
        <v>2017</v>
      </c>
      <c r="B8077">
        <v>57</v>
      </c>
      <c r="C8077" t="s">
        <v>103</v>
      </c>
      <c r="D8077" t="str">
        <f ca="1">IF(OFFSET(calculations!$AG$2,MATCH(data!A8077&amp;"|"&amp;data!C8077,calculations!$A$3:$A$168,0),MATCH(data!B8077,calculations!$AH$2:$CL$2,0))="","NULL",SUBSTITUTE(OFFSET(calculations!$AG$2,MATCH(data!A8077&amp;"|"&amp;data!C8077,calculations!$A$3:$A$168,0),MATCH(data!B8077,calculations!$AH$2:$CL$2,0)),",","."))</f>
        <v>476755</v>
      </c>
      <c r="E8077">
        <v>1</v>
      </c>
    </row>
    <row r="8078" spans="1:5" x14ac:dyDescent="0.25">
      <c r="A8078">
        <v>2017</v>
      </c>
      <c r="B8078">
        <v>57</v>
      </c>
      <c r="C8078" t="s">
        <v>104</v>
      </c>
      <c r="D8078" t="str">
        <f ca="1">IF(OFFSET(calculations!$AG$2,MATCH(data!A8078&amp;"|"&amp;data!C8078,calculations!$A$3:$A$168,0),MATCH(data!B8078,calculations!$AH$2:$CL$2,0))="","NULL",SUBSTITUTE(OFFSET(calculations!$AG$2,MATCH(data!A8078&amp;"|"&amp;data!C8078,calculations!$A$3:$A$168,0),MATCH(data!B8078,calculations!$AH$2:$CL$2,0)),",","."))</f>
        <v>945502</v>
      </c>
      <c r="E8078">
        <v>1</v>
      </c>
    </row>
    <row r="8079" spans="1:5" x14ac:dyDescent="0.25">
      <c r="A8079">
        <v>2017</v>
      </c>
      <c r="B8079">
        <v>57</v>
      </c>
      <c r="C8079" t="s">
        <v>105</v>
      </c>
      <c r="D8079" t="str">
        <f ca="1">IF(OFFSET(calculations!$AG$2,MATCH(data!A8079&amp;"|"&amp;data!C8079,calculations!$A$3:$A$168,0),MATCH(data!B8079,calculations!$AH$2:$CL$2,0))="","NULL",SUBSTITUTE(OFFSET(calculations!$AG$2,MATCH(data!A8079&amp;"|"&amp;data!C8079,calculations!$A$3:$A$168,0),MATCH(data!B8079,calculations!$AH$2:$CL$2,0)),",","."))</f>
        <v>945502</v>
      </c>
      <c r="E8079">
        <v>1</v>
      </c>
    </row>
    <row r="8080" spans="1:5" x14ac:dyDescent="0.25">
      <c r="A8080">
        <v>2017</v>
      </c>
      <c r="B8080">
        <v>57</v>
      </c>
      <c r="C8080" t="s">
        <v>106</v>
      </c>
      <c r="D8080" t="str">
        <f ca="1">IF(OFFSET(calculations!$AG$2,MATCH(data!A8080&amp;"|"&amp;data!C8080,calculations!$A$3:$A$168,0),MATCH(data!B8080,calculations!$AH$2:$CL$2,0))="","NULL",SUBSTITUTE(OFFSET(calculations!$AG$2,MATCH(data!A8080&amp;"|"&amp;data!C8080,calculations!$A$3:$A$168,0),MATCH(data!B8080,calculations!$AH$2:$CL$2,0)),",","."))</f>
        <v>NULL</v>
      </c>
      <c r="E8080">
        <v>1</v>
      </c>
    </row>
    <row r="8081" spans="1:5" x14ac:dyDescent="0.25">
      <c r="A8081">
        <v>2017</v>
      </c>
      <c r="B8081">
        <v>57</v>
      </c>
      <c r="C8081" t="s">
        <v>107</v>
      </c>
      <c r="D8081" t="str">
        <f ca="1">IF(OFFSET(calculations!$AG$2,MATCH(data!A8081&amp;"|"&amp;data!C8081,calculations!$A$3:$A$168,0),MATCH(data!B8081,calculations!$AH$2:$CL$2,0))="","NULL",SUBSTITUTE(OFFSET(calculations!$AG$2,MATCH(data!A8081&amp;"|"&amp;data!C8081,calculations!$A$3:$A$168,0),MATCH(data!B8081,calculations!$AH$2:$CL$2,0)),",","."))</f>
        <v>NULL</v>
      </c>
      <c r="E8081">
        <v>1</v>
      </c>
    </row>
    <row r="8082" spans="1:5" x14ac:dyDescent="0.25">
      <c r="A8082">
        <v>2017</v>
      </c>
      <c r="B8082">
        <v>57</v>
      </c>
      <c r="C8082" t="s">
        <v>108</v>
      </c>
      <c r="D8082" t="str">
        <f ca="1">IF(OFFSET(calculations!$AG$2,MATCH(data!A8082&amp;"|"&amp;data!C8082,calculations!$A$3:$A$168,0),MATCH(data!B8082,calculations!$AH$2:$CL$2,0))="","NULL",SUBSTITUTE(OFFSET(calculations!$AG$2,MATCH(data!A8082&amp;"|"&amp;data!C8082,calculations!$A$3:$A$168,0),MATCH(data!B8082,calculations!$AH$2:$CL$2,0)),",","."))</f>
        <v>-106555</v>
      </c>
      <c r="E8082">
        <v>1</v>
      </c>
    </row>
    <row r="8083" spans="1:5" x14ac:dyDescent="0.25">
      <c r="A8083">
        <v>2017</v>
      </c>
      <c r="B8083">
        <v>57</v>
      </c>
      <c r="C8083" t="s">
        <v>109</v>
      </c>
      <c r="D8083" t="str">
        <f ca="1">IF(OFFSET(calculations!$AG$2,MATCH(data!A8083&amp;"|"&amp;data!C8083,calculations!$A$3:$A$168,0),MATCH(data!B8083,calculations!$AH$2:$CL$2,0))="","NULL",SUBSTITUTE(OFFSET(calculations!$AG$2,MATCH(data!A8083&amp;"|"&amp;data!C8083,calculations!$A$3:$A$168,0),MATCH(data!B8083,calculations!$AH$2:$CL$2,0)),",","."))</f>
        <v>838947</v>
      </c>
      <c r="E8083">
        <v>1</v>
      </c>
    </row>
    <row r="8084" spans="1:5" x14ac:dyDescent="0.25">
      <c r="A8084">
        <v>2017</v>
      </c>
      <c r="B8084">
        <v>57</v>
      </c>
      <c r="C8084" t="s">
        <v>110</v>
      </c>
      <c r="D8084" t="str">
        <f ca="1">IF(OFFSET(calculations!$AG$2,MATCH(data!A8084&amp;"|"&amp;data!C8084,calculations!$A$3:$A$168,0),MATCH(data!B8084,calculations!$AH$2:$CL$2,0))="","NULL",SUBSTITUTE(OFFSET(calculations!$AG$2,MATCH(data!A8084&amp;"|"&amp;data!C8084,calculations!$A$3:$A$168,0),MATCH(data!B8084,calculations!$AH$2:$CL$2,0)),",","."))</f>
        <v>117979</v>
      </c>
      <c r="E8084">
        <v>1</v>
      </c>
    </row>
    <row r="8085" spans="1:5" x14ac:dyDescent="0.25">
      <c r="A8085">
        <v>2017</v>
      </c>
      <c r="B8085">
        <v>57</v>
      </c>
      <c r="C8085" t="s">
        <v>111</v>
      </c>
      <c r="D8085" t="str">
        <f ca="1">IF(OFFSET(calculations!$AG$2,MATCH(data!A8085&amp;"|"&amp;data!C8085,calculations!$A$3:$A$168,0),MATCH(data!B8085,calculations!$AH$2:$CL$2,0))="","NULL",SUBSTITUTE(OFFSET(calculations!$AG$2,MATCH(data!A8085&amp;"|"&amp;data!C8085,calculations!$A$3:$A$168,0),MATCH(data!B8085,calculations!$AH$2:$CL$2,0)),",","."))</f>
        <v>12383408</v>
      </c>
      <c r="E8085">
        <v>1</v>
      </c>
    </row>
    <row r="8086" spans="1:5" x14ac:dyDescent="0.25">
      <c r="A8086">
        <v>2017</v>
      </c>
      <c r="B8086">
        <v>57</v>
      </c>
      <c r="C8086" t="s">
        <v>112</v>
      </c>
      <c r="D8086" t="str">
        <f ca="1">IF(OFFSET(calculations!$AG$2,MATCH(data!A8086&amp;"|"&amp;data!C8086,calculations!$A$3:$A$168,0),MATCH(data!B8086,calculations!$AH$2:$CL$2,0))="","NULL",SUBSTITUTE(OFFSET(calculations!$AG$2,MATCH(data!A8086&amp;"|"&amp;data!C8086,calculations!$A$3:$A$168,0),MATCH(data!B8086,calculations!$AH$2:$CL$2,0)),",","."))</f>
        <v>3021252</v>
      </c>
      <c r="E8086">
        <v>1</v>
      </c>
    </row>
    <row r="8087" spans="1:5" x14ac:dyDescent="0.25">
      <c r="A8087">
        <v>2017</v>
      </c>
      <c r="B8087">
        <v>57</v>
      </c>
      <c r="C8087" t="s">
        <v>113</v>
      </c>
      <c r="D8087" t="str">
        <f ca="1">IF(OFFSET(calculations!$AG$2,MATCH(data!A8087&amp;"|"&amp;data!C8087,calculations!$A$3:$A$168,0),MATCH(data!B8087,calculations!$AH$2:$CL$2,0))="","NULL",SUBSTITUTE(OFFSET(calculations!$AG$2,MATCH(data!A8087&amp;"|"&amp;data!C8087,calculations!$A$3:$A$168,0),MATCH(data!B8087,calculations!$AH$2:$CL$2,0)),",","."))</f>
        <v>NULL</v>
      </c>
      <c r="E8087">
        <v>1</v>
      </c>
    </row>
    <row r="8088" spans="1:5" x14ac:dyDescent="0.25">
      <c r="A8088">
        <v>2017</v>
      </c>
      <c r="B8088">
        <v>57</v>
      </c>
      <c r="C8088" t="s">
        <v>114</v>
      </c>
      <c r="D8088" t="str">
        <f ca="1">IF(OFFSET(calculations!$AG$2,MATCH(data!A8088&amp;"|"&amp;data!C8088,calculations!$A$3:$A$168,0),MATCH(data!B8088,calculations!$AH$2:$CL$2,0))="","NULL",SUBSTITUTE(OFFSET(calculations!$AG$2,MATCH(data!A8088&amp;"|"&amp;data!C8088,calculations!$A$3:$A$168,0),MATCH(data!B8088,calculations!$AH$2:$CL$2,0)),",","."))</f>
        <v>1857730</v>
      </c>
      <c r="E8088">
        <v>1</v>
      </c>
    </row>
    <row r="8089" spans="1:5" x14ac:dyDescent="0.25">
      <c r="A8089">
        <v>2017</v>
      </c>
      <c r="B8089">
        <v>57</v>
      </c>
      <c r="C8089" t="s">
        <v>115</v>
      </c>
      <c r="D8089" t="str">
        <f ca="1">IF(OFFSET(calculations!$AG$2,MATCH(data!A8089&amp;"|"&amp;data!C8089,calculations!$A$3:$A$168,0),MATCH(data!B8089,calculations!$AH$2:$CL$2,0))="","NULL",SUBSTITUTE(OFFSET(calculations!$AG$2,MATCH(data!A8089&amp;"|"&amp;data!C8089,calculations!$A$3:$A$168,0),MATCH(data!B8089,calculations!$AH$2:$CL$2,0)),",","."))</f>
        <v>NULL</v>
      </c>
      <c r="E8089">
        <v>1</v>
      </c>
    </row>
    <row r="8090" spans="1:5" x14ac:dyDescent="0.25">
      <c r="A8090">
        <v>2017</v>
      </c>
      <c r="B8090">
        <v>57</v>
      </c>
      <c r="C8090" t="s">
        <v>116</v>
      </c>
      <c r="D8090" t="str">
        <f ca="1">IF(OFFSET(calculations!$AG$2,MATCH(data!A8090&amp;"|"&amp;data!C8090,calculations!$A$3:$A$168,0),MATCH(data!B8090,calculations!$AH$2:$CL$2,0))="","NULL",SUBSTITUTE(OFFSET(calculations!$AG$2,MATCH(data!A8090&amp;"|"&amp;data!C8090,calculations!$A$3:$A$168,0),MATCH(data!B8090,calculations!$AH$2:$CL$2,0)),",","."))</f>
        <v>406600</v>
      </c>
      <c r="E8090">
        <v>1</v>
      </c>
    </row>
    <row r="8091" spans="1:5" x14ac:dyDescent="0.25">
      <c r="A8091">
        <v>2017</v>
      </c>
      <c r="B8091">
        <v>57</v>
      </c>
      <c r="C8091" t="s">
        <v>117</v>
      </c>
      <c r="D8091" t="str">
        <f ca="1">IF(OFFSET(calculations!$AG$2,MATCH(data!A8091&amp;"|"&amp;data!C8091,calculations!$A$3:$A$168,0),MATCH(data!B8091,calculations!$AH$2:$CL$2,0))="","NULL",SUBSTITUTE(OFFSET(calculations!$AG$2,MATCH(data!A8091&amp;"|"&amp;data!C8091,calculations!$A$3:$A$168,0),MATCH(data!B8091,calculations!$AH$2:$CL$2,0)),",","."))</f>
        <v>NULL</v>
      </c>
      <c r="E8091">
        <v>1</v>
      </c>
    </row>
    <row r="8092" spans="1:5" x14ac:dyDescent="0.25">
      <c r="A8092">
        <v>2017</v>
      </c>
      <c r="B8092">
        <v>57</v>
      </c>
      <c r="C8092" t="s">
        <v>118</v>
      </c>
      <c r="D8092" t="str">
        <f ca="1">IF(OFFSET(calculations!$AG$2,MATCH(data!A8092&amp;"|"&amp;data!C8092,calculations!$A$3:$A$168,0),MATCH(data!B8092,calculations!$AH$2:$CL$2,0))="","NULL",SUBSTITUTE(OFFSET(calculations!$AG$2,MATCH(data!A8092&amp;"|"&amp;data!C8092,calculations!$A$3:$A$168,0),MATCH(data!B8092,calculations!$AH$2:$CL$2,0)),",","."))</f>
        <v>100</v>
      </c>
      <c r="E8092">
        <v>1</v>
      </c>
    </row>
    <row r="8093" spans="1:5" x14ac:dyDescent="0.25">
      <c r="A8093">
        <v>2017</v>
      </c>
      <c r="B8093">
        <v>57</v>
      </c>
      <c r="C8093" t="s">
        <v>119</v>
      </c>
      <c r="D8093" t="str">
        <f ca="1">IF(OFFSET(calculations!$AG$2,MATCH(data!A8093&amp;"|"&amp;data!C8093,calculations!$A$3:$A$168,0),MATCH(data!B8093,calculations!$AH$2:$CL$2,0))="","NULL",SUBSTITUTE(OFFSET(calculations!$AG$2,MATCH(data!A8093&amp;"|"&amp;data!C8093,calculations!$A$3:$A$168,0),MATCH(data!B8093,calculations!$AH$2:$CL$2,0)),",","."))</f>
        <v>156999</v>
      </c>
      <c r="E8093">
        <v>1</v>
      </c>
    </row>
    <row r="8094" spans="1:5" x14ac:dyDescent="0.25">
      <c r="A8094">
        <v>2017</v>
      </c>
      <c r="B8094">
        <v>57</v>
      </c>
      <c r="C8094" t="s">
        <v>120</v>
      </c>
      <c r="D8094" t="str">
        <f ca="1">IF(OFFSET(calculations!$AG$2,MATCH(data!A8094&amp;"|"&amp;data!C8094,calculations!$A$3:$A$168,0),MATCH(data!B8094,calculations!$AH$2:$CL$2,0))="","NULL",SUBSTITUTE(OFFSET(calculations!$AG$2,MATCH(data!A8094&amp;"|"&amp;data!C8094,calculations!$A$3:$A$168,0),MATCH(data!B8094,calculations!$AH$2:$CL$2,0)),",","."))</f>
        <v>35809</v>
      </c>
      <c r="E8094">
        <v>1</v>
      </c>
    </row>
    <row r="8095" spans="1:5" x14ac:dyDescent="0.25">
      <c r="A8095">
        <v>2017</v>
      </c>
      <c r="B8095">
        <v>57</v>
      </c>
      <c r="C8095" t="s">
        <v>121</v>
      </c>
      <c r="D8095" t="str">
        <f ca="1">IF(OFFSET(calculations!$AG$2,MATCH(data!A8095&amp;"|"&amp;data!C8095,calculations!$A$3:$A$168,0),MATCH(data!B8095,calculations!$AH$2:$CL$2,0))="","NULL",SUBSTITUTE(OFFSET(calculations!$AG$2,MATCH(data!A8095&amp;"|"&amp;data!C8095,calculations!$A$3:$A$168,0),MATCH(data!B8095,calculations!$AH$2:$CL$2,0)),",","."))</f>
        <v>146290</v>
      </c>
      <c r="E8095">
        <v>1</v>
      </c>
    </row>
    <row r="8096" spans="1:5" x14ac:dyDescent="0.25">
      <c r="A8096">
        <v>2017</v>
      </c>
      <c r="B8096">
        <v>57</v>
      </c>
      <c r="C8096" t="s">
        <v>122</v>
      </c>
      <c r="D8096" t="str">
        <f ca="1">IF(OFFSET(calculations!$AG$2,MATCH(data!A8096&amp;"|"&amp;data!C8096,calculations!$A$3:$A$168,0),MATCH(data!B8096,calculations!$AH$2:$CL$2,0))="","NULL",SUBSTITUTE(OFFSET(calculations!$AG$2,MATCH(data!A8096&amp;"|"&amp;data!C8096,calculations!$A$3:$A$168,0),MATCH(data!B8096,calculations!$AH$2:$CL$2,0)),",","."))</f>
        <v>NULL</v>
      </c>
      <c r="E8096">
        <v>1</v>
      </c>
    </row>
    <row r="8097" spans="1:5" x14ac:dyDescent="0.25">
      <c r="A8097">
        <v>2017</v>
      </c>
      <c r="B8097">
        <v>57</v>
      </c>
      <c r="C8097" t="s">
        <v>123</v>
      </c>
      <c r="D8097" t="str">
        <f ca="1">IF(OFFSET(calculations!$AG$2,MATCH(data!A8097&amp;"|"&amp;data!C8097,calculations!$A$3:$A$168,0),MATCH(data!B8097,calculations!$AH$2:$CL$2,0))="","NULL",SUBSTITUTE(OFFSET(calculations!$AG$2,MATCH(data!A8097&amp;"|"&amp;data!C8097,calculations!$A$3:$A$168,0),MATCH(data!B8097,calculations!$AH$2:$CL$2,0)),",","."))</f>
        <v>NULL</v>
      </c>
      <c r="E8097">
        <v>1</v>
      </c>
    </row>
    <row r="8098" spans="1:5" x14ac:dyDescent="0.25">
      <c r="A8098">
        <v>2017</v>
      </c>
      <c r="B8098">
        <v>57</v>
      </c>
      <c r="C8098" t="s">
        <v>124</v>
      </c>
      <c r="D8098" t="str">
        <f ca="1">IF(OFFSET(calculations!$AG$2,MATCH(data!A8098&amp;"|"&amp;data!C8098,calculations!$A$3:$A$168,0),MATCH(data!B8098,calculations!$AH$2:$CL$2,0))="","NULL",SUBSTITUTE(OFFSET(calculations!$AG$2,MATCH(data!A8098&amp;"|"&amp;data!C8098,calculations!$A$3:$A$168,0),MATCH(data!B8098,calculations!$AH$2:$CL$2,0)),",","."))</f>
        <v>NULL</v>
      </c>
      <c r="E8098">
        <v>1</v>
      </c>
    </row>
    <row r="8099" spans="1:5" x14ac:dyDescent="0.25">
      <c r="A8099">
        <v>2017</v>
      </c>
      <c r="B8099">
        <v>57</v>
      </c>
      <c r="C8099" t="s">
        <v>125</v>
      </c>
      <c r="D8099" t="str">
        <f ca="1">IF(OFFSET(calculations!$AG$2,MATCH(data!A8099&amp;"|"&amp;data!C8099,calculations!$A$3:$A$168,0),MATCH(data!B8099,calculations!$AH$2:$CL$2,0))="","NULL",SUBSTITUTE(OFFSET(calculations!$AG$2,MATCH(data!A8099&amp;"|"&amp;data!C8099,calculations!$A$3:$A$168,0),MATCH(data!B8099,calculations!$AH$2:$CL$2,0)),",","."))</f>
        <v>NULL</v>
      </c>
      <c r="E8099">
        <v>1</v>
      </c>
    </row>
    <row r="8100" spans="1:5" x14ac:dyDescent="0.25">
      <c r="A8100">
        <v>2017</v>
      </c>
      <c r="B8100">
        <v>57</v>
      </c>
      <c r="C8100" t="s">
        <v>126</v>
      </c>
      <c r="D8100" t="str">
        <f ca="1">IF(OFFSET(calculations!$AG$2,MATCH(data!A8100&amp;"|"&amp;data!C8100,calculations!$A$3:$A$168,0),MATCH(data!B8100,calculations!$AH$2:$CL$2,0))="","NULL",SUBSTITUTE(OFFSET(calculations!$AG$2,MATCH(data!A8100&amp;"|"&amp;data!C8100,calculations!$A$3:$A$168,0),MATCH(data!B8100,calculations!$AH$2:$CL$2,0)),",","."))</f>
        <v>417724</v>
      </c>
      <c r="E8100">
        <v>1</v>
      </c>
    </row>
    <row r="8101" spans="1:5" x14ac:dyDescent="0.25">
      <c r="A8101">
        <v>2017</v>
      </c>
      <c r="B8101">
        <v>57</v>
      </c>
      <c r="C8101" t="s">
        <v>62</v>
      </c>
      <c r="D8101" t="str">
        <f ca="1">IF(OFFSET(calculations!$AG$2,MATCH(data!A8101&amp;"|"&amp;data!C8101,calculations!$A$3:$A$168,0),MATCH(data!B8101,calculations!$AH$2:$CL$2,0))="","NULL",SUBSTITUTE(OFFSET(calculations!$AG$2,MATCH(data!A8101&amp;"|"&amp;data!C8101,calculations!$A$3:$A$168,0),MATCH(data!B8101,calculations!$AH$2:$CL$2,0)),",","."))</f>
        <v>9362156</v>
      </c>
      <c r="E8101">
        <v>1</v>
      </c>
    </row>
    <row r="8102" spans="1:5" x14ac:dyDescent="0.25">
      <c r="A8102">
        <v>2017</v>
      </c>
      <c r="B8102">
        <v>57</v>
      </c>
      <c r="C8102" t="s">
        <v>127</v>
      </c>
      <c r="D8102" t="str">
        <f ca="1">IF(OFFSET(calculations!$AG$2,MATCH(data!A8102&amp;"|"&amp;data!C8102,calculations!$A$3:$A$168,0),MATCH(data!B8102,calculations!$AH$2:$CL$2,0))="","NULL",SUBSTITUTE(OFFSET(calculations!$AG$2,MATCH(data!A8102&amp;"|"&amp;data!C8102,calculations!$A$3:$A$168,0),MATCH(data!B8102,calculations!$AH$2:$CL$2,0)),",","."))</f>
        <v>12049</v>
      </c>
      <c r="E8102">
        <v>1</v>
      </c>
    </row>
    <row r="8103" spans="1:5" x14ac:dyDescent="0.25">
      <c r="A8103">
        <v>2017</v>
      </c>
      <c r="B8103">
        <v>57</v>
      </c>
      <c r="C8103" t="s">
        <v>128</v>
      </c>
      <c r="D8103" t="str">
        <f ca="1">IF(OFFSET(calculations!$AG$2,MATCH(data!A8103&amp;"|"&amp;data!C8103,calculations!$A$3:$A$168,0),MATCH(data!B8103,calculations!$AH$2:$CL$2,0))="","NULL",SUBSTITUTE(OFFSET(calculations!$AG$2,MATCH(data!A8103&amp;"|"&amp;data!C8103,calculations!$A$3:$A$168,0),MATCH(data!B8103,calculations!$AH$2:$CL$2,0)),",","."))</f>
        <v>NULL</v>
      </c>
      <c r="E8103">
        <v>1</v>
      </c>
    </row>
    <row r="8104" spans="1:5" x14ac:dyDescent="0.25">
      <c r="A8104">
        <v>2017</v>
      </c>
      <c r="B8104">
        <v>57</v>
      </c>
      <c r="C8104" t="s">
        <v>129</v>
      </c>
      <c r="D8104" t="str">
        <f ca="1">IF(OFFSET(calculations!$AG$2,MATCH(data!A8104&amp;"|"&amp;data!C8104,calculations!$A$3:$A$168,0),MATCH(data!B8104,calculations!$AH$2:$CL$2,0))="","NULL",SUBSTITUTE(OFFSET(calculations!$AG$2,MATCH(data!A8104&amp;"|"&amp;data!C8104,calculations!$A$3:$A$168,0),MATCH(data!B8104,calculations!$AH$2:$CL$2,0)),",","."))</f>
        <v>5448759</v>
      </c>
      <c r="E8104">
        <v>1</v>
      </c>
    </row>
    <row r="8105" spans="1:5" x14ac:dyDescent="0.25">
      <c r="A8105">
        <v>2017</v>
      </c>
      <c r="B8105">
        <v>57</v>
      </c>
      <c r="C8105" t="s">
        <v>130</v>
      </c>
      <c r="D8105" t="str">
        <f ca="1">IF(OFFSET(calculations!$AG$2,MATCH(data!A8105&amp;"|"&amp;data!C8105,calculations!$A$3:$A$168,0),MATCH(data!B8105,calculations!$AH$2:$CL$2,0))="","NULL",SUBSTITUTE(OFFSET(calculations!$AG$2,MATCH(data!A8105&amp;"|"&amp;data!C8105,calculations!$A$3:$A$168,0),MATCH(data!B8105,calculations!$AH$2:$CL$2,0)),",","."))</f>
        <v>NULL</v>
      </c>
      <c r="E8105">
        <v>1</v>
      </c>
    </row>
    <row r="8106" spans="1:5" x14ac:dyDescent="0.25">
      <c r="A8106">
        <v>2017</v>
      </c>
      <c r="B8106">
        <v>57</v>
      </c>
      <c r="C8106" t="s">
        <v>131</v>
      </c>
      <c r="D8106" t="str">
        <f ca="1">IF(OFFSET(calculations!$AG$2,MATCH(data!A8106&amp;"|"&amp;data!C8106,calculations!$A$3:$A$168,0),MATCH(data!B8106,calculations!$AH$2:$CL$2,0))="","NULL",SUBSTITUTE(OFFSET(calculations!$AG$2,MATCH(data!A8106&amp;"|"&amp;data!C8106,calculations!$A$3:$A$168,0),MATCH(data!B8106,calculations!$AH$2:$CL$2,0)),",","."))</f>
        <v>NULL</v>
      </c>
      <c r="E8106">
        <v>1</v>
      </c>
    </row>
    <row r="8107" spans="1:5" x14ac:dyDescent="0.25">
      <c r="A8107">
        <v>2017</v>
      </c>
      <c r="B8107">
        <v>57</v>
      </c>
      <c r="C8107" t="s">
        <v>132</v>
      </c>
      <c r="D8107" t="str">
        <f ca="1">IF(OFFSET(calculations!$AG$2,MATCH(data!A8107&amp;"|"&amp;data!C8107,calculations!$A$3:$A$168,0),MATCH(data!B8107,calculations!$AH$2:$CL$2,0))="","NULL",SUBSTITUTE(OFFSET(calculations!$AG$2,MATCH(data!A8107&amp;"|"&amp;data!C8107,calculations!$A$3:$A$168,0),MATCH(data!B8107,calculations!$AH$2:$CL$2,0)),",","."))</f>
        <v>-473</v>
      </c>
      <c r="E8107">
        <v>1</v>
      </c>
    </row>
    <row r="8108" spans="1:5" x14ac:dyDescent="0.25">
      <c r="A8108">
        <v>2017</v>
      </c>
      <c r="B8108">
        <v>57</v>
      </c>
      <c r="C8108" t="s">
        <v>133</v>
      </c>
      <c r="D8108" t="str">
        <f ca="1">IF(OFFSET(calculations!$AG$2,MATCH(data!A8108&amp;"|"&amp;data!C8108,calculations!$A$3:$A$168,0),MATCH(data!B8108,calculations!$AH$2:$CL$2,0))="","NULL",SUBSTITUTE(OFFSET(calculations!$AG$2,MATCH(data!A8108&amp;"|"&amp;data!C8108,calculations!$A$3:$A$168,0),MATCH(data!B8108,calculations!$AH$2:$CL$2,0)),",","."))</f>
        <v>3180853</v>
      </c>
      <c r="E8108">
        <v>1</v>
      </c>
    </row>
    <row r="8109" spans="1:5" x14ac:dyDescent="0.25">
      <c r="A8109">
        <v>2017</v>
      </c>
      <c r="B8109">
        <v>57</v>
      </c>
      <c r="C8109" t="s">
        <v>134</v>
      </c>
      <c r="D8109" t="str">
        <f ca="1">IF(OFFSET(calculations!$AG$2,MATCH(data!A8109&amp;"|"&amp;data!C8109,calculations!$A$3:$A$168,0),MATCH(data!B8109,calculations!$AH$2:$CL$2,0))="","NULL",SUBSTITUTE(OFFSET(calculations!$AG$2,MATCH(data!A8109&amp;"|"&amp;data!C8109,calculations!$A$3:$A$168,0),MATCH(data!B8109,calculations!$AH$2:$CL$2,0)),",","."))</f>
        <v>NULL</v>
      </c>
      <c r="E8109">
        <v>1</v>
      </c>
    </row>
    <row r="8110" spans="1:5" x14ac:dyDescent="0.25">
      <c r="A8110">
        <v>2017</v>
      </c>
      <c r="B8110">
        <v>57</v>
      </c>
      <c r="C8110" t="s">
        <v>135</v>
      </c>
      <c r="D8110" t="str">
        <f ca="1">IF(OFFSET(calculations!$AG$2,MATCH(data!A8110&amp;"|"&amp;data!C8110,calculations!$A$3:$A$168,0),MATCH(data!B8110,calculations!$AH$2:$CL$2,0))="","NULL",SUBSTITUTE(OFFSET(calculations!$AG$2,MATCH(data!A8110&amp;"|"&amp;data!C8110,calculations!$A$3:$A$168,0),MATCH(data!B8110,calculations!$AH$2:$CL$2,0)),",","."))</f>
        <v>NULL</v>
      </c>
      <c r="E8110">
        <v>1</v>
      </c>
    </row>
    <row r="8111" spans="1:5" x14ac:dyDescent="0.25">
      <c r="A8111">
        <v>2017</v>
      </c>
      <c r="B8111">
        <v>57</v>
      </c>
      <c r="C8111" t="s">
        <v>136</v>
      </c>
      <c r="D8111" t="str">
        <f ca="1">IF(OFFSET(calculations!$AG$2,MATCH(data!A8111&amp;"|"&amp;data!C8111,calculations!$A$3:$A$168,0),MATCH(data!B8111,calculations!$AH$2:$CL$2,0))="","NULL",SUBSTITUTE(OFFSET(calculations!$AG$2,MATCH(data!A8111&amp;"|"&amp;data!C8111,calculations!$A$3:$A$168,0),MATCH(data!B8111,calculations!$AH$2:$CL$2,0)),",","."))</f>
        <v>720968</v>
      </c>
      <c r="E8111">
        <v>1</v>
      </c>
    </row>
    <row r="8112" spans="1:5" x14ac:dyDescent="0.25">
      <c r="A8112">
        <v>2017</v>
      </c>
      <c r="B8112">
        <v>57</v>
      </c>
      <c r="C8112" t="s">
        <v>137</v>
      </c>
      <c r="D8112" t="str">
        <f ca="1">IF(OFFSET(calculations!$AG$2,MATCH(data!A8112&amp;"|"&amp;data!C8112,calculations!$A$3:$A$168,0),MATCH(data!B8112,calculations!$AH$2:$CL$2,0))="","NULL",SUBSTITUTE(OFFSET(calculations!$AG$2,MATCH(data!A8112&amp;"|"&amp;data!C8112,calculations!$A$3:$A$168,0),MATCH(data!B8112,calculations!$AH$2:$CL$2,0)),",","."))</f>
        <v>NULL</v>
      </c>
      <c r="E8112">
        <v>1</v>
      </c>
    </row>
    <row r="8113" spans="1:5" x14ac:dyDescent="0.25">
      <c r="A8113">
        <v>2017</v>
      </c>
      <c r="B8113">
        <v>57</v>
      </c>
      <c r="C8113" t="s">
        <v>138</v>
      </c>
      <c r="D8113" t="str">
        <f ca="1">IF(OFFSET(calculations!$AG$2,MATCH(data!A8113&amp;"|"&amp;data!C8113,calculations!$A$3:$A$168,0),MATCH(data!B8113,calculations!$AH$2:$CL$2,0))="","NULL",SUBSTITUTE(OFFSET(calculations!$AG$2,MATCH(data!A8113&amp;"|"&amp;data!C8113,calculations!$A$3:$A$168,0),MATCH(data!B8113,calculations!$AH$2:$CL$2,0)),",","."))</f>
        <v>NULL</v>
      </c>
      <c r="E8113">
        <v>1</v>
      </c>
    </row>
    <row r="8114" spans="1:5" x14ac:dyDescent="0.25">
      <c r="A8114">
        <v>2017</v>
      </c>
      <c r="B8114">
        <v>57</v>
      </c>
      <c r="C8114" t="s">
        <v>139</v>
      </c>
      <c r="D8114" t="str">
        <f ca="1">IF(OFFSET(calculations!$AG$2,MATCH(data!A8114&amp;"|"&amp;data!C8114,calculations!$A$3:$A$168,0),MATCH(data!B8114,calculations!$AH$2:$CL$2,0))="","NULL",SUBSTITUTE(OFFSET(calculations!$AG$2,MATCH(data!A8114&amp;"|"&amp;data!C8114,calculations!$A$3:$A$168,0),MATCH(data!B8114,calculations!$AH$2:$CL$2,0)),",","."))</f>
        <v>NULL</v>
      </c>
      <c r="E8114">
        <v>1</v>
      </c>
    </row>
    <row r="8115" spans="1:5" x14ac:dyDescent="0.25">
      <c r="A8115">
        <v>2017</v>
      </c>
      <c r="B8115">
        <v>57</v>
      </c>
      <c r="C8115" t="s">
        <v>140</v>
      </c>
      <c r="D8115" t="str">
        <f ca="1">IF(OFFSET(calculations!$AG$2,MATCH(data!A8115&amp;"|"&amp;data!C8115,calculations!$A$3:$A$168,0),MATCH(data!B8115,calculations!$AH$2:$CL$2,0))="","NULL",SUBSTITUTE(OFFSET(calculations!$AG$2,MATCH(data!A8115&amp;"|"&amp;data!C8115,calculations!$A$3:$A$168,0),MATCH(data!B8115,calculations!$AH$2:$CL$2,0)),",","."))</f>
        <v>NULL</v>
      </c>
      <c r="E8115">
        <v>1</v>
      </c>
    </row>
    <row r="8116" spans="1:5" x14ac:dyDescent="0.25">
      <c r="A8116">
        <v>2017</v>
      </c>
      <c r="B8116">
        <v>57</v>
      </c>
      <c r="C8116" t="s">
        <v>141</v>
      </c>
      <c r="D8116" t="str">
        <f ca="1">IF(OFFSET(calculations!$AG$2,MATCH(data!A8116&amp;"|"&amp;data!C8116,calculations!$A$3:$A$168,0),MATCH(data!B8116,calculations!$AH$2:$CL$2,0))="","NULL",SUBSTITUTE(OFFSET(calculations!$AG$2,MATCH(data!A8116&amp;"|"&amp;data!C8116,calculations!$A$3:$A$168,0),MATCH(data!B8116,calculations!$AH$2:$CL$2,0)),",","."))</f>
        <v>NULL</v>
      </c>
      <c r="E8116">
        <v>1</v>
      </c>
    </row>
    <row r="8117" spans="1:5" x14ac:dyDescent="0.25">
      <c r="A8117">
        <v>2017</v>
      </c>
      <c r="B8117">
        <v>57</v>
      </c>
      <c r="C8117" t="s">
        <v>142</v>
      </c>
      <c r="D8117" t="str">
        <f ca="1">IF(OFFSET(calculations!$AG$2,MATCH(data!A8117&amp;"|"&amp;data!C8117,calculations!$A$3:$A$168,0),MATCH(data!B8117,calculations!$AH$2:$CL$2,0))="","NULL",SUBSTITUTE(OFFSET(calculations!$AG$2,MATCH(data!A8117&amp;"|"&amp;data!C8117,calculations!$A$3:$A$168,0),MATCH(data!B8117,calculations!$AH$2:$CL$2,0)),",","."))</f>
        <v>NULL</v>
      </c>
      <c r="E8117">
        <v>1</v>
      </c>
    </row>
    <row r="8118" spans="1:5" x14ac:dyDescent="0.25">
      <c r="A8118">
        <v>2017</v>
      </c>
      <c r="B8118">
        <v>57</v>
      </c>
      <c r="C8118" t="s">
        <v>143</v>
      </c>
      <c r="D8118" t="str">
        <f ca="1">IF(OFFSET(calculations!$AG$2,MATCH(data!A8118&amp;"|"&amp;data!C8118,calculations!$A$3:$A$168,0),MATCH(data!B8118,calculations!$AH$2:$CL$2,0))="","NULL",SUBSTITUTE(OFFSET(calculations!$AG$2,MATCH(data!A8118&amp;"|"&amp;data!C8118,calculations!$A$3:$A$168,0),MATCH(data!B8118,calculations!$AH$2:$CL$2,0)),",","."))</f>
        <v>NULL</v>
      </c>
      <c r="E8118">
        <v>1</v>
      </c>
    </row>
    <row r="8119" spans="1:5" x14ac:dyDescent="0.25">
      <c r="A8119">
        <v>2017</v>
      </c>
      <c r="B8119">
        <v>57</v>
      </c>
      <c r="C8119" t="s">
        <v>58</v>
      </c>
      <c r="D8119" t="str">
        <f ca="1">IF(OFFSET(calculations!$AG$2,MATCH(data!A8119&amp;"|"&amp;data!C8119,calculations!$A$3:$A$168,0),MATCH(data!B8119,calculations!$AH$2:$CL$2,0))="","NULL",SUBSTITUTE(OFFSET(calculations!$AG$2,MATCH(data!A8119&amp;"|"&amp;data!C8119,calculations!$A$3:$A$168,0),MATCH(data!B8119,calculations!$AH$2:$CL$2,0)),",","."))</f>
        <v>NULL</v>
      </c>
      <c r="E8119">
        <v>1</v>
      </c>
    </row>
    <row r="8120" spans="1:5" x14ac:dyDescent="0.25">
      <c r="A8120">
        <v>2017</v>
      </c>
      <c r="B8120">
        <v>58</v>
      </c>
      <c r="C8120" t="s">
        <v>68</v>
      </c>
      <c r="D8120" t="str">
        <f ca="1">IF(OFFSET(calculations!$AG$2,MATCH(data!A8120&amp;"|"&amp;data!C8120,calculations!$A$3:$A$168,0),MATCH(data!B8120,calculations!$AH$2:$CL$2,0))="","NULL",SUBSTITUTE(OFFSET(calculations!$AG$2,MATCH(data!A8120&amp;"|"&amp;data!C8120,calculations!$A$3:$A$168,0),MATCH(data!B8120,calculations!$AH$2:$CL$2,0)),",","."))</f>
        <v>11805368</v>
      </c>
      <c r="E8120">
        <v>1</v>
      </c>
    </row>
    <row r="8121" spans="1:5" x14ac:dyDescent="0.25">
      <c r="A8121">
        <v>2017</v>
      </c>
      <c r="B8121">
        <v>58</v>
      </c>
      <c r="C8121" t="s">
        <v>49</v>
      </c>
      <c r="D8121" t="str">
        <f ca="1">IF(OFFSET(calculations!$AG$2,MATCH(data!A8121&amp;"|"&amp;data!C8121,calculations!$A$3:$A$168,0),MATCH(data!B8121,calculations!$AH$2:$CL$2,0))="","NULL",SUBSTITUTE(OFFSET(calculations!$AG$2,MATCH(data!A8121&amp;"|"&amp;data!C8121,calculations!$A$3:$A$168,0),MATCH(data!B8121,calculations!$AH$2:$CL$2,0)),",","."))</f>
        <v>10434705</v>
      </c>
      <c r="E8121">
        <v>1</v>
      </c>
    </row>
    <row r="8122" spans="1:5" x14ac:dyDescent="0.25">
      <c r="A8122">
        <v>2017</v>
      </c>
      <c r="B8122">
        <v>58</v>
      </c>
      <c r="C8122" t="s">
        <v>69</v>
      </c>
      <c r="D8122" t="str">
        <f ca="1">IF(OFFSET(calculations!$AG$2,MATCH(data!A8122&amp;"|"&amp;data!C8122,calculations!$A$3:$A$168,0),MATCH(data!B8122,calculations!$AH$2:$CL$2,0))="","NULL",SUBSTITUTE(OFFSET(calculations!$AG$2,MATCH(data!A8122&amp;"|"&amp;data!C8122,calculations!$A$3:$A$168,0),MATCH(data!B8122,calculations!$AH$2:$CL$2,0)),",","."))</f>
        <v>121404</v>
      </c>
      <c r="E8122">
        <v>1</v>
      </c>
    </row>
    <row r="8123" spans="1:5" x14ac:dyDescent="0.25">
      <c r="A8123">
        <v>2017</v>
      </c>
      <c r="B8123">
        <v>58</v>
      </c>
      <c r="C8123" t="s">
        <v>70</v>
      </c>
      <c r="D8123" t="str">
        <f ca="1">IF(OFFSET(calculations!$AG$2,MATCH(data!A8123&amp;"|"&amp;data!C8123,calculations!$A$3:$A$168,0),MATCH(data!B8123,calculations!$AH$2:$CL$2,0))="","NULL",SUBSTITUTE(OFFSET(calculations!$AG$2,MATCH(data!A8123&amp;"|"&amp;data!C8123,calculations!$A$3:$A$168,0),MATCH(data!B8123,calculations!$AH$2:$CL$2,0)),",","."))</f>
        <v>3805</v>
      </c>
      <c r="E8123">
        <v>1</v>
      </c>
    </row>
    <row r="8124" spans="1:5" x14ac:dyDescent="0.25">
      <c r="A8124">
        <v>2017</v>
      </c>
      <c r="B8124">
        <v>58</v>
      </c>
      <c r="C8124" t="s">
        <v>71</v>
      </c>
      <c r="D8124" t="str">
        <f ca="1">IF(OFFSET(calculations!$AG$2,MATCH(data!A8124&amp;"|"&amp;data!C8124,calculations!$A$3:$A$168,0),MATCH(data!B8124,calculations!$AH$2:$CL$2,0))="","NULL",SUBSTITUTE(OFFSET(calculations!$AG$2,MATCH(data!A8124&amp;"|"&amp;data!C8124,calculations!$A$3:$A$168,0),MATCH(data!B8124,calculations!$AH$2:$CL$2,0)),",","."))</f>
        <v>5762736</v>
      </c>
      <c r="E8124">
        <v>1</v>
      </c>
    </row>
    <row r="8125" spans="1:5" x14ac:dyDescent="0.25">
      <c r="A8125">
        <v>2017</v>
      </c>
      <c r="B8125">
        <v>58</v>
      </c>
      <c r="C8125" t="s">
        <v>72</v>
      </c>
      <c r="D8125" t="str">
        <f ca="1">IF(OFFSET(calculations!$AG$2,MATCH(data!A8125&amp;"|"&amp;data!C8125,calculations!$A$3:$A$168,0),MATCH(data!B8125,calculations!$AH$2:$CL$2,0))="","NULL",SUBSTITUTE(OFFSET(calculations!$AG$2,MATCH(data!A8125&amp;"|"&amp;data!C8125,calculations!$A$3:$A$168,0),MATCH(data!B8125,calculations!$AH$2:$CL$2,0)),",","."))</f>
        <v>8346</v>
      </c>
      <c r="E8125">
        <v>1</v>
      </c>
    </row>
    <row r="8126" spans="1:5" x14ac:dyDescent="0.25">
      <c r="A8126">
        <v>2017</v>
      </c>
      <c r="B8126">
        <v>58</v>
      </c>
      <c r="C8126" t="s">
        <v>73</v>
      </c>
      <c r="D8126" t="str">
        <f ca="1">IF(OFFSET(calculations!$AG$2,MATCH(data!A8126&amp;"|"&amp;data!C8126,calculations!$A$3:$A$168,0),MATCH(data!B8126,calculations!$AH$2:$CL$2,0))="","NULL",SUBSTITUTE(OFFSET(calculations!$AG$2,MATCH(data!A8126&amp;"|"&amp;data!C8126,calculations!$A$3:$A$168,0),MATCH(data!B8126,calculations!$AH$2:$CL$2,0)),",","."))</f>
        <v>3314645</v>
      </c>
      <c r="E8126">
        <v>1</v>
      </c>
    </row>
    <row r="8127" spans="1:5" x14ac:dyDescent="0.25">
      <c r="A8127">
        <v>2017</v>
      </c>
      <c r="B8127">
        <v>58</v>
      </c>
      <c r="C8127" t="s">
        <v>74</v>
      </c>
      <c r="D8127" t="str">
        <f ca="1">IF(OFFSET(calculations!$AG$2,MATCH(data!A8127&amp;"|"&amp;data!C8127,calculations!$A$3:$A$168,0),MATCH(data!B8127,calculations!$AH$2:$CL$2,0))="","NULL",SUBSTITUTE(OFFSET(calculations!$AG$2,MATCH(data!A8127&amp;"|"&amp;data!C8127,calculations!$A$3:$A$168,0),MATCH(data!B8127,calculations!$AH$2:$CL$2,0)),",","."))</f>
        <v>NULL</v>
      </c>
      <c r="E8127">
        <v>1</v>
      </c>
    </row>
    <row r="8128" spans="1:5" x14ac:dyDescent="0.25">
      <c r="A8128">
        <v>2017</v>
      </c>
      <c r="B8128">
        <v>58</v>
      </c>
      <c r="C8128" t="s">
        <v>75</v>
      </c>
      <c r="D8128" t="str">
        <f ca="1">IF(OFFSET(calculations!$AG$2,MATCH(data!A8128&amp;"|"&amp;data!C8128,calculations!$A$3:$A$168,0),MATCH(data!B8128,calculations!$AH$2:$CL$2,0))="","NULL",SUBSTITUTE(OFFSET(calculations!$AG$2,MATCH(data!A8128&amp;"|"&amp;data!C8128,calculations!$A$3:$A$168,0),MATCH(data!B8128,calculations!$AH$2:$CL$2,0)),",","."))</f>
        <v>28169</v>
      </c>
      <c r="E8128">
        <v>1</v>
      </c>
    </row>
    <row r="8129" spans="1:5" x14ac:dyDescent="0.25">
      <c r="A8129">
        <v>2017</v>
      </c>
      <c r="B8129">
        <v>58</v>
      </c>
      <c r="C8129" t="s">
        <v>76</v>
      </c>
      <c r="D8129" t="str">
        <f ca="1">IF(OFFSET(calculations!$AG$2,MATCH(data!A8129&amp;"|"&amp;data!C8129,calculations!$A$3:$A$168,0),MATCH(data!B8129,calculations!$AH$2:$CL$2,0))="","NULL",SUBSTITUTE(OFFSET(calculations!$AG$2,MATCH(data!A8129&amp;"|"&amp;data!C8129,calculations!$A$3:$A$168,0),MATCH(data!B8129,calculations!$AH$2:$CL$2,0)),",","."))</f>
        <v>47263</v>
      </c>
      <c r="E8129">
        <v>1</v>
      </c>
    </row>
    <row r="8130" spans="1:5" x14ac:dyDescent="0.25">
      <c r="A8130">
        <v>2017</v>
      </c>
      <c r="B8130">
        <v>58</v>
      </c>
      <c r="C8130" t="s">
        <v>77</v>
      </c>
      <c r="D8130" t="str">
        <f ca="1">IF(OFFSET(calculations!$AG$2,MATCH(data!A8130&amp;"|"&amp;data!C8130,calculations!$A$3:$A$168,0),MATCH(data!B8130,calculations!$AH$2:$CL$2,0))="","NULL",SUBSTITUTE(OFFSET(calculations!$AG$2,MATCH(data!A8130&amp;"|"&amp;data!C8130,calculations!$A$3:$A$168,0),MATCH(data!B8130,calculations!$AH$2:$CL$2,0)),",","."))</f>
        <v>135000</v>
      </c>
      <c r="E8130">
        <v>1</v>
      </c>
    </row>
    <row r="8131" spans="1:5" x14ac:dyDescent="0.25">
      <c r="A8131">
        <v>2017</v>
      </c>
      <c r="B8131">
        <v>58</v>
      </c>
      <c r="C8131" t="s">
        <v>78</v>
      </c>
      <c r="D8131" t="str">
        <f ca="1">IF(OFFSET(calculations!$AG$2,MATCH(data!A8131&amp;"|"&amp;data!C8131,calculations!$A$3:$A$168,0),MATCH(data!B8131,calculations!$AH$2:$CL$2,0))="","NULL",SUBSTITUTE(OFFSET(calculations!$AG$2,MATCH(data!A8131&amp;"|"&amp;data!C8131,calculations!$A$3:$A$168,0),MATCH(data!B8131,calculations!$AH$2:$CL$2,0)),",","."))</f>
        <v>745</v>
      </c>
      <c r="E8131">
        <v>1</v>
      </c>
    </row>
    <row r="8132" spans="1:5" x14ac:dyDescent="0.25">
      <c r="A8132">
        <v>2017</v>
      </c>
      <c r="B8132">
        <v>58</v>
      </c>
      <c r="C8132" t="s">
        <v>79</v>
      </c>
      <c r="D8132" t="str">
        <f ca="1">IF(OFFSET(calculations!$AG$2,MATCH(data!A8132&amp;"|"&amp;data!C8132,calculations!$A$3:$A$168,0),MATCH(data!B8132,calculations!$AH$2:$CL$2,0))="","NULL",SUBSTITUTE(OFFSET(calculations!$AG$2,MATCH(data!A8132&amp;"|"&amp;data!C8132,calculations!$A$3:$A$168,0),MATCH(data!B8132,calculations!$AH$2:$CL$2,0)),",","."))</f>
        <v>845030</v>
      </c>
      <c r="E8132">
        <v>1</v>
      </c>
    </row>
    <row r="8133" spans="1:5" x14ac:dyDescent="0.25">
      <c r="A8133">
        <v>2017</v>
      </c>
      <c r="B8133">
        <v>58</v>
      </c>
      <c r="C8133" t="s">
        <v>80</v>
      </c>
      <c r="D8133" t="str">
        <f ca="1">IF(OFFSET(calculations!$AG$2,MATCH(data!A8133&amp;"|"&amp;data!C8133,calculations!$A$3:$A$168,0),MATCH(data!B8133,calculations!$AH$2:$CL$2,0))="","NULL",SUBSTITUTE(OFFSET(calculations!$AG$2,MATCH(data!A8133&amp;"|"&amp;data!C8133,calculations!$A$3:$A$168,0),MATCH(data!B8133,calculations!$AH$2:$CL$2,0)),",","."))</f>
        <v>NULL</v>
      </c>
      <c r="E8133">
        <v>1</v>
      </c>
    </row>
    <row r="8134" spans="1:5" x14ac:dyDescent="0.25">
      <c r="A8134">
        <v>2017</v>
      </c>
      <c r="B8134">
        <v>58</v>
      </c>
      <c r="C8134" t="s">
        <v>44</v>
      </c>
      <c r="D8134" t="str">
        <f ca="1">IF(OFFSET(calculations!$AG$2,MATCH(data!A8134&amp;"|"&amp;data!C8134,calculations!$A$3:$A$168,0),MATCH(data!B8134,calculations!$AH$2:$CL$2,0))="","NULL",SUBSTITUTE(OFFSET(calculations!$AG$2,MATCH(data!A8134&amp;"|"&amp;data!C8134,calculations!$A$3:$A$168,0),MATCH(data!B8134,calculations!$AH$2:$CL$2,0)),",","."))</f>
        <v>NULL</v>
      </c>
      <c r="E8134">
        <v>1</v>
      </c>
    </row>
    <row r="8135" spans="1:5" x14ac:dyDescent="0.25">
      <c r="A8135">
        <v>2017</v>
      </c>
      <c r="B8135">
        <v>58</v>
      </c>
      <c r="C8135" t="s">
        <v>51</v>
      </c>
      <c r="D8135" t="str">
        <f ca="1">IF(OFFSET(calculations!$AG$2,MATCH(data!A8135&amp;"|"&amp;data!C8135,calculations!$A$3:$A$168,0),MATCH(data!B8135,calculations!$AH$2:$CL$2,0))="","NULL",SUBSTITUTE(OFFSET(calculations!$AG$2,MATCH(data!A8135&amp;"|"&amp;data!C8135,calculations!$A$3:$A$168,0),MATCH(data!B8135,calculations!$AH$2:$CL$2,0)),",","."))</f>
        <v>NULL</v>
      </c>
      <c r="E8135">
        <v>1</v>
      </c>
    </row>
    <row r="8136" spans="1:5" x14ac:dyDescent="0.25">
      <c r="A8136">
        <v>2017</v>
      </c>
      <c r="B8136">
        <v>58</v>
      </c>
      <c r="C8136" t="s">
        <v>55</v>
      </c>
      <c r="D8136" t="str">
        <f ca="1">IF(OFFSET(calculations!$AG$2,MATCH(data!A8136&amp;"|"&amp;data!C8136,calculations!$A$3:$A$168,0),MATCH(data!B8136,calculations!$AH$2:$CL$2,0))="","NULL",SUBSTITUTE(OFFSET(calculations!$AG$2,MATCH(data!A8136&amp;"|"&amp;data!C8136,calculations!$A$3:$A$168,0),MATCH(data!B8136,calculations!$AH$2:$CL$2,0)),",","."))</f>
        <v>NULL</v>
      </c>
      <c r="E8136">
        <v>1</v>
      </c>
    </row>
    <row r="8137" spans="1:5" x14ac:dyDescent="0.25">
      <c r="A8137">
        <v>2017</v>
      </c>
      <c r="B8137">
        <v>58</v>
      </c>
      <c r="C8137" t="s">
        <v>81</v>
      </c>
      <c r="D8137" t="str">
        <f ca="1">IF(OFFSET(calculations!$AG$2,MATCH(data!A8137&amp;"|"&amp;data!C8137,calculations!$A$3:$A$168,0),MATCH(data!B8137,calculations!$AH$2:$CL$2,0))="","NULL",SUBSTITUTE(OFFSET(calculations!$AG$2,MATCH(data!A8137&amp;"|"&amp;data!C8137,calculations!$A$3:$A$168,0),MATCH(data!B8137,calculations!$AH$2:$CL$2,0)),",","."))</f>
        <v>167562</v>
      </c>
      <c r="E8137">
        <v>1</v>
      </c>
    </row>
    <row r="8138" spans="1:5" x14ac:dyDescent="0.25">
      <c r="A8138">
        <v>2017</v>
      </c>
      <c r="B8138">
        <v>58</v>
      </c>
      <c r="C8138" t="s">
        <v>82</v>
      </c>
      <c r="D8138" t="str">
        <f ca="1">IF(OFFSET(calculations!$AG$2,MATCH(data!A8138&amp;"|"&amp;data!C8138,calculations!$A$3:$A$168,0),MATCH(data!B8138,calculations!$AH$2:$CL$2,0))="","NULL",SUBSTITUTE(OFFSET(calculations!$AG$2,MATCH(data!A8138&amp;"|"&amp;data!C8138,calculations!$A$3:$A$168,0),MATCH(data!B8138,calculations!$AH$2:$CL$2,0)),",","."))</f>
        <v>1370663</v>
      </c>
      <c r="E8138">
        <v>1</v>
      </c>
    </row>
    <row r="8139" spans="1:5" x14ac:dyDescent="0.25">
      <c r="A8139">
        <v>2017</v>
      </c>
      <c r="B8139">
        <v>58</v>
      </c>
      <c r="C8139" t="s">
        <v>83</v>
      </c>
      <c r="D8139" t="str">
        <f ca="1">IF(OFFSET(calculations!$AG$2,MATCH(data!A8139&amp;"|"&amp;data!C8139,calculations!$A$3:$A$168,0),MATCH(data!B8139,calculations!$AH$2:$CL$2,0))="","NULL",SUBSTITUTE(OFFSET(calculations!$AG$2,MATCH(data!A8139&amp;"|"&amp;data!C8139,calculations!$A$3:$A$168,0),MATCH(data!B8139,calculations!$AH$2:$CL$2,0)),",","."))</f>
        <v>44589</v>
      </c>
      <c r="E8139">
        <v>1</v>
      </c>
    </row>
    <row r="8140" spans="1:5" x14ac:dyDescent="0.25">
      <c r="A8140">
        <v>2017</v>
      </c>
      <c r="B8140">
        <v>58</v>
      </c>
      <c r="C8140" t="s">
        <v>84</v>
      </c>
      <c r="D8140" t="str">
        <f ca="1">IF(OFFSET(calculations!$AG$2,MATCH(data!A8140&amp;"|"&amp;data!C8140,calculations!$A$3:$A$168,0),MATCH(data!B8140,calculations!$AH$2:$CL$2,0))="","NULL",SUBSTITUTE(OFFSET(calculations!$AG$2,MATCH(data!A8140&amp;"|"&amp;data!C8140,calculations!$A$3:$A$168,0),MATCH(data!B8140,calculations!$AH$2:$CL$2,0)),",","."))</f>
        <v>NULL</v>
      </c>
      <c r="E8140">
        <v>1</v>
      </c>
    </row>
    <row r="8141" spans="1:5" x14ac:dyDescent="0.25">
      <c r="A8141">
        <v>2017</v>
      </c>
      <c r="B8141">
        <v>58</v>
      </c>
      <c r="C8141" t="s">
        <v>85</v>
      </c>
      <c r="D8141" t="str">
        <f ca="1">IF(OFFSET(calculations!$AG$2,MATCH(data!A8141&amp;"|"&amp;data!C8141,calculations!$A$3:$A$168,0),MATCH(data!B8141,calculations!$AH$2:$CL$2,0))="","NULL",SUBSTITUTE(OFFSET(calculations!$AG$2,MATCH(data!A8141&amp;"|"&amp;data!C8141,calculations!$A$3:$A$168,0),MATCH(data!B8141,calculations!$AH$2:$CL$2,0)),",","."))</f>
        <v>NULL</v>
      </c>
      <c r="E8141">
        <v>1</v>
      </c>
    </row>
    <row r="8142" spans="1:5" x14ac:dyDescent="0.25">
      <c r="A8142">
        <v>2017</v>
      </c>
      <c r="B8142">
        <v>58</v>
      </c>
      <c r="C8142" t="s">
        <v>86</v>
      </c>
      <c r="D8142" t="str">
        <f ca="1">IF(OFFSET(calculations!$AG$2,MATCH(data!A8142&amp;"|"&amp;data!C8142,calculations!$A$3:$A$168,0),MATCH(data!B8142,calculations!$AH$2:$CL$2,0))="","NULL",SUBSTITUTE(OFFSET(calculations!$AG$2,MATCH(data!A8142&amp;"|"&amp;data!C8142,calculations!$A$3:$A$168,0),MATCH(data!B8142,calculations!$AH$2:$CL$2,0)),",","."))</f>
        <v>NULL</v>
      </c>
      <c r="E8142">
        <v>1</v>
      </c>
    </row>
    <row r="8143" spans="1:5" x14ac:dyDescent="0.25">
      <c r="A8143">
        <v>2017</v>
      </c>
      <c r="B8143">
        <v>58</v>
      </c>
      <c r="C8143" t="s">
        <v>87</v>
      </c>
      <c r="D8143" t="str">
        <f ca="1">IF(OFFSET(calculations!$AG$2,MATCH(data!A8143&amp;"|"&amp;data!C8143,calculations!$A$3:$A$168,0),MATCH(data!B8143,calculations!$AH$2:$CL$2,0))="","NULL",SUBSTITUTE(OFFSET(calculations!$AG$2,MATCH(data!A8143&amp;"|"&amp;data!C8143,calculations!$A$3:$A$168,0),MATCH(data!B8143,calculations!$AH$2:$CL$2,0)),",","."))</f>
        <v>1251386</v>
      </c>
      <c r="E8143">
        <v>1</v>
      </c>
    </row>
    <row r="8144" spans="1:5" x14ac:dyDescent="0.25">
      <c r="A8144">
        <v>2017</v>
      </c>
      <c r="B8144">
        <v>58</v>
      </c>
      <c r="C8144" t="s">
        <v>88</v>
      </c>
      <c r="D8144" t="str">
        <f ca="1">IF(OFFSET(calculations!$AG$2,MATCH(data!A8144&amp;"|"&amp;data!C8144,calculations!$A$3:$A$168,0),MATCH(data!B8144,calculations!$AH$2:$CL$2,0))="","NULL",SUBSTITUTE(OFFSET(calculations!$AG$2,MATCH(data!A8144&amp;"|"&amp;data!C8144,calculations!$A$3:$A$168,0),MATCH(data!B8144,calculations!$AH$2:$CL$2,0)),",","."))</f>
        <v>NULL</v>
      </c>
      <c r="E8144">
        <v>1</v>
      </c>
    </row>
    <row r="8145" spans="1:5" x14ac:dyDescent="0.25">
      <c r="A8145">
        <v>2017</v>
      </c>
      <c r="B8145">
        <v>58</v>
      </c>
      <c r="C8145" t="s">
        <v>89</v>
      </c>
      <c r="D8145" t="str">
        <f ca="1">IF(OFFSET(calculations!$AG$2,MATCH(data!A8145&amp;"|"&amp;data!C8145,calculations!$A$3:$A$168,0),MATCH(data!B8145,calculations!$AH$2:$CL$2,0))="","NULL",SUBSTITUTE(OFFSET(calculations!$AG$2,MATCH(data!A8145&amp;"|"&amp;data!C8145,calculations!$A$3:$A$168,0),MATCH(data!B8145,calculations!$AH$2:$CL$2,0)),",","."))</f>
        <v>60600</v>
      </c>
      <c r="E8145">
        <v>1</v>
      </c>
    </row>
    <row r="8146" spans="1:5" x14ac:dyDescent="0.25">
      <c r="A8146">
        <v>2017</v>
      </c>
      <c r="B8146">
        <v>58</v>
      </c>
      <c r="C8146" t="s">
        <v>90</v>
      </c>
      <c r="D8146" t="str">
        <f ca="1">IF(OFFSET(calculations!$AG$2,MATCH(data!A8146&amp;"|"&amp;data!C8146,calculations!$A$3:$A$168,0),MATCH(data!B8146,calculations!$AH$2:$CL$2,0))="","NULL",SUBSTITUTE(OFFSET(calculations!$AG$2,MATCH(data!A8146&amp;"|"&amp;data!C8146,calculations!$A$3:$A$168,0),MATCH(data!B8146,calculations!$AH$2:$CL$2,0)),",","."))</f>
        <v>NULL</v>
      </c>
      <c r="E8146">
        <v>1</v>
      </c>
    </row>
    <row r="8147" spans="1:5" x14ac:dyDescent="0.25">
      <c r="A8147">
        <v>2017</v>
      </c>
      <c r="B8147">
        <v>58</v>
      </c>
      <c r="C8147" t="s">
        <v>91</v>
      </c>
      <c r="D8147" t="str">
        <f ca="1">IF(OFFSET(calculations!$AG$2,MATCH(data!A8147&amp;"|"&amp;data!C8147,calculations!$A$3:$A$168,0),MATCH(data!B8147,calculations!$AH$2:$CL$2,0))="","NULL",SUBSTITUTE(OFFSET(calculations!$AG$2,MATCH(data!A8147&amp;"|"&amp;data!C8147,calculations!$A$3:$A$168,0),MATCH(data!B8147,calculations!$AH$2:$CL$2,0)),",","."))</f>
        <v>NULL</v>
      </c>
      <c r="E8147">
        <v>1</v>
      </c>
    </row>
    <row r="8148" spans="1:5" x14ac:dyDescent="0.25">
      <c r="A8148">
        <v>2017</v>
      </c>
      <c r="B8148">
        <v>58</v>
      </c>
      <c r="C8148" t="s">
        <v>92</v>
      </c>
      <c r="D8148" t="str">
        <f ca="1">IF(OFFSET(calculations!$AG$2,MATCH(data!A8148&amp;"|"&amp;data!C8148,calculations!$A$3:$A$168,0),MATCH(data!B8148,calculations!$AH$2:$CL$2,0))="","NULL",SUBSTITUTE(OFFSET(calculations!$AG$2,MATCH(data!A8148&amp;"|"&amp;data!C8148,calculations!$A$3:$A$168,0),MATCH(data!B8148,calculations!$AH$2:$CL$2,0)),",","."))</f>
        <v>NULL</v>
      </c>
      <c r="E8148">
        <v>1</v>
      </c>
    </row>
    <row r="8149" spans="1:5" x14ac:dyDescent="0.25">
      <c r="A8149">
        <v>2017</v>
      </c>
      <c r="B8149">
        <v>58</v>
      </c>
      <c r="C8149" t="s">
        <v>93</v>
      </c>
      <c r="D8149" t="str">
        <f ca="1">IF(OFFSET(calculations!$AG$2,MATCH(data!A8149&amp;"|"&amp;data!C8149,calculations!$A$3:$A$168,0),MATCH(data!B8149,calculations!$AH$2:$CL$2,0))="","NULL",SUBSTITUTE(OFFSET(calculations!$AG$2,MATCH(data!A8149&amp;"|"&amp;data!C8149,calculations!$A$3:$A$168,0),MATCH(data!B8149,calculations!$AH$2:$CL$2,0)),",","."))</f>
        <v>NULL</v>
      </c>
      <c r="E8149">
        <v>1</v>
      </c>
    </row>
    <row r="8150" spans="1:5" x14ac:dyDescent="0.25">
      <c r="A8150">
        <v>2017</v>
      </c>
      <c r="B8150">
        <v>58</v>
      </c>
      <c r="C8150" t="s">
        <v>94</v>
      </c>
      <c r="D8150" t="str">
        <f ca="1">IF(OFFSET(calculations!$AG$2,MATCH(data!A8150&amp;"|"&amp;data!C8150,calculations!$A$3:$A$168,0),MATCH(data!B8150,calculations!$AH$2:$CL$2,0))="","NULL",SUBSTITUTE(OFFSET(calculations!$AG$2,MATCH(data!A8150&amp;"|"&amp;data!C8150,calculations!$A$3:$A$168,0),MATCH(data!B8150,calculations!$AH$2:$CL$2,0)),",","."))</f>
        <v>14088</v>
      </c>
      <c r="E8150">
        <v>1</v>
      </c>
    </row>
    <row r="8151" spans="1:5" x14ac:dyDescent="0.25">
      <c r="A8151">
        <v>2017</v>
      </c>
      <c r="B8151">
        <v>58</v>
      </c>
      <c r="C8151" t="s">
        <v>95</v>
      </c>
      <c r="D8151" t="str">
        <f ca="1">IF(OFFSET(calculations!$AG$2,MATCH(data!A8151&amp;"|"&amp;data!C8151,calculations!$A$3:$A$168,0),MATCH(data!B8151,calculations!$AH$2:$CL$2,0))="","NULL",SUBSTITUTE(OFFSET(calculations!$AG$2,MATCH(data!A8151&amp;"|"&amp;data!C8151,calculations!$A$3:$A$168,0),MATCH(data!B8151,calculations!$AH$2:$CL$2,0)),",","."))</f>
        <v>96949</v>
      </c>
      <c r="E8151">
        <v>1</v>
      </c>
    </row>
    <row r="8152" spans="1:5" x14ac:dyDescent="0.25">
      <c r="A8152">
        <v>2017</v>
      </c>
      <c r="B8152">
        <v>58</v>
      </c>
      <c r="C8152" t="s">
        <v>96</v>
      </c>
      <c r="D8152" t="str">
        <f ca="1">IF(OFFSET(calculations!$AG$2,MATCH(data!A8152&amp;"|"&amp;data!C8152,calculations!$A$3:$A$168,0),MATCH(data!B8152,calculations!$AH$2:$CL$2,0))="","NULL",SUBSTITUTE(OFFSET(calculations!$AG$2,MATCH(data!A8152&amp;"|"&amp;data!C8152,calculations!$A$3:$A$168,0),MATCH(data!B8152,calculations!$AH$2:$CL$2,0)),",","."))</f>
        <v>12535922</v>
      </c>
      <c r="E8152">
        <v>1</v>
      </c>
    </row>
    <row r="8153" spans="1:5" x14ac:dyDescent="0.25">
      <c r="A8153">
        <v>2017</v>
      </c>
      <c r="B8153">
        <v>58</v>
      </c>
      <c r="C8153" t="s">
        <v>97</v>
      </c>
      <c r="D8153" t="str">
        <f ca="1">IF(OFFSET(calculations!$AG$2,MATCH(data!A8153&amp;"|"&amp;data!C8153,calculations!$A$3:$A$168,0),MATCH(data!B8153,calculations!$AH$2:$CL$2,0))="","NULL",SUBSTITUTE(OFFSET(calculations!$AG$2,MATCH(data!A8153&amp;"|"&amp;data!C8153,calculations!$A$3:$A$168,0),MATCH(data!B8153,calculations!$AH$2:$CL$2,0)),",","."))</f>
        <v>9191159</v>
      </c>
      <c r="E8153">
        <v>1</v>
      </c>
    </row>
    <row r="8154" spans="1:5" x14ac:dyDescent="0.25">
      <c r="A8154">
        <v>2017</v>
      </c>
      <c r="B8154">
        <v>58</v>
      </c>
      <c r="C8154" t="s">
        <v>98</v>
      </c>
      <c r="D8154" t="str">
        <f ca="1">IF(OFFSET(calculations!$AG$2,MATCH(data!A8154&amp;"|"&amp;data!C8154,calculations!$A$3:$A$168,0),MATCH(data!B8154,calculations!$AH$2:$CL$2,0))="","NULL",SUBSTITUTE(OFFSET(calculations!$AG$2,MATCH(data!A8154&amp;"|"&amp;data!C8154,calculations!$A$3:$A$168,0),MATCH(data!B8154,calculations!$AH$2:$CL$2,0)),",","."))</f>
        <v>3344763</v>
      </c>
      <c r="E8154">
        <v>1</v>
      </c>
    </row>
    <row r="8155" spans="1:5" x14ac:dyDescent="0.25">
      <c r="A8155">
        <v>2017</v>
      </c>
      <c r="B8155">
        <v>58</v>
      </c>
      <c r="C8155" t="s">
        <v>99</v>
      </c>
      <c r="D8155" t="str">
        <f ca="1">IF(OFFSET(calculations!$AG$2,MATCH(data!A8155&amp;"|"&amp;data!C8155,calculations!$A$3:$A$168,0),MATCH(data!B8155,calculations!$AH$2:$CL$2,0))="","NULL",SUBSTITUTE(OFFSET(calculations!$AG$2,MATCH(data!A8155&amp;"|"&amp;data!C8155,calculations!$A$3:$A$168,0),MATCH(data!B8155,calculations!$AH$2:$CL$2,0)),",","."))</f>
        <v>3344763</v>
      </c>
      <c r="E8155">
        <v>1</v>
      </c>
    </row>
    <row r="8156" spans="1:5" x14ac:dyDescent="0.25">
      <c r="A8156">
        <v>2017</v>
      </c>
      <c r="B8156">
        <v>58</v>
      </c>
      <c r="C8156" t="s">
        <v>100</v>
      </c>
      <c r="D8156" t="str">
        <f ca="1">IF(OFFSET(calculations!$AG$2,MATCH(data!A8156&amp;"|"&amp;data!C8156,calculations!$A$3:$A$168,0),MATCH(data!B8156,calculations!$AH$2:$CL$2,0))="","NULL",SUBSTITUTE(OFFSET(calculations!$AG$2,MATCH(data!A8156&amp;"|"&amp;data!C8156,calculations!$A$3:$A$168,0),MATCH(data!B8156,calculations!$AH$2:$CL$2,0)),",","."))</f>
        <v>2922</v>
      </c>
      <c r="E8156">
        <v>1</v>
      </c>
    </row>
    <row r="8157" spans="1:5" x14ac:dyDescent="0.25">
      <c r="A8157">
        <v>2017</v>
      </c>
      <c r="B8157">
        <v>58</v>
      </c>
      <c r="C8157" t="s">
        <v>101</v>
      </c>
      <c r="D8157" t="str">
        <f ca="1">IF(OFFSET(calculations!$AG$2,MATCH(data!A8157&amp;"|"&amp;data!C8157,calculations!$A$3:$A$168,0),MATCH(data!B8157,calculations!$AH$2:$CL$2,0))="","NULL",SUBSTITUTE(OFFSET(calculations!$AG$2,MATCH(data!A8157&amp;"|"&amp;data!C8157,calculations!$A$3:$A$168,0),MATCH(data!B8157,calculations!$AH$2:$CL$2,0)),",","."))</f>
        <v>200873</v>
      </c>
      <c r="E8157">
        <v>1</v>
      </c>
    </row>
    <row r="8158" spans="1:5" x14ac:dyDescent="0.25">
      <c r="A8158">
        <v>2017</v>
      </c>
      <c r="B8158">
        <v>58</v>
      </c>
      <c r="C8158" t="s">
        <v>102</v>
      </c>
      <c r="D8158" t="str">
        <f ca="1">IF(OFFSET(calculations!$AG$2,MATCH(data!A8158&amp;"|"&amp;data!C8158,calculations!$A$3:$A$168,0),MATCH(data!B8158,calculations!$AH$2:$CL$2,0))="","NULL",SUBSTITUTE(OFFSET(calculations!$AG$2,MATCH(data!A8158&amp;"|"&amp;data!C8158,calculations!$A$3:$A$168,0),MATCH(data!B8158,calculations!$AH$2:$CL$2,0)),",","."))</f>
        <v>2820143</v>
      </c>
      <c r="E8158">
        <v>1</v>
      </c>
    </row>
    <row r="8159" spans="1:5" x14ac:dyDescent="0.25">
      <c r="A8159">
        <v>2017</v>
      </c>
      <c r="B8159">
        <v>58</v>
      </c>
      <c r="C8159" t="s">
        <v>103</v>
      </c>
      <c r="D8159" t="str">
        <f ca="1">IF(OFFSET(calculations!$AG$2,MATCH(data!A8159&amp;"|"&amp;data!C8159,calculations!$A$3:$A$168,0),MATCH(data!B8159,calculations!$AH$2:$CL$2,0))="","NULL",SUBSTITUTE(OFFSET(calculations!$AG$2,MATCH(data!A8159&amp;"|"&amp;data!C8159,calculations!$A$3:$A$168,0),MATCH(data!B8159,calculations!$AH$2:$CL$2,0)),",","."))</f>
        <v>262296</v>
      </c>
      <c r="E8159">
        <v>1</v>
      </c>
    </row>
    <row r="8160" spans="1:5" x14ac:dyDescent="0.25">
      <c r="A8160">
        <v>2017</v>
      </c>
      <c r="B8160">
        <v>58</v>
      </c>
      <c r="C8160" t="s">
        <v>104</v>
      </c>
      <c r="D8160" t="str">
        <f ca="1">IF(OFFSET(calculations!$AG$2,MATCH(data!A8160&amp;"|"&amp;data!C8160,calculations!$A$3:$A$168,0),MATCH(data!B8160,calculations!$AH$2:$CL$2,0))="","NULL",SUBSTITUTE(OFFSET(calculations!$AG$2,MATCH(data!A8160&amp;"|"&amp;data!C8160,calculations!$A$3:$A$168,0),MATCH(data!B8160,calculations!$AH$2:$CL$2,0)),",","."))</f>
        <v>64373</v>
      </c>
      <c r="E8160">
        <v>1</v>
      </c>
    </row>
    <row r="8161" spans="1:5" x14ac:dyDescent="0.25">
      <c r="A8161">
        <v>2017</v>
      </c>
      <c r="B8161">
        <v>58</v>
      </c>
      <c r="C8161" t="s">
        <v>105</v>
      </c>
      <c r="D8161" t="str">
        <f ca="1">IF(OFFSET(calculations!$AG$2,MATCH(data!A8161&amp;"|"&amp;data!C8161,calculations!$A$3:$A$168,0),MATCH(data!B8161,calculations!$AH$2:$CL$2,0))="","NULL",SUBSTITUTE(OFFSET(calculations!$AG$2,MATCH(data!A8161&amp;"|"&amp;data!C8161,calculations!$A$3:$A$168,0),MATCH(data!B8161,calculations!$AH$2:$CL$2,0)),",","."))</f>
        <v>64373</v>
      </c>
      <c r="E8161">
        <v>1</v>
      </c>
    </row>
    <row r="8162" spans="1:5" x14ac:dyDescent="0.25">
      <c r="A8162">
        <v>2017</v>
      </c>
      <c r="B8162">
        <v>58</v>
      </c>
      <c r="C8162" t="s">
        <v>106</v>
      </c>
      <c r="D8162" t="str">
        <f ca="1">IF(OFFSET(calculations!$AG$2,MATCH(data!A8162&amp;"|"&amp;data!C8162,calculations!$A$3:$A$168,0),MATCH(data!B8162,calculations!$AH$2:$CL$2,0))="","NULL",SUBSTITUTE(OFFSET(calculations!$AG$2,MATCH(data!A8162&amp;"|"&amp;data!C8162,calculations!$A$3:$A$168,0),MATCH(data!B8162,calculations!$AH$2:$CL$2,0)),",","."))</f>
        <v>NULL</v>
      </c>
      <c r="E8162">
        <v>1</v>
      </c>
    </row>
    <row r="8163" spans="1:5" x14ac:dyDescent="0.25">
      <c r="A8163">
        <v>2017</v>
      </c>
      <c r="B8163">
        <v>58</v>
      </c>
      <c r="C8163" t="s">
        <v>107</v>
      </c>
      <c r="D8163" t="str">
        <f ca="1">IF(OFFSET(calculations!$AG$2,MATCH(data!A8163&amp;"|"&amp;data!C8163,calculations!$A$3:$A$168,0),MATCH(data!B8163,calculations!$AH$2:$CL$2,0))="","NULL",SUBSTITUTE(OFFSET(calculations!$AG$2,MATCH(data!A8163&amp;"|"&amp;data!C8163,calculations!$A$3:$A$168,0),MATCH(data!B8163,calculations!$AH$2:$CL$2,0)),",","."))</f>
        <v>NULL</v>
      </c>
      <c r="E8163">
        <v>1</v>
      </c>
    </row>
    <row r="8164" spans="1:5" x14ac:dyDescent="0.25">
      <c r="A8164">
        <v>2017</v>
      </c>
      <c r="B8164">
        <v>58</v>
      </c>
      <c r="C8164" t="s">
        <v>108</v>
      </c>
      <c r="D8164" t="str">
        <f ca="1">IF(OFFSET(calculations!$AG$2,MATCH(data!A8164&amp;"|"&amp;data!C8164,calculations!$A$3:$A$168,0),MATCH(data!B8164,calculations!$AH$2:$CL$2,0))="","NULL",SUBSTITUTE(OFFSET(calculations!$AG$2,MATCH(data!A8164&amp;"|"&amp;data!C8164,calculations!$A$3:$A$168,0),MATCH(data!B8164,calculations!$AH$2:$CL$2,0)),",","."))</f>
        <v>69500</v>
      </c>
      <c r="E8164">
        <v>1</v>
      </c>
    </row>
    <row r="8165" spans="1:5" x14ac:dyDescent="0.25">
      <c r="A8165">
        <v>2017</v>
      </c>
      <c r="B8165">
        <v>58</v>
      </c>
      <c r="C8165" t="s">
        <v>109</v>
      </c>
      <c r="D8165" t="str">
        <f ca="1">IF(OFFSET(calculations!$AG$2,MATCH(data!A8165&amp;"|"&amp;data!C8165,calculations!$A$3:$A$168,0),MATCH(data!B8165,calculations!$AH$2:$CL$2,0))="","NULL",SUBSTITUTE(OFFSET(calculations!$AG$2,MATCH(data!A8165&amp;"|"&amp;data!C8165,calculations!$A$3:$A$168,0),MATCH(data!B8165,calculations!$AH$2:$CL$2,0)),",","."))</f>
        <v>133873</v>
      </c>
      <c r="E8165">
        <v>1</v>
      </c>
    </row>
    <row r="8166" spans="1:5" x14ac:dyDescent="0.25">
      <c r="A8166">
        <v>2017</v>
      </c>
      <c r="B8166">
        <v>58</v>
      </c>
      <c r="C8166" t="s">
        <v>110</v>
      </c>
      <c r="D8166" t="str">
        <f ca="1">IF(OFFSET(calculations!$AG$2,MATCH(data!A8166&amp;"|"&amp;data!C8166,calculations!$A$3:$A$168,0),MATCH(data!B8166,calculations!$AH$2:$CL$2,0))="","NULL",SUBSTITUTE(OFFSET(calculations!$AG$2,MATCH(data!A8166&amp;"|"&amp;data!C8166,calculations!$A$3:$A$168,0),MATCH(data!B8166,calculations!$AH$2:$CL$2,0)),",","."))</f>
        <v>36924</v>
      </c>
      <c r="E8166">
        <v>1</v>
      </c>
    </row>
    <row r="8167" spans="1:5" x14ac:dyDescent="0.25">
      <c r="A8167">
        <v>2017</v>
      </c>
      <c r="B8167">
        <v>58</v>
      </c>
      <c r="C8167" t="s">
        <v>111</v>
      </c>
      <c r="D8167" t="str">
        <f ca="1">IF(OFFSET(calculations!$AG$2,MATCH(data!A8167&amp;"|"&amp;data!C8167,calculations!$A$3:$A$168,0),MATCH(data!B8167,calculations!$AH$2:$CL$2,0))="","NULL",SUBSTITUTE(OFFSET(calculations!$AG$2,MATCH(data!A8167&amp;"|"&amp;data!C8167,calculations!$A$3:$A$168,0),MATCH(data!B8167,calculations!$AH$2:$CL$2,0)),",","."))</f>
        <v>11805368</v>
      </c>
      <c r="E8167">
        <v>1</v>
      </c>
    </row>
    <row r="8168" spans="1:5" x14ac:dyDescent="0.25">
      <c r="A8168">
        <v>2017</v>
      </c>
      <c r="B8168">
        <v>58</v>
      </c>
      <c r="C8168" t="s">
        <v>112</v>
      </c>
      <c r="D8168" t="str">
        <f ca="1">IF(OFFSET(calculations!$AG$2,MATCH(data!A8168&amp;"|"&amp;data!C8168,calculations!$A$3:$A$168,0),MATCH(data!B8168,calculations!$AH$2:$CL$2,0))="","NULL",SUBSTITUTE(OFFSET(calculations!$AG$2,MATCH(data!A8168&amp;"|"&amp;data!C8168,calculations!$A$3:$A$168,0),MATCH(data!B8168,calculations!$AH$2:$CL$2,0)),",","."))</f>
        <v>7772828</v>
      </c>
      <c r="E8168">
        <v>1</v>
      </c>
    </row>
    <row r="8169" spans="1:5" x14ac:dyDescent="0.25">
      <c r="A8169">
        <v>2017</v>
      </c>
      <c r="B8169">
        <v>58</v>
      </c>
      <c r="C8169" t="s">
        <v>113</v>
      </c>
      <c r="D8169" t="str">
        <f ca="1">IF(OFFSET(calculations!$AG$2,MATCH(data!A8169&amp;"|"&amp;data!C8169,calculations!$A$3:$A$168,0),MATCH(data!B8169,calculations!$AH$2:$CL$2,0))="","NULL",SUBSTITUTE(OFFSET(calculations!$AG$2,MATCH(data!A8169&amp;"|"&amp;data!C8169,calculations!$A$3:$A$168,0),MATCH(data!B8169,calculations!$AH$2:$CL$2,0)),",","."))</f>
        <v>NULL</v>
      </c>
      <c r="E8169">
        <v>1</v>
      </c>
    </row>
    <row r="8170" spans="1:5" x14ac:dyDescent="0.25">
      <c r="A8170">
        <v>2017</v>
      </c>
      <c r="B8170">
        <v>58</v>
      </c>
      <c r="C8170" t="s">
        <v>114</v>
      </c>
      <c r="D8170" t="str">
        <f ca="1">IF(OFFSET(calculations!$AG$2,MATCH(data!A8170&amp;"|"&amp;data!C8170,calculations!$A$3:$A$168,0),MATCH(data!B8170,calculations!$AH$2:$CL$2,0))="","NULL",SUBSTITUTE(OFFSET(calculations!$AG$2,MATCH(data!A8170&amp;"|"&amp;data!C8170,calculations!$A$3:$A$168,0),MATCH(data!B8170,calculations!$AH$2:$CL$2,0)),",","."))</f>
        <v>1500000</v>
      </c>
      <c r="E8170">
        <v>1</v>
      </c>
    </row>
    <row r="8171" spans="1:5" x14ac:dyDescent="0.25">
      <c r="A8171">
        <v>2017</v>
      </c>
      <c r="B8171">
        <v>58</v>
      </c>
      <c r="C8171" t="s">
        <v>115</v>
      </c>
      <c r="D8171" t="str">
        <f ca="1">IF(OFFSET(calculations!$AG$2,MATCH(data!A8171&amp;"|"&amp;data!C8171,calculations!$A$3:$A$168,0),MATCH(data!B8171,calculations!$AH$2:$CL$2,0))="","NULL",SUBSTITUTE(OFFSET(calculations!$AG$2,MATCH(data!A8171&amp;"|"&amp;data!C8171,calculations!$A$3:$A$168,0),MATCH(data!B8171,calculations!$AH$2:$CL$2,0)),",","."))</f>
        <v>NULL</v>
      </c>
      <c r="E8171">
        <v>1</v>
      </c>
    </row>
    <row r="8172" spans="1:5" x14ac:dyDescent="0.25">
      <c r="A8172">
        <v>2017</v>
      </c>
      <c r="B8172">
        <v>58</v>
      </c>
      <c r="C8172" t="s">
        <v>116</v>
      </c>
      <c r="D8172" t="str">
        <f ca="1">IF(OFFSET(calculations!$AG$2,MATCH(data!A8172&amp;"|"&amp;data!C8172,calculations!$A$3:$A$168,0),MATCH(data!B8172,calculations!$AH$2:$CL$2,0))="","NULL",SUBSTITUTE(OFFSET(calculations!$AG$2,MATCH(data!A8172&amp;"|"&amp;data!C8172,calculations!$A$3:$A$168,0),MATCH(data!B8172,calculations!$AH$2:$CL$2,0)),",","."))</f>
        <v>4684561</v>
      </c>
      <c r="E8172">
        <v>1</v>
      </c>
    </row>
    <row r="8173" spans="1:5" x14ac:dyDescent="0.25">
      <c r="A8173">
        <v>2017</v>
      </c>
      <c r="B8173">
        <v>58</v>
      </c>
      <c r="C8173" t="s">
        <v>117</v>
      </c>
      <c r="D8173" t="str">
        <f ca="1">IF(OFFSET(calculations!$AG$2,MATCH(data!A8173&amp;"|"&amp;data!C8173,calculations!$A$3:$A$168,0),MATCH(data!B8173,calculations!$AH$2:$CL$2,0))="","NULL",SUBSTITUTE(OFFSET(calculations!$AG$2,MATCH(data!A8173&amp;"|"&amp;data!C8173,calculations!$A$3:$A$168,0),MATCH(data!B8173,calculations!$AH$2:$CL$2,0)),",","."))</f>
        <v>NULL</v>
      </c>
      <c r="E8173">
        <v>1</v>
      </c>
    </row>
    <row r="8174" spans="1:5" x14ac:dyDescent="0.25">
      <c r="A8174">
        <v>2017</v>
      </c>
      <c r="B8174">
        <v>58</v>
      </c>
      <c r="C8174" t="s">
        <v>118</v>
      </c>
      <c r="D8174" t="str">
        <f ca="1">IF(OFFSET(calculations!$AG$2,MATCH(data!A8174&amp;"|"&amp;data!C8174,calculations!$A$3:$A$168,0),MATCH(data!B8174,calculations!$AH$2:$CL$2,0))="","NULL",SUBSTITUTE(OFFSET(calculations!$AG$2,MATCH(data!A8174&amp;"|"&amp;data!C8174,calculations!$A$3:$A$168,0),MATCH(data!B8174,calculations!$AH$2:$CL$2,0)),",","."))</f>
        <v>0</v>
      </c>
      <c r="E8174">
        <v>1</v>
      </c>
    </row>
    <row r="8175" spans="1:5" x14ac:dyDescent="0.25">
      <c r="A8175">
        <v>2017</v>
      </c>
      <c r="B8175">
        <v>58</v>
      </c>
      <c r="C8175" t="s">
        <v>119</v>
      </c>
      <c r="D8175" t="str">
        <f ca="1">IF(OFFSET(calculations!$AG$2,MATCH(data!A8175&amp;"|"&amp;data!C8175,calculations!$A$3:$A$168,0),MATCH(data!B8175,calculations!$AH$2:$CL$2,0))="","NULL",SUBSTITUTE(OFFSET(calculations!$AG$2,MATCH(data!A8175&amp;"|"&amp;data!C8175,calculations!$A$3:$A$168,0),MATCH(data!B8175,calculations!$AH$2:$CL$2,0)),",","."))</f>
        <v>402385</v>
      </c>
      <c r="E8175">
        <v>1</v>
      </c>
    </row>
    <row r="8176" spans="1:5" x14ac:dyDescent="0.25">
      <c r="A8176">
        <v>2017</v>
      </c>
      <c r="B8176">
        <v>58</v>
      </c>
      <c r="C8176" t="s">
        <v>120</v>
      </c>
      <c r="D8176" t="str">
        <f ca="1">IF(OFFSET(calculations!$AG$2,MATCH(data!A8176&amp;"|"&amp;data!C8176,calculations!$A$3:$A$168,0),MATCH(data!B8176,calculations!$AH$2:$CL$2,0))="","NULL",SUBSTITUTE(OFFSET(calculations!$AG$2,MATCH(data!A8176&amp;"|"&amp;data!C8176,calculations!$A$3:$A$168,0),MATCH(data!B8176,calculations!$AH$2:$CL$2,0)),",","."))</f>
        <v>NULL</v>
      </c>
      <c r="E8176">
        <v>1</v>
      </c>
    </row>
    <row r="8177" spans="1:5" x14ac:dyDescent="0.25">
      <c r="A8177">
        <v>2017</v>
      </c>
      <c r="B8177">
        <v>58</v>
      </c>
      <c r="C8177" t="s">
        <v>121</v>
      </c>
      <c r="D8177" t="str">
        <f ca="1">IF(OFFSET(calculations!$AG$2,MATCH(data!A8177&amp;"|"&amp;data!C8177,calculations!$A$3:$A$168,0),MATCH(data!B8177,calculations!$AH$2:$CL$2,0))="","NULL",SUBSTITUTE(OFFSET(calculations!$AG$2,MATCH(data!A8177&amp;"|"&amp;data!C8177,calculations!$A$3:$A$168,0),MATCH(data!B8177,calculations!$AH$2:$CL$2,0)),",","."))</f>
        <v>5368</v>
      </c>
      <c r="E8177">
        <v>1</v>
      </c>
    </row>
    <row r="8178" spans="1:5" x14ac:dyDescent="0.25">
      <c r="A8178">
        <v>2017</v>
      </c>
      <c r="B8178">
        <v>58</v>
      </c>
      <c r="C8178" t="s">
        <v>122</v>
      </c>
      <c r="D8178" t="str">
        <f ca="1">IF(OFFSET(calculations!$AG$2,MATCH(data!A8178&amp;"|"&amp;data!C8178,calculations!$A$3:$A$168,0),MATCH(data!B8178,calculations!$AH$2:$CL$2,0))="","NULL",SUBSTITUTE(OFFSET(calculations!$AG$2,MATCH(data!A8178&amp;"|"&amp;data!C8178,calculations!$A$3:$A$168,0),MATCH(data!B8178,calculations!$AH$2:$CL$2,0)),",","."))</f>
        <v>NULL</v>
      </c>
      <c r="E8178">
        <v>1</v>
      </c>
    </row>
    <row r="8179" spans="1:5" x14ac:dyDescent="0.25">
      <c r="A8179">
        <v>2017</v>
      </c>
      <c r="B8179">
        <v>58</v>
      </c>
      <c r="C8179" t="s">
        <v>123</v>
      </c>
      <c r="D8179" t="str">
        <f ca="1">IF(OFFSET(calculations!$AG$2,MATCH(data!A8179&amp;"|"&amp;data!C8179,calculations!$A$3:$A$168,0),MATCH(data!B8179,calculations!$AH$2:$CL$2,0))="","NULL",SUBSTITUTE(OFFSET(calculations!$AG$2,MATCH(data!A8179&amp;"|"&amp;data!C8179,calculations!$A$3:$A$168,0),MATCH(data!B8179,calculations!$AH$2:$CL$2,0)),",","."))</f>
        <v>NULL</v>
      </c>
      <c r="E8179">
        <v>1</v>
      </c>
    </row>
    <row r="8180" spans="1:5" x14ac:dyDescent="0.25">
      <c r="A8180">
        <v>2017</v>
      </c>
      <c r="B8180">
        <v>58</v>
      </c>
      <c r="C8180" t="s">
        <v>124</v>
      </c>
      <c r="D8180" t="str">
        <f ca="1">IF(OFFSET(calculations!$AG$2,MATCH(data!A8180&amp;"|"&amp;data!C8180,calculations!$A$3:$A$168,0),MATCH(data!B8180,calculations!$AH$2:$CL$2,0))="","NULL",SUBSTITUTE(OFFSET(calculations!$AG$2,MATCH(data!A8180&amp;"|"&amp;data!C8180,calculations!$A$3:$A$168,0),MATCH(data!B8180,calculations!$AH$2:$CL$2,0)),",","."))</f>
        <v>NULL</v>
      </c>
      <c r="E8180">
        <v>1</v>
      </c>
    </row>
    <row r="8181" spans="1:5" x14ac:dyDescent="0.25">
      <c r="A8181">
        <v>2017</v>
      </c>
      <c r="B8181">
        <v>58</v>
      </c>
      <c r="C8181" t="s">
        <v>125</v>
      </c>
      <c r="D8181" t="str">
        <f ca="1">IF(OFFSET(calculations!$AG$2,MATCH(data!A8181&amp;"|"&amp;data!C8181,calculations!$A$3:$A$168,0),MATCH(data!B8181,calculations!$AH$2:$CL$2,0))="","NULL",SUBSTITUTE(OFFSET(calculations!$AG$2,MATCH(data!A8181&amp;"|"&amp;data!C8181,calculations!$A$3:$A$168,0),MATCH(data!B8181,calculations!$AH$2:$CL$2,0)),",","."))</f>
        <v>NULL</v>
      </c>
      <c r="E8181">
        <v>1</v>
      </c>
    </row>
    <row r="8182" spans="1:5" x14ac:dyDescent="0.25">
      <c r="A8182">
        <v>2017</v>
      </c>
      <c r="B8182">
        <v>58</v>
      </c>
      <c r="C8182" t="s">
        <v>126</v>
      </c>
      <c r="D8182" t="str">
        <f ca="1">IF(OFFSET(calculations!$AG$2,MATCH(data!A8182&amp;"|"&amp;data!C8182,calculations!$A$3:$A$168,0),MATCH(data!B8182,calculations!$AH$2:$CL$2,0))="","NULL",SUBSTITUTE(OFFSET(calculations!$AG$2,MATCH(data!A8182&amp;"|"&amp;data!C8182,calculations!$A$3:$A$168,0),MATCH(data!B8182,calculations!$AH$2:$CL$2,0)),",","."))</f>
        <v>1180514</v>
      </c>
      <c r="E8182">
        <v>1</v>
      </c>
    </row>
    <row r="8183" spans="1:5" x14ac:dyDescent="0.25">
      <c r="A8183">
        <v>2017</v>
      </c>
      <c r="B8183">
        <v>58</v>
      </c>
      <c r="C8183" t="s">
        <v>62</v>
      </c>
      <c r="D8183" t="str">
        <f ca="1">IF(OFFSET(calculations!$AG$2,MATCH(data!A8183&amp;"|"&amp;data!C8183,calculations!$A$3:$A$168,0),MATCH(data!B8183,calculations!$AH$2:$CL$2,0))="","NULL",SUBSTITUTE(OFFSET(calculations!$AG$2,MATCH(data!A8183&amp;"|"&amp;data!C8183,calculations!$A$3:$A$168,0),MATCH(data!B8183,calculations!$AH$2:$CL$2,0)),",","."))</f>
        <v>4032540</v>
      </c>
      <c r="E8183">
        <v>1</v>
      </c>
    </row>
    <row r="8184" spans="1:5" x14ac:dyDescent="0.25">
      <c r="A8184">
        <v>2017</v>
      </c>
      <c r="B8184">
        <v>58</v>
      </c>
      <c r="C8184" t="s">
        <v>127</v>
      </c>
      <c r="D8184" t="str">
        <f ca="1">IF(OFFSET(calculations!$AG$2,MATCH(data!A8184&amp;"|"&amp;data!C8184,calculations!$A$3:$A$168,0),MATCH(data!B8184,calculations!$AH$2:$CL$2,0))="","NULL",SUBSTITUTE(OFFSET(calculations!$AG$2,MATCH(data!A8184&amp;"|"&amp;data!C8184,calculations!$A$3:$A$168,0),MATCH(data!B8184,calculations!$AH$2:$CL$2,0)),",","."))</f>
        <v>160086</v>
      </c>
      <c r="E8184">
        <v>1</v>
      </c>
    </row>
    <row r="8185" spans="1:5" x14ac:dyDescent="0.25">
      <c r="A8185">
        <v>2017</v>
      </c>
      <c r="B8185">
        <v>58</v>
      </c>
      <c r="C8185" t="s">
        <v>128</v>
      </c>
      <c r="D8185" t="str">
        <f ca="1">IF(OFFSET(calculations!$AG$2,MATCH(data!A8185&amp;"|"&amp;data!C8185,calculations!$A$3:$A$168,0),MATCH(data!B8185,calculations!$AH$2:$CL$2,0))="","NULL",SUBSTITUTE(OFFSET(calculations!$AG$2,MATCH(data!A8185&amp;"|"&amp;data!C8185,calculations!$A$3:$A$168,0),MATCH(data!B8185,calculations!$AH$2:$CL$2,0)),",","."))</f>
        <v>NULL</v>
      </c>
      <c r="E8185">
        <v>1</v>
      </c>
    </row>
    <row r="8186" spans="1:5" x14ac:dyDescent="0.25">
      <c r="A8186">
        <v>2017</v>
      </c>
      <c r="B8186">
        <v>58</v>
      </c>
      <c r="C8186" t="s">
        <v>129</v>
      </c>
      <c r="D8186" t="str">
        <f ca="1">IF(OFFSET(calculations!$AG$2,MATCH(data!A8186&amp;"|"&amp;data!C8186,calculations!$A$3:$A$168,0),MATCH(data!B8186,calculations!$AH$2:$CL$2,0))="","NULL",SUBSTITUTE(OFFSET(calculations!$AG$2,MATCH(data!A8186&amp;"|"&amp;data!C8186,calculations!$A$3:$A$168,0),MATCH(data!B8186,calculations!$AH$2:$CL$2,0)),",","."))</f>
        <v>NULL</v>
      </c>
      <c r="E8186">
        <v>1</v>
      </c>
    </row>
    <row r="8187" spans="1:5" x14ac:dyDescent="0.25">
      <c r="A8187">
        <v>2017</v>
      </c>
      <c r="B8187">
        <v>58</v>
      </c>
      <c r="C8187" t="s">
        <v>130</v>
      </c>
      <c r="D8187" t="str">
        <f ca="1">IF(OFFSET(calculations!$AG$2,MATCH(data!A8187&amp;"|"&amp;data!C8187,calculations!$A$3:$A$168,0),MATCH(data!B8187,calculations!$AH$2:$CL$2,0))="","NULL",SUBSTITUTE(OFFSET(calculations!$AG$2,MATCH(data!A8187&amp;"|"&amp;data!C8187,calculations!$A$3:$A$168,0),MATCH(data!B8187,calculations!$AH$2:$CL$2,0)),",","."))</f>
        <v>NULL</v>
      </c>
      <c r="E8187">
        <v>1</v>
      </c>
    </row>
    <row r="8188" spans="1:5" x14ac:dyDescent="0.25">
      <c r="A8188">
        <v>2017</v>
      </c>
      <c r="B8188">
        <v>58</v>
      </c>
      <c r="C8188" t="s">
        <v>131</v>
      </c>
      <c r="D8188" t="str">
        <f ca="1">IF(OFFSET(calculations!$AG$2,MATCH(data!A8188&amp;"|"&amp;data!C8188,calculations!$A$3:$A$168,0),MATCH(data!B8188,calculations!$AH$2:$CL$2,0))="","NULL",SUBSTITUTE(OFFSET(calculations!$AG$2,MATCH(data!A8188&amp;"|"&amp;data!C8188,calculations!$A$3:$A$168,0),MATCH(data!B8188,calculations!$AH$2:$CL$2,0)),",","."))</f>
        <v>NULL</v>
      </c>
      <c r="E8188">
        <v>1</v>
      </c>
    </row>
    <row r="8189" spans="1:5" x14ac:dyDescent="0.25">
      <c r="A8189">
        <v>2017</v>
      </c>
      <c r="B8189">
        <v>58</v>
      </c>
      <c r="C8189" t="s">
        <v>132</v>
      </c>
      <c r="D8189" t="str">
        <f ca="1">IF(OFFSET(calculations!$AG$2,MATCH(data!A8189&amp;"|"&amp;data!C8189,calculations!$A$3:$A$168,0),MATCH(data!B8189,calculations!$AH$2:$CL$2,0))="","NULL",SUBSTITUTE(OFFSET(calculations!$AG$2,MATCH(data!A8189&amp;"|"&amp;data!C8189,calculations!$A$3:$A$168,0),MATCH(data!B8189,calculations!$AH$2:$CL$2,0)),",","."))</f>
        <v>NULL</v>
      </c>
      <c r="E8189">
        <v>1</v>
      </c>
    </row>
    <row r="8190" spans="1:5" x14ac:dyDescent="0.25">
      <c r="A8190">
        <v>2017</v>
      </c>
      <c r="B8190">
        <v>58</v>
      </c>
      <c r="C8190" t="s">
        <v>133</v>
      </c>
      <c r="D8190" t="str">
        <f ca="1">IF(OFFSET(calculations!$AG$2,MATCH(data!A8190&amp;"|"&amp;data!C8190,calculations!$A$3:$A$168,0),MATCH(data!B8190,calculations!$AH$2:$CL$2,0))="","NULL",SUBSTITUTE(OFFSET(calculations!$AG$2,MATCH(data!A8190&amp;"|"&amp;data!C8190,calculations!$A$3:$A$168,0),MATCH(data!B8190,calculations!$AH$2:$CL$2,0)),",","."))</f>
        <v>3775505</v>
      </c>
      <c r="E8190">
        <v>1</v>
      </c>
    </row>
    <row r="8191" spans="1:5" x14ac:dyDescent="0.25">
      <c r="A8191">
        <v>2017</v>
      </c>
      <c r="B8191">
        <v>58</v>
      </c>
      <c r="C8191" t="s">
        <v>134</v>
      </c>
      <c r="D8191" t="str">
        <f ca="1">IF(OFFSET(calculations!$AG$2,MATCH(data!A8191&amp;"|"&amp;data!C8191,calculations!$A$3:$A$168,0),MATCH(data!B8191,calculations!$AH$2:$CL$2,0))="","NULL",SUBSTITUTE(OFFSET(calculations!$AG$2,MATCH(data!A8191&amp;"|"&amp;data!C8191,calculations!$A$3:$A$168,0),MATCH(data!B8191,calculations!$AH$2:$CL$2,0)),",","."))</f>
        <v>NULL</v>
      </c>
      <c r="E8191">
        <v>1</v>
      </c>
    </row>
    <row r="8192" spans="1:5" x14ac:dyDescent="0.25">
      <c r="A8192">
        <v>2017</v>
      </c>
      <c r="B8192">
        <v>58</v>
      </c>
      <c r="C8192" t="s">
        <v>135</v>
      </c>
      <c r="D8192" t="str">
        <f ca="1">IF(OFFSET(calculations!$AG$2,MATCH(data!A8192&amp;"|"&amp;data!C8192,calculations!$A$3:$A$168,0),MATCH(data!B8192,calculations!$AH$2:$CL$2,0))="","NULL",SUBSTITUTE(OFFSET(calculations!$AG$2,MATCH(data!A8192&amp;"|"&amp;data!C8192,calculations!$A$3:$A$168,0),MATCH(data!B8192,calculations!$AH$2:$CL$2,0)),",","."))</f>
        <v>NULL</v>
      </c>
      <c r="E8192">
        <v>1</v>
      </c>
    </row>
    <row r="8193" spans="1:5" x14ac:dyDescent="0.25">
      <c r="A8193">
        <v>2017</v>
      </c>
      <c r="B8193">
        <v>58</v>
      </c>
      <c r="C8193" t="s">
        <v>136</v>
      </c>
      <c r="D8193" t="str">
        <f ca="1">IF(OFFSET(calculations!$AG$2,MATCH(data!A8193&amp;"|"&amp;data!C8193,calculations!$A$3:$A$168,0),MATCH(data!B8193,calculations!$AH$2:$CL$2,0))="","NULL",SUBSTITUTE(OFFSET(calculations!$AG$2,MATCH(data!A8193&amp;"|"&amp;data!C8193,calculations!$A$3:$A$168,0),MATCH(data!B8193,calculations!$AH$2:$CL$2,0)),",","."))</f>
        <v>96949</v>
      </c>
      <c r="E8193">
        <v>1</v>
      </c>
    </row>
    <row r="8194" spans="1:5" x14ac:dyDescent="0.25">
      <c r="A8194">
        <v>2017</v>
      </c>
      <c r="B8194">
        <v>58</v>
      </c>
      <c r="C8194" t="s">
        <v>137</v>
      </c>
      <c r="D8194" t="str">
        <f ca="1">IF(OFFSET(calculations!$AG$2,MATCH(data!A8194&amp;"|"&amp;data!C8194,calculations!$A$3:$A$168,0),MATCH(data!B8194,calculations!$AH$2:$CL$2,0))="","NULL",SUBSTITUTE(OFFSET(calculations!$AG$2,MATCH(data!A8194&amp;"|"&amp;data!C8194,calculations!$A$3:$A$168,0),MATCH(data!B8194,calculations!$AH$2:$CL$2,0)),",","."))</f>
        <v>NULL</v>
      </c>
      <c r="E8194">
        <v>1</v>
      </c>
    </row>
    <row r="8195" spans="1:5" x14ac:dyDescent="0.25">
      <c r="A8195">
        <v>2017</v>
      </c>
      <c r="B8195">
        <v>58</v>
      </c>
      <c r="C8195" t="s">
        <v>138</v>
      </c>
      <c r="D8195" t="str">
        <f ca="1">IF(OFFSET(calculations!$AG$2,MATCH(data!A8195&amp;"|"&amp;data!C8195,calculations!$A$3:$A$168,0),MATCH(data!B8195,calculations!$AH$2:$CL$2,0))="","NULL",SUBSTITUTE(OFFSET(calculations!$AG$2,MATCH(data!A8195&amp;"|"&amp;data!C8195,calculations!$A$3:$A$168,0),MATCH(data!B8195,calculations!$AH$2:$CL$2,0)),",","."))</f>
        <v>NULL</v>
      </c>
      <c r="E8195">
        <v>1</v>
      </c>
    </row>
    <row r="8196" spans="1:5" x14ac:dyDescent="0.25">
      <c r="A8196">
        <v>2017</v>
      </c>
      <c r="B8196">
        <v>58</v>
      </c>
      <c r="C8196" t="s">
        <v>139</v>
      </c>
      <c r="D8196" t="str">
        <f ca="1">IF(OFFSET(calculations!$AG$2,MATCH(data!A8196&amp;"|"&amp;data!C8196,calculations!$A$3:$A$168,0),MATCH(data!B8196,calculations!$AH$2:$CL$2,0))="","NULL",SUBSTITUTE(OFFSET(calculations!$AG$2,MATCH(data!A8196&amp;"|"&amp;data!C8196,calculations!$A$3:$A$168,0),MATCH(data!B8196,calculations!$AH$2:$CL$2,0)),",","."))</f>
        <v>NULL</v>
      </c>
      <c r="E8196">
        <v>1</v>
      </c>
    </row>
    <row r="8197" spans="1:5" x14ac:dyDescent="0.25">
      <c r="A8197">
        <v>2017</v>
      </c>
      <c r="B8197">
        <v>58</v>
      </c>
      <c r="C8197" t="s">
        <v>140</v>
      </c>
      <c r="D8197" t="str">
        <f ca="1">IF(OFFSET(calculations!$AG$2,MATCH(data!A8197&amp;"|"&amp;data!C8197,calculations!$A$3:$A$168,0),MATCH(data!B8197,calculations!$AH$2:$CL$2,0))="","NULL",SUBSTITUTE(OFFSET(calculations!$AG$2,MATCH(data!A8197&amp;"|"&amp;data!C8197,calculations!$A$3:$A$168,0),MATCH(data!B8197,calculations!$AH$2:$CL$2,0)),",","."))</f>
        <v>NULL</v>
      </c>
      <c r="E8197">
        <v>1</v>
      </c>
    </row>
    <row r="8198" spans="1:5" x14ac:dyDescent="0.25">
      <c r="A8198">
        <v>2017</v>
      </c>
      <c r="B8198">
        <v>58</v>
      </c>
      <c r="C8198" t="s">
        <v>141</v>
      </c>
      <c r="D8198" t="str">
        <f ca="1">IF(OFFSET(calculations!$AG$2,MATCH(data!A8198&amp;"|"&amp;data!C8198,calculations!$A$3:$A$168,0),MATCH(data!B8198,calculations!$AH$2:$CL$2,0))="","NULL",SUBSTITUTE(OFFSET(calculations!$AG$2,MATCH(data!A8198&amp;"|"&amp;data!C8198,calculations!$A$3:$A$168,0),MATCH(data!B8198,calculations!$AH$2:$CL$2,0)),",","."))</f>
        <v>NULL</v>
      </c>
      <c r="E8198">
        <v>1</v>
      </c>
    </row>
    <row r="8199" spans="1:5" x14ac:dyDescent="0.25">
      <c r="A8199">
        <v>2017</v>
      </c>
      <c r="B8199">
        <v>58</v>
      </c>
      <c r="C8199" t="s">
        <v>142</v>
      </c>
      <c r="D8199" t="str">
        <f ca="1">IF(OFFSET(calculations!$AG$2,MATCH(data!A8199&amp;"|"&amp;data!C8199,calculations!$A$3:$A$168,0),MATCH(data!B8199,calculations!$AH$2:$CL$2,0))="","NULL",SUBSTITUTE(OFFSET(calculations!$AG$2,MATCH(data!A8199&amp;"|"&amp;data!C8199,calculations!$A$3:$A$168,0),MATCH(data!B8199,calculations!$AH$2:$CL$2,0)),",","."))</f>
        <v>NULL</v>
      </c>
      <c r="E8199">
        <v>1</v>
      </c>
    </row>
    <row r="8200" spans="1:5" x14ac:dyDescent="0.25">
      <c r="A8200">
        <v>2017</v>
      </c>
      <c r="B8200">
        <v>58</v>
      </c>
      <c r="C8200" t="s">
        <v>143</v>
      </c>
      <c r="D8200" t="str">
        <f ca="1">IF(OFFSET(calculations!$AG$2,MATCH(data!A8200&amp;"|"&amp;data!C8200,calculations!$A$3:$A$168,0),MATCH(data!B8200,calculations!$AH$2:$CL$2,0))="","NULL",SUBSTITUTE(OFFSET(calculations!$AG$2,MATCH(data!A8200&amp;"|"&amp;data!C8200,calculations!$A$3:$A$168,0),MATCH(data!B8200,calculations!$AH$2:$CL$2,0)),",","."))</f>
        <v>NULL</v>
      </c>
      <c r="E8200">
        <v>1</v>
      </c>
    </row>
    <row r="8201" spans="1:5" x14ac:dyDescent="0.25">
      <c r="A8201">
        <v>2017</v>
      </c>
      <c r="B8201">
        <v>58</v>
      </c>
      <c r="C8201" t="s">
        <v>58</v>
      </c>
      <c r="D8201" t="str">
        <f ca="1">IF(OFFSET(calculations!$AG$2,MATCH(data!A8201&amp;"|"&amp;data!C8201,calculations!$A$3:$A$168,0),MATCH(data!B8201,calculations!$AH$2:$CL$2,0))="","NULL",SUBSTITUTE(OFFSET(calculations!$AG$2,MATCH(data!A8201&amp;"|"&amp;data!C8201,calculations!$A$3:$A$168,0),MATCH(data!B8201,calculations!$AH$2:$CL$2,0)),",","."))</f>
        <v>NULL</v>
      </c>
      <c r="E8201">
        <v>1</v>
      </c>
    </row>
    <row r="8202" spans="1:5" x14ac:dyDescent="0.25">
      <c r="A8202">
        <v>2017</v>
      </c>
      <c r="B8202">
        <v>60</v>
      </c>
      <c r="C8202" t="s">
        <v>68</v>
      </c>
      <c r="D8202" t="str">
        <f ca="1">IF(OFFSET(calculations!$AG$2,MATCH(data!A8202&amp;"|"&amp;data!C8202,calculations!$A$3:$A$168,0),MATCH(data!B8202,calculations!$AH$2:$CL$2,0))="","NULL",SUBSTITUTE(OFFSET(calculations!$AG$2,MATCH(data!A8202&amp;"|"&amp;data!C8202,calculations!$A$3:$A$168,0),MATCH(data!B8202,calculations!$AH$2:$CL$2,0)),",","."))</f>
        <v>8402139</v>
      </c>
      <c r="E8202">
        <v>1</v>
      </c>
    </row>
    <row r="8203" spans="1:5" x14ac:dyDescent="0.25">
      <c r="A8203">
        <v>2017</v>
      </c>
      <c r="B8203">
        <v>60</v>
      </c>
      <c r="C8203" t="s">
        <v>49</v>
      </c>
      <c r="D8203" t="str">
        <f ca="1">IF(OFFSET(calculations!$AG$2,MATCH(data!A8203&amp;"|"&amp;data!C8203,calculations!$A$3:$A$168,0),MATCH(data!B8203,calculations!$AH$2:$CL$2,0))="","NULL",SUBSTITUTE(OFFSET(calculations!$AG$2,MATCH(data!A8203&amp;"|"&amp;data!C8203,calculations!$A$3:$A$168,0),MATCH(data!B8203,calculations!$AH$2:$CL$2,0)),",","."))</f>
        <v>4641163</v>
      </c>
      <c r="E8203">
        <v>1</v>
      </c>
    </row>
    <row r="8204" spans="1:5" x14ac:dyDescent="0.25">
      <c r="A8204">
        <v>2017</v>
      </c>
      <c r="B8204">
        <v>60</v>
      </c>
      <c r="C8204" t="s">
        <v>69</v>
      </c>
      <c r="D8204" t="str">
        <f ca="1">IF(OFFSET(calculations!$AG$2,MATCH(data!A8204&amp;"|"&amp;data!C8204,calculations!$A$3:$A$168,0),MATCH(data!B8204,calculations!$AH$2:$CL$2,0))="","NULL",SUBSTITUTE(OFFSET(calculations!$AG$2,MATCH(data!A8204&amp;"|"&amp;data!C8204,calculations!$A$3:$A$168,0),MATCH(data!B8204,calculations!$AH$2:$CL$2,0)),",","."))</f>
        <v>21712</v>
      </c>
      <c r="E8204">
        <v>1</v>
      </c>
    </row>
    <row r="8205" spans="1:5" x14ac:dyDescent="0.25">
      <c r="A8205">
        <v>2017</v>
      </c>
      <c r="B8205">
        <v>60</v>
      </c>
      <c r="C8205" t="s">
        <v>70</v>
      </c>
      <c r="D8205" t="str">
        <f ca="1">IF(OFFSET(calculations!$AG$2,MATCH(data!A8205&amp;"|"&amp;data!C8205,calculations!$A$3:$A$168,0),MATCH(data!B8205,calculations!$AH$2:$CL$2,0))="","NULL",SUBSTITUTE(OFFSET(calculations!$AG$2,MATCH(data!A8205&amp;"|"&amp;data!C8205,calculations!$A$3:$A$168,0),MATCH(data!B8205,calculations!$AH$2:$CL$2,0)),",","."))</f>
        <v>34287</v>
      </c>
      <c r="E8205">
        <v>1</v>
      </c>
    </row>
    <row r="8206" spans="1:5" x14ac:dyDescent="0.25">
      <c r="A8206">
        <v>2017</v>
      </c>
      <c r="B8206">
        <v>60</v>
      </c>
      <c r="C8206" t="s">
        <v>71</v>
      </c>
      <c r="D8206" t="str">
        <f ca="1">IF(OFFSET(calculations!$AG$2,MATCH(data!A8206&amp;"|"&amp;data!C8206,calculations!$A$3:$A$168,0),MATCH(data!B8206,calculations!$AH$2:$CL$2,0))="","NULL",SUBSTITUTE(OFFSET(calculations!$AG$2,MATCH(data!A8206&amp;"|"&amp;data!C8206,calculations!$A$3:$A$168,0),MATCH(data!B8206,calculations!$AH$2:$CL$2,0)),",","."))</f>
        <v>NULL</v>
      </c>
      <c r="E8206">
        <v>1</v>
      </c>
    </row>
    <row r="8207" spans="1:5" x14ac:dyDescent="0.25">
      <c r="A8207">
        <v>2017</v>
      </c>
      <c r="B8207">
        <v>60</v>
      </c>
      <c r="C8207" t="s">
        <v>72</v>
      </c>
      <c r="D8207" t="str">
        <f ca="1">IF(OFFSET(calculations!$AG$2,MATCH(data!A8207&amp;"|"&amp;data!C8207,calculations!$A$3:$A$168,0),MATCH(data!B8207,calculations!$AH$2:$CL$2,0))="","NULL",SUBSTITUTE(OFFSET(calculations!$AG$2,MATCH(data!A8207&amp;"|"&amp;data!C8207,calculations!$A$3:$A$168,0),MATCH(data!B8207,calculations!$AH$2:$CL$2,0)),",","."))</f>
        <v>2305992</v>
      </c>
      <c r="E8207">
        <v>1</v>
      </c>
    </row>
    <row r="8208" spans="1:5" x14ac:dyDescent="0.25">
      <c r="A8208">
        <v>2017</v>
      </c>
      <c r="B8208">
        <v>60</v>
      </c>
      <c r="C8208" t="s">
        <v>73</v>
      </c>
      <c r="D8208" t="str">
        <f ca="1">IF(OFFSET(calculations!$AG$2,MATCH(data!A8208&amp;"|"&amp;data!C8208,calculations!$A$3:$A$168,0),MATCH(data!B8208,calculations!$AH$2:$CL$2,0))="","NULL",SUBSTITUTE(OFFSET(calculations!$AG$2,MATCH(data!A8208&amp;"|"&amp;data!C8208,calculations!$A$3:$A$168,0),MATCH(data!B8208,calculations!$AH$2:$CL$2,0)),",","."))</f>
        <v>47297</v>
      </c>
      <c r="E8208">
        <v>1</v>
      </c>
    </row>
    <row r="8209" spans="1:5" x14ac:dyDescent="0.25">
      <c r="A8209">
        <v>2017</v>
      </c>
      <c r="B8209">
        <v>60</v>
      </c>
      <c r="C8209" t="s">
        <v>74</v>
      </c>
      <c r="D8209" t="str">
        <f ca="1">IF(OFFSET(calculations!$AG$2,MATCH(data!A8209&amp;"|"&amp;data!C8209,calculations!$A$3:$A$168,0),MATCH(data!B8209,calculations!$AH$2:$CL$2,0))="","NULL",SUBSTITUTE(OFFSET(calculations!$AG$2,MATCH(data!A8209&amp;"|"&amp;data!C8209,calculations!$A$3:$A$168,0),MATCH(data!B8209,calculations!$AH$2:$CL$2,0)),",","."))</f>
        <v>NULL</v>
      </c>
      <c r="E8209">
        <v>1</v>
      </c>
    </row>
    <row r="8210" spans="1:5" x14ac:dyDescent="0.25">
      <c r="A8210">
        <v>2017</v>
      </c>
      <c r="B8210">
        <v>60</v>
      </c>
      <c r="C8210" t="s">
        <v>75</v>
      </c>
      <c r="D8210" t="str">
        <f ca="1">IF(OFFSET(calculations!$AG$2,MATCH(data!A8210&amp;"|"&amp;data!C8210,calculations!$A$3:$A$168,0),MATCH(data!B8210,calculations!$AH$2:$CL$2,0))="","NULL",SUBSTITUTE(OFFSET(calculations!$AG$2,MATCH(data!A8210&amp;"|"&amp;data!C8210,calculations!$A$3:$A$168,0),MATCH(data!B8210,calculations!$AH$2:$CL$2,0)),",","."))</f>
        <v>5545</v>
      </c>
      <c r="E8210">
        <v>1</v>
      </c>
    </row>
    <row r="8211" spans="1:5" x14ac:dyDescent="0.25">
      <c r="A8211">
        <v>2017</v>
      </c>
      <c r="B8211">
        <v>60</v>
      </c>
      <c r="C8211" t="s">
        <v>76</v>
      </c>
      <c r="D8211" t="str">
        <f ca="1">IF(OFFSET(calculations!$AG$2,MATCH(data!A8211&amp;"|"&amp;data!C8211,calculations!$A$3:$A$168,0),MATCH(data!B8211,calculations!$AH$2:$CL$2,0))="","NULL",SUBSTITUTE(OFFSET(calculations!$AG$2,MATCH(data!A8211&amp;"|"&amp;data!C8211,calculations!$A$3:$A$168,0),MATCH(data!B8211,calculations!$AH$2:$CL$2,0)),",","."))</f>
        <v>5802</v>
      </c>
      <c r="E8211">
        <v>1</v>
      </c>
    </row>
    <row r="8212" spans="1:5" x14ac:dyDescent="0.25">
      <c r="A8212">
        <v>2017</v>
      </c>
      <c r="B8212">
        <v>60</v>
      </c>
      <c r="C8212" t="s">
        <v>77</v>
      </c>
      <c r="D8212" t="str">
        <f ca="1">IF(OFFSET(calculations!$AG$2,MATCH(data!A8212&amp;"|"&amp;data!C8212,calculations!$A$3:$A$168,0),MATCH(data!B8212,calculations!$AH$2:$CL$2,0))="","NULL",SUBSTITUTE(OFFSET(calculations!$AG$2,MATCH(data!A8212&amp;"|"&amp;data!C8212,calculations!$A$3:$A$168,0),MATCH(data!B8212,calculations!$AH$2:$CL$2,0)),",","."))</f>
        <v>9165</v>
      </c>
      <c r="E8212">
        <v>1</v>
      </c>
    </row>
    <row r="8213" spans="1:5" x14ac:dyDescent="0.25">
      <c r="A8213">
        <v>2017</v>
      </c>
      <c r="B8213">
        <v>60</v>
      </c>
      <c r="C8213" t="s">
        <v>78</v>
      </c>
      <c r="D8213" t="str">
        <f ca="1">IF(OFFSET(calculations!$AG$2,MATCH(data!A8213&amp;"|"&amp;data!C8213,calculations!$A$3:$A$168,0),MATCH(data!B8213,calculations!$AH$2:$CL$2,0))="","NULL",SUBSTITUTE(OFFSET(calculations!$AG$2,MATCH(data!A8213&amp;"|"&amp;data!C8213,calculations!$A$3:$A$168,0),MATCH(data!B8213,calculations!$AH$2:$CL$2,0)),",","."))</f>
        <v>205601</v>
      </c>
      <c r="E8213">
        <v>1</v>
      </c>
    </row>
    <row r="8214" spans="1:5" x14ac:dyDescent="0.25">
      <c r="A8214">
        <v>2017</v>
      </c>
      <c r="B8214">
        <v>60</v>
      </c>
      <c r="C8214" t="s">
        <v>79</v>
      </c>
      <c r="D8214" t="str">
        <f ca="1">IF(OFFSET(calculations!$AG$2,MATCH(data!A8214&amp;"|"&amp;data!C8214,calculations!$A$3:$A$168,0),MATCH(data!B8214,calculations!$AH$2:$CL$2,0))="","NULL",SUBSTITUTE(OFFSET(calculations!$AG$2,MATCH(data!A8214&amp;"|"&amp;data!C8214,calculations!$A$3:$A$168,0),MATCH(data!B8214,calculations!$AH$2:$CL$2,0)),",","."))</f>
        <v>1997545</v>
      </c>
      <c r="E8214">
        <v>1</v>
      </c>
    </row>
    <row r="8215" spans="1:5" x14ac:dyDescent="0.25">
      <c r="A8215">
        <v>2017</v>
      </c>
      <c r="B8215">
        <v>60</v>
      </c>
      <c r="C8215" t="s">
        <v>80</v>
      </c>
      <c r="D8215" t="str">
        <f ca="1">IF(OFFSET(calculations!$AG$2,MATCH(data!A8215&amp;"|"&amp;data!C8215,calculations!$A$3:$A$168,0),MATCH(data!B8215,calculations!$AH$2:$CL$2,0))="","NULL",SUBSTITUTE(OFFSET(calculations!$AG$2,MATCH(data!A8215&amp;"|"&amp;data!C8215,calculations!$A$3:$A$168,0),MATCH(data!B8215,calculations!$AH$2:$CL$2,0)),",","."))</f>
        <v>NULL</v>
      </c>
      <c r="E8215">
        <v>1</v>
      </c>
    </row>
    <row r="8216" spans="1:5" x14ac:dyDescent="0.25">
      <c r="A8216">
        <v>2017</v>
      </c>
      <c r="B8216">
        <v>60</v>
      </c>
      <c r="C8216" t="s">
        <v>44</v>
      </c>
      <c r="D8216" t="str">
        <f ca="1">IF(OFFSET(calculations!$AG$2,MATCH(data!A8216&amp;"|"&amp;data!C8216,calculations!$A$3:$A$168,0),MATCH(data!B8216,calculations!$AH$2:$CL$2,0))="","NULL",SUBSTITUTE(OFFSET(calculations!$AG$2,MATCH(data!A8216&amp;"|"&amp;data!C8216,calculations!$A$3:$A$168,0),MATCH(data!B8216,calculations!$AH$2:$CL$2,0)),",","."))</f>
        <v>NULL</v>
      </c>
      <c r="E8216">
        <v>1</v>
      </c>
    </row>
    <row r="8217" spans="1:5" x14ac:dyDescent="0.25">
      <c r="A8217">
        <v>2017</v>
      </c>
      <c r="B8217">
        <v>60</v>
      </c>
      <c r="C8217" t="s">
        <v>51</v>
      </c>
      <c r="D8217" t="str">
        <f ca="1">IF(OFFSET(calculations!$AG$2,MATCH(data!A8217&amp;"|"&amp;data!C8217,calculations!$A$3:$A$168,0),MATCH(data!B8217,calculations!$AH$2:$CL$2,0))="","NULL",SUBSTITUTE(OFFSET(calculations!$AG$2,MATCH(data!A8217&amp;"|"&amp;data!C8217,calculations!$A$3:$A$168,0),MATCH(data!B8217,calculations!$AH$2:$CL$2,0)),",","."))</f>
        <v>NULL</v>
      </c>
      <c r="E8217">
        <v>1</v>
      </c>
    </row>
    <row r="8218" spans="1:5" x14ac:dyDescent="0.25">
      <c r="A8218">
        <v>2017</v>
      </c>
      <c r="B8218">
        <v>60</v>
      </c>
      <c r="C8218" t="s">
        <v>55</v>
      </c>
      <c r="D8218" t="str">
        <f ca="1">IF(OFFSET(calculations!$AG$2,MATCH(data!A8218&amp;"|"&amp;data!C8218,calculations!$A$3:$A$168,0),MATCH(data!B8218,calculations!$AH$2:$CL$2,0))="","NULL",SUBSTITUTE(OFFSET(calculations!$AG$2,MATCH(data!A8218&amp;"|"&amp;data!C8218,calculations!$A$3:$A$168,0),MATCH(data!B8218,calculations!$AH$2:$CL$2,0)),",","."))</f>
        <v>NULL</v>
      </c>
      <c r="E8218">
        <v>1</v>
      </c>
    </row>
    <row r="8219" spans="1:5" x14ac:dyDescent="0.25">
      <c r="A8219">
        <v>2017</v>
      </c>
      <c r="B8219">
        <v>60</v>
      </c>
      <c r="C8219" t="s">
        <v>81</v>
      </c>
      <c r="D8219" t="str">
        <f ca="1">IF(OFFSET(calculations!$AG$2,MATCH(data!A8219&amp;"|"&amp;data!C8219,calculations!$A$3:$A$168,0),MATCH(data!B8219,calculations!$AH$2:$CL$2,0))="","NULL",SUBSTITUTE(OFFSET(calculations!$AG$2,MATCH(data!A8219&amp;"|"&amp;data!C8219,calculations!$A$3:$A$168,0),MATCH(data!B8219,calculations!$AH$2:$CL$2,0)),",","."))</f>
        <v>8217</v>
      </c>
      <c r="E8219">
        <v>1</v>
      </c>
    </row>
    <row r="8220" spans="1:5" x14ac:dyDescent="0.25">
      <c r="A8220">
        <v>2017</v>
      </c>
      <c r="B8220">
        <v>60</v>
      </c>
      <c r="C8220" t="s">
        <v>82</v>
      </c>
      <c r="D8220" t="str">
        <f ca="1">IF(OFFSET(calculations!$AG$2,MATCH(data!A8220&amp;"|"&amp;data!C8220,calculations!$A$3:$A$168,0),MATCH(data!B8220,calculations!$AH$2:$CL$2,0))="","NULL",SUBSTITUTE(OFFSET(calculations!$AG$2,MATCH(data!A8220&amp;"|"&amp;data!C8220,calculations!$A$3:$A$168,0),MATCH(data!B8220,calculations!$AH$2:$CL$2,0)),",","."))</f>
        <v>3760976</v>
      </c>
      <c r="E8220">
        <v>1</v>
      </c>
    </row>
    <row r="8221" spans="1:5" x14ac:dyDescent="0.25">
      <c r="A8221">
        <v>2017</v>
      </c>
      <c r="B8221">
        <v>60</v>
      </c>
      <c r="C8221" t="s">
        <v>83</v>
      </c>
      <c r="D8221" t="str">
        <f ca="1">IF(OFFSET(calculations!$AG$2,MATCH(data!A8221&amp;"|"&amp;data!C8221,calculations!$A$3:$A$168,0),MATCH(data!B8221,calculations!$AH$2:$CL$2,0))="","NULL",SUBSTITUTE(OFFSET(calculations!$AG$2,MATCH(data!A8221&amp;"|"&amp;data!C8221,calculations!$A$3:$A$168,0),MATCH(data!B8221,calculations!$AH$2:$CL$2,0)),",","."))</f>
        <v>NULL</v>
      </c>
      <c r="E8221">
        <v>1</v>
      </c>
    </row>
    <row r="8222" spans="1:5" x14ac:dyDescent="0.25">
      <c r="A8222">
        <v>2017</v>
      </c>
      <c r="B8222">
        <v>60</v>
      </c>
      <c r="C8222" t="s">
        <v>84</v>
      </c>
      <c r="D8222" t="str">
        <f ca="1">IF(OFFSET(calculations!$AG$2,MATCH(data!A8222&amp;"|"&amp;data!C8222,calculations!$A$3:$A$168,0),MATCH(data!B8222,calculations!$AH$2:$CL$2,0))="","NULL",SUBSTITUTE(OFFSET(calculations!$AG$2,MATCH(data!A8222&amp;"|"&amp;data!C8222,calculations!$A$3:$A$168,0),MATCH(data!B8222,calculations!$AH$2:$CL$2,0)),",","."))</f>
        <v>NULL</v>
      </c>
      <c r="E8222">
        <v>1</v>
      </c>
    </row>
    <row r="8223" spans="1:5" x14ac:dyDescent="0.25">
      <c r="A8223">
        <v>2017</v>
      </c>
      <c r="B8223">
        <v>60</v>
      </c>
      <c r="C8223" t="s">
        <v>85</v>
      </c>
      <c r="D8223" t="str">
        <f ca="1">IF(OFFSET(calculations!$AG$2,MATCH(data!A8223&amp;"|"&amp;data!C8223,calculations!$A$3:$A$168,0),MATCH(data!B8223,calculations!$AH$2:$CL$2,0))="","NULL",SUBSTITUTE(OFFSET(calculations!$AG$2,MATCH(data!A8223&amp;"|"&amp;data!C8223,calculations!$A$3:$A$168,0),MATCH(data!B8223,calculations!$AH$2:$CL$2,0)),",","."))</f>
        <v>NULL</v>
      </c>
      <c r="E8223">
        <v>1</v>
      </c>
    </row>
    <row r="8224" spans="1:5" x14ac:dyDescent="0.25">
      <c r="A8224">
        <v>2017</v>
      </c>
      <c r="B8224">
        <v>60</v>
      </c>
      <c r="C8224" t="s">
        <v>86</v>
      </c>
      <c r="D8224" t="str">
        <f ca="1">IF(OFFSET(calculations!$AG$2,MATCH(data!A8224&amp;"|"&amp;data!C8224,calculations!$A$3:$A$168,0),MATCH(data!B8224,calculations!$AH$2:$CL$2,0))="","NULL",SUBSTITUTE(OFFSET(calculations!$AG$2,MATCH(data!A8224&amp;"|"&amp;data!C8224,calculations!$A$3:$A$168,0),MATCH(data!B8224,calculations!$AH$2:$CL$2,0)),",","."))</f>
        <v>NULL</v>
      </c>
      <c r="E8224">
        <v>1</v>
      </c>
    </row>
    <row r="8225" spans="1:5" x14ac:dyDescent="0.25">
      <c r="A8225">
        <v>2017</v>
      </c>
      <c r="B8225">
        <v>60</v>
      </c>
      <c r="C8225" t="s">
        <v>87</v>
      </c>
      <c r="D8225" t="str">
        <f ca="1">IF(OFFSET(calculations!$AG$2,MATCH(data!A8225&amp;"|"&amp;data!C8225,calculations!$A$3:$A$168,0),MATCH(data!B8225,calculations!$AH$2:$CL$2,0))="","NULL",SUBSTITUTE(OFFSET(calculations!$AG$2,MATCH(data!A8225&amp;"|"&amp;data!C8225,calculations!$A$3:$A$168,0),MATCH(data!B8225,calculations!$AH$2:$CL$2,0)),",","."))</f>
        <v>3726606</v>
      </c>
      <c r="E8225">
        <v>1</v>
      </c>
    </row>
    <row r="8226" spans="1:5" x14ac:dyDescent="0.25">
      <c r="A8226">
        <v>2017</v>
      </c>
      <c r="B8226">
        <v>60</v>
      </c>
      <c r="C8226" t="s">
        <v>88</v>
      </c>
      <c r="D8226" t="str">
        <f ca="1">IF(OFFSET(calculations!$AG$2,MATCH(data!A8226&amp;"|"&amp;data!C8226,calculations!$A$3:$A$168,0),MATCH(data!B8226,calculations!$AH$2:$CL$2,0))="","NULL",SUBSTITUTE(OFFSET(calculations!$AG$2,MATCH(data!A8226&amp;"|"&amp;data!C8226,calculations!$A$3:$A$168,0),MATCH(data!B8226,calculations!$AH$2:$CL$2,0)),",","."))</f>
        <v>NULL</v>
      </c>
      <c r="E8226">
        <v>1</v>
      </c>
    </row>
    <row r="8227" spans="1:5" x14ac:dyDescent="0.25">
      <c r="A8227">
        <v>2017</v>
      </c>
      <c r="B8227">
        <v>60</v>
      </c>
      <c r="C8227" t="s">
        <v>89</v>
      </c>
      <c r="D8227" t="str">
        <f ca="1">IF(OFFSET(calculations!$AG$2,MATCH(data!A8227&amp;"|"&amp;data!C8227,calculations!$A$3:$A$168,0),MATCH(data!B8227,calculations!$AH$2:$CL$2,0))="","NULL",SUBSTITUTE(OFFSET(calculations!$AG$2,MATCH(data!A8227&amp;"|"&amp;data!C8227,calculations!$A$3:$A$168,0),MATCH(data!B8227,calculations!$AH$2:$CL$2,0)),",","."))</f>
        <v>NULL</v>
      </c>
      <c r="E8227">
        <v>1</v>
      </c>
    </row>
    <row r="8228" spans="1:5" x14ac:dyDescent="0.25">
      <c r="A8228">
        <v>2017</v>
      </c>
      <c r="B8228">
        <v>60</v>
      </c>
      <c r="C8228" t="s">
        <v>90</v>
      </c>
      <c r="D8228" t="str">
        <f ca="1">IF(OFFSET(calculations!$AG$2,MATCH(data!A8228&amp;"|"&amp;data!C8228,calculations!$A$3:$A$168,0),MATCH(data!B8228,calculations!$AH$2:$CL$2,0))="","NULL",SUBSTITUTE(OFFSET(calculations!$AG$2,MATCH(data!A8228&amp;"|"&amp;data!C8228,calculations!$A$3:$A$168,0),MATCH(data!B8228,calculations!$AH$2:$CL$2,0)),",","."))</f>
        <v>NULL</v>
      </c>
      <c r="E8228">
        <v>1</v>
      </c>
    </row>
    <row r="8229" spans="1:5" x14ac:dyDescent="0.25">
      <c r="A8229">
        <v>2017</v>
      </c>
      <c r="B8229">
        <v>60</v>
      </c>
      <c r="C8229" t="s">
        <v>91</v>
      </c>
      <c r="D8229" t="str">
        <f ca="1">IF(OFFSET(calculations!$AG$2,MATCH(data!A8229&amp;"|"&amp;data!C8229,calculations!$A$3:$A$168,0),MATCH(data!B8229,calculations!$AH$2:$CL$2,0))="","NULL",SUBSTITUTE(OFFSET(calculations!$AG$2,MATCH(data!A8229&amp;"|"&amp;data!C8229,calculations!$A$3:$A$168,0),MATCH(data!B8229,calculations!$AH$2:$CL$2,0)),",","."))</f>
        <v>NULL</v>
      </c>
      <c r="E8229">
        <v>1</v>
      </c>
    </row>
    <row r="8230" spans="1:5" x14ac:dyDescent="0.25">
      <c r="A8230">
        <v>2017</v>
      </c>
      <c r="B8230">
        <v>60</v>
      </c>
      <c r="C8230" t="s">
        <v>92</v>
      </c>
      <c r="D8230" t="str">
        <f ca="1">IF(OFFSET(calculations!$AG$2,MATCH(data!A8230&amp;"|"&amp;data!C8230,calculations!$A$3:$A$168,0),MATCH(data!B8230,calculations!$AH$2:$CL$2,0))="","NULL",SUBSTITUTE(OFFSET(calculations!$AG$2,MATCH(data!A8230&amp;"|"&amp;data!C8230,calculations!$A$3:$A$168,0),MATCH(data!B8230,calculations!$AH$2:$CL$2,0)),",","."))</f>
        <v>NULL</v>
      </c>
      <c r="E8230">
        <v>1</v>
      </c>
    </row>
    <row r="8231" spans="1:5" x14ac:dyDescent="0.25">
      <c r="A8231">
        <v>2017</v>
      </c>
      <c r="B8231">
        <v>60</v>
      </c>
      <c r="C8231" t="s">
        <v>93</v>
      </c>
      <c r="D8231" t="str">
        <f ca="1">IF(OFFSET(calculations!$AG$2,MATCH(data!A8231&amp;"|"&amp;data!C8231,calculations!$A$3:$A$168,0),MATCH(data!B8231,calculations!$AH$2:$CL$2,0))="","NULL",SUBSTITUTE(OFFSET(calculations!$AG$2,MATCH(data!A8231&amp;"|"&amp;data!C8231,calculations!$A$3:$A$168,0),MATCH(data!B8231,calculations!$AH$2:$CL$2,0)),",","."))</f>
        <v>NULL</v>
      </c>
      <c r="E8231">
        <v>1</v>
      </c>
    </row>
    <row r="8232" spans="1:5" x14ac:dyDescent="0.25">
      <c r="A8232">
        <v>2017</v>
      </c>
      <c r="B8232">
        <v>60</v>
      </c>
      <c r="C8232" t="s">
        <v>94</v>
      </c>
      <c r="D8232" t="str">
        <f ca="1">IF(OFFSET(calculations!$AG$2,MATCH(data!A8232&amp;"|"&amp;data!C8232,calculations!$A$3:$A$168,0),MATCH(data!B8232,calculations!$AH$2:$CL$2,0))="","NULL",SUBSTITUTE(OFFSET(calculations!$AG$2,MATCH(data!A8232&amp;"|"&amp;data!C8232,calculations!$A$3:$A$168,0),MATCH(data!B8232,calculations!$AH$2:$CL$2,0)),",","."))</f>
        <v>34370</v>
      </c>
      <c r="E8232">
        <v>1</v>
      </c>
    </row>
    <row r="8233" spans="1:5" x14ac:dyDescent="0.25">
      <c r="A8233">
        <v>2017</v>
      </c>
      <c r="B8233">
        <v>60</v>
      </c>
      <c r="C8233" t="s">
        <v>95</v>
      </c>
      <c r="D8233" t="str">
        <f ca="1">IF(OFFSET(calculations!$AG$2,MATCH(data!A8233&amp;"|"&amp;data!C8233,calculations!$A$3:$A$168,0),MATCH(data!B8233,calculations!$AH$2:$CL$2,0))="","NULL",SUBSTITUTE(OFFSET(calculations!$AG$2,MATCH(data!A8233&amp;"|"&amp;data!C8233,calculations!$A$3:$A$168,0),MATCH(data!B8233,calculations!$AH$2:$CL$2,0)),",","."))</f>
        <v>68879</v>
      </c>
      <c r="E8233">
        <v>1</v>
      </c>
    </row>
    <row r="8234" spans="1:5" x14ac:dyDescent="0.25">
      <c r="A8234">
        <v>2017</v>
      </c>
      <c r="B8234">
        <v>60</v>
      </c>
      <c r="C8234" t="s">
        <v>96</v>
      </c>
      <c r="D8234" t="str">
        <f ca="1">IF(OFFSET(calculations!$AG$2,MATCH(data!A8234&amp;"|"&amp;data!C8234,calculations!$A$3:$A$168,0),MATCH(data!B8234,calculations!$AH$2:$CL$2,0))="","NULL",SUBSTITUTE(OFFSET(calculations!$AG$2,MATCH(data!A8234&amp;"|"&amp;data!C8234,calculations!$A$3:$A$168,0),MATCH(data!B8234,calculations!$AH$2:$CL$2,0)),",","."))</f>
        <v>8753821</v>
      </c>
      <c r="E8234">
        <v>1</v>
      </c>
    </row>
    <row r="8235" spans="1:5" x14ac:dyDescent="0.25">
      <c r="A8235">
        <v>2017</v>
      </c>
      <c r="B8235">
        <v>60</v>
      </c>
      <c r="C8235" t="s">
        <v>97</v>
      </c>
      <c r="D8235" t="str">
        <f ca="1">IF(OFFSET(calculations!$AG$2,MATCH(data!A8235&amp;"|"&amp;data!C8235,calculations!$A$3:$A$168,0),MATCH(data!B8235,calculations!$AH$2:$CL$2,0))="","NULL",SUBSTITUTE(OFFSET(calculations!$AG$2,MATCH(data!A8235&amp;"|"&amp;data!C8235,calculations!$A$3:$A$168,0),MATCH(data!B8235,calculations!$AH$2:$CL$2,0)),",","."))</f>
        <v>6131571</v>
      </c>
      <c r="E8235">
        <v>1</v>
      </c>
    </row>
    <row r="8236" spans="1:5" x14ac:dyDescent="0.25">
      <c r="A8236">
        <v>2017</v>
      </c>
      <c r="B8236">
        <v>60</v>
      </c>
      <c r="C8236" t="s">
        <v>98</v>
      </c>
      <c r="D8236" t="str">
        <f ca="1">IF(OFFSET(calculations!$AG$2,MATCH(data!A8236&amp;"|"&amp;data!C8236,calculations!$A$3:$A$168,0),MATCH(data!B8236,calculations!$AH$2:$CL$2,0))="","NULL",SUBSTITUTE(OFFSET(calculations!$AG$2,MATCH(data!A8236&amp;"|"&amp;data!C8236,calculations!$A$3:$A$168,0),MATCH(data!B8236,calculations!$AH$2:$CL$2,0)),",","."))</f>
        <v>2622250</v>
      </c>
      <c r="E8236">
        <v>1</v>
      </c>
    </row>
    <row r="8237" spans="1:5" x14ac:dyDescent="0.25">
      <c r="A8237">
        <v>2017</v>
      </c>
      <c r="B8237">
        <v>60</v>
      </c>
      <c r="C8237" t="s">
        <v>99</v>
      </c>
      <c r="D8237" t="str">
        <f ca="1">IF(OFFSET(calculations!$AG$2,MATCH(data!A8237&amp;"|"&amp;data!C8237,calculations!$A$3:$A$168,0),MATCH(data!B8237,calculations!$AH$2:$CL$2,0))="","NULL",SUBSTITUTE(OFFSET(calculations!$AG$2,MATCH(data!A8237&amp;"|"&amp;data!C8237,calculations!$A$3:$A$168,0),MATCH(data!B8237,calculations!$AH$2:$CL$2,0)),",","."))</f>
        <v>2622250</v>
      </c>
      <c r="E8237">
        <v>1</v>
      </c>
    </row>
    <row r="8238" spans="1:5" x14ac:dyDescent="0.25">
      <c r="A8238">
        <v>2017</v>
      </c>
      <c r="B8238">
        <v>60</v>
      </c>
      <c r="C8238" t="s">
        <v>100</v>
      </c>
      <c r="D8238" t="str">
        <f ca="1">IF(OFFSET(calculations!$AG$2,MATCH(data!A8238&amp;"|"&amp;data!C8238,calculations!$A$3:$A$168,0),MATCH(data!B8238,calculations!$AH$2:$CL$2,0))="","NULL",SUBSTITUTE(OFFSET(calculations!$AG$2,MATCH(data!A8238&amp;"|"&amp;data!C8238,calculations!$A$3:$A$168,0),MATCH(data!B8238,calculations!$AH$2:$CL$2,0)),",","."))</f>
        <v>261025</v>
      </c>
      <c r="E8238">
        <v>1</v>
      </c>
    </row>
    <row r="8239" spans="1:5" x14ac:dyDescent="0.25">
      <c r="A8239">
        <v>2017</v>
      </c>
      <c r="B8239">
        <v>60</v>
      </c>
      <c r="C8239" t="s">
        <v>101</v>
      </c>
      <c r="D8239" t="str">
        <f ca="1">IF(OFFSET(calculations!$AG$2,MATCH(data!A8239&amp;"|"&amp;data!C8239,calculations!$A$3:$A$168,0),MATCH(data!B8239,calculations!$AH$2:$CL$2,0))="","NULL",SUBSTITUTE(OFFSET(calculations!$AG$2,MATCH(data!A8239&amp;"|"&amp;data!C8239,calculations!$A$3:$A$168,0),MATCH(data!B8239,calculations!$AH$2:$CL$2,0)),",","."))</f>
        <v>687210</v>
      </c>
      <c r="E8239">
        <v>1</v>
      </c>
    </row>
    <row r="8240" spans="1:5" x14ac:dyDescent="0.25">
      <c r="A8240">
        <v>2017</v>
      </c>
      <c r="B8240">
        <v>60</v>
      </c>
      <c r="C8240" t="s">
        <v>102</v>
      </c>
      <c r="D8240" t="str">
        <f ca="1">IF(OFFSET(calculations!$AG$2,MATCH(data!A8240&amp;"|"&amp;data!C8240,calculations!$A$3:$A$168,0),MATCH(data!B8240,calculations!$AH$2:$CL$2,0))="","NULL",SUBSTITUTE(OFFSET(calculations!$AG$2,MATCH(data!A8240&amp;"|"&amp;data!C8240,calculations!$A$3:$A$168,0),MATCH(data!B8240,calculations!$AH$2:$CL$2,0)),",","."))</f>
        <v>1981180</v>
      </c>
      <c r="E8240">
        <v>1</v>
      </c>
    </row>
    <row r="8241" spans="1:5" x14ac:dyDescent="0.25">
      <c r="A8241">
        <v>2017</v>
      </c>
      <c r="B8241">
        <v>60</v>
      </c>
      <c r="C8241" t="s">
        <v>103</v>
      </c>
      <c r="D8241" t="str">
        <f ca="1">IF(OFFSET(calculations!$AG$2,MATCH(data!A8241&amp;"|"&amp;data!C8241,calculations!$A$3:$A$168,0),MATCH(data!B8241,calculations!$AH$2:$CL$2,0))="","NULL",SUBSTITUTE(OFFSET(calculations!$AG$2,MATCH(data!A8241&amp;"|"&amp;data!C8241,calculations!$A$3:$A$168,0),MATCH(data!B8241,calculations!$AH$2:$CL$2,0)),",","."))</f>
        <v>138200</v>
      </c>
      <c r="E8241">
        <v>1</v>
      </c>
    </row>
    <row r="8242" spans="1:5" x14ac:dyDescent="0.25">
      <c r="A8242">
        <v>2017</v>
      </c>
      <c r="B8242">
        <v>60</v>
      </c>
      <c r="C8242" t="s">
        <v>104</v>
      </c>
      <c r="D8242" t="str">
        <f ca="1">IF(OFFSET(calculations!$AG$2,MATCH(data!A8242&amp;"|"&amp;data!C8242,calculations!$A$3:$A$168,0),MATCH(data!B8242,calculations!$AH$2:$CL$2,0))="","NULL",SUBSTITUTE(OFFSET(calculations!$AG$2,MATCH(data!A8242&amp;"|"&amp;data!C8242,calculations!$A$3:$A$168,0),MATCH(data!B8242,calculations!$AH$2:$CL$2,0)),",","."))</f>
        <v>76685</v>
      </c>
      <c r="E8242">
        <v>1</v>
      </c>
    </row>
    <row r="8243" spans="1:5" x14ac:dyDescent="0.25">
      <c r="A8243">
        <v>2017</v>
      </c>
      <c r="B8243">
        <v>60</v>
      </c>
      <c r="C8243" t="s">
        <v>105</v>
      </c>
      <c r="D8243" t="str">
        <f ca="1">IF(OFFSET(calculations!$AG$2,MATCH(data!A8243&amp;"|"&amp;data!C8243,calculations!$A$3:$A$168,0),MATCH(data!B8243,calculations!$AH$2:$CL$2,0))="","NULL",SUBSTITUTE(OFFSET(calculations!$AG$2,MATCH(data!A8243&amp;"|"&amp;data!C8243,calculations!$A$3:$A$168,0),MATCH(data!B8243,calculations!$AH$2:$CL$2,0)),",","."))</f>
        <v>76685</v>
      </c>
      <c r="E8243">
        <v>1</v>
      </c>
    </row>
    <row r="8244" spans="1:5" x14ac:dyDescent="0.25">
      <c r="A8244">
        <v>2017</v>
      </c>
      <c r="B8244">
        <v>60</v>
      </c>
      <c r="C8244" t="s">
        <v>106</v>
      </c>
      <c r="D8244" t="str">
        <f ca="1">IF(OFFSET(calculations!$AG$2,MATCH(data!A8244&amp;"|"&amp;data!C8244,calculations!$A$3:$A$168,0),MATCH(data!B8244,calculations!$AH$2:$CL$2,0))="","NULL",SUBSTITUTE(OFFSET(calculations!$AG$2,MATCH(data!A8244&amp;"|"&amp;data!C8244,calculations!$A$3:$A$168,0),MATCH(data!B8244,calculations!$AH$2:$CL$2,0)),",","."))</f>
        <v>NULL</v>
      </c>
      <c r="E8244">
        <v>1</v>
      </c>
    </row>
    <row r="8245" spans="1:5" x14ac:dyDescent="0.25">
      <c r="A8245">
        <v>2017</v>
      </c>
      <c r="B8245">
        <v>60</v>
      </c>
      <c r="C8245" t="s">
        <v>107</v>
      </c>
      <c r="D8245" t="str">
        <f ca="1">IF(OFFSET(calculations!$AG$2,MATCH(data!A8245&amp;"|"&amp;data!C8245,calculations!$A$3:$A$168,0),MATCH(data!B8245,calculations!$AH$2:$CL$2,0))="","NULL",SUBSTITUTE(OFFSET(calculations!$AG$2,MATCH(data!A8245&amp;"|"&amp;data!C8245,calculations!$A$3:$A$168,0),MATCH(data!B8245,calculations!$AH$2:$CL$2,0)),",","."))</f>
        <v>NULL</v>
      </c>
      <c r="E8245">
        <v>1</v>
      </c>
    </row>
    <row r="8246" spans="1:5" x14ac:dyDescent="0.25">
      <c r="A8246">
        <v>2017</v>
      </c>
      <c r="B8246">
        <v>60</v>
      </c>
      <c r="C8246" t="s">
        <v>108</v>
      </c>
      <c r="D8246" t="str">
        <f ca="1">IF(OFFSET(calculations!$AG$2,MATCH(data!A8246&amp;"|"&amp;data!C8246,calculations!$A$3:$A$168,0),MATCH(data!B8246,calculations!$AH$2:$CL$2,0))="","NULL",SUBSTITUTE(OFFSET(calculations!$AG$2,MATCH(data!A8246&amp;"|"&amp;data!C8246,calculations!$A$3:$A$168,0),MATCH(data!B8246,calculations!$AH$2:$CL$2,0)),",","."))</f>
        <v>0</v>
      </c>
      <c r="E8246">
        <v>1</v>
      </c>
    </row>
    <row r="8247" spans="1:5" x14ac:dyDescent="0.25">
      <c r="A8247">
        <v>2017</v>
      </c>
      <c r="B8247">
        <v>60</v>
      </c>
      <c r="C8247" t="s">
        <v>109</v>
      </c>
      <c r="D8247" t="str">
        <f ca="1">IF(OFFSET(calculations!$AG$2,MATCH(data!A8247&amp;"|"&amp;data!C8247,calculations!$A$3:$A$168,0),MATCH(data!B8247,calculations!$AH$2:$CL$2,0))="","NULL",SUBSTITUTE(OFFSET(calculations!$AG$2,MATCH(data!A8247&amp;"|"&amp;data!C8247,calculations!$A$3:$A$168,0),MATCH(data!B8247,calculations!$AH$2:$CL$2,0)),",","."))</f>
        <v>76685</v>
      </c>
      <c r="E8247">
        <v>1</v>
      </c>
    </row>
    <row r="8248" spans="1:5" x14ac:dyDescent="0.25">
      <c r="A8248">
        <v>2017</v>
      </c>
      <c r="B8248">
        <v>60</v>
      </c>
      <c r="C8248" t="s">
        <v>110</v>
      </c>
      <c r="D8248" t="str">
        <f ca="1">IF(OFFSET(calculations!$AG$2,MATCH(data!A8248&amp;"|"&amp;data!C8248,calculations!$A$3:$A$168,0),MATCH(data!B8248,calculations!$AH$2:$CL$2,0))="","NULL",SUBSTITUTE(OFFSET(calculations!$AG$2,MATCH(data!A8248&amp;"|"&amp;data!C8248,calculations!$A$3:$A$168,0),MATCH(data!B8248,calculations!$AH$2:$CL$2,0)),",","."))</f>
        <v>7806</v>
      </c>
      <c r="E8248">
        <v>1</v>
      </c>
    </row>
    <row r="8249" spans="1:5" x14ac:dyDescent="0.25">
      <c r="A8249">
        <v>2017</v>
      </c>
      <c r="B8249">
        <v>60</v>
      </c>
      <c r="C8249" t="s">
        <v>111</v>
      </c>
      <c r="D8249" t="str">
        <f ca="1">IF(OFFSET(calculations!$AG$2,MATCH(data!A8249&amp;"|"&amp;data!C8249,calculations!$A$3:$A$168,0),MATCH(data!B8249,calculations!$AH$2:$CL$2,0))="","NULL",SUBSTITUTE(OFFSET(calculations!$AG$2,MATCH(data!A8249&amp;"|"&amp;data!C8249,calculations!$A$3:$A$168,0),MATCH(data!B8249,calculations!$AH$2:$CL$2,0)),",","."))</f>
        <v>8402139</v>
      </c>
      <c r="E8249">
        <v>1</v>
      </c>
    </row>
    <row r="8250" spans="1:5" x14ac:dyDescent="0.25">
      <c r="A8250">
        <v>2017</v>
      </c>
      <c r="B8250">
        <v>60</v>
      </c>
      <c r="C8250" t="s">
        <v>112</v>
      </c>
      <c r="D8250" t="str">
        <f ca="1">IF(OFFSET(calculations!$AG$2,MATCH(data!A8250&amp;"|"&amp;data!C8250,calculations!$A$3:$A$168,0),MATCH(data!B8250,calculations!$AH$2:$CL$2,0))="","NULL",SUBSTITUTE(OFFSET(calculations!$AG$2,MATCH(data!A8250&amp;"|"&amp;data!C8250,calculations!$A$3:$A$168,0),MATCH(data!B8250,calculations!$AH$2:$CL$2,0)),",","."))</f>
        <v>1420785</v>
      </c>
      <c r="E8250">
        <v>1</v>
      </c>
    </row>
    <row r="8251" spans="1:5" x14ac:dyDescent="0.25">
      <c r="A8251">
        <v>2017</v>
      </c>
      <c r="B8251">
        <v>60</v>
      </c>
      <c r="C8251" t="s">
        <v>113</v>
      </c>
      <c r="D8251" t="str">
        <f ca="1">IF(OFFSET(calculations!$AG$2,MATCH(data!A8251&amp;"|"&amp;data!C8251,calculations!$A$3:$A$168,0),MATCH(data!B8251,calculations!$AH$2:$CL$2,0))="","NULL",SUBSTITUTE(OFFSET(calculations!$AG$2,MATCH(data!A8251&amp;"|"&amp;data!C8251,calculations!$A$3:$A$168,0),MATCH(data!B8251,calculations!$AH$2:$CL$2,0)),",","."))</f>
        <v>NULL</v>
      </c>
      <c r="E8251">
        <v>1</v>
      </c>
    </row>
    <row r="8252" spans="1:5" x14ac:dyDescent="0.25">
      <c r="A8252">
        <v>2017</v>
      </c>
      <c r="B8252">
        <v>60</v>
      </c>
      <c r="C8252" t="s">
        <v>114</v>
      </c>
      <c r="D8252" t="str">
        <f ca="1">IF(OFFSET(calculations!$AG$2,MATCH(data!A8252&amp;"|"&amp;data!C8252,calculations!$A$3:$A$168,0),MATCH(data!B8252,calculations!$AH$2:$CL$2,0))="","NULL",SUBSTITUTE(OFFSET(calculations!$AG$2,MATCH(data!A8252&amp;"|"&amp;data!C8252,calculations!$A$3:$A$168,0),MATCH(data!B8252,calculations!$AH$2:$CL$2,0)),",","."))</f>
        <v>NULL</v>
      </c>
      <c r="E8252">
        <v>1</v>
      </c>
    </row>
    <row r="8253" spans="1:5" x14ac:dyDescent="0.25">
      <c r="A8253">
        <v>2017</v>
      </c>
      <c r="B8253">
        <v>60</v>
      </c>
      <c r="C8253" t="s">
        <v>115</v>
      </c>
      <c r="D8253" t="str">
        <f ca="1">IF(OFFSET(calculations!$AG$2,MATCH(data!A8253&amp;"|"&amp;data!C8253,calculations!$A$3:$A$168,0),MATCH(data!B8253,calculations!$AH$2:$CL$2,0))="","NULL",SUBSTITUTE(OFFSET(calculations!$AG$2,MATCH(data!A8253&amp;"|"&amp;data!C8253,calculations!$A$3:$A$168,0),MATCH(data!B8253,calculations!$AH$2:$CL$2,0)),",","."))</f>
        <v>NULL</v>
      </c>
      <c r="E8253">
        <v>1</v>
      </c>
    </row>
    <row r="8254" spans="1:5" x14ac:dyDescent="0.25">
      <c r="A8254">
        <v>2017</v>
      </c>
      <c r="B8254">
        <v>60</v>
      </c>
      <c r="C8254" t="s">
        <v>116</v>
      </c>
      <c r="D8254" t="str">
        <f ca="1">IF(OFFSET(calculations!$AG$2,MATCH(data!A8254&amp;"|"&amp;data!C8254,calculations!$A$3:$A$168,0),MATCH(data!B8254,calculations!$AH$2:$CL$2,0))="","NULL",SUBSTITUTE(OFFSET(calculations!$AG$2,MATCH(data!A8254&amp;"|"&amp;data!C8254,calculations!$A$3:$A$168,0),MATCH(data!B8254,calculations!$AH$2:$CL$2,0)),",","."))</f>
        <v>1343251</v>
      </c>
      <c r="E8254">
        <v>1</v>
      </c>
    </row>
    <row r="8255" spans="1:5" x14ac:dyDescent="0.25">
      <c r="A8255">
        <v>2017</v>
      </c>
      <c r="B8255">
        <v>60</v>
      </c>
      <c r="C8255" t="s">
        <v>117</v>
      </c>
      <c r="D8255" t="str">
        <f ca="1">IF(OFFSET(calculations!$AG$2,MATCH(data!A8255&amp;"|"&amp;data!C8255,calculations!$A$3:$A$168,0),MATCH(data!B8255,calculations!$AH$2:$CL$2,0))="","NULL",SUBSTITUTE(OFFSET(calculations!$AG$2,MATCH(data!A8255&amp;"|"&amp;data!C8255,calculations!$A$3:$A$168,0),MATCH(data!B8255,calculations!$AH$2:$CL$2,0)),",","."))</f>
        <v>NULL</v>
      </c>
      <c r="E8255">
        <v>1</v>
      </c>
    </row>
    <row r="8256" spans="1:5" x14ac:dyDescent="0.25">
      <c r="A8256">
        <v>2017</v>
      </c>
      <c r="B8256">
        <v>60</v>
      </c>
      <c r="C8256" t="s">
        <v>118</v>
      </c>
      <c r="D8256" t="str">
        <f ca="1">IF(OFFSET(calculations!$AG$2,MATCH(data!A8256&amp;"|"&amp;data!C8256,calculations!$A$3:$A$168,0),MATCH(data!B8256,calculations!$AH$2:$CL$2,0))="","NULL",SUBSTITUTE(OFFSET(calculations!$AG$2,MATCH(data!A8256&amp;"|"&amp;data!C8256,calculations!$A$3:$A$168,0),MATCH(data!B8256,calculations!$AH$2:$CL$2,0)),",","."))</f>
        <v>35274</v>
      </c>
      <c r="E8256">
        <v>1</v>
      </c>
    </row>
    <row r="8257" spans="1:5" x14ac:dyDescent="0.25">
      <c r="A8257">
        <v>2017</v>
      </c>
      <c r="B8257">
        <v>60</v>
      </c>
      <c r="C8257" t="s">
        <v>119</v>
      </c>
      <c r="D8257" t="str">
        <f ca="1">IF(OFFSET(calculations!$AG$2,MATCH(data!A8257&amp;"|"&amp;data!C8257,calculations!$A$3:$A$168,0),MATCH(data!B8257,calculations!$AH$2:$CL$2,0))="","NULL",SUBSTITUTE(OFFSET(calculations!$AG$2,MATCH(data!A8257&amp;"|"&amp;data!C8257,calculations!$A$3:$A$168,0),MATCH(data!B8257,calculations!$AH$2:$CL$2,0)),",","."))</f>
        <v>3428</v>
      </c>
      <c r="E8257">
        <v>1</v>
      </c>
    </row>
    <row r="8258" spans="1:5" x14ac:dyDescent="0.25">
      <c r="A8258">
        <v>2017</v>
      </c>
      <c r="B8258">
        <v>60</v>
      </c>
      <c r="C8258" t="s">
        <v>120</v>
      </c>
      <c r="D8258" t="str">
        <f ca="1">IF(OFFSET(calculations!$AG$2,MATCH(data!A8258&amp;"|"&amp;data!C8258,calculations!$A$3:$A$168,0),MATCH(data!B8258,calculations!$AH$2:$CL$2,0))="","NULL",SUBSTITUTE(OFFSET(calculations!$AG$2,MATCH(data!A8258&amp;"|"&amp;data!C8258,calculations!$A$3:$A$168,0),MATCH(data!B8258,calculations!$AH$2:$CL$2,0)),",","."))</f>
        <v>456</v>
      </c>
      <c r="E8258">
        <v>1</v>
      </c>
    </row>
    <row r="8259" spans="1:5" x14ac:dyDescent="0.25">
      <c r="A8259">
        <v>2017</v>
      </c>
      <c r="B8259">
        <v>60</v>
      </c>
      <c r="C8259" t="s">
        <v>121</v>
      </c>
      <c r="D8259" t="str">
        <f ca="1">IF(OFFSET(calculations!$AG$2,MATCH(data!A8259&amp;"|"&amp;data!C8259,calculations!$A$3:$A$168,0),MATCH(data!B8259,calculations!$AH$2:$CL$2,0))="","NULL",SUBSTITUTE(OFFSET(calculations!$AG$2,MATCH(data!A8259&amp;"|"&amp;data!C8259,calculations!$A$3:$A$168,0),MATCH(data!B8259,calculations!$AH$2:$CL$2,0)),",","."))</f>
        <v>28599</v>
      </c>
      <c r="E8259">
        <v>1</v>
      </c>
    </row>
    <row r="8260" spans="1:5" x14ac:dyDescent="0.25">
      <c r="A8260">
        <v>2017</v>
      </c>
      <c r="B8260">
        <v>60</v>
      </c>
      <c r="C8260" t="s">
        <v>122</v>
      </c>
      <c r="D8260" t="str">
        <f ca="1">IF(OFFSET(calculations!$AG$2,MATCH(data!A8260&amp;"|"&amp;data!C8260,calculations!$A$3:$A$168,0),MATCH(data!B8260,calculations!$AH$2:$CL$2,0))="","NULL",SUBSTITUTE(OFFSET(calculations!$AG$2,MATCH(data!A8260&amp;"|"&amp;data!C8260,calculations!$A$3:$A$168,0),MATCH(data!B8260,calculations!$AH$2:$CL$2,0)),",","."))</f>
        <v>NULL</v>
      </c>
      <c r="E8260">
        <v>1</v>
      </c>
    </row>
    <row r="8261" spans="1:5" x14ac:dyDescent="0.25">
      <c r="A8261">
        <v>2017</v>
      </c>
      <c r="B8261">
        <v>60</v>
      </c>
      <c r="C8261" t="s">
        <v>123</v>
      </c>
      <c r="D8261" t="str">
        <f ca="1">IF(OFFSET(calculations!$AG$2,MATCH(data!A8261&amp;"|"&amp;data!C8261,calculations!$A$3:$A$168,0),MATCH(data!B8261,calculations!$AH$2:$CL$2,0))="","NULL",SUBSTITUTE(OFFSET(calculations!$AG$2,MATCH(data!A8261&amp;"|"&amp;data!C8261,calculations!$A$3:$A$168,0),MATCH(data!B8261,calculations!$AH$2:$CL$2,0)),",","."))</f>
        <v>NULL</v>
      </c>
      <c r="E8261">
        <v>1</v>
      </c>
    </row>
    <row r="8262" spans="1:5" x14ac:dyDescent="0.25">
      <c r="A8262">
        <v>2017</v>
      </c>
      <c r="B8262">
        <v>60</v>
      </c>
      <c r="C8262" t="s">
        <v>124</v>
      </c>
      <c r="D8262" t="str">
        <f ca="1">IF(OFFSET(calculations!$AG$2,MATCH(data!A8262&amp;"|"&amp;data!C8262,calculations!$A$3:$A$168,0),MATCH(data!B8262,calculations!$AH$2:$CL$2,0))="","NULL",SUBSTITUTE(OFFSET(calculations!$AG$2,MATCH(data!A8262&amp;"|"&amp;data!C8262,calculations!$A$3:$A$168,0),MATCH(data!B8262,calculations!$AH$2:$CL$2,0)),",","."))</f>
        <v>NULL</v>
      </c>
      <c r="E8262">
        <v>1</v>
      </c>
    </row>
    <row r="8263" spans="1:5" x14ac:dyDescent="0.25">
      <c r="A8263">
        <v>2017</v>
      </c>
      <c r="B8263">
        <v>60</v>
      </c>
      <c r="C8263" t="s">
        <v>125</v>
      </c>
      <c r="D8263" t="str">
        <f ca="1">IF(OFFSET(calculations!$AG$2,MATCH(data!A8263&amp;"|"&amp;data!C8263,calculations!$A$3:$A$168,0),MATCH(data!B8263,calculations!$AH$2:$CL$2,0))="","NULL",SUBSTITUTE(OFFSET(calculations!$AG$2,MATCH(data!A8263&amp;"|"&amp;data!C8263,calculations!$A$3:$A$168,0),MATCH(data!B8263,calculations!$AH$2:$CL$2,0)),",","."))</f>
        <v>NULL</v>
      </c>
      <c r="E8263">
        <v>1</v>
      </c>
    </row>
    <row r="8264" spans="1:5" x14ac:dyDescent="0.25">
      <c r="A8264">
        <v>2017</v>
      </c>
      <c r="B8264">
        <v>60</v>
      </c>
      <c r="C8264" t="s">
        <v>126</v>
      </c>
      <c r="D8264" t="str">
        <f ca="1">IF(OFFSET(calculations!$AG$2,MATCH(data!A8264&amp;"|"&amp;data!C8264,calculations!$A$3:$A$168,0),MATCH(data!B8264,calculations!$AH$2:$CL$2,0))="","NULL",SUBSTITUTE(OFFSET(calculations!$AG$2,MATCH(data!A8264&amp;"|"&amp;data!C8264,calculations!$A$3:$A$168,0),MATCH(data!B8264,calculations!$AH$2:$CL$2,0)),",","."))</f>
        <v>9777</v>
      </c>
      <c r="E8264">
        <v>1</v>
      </c>
    </row>
    <row r="8265" spans="1:5" x14ac:dyDescent="0.25">
      <c r="A8265">
        <v>2017</v>
      </c>
      <c r="B8265">
        <v>60</v>
      </c>
      <c r="C8265" t="s">
        <v>62</v>
      </c>
      <c r="D8265" t="str">
        <f ca="1">IF(OFFSET(calculations!$AG$2,MATCH(data!A8265&amp;"|"&amp;data!C8265,calculations!$A$3:$A$168,0),MATCH(data!B8265,calculations!$AH$2:$CL$2,0))="","NULL",SUBSTITUTE(OFFSET(calculations!$AG$2,MATCH(data!A8265&amp;"|"&amp;data!C8265,calculations!$A$3:$A$168,0),MATCH(data!B8265,calculations!$AH$2:$CL$2,0)),",","."))</f>
        <v>6981354</v>
      </c>
      <c r="E8265">
        <v>1</v>
      </c>
    </row>
    <row r="8266" spans="1:5" x14ac:dyDescent="0.25">
      <c r="A8266">
        <v>2017</v>
      </c>
      <c r="B8266">
        <v>60</v>
      </c>
      <c r="C8266" t="s">
        <v>127</v>
      </c>
      <c r="D8266" t="str">
        <f ca="1">IF(OFFSET(calculations!$AG$2,MATCH(data!A8266&amp;"|"&amp;data!C8266,calculations!$A$3:$A$168,0),MATCH(data!B8266,calculations!$AH$2:$CL$2,0))="","NULL",SUBSTITUTE(OFFSET(calculations!$AG$2,MATCH(data!A8266&amp;"|"&amp;data!C8266,calculations!$A$3:$A$168,0),MATCH(data!B8266,calculations!$AH$2:$CL$2,0)),",","."))</f>
        <v>5968687</v>
      </c>
      <c r="E8266">
        <v>1</v>
      </c>
    </row>
    <row r="8267" spans="1:5" x14ac:dyDescent="0.25">
      <c r="A8267">
        <v>2017</v>
      </c>
      <c r="B8267">
        <v>60</v>
      </c>
      <c r="C8267" t="s">
        <v>128</v>
      </c>
      <c r="D8267" t="str">
        <f ca="1">IF(OFFSET(calculations!$AG$2,MATCH(data!A8267&amp;"|"&amp;data!C8267,calculations!$A$3:$A$168,0),MATCH(data!B8267,calculations!$AH$2:$CL$2,0))="","NULL",SUBSTITUTE(OFFSET(calculations!$AG$2,MATCH(data!A8267&amp;"|"&amp;data!C8267,calculations!$A$3:$A$168,0),MATCH(data!B8267,calculations!$AH$2:$CL$2,0)),",","."))</f>
        <v>NULL</v>
      </c>
      <c r="E8267">
        <v>1</v>
      </c>
    </row>
    <row r="8268" spans="1:5" x14ac:dyDescent="0.25">
      <c r="A8268">
        <v>2017</v>
      </c>
      <c r="B8268">
        <v>60</v>
      </c>
      <c r="C8268" t="s">
        <v>129</v>
      </c>
      <c r="D8268" t="str">
        <f ca="1">IF(OFFSET(calculations!$AG$2,MATCH(data!A8268&amp;"|"&amp;data!C8268,calculations!$A$3:$A$168,0),MATCH(data!B8268,calculations!$AH$2:$CL$2,0))="","NULL",SUBSTITUTE(OFFSET(calculations!$AG$2,MATCH(data!A8268&amp;"|"&amp;data!C8268,calculations!$A$3:$A$168,0),MATCH(data!B8268,calculations!$AH$2:$CL$2,0)),",","."))</f>
        <v>943788</v>
      </c>
      <c r="E8268">
        <v>1</v>
      </c>
    </row>
    <row r="8269" spans="1:5" x14ac:dyDescent="0.25">
      <c r="A8269">
        <v>2017</v>
      </c>
      <c r="B8269">
        <v>60</v>
      </c>
      <c r="C8269" t="s">
        <v>130</v>
      </c>
      <c r="D8269" t="str">
        <f ca="1">IF(OFFSET(calculations!$AG$2,MATCH(data!A8269&amp;"|"&amp;data!C8269,calculations!$A$3:$A$168,0),MATCH(data!B8269,calculations!$AH$2:$CL$2,0))="","NULL",SUBSTITUTE(OFFSET(calculations!$AG$2,MATCH(data!A8269&amp;"|"&amp;data!C8269,calculations!$A$3:$A$168,0),MATCH(data!B8269,calculations!$AH$2:$CL$2,0)),",","."))</f>
        <v>NULL</v>
      </c>
      <c r="E8269">
        <v>1</v>
      </c>
    </row>
    <row r="8270" spans="1:5" x14ac:dyDescent="0.25">
      <c r="A8270">
        <v>2017</v>
      </c>
      <c r="B8270">
        <v>60</v>
      </c>
      <c r="C8270" t="s">
        <v>131</v>
      </c>
      <c r="D8270" t="str">
        <f ca="1">IF(OFFSET(calculations!$AG$2,MATCH(data!A8270&amp;"|"&amp;data!C8270,calculations!$A$3:$A$168,0),MATCH(data!B8270,calculations!$AH$2:$CL$2,0))="","NULL",SUBSTITUTE(OFFSET(calculations!$AG$2,MATCH(data!A8270&amp;"|"&amp;data!C8270,calculations!$A$3:$A$168,0),MATCH(data!B8270,calculations!$AH$2:$CL$2,0)),",","."))</f>
        <v>NULL</v>
      </c>
      <c r="E8270">
        <v>1</v>
      </c>
    </row>
    <row r="8271" spans="1:5" x14ac:dyDescent="0.25">
      <c r="A8271">
        <v>2017</v>
      </c>
      <c r="B8271">
        <v>60</v>
      </c>
      <c r="C8271" t="s">
        <v>132</v>
      </c>
      <c r="D8271" t="str">
        <f ca="1">IF(OFFSET(calculations!$AG$2,MATCH(data!A8271&amp;"|"&amp;data!C8271,calculations!$A$3:$A$168,0),MATCH(data!B8271,calculations!$AH$2:$CL$2,0))="","NULL",SUBSTITUTE(OFFSET(calculations!$AG$2,MATCH(data!A8271&amp;"|"&amp;data!C8271,calculations!$A$3:$A$168,0),MATCH(data!B8271,calculations!$AH$2:$CL$2,0)),",","."))</f>
        <v>NULL</v>
      </c>
      <c r="E8271">
        <v>1</v>
      </c>
    </row>
    <row r="8272" spans="1:5" x14ac:dyDescent="0.25">
      <c r="A8272">
        <v>2017</v>
      </c>
      <c r="B8272">
        <v>60</v>
      </c>
      <c r="C8272" t="s">
        <v>133</v>
      </c>
      <c r="D8272" t="str">
        <f ca="1">IF(OFFSET(calculations!$AG$2,MATCH(data!A8272&amp;"|"&amp;data!C8272,calculations!$A$3:$A$168,0),MATCH(data!B8272,calculations!$AH$2:$CL$2,0))="","NULL",SUBSTITUTE(OFFSET(calculations!$AG$2,MATCH(data!A8272&amp;"|"&amp;data!C8272,calculations!$A$3:$A$168,0),MATCH(data!B8272,calculations!$AH$2:$CL$2,0)),",","."))</f>
        <v>0</v>
      </c>
      <c r="E8272">
        <v>1</v>
      </c>
    </row>
    <row r="8273" spans="1:5" x14ac:dyDescent="0.25">
      <c r="A8273">
        <v>2017</v>
      </c>
      <c r="B8273">
        <v>60</v>
      </c>
      <c r="C8273" t="s">
        <v>134</v>
      </c>
      <c r="D8273" t="str">
        <f ca="1">IF(OFFSET(calculations!$AG$2,MATCH(data!A8273&amp;"|"&amp;data!C8273,calculations!$A$3:$A$168,0),MATCH(data!B8273,calculations!$AH$2:$CL$2,0))="","NULL",SUBSTITUTE(OFFSET(calculations!$AG$2,MATCH(data!A8273&amp;"|"&amp;data!C8273,calculations!$A$3:$A$168,0),MATCH(data!B8273,calculations!$AH$2:$CL$2,0)),",","."))</f>
        <v>NULL</v>
      </c>
      <c r="E8273">
        <v>1</v>
      </c>
    </row>
    <row r="8274" spans="1:5" x14ac:dyDescent="0.25">
      <c r="A8274">
        <v>2017</v>
      </c>
      <c r="B8274">
        <v>60</v>
      </c>
      <c r="C8274" t="s">
        <v>135</v>
      </c>
      <c r="D8274" t="str">
        <f ca="1">IF(OFFSET(calculations!$AG$2,MATCH(data!A8274&amp;"|"&amp;data!C8274,calculations!$A$3:$A$168,0),MATCH(data!B8274,calculations!$AH$2:$CL$2,0))="","NULL",SUBSTITUTE(OFFSET(calculations!$AG$2,MATCH(data!A8274&amp;"|"&amp;data!C8274,calculations!$A$3:$A$168,0),MATCH(data!B8274,calculations!$AH$2:$CL$2,0)),",","."))</f>
        <v>NULL</v>
      </c>
      <c r="E8274">
        <v>1</v>
      </c>
    </row>
    <row r="8275" spans="1:5" x14ac:dyDescent="0.25">
      <c r="A8275">
        <v>2017</v>
      </c>
      <c r="B8275">
        <v>60</v>
      </c>
      <c r="C8275" t="s">
        <v>136</v>
      </c>
      <c r="D8275" t="str">
        <f ca="1">IF(OFFSET(calculations!$AG$2,MATCH(data!A8275&amp;"|"&amp;data!C8275,calculations!$A$3:$A$168,0),MATCH(data!B8275,calculations!$AH$2:$CL$2,0))="","NULL",SUBSTITUTE(OFFSET(calculations!$AG$2,MATCH(data!A8275&amp;"|"&amp;data!C8275,calculations!$A$3:$A$168,0),MATCH(data!B8275,calculations!$AH$2:$CL$2,0)),",","."))</f>
        <v>68879</v>
      </c>
      <c r="E8275">
        <v>1</v>
      </c>
    </row>
    <row r="8276" spans="1:5" x14ac:dyDescent="0.25">
      <c r="A8276">
        <v>2017</v>
      </c>
      <c r="B8276">
        <v>60</v>
      </c>
      <c r="C8276" t="s">
        <v>137</v>
      </c>
      <c r="D8276" t="str">
        <f ca="1">IF(OFFSET(calculations!$AG$2,MATCH(data!A8276&amp;"|"&amp;data!C8276,calculations!$A$3:$A$168,0),MATCH(data!B8276,calculations!$AH$2:$CL$2,0))="","NULL",SUBSTITUTE(OFFSET(calculations!$AG$2,MATCH(data!A8276&amp;"|"&amp;data!C8276,calculations!$A$3:$A$168,0),MATCH(data!B8276,calculations!$AH$2:$CL$2,0)),",","."))</f>
        <v>NULL</v>
      </c>
      <c r="E8276">
        <v>1</v>
      </c>
    </row>
    <row r="8277" spans="1:5" x14ac:dyDescent="0.25">
      <c r="A8277">
        <v>2017</v>
      </c>
      <c r="B8277">
        <v>60</v>
      </c>
      <c r="C8277" t="s">
        <v>138</v>
      </c>
      <c r="D8277" t="str">
        <f ca="1">IF(OFFSET(calculations!$AG$2,MATCH(data!A8277&amp;"|"&amp;data!C8277,calculations!$A$3:$A$168,0),MATCH(data!B8277,calculations!$AH$2:$CL$2,0))="","NULL",SUBSTITUTE(OFFSET(calculations!$AG$2,MATCH(data!A8277&amp;"|"&amp;data!C8277,calculations!$A$3:$A$168,0),MATCH(data!B8277,calculations!$AH$2:$CL$2,0)),",","."))</f>
        <v>NULL</v>
      </c>
      <c r="E8277">
        <v>1</v>
      </c>
    </row>
    <row r="8278" spans="1:5" x14ac:dyDescent="0.25">
      <c r="A8278">
        <v>2017</v>
      </c>
      <c r="B8278">
        <v>60</v>
      </c>
      <c r="C8278" t="s">
        <v>139</v>
      </c>
      <c r="D8278" t="str">
        <f ca="1">IF(OFFSET(calculations!$AG$2,MATCH(data!A8278&amp;"|"&amp;data!C8278,calculations!$A$3:$A$168,0),MATCH(data!B8278,calculations!$AH$2:$CL$2,0))="","NULL",SUBSTITUTE(OFFSET(calculations!$AG$2,MATCH(data!A8278&amp;"|"&amp;data!C8278,calculations!$A$3:$A$168,0),MATCH(data!B8278,calculations!$AH$2:$CL$2,0)),",","."))</f>
        <v>NULL</v>
      </c>
      <c r="E8278">
        <v>1</v>
      </c>
    </row>
    <row r="8279" spans="1:5" x14ac:dyDescent="0.25">
      <c r="A8279">
        <v>2017</v>
      </c>
      <c r="B8279">
        <v>60</v>
      </c>
      <c r="C8279" t="s">
        <v>140</v>
      </c>
      <c r="D8279" t="str">
        <f ca="1">IF(OFFSET(calculations!$AG$2,MATCH(data!A8279&amp;"|"&amp;data!C8279,calculations!$A$3:$A$168,0),MATCH(data!B8279,calculations!$AH$2:$CL$2,0))="","NULL",SUBSTITUTE(OFFSET(calculations!$AG$2,MATCH(data!A8279&amp;"|"&amp;data!C8279,calculations!$A$3:$A$168,0),MATCH(data!B8279,calculations!$AH$2:$CL$2,0)),",","."))</f>
        <v>NULL</v>
      </c>
      <c r="E8279">
        <v>1</v>
      </c>
    </row>
    <row r="8280" spans="1:5" x14ac:dyDescent="0.25">
      <c r="A8280">
        <v>2017</v>
      </c>
      <c r="B8280">
        <v>60</v>
      </c>
      <c r="C8280" t="s">
        <v>141</v>
      </c>
      <c r="D8280" t="str">
        <f ca="1">IF(OFFSET(calculations!$AG$2,MATCH(data!A8280&amp;"|"&amp;data!C8280,calculations!$A$3:$A$168,0),MATCH(data!B8280,calculations!$AH$2:$CL$2,0))="","NULL",SUBSTITUTE(OFFSET(calculations!$AG$2,MATCH(data!A8280&amp;"|"&amp;data!C8280,calculations!$A$3:$A$168,0),MATCH(data!B8280,calculations!$AH$2:$CL$2,0)),",","."))</f>
        <v>NULL</v>
      </c>
      <c r="E8280">
        <v>1</v>
      </c>
    </row>
    <row r="8281" spans="1:5" x14ac:dyDescent="0.25">
      <c r="A8281">
        <v>2017</v>
      </c>
      <c r="B8281">
        <v>60</v>
      </c>
      <c r="C8281" t="s">
        <v>142</v>
      </c>
      <c r="D8281" t="str">
        <f ca="1">IF(OFFSET(calculations!$AG$2,MATCH(data!A8281&amp;"|"&amp;data!C8281,calculations!$A$3:$A$168,0),MATCH(data!B8281,calculations!$AH$2:$CL$2,0))="","NULL",SUBSTITUTE(OFFSET(calculations!$AG$2,MATCH(data!A8281&amp;"|"&amp;data!C8281,calculations!$A$3:$A$168,0),MATCH(data!B8281,calculations!$AH$2:$CL$2,0)),",","."))</f>
        <v>NULL</v>
      </c>
      <c r="E8281">
        <v>1</v>
      </c>
    </row>
    <row r="8282" spans="1:5" x14ac:dyDescent="0.25">
      <c r="A8282">
        <v>2017</v>
      </c>
      <c r="B8282">
        <v>60</v>
      </c>
      <c r="C8282" t="s">
        <v>143</v>
      </c>
      <c r="D8282" t="str">
        <f ca="1">IF(OFFSET(calculations!$AG$2,MATCH(data!A8282&amp;"|"&amp;data!C8282,calculations!$A$3:$A$168,0),MATCH(data!B8282,calculations!$AH$2:$CL$2,0))="","NULL",SUBSTITUTE(OFFSET(calculations!$AG$2,MATCH(data!A8282&amp;"|"&amp;data!C8282,calculations!$A$3:$A$168,0),MATCH(data!B8282,calculations!$AH$2:$CL$2,0)),",","."))</f>
        <v>NULL</v>
      </c>
      <c r="E8282">
        <v>1</v>
      </c>
    </row>
    <row r="8283" spans="1:5" x14ac:dyDescent="0.25">
      <c r="A8283">
        <v>2017</v>
      </c>
      <c r="B8283">
        <v>60</v>
      </c>
      <c r="C8283" t="s">
        <v>58</v>
      </c>
      <c r="D8283" t="str">
        <f ca="1">IF(OFFSET(calculations!$AG$2,MATCH(data!A8283&amp;"|"&amp;data!C8283,calculations!$A$3:$A$168,0),MATCH(data!B8283,calculations!$AH$2:$CL$2,0))="","NULL",SUBSTITUTE(OFFSET(calculations!$AG$2,MATCH(data!A8283&amp;"|"&amp;data!C8283,calculations!$A$3:$A$168,0),MATCH(data!B8283,calculations!$AH$2:$CL$2,0)),",","."))</f>
        <v>NULL</v>
      </c>
      <c r="E8283">
        <v>1</v>
      </c>
    </row>
    <row r="8284" spans="1:5" x14ac:dyDescent="0.25">
      <c r="A8284">
        <v>2017</v>
      </c>
      <c r="B8284">
        <v>61</v>
      </c>
      <c r="C8284" t="s">
        <v>68</v>
      </c>
      <c r="D8284" t="str">
        <f ca="1">IF(OFFSET(calculations!$AG$2,MATCH(data!A8284&amp;"|"&amp;data!C8284,calculations!$A$3:$A$168,0),MATCH(data!B8284,calculations!$AH$2:$CL$2,0))="","NULL",SUBSTITUTE(OFFSET(calculations!$AG$2,MATCH(data!A8284&amp;"|"&amp;data!C8284,calculations!$A$3:$A$168,0),MATCH(data!B8284,calculations!$AH$2:$CL$2,0)),",","."))</f>
        <v>36550634</v>
      </c>
      <c r="E8284">
        <v>1</v>
      </c>
    </row>
    <row r="8285" spans="1:5" x14ac:dyDescent="0.25">
      <c r="A8285">
        <v>2017</v>
      </c>
      <c r="B8285">
        <v>61</v>
      </c>
      <c r="C8285" t="s">
        <v>49</v>
      </c>
      <c r="D8285" t="str">
        <f ca="1">IF(OFFSET(calculations!$AG$2,MATCH(data!A8285&amp;"|"&amp;data!C8285,calculations!$A$3:$A$168,0),MATCH(data!B8285,calculations!$AH$2:$CL$2,0))="","NULL",SUBSTITUTE(OFFSET(calculations!$AG$2,MATCH(data!A8285&amp;"|"&amp;data!C8285,calculations!$A$3:$A$168,0),MATCH(data!B8285,calculations!$AH$2:$CL$2,0)),",","."))</f>
        <v>1021351</v>
      </c>
      <c r="E8285">
        <v>1</v>
      </c>
    </row>
    <row r="8286" spans="1:5" x14ac:dyDescent="0.25">
      <c r="A8286">
        <v>2017</v>
      </c>
      <c r="B8286">
        <v>61</v>
      </c>
      <c r="C8286" t="s">
        <v>69</v>
      </c>
      <c r="D8286" t="str">
        <f ca="1">IF(OFFSET(calculations!$AG$2,MATCH(data!A8286&amp;"|"&amp;data!C8286,calculations!$A$3:$A$168,0),MATCH(data!B8286,calculations!$AH$2:$CL$2,0))="","NULL",SUBSTITUTE(OFFSET(calculations!$AG$2,MATCH(data!A8286&amp;"|"&amp;data!C8286,calculations!$A$3:$A$168,0),MATCH(data!B8286,calculations!$AH$2:$CL$2,0)),",","."))</f>
        <v>1482</v>
      </c>
      <c r="E8286">
        <v>1</v>
      </c>
    </row>
    <row r="8287" spans="1:5" x14ac:dyDescent="0.25">
      <c r="A8287">
        <v>2017</v>
      </c>
      <c r="B8287">
        <v>61</v>
      </c>
      <c r="C8287" t="s">
        <v>70</v>
      </c>
      <c r="D8287" t="str">
        <f ca="1">IF(OFFSET(calculations!$AG$2,MATCH(data!A8287&amp;"|"&amp;data!C8287,calculations!$A$3:$A$168,0),MATCH(data!B8287,calculations!$AH$2:$CL$2,0))="","NULL",SUBSTITUTE(OFFSET(calculations!$AG$2,MATCH(data!A8287&amp;"|"&amp;data!C8287,calculations!$A$3:$A$168,0),MATCH(data!B8287,calculations!$AH$2:$CL$2,0)),",","."))</f>
        <v>17858</v>
      </c>
      <c r="E8287">
        <v>1</v>
      </c>
    </row>
    <row r="8288" spans="1:5" x14ac:dyDescent="0.25">
      <c r="A8288">
        <v>2017</v>
      </c>
      <c r="B8288">
        <v>61</v>
      </c>
      <c r="C8288" t="s">
        <v>71</v>
      </c>
      <c r="D8288" t="str">
        <f ca="1">IF(OFFSET(calculations!$AG$2,MATCH(data!A8288&amp;"|"&amp;data!C8288,calculations!$A$3:$A$168,0),MATCH(data!B8288,calculations!$AH$2:$CL$2,0))="","NULL",SUBSTITUTE(OFFSET(calculations!$AG$2,MATCH(data!A8288&amp;"|"&amp;data!C8288,calculations!$A$3:$A$168,0),MATCH(data!B8288,calculations!$AH$2:$CL$2,0)),",","."))</f>
        <v>NULL</v>
      </c>
      <c r="E8288">
        <v>1</v>
      </c>
    </row>
    <row r="8289" spans="1:5" x14ac:dyDescent="0.25">
      <c r="A8289">
        <v>2017</v>
      </c>
      <c r="B8289">
        <v>61</v>
      </c>
      <c r="C8289" t="s">
        <v>72</v>
      </c>
      <c r="D8289" t="str">
        <f ca="1">IF(OFFSET(calculations!$AG$2,MATCH(data!A8289&amp;"|"&amp;data!C8289,calculations!$A$3:$A$168,0),MATCH(data!B8289,calculations!$AH$2:$CL$2,0))="","NULL",SUBSTITUTE(OFFSET(calculations!$AG$2,MATCH(data!A8289&amp;"|"&amp;data!C8289,calculations!$A$3:$A$168,0),MATCH(data!B8289,calculations!$AH$2:$CL$2,0)),",","."))</f>
        <v>NULL</v>
      </c>
      <c r="E8289">
        <v>1</v>
      </c>
    </row>
    <row r="8290" spans="1:5" x14ac:dyDescent="0.25">
      <c r="A8290">
        <v>2017</v>
      </c>
      <c r="B8290">
        <v>61</v>
      </c>
      <c r="C8290" t="s">
        <v>73</v>
      </c>
      <c r="D8290" t="str">
        <f ca="1">IF(OFFSET(calculations!$AG$2,MATCH(data!A8290&amp;"|"&amp;data!C8290,calculations!$A$3:$A$168,0),MATCH(data!B8290,calculations!$AH$2:$CL$2,0))="","NULL",SUBSTITUTE(OFFSET(calculations!$AG$2,MATCH(data!A8290&amp;"|"&amp;data!C8290,calculations!$A$3:$A$168,0),MATCH(data!B8290,calculations!$AH$2:$CL$2,0)),",","."))</f>
        <v>160863</v>
      </c>
      <c r="E8290">
        <v>1</v>
      </c>
    </row>
    <row r="8291" spans="1:5" x14ac:dyDescent="0.25">
      <c r="A8291">
        <v>2017</v>
      </c>
      <c r="B8291">
        <v>61</v>
      </c>
      <c r="C8291" t="s">
        <v>74</v>
      </c>
      <c r="D8291" t="str">
        <f ca="1">IF(OFFSET(calculations!$AG$2,MATCH(data!A8291&amp;"|"&amp;data!C8291,calculations!$A$3:$A$168,0),MATCH(data!B8291,calculations!$AH$2:$CL$2,0))="","NULL",SUBSTITUTE(OFFSET(calculations!$AG$2,MATCH(data!A8291&amp;"|"&amp;data!C8291,calculations!$A$3:$A$168,0),MATCH(data!B8291,calculations!$AH$2:$CL$2,0)),",","."))</f>
        <v>NULL</v>
      </c>
      <c r="E8291">
        <v>1</v>
      </c>
    </row>
    <row r="8292" spans="1:5" x14ac:dyDescent="0.25">
      <c r="A8292">
        <v>2017</v>
      </c>
      <c r="B8292">
        <v>61</v>
      </c>
      <c r="C8292" t="s">
        <v>75</v>
      </c>
      <c r="D8292" t="str">
        <f ca="1">IF(OFFSET(calculations!$AG$2,MATCH(data!A8292&amp;"|"&amp;data!C8292,calculations!$A$3:$A$168,0),MATCH(data!B8292,calculations!$AH$2:$CL$2,0))="","NULL",SUBSTITUTE(OFFSET(calculations!$AG$2,MATCH(data!A8292&amp;"|"&amp;data!C8292,calculations!$A$3:$A$168,0),MATCH(data!B8292,calculations!$AH$2:$CL$2,0)),",","."))</f>
        <v>5354</v>
      </c>
      <c r="E8292">
        <v>1</v>
      </c>
    </row>
    <row r="8293" spans="1:5" x14ac:dyDescent="0.25">
      <c r="A8293">
        <v>2017</v>
      </c>
      <c r="B8293">
        <v>61</v>
      </c>
      <c r="C8293" t="s">
        <v>76</v>
      </c>
      <c r="D8293" t="str">
        <f ca="1">IF(OFFSET(calculations!$AG$2,MATCH(data!A8293&amp;"|"&amp;data!C8293,calculations!$A$3:$A$168,0),MATCH(data!B8293,calculations!$AH$2:$CL$2,0))="","NULL",SUBSTITUTE(OFFSET(calculations!$AG$2,MATCH(data!A8293&amp;"|"&amp;data!C8293,calculations!$A$3:$A$168,0),MATCH(data!B8293,calculations!$AH$2:$CL$2,0)),",","."))</f>
        <v>14458</v>
      </c>
      <c r="E8293">
        <v>1</v>
      </c>
    </row>
    <row r="8294" spans="1:5" x14ac:dyDescent="0.25">
      <c r="A8294">
        <v>2017</v>
      </c>
      <c r="B8294">
        <v>61</v>
      </c>
      <c r="C8294" t="s">
        <v>77</v>
      </c>
      <c r="D8294" t="str">
        <f ca="1">IF(OFFSET(calculations!$AG$2,MATCH(data!A8294&amp;"|"&amp;data!C8294,calculations!$A$3:$A$168,0),MATCH(data!B8294,calculations!$AH$2:$CL$2,0))="","NULL",SUBSTITUTE(OFFSET(calculations!$AG$2,MATCH(data!A8294&amp;"|"&amp;data!C8294,calculations!$A$3:$A$168,0),MATCH(data!B8294,calculations!$AH$2:$CL$2,0)),",","."))</f>
        <v>52783</v>
      </c>
      <c r="E8294">
        <v>1</v>
      </c>
    </row>
    <row r="8295" spans="1:5" x14ac:dyDescent="0.25">
      <c r="A8295">
        <v>2017</v>
      </c>
      <c r="B8295">
        <v>61</v>
      </c>
      <c r="C8295" t="s">
        <v>78</v>
      </c>
      <c r="D8295" t="str">
        <f ca="1">IF(OFFSET(calculations!$AG$2,MATCH(data!A8295&amp;"|"&amp;data!C8295,calculations!$A$3:$A$168,0),MATCH(data!B8295,calculations!$AH$2:$CL$2,0))="","NULL",SUBSTITUTE(OFFSET(calculations!$AG$2,MATCH(data!A8295&amp;"|"&amp;data!C8295,calculations!$A$3:$A$168,0),MATCH(data!B8295,calculations!$AH$2:$CL$2,0)),",","."))</f>
        <v>756954</v>
      </c>
      <c r="E8295">
        <v>1</v>
      </c>
    </row>
    <row r="8296" spans="1:5" x14ac:dyDescent="0.25">
      <c r="A8296">
        <v>2017</v>
      </c>
      <c r="B8296">
        <v>61</v>
      </c>
      <c r="C8296" t="s">
        <v>79</v>
      </c>
      <c r="D8296" t="str">
        <f ca="1">IF(OFFSET(calculations!$AG$2,MATCH(data!A8296&amp;"|"&amp;data!C8296,calculations!$A$3:$A$168,0),MATCH(data!B8296,calculations!$AH$2:$CL$2,0))="","NULL",SUBSTITUTE(OFFSET(calculations!$AG$2,MATCH(data!A8296&amp;"|"&amp;data!C8296,calculations!$A$3:$A$168,0),MATCH(data!B8296,calculations!$AH$2:$CL$2,0)),",","."))</f>
        <v>3509</v>
      </c>
      <c r="E8296">
        <v>1</v>
      </c>
    </row>
    <row r="8297" spans="1:5" x14ac:dyDescent="0.25">
      <c r="A8297">
        <v>2017</v>
      </c>
      <c r="B8297">
        <v>61</v>
      </c>
      <c r="C8297" t="s">
        <v>80</v>
      </c>
      <c r="D8297" t="str">
        <f ca="1">IF(OFFSET(calculations!$AG$2,MATCH(data!A8297&amp;"|"&amp;data!C8297,calculations!$A$3:$A$168,0),MATCH(data!B8297,calculations!$AH$2:$CL$2,0))="","NULL",SUBSTITUTE(OFFSET(calculations!$AG$2,MATCH(data!A8297&amp;"|"&amp;data!C8297,calculations!$A$3:$A$168,0),MATCH(data!B8297,calculations!$AH$2:$CL$2,0)),",","."))</f>
        <v>NULL</v>
      </c>
      <c r="E8297">
        <v>1</v>
      </c>
    </row>
    <row r="8298" spans="1:5" x14ac:dyDescent="0.25">
      <c r="A8298">
        <v>2017</v>
      </c>
      <c r="B8298">
        <v>61</v>
      </c>
      <c r="C8298" t="s">
        <v>44</v>
      </c>
      <c r="D8298" t="str">
        <f ca="1">IF(OFFSET(calculations!$AG$2,MATCH(data!A8298&amp;"|"&amp;data!C8298,calculations!$A$3:$A$168,0),MATCH(data!B8298,calculations!$AH$2:$CL$2,0))="","NULL",SUBSTITUTE(OFFSET(calculations!$AG$2,MATCH(data!A8298&amp;"|"&amp;data!C8298,calculations!$A$3:$A$168,0),MATCH(data!B8298,calculations!$AH$2:$CL$2,0)),",","."))</f>
        <v>NULL</v>
      </c>
      <c r="E8298">
        <v>1</v>
      </c>
    </row>
    <row r="8299" spans="1:5" x14ac:dyDescent="0.25">
      <c r="A8299">
        <v>2017</v>
      </c>
      <c r="B8299">
        <v>61</v>
      </c>
      <c r="C8299" t="s">
        <v>51</v>
      </c>
      <c r="D8299" t="str">
        <f ca="1">IF(OFFSET(calculations!$AG$2,MATCH(data!A8299&amp;"|"&amp;data!C8299,calculations!$A$3:$A$168,0),MATCH(data!B8299,calculations!$AH$2:$CL$2,0))="","NULL",SUBSTITUTE(OFFSET(calculations!$AG$2,MATCH(data!A8299&amp;"|"&amp;data!C8299,calculations!$A$3:$A$168,0),MATCH(data!B8299,calculations!$AH$2:$CL$2,0)),",","."))</f>
        <v>NULL</v>
      </c>
      <c r="E8299">
        <v>1</v>
      </c>
    </row>
    <row r="8300" spans="1:5" x14ac:dyDescent="0.25">
      <c r="A8300">
        <v>2017</v>
      </c>
      <c r="B8300">
        <v>61</v>
      </c>
      <c r="C8300" t="s">
        <v>55</v>
      </c>
      <c r="D8300" t="str">
        <f ca="1">IF(OFFSET(calculations!$AG$2,MATCH(data!A8300&amp;"|"&amp;data!C8300,calculations!$A$3:$A$168,0),MATCH(data!B8300,calculations!$AH$2:$CL$2,0))="","NULL",SUBSTITUTE(OFFSET(calculations!$AG$2,MATCH(data!A8300&amp;"|"&amp;data!C8300,calculations!$A$3:$A$168,0),MATCH(data!B8300,calculations!$AH$2:$CL$2,0)),",","."))</f>
        <v>NULL</v>
      </c>
      <c r="E8300">
        <v>1</v>
      </c>
    </row>
    <row r="8301" spans="1:5" x14ac:dyDescent="0.25">
      <c r="A8301">
        <v>2017</v>
      </c>
      <c r="B8301">
        <v>61</v>
      </c>
      <c r="C8301" t="s">
        <v>81</v>
      </c>
      <c r="D8301" t="str">
        <f ca="1">IF(OFFSET(calculations!$AG$2,MATCH(data!A8301&amp;"|"&amp;data!C8301,calculations!$A$3:$A$168,0),MATCH(data!B8301,calculations!$AH$2:$CL$2,0))="","NULL",SUBSTITUTE(OFFSET(calculations!$AG$2,MATCH(data!A8301&amp;"|"&amp;data!C8301,calculations!$A$3:$A$168,0),MATCH(data!B8301,calculations!$AH$2:$CL$2,0)),",","."))</f>
        <v>8090</v>
      </c>
      <c r="E8301">
        <v>1</v>
      </c>
    </row>
    <row r="8302" spans="1:5" x14ac:dyDescent="0.25">
      <c r="A8302">
        <v>2017</v>
      </c>
      <c r="B8302">
        <v>61</v>
      </c>
      <c r="C8302" t="s">
        <v>82</v>
      </c>
      <c r="D8302" t="str">
        <f ca="1">IF(OFFSET(calculations!$AG$2,MATCH(data!A8302&amp;"|"&amp;data!C8302,calculations!$A$3:$A$168,0),MATCH(data!B8302,calculations!$AH$2:$CL$2,0))="","NULL",SUBSTITUTE(OFFSET(calculations!$AG$2,MATCH(data!A8302&amp;"|"&amp;data!C8302,calculations!$A$3:$A$168,0),MATCH(data!B8302,calculations!$AH$2:$CL$2,0)),",","."))</f>
        <v>35529283</v>
      </c>
      <c r="E8302">
        <v>1</v>
      </c>
    </row>
    <row r="8303" spans="1:5" x14ac:dyDescent="0.25">
      <c r="A8303">
        <v>2017</v>
      </c>
      <c r="B8303">
        <v>61</v>
      </c>
      <c r="C8303" t="s">
        <v>83</v>
      </c>
      <c r="D8303" t="str">
        <f ca="1">IF(OFFSET(calculations!$AG$2,MATCH(data!A8303&amp;"|"&amp;data!C8303,calculations!$A$3:$A$168,0),MATCH(data!B8303,calculations!$AH$2:$CL$2,0))="","NULL",SUBSTITUTE(OFFSET(calculations!$AG$2,MATCH(data!A8303&amp;"|"&amp;data!C8303,calculations!$A$3:$A$168,0),MATCH(data!B8303,calculations!$AH$2:$CL$2,0)),",","."))</f>
        <v>5742</v>
      </c>
      <c r="E8303">
        <v>1</v>
      </c>
    </row>
    <row r="8304" spans="1:5" x14ac:dyDescent="0.25">
      <c r="A8304">
        <v>2017</v>
      </c>
      <c r="B8304">
        <v>61</v>
      </c>
      <c r="C8304" t="s">
        <v>84</v>
      </c>
      <c r="D8304" t="str">
        <f ca="1">IF(OFFSET(calculations!$AG$2,MATCH(data!A8304&amp;"|"&amp;data!C8304,calculations!$A$3:$A$168,0),MATCH(data!B8304,calculations!$AH$2:$CL$2,0))="","NULL",SUBSTITUTE(OFFSET(calculations!$AG$2,MATCH(data!A8304&amp;"|"&amp;data!C8304,calculations!$A$3:$A$168,0),MATCH(data!B8304,calculations!$AH$2:$CL$2,0)),",","."))</f>
        <v>NULL</v>
      </c>
      <c r="E8304">
        <v>1</v>
      </c>
    </row>
    <row r="8305" spans="1:5" x14ac:dyDescent="0.25">
      <c r="A8305">
        <v>2017</v>
      </c>
      <c r="B8305">
        <v>61</v>
      </c>
      <c r="C8305" t="s">
        <v>85</v>
      </c>
      <c r="D8305" t="str">
        <f ca="1">IF(OFFSET(calculations!$AG$2,MATCH(data!A8305&amp;"|"&amp;data!C8305,calculations!$A$3:$A$168,0),MATCH(data!B8305,calculations!$AH$2:$CL$2,0))="","NULL",SUBSTITUTE(OFFSET(calculations!$AG$2,MATCH(data!A8305&amp;"|"&amp;data!C8305,calculations!$A$3:$A$168,0),MATCH(data!B8305,calculations!$AH$2:$CL$2,0)),",","."))</f>
        <v>NULL</v>
      </c>
      <c r="E8305">
        <v>1</v>
      </c>
    </row>
    <row r="8306" spans="1:5" x14ac:dyDescent="0.25">
      <c r="A8306">
        <v>2017</v>
      </c>
      <c r="B8306">
        <v>61</v>
      </c>
      <c r="C8306" t="s">
        <v>86</v>
      </c>
      <c r="D8306" t="str">
        <f ca="1">IF(OFFSET(calculations!$AG$2,MATCH(data!A8306&amp;"|"&amp;data!C8306,calculations!$A$3:$A$168,0),MATCH(data!B8306,calculations!$AH$2:$CL$2,0))="","NULL",SUBSTITUTE(OFFSET(calculations!$AG$2,MATCH(data!A8306&amp;"|"&amp;data!C8306,calculations!$A$3:$A$168,0),MATCH(data!B8306,calculations!$AH$2:$CL$2,0)),",","."))</f>
        <v>NULL</v>
      </c>
      <c r="E8306">
        <v>1</v>
      </c>
    </row>
    <row r="8307" spans="1:5" x14ac:dyDescent="0.25">
      <c r="A8307">
        <v>2017</v>
      </c>
      <c r="B8307">
        <v>61</v>
      </c>
      <c r="C8307" t="s">
        <v>87</v>
      </c>
      <c r="D8307" t="str">
        <f ca="1">IF(OFFSET(calculations!$AG$2,MATCH(data!A8307&amp;"|"&amp;data!C8307,calculations!$A$3:$A$168,0),MATCH(data!B8307,calculations!$AH$2:$CL$2,0))="","NULL",SUBSTITUTE(OFFSET(calculations!$AG$2,MATCH(data!A8307&amp;"|"&amp;data!C8307,calculations!$A$3:$A$168,0),MATCH(data!B8307,calculations!$AH$2:$CL$2,0)),",","."))</f>
        <v>35523541</v>
      </c>
      <c r="E8307">
        <v>1</v>
      </c>
    </row>
    <row r="8308" spans="1:5" x14ac:dyDescent="0.25">
      <c r="A8308">
        <v>2017</v>
      </c>
      <c r="B8308">
        <v>61</v>
      </c>
      <c r="C8308" t="s">
        <v>88</v>
      </c>
      <c r="D8308" t="str">
        <f ca="1">IF(OFFSET(calculations!$AG$2,MATCH(data!A8308&amp;"|"&amp;data!C8308,calculations!$A$3:$A$168,0),MATCH(data!B8308,calculations!$AH$2:$CL$2,0))="","NULL",SUBSTITUTE(OFFSET(calculations!$AG$2,MATCH(data!A8308&amp;"|"&amp;data!C8308,calculations!$A$3:$A$168,0),MATCH(data!B8308,calculations!$AH$2:$CL$2,0)),",","."))</f>
        <v>NULL</v>
      </c>
      <c r="E8308">
        <v>1</v>
      </c>
    </row>
    <row r="8309" spans="1:5" x14ac:dyDescent="0.25">
      <c r="A8309">
        <v>2017</v>
      </c>
      <c r="B8309">
        <v>61</v>
      </c>
      <c r="C8309" t="s">
        <v>89</v>
      </c>
      <c r="D8309" t="str">
        <f ca="1">IF(OFFSET(calculations!$AG$2,MATCH(data!A8309&amp;"|"&amp;data!C8309,calculations!$A$3:$A$168,0),MATCH(data!B8309,calculations!$AH$2:$CL$2,0))="","NULL",SUBSTITUTE(OFFSET(calculations!$AG$2,MATCH(data!A8309&amp;"|"&amp;data!C8309,calculations!$A$3:$A$168,0),MATCH(data!B8309,calculations!$AH$2:$CL$2,0)),",","."))</f>
        <v>NULL</v>
      </c>
      <c r="E8309">
        <v>1</v>
      </c>
    </row>
    <row r="8310" spans="1:5" x14ac:dyDescent="0.25">
      <c r="A8310">
        <v>2017</v>
      </c>
      <c r="B8310">
        <v>61</v>
      </c>
      <c r="C8310" t="s">
        <v>90</v>
      </c>
      <c r="D8310" t="str">
        <f ca="1">IF(OFFSET(calculations!$AG$2,MATCH(data!A8310&amp;"|"&amp;data!C8310,calculations!$A$3:$A$168,0),MATCH(data!B8310,calculations!$AH$2:$CL$2,0))="","NULL",SUBSTITUTE(OFFSET(calculations!$AG$2,MATCH(data!A8310&amp;"|"&amp;data!C8310,calculations!$A$3:$A$168,0),MATCH(data!B8310,calculations!$AH$2:$CL$2,0)),",","."))</f>
        <v>NULL</v>
      </c>
      <c r="E8310">
        <v>1</v>
      </c>
    </row>
    <row r="8311" spans="1:5" x14ac:dyDescent="0.25">
      <c r="A8311">
        <v>2017</v>
      </c>
      <c r="B8311">
        <v>61</v>
      </c>
      <c r="C8311" t="s">
        <v>91</v>
      </c>
      <c r="D8311" t="str">
        <f ca="1">IF(OFFSET(calculations!$AG$2,MATCH(data!A8311&amp;"|"&amp;data!C8311,calculations!$A$3:$A$168,0),MATCH(data!B8311,calculations!$AH$2:$CL$2,0))="","NULL",SUBSTITUTE(OFFSET(calculations!$AG$2,MATCH(data!A8311&amp;"|"&amp;data!C8311,calculations!$A$3:$A$168,0),MATCH(data!B8311,calculations!$AH$2:$CL$2,0)),",","."))</f>
        <v>NULL</v>
      </c>
      <c r="E8311">
        <v>1</v>
      </c>
    </row>
    <row r="8312" spans="1:5" x14ac:dyDescent="0.25">
      <c r="A8312">
        <v>2017</v>
      </c>
      <c r="B8312">
        <v>61</v>
      </c>
      <c r="C8312" t="s">
        <v>92</v>
      </c>
      <c r="D8312" t="str">
        <f ca="1">IF(OFFSET(calculations!$AG$2,MATCH(data!A8312&amp;"|"&amp;data!C8312,calculations!$A$3:$A$168,0),MATCH(data!B8312,calculations!$AH$2:$CL$2,0))="","NULL",SUBSTITUTE(OFFSET(calculations!$AG$2,MATCH(data!A8312&amp;"|"&amp;data!C8312,calculations!$A$3:$A$168,0),MATCH(data!B8312,calculations!$AH$2:$CL$2,0)),",","."))</f>
        <v>NULL</v>
      </c>
      <c r="E8312">
        <v>1</v>
      </c>
    </row>
    <row r="8313" spans="1:5" x14ac:dyDescent="0.25">
      <c r="A8313">
        <v>2017</v>
      </c>
      <c r="B8313">
        <v>61</v>
      </c>
      <c r="C8313" t="s">
        <v>93</v>
      </c>
      <c r="D8313" t="str">
        <f ca="1">IF(OFFSET(calculations!$AG$2,MATCH(data!A8313&amp;"|"&amp;data!C8313,calculations!$A$3:$A$168,0),MATCH(data!B8313,calculations!$AH$2:$CL$2,0))="","NULL",SUBSTITUTE(OFFSET(calculations!$AG$2,MATCH(data!A8313&amp;"|"&amp;data!C8313,calculations!$A$3:$A$168,0),MATCH(data!B8313,calculations!$AH$2:$CL$2,0)),",","."))</f>
        <v>NULL</v>
      </c>
      <c r="E8313">
        <v>1</v>
      </c>
    </row>
    <row r="8314" spans="1:5" x14ac:dyDescent="0.25">
      <c r="A8314">
        <v>2017</v>
      </c>
      <c r="B8314">
        <v>61</v>
      </c>
      <c r="C8314" t="s">
        <v>94</v>
      </c>
      <c r="D8314" t="str">
        <f ca="1">IF(OFFSET(calculations!$AG$2,MATCH(data!A8314&amp;"|"&amp;data!C8314,calculations!$A$3:$A$168,0),MATCH(data!B8314,calculations!$AH$2:$CL$2,0))="","NULL",SUBSTITUTE(OFFSET(calculations!$AG$2,MATCH(data!A8314&amp;"|"&amp;data!C8314,calculations!$A$3:$A$168,0),MATCH(data!B8314,calculations!$AH$2:$CL$2,0)),",","."))</f>
        <v>NULL</v>
      </c>
      <c r="E8314">
        <v>1</v>
      </c>
    </row>
    <row r="8315" spans="1:5" x14ac:dyDescent="0.25">
      <c r="A8315">
        <v>2017</v>
      </c>
      <c r="B8315">
        <v>61</v>
      </c>
      <c r="C8315" t="s">
        <v>95</v>
      </c>
      <c r="D8315" t="str">
        <f ca="1">IF(OFFSET(calculations!$AG$2,MATCH(data!A8315&amp;"|"&amp;data!C8315,calculations!$A$3:$A$168,0),MATCH(data!B8315,calculations!$AH$2:$CL$2,0))="","NULL",SUBSTITUTE(OFFSET(calculations!$AG$2,MATCH(data!A8315&amp;"|"&amp;data!C8315,calculations!$A$3:$A$168,0),MATCH(data!B8315,calculations!$AH$2:$CL$2,0)),",","."))</f>
        <v>-1921236</v>
      </c>
      <c r="E8315">
        <v>1</v>
      </c>
    </row>
    <row r="8316" spans="1:5" x14ac:dyDescent="0.25">
      <c r="A8316">
        <v>2017</v>
      </c>
      <c r="B8316">
        <v>61</v>
      </c>
      <c r="C8316" t="s">
        <v>96</v>
      </c>
      <c r="D8316" t="str">
        <f ca="1">IF(OFFSET(calculations!$AG$2,MATCH(data!A8316&amp;"|"&amp;data!C8316,calculations!$A$3:$A$168,0),MATCH(data!B8316,calculations!$AH$2:$CL$2,0))="","NULL",SUBSTITUTE(OFFSET(calculations!$AG$2,MATCH(data!A8316&amp;"|"&amp;data!C8316,calculations!$A$3:$A$168,0),MATCH(data!B8316,calculations!$AH$2:$CL$2,0)),",","."))</f>
        <v>2021341</v>
      </c>
      <c r="E8316">
        <v>1</v>
      </c>
    </row>
    <row r="8317" spans="1:5" x14ac:dyDescent="0.25">
      <c r="A8317">
        <v>2017</v>
      </c>
      <c r="B8317">
        <v>61</v>
      </c>
      <c r="C8317" t="s">
        <v>97</v>
      </c>
      <c r="D8317" t="str">
        <f ca="1">IF(OFFSET(calculations!$AG$2,MATCH(data!A8317&amp;"|"&amp;data!C8317,calculations!$A$3:$A$168,0),MATCH(data!B8317,calculations!$AH$2:$CL$2,0))="","NULL",SUBSTITUTE(OFFSET(calculations!$AG$2,MATCH(data!A8317&amp;"|"&amp;data!C8317,calculations!$A$3:$A$168,0),MATCH(data!B8317,calculations!$AH$2:$CL$2,0)),",","."))</f>
        <v>1982008</v>
      </c>
      <c r="E8317">
        <v>1</v>
      </c>
    </row>
    <row r="8318" spans="1:5" x14ac:dyDescent="0.25">
      <c r="A8318">
        <v>2017</v>
      </c>
      <c r="B8318">
        <v>61</v>
      </c>
      <c r="C8318" t="s">
        <v>98</v>
      </c>
      <c r="D8318" t="str">
        <f ca="1">IF(OFFSET(calculations!$AG$2,MATCH(data!A8318&amp;"|"&amp;data!C8318,calculations!$A$3:$A$168,0),MATCH(data!B8318,calculations!$AH$2:$CL$2,0))="","NULL",SUBSTITUTE(OFFSET(calculations!$AG$2,MATCH(data!A8318&amp;"|"&amp;data!C8318,calculations!$A$3:$A$168,0),MATCH(data!B8318,calculations!$AH$2:$CL$2,0)),",","."))</f>
        <v>39333</v>
      </c>
      <c r="E8318">
        <v>1</v>
      </c>
    </row>
    <row r="8319" spans="1:5" x14ac:dyDescent="0.25">
      <c r="A8319">
        <v>2017</v>
      </c>
      <c r="B8319">
        <v>61</v>
      </c>
      <c r="C8319" t="s">
        <v>99</v>
      </c>
      <c r="D8319" t="str">
        <f ca="1">IF(OFFSET(calculations!$AG$2,MATCH(data!A8319&amp;"|"&amp;data!C8319,calculations!$A$3:$A$168,0),MATCH(data!B8319,calculations!$AH$2:$CL$2,0))="","NULL",SUBSTITUTE(OFFSET(calculations!$AG$2,MATCH(data!A8319&amp;"|"&amp;data!C8319,calculations!$A$3:$A$168,0),MATCH(data!B8319,calculations!$AH$2:$CL$2,0)),",","."))</f>
        <v>39333</v>
      </c>
      <c r="E8319">
        <v>1</v>
      </c>
    </row>
    <row r="8320" spans="1:5" x14ac:dyDescent="0.25">
      <c r="A8320">
        <v>2017</v>
      </c>
      <c r="B8320">
        <v>61</v>
      </c>
      <c r="C8320" t="s">
        <v>100</v>
      </c>
      <c r="D8320" t="str">
        <f ca="1">IF(OFFSET(calculations!$AG$2,MATCH(data!A8320&amp;"|"&amp;data!C8320,calculations!$A$3:$A$168,0),MATCH(data!B8320,calculations!$AH$2:$CL$2,0))="","NULL",SUBSTITUTE(OFFSET(calculations!$AG$2,MATCH(data!A8320&amp;"|"&amp;data!C8320,calculations!$A$3:$A$168,0),MATCH(data!B8320,calculations!$AH$2:$CL$2,0)),",","."))</f>
        <v>NULL</v>
      </c>
      <c r="E8320">
        <v>1</v>
      </c>
    </row>
    <row r="8321" spans="1:5" x14ac:dyDescent="0.25">
      <c r="A8321">
        <v>2017</v>
      </c>
      <c r="B8321">
        <v>61</v>
      </c>
      <c r="C8321" t="s">
        <v>101</v>
      </c>
      <c r="D8321" t="str">
        <f ca="1">IF(OFFSET(calculations!$AG$2,MATCH(data!A8321&amp;"|"&amp;data!C8321,calculations!$A$3:$A$168,0),MATCH(data!B8321,calculations!$AH$2:$CL$2,0))="","NULL",SUBSTITUTE(OFFSET(calculations!$AG$2,MATCH(data!A8321&amp;"|"&amp;data!C8321,calculations!$A$3:$A$168,0),MATCH(data!B8321,calculations!$AH$2:$CL$2,0)),",","."))</f>
        <v>NULL</v>
      </c>
      <c r="E8321">
        <v>1</v>
      </c>
    </row>
    <row r="8322" spans="1:5" x14ac:dyDescent="0.25">
      <c r="A8322">
        <v>2017</v>
      </c>
      <c r="B8322">
        <v>61</v>
      </c>
      <c r="C8322" t="s">
        <v>102</v>
      </c>
      <c r="D8322" t="str">
        <f ca="1">IF(OFFSET(calculations!$AG$2,MATCH(data!A8322&amp;"|"&amp;data!C8322,calculations!$A$3:$A$168,0),MATCH(data!B8322,calculations!$AH$2:$CL$2,0))="","NULL",SUBSTITUTE(OFFSET(calculations!$AG$2,MATCH(data!A8322&amp;"|"&amp;data!C8322,calculations!$A$3:$A$168,0),MATCH(data!B8322,calculations!$AH$2:$CL$2,0)),",","."))</f>
        <v>1940618</v>
      </c>
      <c r="E8322">
        <v>1</v>
      </c>
    </row>
    <row r="8323" spans="1:5" x14ac:dyDescent="0.25">
      <c r="A8323">
        <v>2017</v>
      </c>
      <c r="B8323">
        <v>61</v>
      </c>
      <c r="C8323" t="s">
        <v>103</v>
      </c>
      <c r="D8323" t="str">
        <f ca="1">IF(OFFSET(calculations!$AG$2,MATCH(data!A8323&amp;"|"&amp;data!C8323,calculations!$A$3:$A$168,0),MATCH(data!B8323,calculations!$AH$2:$CL$2,0))="","NULL",SUBSTITUTE(OFFSET(calculations!$AG$2,MATCH(data!A8323&amp;"|"&amp;data!C8323,calculations!$A$3:$A$168,0),MATCH(data!B8323,calculations!$AH$2:$CL$2,0)),",","."))</f>
        <v>19951</v>
      </c>
      <c r="E8323">
        <v>1</v>
      </c>
    </row>
    <row r="8324" spans="1:5" x14ac:dyDescent="0.25">
      <c r="A8324">
        <v>2017</v>
      </c>
      <c r="B8324">
        <v>61</v>
      </c>
      <c r="C8324" t="s">
        <v>104</v>
      </c>
      <c r="D8324" t="str">
        <f ca="1">IF(OFFSET(calculations!$AG$2,MATCH(data!A8324&amp;"|"&amp;data!C8324,calculations!$A$3:$A$168,0),MATCH(data!B8324,calculations!$AH$2:$CL$2,0))="","NULL",SUBSTITUTE(OFFSET(calculations!$AG$2,MATCH(data!A8324&amp;"|"&amp;data!C8324,calculations!$A$3:$A$168,0),MATCH(data!B8324,calculations!$AH$2:$CL$2,0)),",","."))</f>
        <v>-1921236</v>
      </c>
      <c r="E8324">
        <v>1</v>
      </c>
    </row>
    <row r="8325" spans="1:5" x14ac:dyDescent="0.25">
      <c r="A8325">
        <v>2017</v>
      </c>
      <c r="B8325">
        <v>61</v>
      </c>
      <c r="C8325" t="s">
        <v>105</v>
      </c>
      <c r="D8325" t="str">
        <f ca="1">IF(OFFSET(calculations!$AG$2,MATCH(data!A8325&amp;"|"&amp;data!C8325,calculations!$A$3:$A$168,0),MATCH(data!B8325,calculations!$AH$2:$CL$2,0))="","NULL",SUBSTITUTE(OFFSET(calculations!$AG$2,MATCH(data!A8325&amp;"|"&amp;data!C8325,calculations!$A$3:$A$168,0),MATCH(data!B8325,calculations!$AH$2:$CL$2,0)),",","."))</f>
        <v>-1921236</v>
      </c>
      <c r="E8325">
        <v>1</v>
      </c>
    </row>
    <row r="8326" spans="1:5" x14ac:dyDescent="0.25">
      <c r="A8326">
        <v>2017</v>
      </c>
      <c r="B8326">
        <v>61</v>
      </c>
      <c r="C8326" t="s">
        <v>106</v>
      </c>
      <c r="D8326" t="str">
        <f ca="1">IF(OFFSET(calculations!$AG$2,MATCH(data!A8326&amp;"|"&amp;data!C8326,calculations!$A$3:$A$168,0),MATCH(data!B8326,calculations!$AH$2:$CL$2,0))="","NULL",SUBSTITUTE(OFFSET(calculations!$AG$2,MATCH(data!A8326&amp;"|"&amp;data!C8326,calculations!$A$3:$A$168,0),MATCH(data!B8326,calculations!$AH$2:$CL$2,0)),",","."))</f>
        <v>NULL</v>
      </c>
      <c r="E8326">
        <v>1</v>
      </c>
    </row>
    <row r="8327" spans="1:5" x14ac:dyDescent="0.25">
      <c r="A8327">
        <v>2017</v>
      </c>
      <c r="B8327">
        <v>61</v>
      </c>
      <c r="C8327" t="s">
        <v>107</v>
      </c>
      <c r="D8327" t="str">
        <f ca="1">IF(OFFSET(calculations!$AG$2,MATCH(data!A8327&amp;"|"&amp;data!C8327,calculations!$A$3:$A$168,0),MATCH(data!B8327,calculations!$AH$2:$CL$2,0))="","NULL",SUBSTITUTE(OFFSET(calculations!$AG$2,MATCH(data!A8327&amp;"|"&amp;data!C8327,calculations!$A$3:$A$168,0),MATCH(data!B8327,calculations!$AH$2:$CL$2,0)),",","."))</f>
        <v>NULL</v>
      </c>
      <c r="E8327">
        <v>1</v>
      </c>
    </row>
    <row r="8328" spans="1:5" x14ac:dyDescent="0.25">
      <c r="A8328">
        <v>2017</v>
      </c>
      <c r="B8328">
        <v>61</v>
      </c>
      <c r="C8328" t="s">
        <v>108</v>
      </c>
      <c r="D8328" t="str">
        <f ca="1">IF(OFFSET(calculations!$AG$2,MATCH(data!A8328&amp;"|"&amp;data!C8328,calculations!$A$3:$A$168,0),MATCH(data!B8328,calculations!$AH$2:$CL$2,0))="","NULL",SUBSTITUTE(OFFSET(calculations!$AG$2,MATCH(data!A8328&amp;"|"&amp;data!C8328,calculations!$A$3:$A$168,0),MATCH(data!B8328,calculations!$AH$2:$CL$2,0)),",","."))</f>
        <v>0</v>
      </c>
      <c r="E8328">
        <v>1</v>
      </c>
    </row>
    <row r="8329" spans="1:5" x14ac:dyDescent="0.25">
      <c r="A8329">
        <v>2017</v>
      </c>
      <c r="B8329">
        <v>61</v>
      </c>
      <c r="C8329" t="s">
        <v>109</v>
      </c>
      <c r="D8329" t="str">
        <f ca="1">IF(OFFSET(calculations!$AG$2,MATCH(data!A8329&amp;"|"&amp;data!C8329,calculations!$A$3:$A$168,0),MATCH(data!B8329,calculations!$AH$2:$CL$2,0))="","NULL",SUBSTITUTE(OFFSET(calculations!$AG$2,MATCH(data!A8329&amp;"|"&amp;data!C8329,calculations!$A$3:$A$168,0),MATCH(data!B8329,calculations!$AH$2:$CL$2,0)),",","."))</f>
        <v>-1921236</v>
      </c>
      <c r="E8329">
        <v>1</v>
      </c>
    </row>
    <row r="8330" spans="1:5" x14ac:dyDescent="0.25">
      <c r="A8330">
        <v>2017</v>
      </c>
      <c r="B8330">
        <v>61</v>
      </c>
      <c r="C8330" t="s">
        <v>110</v>
      </c>
      <c r="D8330" t="str">
        <f ca="1">IF(OFFSET(calculations!$AG$2,MATCH(data!A8330&amp;"|"&amp;data!C8330,calculations!$A$3:$A$168,0),MATCH(data!B8330,calculations!$AH$2:$CL$2,0))="","NULL",SUBSTITUTE(OFFSET(calculations!$AG$2,MATCH(data!A8330&amp;"|"&amp;data!C8330,calculations!$A$3:$A$168,0),MATCH(data!B8330,calculations!$AH$2:$CL$2,0)),",","."))</f>
        <v>0</v>
      </c>
      <c r="E8330">
        <v>1</v>
      </c>
    </row>
    <row r="8331" spans="1:5" x14ac:dyDescent="0.25">
      <c r="A8331">
        <v>2017</v>
      </c>
      <c r="B8331">
        <v>61</v>
      </c>
      <c r="C8331" t="s">
        <v>111</v>
      </c>
      <c r="D8331" t="str">
        <f ca="1">IF(OFFSET(calculations!$AG$2,MATCH(data!A8331&amp;"|"&amp;data!C8331,calculations!$A$3:$A$168,0),MATCH(data!B8331,calculations!$AH$2:$CL$2,0))="","NULL",SUBSTITUTE(OFFSET(calculations!$AG$2,MATCH(data!A8331&amp;"|"&amp;data!C8331,calculations!$A$3:$A$168,0),MATCH(data!B8331,calculations!$AH$2:$CL$2,0)),",","."))</f>
        <v>36550634</v>
      </c>
      <c r="E8331">
        <v>1</v>
      </c>
    </row>
    <row r="8332" spans="1:5" x14ac:dyDescent="0.25">
      <c r="A8332">
        <v>2017</v>
      </c>
      <c r="B8332">
        <v>61</v>
      </c>
      <c r="C8332" t="s">
        <v>112</v>
      </c>
      <c r="D8332" t="str">
        <f ca="1">IF(OFFSET(calculations!$AG$2,MATCH(data!A8332&amp;"|"&amp;data!C8332,calculations!$A$3:$A$168,0),MATCH(data!B8332,calculations!$AH$2:$CL$2,0))="","NULL",SUBSTITUTE(OFFSET(calculations!$AG$2,MATCH(data!A8332&amp;"|"&amp;data!C8332,calculations!$A$3:$A$168,0),MATCH(data!B8332,calculations!$AH$2:$CL$2,0)),",","."))</f>
        <v>37300129</v>
      </c>
      <c r="E8332">
        <v>1</v>
      </c>
    </row>
    <row r="8333" spans="1:5" x14ac:dyDescent="0.25">
      <c r="A8333">
        <v>2017</v>
      </c>
      <c r="B8333">
        <v>61</v>
      </c>
      <c r="C8333" t="s">
        <v>113</v>
      </c>
      <c r="D8333" t="str">
        <f ca="1">IF(OFFSET(calculations!$AG$2,MATCH(data!A8333&amp;"|"&amp;data!C8333,calculations!$A$3:$A$168,0),MATCH(data!B8333,calculations!$AH$2:$CL$2,0))="","NULL",SUBSTITUTE(OFFSET(calculations!$AG$2,MATCH(data!A8333&amp;"|"&amp;data!C8333,calculations!$A$3:$A$168,0),MATCH(data!B8333,calculations!$AH$2:$CL$2,0)),",","."))</f>
        <v>NULL</v>
      </c>
      <c r="E8333">
        <v>1</v>
      </c>
    </row>
    <row r="8334" spans="1:5" x14ac:dyDescent="0.25">
      <c r="A8334">
        <v>2017</v>
      </c>
      <c r="B8334">
        <v>61</v>
      </c>
      <c r="C8334" t="s">
        <v>114</v>
      </c>
      <c r="D8334" t="str">
        <f ca="1">IF(OFFSET(calculations!$AG$2,MATCH(data!A8334&amp;"|"&amp;data!C8334,calculations!$A$3:$A$168,0),MATCH(data!B8334,calculations!$AH$2:$CL$2,0))="","NULL",SUBSTITUTE(OFFSET(calculations!$AG$2,MATCH(data!A8334&amp;"|"&amp;data!C8334,calculations!$A$3:$A$168,0),MATCH(data!B8334,calculations!$AH$2:$CL$2,0)),",","."))</f>
        <v>NULL</v>
      </c>
      <c r="E8334">
        <v>1</v>
      </c>
    </row>
    <row r="8335" spans="1:5" x14ac:dyDescent="0.25">
      <c r="A8335">
        <v>2017</v>
      </c>
      <c r="B8335">
        <v>61</v>
      </c>
      <c r="C8335" t="s">
        <v>115</v>
      </c>
      <c r="D8335" t="str">
        <f ca="1">IF(OFFSET(calculations!$AG$2,MATCH(data!A8335&amp;"|"&amp;data!C8335,calculations!$A$3:$A$168,0),MATCH(data!B8335,calculations!$AH$2:$CL$2,0))="","NULL",SUBSTITUTE(OFFSET(calculations!$AG$2,MATCH(data!A8335&amp;"|"&amp;data!C8335,calculations!$A$3:$A$168,0),MATCH(data!B8335,calculations!$AH$2:$CL$2,0)),",","."))</f>
        <v>NULL</v>
      </c>
      <c r="E8335">
        <v>1</v>
      </c>
    </row>
    <row r="8336" spans="1:5" x14ac:dyDescent="0.25">
      <c r="A8336">
        <v>2017</v>
      </c>
      <c r="B8336">
        <v>61</v>
      </c>
      <c r="C8336" t="s">
        <v>116</v>
      </c>
      <c r="D8336" t="str">
        <f ca="1">IF(OFFSET(calculations!$AG$2,MATCH(data!A8336&amp;"|"&amp;data!C8336,calculations!$A$3:$A$168,0),MATCH(data!B8336,calculations!$AH$2:$CL$2,0))="","NULL",SUBSTITUTE(OFFSET(calculations!$AG$2,MATCH(data!A8336&amp;"|"&amp;data!C8336,calculations!$A$3:$A$168,0),MATCH(data!B8336,calculations!$AH$2:$CL$2,0)),",","."))</f>
        <v>341753</v>
      </c>
      <c r="E8336">
        <v>1</v>
      </c>
    </row>
    <row r="8337" spans="1:5" x14ac:dyDescent="0.25">
      <c r="A8337">
        <v>2017</v>
      </c>
      <c r="B8337">
        <v>61</v>
      </c>
      <c r="C8337" t="s">
        <v>117</v>
      </c>
      <c r="D8337" t="str">
        <f ca="1">IF(OFFSET(calculations!$AG$2,MATCH(data!A8337&amp;"|"&amp;data!C8337,calculations!$A$3:$A$168,0),MATCH(data!B8337,calculations!$AH$2:$CL$2,0))="","NULL",SUBSTITUTE(OFFSET(calculations!$AG$2,MATCH(data!A8337&amp;"|"&amp;data!C8337,calculations!$A$3:$A$168,0),MATCH(data!B8337,calculations!$AH$2:$CL$2,0)),",","."))</f>
        <v>NULL</v>
      </c>
      <c r="E8337">
        <v>1</v>
      </c>
    </row>
    <row r="8338" spans="1:5" x14ac:dyDescent="0.25">
      <c r="A8338">
        <v>2017</v>
      </c>
      <c r="B8338">
        <v>61</v>
      </c>
      <c r="C8338" t="s">
        <v>118</v>
      </c>
      <c r="D8338" t="str">
        <f ca="1">IF(OFFSET(calculations!$AG$2,MATCH(data!A8338&amp;"|"&amp;data!C8338,calculations!$A$3:$A$168,0),MATCH(data!B8338,calculations!$AH$2:$CL$2,0))="","NULL",SUBSTITUTE(OFFSET(calculations!$AG$2,MATCH(data!A8338&amp;"|"&amp;data!C8338,calculations!$A$3:$A$168,0),MATCH(data!B8338,calculations!$AH$2:$CL$2,0)),",","."))</f>
        <v>86178</v>
      </c>
      <c r="E8338">
        <v>1</v>
      </c>
    </row>
    <row r="8339" spans="1:5" x14ac:dyDescent="0.25">
      <c r="A8339">
        <v>2017</v>
      </c>
      <c r="B8339">
        <v>61</v>
      </c>
      <c r="C8339" t="s">
        <v>119</v>
      </c>
      <c r="D8339" t="str">
        <f ca="1">IF(OFFSET(calculations!$AG$2,MATCH(data!A8339&amp;"|"&amp;data!C8339,calculations!$A$3:$A$168,0),MATCH(data!B8339,calculations!$AH$2:$CL$2,0))="","NULL",SUBSTITUTE(OFFSET(calculations!$AG$2,MATCH(data!A8339&amp;"|"&amp;data!C8339,calculations!$A$3:$A$168,0),MATCH(data!B8339,calculations!$AH$2:$CL$2,0)),",","."))</f>
        <v>893307</v>
      </c>
      <c r="E8339">
        <v>1</v>
      </c>
    </row>
    <row r="8340" spans="1:5" x14ac:dyDescent="0.25">
      <c r="A8340">
        <v>2017</v>
      </c>
      <c r="B8340">
        <v>61</v>
      </c>
      <c r="C8340" t="s">
        <v>120</v>
      </c>
      <c r="D8340" t="str">
        <f ca="1">IF(OFFSET(calculations!$AG$2,MATCH(data!A8340&amp;"|"&amp;data!C8340,calculations!$A$3:$A$168,0),MATCH(data!B8340,calculations!$AH$2:$CL$2,0))="","NULL",SUBSTITUTE(OFFSET(calculations!$AG$2,MATCH(data!A8340&amp;"|"&amp;data!C8340,calculations!$A$3:$A$168,0),MATCH(data!B8340,calculations!$AH$2:$CL$2,0)),",","."))</f>
        <v>542517</v>
      </c>
      <c r="E8340">
        <v>1</v>
      </c>
    </row>
    <row r="8341" spans="1:5" x14ac:dyDescent="0.25">
      <c r="A8341">
        <v>2017</v>
      </c>
      <c r="B8341">
        <v>61</v>
      </c>
      <c r="C8341" t="s">
        <v>121</v>
      </c>
      <c r="D8341" t="str">
        <f ca="1">IF(OFFSET(calculations!$AG$2,MATCH(data!A8341&amp;"|"&amp;data!C8341,calculations!$A$3:$A$168,0),MATCH(data!B8341,calculations!$AH$2:$CL$2,0))="","NULL",SUBSTITUTE(OFFSET(calculations!$AG$2,MATCH(data!A8341&amp;"|"&amp;data!C8341,calculations!$A$3:$A$168,0),MATCH(data!B8341,calculations!$AH$2:$CL$2,0)),",","."))</f>
        <v>581176</v>
      </c>
      <c r="E8341">
        <v>1</v>
      </c>
    </row>
    <row r="8342" spans="1:5" x14ac:dyDescent="0.25">
      <c r="A8342">
        <v>2017</v>
      </c>
      <c r="B8342">
        <v>61</v>
      </c>
      <c r="C8342" t="s">
        <v>122</v>
      </c>
      <c r="D8342" t="str">
        <f ca="1">IF(OFFSET(calculations!$AG$2,MATCH(data!A8342&amp;"|"&amp;data!C8342,calculations!$A$3:$A$168,0),MATCH(data!B8342,calculations!$AH$2:$CL$2,0))="","NULL",SUBSTITUTE(OFFSET(calculations!$AG$2,MATCH(data!A8342&amp;"|"&amp;data!C8342,calculations!$A$3:$A$168,0),MATCH(data!B8342,calculations!$AH$2:$CL$2,0)),",","."))</f>
        <v>NULL</v>
      </c>
      <c r="E8342">
        <v>1</v>
      </c>
    </row>
    <row r="8343" spans="1:5" x14ac:dyDescent="0.25">
      <c r="A8343">
        <v>2017</v>
      </c>
      <c r="B8343">
        <v>61</v>
      </c>
      <c r="C8343" t="s">
        <v>123</v>
      </c>
      <c r="D8343" t="str">
        <f ca="1">IF(OFFSET(calculations!$AG$2,MATCH(data!A8343&amp;"|"&amp;data!C8343,calculations!$A$3:$A$168,0),MATCH(data!B8343,calculations!$AH$2:$CL$2,0))="","NULL",SUBSTITUTE(OFFSET(calculations!$AG$2,MATCH(data!A8343&amp;"|"&amp;data!C8343,calculations!$A$3:$A$168,0),MATCH(data!B8343,calculations!$AH$2:$CL$2,0)),",","."))</f>
        <v>34818779</v>
      </c>
      <c r="E8343">
        <v>1</v>
      </c>
    </row>
    <row r="8344" spans="1:5" x14ac:dyDescent="0.25">
      <c r="A8344">
        <v>2017</v>
      </c>
      <c r="B8344">
        <v>61</v>
      </c>
      <c r="C8344" t="s">
        <v>124</v>
      </c>
      <c r="D8344" t="str">
        <f ca="1">IF(OFFSET(calculations!$AG$2,MATCH(data!A8344&amp;"|"&amp;data!C8344,calculations!$A$3:$A$168,0),MATCH(data!B8344,calculations!$AH$2:$CL$2,0))="","NULL",SUBSTITUTE(OFFSET(calculations!$AG$2,MATCH(data!A8344&amp;"|"&amp;data!C8344,calculations!$A$3:$A$168,0),MATCH(data!B8344,calculations!$AH$2:$CL$2,0)),",","."))</f>
        <v>NULL</v>
      </c>
      <c r="E8344">
        <v>1</v>
      </c>
    </row>
    <row r="8345" spans="1:5" x14ac:dyDescent="0.25">
      <c r="A8345">
        <v>2017</v>
      </c>
      <c r="B8345">
        <v>61</v>
      </c>
      <c r="C8345" t="s">
        <v>125</v>
      </c>
      <c r="D8345" t="str">
        <f ca="1">IF(OFFSET(calculations!$AG$2,MATCH(data!A8345&amp;"|"&amp;data!C8345,calculations!$A$3:$A$168,0),MATCH(data!B8345,calculations!$AH$2:$CL$2,0))="","NULL",SUBSTITUTE(OFFSET(calculations!$AG$2,MATCH(data!A8345&amp;"|"&amp;data!C8345,calculations!$A$3:$A$168,0),MATCH(data!B8345,calculations!$AH$2:$CL$2,0)),",","."))</f>
        <v>NULL</v>
      </c>
      <c r="E8345">
        <v>1</v>
      </c>
    </row>
    <row r="8346" spans="1:5" x14ac:dyDescent="0.25">
      <c r="A8346">
        <v>2017</v>
      </c>
      <c r="B8346">
        <v>61</v>
      </c>
      <c r="C8346" t="s">
        <v>126</v>
      </c>
      <c r="D8346" t="str">
        <f ca="1">IF(OFFSET(calculations!$AG$2,MATCH(data!A8346&amp;"|"&amp;data!C8346,calculations!$A$3:$A$168,0),MATCH(data!B8346,calculations!$AH$2:$CL$2,0))="","NULL",SUBSTITUTE(OFFSET(calculations!$AG$2,MATCH(data!A8346&amp;"|"&amp;data!C8346,calculations!$A$3:$A$168,0),MATCH(data!B8346,calculations!$AH$2:$CL$2,0)),",","."))</f>
        <v>36419</v>
      </c>
      <c r="E8346">
        <v>1</v>
      </c>
    </row>
    <row r="8347" spans="1:5" x14ac:dyDescent="0.25">
      <c r="A8347">
        <v>2017</v>
      </c>
      <c r="B8347">
        <v>61</v>
      </c>
      <c r="C8347" t="s">
        <v>62</v>
      </c>
      <c r="D8347" t="str">
        <f ca="1">IF(OFFSET(calculations!$AG$2,MATCH(data!A8347&amp;"|"&amp;data!C8347,calculations!$A$3:$A$168,0),MATCH(data!B8347,calculations!$AH$2:$CL$2,0))="","NULL",SUBSTITUTE(OFFSET(calculations!$AG$2,MATCH(data!A8347&amp;"|"&amp;data!C8347,calculations!$A$3:$A$168,0),MATCH(data!B8347,calculations!$AH$2:$CL$2,0)),",","."))</f>
        <v>-749495</v>
      </c>
      <c r="E8347">
        <v>1</v>
      </c>
    </row>
    <row r="8348" spans="1:5" x14ac:dyDescent="0.25">
      <c r="A8348">
        <v>2017</v>
      </c>
      <c r="B8348">
        <v>61</v>
      </c>
      <c r="C8348" t="s">
        <v>127</v>
      </c>
      <c r="D8348" t="str">
        <f ca="1">IF(OFFSET(calculations!$AG$2,MATCH(data!A8348&amp;"|"&amp;data!C8348,calculations!$A$3:$A$168,0),MATCH(data!B8348,calculations!$AH$2:$CL$2,0))="","NULL",SUBSTITUTE(OFFSET(calculations!$AG$2,MATCH(data!A8348&amp;"|"&amp;data!C8348,calculations!$A$3:$A$168,0),MATCH(data!B8348,calculations!$AH$2:$CL$2,0)),",","."))</f>
        <v>1556769</v>
      </c>
      <c r="E8348">
        <v>1</v>
      </c>
    </row>
    <row r="8349" spans="1:5" x14ac:dyDescent="0.25">
      <c r="A8349">
        <v>2017</v>
      </c>
      <c r="B8349">
        <v>61</v>
      </c>
      <c r="C8349" t="s">
        <v>128</v>
      </c>
      <c r="D8349" t="str">
        <f ca="1">IF(OFFSET(calculations!$AG$2,MATCH(data!A8349&amp;"|"&amp;data!C8349,calculations!$A$3:$A$168,0),MATCH(data!B8349,calculations!$AH$2:$CL$2,0))="","NULL",SUBSTITUTE(OFFSET(calculations!$AG$2,MATCH(data!A8349&amp;"|"&amp;data!C8349,calculations!$A$3:$A$168,0),MATCH(data!B8349,calculations!$AH$2:$CL$2,0)),",","."))</f>
        <v>NULL</v>
      </c>
      <c r="E8349">
        <v>1</v>
      </c>
    </row>
    <row r="8350" spans="1:5" x14ac:dyDescent="0.25">
      <c r="A8350">
        <v>2017</v>
      </c>
      <c r="B8350">
        <v>61</v>
      </c>
      <c r="C8350" t="s">
        <v>129</v>
      </c>
      <c r="D8350" t="str">
        <f ca="1">IF(OFFSET(calculations!$AG$2,MATCH(data!A8350&amp;"|"&amp;data!C8350,calculations!$A$3:$A$168,0),MATCH(data!B8350,calculations!$AH$2:$CL$2,0))="","NULL",SUBSTITUTE(OFFSET(calculations!$AG$2,MATCH(data!A8350&amp;"|"&amp;data!C8350,calculations!$A$3:$A$168,0),MATCH(data!B8350,calculations!$AH$2:$CL$2,0)),",","."))</f>
        <v>NULL</v>
      </c>
      <c r="E8350">
        <v>1</v>
      </c>
    </row>
    <row r="8351" spans="1:5" x14ac:dyDescent="0.25">
      <c r="A8351">
        <v>2017</v>
      </c>
      <c r="B8351">
        <v>61</v>
      </c>
      <c r="C8351" t="s">
        <v>130</v>
      </c>
      <c r="D8351" t="str">
        <f ca="1">IF(OFFSET(calculations!$AG$2,MATCH(data!A8351&amp;"|"&amp;data!C8351,calculations!$A$3:$A$168,0),MATCH(data!B8351,calculations!$AH$2:$CL$2,0))="","NULL",SUBSTITUTE(OFFSET(calculations!$AG$2,MATCH(data!A8351&amp;"|"&amp;data!C8351,calculations!$A$3:$A$168,0),MATCH(data!B8351,calculations!$AH$2:$CL$2,0)),",","."))</f>
        <v>NULL</v>
      </c>
      <c r="E8351">
        <v>1</v>
      </c>
    </row>
    <row r="8352" spans="1:5" x14ac:dyDescent="0.25">
      <c r="A8352">
        <v>2017</v>
      </c>
      <c r="B8352">
        <v>61</v>
      </c>
      <c r="C8352" t="s">
        <v>131</v>
      </c>
      <c r="D8352" t="str">
        <f ca="1">IF(OFFSET(calculations!$AG$2,MATCH(data!A8352&amp;"|"&amp;data!C8352,calculations!$A$3:$A$168,0),MATCH(data!B8352,calculations!$AH$2:$CL$2,0))="","NULL",SUBSTITUTE(OFFSET(calculations!$AG$2,MATCH(data!A8352&amp;"|"&amp;data!C8352,calculations!$A$3:$A$168,0),MATCH(data!B8352,calculations!$AH$2:$CL$2,0)),",","."))</f>
        <v>NULL</v>
      </c>
      <c r="E8352">
        <v>1</v>
      </c>
    </row>
    <row r="8353" spans="1:5" x14ac:dyDescent="0.25">
      <c r="A8353">
        <v>2017</v>
      </c>
      <c r="B8353">
        <v>61</v>
      </c>
      <c r="C8353" t="s">
        <v>132</v>
      </c>
      <c r="D8353" t="str">
        <f ca="1">IF(OFFSET(calculations!$AG$2,MATCH(data!A8353&amp;"|"&amp;data!C8353,calculations!$A$3:$A$168,0),MATCH(data!B8353,calculations!$AH$2:$CL$2,0))="","NULL",SUBSTITUTE(OFFSET(calculations!$AG$2,MATCH(data!A8353&amp;"|"&amp;data!C8353,calculations!$A$3:$A$168,0),MATCH(data!B8353,calculations!$AH$2:$CL$2,0)),",","."))</f>
        <v>-567</v>
      </c>
      <c r="E8353">
        <v>1</v>
      </c>
    </row>
    <row r="8354" spans="1:5" x14ac:dyDescent="0.25">
      <c r="A8354">
        <v>2017</v>
      </c>
      <c r="B8354">
        <v>61</v>
      </c>
      <c r="C8354" t="s">
        <v>133</v>
      </c>
      <c r="D8354" t="str">
        <f ca="1">IF(OFFSET(calculations!$AG$2,MATCH(data!A8354&amp;"|"&amp;data!C8354,calculations!$A$3:$A$168,0),MATCH(data!B8354,calculations!$AH$2:$CL$2,0))="","NULL",SUBSTITUTE(OFFSET(calculations!$AG$2,MATCH(data!A8354&amp;"|"&amp;data!C8354,calculations!$A$3:$A$168,0),MATCH(data!B8354,calculations!$AH$2:$CL$2,0)),",","."))</f>
        <v>-384461</v>
      </c>
      <c r="E8354">
        <v>1</v>
      </c>
    </row>
    <row r="8355" spans="1:5" x14ac:dyDescent="0.25">
      <c r="A8355">
        <v>2017</v>
      </c>
      <c r="B8355">
        <v>61</v>
      </c>
      <c r="C8355" t="s">
        <v>134</v>
      </c>
      <c r="D8355" t="str">
        <f ca="1">IF(OFFSET(calculations!$AG$2,MATCH(data!A8355&amp;"|"&amp;data!C8355,calculations!$A$3:$A$168,0),MATCH(data!B8355,calculations!$AH$2:$CL$2,0))="","NULL",SUBSTITUTE(OFFSET(calculations!$AG$2,MATCH(data!A8355&amp;"|"&amp;data!C8355,calculations!$A$3:$A$168,0),MATCH(data!B8355,calculations!$AH$2:$CL$2,0)),",","."))</f>
        <v>NULL</v>
      </c>
      <c r="E8355">
        <v>1</v>
      </c>
    </row>
    <row r="8356" spans="1:5" x14ac:dyDescent="0.25">
      <c r="A8356">
        <v>2017</v>
      </c>
      <c r="B8356">
        <v>61</v>
      </c>
      <c r="C8356" t="s">
        <v>135</v>
      </c>
      <c r="D8356" t="str">
        <f ca="1">IF(OFFSET(calculations!$AG$2,MATCH(data!A8356&amp;"|"&amp;data!C8356,calculations!$A$3:$A$168,0),MATCH(data!B8356,calculations!$AH$2:$CL$2,0))="","NULL",SUBSTITUTE(OFFSET(calculations!$AG$2,MATCH(data!A8356&amp;"|"&amp;data!C8356,calculations!$A$3:$A$168,0),MATCH(data!B8356,calculations!$AH$2:$CL$2,0)),",","."))</f>
        <v>NULL</v>
      </c>
      <c r="E8356">
        <v>1</v>
      </c>
    </row>
    <row r="8357" spans="1:5" x14ac:dyDescent="0.25">
      <c r="A8357">
        <v>2017</v>
      </c>
      <c r="B8357">
        <v>61</v>
      </c>
      <c r="C8357" t="s">
        <v>136</v>
      </c>
      <c r="D8357" t="str">
        <f ca="1">IF(OFFSET(calculations!$AG$2,MATCH(data!A8357&amp;"|"&amp;data!C8357,calculations!$A$3:$A$168,0),MATCH(data!B8357,calculations!$AH$2:$CL$2,0))="","NULL",SUBSTITUTE(OFFSET(calculations!$AG$2,MATCH(data!A8357&amp;"|"&amp;data!C8357,calculations!$A$3:$A$168,0),MATCH(data!B8357,calculations!$AH$2:$CL$2,0)),",","."))</f>
        <v>-1921236</v>
      </c>
      <c r="E8357">
        <v>1</v>
      </c>
    </row>
    <row r="8358" spans="1:5" x14ac:dyDescent="0.25">
      <c r="A8358">
        <v>2017</v>
      </c>
      <c r="B8358">
        <v>61</v>
      </c>
      <c r="C8358" t="s">
        <v>137</v>
      </c>
      <c r="D8358" t="str">
        <f ca="1">IF(OFFSET(calculations!$AG$2,MATCH(data!A8358&amp;"|"&amp;data!C8358,calculations!$A$3:$A$168,0),MATCH(data!B8358,calculations!$AH$2:$CL$2,0))="","NULL",SUBSTITUTE(OFFSET(calculations!$AG$2,MATCH(data!A8358&amp;"|"&amp;data!C8358,calculations!$A$3:$A$168,0),MATCH(data!B8358,calculations!$AH$2:$CL$2,0)),",","."))</f>
        <v>NULL</v>
      </c>
      <c r="E8358">
        <v>1</v>
      </c>
    </row>
    <row r="8359" spans="1:5" x14ac:dyDescent="0.25">
      <c r="A8359">
        <v>2017</v>
      </c>
      <c r="B8359">
        <v>61</v>
      </c>
      <c r="C8359" t="s">
        <v>138</v>
      </c>
      <c r="D8359" t="str">
        <f ca="1">IF(OFFSET(calculations!$AG$2,MATCH(data!A8359&amp;"|"&amp;data!C8359,calculations!$A$3:$A$168,0),MATCH(data!B8359,calculations!$AH$2:$CL$2,0))="","NULL",SUBSTITUTE(OFFSET(calculations!$AG$2,MATCH(data!A8359&amp;"|"&amp;data!C8359,calculations!$A$3:$A$168,0),MATCH(data!B8359,calculations!$AH$2:$CL$2,0)),",","."))</f>
        <v>NULL</v>
      </c>
      <c r="E8359">
        <v>1</v>
      </c>
    </row>
    <row r="8360" spans="1:5" x14ac:dyDescent="0.25">
      <c r="A8360">
        <v>2017</v>
      </c>
      <c r="B8360">
        <v>61</v>
      </c>
      <c r="C8360" t="s">
        <v>139</v>
      </c>
      <c r="D8360" t="str">
        <f ca="1">IF(OFFSET(calculations!$AG$2,MATCH(data!A8360&amp;"|"&amp;data!C8360,calculations!$A$3:$A$168,0),MATCH(data!B8360,calculations!$AH$2:$CL$2,0))="","NULL",SUBSTITUTE(OFFSET(calculations!$AG$2,MATCH(data!A8360&amp;"|"&amp;data!C8360,calculations!$A$3:$A$168,0),MATCH(data!B8360,calculations!$AH$2:$CL$2,0)),",","."))</f>
        <v>NULL</v>
      </c>
      <c r="E8360">
        <v>1</v>
      </c>
    </row>
    <row r="8361" spans="1:5" x14ac:dyDescent="0.25">
      <c r="A8361">
        <v>2017</v>
      </c>
      <c r="B8361">
        <v>61</v>
      </c>
      <c r="C8361" t="s">
        <v>140</v>
      </c>
      <c r="D8361" t="str">
        <f ca="1">IF(OFFSET(calculations!$AG$2,MATCH(data!A8361&amp;"|"&amp;data!C8361,calculations!$A$3:$A$168,0),MATCH(data!B8361,calculations!$AH$2:$CL$2,0))="","NULL",SUBSTITUTE(OFFSET(calculations!$AG$2,MATCH(data!A8361&amp;"|"&amp;data!C8361,calculations!$A$3:$A$168,0),MATCH(data!B8361,calculations!$AH$2:$CL$2,0)),",","."))</f>
        <v>NULL</v>
      </c>
      <c r="E8361">
        <v>1</v>
      </c>
    </row>
    <row r="8362" spans="1:5" x14ac:dyDescent="0.25">
      <c r="A8362">
        <v>2017</v>
      </c>
      <c r="B8362">
        <v>61</v>
      </c>
      <c r="C8362" t="s">
        <v>141</v>
      </c>
      <c r="D8362" t="str">
        <f ca="1">IF(OFFSET(calculations!$AG$2,MATCH(data!A8362&amp;"|"&amp;data!C8362,calculations!$A$3:$A$168,0),MATCH(data!B8362,calculations!$AH$2:$CL$2,0))="","NULL",SUBSTITUTE(OFFSET(calculations!$AG$2,MATCH(data!A8362&amp;"|"&amp;data!C8362,calculations!$A$3:$A$168,0),MATCH(data!B8362,calculations!$AH$2:$CL$2,0)),",","."))</f>
        <v>NULL</v>
      </c>
      <c r="E8362">
        <v>1</v>
      </c>
    </row>
    <row r="8363" spans="1:5" x14ac:dyDescent="0.25">
      <c r="A8363">
        <v>2017</v>
      </c>
      <c r="B8363">
        <v>61</v>
      </c>
      <c r="C8363" t="s">
        <v>142</v>
      </c>
      <c r="D8363" t="str">
        <f ca="1">IF(OFFSET(calculations!$AG$2,MATCH(data!A8363&amp;"|"&amp;data!C8363,calculations!$A$3:$A$168,0),MATCH(data!B8363,calculations!$AH$2:$CL$2,0))="","NULL",SUBSTITUTE(OFFSET(calculations!$AG$2,MATCH(data!A8363&amp;"|"&amp;data!C8363,calculations!$A$3:$A$168,0),MATCH(data!B8363,calculations!$AH$2:$CL$2,0)),",","."))</f>
        <v>NULL</v>
      </c>
      <c r="E8363">
        <v>1</v>
      </c>
    </row>
    <row r="8364" spans="1:5" x14ac:dyDescent="0.25">
      <c r="A8364">
        <v>2017</v>
      </c>
      <c r="B8364">
        <v>61</v>
      </c>
      <c r="C8364" t="s">
        <v>143</v>
      </c>
      <c r="D8364" t="str">
        <f ca="1">IF(OFFSET(calculations!$AG$2,MATCH(data!A8364&amp;"|"&amp;data!C8364,calculations!$A$3:$A$168,0),MATCH(data!B8364,calculations!$AH$2:$CL$2,0))="","NULL",SUBSTITUTE(OFFSET(calculations!$AG$2,MATCH(data!A8364&amp;"|"&amp;data!C8364,calculations!$A$3:$A$168,0),MATCH(data!B8364,calculations!$AH$2:$CL$2,0)),",","."))</f>
        <v>NULL</v>
      </c>
      <c r="E8364">
        <v>1</v>
      </c>
    </row>
    <row r="8365" spans="1:5" x14ac:dyDescent="0.25">
      <c r="A8365">
        <v>2017</v>
      </c>
      <c r="B8365">
        <v>61</v>
      </c>
      <c r="C8365" t="s">
        <v>58</v>
      </c>
      <c r="D8365" t="str">
        <f ca="1">IF(OFFSET(calculations!$AG$2,MATCH(data!A8365&amp;"|"&amp;data!C8365,calculations!$A$3:$A$168,0),MATCH(data!B8365,calculations!$AH$2:$CL$2,0))="","NULL",SUBSTITUTE(OFFSET(calculations!$AG$2,MATCH(data!A8365&amp;"|"&amp;data!C8365,calculations!$A$3:$A$168,0),MATCH(data!B8365,calculations!$AH$2:$CL$2,0)),",","."))</f>
        <v>NULL</v>
      </c>
      <c r="E8365">
        <v>1</v>
      </c>
    </row>
    <row r="8366" spans="1:5" x14ac:dyDescent="0.25">
      <c r="A8366">
        <v>2017</v>
      </c>
      <c r="B8366">
        <v>63</v>
      </c>
      <c r="C8366" t="s">
        <v>68</v>
      </c>
      <c r="D8366" t="str">
        <f ca="1">IF(OFFSET(calculations!$AG$2,MATCH(data!A8366&amp;"|"&amp;data!C8366,calculations!$A$3:$A$168,0),MATCH(data!B8366,calculations!$AH$2:$CL$2,0))="","NULL",SUBSTITUTE(OFFSET(calculations!$AG$2,MATCH(data!A8366&amp;"|"&amp;data!C8366,calculations!$A$3:$A$168,0),MATCH(data!B8366,calculations!$AH$2:$CL$2,0)),",","."))</f>
        <v>162541842</v>
      </c>
      <c r="E8366">
        <v>1</v>
      </c>
    </row>
    <row r="8367" spans="1:5" x14ac:dyDescent="0.25">
      <c r="A8367">
        <v>2017</v>
      </c>
      <c r="B8367">
        <v>63</v>
      </c>
      <c r="C8367" t="s">
        <v>49</v>
      </c>
      <c r="D8367" t="str">
        <f ca="1">IF(OFFSET(calculations!$AG$2,MATCH(data!A8367&amp;"|"&amp;data!C8367,calculations!$A$3:$A$168,0),MATCH(data!B8367,calculations!$AH$2:$CL$2,0))="","NULL",SUBSTITUTE(OFFSET(calculations!$AG$2,MATCH(data!A8367&amp;"|"&amp;data!C8367,calculations!$A$3:$A$168,0),MATCH(data!B8367,calculations!$AH$2:$CL$2,0)),",","."))</f>
        <v>16057264</v>
      </c>
      <c r="E8367">
        <v>1</v>
      </c>
    </row>
    <row r="8368" spans="1:5" x14ac:dyDescent="0.25">
      <c r="A8368">
        <v>2017</v>
      </c>
      <c r="B8368">
        <v>63</v>
      </c>
      <c r="C8368" t="s">
        <v>69</v>
      </c>
      <c r="D8368" t="str">
        <f ca="1">IF(OFFSET(calculations!$AG$2,MATCH(data!A8368&amp;"|"&amp;data!C8368,calculations!$A$3:$A$168,0),MATCH(data!B8368,calculations!$AH$2:$CL$2,0))="","NULL",SUBSTITUTE(OFFSET(calculations!$AG$2,MATCH(data!A8368&amp;"|"&amp;data!C8368,calculations!$A$3:$A$168,0),MATCH(data!B8368,calculations!$AH$2:$CL$2,0)),",","."))</f>
        <v>1529881</v>
      </c>
      <c r="E8368">
        <v>1</v>
      </c>
    </row>
    <row r="8369" spans="1:5" x14ac:dyDescent="0.25">
      <c r="A8369">
        <v>2017</v>
      </c>
      <c r="B8369">
        <v>63</v>
      </c>
      <c r="C8369" t="s">
        <v>70</v>
      </c>
      <c r="D8369" t="str">
        <f ca="1">IF(OFFSET(calculations!$AG$2,MATCH(data!A8369&amp;"|"&amp;data!C8369,calculations!$A$3:$A$168,0),MATCH(data!B8369,calculations!$AH$2:$CL$2,0))="","NULL",SUBSTITUTE(OFFSET(calculations!$AG$2,MATCH(data!A8369&amp;"|"&amp;data!C8369,calculations!$A$3:$A$168,0),MATCH(data!B8369,calculations!$AH$2:$CL$2,0)),",","."))</f>
        <v>883403</v>
      </c>
      <c r="E8369">
        <v>1</v>
      </c>
    </row>
    <row r="8370" spans="1:5" x14ac:dyDescent="0.25">
      <c r="A8370">
        <v>2017</v>
      </c>
      <c r="B8370">
        <v>63</v>
      </c>
      <c r="C8370" t="s">
        <v>71</v>
      </c>
      <c r="D8370" t="str">
        <f ca="1">IF(OFFSET(calculations!$AG$2,MATCH(data!A8370&amp;"|"&amp;data!C8370,calculations!$A$3:$A$168,0),MATCH(data!B8370,calculations!$AH$2:$CL$2,0))="","NULL",SUBSTITUTE(OFFSET(calculations!$AG$2,MATCH(data!A8370&amp;"|"&amp;data!C8370,calculations!$A$3:$A$168,0),MATCH(data!B8370,calculations!$AH$2:$CL$2,0)),",","."))</f>
        <v>NULL</v>
      </c>
      <c r="E8370">
        <v>1</v>
      </c>
    </row>
    <row r="8371" spans="1:5" x14ac:dyDescent="0.25">
      <c r="A8371">
        <v>2017</v>
      </c>
      <c r="B8371">
        <v>63</v>
      </c>
      <c r="C8371" t="s">
        <v>72</v>
      </c>
      <c r="D8371" t="str">
        <f ca="1">IF(OFFSET(calculations!$AG$2,MATCH(data!A8371&amp;"|"&amp;data!C8371,calculations!$A$3:$A$168,0),MATCH(data!B8371,calculations!$AH$2:$CL$2,0))="","NULL",SUBSTITUTE(OFFSET(calculations!$AG$2,MATCH(data!A8371&amp;"|"&amp;data!C8371,calculations!$A$3:$A$168,0),MATCH(data!B8371,calculations!$AH$2:$CL$2,0)),",","."))</f>
        <v>NULL</v>
      </c>
      <c r="E8371">
        <v>1</v>
      </c>
    </row>
    <row r="8372" spans="1:5" x14ac:dyDescent="0.25">
      <c r="A8372">
        <v>2017</v>
      </c>
      <c r="B8372">
        <v>63</v>
      </c>
      <c r="C8372" t="s">
        <v>73</v>
      </c>
      <c r="D8372" t="str">
        <f ca="1">IF(OFFSET(calculations!$AG$2,MATCH(data!A8372&amp;"|"&amp;data!C8372,calculations!$A$3:$A$168,0),MATCH(data!B8372,calculations!$AH$2:$CL$2,0))="","NULL",SUBSTITUTE(OFFSET(calculations!$AG$2,MATCH(data!A8372&amp;"|"&amp;data!C8372,calculations!$A$3:$A$168,0),MATCH(data!B8372,calculations!$AH$2:$CL$2,0)),",","."))</f>
        <v>1453436</v>
      </c>
      <c r="E8372">
        <v>1</v>
      </c>
    </row>
    <row r="8373" spans="1:5" x14ac:dyDescent="0.25">
      <c r="A8373">
        <v>2017</v>
      </c>
      <c r="B8373">
        <v>63</v>
      </c>
      <c r="C8373" t="s">
        <v>74</v>
      </c>
      <c r="D8373" t="str">
        <f ca="1">IF(OFFSET(calculations!$AG$2,MATCH(data!A8373&amp;"|"&amp;data!C8373,calculations!$A$3:$A$168,0),MATCH(data!B8373,calculations!$AH$2:$CL$2,0))="","NULL",SUBSTITUTE(OFFSET(calculations!$AG$2,MATCH(data!A8373&amp;"|"&amp;data!C8373,calculations!$A$3:$A$168,0),MATCH(data!B8373,calculations!$AH$2:$CL$2,0)),",","."))</f>
        <v>NULL</v>
      </c>
      <c r="E8373">
        <v>1</v>
      </c>
    </row>
    <row r="8374" spans="1:5" x14ac:dyDescent="0.25">
      <c r="A8374">
        <v>2017</v>
      </c>
      <c r="B8374">
        <v>63</v>
      </c>
      <c r="C8374" t="s">
        <v>75</v>
      </c>
      <c r="D8374" t="str">
        <f ca="1">IF(OFFSET(calculations!$AG$2,MATCH(data!A8374&amp;"|"&amp;data!C8374,calculations!$A$3:$A$168,0),MATCH(data!B8374,calculations!$AH$2:$CL$2,0))="","NULL",SUBSTITUTE(OFFSET(calculations!$AG$2,MATCH(data!A8374&amp;"|"&amp;data!C8374,calculations!$A$3:$A$168,0),MATCH(data!B8374,calculations!$AH$2:$CL$2,0)),",","."))</f>
        <v>1230385</v>
      </c>
      <c r="E8374">
        <v>1</v>
      </c>
    </row>
    <row r="8375" spans="1:5" x14ac:dyDescent="0.25">
      <c r="A8375">
        <v>2017</v>
      </c>
      <c r="B8375">
        <v>63</v>
      </c>
      <c r="C8375" t="s">
        <v>76</v>
      </c>
      <c r="D8375" t="str">
        <f ca="1">IF(OFFSET(calculations!$AG$2,MATCH(data!A8375&amp;"|"&amp;data!C8375,calculations!$A$3:$A$168,0),MATCH(data!B8375,calculations!$AH$2:$CL$2,0))="","NULL",SUBSTITUTE(OFFSET(calculations!$AG$2,MATCH(data!A8375&amp;"|"&amp;data!C8375,calculations!$A$3:$A$168,0),MATCH(data!B8375,calculations!$AH$2:$CL$2,0)),",","."))</f>
        <v>417174</v>
      </c>
      <c r="E8375">
        <v>1</v>
      </c>
    </row>
    <row r="8376" spans="1:5" x14ac:dyDescent="0.25">
      <c r="A8376">
        <v>2017</v>
      </c>
      <c r="B8376">
        <v>63</v>
      </c>
      <c r="C8376" t="s">
        <v>77</v>
      </c>
      <c r="D8376" t="str">
        <f ca="1">IF(OFFSET(calculations!$AG$2,MATCH(data!A8376&amp;"|"&amp;data!C8376,calculations!$A$3:$A$168,0),MATCH(data!B8376,calculations!$AH$2:$CL$2,0))="","NULL",SUBSTITUTE(OFFSET(calculations!$AG$2,MATCH(data!A8376&amp;"|"&amp;data!C8376,calculations!$A$3:$A$168,0),MATCH(data!B8376,calculations!$AH$2:$CL$2,0)),",","."))</f>
        <v>6964</v>
      </c>
      <c r="E8376">
        <v>1</v>
      </c>
    </row>
    <row r="8377" spans="1:5" x14ac:dyDescent="0.25">
      <c r="A8377">
        <v>2017</v>
      </c>
      <c r="B8377">
        <v>63</v>
      </c>
      <c r="C8377" t="s">
        <v>78</v>
      </c>
      <c r="D8377" t="str">
        <f ca="1">IF(OFFSET(calculations!$AG$2,MATCH(data!A8377&amp;"|"&amp;data!C8377,calculations!$A$3:$A$168,0),MATCH(data!B8377,calculations!$AH$2:$CL$2,0))="","NULL",SUBSTITUTE(OFFSET(calculations!$AG$2,MATCH(data!A8377&amp;"|"&amp;data!C8377,calculations!$A$3:$A$168,0),MATCH(data!B8377,calculations!$AH$2:$CL$2,0)),",","."))</f>
        <v>9868162</v>
      </c>
      <c r="E8377">
        <v>1</v>
      </c>
    </row>
    <row r="8378" spans="1:5" x14ac:dyDescent="0.25">
      <c r="A8378">
        <v>2017</v>
      </c>
      <c r="B8378">
        <v>63</v>
      </c>
      <c r="C8378" t="s">
        <v>79</v>
      </c>
      <c r="D8378" t="str">
        <f ca="1">IF(OFFSET(calculations!$AG$2,MATCH(data!A8378&amp;"|"&amp;data!C8378,calculations!$A$3:$A$168,0),MATCH(data!B8378,calculations!$AH$2:$CL$2,0))="","NULL",SUBSTITUTE(OFFSET(calculations!$AG$2,MATCH(data!A8378&amp;"|"&amp;data!C8378,calculations!$A$3:$A$168,0),MATCH(data!B8378,calculations!$AH$2:$CL$2,0)),",","."))</f>
        <v>519539</v>
      </c>
      <c r="E8378">
        <v>1</v>
      </c>
    </row>
    <row r="8379" spans="1:5" x14ac:dyDescent="0.25">
      <c r="A8379">
        <v>2017</v>
      </c>
      <c r="B8379">
        <v>63</v>
      </c>
      <c r="C8379" t="s">
        <v>80</v>
      </c>
      <c r="D8379" t="str">
        <f ca="1">IF(OFFSET(calculations!$AG$2,MATCH(data!A8379&amp;"|"&amp;data!C8379,calculations!$A$3:$A$168,0),MATCH(data!B8379,calculations!$AH$2:$CL$2,0))="","NULL",SUBSTITUTE(OFFSET(calculations!$AG$2,MATCH(data!A8379&amp;"|"&amp;data!C8379,calculations!$A$3:$A$168,0),MATCH(data!B8379,calculations!$AH$2:$CL$2,0)),",","."))</f>
        <v>NULL</v>
      </c>
      <c r="E8379">
        <v>1</v>
      </c>
    </row>
    <row r="8380" spans="1:5" x14ac:dyDescent="0.25">
      <c r="A8380">
        <v>2017</v>
      </c>
      <c r="B8380">
        <v>63</v>
      </c>
      <c r="C8380" t="s">
        <v>44</v>
      </c>
      <c r="D8380" t="str">
        <f ca="1">IF(OFFSET(calculations!$AG$2,MATCH(data!A8380&amp;"|"&amp;data!C8380,calculations!$A$3:$A$168,0),MATCH(data!B8380,calculations!$AH$2:$CL$2,0))="","NULL",SUBSTITUTE(OFFSET(calculations!$AG$2,MATCH(data!A8380&amp;"|"&amp;data!C8380,calculations!$A$3:$A$168,0),MATCH(data!B8380,calculations!$AH$2:$CL$2,0)),",","."))</f>
        <v>NULL</v>
      </c>
      <c r="E8380">
        <v>1</v>
      </c>
    </row>
    <row r="8381" spans="1:5" x14ac:dyDescent="0.25">
      <c r="A8381">
        <v>2017</v>
      </c>
      <c r="B8381">
        <v>63</v>
      </c>
      <c r="C8381" t="s">
        <v>51</v>
      </c>
      <c r="D8381" t="str">
        <f ca="1">IF(OFFSET(calculations!$AG$2,MATCH(data!A8381&amp;"|"&amp;data!C8381,calculations!$A$3:$A$168,0),MATCH(data!B8381,calculations!$AH$2:$CL$2,0))="","NULL",SUBSTITUTE(OFFSET(calculations!$AG$2,MATCH(data!A8381&amp;"|"&amp;data!C8381,calculations!$A$3:$A$168,0),MATCH(data!B8381,calculations!$AH$2:$CL$2,0)),",","."))</f>
        <v>NULL</v>
      </c>
      <c r="E8381">
        <v>1</v>
      </c>
    </row>
    <row r="8382" spans="1:5" x14ac:dyDescent="0.25">
      <c r="A8382">
        <v>2017</v>
      </c>
      <c r="B8382">
        <v>63</v>
      </c>
      <c r="C8382" t="s">
        <v>55</v>
      </c>
      <c r="D8382" t="str">
        <f ca="1">IF(OFFSET(calculations!$AG$2,MATCH(data!A8382&amp;"|"&amp;data!C8382,calculations!$A$3:$A$168,0),MATCH(data!B8382,calculations!$AH$2:$CL$2,0))="","NULL",SUBSTITUTE(OFFSET(calculations!$AG$2,MATCH(data!A8382&amp;"|"&amp;data!C8382,calculations!$A$3:$A$168,0),MATCH(data!B8382,calculations!$AH$2:$CL$2,0)),",","."))</f>
        <v>NULL</v>
      </c>
      <c r="E8382">
        <v>1</v>
      </c>
    </row>
    <row r="8383" spans="1:5" x14ac:dyDescent="0.25">
      <c r="A8383">
        <v>2017</v>
      </c>
      <c r="B8383">
        <v>63</v>
      </c>
      <c r="C8383" t="s">
        <v>81</v>
      </c>
      <c r="D8383" t="str">
        <f ca="1">IF(OFFSET(calculations!$AG$2,MATCH(data!A8383&amp;"|"&amp;data!C8383,calculations!$A$3:$A$168,0),MATCH(data!B8383,calculations!$AH$2:$CL$2,0))="","NULL",SUBSTITUTE(OFFSET(calculations!$AG$2,MATCH(data!A8383&amp;"|"&amp;data!C8383,calculations!$A$3:$A$168,0),MATCH(data!B8383,calculations!$AH$2:$CL$2,0)),",","."))</f>
        <v>148320</v>
      </c>
      <c r="E8383">
        <v>1</v>
      </c>
    </row>
    <row r="8384" spans="1:5" x14ac:dyDescent="0.25">
      <c r="A8384">
        <v>2017</v>
      </c>
      <c r="B8384">
        <v>63</v>
      </c>
      <c r="C8384" t="s">
        <v>82</v>
      </c>
      <c r="D8384" t="str">
        <f ca="1">IF(OFFSET(calculations!$AG$2,MATCH(data!A8384&amp;"|"&amp;data!C8384,calculations!$A$3:$A$168,0),MATCH(data!B8384,calculations!$AH$2:$CL$2,0))="","NULL",SUBSTITUTE(OFFSET(calculations!$AG$2,MATCH(data!A8384&amp;"|"&amp;data!C8384,calculations!$A$3:$A$168,0),MATCH(data!B8384,calculations!$AH$2:$CL$2,0)),",","."))</f>
        <v>146484578</v>
      </c>
      <c r="E8384">
        <v>1</v>
      </c>
    </row>
    <row r="8385" spans="1:5" x14ac:dyDescent="0.25">
      <c r="A8385">
        <v>2017</v>
      </c>
      <c r="B8385">
        <v>63</v>
      </c>
      <c r="C8385" t="s">
        <v>83</v>
      </c>
      <c r="D8385" t="str">
        <f ca="1">IF(OFFSET(calculations!$AG$2,MATCH(data!A8385&amp;"|"&amp;data!C8385,calculations!$A$3:$A$168,0),MATCH(data!B8385,calculations!$AH$2:$CL$2,0))="","NULL",SUBSTITUTE(OFFSET(calculations!$AG$2,MATCH(data!A8385&amp;"|"&amp;data!C8385,calculations!$A$3:$A$168,0),MATCH(data!B8385,calculations!$AH$2:$CL$2,0)),",","."))</f>
        <v>925090</v>
      </c>
      <c r="E8385">
        <v>1</v>
      </c>
    </row>
    <row r="8386" spans="1:5" x14ac:dyDescent="0.25">
      <c r="A8386">
        <v>2017</v>
      </c>
      <c r="B8386">
        <v>63</v>
      </c>
      <c r="C8386" t="s">
        <v>84</v>
      </c>
      <c r="D8386" t="str">
        <f ca="1">IF(OFFSET(calculations!$AG$2,MATCH(data!A8386&amp;"|"&amp;data!C8386,calculations!$A$3:$A$168,0),MATCH(data!B8386,calculations!$AH$2:$CL$2,0))="","NULL",SUBSTITUTE(OFFSET(calculations!$AG$2,MATCH(data!A8386&amp;"|"&amp;data!C8386,calculations!$A$3:$A$168,0),MATCH(data!B8386,calculations!$AH$2:$CL$2,0)),",","."))</f>
        <v>425949</v>
      </c>
      <c r="E8386">
        <v>1</v>
      </c>
    </row>
    <row r="8387" spans="1:5" x14ac:dyDescent="0.25">
      <c r="A8387">
        <v>2017</v>
      </c>
      <c r="B8387">
        <v>63</v>
      </c>
      <c r="C8387" t="s">
        <v>85</v>
      </c>
      <c r="D8387" t="str">
        <f ca="1">IF(OFFSET(calculations!$AG$2,MATCH(data!A8387&amp;"|"&amp;data!C8387,calculations!$A$3:$A$168,0),MATCH(data!B8387,calculations!$AH$2:$CL$2,0))="","NULL",SUBSTITUTE(OFFSET(calculations!$AG$2,MATCH(data!A8387&amp;"|"&amp;data!C8387,calculations!$A$3:$A$168,0),MATCH(data!B8387,calculations!$AH$2:$CL$2,0)),",","."))</f>
        <v>NULL</v>
      </c>
      <c r="E8387">
        <v>1</v>
      </c>
    </row>
    <row r="8388" spans="1:5" x14ac:dyDescent="0.25">
      <c r="A8388">
        <v>2017</v>
      </c>
      <c r="B8388">
        <v>63</v>
      </c>
      <c r="C8388" t="s">
        <v>86</v>
      </c>
      <c r="D8388" t="str">
        <f ca="1">IF(OFFSET(calculations!$AG$2,MATCH(data!A8388&amp;"|"&amp;data!C8388,calculations!$A$3:$A$168,0),MATCH(data!B8388,calculations!$AH$2:$CL$2,0))="","NULL",SUBSTITUTE(OFFSET(calculations!$AG$2,MATCH(data!A8388&amp;"|"&amp;data!C8388,calculations!$A$3:$A$168,0),MATCH(data!B8388,calculations!$AH$2:$CL$2,0)),",","."))</f>
        <v>117538284</v>
      </c>
      <c r="E8388">
        <v>1</v>
      </c>
    </row>
    <row r="8389" spans="1:5" x14ac:dyDescent="0.25">
      <c r="A8389">
        <v>2017</v>
      </c>
      <c r="B8389">
        <v>63</v>
      </c>
      <c r="C8389" t="s">
        <v>87</v>
      </c>
      <c r="D8389" t="str">
        <f ca="1">IF(OFFSET(calculations!$AG$2,MATCH(data!A8389&amp;"|"&amp;data!C8389,calculations!$A$3:$A$168,0),MATCH(data!B8389,calculations!$AH$2:$CL$2,0))="","NULL",SUBSTITUTE(OFFSET(calculations!$AG$2,MATCH(data!A8389&amp;"|"&amp;data!C8389,calculations!$A$3:$A$168,0),MATCH(data!B8389,calculations!$AH$2:$CL$2,0)),",","."))</f>
        <v>26752269</v>
      </c>
      <c r="E8389">
        <v>1</v>
      </c>
    </row>
    <row r="8390" spans="1:5" x14ac:dyDescent="0.25">
      <c r="A8390">
        <v>2017</v>
      </c>
      <c r="B8390">
        <v>63</v>
      </c>
      <c r="C8390" t="s">
        <v>88</v>
      </c>
      <c r="D8390" t="str">
        <f ca="1">IF(OFFSET(calculations!$AG$2,MATCH(data!A8390&amp;"|"&amp;data!C8390,calculations!$A$3:$A$168,0),MATCH(data!B8390,calculations!$AH$2:$CL$2,0))="","NULL",SUBSTITUTE(OFFSET(calculations!$AG$2,MATCH(data!A8390&amp;"|"&amp;data!C8390,calculations!$A$3:$A$168,0),MATCH(data!B8390,calculations!$AH$2:$CL$2,0)),",","."))</f>
        <v>NULL</v>
      </c>
      <c r="E8390">
        <v>1</v>
      </c>
    </row>
    <row r="8391" spans="1:5" x14ac:dyDescent="0.25">
      <c r="A8391">
        <v>2017</v>
      </c>
      <c r="B8391">
        <v>63</v>
      </c>
      <c r="C8391" t="s">
        <v>89</v>
      </c>
      <c r="D8391" t="str">
        <f ca="1">IF(OFFSET(calculations!$AG$2,MATCH(data!A8391&amp;"|"&amp;data!C8391,calculations!$A$3:$A$168,0),MATCH(data!B8391,calculations!$AH$2:$CL$2,0))="","NULL",SUBSTITUTE(OFFSET(calculations!$AG$2,MATCH(data!A8391&amp;"|"&amp;data!C8391,calculations!$A$3:$A$168,0),MATCH(data!B8391,calculations!$AH$2:$CL$2,0)),",","."))</f>
        <v>NULL</v>
      </c>
      <c r="E8391">
        <v>1</v>
      </c>
    </row>
    <row r="8392" spans="1:5" x14ac:dyDescent="0.25">
      <c r="A8392">
        <v>2017</v>
      </c>
      <c r="B8392">
        <v>63</v>
      </c>
      <c r="C8392" t="s">
        <v>90</v>
      </c>
      <c r="D8392" t="str">
        <f ca="1">IF(OFFSET(calculations!$AG$2,MATCH(data!A8392&amp;"|"&amp;data!C8392,calculations!$A$3:$A$168,0),MATCH(data!B8392,calculations!$AH$2:$CL$2,0))="","NULL",SUBSTITUTE(OFFSET(calculations!$AG$2,MATCH(data!A8392&amp;"|"&amp;data!C8392,calculations!$A$3:$A$168,0),MATCH(data!B8392,calculations!$AH$2:$CL$2,0)),",","."))</f>
        <v>NULL</v>
      </c>
      <c r="E8392">
        <v>1</v>
      </c>
    </row>
    <row r="8393" spans="1:5" x14ac:dyDescent="0.25">
      <c r="A8393">
        <v>2017</v>
      </c>
      <c r="B8393">
        <v>63</v>
      </c>
      <c r="C8393" t="s">
        <v>91</v>
      </c>
      <c r="D8393" t="str">
        <f ca="1">IF(OFFSET(calculations!$AG$2,MATCH(data!A8393&amp;"|"&amp;data!C8393,calculations!$A$3:$A$168,0),MATCH(data!B8393,calculations!$AH$2:$CL$2,0))="","NULL",SUBSTITUTE(OFFSET(calculations!$AG$2,MATCH(data!A8393&amp;"|"&amp;data!C8393,calculations!$A$3:$A$168,0),MATCH(data!B8393,calculations!$AH$2:$CL$2,0)),",","."))</f>
        <v>775779</v>
      </c>
      <c r="E8393">
        <v>1</v>
      </c>
    </row>
    <row r="8394" spans="1:5" x14ac:dyDescent="0.25">
      <c r="A8394">
        <v>2017</v>
      </c>
      <c r="B8394">
        <v>63</v>
      </c>
      <c r="C8394" t="s">
        <v>92</v>
      </c>
      <c r="D8394" t="str">
        <f ca="1">IF(OFFSET(calculations!$AG$2,MATCH(data!A8394&amp;"|"&amp;data!C8394,calculations!$A$3:$A$168,0),MATCH(data!B8394,calculations!$AH$2:$CL$2,0))="","NULL",SUBSTITUTE(OFFSET(calculations!$AG$2,MATCH(data!A8394&amp;"|"&amp;data!C8394,calculations!$A$3:$A$168,0),MATCH(data!B8394,calculations!$AH$2:$CL$2,0)),",","."))</f>
        <v>NULL</v>
      </c>
      <c r="E8394">
        <v>1</v>
      </c>
    </row>
    <row r="8395" spans="1:5" x14ac:dyDescent="0.25">
      <c r="A8395">
        <v>2017</v>
      </c>
      <c r="B8395">
        <v>63</v>
      </c>
      <c r="C8395" t="s">
        <v>93</v>
      </c>
      <c r="D8395" t="str">
        <f ca="1">IF(OFFSET(calculations!$AG$2,MATCH(data!A8395&amp;"|"&amp;data!C8395,calculations!$A$3:$A$168,0),MATCH(data!B8395,calculations!$AH$2:$CL$2,0))="","NULL",SUBSTITUTE(OFFSET(calculations!$AG$2,MATCH(data!A8395&amp;"|"&amp;data!C8395,calculations!$A$3:$A$168,0),MATCH(data!B8395,calculations!$AH$2:$CL$2,0)),",","."))</f>
        <v>NULL</v>
      </c>
      <c r="E8395">
        <v>1</v>
      </c>
    </row>
    <row r="8396" spans="1:5" x14ac:dyDescent="0.25">
      <c r="A8396">
        <v>2017</v>
      </c>
      <c r="B8396">
        <v>63</v>
      </c>
      <c r="C8396" t="s">
        <v>94</v>
      </c>
      <c r="D8396" t="str">
        <f ca="1">IF(OFFSET(calculations!$AG$2,MATCH(data!A8396&amp;"|"&amp;data!C8396,calculations!$A$3:$A$168,0),MATCH(data!B8396,calculations!$AH$2:$CL$2,0))="","NULL",SUBSTITUTE(OFFSET(calculations!$AG$2,MATCH(data!A8396&amp;"|"&amp;data!C8396,calculations!$A$3:$A$168,0),MATCH(data!B8396,calculations!$AH$2:$CL$2,0)),",","."))</f>
        <v>67207</v>
      </c>
      <c r="E8396">
        <v>1</v>
      </c>
    </row>
    <row r="8397" spans="1:5" x14ac:dyDescent="0.25">
      <c r="A8397">
        <v>2017</v>
      </c>
      <c r="B8397">
        <v>63</v>
      </c>
      <c r="C8397" t="s">
        <v>95</v>
      </c>
      <c r="D8397" t="str">
        <f ca="1">IF(OFFSET(calculations!$AG$2,MATCH(data!A8397&amp;"|"&amp;data!C8397,calculations!$A$3:$A$168,0),MATCH(data!B8397,calculations!$AH$2:$CL$2,0))="","NULL",SUBSTITUTE(OFFSET(calculations!$AG$2,MATCH(data!A8397&amp;"|"&amp;data!C8397,calculations!$A$3:$A$168,0),MATCH(data!B8397,calculations!$AH$2:$CL$2,0)),",","."))</f>
        <v>2301106</v>
      </c>
      <c r="E8397">
        <v>1</v>
      </c>
    </row>
    <row r="8398" spans="1:5" x14ac:dyDescent="0.25">
      <c r="A8398">
        <v>2017</v>
      </c>
      <c r="B8398">
        <v>63</v>
      </c>
      <c r="C8398" t="s">
        <v>96</v>
      </c>
      <c r="D8398" t="str">
        <f ca="1">IF(OFFSET(calculations!$AG$2,MATCH(data!A8398&amp;"|"&amp;data!C8398,calculations!$A$3:$A$168,0),MATCH(data!B8398,calculations!$AH$2:$CL$2,0))="","NULL",SUBSTITUTE(OFFSET(calculations!$AG$2,MATCH(data!A8398&amp;"|"&amp;data!C8398,calculations!$A$3:$A$168,0),MATCH(data!B8398,calculations!$AH$2:$CL$2,0)),",","."))</f>
        <v>26917172</v>
      </c>
      <c r="E8398">
        <v>1</v>
      </c>
    </row>
    <row r="8399" spans="1:5" x14ac:dyDescent="0.25">
      <c r="A8399">
        <v>2017</v>
      </c>
      <c r="B8399">
        <v>63</v>
      </c>
      <c r="C8399" t="s">
        <v>97</v>
      </c>
      <c r="D8399" t="str">
        <f ca="1">IF(OFFSET(calculations!$AG$2,MATCH(data!A8399&amp;"|"&amp;data!C8399,calculations!$A$3:$A$168,0),MATCH(data!B8399,calculations!$AH$2:$CL$2,0))="","NULL",SUBSTITUTE(OFFSET(calculations!$AG$2,MATCH(data!A8399&amp;"|"&amp;data!C8399,calculations!$A$3:$A$168,0),MATCH(data!B8399,calculations!$AH$2:$CL$2,0)),",","."))</f>
        <v>17368365</v>
      </c>
      <c r="E8399">
        <v>1</v>
      </c>
    </row>
    <row r="8400" spans="1:5" x14ac:dyDescent="0.25">
      <c r="A8400">
        <v>2017</v>
      </c>
      <c r="B8400">
        <v>63</v>
      </c>
      <c r="C8400" t="s">
        <v>98</v>
      </c>
      <c r="D8400" t="str">
        <f ca="1">IF(OFFSET(calculations!$AG$2,MATCH(data!A8400&amp;"|"&amp;data!C8400,calculations!$A$3:$A$168,0),MATCH(data!B8400,calculations!$AH$2:$CL$2,0))="","NULL",SUBSTITUTE(OFFSET(calculations!$AG$2,MATCH(data!A8400&amp;"|"&amp;data!C8400,calculations!$A$3:$A$168,0),MATCH(data!B8400,calculations!$AH$2:$CL$2,0)),",","."))</f>
        <v>9548807</v>
      </c>
      <c r="E8400">
        <v>1</v>
      </c>
    </row>
    <row r="8401" spans="1:5" x14ac:dyDescent="0.25">
      <c r="A8401">
        <v>2017</v>
      </c>
      <c r="B8401">
        <v>63</v>
      </c>
      <c r="C8401" t="s">
        <v>99</v>
      </c>
      <c r="D8401" t="str">
        <f ca="1">IF(OFFSET(calculations!$AG$2,MATCH(data!A8401&amp;"|"&amp;data!C8401,calculations!$A$3:$A$168,0),MATCH(data!B8401,calculations!$AH$2:$CL$2,0))="","NULL",SUBSTITUTE(OFFSET(calculations!$AG$2,MATCH(data!A8401&amp;"|"&amp;data!C8401,calculations!$A$3:$A$168,0),MATCH(data!B8401,calculations!$AH$2:$CL$2,0)),",","."))</f>
        <v>9548807</v>
      </c>
      <c r="E8401">
        <v>1</v>
      </c>
    </row>
    <row r="8402" spans="1:5" x14ac:dyDescent="0.25">
      <c r="A8402">
        <v>2017</v>
      </c>
      <c r="B8402">
        <v>63</v>
      </c>
      <c r="C8402" t="s">
        <v>100</v>
      </c>
      <c r="D8402" t="str">
        <f ca="1">IF(OFFSET(calculations!$AG$2,MATCH(data!A8402&amp;"|"&amp;data!C8402,calculations!$A$3:$A$168,0),MATCH(data!B8402,calculations!$AH$2:$CL$2,0))="","NULL",SUBSTITUTE(OFFSET(calculations!$AG$2,MATCH(data!A8402&amp;"|"&amp;data!C8402,calculations!$A$3:$A$168,0),MATCH(data!B8402,calculations!$AH$2:$CL$2,0)),",","."))</f>
        <v>4845821</v>
      </c>
      <c r="E8402">
        <v>1</v>
      </c>
    </row>
    <row r="8403" spans="1:5" x14ac:dyDescent="0.25">
      <c r="A8403">
        <v>2017</v>
      </c>
      <c r="B8403">
        <v>63</v>
      </c>
      <c r="C8403" t="s">
        <v>101</v>
      </c>
      <c r="D8403" t="str">
        <f ca="1">IF(OFFSET(calculations!$AG$2,MATCH(data!A8403&amp;"|"&amp;data!C8403,calculations!$A$3:$A$168,0),MATCH(data!B8403,calculations!$AH$2:$CL$2,0))="","NULL",SUBSTITUTE(OFFSET(calculations!$AG$2,MATCH(data!A8403&amp;"|"&amp;data!C8403,calculations!$A$3:$A$168,0),MATCH(data!B8403,calculations!$AH$2:$CL$2,0)),",","."))</f>
        <v>NULL</v>
      </c>
      <c r="E8403">
        <v>1</v>
      </c>
    </row>
    <row r="8404" spans="1:5" x14ac:dyDescent="0.25">
      <c r="A8404">
        <v>2017</v>
      </c>
      <c r="B8404">
        <v>63</v>
      </c>
      <c r="C8404" t="s">
        <v>102</v>
      </c>
      <c r="D8404" t="str">
        <f ca="1">IF(OFFSET(calculations!$AG$2,MATCH(data!A8404&amp;"|"&amp;data!C8404,calculations!$A$3:$A$168,0),MATCH(data!B8404,calculations!$AH$2:$CL$2,0))="","NULL",SUBSTITUTE(OFFSET(calculations!$AG$2,MATCH(data!A8404&amp;"|"&amp;data!C8404,calculations!$A$3:$A$168,0),MATCH(data!B8404,calculations!$AH$2:$CL$2,0)),",","."))</f>
        <v>12169955</v>
      </c>
      <c r="E8404">
        <v>1</v>
      </c>
    </row>
    <row r="8405" spans="1:5" x14ac:dyDescent="0.25">
      <c r="A8405">
        <v>2017</v>
      </c>
      <c r="B8405">
        <v>63</v>
      </c>
      <c r="C8405" t="s">
        <v>103</v>
      </c>
      <c r="D8405" t="str">
        <f ca="1">IF(OFFSET(calculations!$AG$2,MATCH(data!A8405&amp;"|"&amp;data!C8405,calculations!$A$3:$A$168,0),MATCH(data!B8405,calculations!$AH$2:$CL$2,0))="","NULL",SUBSTITUTE(OFFSET(calculations!$AG$2,MATCH(data!A8405&amp;"|"&amp;data!C8405,calculations!$A$3:$A$168,0),MATCH(data!B8405,calculations!$AH$2:$CL$2,0)),",","."))</f>
        <v>10226</v>
      </c>
      <c r="E8405">
        <v>1</v>
      </c>
    </row>
    <row r="8406" spans="1:5" x14ac:dyDescent="0.25">
      <c r="A8406">
        <v>2017</v>
      </c>
      <c r="B8406">
        <v>63</v>
      </c>
      <c r="C8406" t="s">
        <v>104</v>
      </c>
      <c r="D8406" t="str">
        <f ca="1">IF(OFFSET(calculations!$AG$2,MATCH(data!A8406&amp;"|"&amp;data!C8406,calculations!$A$3:$A$168,0),MATCH(data!B8406,calculations!$AH$2:$CL$2,0))="","NULL",SUBSTITUTE(OFFSET(calculations!$AG$2,MATCH(data!A8406&amp;"|"&amp;data!C8406,calculations!$A$3:$A$168,0),MATCH(data!B8406,calculations!$AH$2:$CL$2,0)),",","."))</f>
        <v>2214447</v>
      </c>
      <c r="E8406">
        <v>1</v>
      </c>
    </row>
    <row r="8407" spans="1:5" x14ac:dyDescent="0.25">
      <c r="A8407">
        <v>2017</v>
      </c>
      <c r="B8407">
        <v>63</v>
      </c>
      <c r="C8407" t="s">
        <v>105</v>
      </c>
      <c r="D8407" t="str">
        <f ca="1">IF(OFFSET(calculations!$AG$2,MATCH(data!A8407&amp;"|"&amp;data!C8407,calculations!$A$3:$A$168,0),MATCH(data!B8407,calculations!$AH$2:$CL$2,0))="","NULL",SUBSTITUTE(OFFSET(calculations!$AG$2,MATCH(data!A8407&amp;"|"&amp;data!C8407,calculations!$A$3:$A$168,0),MATCH(data!B8407,calculations!$AH$2:$CL$2,0)),",","."))</f>
        <v>2214447</v>
      </c>
      <c r="E8407">
        <v>1</v>
      </c>
    </row>
    <row r="8408" spans="1:5" x14ac:dyDescent="0.25">
      <c r="A8408">
        <v>2017</v>
      </c>
      <c r="B8408">
        <v>63</v>
      </c>
      <c r="C8408" t="s">
        <v>106</v>
      </c>
      <c r="D8408" t="str">
        <f ca="1">IF(OFFSET(calculations!$AG$2,MATCH(data!A8408&amp;"|"&amp;data!C8408,calculations!$A$3:$A$168,0),MATCH(data!B8408,calculations!$AH$2:$CL$2,0))="","NULL",SUBSTITUTE(OFFSET(calculations!$AG$2,MATCH(data!A8408&amp;"|"&amp;data!C8408,calculations!$A$3:$A$168,0),MATCH(data!B8408,calculations!$AH$2:$CL$2,0)),",","."))</f>
        <v>NULL</v>
      </c>
      <c r="E8408">
        <v>1</v>
      </c>
    </row>
    <row r="8409" spans="1:5" x14ac:dyDescent="0.25">
      <c r="A8409">
        <v>2017</v>
      </c>
      <c r="B8409">
        <v>63</v>
      </c>
      <c r="C8409" t="s">
        <v>107</v>
      </c>
      <c r="D8409" t="str">
        <f ca="1">IF(OFFSET(calculations!$AG$2,MATCH(data!A8409&amp;"|"&amp;data!C8409,calculations!$A$3:$A$168,0),MATCH(data!B8409,calculations!$AH$2:$CL$2,0))="","NULL",SUBSTITUTE(OFFSET(calculations!$AG$2,MATCH(data!A8409&amp;"|"&amp;data!C8409,calculations!$A$3:$A$168,0),MATCH(data!B8409,calculations!$AH$2:$CL$2,0)),",","."))</f>
        <v>NULL</v>
      </c>
      <c r="E8409">
        <v>1</v>
      </c>
    </row>
    <row r="8410" spans="1:5" x14ac:dyDescent="0.25">
      <c r="A8410">
        <v>2017</v>
      </c>
      <c r="B8410">
        <v>63</v>
      </c>
      <c r="C8410" t="s">
        <v>108</v>
      </c>
      <c r="D8410" t="str">
        <f ca="1">IF(OFFSET(calculations!$AG$2,MATCH(data!A8410&amp;"|"&amp;data!C8410,calculations!$A$3:$A$168,0),MATCH(data!B8410,calculations!$AH$2:$CL$2,0))="","NULL",SUBSTITUTE(OFFSET(calculations!$AG$2,MATCH(data!A8410&amp;"|"&amp;data!C8410,calculations!$A$3:$A$168,0),MATCH(data!B8410,calculations!$AH$2:$CL$2,0)),",","."))</f>
        <v>459680</v>
      </c>
      <c r="E8410">
        <v>1</v>
      </c>
    </row>
    <row r="8411" spans="1:5" x14ac:dyDescent="0.25">
      <c r="A8411">
        <v>2017</v>
      </c>
      <c r="B8411">
        <v>63</v>
      </c>
      <c r="C8411" t="s">
        <v>109</v>
      </c>
      <c r="D8411" t="str">
        <f ca="1">IF(OFFSET(calculations!$AG$2,MATCH(data!A8411&amp;"|"&amp;data!C8411,calculations!$A$3:$A$168,0),MATCH(data!B8411,calculations!$AH$2:$CL$2,0))="","NULL",SUBSTITUTE(OFFSET(calculations!$AG$2,MATCH(data!A8411&amp;"|"&amp;data!C8411,calculations!$A$3:$A$168,0),MATCH(data!B8411,calculations!$AH$2:$CL$2,0)),",","."))</f>
        <v>2674127</v>
      </c>
      <c r="E8411">
        <v>1</v>
      </c>
    </row>
    <row r="8412" spans="1:5" x14ac:dyDescent="0.25">
      <c r="A8412">
        <v>2017</v>
      </c>
      <c r="B8412">
        <v>63</v>
      </c>
      <c r="C8412" t="s">
        <v>110</v>
      </c>
      <c r="D8412" t="str">
        <f ca="1">IF(OFFSET(calculations!$AG$2,MATCH(data!A8412&amp;"|"&amp;data!C8412,calculations!$A$3:$A$168,0),MATCH(data!B8412,calculations!$AH$2:$CL$2,0))="","NULL",SUBSTITUTE(OFFSET(calculations!$AG$2,MATCH(data!A8412&amp;"|"&amp;data!C8412,calculations!$A$3:$A$168,0),MATCH(data!B8412,calculations!$AH$2:$CL$2,0)),",","."))</f>
        <v>373021</v>
      </c>
      <c r="E8412">
        <v>1</v>
      </c>
    </row>
    <row r="8413" spans="1:5" x14ac:dyDescent="0.25">
      <c r="A8413">
        <v>2017</v>
      </c>
      <c r="B8413">
        <v>63</v>
      </c>
      <c r="C8413" t="s">
        <v>111</v>
      </c>
      <c r="D8413" t="str">
        <f ca="1">IF(OFFSET(calculations!$AG$2,MATCH(data!A8413&amp;"|"&amp;data!C8413,calculations!$A$3:$A$168,0),MATCH(data!B8413,calculations!$AH$2:$CL$2,0))="","NULL",SUBSTITUTE(OFFSET(calculations!$AG$2,MATCH(data!A8413&amp;"|"&amp;data!C8413,calculations!$A$3:$A$168,0),MATCH(data!B8413,calculations!$AH$2:$CL$2,0)),",","."))</f>
        <v>162541842</v>
      </c>
      <c r="E8413">
        <v>1</v>
      </c>
    </row>
    <row r="8414" spans="1:5" x14ac:dyDescent="0.25">
      <c r="A8414">
        <v>2017</v>
      </c>
      <c r="B8414">
        <v>63</v>
      </c>
      <c r="C8414" t="s">
        <v>112</v>
      </c>
      <c r="D8414" t="str">
        <f ca="1">IF(OFFSET(calculations!$AG$2,MATCH(data!A8414&amp;"|"&amp;data!C8414,calculations!$A$3:$A$168,0),MATCH(data!B8414,calculations!$AH$2:$CL$2,0))="","NULL",SUBSTITUTE(OFFSET(calculations!$AG$2,MATCH(data!A8414&amp;"|"&amp;data!C8414,calculations!$A$3:$A$168,0),MATCH(data!B8414,calculations!$AH$2:$CL$2,0)),",","."))</f>
        <v>1693326</v>
      </c>
      <c r="E8414">
        <v>1</v>
      </c>
    </row>
    <row r="8415" spans="1:5" x14ac:dyDescent="0.25">
      <c r="A8415">
        <v>2017</v>
      </c>
      <c r="B8415">
        <v>63</v>
      </c>
      <c r="C8415" t="s">
        <v>113</v>
      </c>
      <c r="D8415" t="str">
        <f ca="1">IF(OFFSET(calculations!$AG$2,MATCH(data!A8415&amp;"|"&amp;data!C8415,calculations!$A$3:$A$168,0),MATCH(data!B8415,calculations!$AH$2:$CL$2,0))="","NULL",SUBSTITUTE(OFFSET(calculations!$AG$2,MATCH(data!A8415&amp;"|"&amp;data!C8415,calculations!$A$3:$A$168,0),MATCH(data!B8415,calculations!$AH$2:$CL$2,0)),",","."))</f>
        <v>NULL</v>
      </c>
      <c r="E8415">
        <v>1</v>
      </c>
    </row>
    <row r="8416" spans="1:5" x14ac:dyDescent="0.25">
      <c r="A8416">
        <v>2017</v>
      </c>
      <c r="B8416">
        <v>63</v>
      </c>
      <c r="C8416" t="s">
        <v>114</v>
      </c>
      <c r="D8416" t="str">
        <f ca="1">IF(OFFSET(calculations!$AG$2,MATCH(data!A8416&amp;"|"&amp;data!C8416,calculations!$A$3:$A$168,0),MATCH(data!B8416,calculations!$AH$2:$CL$2,0))="","NULL",SUBSTITUTE(OFFSET(calculations!$AG$2,MATCH(data!A8416&amp;"|"&amp;data!C8416,calculations!$A$3:$A$168,0),MATCH(data!B8416,calculations!$AH$2:$CL$2,0)),",","."))</f>
        <v>NULL</v>
      </c>
      <c r="E8416">
        <v>1</v>
      </c>
    </row>
    <row r="8417" spans="1:5" x14ac:dyDescent="0.25">
      <c r="A8417">
        <v>2017</v>
      </c>
      <c r="B8417">
        <v>63</v>
      </c>
      <c r="C8417" t="s">
        <v>115</v>
      </c>
      <c r="D8417" t="str">
        <f ca="1">IF(OFFSET(calculations!$AG$2,MATCH(data!A8417&amp;"|"&amp;data!C8417,calculations!$A$3:$A$168,0),MATCH(data!B8417,calculations!$AH$2:$CL$2,0))="","NULL",SUBSTITUTE(OFFSET(calculations!$AG$2,MATCH(data!A8417&amp;"|"&amp;data!C8417,calculations!$A$3:$A$168,0),MATCH(data!B8417,calculations!$AH$2:$CL$2,0)),",","."))</f>
        <v>NULL</v>
      </c>
      <c r="E8417">
        <v>1</v>
      </c>
    </row>
    <row r="8418" spans="1:5" x14ac:dyDescent="0.25">
      <c r="A8418">
        <v>2017</v>
      </c>
      <c r="B8418">
        <v>63</v>
      </c>
      <c r="C8418" t="s">
        <v>116</v>
      </c>
      <c r="D8418" t="str">
        <f ca="1">IF(OFFSET(calculations!$AG$2,MATCH(data!A8418&amp;"|"&amp;data!C8418,calculations!$A$3:$A$168,0),MATCH(data!B8418,calculations!$AH$2:$CL$2,0))="","NULL",SUBSTITUTE(OFFSET(calculations!$AG$2,MATCH(data!A8418&amp;"|"&amp;data!C8418,calculations!$A$3:$A$168,0),MATCH(data!B8418,calculations!$AH$2:$CL$2,0)),",","."))</f>
        <v>754876</v>
      </c>
      <c r="E8418">
        <v>1</v>
      </c>
    </row>
    <row r="8419" spans="1:5" x14ac:dyDescent="0.25">
      <c r="A8419">
        <v>2017</v>
      </c>
      <c r="B8419">
        <v>63</v>
      </c>
      <c r="C8419" t="s">
        <v>117</v>
      </c>
      <c r="D8419" t="str">
        <f ca="1">IF(OFFSET(calculations!$AG$2,MATCH(data!A8419&amp;"|"&amp;data!C8419,calculations!$A$3:$A$168,0),MATCH(data!B8419,calculations!$AH$2:$CL$2,0))="","NULL",SUBSTITUTE(OFFSET(calculations!$AG$2,MATCH(data!A8419&amp;"|"&amp;data!C8419,calculations!$A$3:$A$168,0),MATCH(data!B8419,calculations!$AH$2:$CL$2,0)),",","."))</f>
        <v>NULL</v>
      </c>
      <c r="E8419">
        <v>1</v>
      </c>
    </row>
    <row r="8420" spans="1:5" x14ac:dyDescent="0.25">
      <c r="A8420">
        <v>2017</v>
      </c>
      <c r="B8420">
        <v>63</v>
      </c>
      <c r="C8420" t="s">
        <v>118</v>
      </c>
      <c r="D8420" t="str">
        <f ca="1">IF(OFFSET(calculations!$AG$2,MATCH(data!A8420&amp;"|"&amp;data!C8420,calculations!$A$3:$A$168,0),MATCH(data!B8420,calculations!$AH$2:$CL$2,0))="","NULL",SUBSTITUTE(OFFSET(calculations!$AG$2,MATCH(data!A8420&amp;"|"&amp;data!C8420,calculations!$A$3:$A$168,0),MATCH(data!B8420,calculations!$AH$2:$CL$2,0)),",","."))</f>
        <v>271879</v>
      </c>
      <c r="E8420">
        <v>1</v>
      </c>
    </row>
    <row r="8421" spans="1:5" x14ac:dyDescent="0.25">
      <c r="A8421">
        <v>2017</v>
      </c>
      <c r="B8421">
        <v>63</v>
      </c>
      <c r="C8421" t="s">
        <v>119</v>
      </c>
      <c r="D8421" t="str">
        <f ca="1">IF(OFFSET(calculations!$AG$2,MATCH(data!A8421&amp;"|"&amp;data!C8421,calculations!$A$3:$A$168,0),MATCH(data!B8421,calculations!$AH$2:$CL$2,0))="","NULL",SUBSTITUTE(OFFSET(calculations!$AG$2,MATCH(data!A8421&amp;"|"&amp;data!C8421,calculations!$A$3:$A$168,0),MATCH(data!B8421,calculations!$AH$2:$CL$2,0)),",","."))</f>
        <v>5566</v>
      </c>
      <c r="E8421">
        <v>1</v>
      </c>
    </row>
    <row r="8422" spans="1:5" x14ac:dyDescent="0.25">
      <c r="A8422">
        <v>2017</v>
      </c>
      <c r="B8422">
        <v>63</v>
      </c>
      <c r="C8422" t="s">
        <v>120</v>
      </c>
      <c r="D8422" t="str">
        <f ca="1">IF(OFFSET(calculations!$AG$2,MATCH(data!A8422&amp;"|"&amp;data!C8422,calculations!$A$3:$A$168,0),MATCH(data!B8422,calculations!$AH$2:$CL$2,0))="","NULL",SUBSTITUTE(OFFSET(calculations!$AG$2,MATCH(data!A8422&amp;"|"&amp;data!C8422,calculations!$A$3:$A$168,0),MATCH(data!B8422,calculations!$AH$2:$CL$2,0)),",","."))</f>
        <v>178776</v>
      </c>
      <c r="E8422">
        <v>1</v>
      </c>
    </row>
    <row r="8423" spans="1:5" x14ac:dyDescent="0.25">
      <c r="A8423">
        <v>2017</v>
      </c>
      <c r="B8423">
        <v>63</v>
      </c>
      <c r="C8423" t="s">
        <v>121</v>
      </c>
      <c r="D8423" t="str">
        <f ca="1">IF(OFFSET(calculations!$AG$2,MATCH(data!A8423&amp;"|"&amp;data!C8423,calculations!$A$3:$A$168,0),MATCH(data!B8423,calculations!$AH$2:$CL$2,0))="","NULL",SUBSTITUTE(OFFSET(calculations!$AG$2,MATCH(data!A8423&amp;"|"&amp;data!C8423,calculations!$A$3:$A$168,0),MATCH(data!B8423,calculations!$AH$2:$CL$2,0)),",","."))</f>
        <v>15932</v>
      </c>
      <c r="E8423">
        <v>1</v>
      </c>
    </row>
    <row r="8424" spans="1:5" x14ac:dyDescent="0.25">
      <c r="A8424">
        <v>2017</v>
      </c>
      <c r="B8424">
        <v>63</v>
      </c>
      <c r="C8424" t="s">
        <v>122</v>
      </c>
      <c r="D8424" t="str">
        <f ca="1">IF(OFFSET(calculations!$AG$2,MATCH(data!A8424&amp;"|"&amp;data!C8424,calculations!$A$3:$A$168,0),MATCH(data!B8424,calculations!$AH$2:$CL$2,0))="","NULL",SUBSTITUTE(OFFSET(calculations!$AG$2,MATCH(data!A8424&amp;"|"&amp;data!C8424,calculations!$A$3:$A$168,0),MATCH(data!B8424,calculations!$AH$2:$CL$2,0)),",","."))</f>
        <v>NULL</v>
      </c>
      <c r="E8424">
        <v>1</v>
      </c>
    </row>
    <row r="8425" spans="1:5" x14ac:dyDescent="0.25">
      <c r="A8425">
        <v>2017</v>
      </c>
      <c r="B8425">
        <v>63</v>
      </c>
      <c r="C8425" t="s">
        <v>123</v>
      </c>
      <c r="D8425" t="str">
        <f ca="1">IF(OFFSET(calculations!$AG$2,MATCH(data!A8425&amp;"|"&amp;data!C8425,calculations!$A$3:$A$168,0),MATCH(data!B8425,calculations!$AH$2:$CL$2,0))="","NULL",SUBSTITUTE(OFFSET(calculations!$AG$2,MATCH(data!A8425&amp;"|"&amp;data!C8425,calculations!$A$3:$A$168,0),MATCH(data!B8425,calculations!$AH$2:$CL$2,0)),",","."))</f>
        <v>NULL</v>
      </c>
      <c r="E8425">
        <v>1</v>
      </c>
    </row>
    <row r="8426" spans="1:5" x14ac:dyDescent="0.25">
      <c r="A8426">
        <v>2017</v>
      </c>
      <c r="B8426">
        <v>63</v>
      </c>
      <c r="C8426" t="s">
        <v>124</v>
      </c>
      <c r="D8426" t="str">
        <f ca="1">IF(OFFSET(calculations!$AG$2,MATCH(data!A8426&amp;"|"&amp;data!C8426,calculations!$A$3:$A$168,0),MATCH(data!B8426,calculations!$AH$2:$CL$2,0))="","NULL",SUBSTITUTE(OFFSET(calculations!$AG$2,MATCH(data!A8426&amp;"|"&amp;data!C8426,calculations!$A$3:$A$168,0),MATCH(data!B8426,calculations!$AH$2:$CL$2,0)),",","."))</f>
        <v>NULL</v>
      </c>
      <c r="E8426">
        <v>1</v>
      </c>
    </row>
    <row r="8427" spans="1:5" x14ac:dyDescent="0.25">
      <c r="A8427">
        <v>2017</v>
      </c>
      <c r="B8427">
        <v>63</v>
      </c>
      <c r="C8427" t="s">
        <v>125</v>
      </c>
      <c r="D8427" t="str">
        <f ca="1">IF(OFFSET(calculations!$AG$2,MATCH(data!A8427&amp;"|"&amp;data!C8427,calculations!$A$3:$A$168,0),MATCH(data!B8427,calculations!$AH$2:$CL$2,0))="","NULL",SUBSTITUTE(OFFSET(calculations!$AG$2,MATCH(data!A8427&amp;"|"&amp;data!C8427,calculations!$A$3:$A$168,0),MATCH(data!B8427,calculations!$AH$2:$CL$2,0)),",","."))</f>
        <v>452518</v>
      </c>
      <c r="E8427">
        <v>1</v>
      </c>
    </row>
    <row r="8428" spans="1:5" x14ac:dyDescent="0.25">
      <c r="A8428">
        <v>2017</v>
      </c>
      <c r="B8428">
        <v>63</v>
      </c>
      <c r="C8428" t="s">
        <v>126</v>
      </c>
      <c r="D8428" t="str">
        <f ca="1">IF(OFFSET(calculations!$AG$2,MATCH(data!A8428&amp;"|"&amp;data!C8428,calculations!$A$3:$A$168,0),MATCH(data!B8428,calculations!$AH$2:$CL$2,0))="","NULL",SUBSTITUTE(OFFSET(calculations!$AG$2,MATCH(data!A8428&amp;"|"&amp;data!C8428,calculations!$A$3:$A$168,0),MATCH(data!B8428,calculations!$AH$2:$CL$2,0)),",","."))</f>
        <v>13779</v>
      </c>
      <c r="E8428">
        <v>1</v>
      </c>
    </row>
    <row r="8429" spans="1:5" x14ac:dyDescent="0.25">
      <c r="A8429">
        <v>2017</v>
      </c>
      <c r="B8429">
        <v>63</v>
      </c>
      <c r="C8429" t="s">
        <v>62</v>
      </c>
      <c r="D8429" t="str">
        <f ca="1">IF(OFFSET(calculations!$AG$2,MATCH(data!A8429&amp;"|"&amp;data!C8429,calculations!$A$3:$A$168,0),MATCH(data!B8429,calculations!$AH$2:$CL$2,0))="","NULL",SUBSTITUTE(OFFSET(calculations!$AG$2,MATCH(data!A8429&amp;"|"&amp;data!C8429,calculations!$A$3:$A$168,0),MATCH(data!B8429,calculations!$AH$2:$CL$2,0)),",","."))</f>
        <v>42886790</v>
      </c>
      <c r="E8429">
        <v>1</v>
      </c>
    </row>
    <row r="8430" spans="1:5" x14ac:dyDescent="0.25">
      <c r="A8430">
        <v>2017</v>
      </c>
      <c r="B8430">
        <v>63</v>
      </c>
      <c r="C8430" t="s">
        <v>127</v>
      </c>
      <c r="D8430" t="str">
        <f ca="1">IF(OFFSET(calculations!$AG$2,MATCH(data!A8430&amp;"|"&amp;data!C8430,calculations!$A$3:$A$168,0),MATCH(data!B8430,calculations!$AH$2:$CL$2,0))="","NULL",SUBSTITUTE(OFFSET(calculations!$AG$2,MATCH(data!A8430&amp;"|"&amp;data!C8430,calculations!$A$3:$A$168,0),MATCH(data!B8430,calculations!$AH$2:$CL$2,0)),",","."))</f>
        <v>7903050</v>
      </c>
      <c r="E8430">
        <v>1</v>
      </c>
    </row>
    <row r="8431" spans="1:5" x14ac:dyDescent="0.25">
      <c r="A8431">
        <v>2017</v>
      </c>
      <c r="B8431">
        <v>63</v>
      </c>
      <c r="C8431" t="s">
        <v>128</v>
      </c>
      <c r="D8431" t="str">
        <f ca="1">IF(OFFSET(calculations!$AG$2,MATCH(data!A8431&amp;"|"&amp;data!C8431,calculations!$A$3:$A$168,0),MATCH(data!B8431,calculations!$AH$2:$CL$2,0))="","NULL",SUBSTITUTE(OFFSET(calculations!$AG$2,MATCH(data!A8431&amp;"|"&amp;data!C8431,calculations!$A$3:$A$168,0),MATCH(data!B8431,calculations!$AH$2:$CL$2,0)),",","."))</f>
        <v>NULL</v>
      </c>
      <c r="E8431">
        <v>1</v>
      </c>
    </row>
    <row r="8432" spans="1:5" x14ac:dyDescent="0.25">
      <c r="A8432">
        <v>2017</v>
      </c>
      <c r="B8432">
        <v>63</v>
      </c>
      <c r="C8432" t="s">
        <v>129</v>
      </c>
      <c r="D8432" t="str">
        <f ca="1">IF(OFFSET(calculations!$AG$2,MATCH(data!A8432&amp;"|"&amp;data!C8432,calculations!$A$3:$A$168,0),MATCH(data!B8432,calculations!$AH$2:$CL$2,0))="","NULL",SUBSTITUTE(OFFSET(calculations!$AG$2,MATCH(data!A8432&amp;"|"&amp;data!C8432,calculations!$A$3:$A$168,0),MATCH(data!B8432,calculations!$AH$2:$CL$2,0)),",","."))</f>
        <v>20127381</v>
      </c>
      <c r="E8432">
        <v>1</v>
      </c>
    </row>
    <row r="8433" spans="1:5" x14ac:dyDescent="0.25">
      <c r="A8433">
        <v>2017</v>
      </c>
      <c r="B8433">
        <v>63</v>
      </c>
      <c r="C8433" t="s">
        <v>130</v>
      </c>
      <c r="D8433" t="str">
        <f ca="1">IF(OFFSET(calculations!$AG$2,MATCH(data!A8433&amp;"|"&amp;data!C8433,calculations!$A$3:$A$168,0),MATCH(data!B8433,calculations!$AH$2:$CL$2,0))="","NULL",SUBSTITUTE(OFFSET(calculations!$AG$2,MATCH(data!A8433&amp;"|"&amp;data!C8433,calculations!$A$3:$A$168,0),MATCH(data!B8433,calculations!$AH$2:$CL$2,0)),",","."))</f>
        <v>NULL</v>
      </c>
      <c r="E8433">
        <v>1</v>
      </c>
    </row>
    <row r="8434" spans="1:5" x14ac:dyDescent="0.25">
      <c r="A8434">
        <v>2017</v>
      </c>
      <c r="B8434">
        <v>63</v>
      </c>
      <c r="C8434" t="s">
        <v>131</v>
      </c>
      <c r="D8434" t="str">
        <f ca="1">IF(OFFSET(calculations!$AG$2,MATCH(data!A8434&amp;"|"&amp;data!C8434,calculations!$A$3:$A$168,0),MATCH(data!B8434,calculations!$AH$2:$CL$2,0))="","NULL",SUBSTITUTE(OFFSET(calculations!$AG$2,MATCH(data!A8434&amp;"|"&amp;data!C8434,calculations!$A$3:$A$168,0),MATCH(data!B8434,calculations!$AH$2:$CL$2,0)),",","."))</f>
        <v>NULL</v>
      </c>
      <c r="E8434">
        <v>1</v>
      </c>
    </row>
    <row r="8435" spans="1:5" x14ac:dyDescent="0.25">
      <c r="A8435">
        <v>2017</v>
      </c>
      <c r="B8435">
        <v>63</v>
      </c>
      <c r="C8435" t="s">
        <v>132</v>
      </c>
      <c r="D8435" t="str">
        <f ca="1">IF(OFFSET(calculations!$AG$2,MATCH(data!A8435&amp;"|"&amp;data!C8435,calculations!$A$3:$A$168,0),MATCH(data!B8435,calculations!$AH$2:$CL$2,0))="","NULL",SUBSTITUTE(OFFSET(calculations!$AG$2,MATCH(data!A8435&amp;"|"&amp;data!C8435,calculations!$A$3:$A$168,0),MATCH(data!B8435,calculations!$AH$2:$CL$2,0)),",","."))</f>
        <v>-26282</v>
      </c>
      <c r="E8435">
        <v>1</v>
      </c>
    </row>
    <row r="8436" spans="1:5" x14ac:dyDescent="0.25">
      <c r="A8436">
        <v>2017</v>
      </c>
      <c r="B8436">
        <v>63</v>
      </c>
      <c r="C8436" t="s">
        <v>133</v>
      </c>
      <c r="D8436" t="str">
        <f ca="1">IF(OFFSET(calculations!$AG$2,MATCH(data!A8436&amp;"|"&amp;data!C8436,calculations!$A$3:$A$168,0),MATCH(data!B8436,calculations!$AH$2:$CL$2,0))="","NULL",SUBSTITUTE(OFFSET(calculations!$AG$2,MATCH(data!A8436&amp;"|"&amp;data!C8436,calculations!$A$3:$A$168,0),MATCH(data!B8436,calculations!$AH$2:$CL$2,0)),",","."))</f>
        <v>0</v>
      </c>
      <c r="E8436">
        <v>1</v>
      </c>
    </row>
    <row r="8437" spans="1:5" x14ac:dyDescent="0.25">
      <c r="A8437">
        <v>2017</v>
      </c>
      <c r="B8437">
        <v>63</v>
      </c>
      <c r="C8437" t="s">
        <v>134</v>
      </c>
      <c r="D8437" t="str">
        <f ca="1">IF(OFFSET(calculations!$AG$2,MATCH(data!A8437&amp;"|"&amp;data!C8437,calculations!$A$3:$A$168,0),MATCH(data!B8437,calculations!$AH$2:$CL$2,0))="","NULL",SUBSTITUTE(OFFSET(calculations!$AG$2,MATCH(data!A8437&amp;"|"&amp;data!C8437,calculations!$A$3:$A$168,0),MATCH(data!B8437,calculations!$AH$2:$CL$2,0)),",","."))</f>
        <v>NULL</v>
      </c>
      <c r="E8437">
        <v>1</v>
      </c>
    </row>
    <row r="8438" spans="1:5" x14ac:dyDescent="0.25">
      <c r="A8438">
        <v>2017</v>
      </c>
      <c r="B8438">
        <v>63</v>
      </c>
      <c r="C8438" t="s">
        <v>135</v>
      </c>
      <c r="D8438" t="str">
        <f ca="1">IF(OFFSET(calculations!$AG$2,MATCH(data!A8438&amp;"|"&amp;data!C8438,calculations!$A$3:$A$168,0),MATCH(data!B8438,calculations!$AH$2:$CL$2,0))="","NULL",SUBSTITUTE(OFFSET(calculations!$AG$2,MATCH(data!A8438&amp;"|"&amp;data!C8438,calculations!$A$3:$A$168,0),MATCH(data!B8438,calculations!$AH$2:$CL$2,0)),",","."))</f>
        <v>NULL</v>
      </c>
      <c r="E8438">
        <v>1</v>
      </c>
    </row>
    <row r="8439" spans="1:5" x14ac:dyDescent="0.25">
      <c r="A8439">
        <v>2017</v>
      </c>
      <c r="B8439">
        <v>63</v>
      </c>
      <c r="C8439" t="s">
        <v>136</v>
      </c>
      <c r="D8439" t="str">
        <f ca="1">IF(OFFSET(calculations!$AG$2,MATCH(data!A8439&amp;"|"&amp;data!C8439,calculations!$A$3:$A$168,0),MATCH(data!B8439,calculations!$AH$2:$CL$2,0))="","NULL",SUBSTITUTE(OFFSET(calculations!$AG$2,MATCH(data!A8439&amp;"|"&amp;data!C8439,calculations!$A$3:$A$168,0),MATCH(data!B8439,calculations!$AH$2:$CL$2,0)),",","."))</f>
        <v>2301106</v>
      </c>
      <c r="E8439">
        <v>1</v>
      </c>
    </row>
    <row r="8440" spans="1:5" x14ac:dyDescent="0.25">
      <c r="A8440">
        <v>2017</v>
      </c>
      <c r="B8440">
        <v>63</v>
      </c>
      <c r="C8440" t="s">
        <v>137</v>
      </c>
      <c r="D8440" t="str">
        <f ca="1">IF(OFFSET(calculations!$AG$2,MATCH(data!A8440&amp;"|"&amp;data!C8440,calculations!$A$3:$A$168,0),MATCH(data!B8440,calculations!$AH$2:$CL$2,0))="","NULL",SUBSTITUTE(OFFSET(calculations!$AG$2,MATCH(data!A8440&amp;"|"&amp;data!C8440,calculations!$A$3:$A$168,0),MATCH(data!B8440,calculations!$AH$2:$CL$2,0)),",","."))</f>
        <v>NULL</v>
      </c>
      <c r="E8440">
        <v>1</v>
      </c>
    </row>
    <row r="8441" spans="1:5" x14ac:dyDescent="0.25">
      <c r="A8441">
        <v>2017</v>
      </c>
      <c r="B8441">
        <v>63</v>
      </c>
      <c r="C8441" t="s">
        <v>138</v>
      </c>
      <c r="D8441" t="str">
        <f ca="1">IF(OFFSET(calculations!$AG$2,MATCH(data!A8441&amp;"|"&amp;data!C8441,calculations!$A$3:$A$168,0),MATCH(data!B8441,calculations!$AH$2:$CL$2,0))="","NULL",SUBSTITUTE(OFFSET(calculations!$AG$2,MATCH(data!A8441&amp;"|"&amp;data!C8441,calculations!$A$3:$A$168,0),MATCH(data!B8441,calculations!$AH$2:$CL$2,0)),",","."))</f>
        <v>117961726</v>
      </c>
      <c r="E8441">
        <v>1</v>
      </c>
    </row>
    <row r="8442" spans="1:5" x14ac:dyDescent="0.25">
      <c r="A8442">
        <v>2017</v>
      </c>
      <c r="B8442">
        <v>63</v>
      </c>
      <c r="C8442" t="s">
        <v>139</v>
      </c>
      <c r="D8442" t="str">
        <f ca="1">IF(OFFSET(calculations!$AG$2,MATCH(data!A8442&amp;"|"&amp;data!C8442,calculations!$A$3:$A$168,0),MATCH(data!B8442,calculations!$AH$2:$CL$2,0))="","NULL",SUBSTITUTE(OFFSET(calculations!$AG$2,MATCH(data!A8442&amp;"|"&amp;data!C8442,calculations!$A$3:$A$168,0),MATCH(data!B8442,calculations!$AH$2:$CL$2,0)),",","."))</f>
        <v>NULL</v>
      </c>
      <c r="E8442">
        <v>1</v>
      </c>
    </row>
    <row r="8443" spans="1:5" x14ac:dyDescent="0.25">
      <c r="A8443">
        <v>2017</v>
      </c>
      <c r="B8443">
        <v>63</v>
      </c>
      <c r="C8443" t="s">
        <v>140</v>
      </c>
      <c r="D8443" t="str">
        <f ca="1">IF(OFFSET(calculations!$AG$2,MATCH(data!A8443&amp;"|"&amp;data!C8443,calculations!$A$3:$A$168,0),MATCH(data!B8443,calculations!$AH$2:$CL$2,0))="","NULL",SUBSTITUTE(OFFSET(calculations!$AG$2,MATCH(data!A8443&amp;"|"&amp;data!C8443,calculations!$A$3:$A$168,0),MATCH(data!B8443,calculations!$AH$2:$CL$2,0)),",","."))</f>
        <v>NULL</v>
      </c>
      <c r="E8443">
        <v>1</v>
      </c>
    </row>
    <row r="8444" spans="1:5" x14ac:dyDescent="0.25">
      <c r="A8444">
        <v>2017</v>
      </c>
      <c r="B8444">
        <v>63</v>
      </c>
      <c r="C8444" t="s">
        <v>141</v>
      </c>
      <c r="D8444" t="str">
        <f ca="1">IF(OFFSET(calculations!$AG$2,MATCH(data!A8444&amp;"|"&amp;data!C8444,calculations!$A$3:$A$168,0),MATCH(data!B8444,calculations!$AH$2:$CL$2,0))="","NULL",SUBSTITUTE(OFFSET(calculations!$AG$2,MATCH(data!A8444&amp;"|"&amp;data!C8444,calculations!$A$3:$A$168,0),MATCH(data!B8444,calculations!$AH$2:$CL$2,0)),",","."))</f>
        <v>NULL</v>
      </c>
      <c r="E8444">
        <v>1</v>
      </c>
    </row>
    <row r="8445" spans="1:5" x14ac:dyDescent="0.25">
      <c r="A8445">
        <v>2017</v>
      </c>
      <c r="B8445">
        <v>63</v>
      </c>
      <c r="C8445" t="s">
        <v>142</v>
      </c>
      <c r="D8445" t="str">
        <f ca="1">IF(OFFSET(calculations!$AG$2,MATCH(data!A8445&amp;"|"&amp;data!C8445,calculations!$A$3:$A$168,0),MATCH(data!B8445,calculations!$AH$2:$CL$2,0))="","NULL",SUBSTITUTE(OFFSET(calculations!$AG$2,MATCH(data!A8445&amp;"|"&amp;data!C8445,calculations!$A$3:$A$168,0),MATCH(data!B8445,calculations!$AH$2:$CL$2,0)),",","."))</f>
        <v>386031</v>
      </c>
      <c r="E8445">
        <v>1</v>
      </c>
    </row>
    <row r="8446" spans="1:5" x14ac:dyDescent="0.25">
      <c r="A8446">
        <v>2017</v>
      </c>
      <c r="B8446">
        <v>63</v>
      </c>
      <c r="C8446" t="s">
        <v>143</v>
      </c>
      <c r="D8446" t="str">
        <f ca="1">IF(OFFSET(calculations!$AG$2,MATCH(data!A8446&amp;"|"&amp;data!C8446,calculations!$A$3:$A$168,0),MATCH(data!B8446,calculations!$AH$2:$CL$2,0))="","NULL",SUBSTITUTE(OFFSET(calculations!$AG$2,MATCH(data!A8446&amp;"|"&amp;data!C8446,calculations!$A$3:$A$168,0),MATCH(data!B8446,calculations!$AH$2:$CL$2,0)),",","."))</f>
        <v>117575695</v>
      </c>
      <c r="E8446">
        <v>1</v>
      </c>
    </row>
    <row r="8447" spans="1:5" x14ac:dyDescent="0.25">
      <c r="A8447">
        <v>2017</v>
      </c>
      <c r="B8447">
        <v>63</v>
      </c>
      <c r="C8447" t="s">
        <v>58</v>
      </c>
      <c r="D8447" t="str">
        <f ca="1">IF(OFFSET(calculations!$AG$2,MATCH(data!A8447&amp;"|"&amp;data!C8447,calculations!$A$3:$A$168,0),MATCH(data!B8447,calculations!$AH$2:$CL$2,0))="","NULL",SUBSTITUTE(OFFSET(calculations!$AG$2,MATCH(data!A8447&amp;"|"&amp;data!C8447,calculations!$A$3:$A$168,0),MATCH(data!B8447,calculations!$AH$2:$CL$2,0)),",","."))</f>
        <v>12581535</v>
      </c>
      <c r="E8447">
        <v>1</v>
      </c>
    </row>
    <row r="8448" spans="1:5" x14ac:dyDescent="0.25">
      <c r="A8448">
        <v>2017</v>
      </c>
      <c r="B8448">
        <v>64</v>
      </c>
      <c r="C8448" t="s">
        <v>68</v>
      </c>
      <c r="D8448" t="str">
        <f ca="1">IF(OFFSET(calculations!$AG$2,MATCH(data!A8448&amp;"|"&amp;data!C8448,calculations!$A$3:$A$168,0),MATCH(data!B8448,calculations!$AH$2:$CL$2,0))="","NULL",SUBSTITUTE(OFFSET(calculations!$AG$2,MATCH(data!A8448&amp;"|"&amp;data!C8448,calculations!$A$3:$A$168,0),MATCH(data!B8448,calculations!$AH$2:$CL$2,0)),",","."))</f>
        <v>14351183</v>
      </c>
      <c r="E8448">
        <v>1</v>
      </c>
    </row>
    <row r="8449" spans="1:5" x14ac:dyDescent="0.25">
      <c r="A8449">
        <v>2017</v>
      </c>
      <c r="B8449">
        <v>64</v>
      </c>
      <c r="C8449" t="s">
        <v>49</v>
      </c>
      <c r="D8449" t="str">
        <f ca="1">IF(OFFSET(calculations!$AG$2,MATCH(data!A8449&amp;"|"&amp;data!C8449,calculations!$A$3:$A$168,0),MATCH(data!B8449,calculations!$AH$2:$CL$2,0))="","NULL",SUBSTITUTE(OFFSET(calculations!$AG$2,MATCH(data!A8449&amp;"|"&amp;data!C8449,calculations!$A$3:$A$168,0),MATCH(data!B8449,calculations!$AH$2:$CL$2,0)),",","."))</f>
        <v>3555484</v>
      </c>
      <c r="E8449">
        <v>1</v>
      </c>
    </row>
    <row r="8450" spans="1:5" x14ac:dyDescent="0.25">
      <c r="A8450">
        <v>2017</v>
      </c>
      <c r="B8450">
        <v>64</v>
      </c>
      <c r="C8450" t="s">
        <v>69</v>
      </c>
      <c r="D8450" t="str">
        <f ca="1">IF(OFFSET(calculations!$AG$2,MATCH(data!A8450&amp;"|"&amp;data!C8450,calculations!$A$3:$A$168,0),MATCH(data!B8450,calculations!$AH$2:$CL$2,0))="","NULL",SUBSTITUTE(OFFSET(calculations!$AG$2,MATCH(data!A8450&amp;"|"&amp;data!C8450,calculations!$A$3:$A$168,0),MATCH(data!B8450,calculations!$AH$2:$CL$2,0)),",","."))</f>
        <v>217491</v>
      </c>
      <c r="E8450">
        <v>1</v>
      </c>
    </row>
    <row r="8451" spans="1:5" x14ac:dyDescent="0.25">
      <c r="A8451">
        <v>2017</v>
      </c>
      <c r="B8451">
        <v>64</v>
      </c>
      <c r="C8451" t="s">
        <v>70</v>
      </c>
      <c r="D8451" t="str">
        <f ca="1">IF(OFFSET(calculations!$AG$2,MATCH(data!A8451&amp;"|"&amp;data!C8451,calculations!$A$3:$A$168,0),MATCH(data!B8451,calculations!$AH$2:$CL$2,0))="","NULL",SUBSTITUTE(OFFSET(calculations!$AG$2,MATCH(data!A8451&amp;"|"&amp;data!C8451,calculations!$A$3:$A$168,0),MATCH(data!B8451,calculations!$AH$2:$CL$2,0)),",","."))</f>
        <v>NULL</v>
      </c>
      <c r="E8451">
        <v>1</v>
      </c>
    </row>
    <row r="8452" spans="1:5" x14ac:dyDescent="0.25">
      <c r="A8452">
        <v>2017</v>
      </c>
      <c r="B8452">
        <v>64</v>
      </c>
      <c r="C8452" t="s">
        <v>71</v>
      </c>
      <c r="D8452" t="str">
        <f ca="1">IF(OFFSET(calculations!$AG$2,MATCH(data!A8452&amp;"|"&amp;data!C8452,calculations!$A$3:$A$168,0),MATCH(data!B8452,calculations!$AH$2:$CL$2,0))="","NULL",SUBSTITUTE(OFFSET(calculations!$AG$2,MATCH(data!A8452&amp;"|"&amp;data!C8452,calculations!$A$3:$A$168,0),MATCH(data!B8452,calculations!$AH$2:$CL$2,0)),",","."))</f>
        <v>NULL</v>
      </c>
      <c r="E8452">
        <v>1</v>
      </c>
    </row>
    <row r="8453" spans="1:5" x14ac:dyDescent="0.25">
      <c r="A8453">
        <v>2017</v>
      </c>
      <c r="B8453">
        <v>64</v>
      </c>
      <c r="C8453" t="s">
        <v>72</v>
      </c>
      <c r="D8453" t="str">
        <f ca="1">IF(OFFSET(calculations!$AG$2,MATCH(data!A8453&amp;"|"&amp;data!C8453,calculations!$A$3:$A$168,0),MATCH(data!B8453,calculations!$AH$2:$CL$2,0))="","NULL",SUBSTITUTE(OFFSET(calculations!$AG$2,MATCH(data!A8453&amp;"|"&amp;data!C8453,calculations!$A$3:$A$168,0),MATCH(data!B8453,calculations!$AH$2:$CL$2,0)),",","."))</f>
        <v>NULL</v>
      </c>
      <c r="E8453">
        <v>1</v>
      </c>
    </row>
    <row r="8454" spans="1:5" x14ac:dyDescent="0.25">
      <c r="A8454">
        <v>2017</v>
      </c>
      <c r="B8454">
        <v>64</v>
      </c>
      <c r="C8454" t="s">
        <v>73</v>
      </c>
      <c r="D8454" t="str">
        <f ca="1">IF(OFFSET(calculations!$AG$2,MATCH(data!A8454&amp;"|"&amp;data!C8454,calculations!$A$3:$A$168,0),MATCH(data!B8454,calculations!$AH$2:$CL$2,0))="","NULL",SUBSTITUTE(OFFSET(calculations!$AG$2,MATCH(data!A8454&amp;"|"&amp;data!C8454,calculations!$A$3:$A$168,0),MATCH(data!B8454,calculations!$AH$2:$CL$2,0)),",","."))</f>
        <v>2805421</v>
      </c>
      <c r="E8454">
        <v>1</v>
      </c>
    </row>
    <row r="8455" spans="1:5" x14ac:dyDescent="0.25">
      <c r="A8455">
        <v>2017</v>
      </c>
      <c r="B8455">
        <v>64</v>
      </c>
      <c r="C8455" t="s">
        <v>74</v>
      </c>
      <c r="D8455" t="str">
        <f ca="1">IF(OFFSET(calculations!$AG$2,MATCH(data!A8455&amp;"|"&amp;data!C8455,calculations!$A$3:$A$168,0),MATCH(data!B8455,calculations!$AH$2:$CL$2,0))="","NULL",SUBSTITUTE(OFFSET(calculations!$AG$2,MATCH(data!A8455&amp;"|"&amp;data!C8455,calculations!$A$3:$A$168,0),MATCH(data!B8455,calculations!$AH$2:$CL$2,0)),",","."))</f>
        <v>NULL</v>
      </c>
      <c r="E8455">
        <v>1</v>
      </c>
    </row>
    <row r="8456" spans="1:5" x14ac:dyDescent="0.25">
      <c r="A8456">
        <v>2017</v>
      </c>
      <c r="B8456">
        <v>64</v>
      </c>
      <c r="C8456" t="s">
        <v>75</v>
      </c>
      <c r="D8456" t="str">
        <f ca="1">IF(OFFSET(calculations!$AG$2,MATCH(data!A8456&amp;"|"&amp;data!C8456,calculations!$A$3:$A$168,0),MATCH(data!B8456,calculations!$AH$2:$CL$2,0))="","NULL",SUBSTITUTE(OFFSET(calculations!$AG$2,MATCH(data!A8456&amp;"|"&amp;data!C8456,calculations!$A$3:$A$168,0),MATCH(data!B8456,calculations!$AH$2:$CL$2,0)),",","."))</f>
        <v>26042</v>
      </c>
      <c r="E8456">
        <v>1</v>
      </c>
    </row>
    <row r="8457" spans="1:5" x14ac:dyDescent="0.25">
      <c r="A8457">
        <v>2017</v>
      </c>
      <c r="B8457">
        <v>64</v>
      </c>
      <c r="C8457" t="s">
        <v>76</v>
      </c>
      <c r="D8457" t="str">
        <f ca="1">IF(OFFSET(calculations!$AG$2,MATCH(data!A8457&amp;"|"&amp;data!C8457,calculations!$A$3:$A$168,0),MATCH(data!B8457,calculations!$AH$2:$CL$2,0))="","NULL",SUBSTITUTE(OFFSET(calculations!$AG$2,MATCH(data!A8457&amp;"|"&amp;data!C8457,calculations!$A$3:$A$168,0),MATCH(data!B8457,calculations!$AH$2:$CL$2,0)),",","."))</f>
        <v>0</v>
      </c>
      <c r="E8457">
        <v>1</v>
      </c>
    </row>
    <row r="8458" spans="1:5" x14ac:dyDescent="0.25">
      <c r="A8458">
        <v>2017</v>
      </c>
      <c r="B8458">
        <v>64</v>
      </c>
      <c r="C8458" t="s">
        <v>77</v>
      </c>
      <c r="D8458" t="str">
        <f ca="1">IF(OFFSET(calculations!$AG$2,MATCH(data!A8458&amp;"|"&amp;data!C8458,calculations!$A$3:$A$168,0),MATCH(data!B8458,calculations!$AH$2:$CL$2,0))="","NULL",SUBSTITUTE(OFFSET(calculations!$AG$2,MATCH(data!A8458&amp;"|"&amp;data!C8458,calculations!$A$3:$A$168,0),MATCH(data!B8458,calculations!$AH$2:$CL$2,0)),",","."))</f>
        <v>11473</v>
      </c>
      <c r="E8458">
        <v>1</v>
      </c>
    </row>
    <row r="8459" spans="1:5" x14ac:dyDescent="0.25">
      <c r="A8459">
        <v>2017</v>
      </c>
      <c r="B8459">
        <v>64</v>
      </c>
      <c r="C8459" t="s">
        <v>78</v>
      </c>
      <c r="D8459" t="str">
        <f ca="1">IF(OFFSET(calculations!$AG$2,MATCH(data!A8459&amp;"|"&amp;data!C8459,calculations!$A$3:$A$168,0),MATCH(data!B8459,calculations!$AH$2:$CL$2,0))="","NULL",SUBSTITUTE(OFFSET(calculations!$AG$2,MATCH(data!A8459&amp;"|"&amp;data!C8459,calculations!$A$3:$A$168,0),MATCH(data!B8459,calculations!$AH$2:$CL$2,0)),",","."))</f>
        <v>9627</v>
      </c>
      <c r="E8459">
        <v>1</v>
      </c>
    </row>
    <row r="8460" spans="1:5" x14ac:dyDescent="0.25">
      <c r="A8460">
        <v>2017</v>
      </c>
      <c r="B8460">
        <v>64</v>
      </c>
      <c r="C8460" t="s">
        <v>79</v>
      </c>
      <c r="D8460" t="str">
        <f ca="1">IF(OFFSET(calculations!$AG$2,MATCH(data!A8460&amp;"|"&amp;data!C8460,calculations!$A$3:$A$168,0),MATCH(data!B8460,calculations!$AH$2:$CL$2,0))="","NULL",SUBSTITUTE(OFFSET(calculations!$AG$2,MATCH(data!A8460&amp;"|"&amp;data!C8460,calculations!$A$3:$A$168,0),MATCH(data!B8460,calculations!$AH$2:$CL$2,0)),",","."))</f>
        <v>463200</v>
      </c>
      <c r="E8460">
        <v>1</v>
      </c>
    </row>
    <row r="8461" spans="1:5" x14ac:dyDescent="0.25">
      <c r="A8461">
        <v>2017</v>
      </c>
      <c r="B8461">
        <v>64</v>
      </c>
      <c r="C8461" t="s">
        <v>80</v>
      </c>
      <c r="D8461" t="str">
        <f ca="1">IF(OFFSET(calculations!$AG$2,MATCH(data!A8461&amp;"|"&amp;data!C8461,calculations!$A$3:$A$168,0),MATCH(data!B8461,calculations!$AH$2:$CL$2,0))="","NULL",SUBSTITUTE(OFFSET(calculations!$AG$2,MATCH(data!A8461&amp;"|"&amp;data!C8461,calculations!$A$3:$A$168,0),MATCH(data!B8461,calculations!$AH$2:$CL$2,0)),",","."))</f>
        <v>NULL</v>
      </c>
      <c r="E8461">
        <v>1</v>
      </c>
    </row>
    <row r="8462" spans="1:5" x14ac:dyDescent="0.25">
      <c r="A8462">
        <v>2017</v>
      </c>
      <c r="B8462">
        <v>64</v>
      </c>
      <c r="C8462" t="s">
        <v>44</v>
      </c>
      <c r="D8462" t="str">
        <f ca="1">IF(OFFSET(calculations!$AG$2,MATCH(data!A8462&amp;"|"&amp;data!C8462,calculations!$A$3:$A$168,0),MATCH(data!B8462,calculations!$AH$2:$CL$2,0))="","NULL",SUBSTITUTE(OFFSET(calculations!$AG$2,MATCH(data!A8462&amp;"|"&amp;data!C8462,calculations!$A$3:$A$168,0),MATCH(data!B8462,calculations!$AH$2:$CL$2,0)),",","."))</f>
        <v>NULL</v>
      </c>
      <c r="E8462">
        <v>1</v>
      </c>
    </row>
    <row r="8463" spans="1:5" x14ac:dyDescent="0.25">
      <c r="A8463">
        <v>2017</v>
      </c>
      <c r="B8463">
        <v>64</v>
      </c>
      <c r="C8463" t="s">
        <v>51</v>
      </c>
      <c r="D8463" t="str">
        <f ca="1">IF(OFFSET(calculations!$AG$2,MATCH(data!A8463&amp;"|"&amp;data!C8463,calculations!$A$3:$A$168,0),MATCH(data!B8463,calculations!$AH$2:$CL$2,0))="","NULL",SUBSTITUTE(OFFSET(calculations!$AG$2,MATCH(data!A8463&amp;"|"&amp;data!C8463,calculations!$A$3:$A$168,0),MATCH(data!B8463,calculations!$AH$2:$CL$2,0)),",","."))</f>
        <v>NULL</v>
      </c>
      <c r="E8463">
        <v>1</v>
      </c>
    </row>
    <row r="8464" spans="1:5" x14ac:dyDescent="0.25">
      <c r="A8464">
        <v>2017</v>
      </c>
      <c r="B8464">
        <v>64</v>
      </c>
      <c r="C8464" t="s">
        <v>55</v>
      </c>
      <c r="D8464" t="str">
        <f ca="1">IF(OFFSET(calculations!$AG$2,MATCH(data!A8464&amp;"|"&amp;data!C8464,calculations!$A$3:$A$168,0),MATCH(data!B8464,calculations!$AH$2:$CL$2,0))="","NULL",SUBSTITUTE(OFFSET(calculations!$AG$2,MATCH(data!A8464&amp;"|"&amp;data!C8464,calculations!$A$3:$A$168,0),MATCH(data!B8464,calculations!$AH$2:$CL$2,0)),",","."))</f>
        <v>NULL</v>
      </c>
      <c r="E8464">
        <v>1</v>
      </c>
    </row>
    <row r="8465" spans="1:5" x14ac:dyDescent="0.25">
      <c r="A8465">
        <v>2017</v>
      </c>
      <c r="B8465">
        <v>64</v>
      </c>
      <c r="C8465" t="s">
        <v>81</v>
      </c>
      <c r="D8465" t="str">
        <f ca="1">IF(OFFSET(calculations!$AG$2,MATCH(data!A8465&amp;"|"&amp;data!C8465,calculations!$A$3:$A$168,0),MATCH(data!B8465,calculations!$AH$2:$CL$2,0))="","NULL",SUBSTITUTE(OFFSET(calculations!$AG$2,MATCH(data!A8465&amp;"|"&amp;data!C8465,calculations!$A$3:$A$168,0),MATCH(data!B8465,calculations!$AH$2:$CL$2,0)),",","."))</f>
        <v>22230</v>
      </c>
      <c r="E8465">
        <v>1</v>
      </c>
    </row>
    <row r="8466" spans="1:5" x14ac:dyDescent="0.25">
      <c r="A8466">
        <v>2017</v>
      </c>
      <c r="B8466">
        <v>64</v>
      </c>
      <c r="C8466" t="s">
        <v>82</v>
      </c>
      <c r="D8466" t="str">
        <f ca="1">IF(OFFSET(calculations!$AG$2,MATCH(data!A8466&amp;"|"&amp;data!C8466,calculations!$A$3:$A$168,0),MATCH(data!B8466,calculations!$AH$2:$CL$2,0))="","NULL",SUBSTITUTE(OFFSET(calculations!$AG$2,MATCH(data!A8466&amp;"|"&amp;data!C8466,calculations!$A$3:$A$168,0),MATCH(data!B8466,calculations!$AH$2:$CL$2,0)),",","."))</f>
        <v>10795699</v>
      </c>
      <c r="E8466">
        <v>1</v>
      </c>
    </row>
    <row r="8467" spans="1:5" x14ac:dyDescent="0.25">
      <c r="A8467">
        <v>2017</v>
      </c>
      <c r="B8467">
        <v>64</v>
      </c>
      <c r="C8467" t="s">
        <v>83</v>
      </c>
      <c r="D8467" t="str">
        <f ca="1">IF(OFFSET(calculations!$AG$2,MATCH(data!A8467&amp;"|"&amp;data!C8467,calculations!$A$3:$A$168,0),MATCH(data!B8467,calculations!$AH$2:$CL$2,0))="","NULL",SUBSTITUTE(OFFSET(calculations!$AG$2,MATCH(data!A8467&amp;"|"&amp;data!C8467,calculations!$A$3:$A$168,0),MATCH(data!B8467,calculations!$AH$2:$CL$2,0)),",","."))</f>
        <v>5667</v>
      </c>
      <c r="E8467">
        <v>1</v>
      </c>
    </row>
    <row r="8468" spans="1:5" x14ac:dyDescent="0.25">
      <c r="A8468">
        <v>2017</v>
      </c>
      <c r="B8468">
        <v>64</v>
      </c>
      <c r="C8468" t="s">
        <v>84</v>
      </c>
      <c r="D8468" t="str">
        <f ca="1">IF(OFFSET(calculations!$AG$2,MATCH(data!A8468&amp;"|"&amp;data!C8468,calculations!$A$3:$A$168,0),MATCH(data!B8468,calculations!$AH$2:$CL$2,0))="","NULL",SUBSTITUTE(OFFSET(calculations!$AG$2,MATCH(data!A8468&amp;"|"&amp;data!C8468,calculations!$A$3:$A$168,0),MATCH(data!B8468,calculations!$AH$2:$CL$2,0)),",","."))</f>
        <v>652543</v>
      </c>
      <c r="E8468">
        <v>1</v>
      </c>
    </row>
    <row r="8469" spans="1:5" x14ac:dyDescent="0.25">
      <c r="A8469">
        <v>2017</v>
      </c>
      <c r="B8469">
        <v>64</v>
      </c>
      <c r="C8469" t="s">
        <v>85</v>
      </c>
      <c r="D8469" t="str">
        <f ca="1">IF(OFFSET(calculations!$AG$2,MATCH(data!A8469&amp;"|"&amp;data!C8469,calculations!$A$3:$A$168,0),MATCH(data!B8469,calculations!$AH$2:$CL$2,0))="","NULL",SUBSTITUTE(OFFSET(calculations!$AG$2,MATCH(data!A8469&amp;"|"&amp;data!C8469,calculations!$A$3:$A$168,0),MATCH(data!B8469,calculations!$AH$2:$CL$2,0)),",","."))</f>
        <v>NULL</v>
      </c>
      <c r="E8469">
        <v>1</v>
      </c>
    </row>
    <row r="8470" spans="1:5" x14ac:dyDescent="0.25">
      <c r="A8470">
        <v>2017</v>
      </c>
      <c r="B8470">
        <v>64</v>
      </c>
      <c r="C8470" t="s">
        <v>86</v>
      </c>
      <c r="D8470" t="str">
        <f ca="1">IF(OFFSET(calculations!$AG$2,MATCH(data!A8470&amp;"|"&amp;data!C8470,calculations!$A$3:$A$168,0),MATCH(data!B8470,calculations!$AH$2:$CL$2,0))="","NULL",SUBSTITUTE(OFFSET(calculations!$AG$2,MATCH(data!A8470&amp;"|"&amp;data!C8470,calculations!$A$3:$A$168,0),MATCH(data!B8470,calculations!$AH$2:$CL$2,0)),",","."))</f>
        <v>NULL</v>
      </c>
      <c r="E8470">
        <v>1</v>
      </c>
    </row>
    <row r="8471" spans="1:5" x14ac:dyDescent="0.25">
      <c r="A8471">
        <v>2017</v>
      </c>
      <c r="B8471">
        <v>64</v>
      </c>
      <c r="C8471" t="s">
        <v>87</v>
      </c>
      <c r="D8471" t="str">
        <f ca="1">IF(OFFSET(calculations!$AG$2,MATCH(data!A8471&amp;"|"&amp;data!C8471,calculations!$A$3:$A$168,0),MATCH(data!B8471,calculations!$AH$2:$CL$2,0))="","NULL",SUBSTITUTE(OFFSET(calculations!$AG$2,MATCH(data!A8471&amp;"|"&amp;data!C8471,calculations!$A$3:$A$168,0),MATCH(data!B8471,calculations!$AH$2:$CL$2,0)),",","."))</f>
        <v>10116242</v>
      </c>
      <c r="E8471">
        <v>1</v>
      </c>
    </row>
    <row r="8472" spans="1:5" x14ac:dyDescent="0.25">
      <c r="A8472">
        <v>2017</v>
      </c>
      <c r="B8472">
        <v>64</v>
      </c>
      <c r="C8472" t="s">
        <v>88</v>
      </c>
      <c r="D8472" t="str">
        <f ca="1">IF(OFFSET(calculations!$AG$2,MATCH(data!A8472&amp;"|"&amp;data!C8472,calculations!$A$3:$A$168,0),MATCH(data!B8472,calculations!$AH$2:$CL$2,0))="","NULL",SUBSTITUTE(OFFSET(calculations!$AG$2,MATCH(data!A8472&amp;"|"&amp;data!C8472,calculations!$A$3:$A$168,0),MATCH(data!B8472,calculations!$AH$2:$CL$2,0)),",","."))</f>
        <v>NULL</v>
      </c>
      <c r="E8472">
        <v>1</v>
      </c>
    </row>
    <row r="8473" spans="1:5" x14ac:dyDescent="0.25">
      <c r="A8473">
        <v>2017</v>
      </c>
      <c r="B8473">
        <v>64</v>
      </c>
      <c r="C8473" t="s">
        <v>89</v>
      </c>
      <c r="D8473" t="str">
        <f ca="1">IF(OFFSET(calculations!$AG$2,MATCH(data!A8473&amp;"|"&amp;data!C8473,calculations!$A$3:$A$168,0),MATCH(data!B8473,calculations!$AH$2:$CL$2,0))="","NULL",SUBSTITUTE(OFFSET(calculations!$AG$2,MATCH(data!A8473&amp;"|"&amp;data!C8473,calculations!$A$3:$A$168,0),MATCH(data!B8473,calculations!$AH$2:$CL$2,0)),",","."))</f>
        <v>NULL</v>
      </c>
      <c r="E8473">
        <v>1</v>
      </c>
    </row>
    <row r="8474" spans="1:5" x14ac:dyDescent="0.25">
      <c r="A8474">
        <v>2017</v>
      </c>
      <c r="B8474">
        <v>64</v>
      </c>
      <c r="C8474" t="s">
        <v>90</v>
      </c>
      <c r="D8474" t="str">
        <f ca="1">IF(OFFSET(calculations!$AG$2,MATCH(data!A8474&amp;"|"&amp;data!C8474,calculations!$A$3:$A$168,0),MATCH(data!B8474,calculations!$AH$2:$CL$2,0))="","NULL",SUBSTITUTE(OFFSET(calculations!$AG$2,MATCH(data!A8474&amp;"|"&amp;data!C8474,calculations!$A$3:$A$168,0),MATCH(data!B8474,calculations!$AH$2:$CL$2,0)),",","."))</f>
        <v>NULL</v>
      </c>
      <c r="E8474">
        <v>1</v>
      </c>
    </row>
    <row r="8475" spans="1:5" x14ac:dyDescent="0.25">
      <c r="A8475">
        <v>2017</v>
      </c>
      <c r="B8475">
        <v>64</v>
      </c>
      <c r="C8475" t="s">
        <v>91</v>
      </c>
      <c r="D8475" t="str">
        <f ca="1">IF(OFFSET(calculations!$AG$2,MATCH(data!A8475&amp;"|"&amp;data!C8475,calculations!$A$3:$A$168,0),MATCH(data!B8475,calculations!$AH$2:$CL$2,0))="","NULL",SUBSTITUTE(OFFSET(calculations!$AG$2,MATCH(data!A8475&amp;"|"&amp;data!C8475,calculations!$A$3:$A$168,0),MATCH(data!B8475,calculations!$AH$2:$CL$2,0)),",","."))</f>
        <v>NULL</v>
      </c>
      <c r="E8475">
        <v>1</v>
      </c>
    </row>
    <row r="8476" spans="1:5" x14ac:dyDescent="0.25">
      <c r="A8476">
        <v>2017</v>
      </c>
      <c r="B8476">
        <v>64</v>
      </c>
      <c r="C8476" t="s">
        <v>92</v>
      </c>
      <c r="D8476" t="str">
        <f ca="1">IF(OFFSET(calculations!$AG$2,MATCH(data!A8476&amp;"|"&amp;data!C8476,calculations!$A$3:$A$168,0),MATCH(data!B8476,calculations!$AH$2:$CL$2,0))="","NULL",SUBSTITUTE(OFFSET(calculations!$AG$2,MATCH(data!A8476&amp;"|"&amp;data!C8476,calculations!$A$3:$A$168,0),MATCH(data!B8476,calculations!$AH$2:$CL$2,0)),",","."))</f>
        <v>21247</v>
      </c>
      <c r="E8476">
        <v>1</v>
      </c>
    </row>
    <row r="8477" spans="1:5" x14ac:dyDescent="0.25">
      <c r="A8477">
        <v>2017</v>
      </c>
      <c r="B8477">
        <v>64</v>
      </c>
      <c r="C8477" t="s">
        <v>93</v>
      </c>
      <c r="D8477" t="str">
        <f ca="1">IF(OFFSET(calculations!$AG$2,MATCH(data!A8477&amp;"|"&amp;data!C8477,calculations!$A$3:$A$168,0),MATCH(data!B8477,calculations!$AH$2:$CL$2,0))="","NULL",SUBSTITUTE(OFFSET(calculations!$AG$2,MATCH(data!A8477&amp;"|"&amp;data!C8477,calculations!$A$3:$A$168,0),MATCH(data!B8477,calculations!$AH$2:$CL$2,0)),",","."))</f>
        <v>NULL</v>
      </c>
      <c r="E8477">
        <v>1</v>
      </c>
    </row>
    <row r="8478" spans="1:5" x14ac:dyDescent="0.25">
      <c r="A8478">
        <v>2017</v>
      </c>
      <c r="B8478">
        <v>64</v>
      </c>
      <c r="C8478" t="s">
        <v>94</v>
      </c>
      <c r="D8478" t="str">
        <f ca="1">IF(OFFSET(calculations!$AG$2,MATCH(data!A8478&amp;"|"&amp;data!C8478,calculations!$A$3:$A$168,0),MATCH(data!B8478,calculations!$AH$2:$CL$2,0))="","NULL",SUBSTITUTE(OFFSET(calculations!$AG$2,MATCH(data!A8478&amp;"|"&amp;data!C8478,calculations!$A$3:$A$168,0),MATCH(data!B8478,calculations!$AH$2:$CL$2,0)),",","."))</f>
        <v>NULL</v>
      </c>
      <c r="E8478">
        <v>1</v>
      </c>
    </row>
    <row r="8479" spans="1:5" x14ac:dyDescent="0.25">
      <c r="A8479">
        <v>2017</v>
      </c>
      <c r="B8479">
        <v>64</v>
      </c>
      <c r="C8479" t="s">
        <v>95</v>
      </c>
      <c r="D8479" t="str">
        <f ca="1">IF(OFFSET(calculations!$AG$2,MATCH(data!A8479&amp;"|"&amp;data!C8479,calculations!$A$3:$A$168,0),MATCH(data!B8479,calculations!$AH$2:$CL$2,0))="","NULL",SUBSTITUTE(OFFSET(calculations!$AG$2,MATCH(data!A8479&amp;"|"&amp;data!C8479,calculations!$A$3:$A$168,0),MATCH(data!B8479,calculations!$AH$2:$CL$2,0)),",","."))</f>
        <v>912575</v>
      </c>
      <c r="E8479">
        <v>1</v>
      </c>
    </row>
    <row r="8480" spans="1:5" x14ac:dyDescent="0.25">
      <c r="A8480">
        <v>2017</v>
      </c>
      <c r="B8480">
        <v>64</v>
      </c>
      <c r="C8480" t="s">
        <v>96</v>
      </c>
      <c r="D8480" t="str">
        <f ca="1">IF(OFFSET(calculations!$AG$2,MATCH(data!A8480&amp;"|"&amp;data!C8480,calculations!$A$3:$A$168,0),MATCH(data!B8480,calculations!$AH$2:$CL$2,0))="","NULL",SUBSTITUTE(OFFSET(calculations!$AG$2,MATCH(data!A8480&amp;"|"&amp;data!C8480,calculations!$A$3:$A$168,0),MATCH(data!B8480,calculations!$AH$2:$CL$2,0)),",","."))</f>
        <v>NULL</v>
      </c>
      <c r="E8480">
        <v>1</v>
      </c>
    </row>
    <row r="8481" spans="1:5" x14ac:dyDescent="0.25">
      <c r="A8481">
        <v>2017</v>
      </c>
      <c r="B8481">
        <v>64</v>
      </c>
      <c r="C8481" t="s">
        <v>97</v>
      </c>
      <c r="D8481" t="str">
        <f ca="1">IF(OFFSET(calculations!$AG$2,MATCH(data!A8481&amp;"|"&amp;data!C8481,calculations!$A$3:$A$168,0),MATCH(data!B8481,calculations!$AH$2:$CL$2,0))="","NULL",SUBSTITUTE(OFFSET(calculations!$AG$2,MATCH(data!A8481&amp;"|"&amp;data!C8481,calculations!$A$3:$A$168,0),MATCH(data!B8481,calculations!$AH$2:$CL$2,0)),",","."))</f>
        <v>NULL</v>
      </c>
      <c r="E8481">
        <v>1</v>
      </c>
    </row>
    <row r="8482" spans="1:5" x14ac:dyDescent="0.25">
      <c r="A8482">
        <v>2017</v>
      </c>
      <c r="B8482">
        <v>64</v>
      </c>
      <c r="C8482" t="s">
        <v>98</v>
      </c>
      <c r="D8482" t="str">
        <f ca="1">IF(OFFSET(calculations!$AG$2,MATCH(data!A8482&amp;"|"&amp;data!C8482,calculations!$A$3:$A$168,0),MATCH(data!B8482,calculations!$AH$2:$CL$2,0))="","NULL",SUBSTITUTE(OFFSET(calculations!$AG$2,MATCH(data!A8482&amp;"|"&amp;data!C8482,calculations!$A$3:$A$168,0),MATCH(data!B8482,calculations!$AH$2:$CL$2,0)),",","."))</f>
        <v>NULL</v>
      </c>
      <c r="E8482">
        <v>1</v>
      </c>
    </row>
    <row r="8483" spans="1:5" x14ac:dyDescent="0.25">
      <c r="A8483">
        <v>2017</v>
      </c>
      <c r="B8483">
        <v>64</v>
      </c>
      <c r="C8483" t="s">
        <v>99</v>
      </c>
      <c r="D8483" t="str">
        <f ca="1">IF(OFFSET(calculations!$AG$2,MATCH(data!A8483&amp;"|"&amp;data!C8483,calculations!$A$3:$A$168,0),MATCH(data!B8483,calculations!$AH$2:$CL$2,0))="","NULL",SUBSTITUTE(OFFSET(calculations!$AG$2,MATCH(data!A8483&amp;"|"&amp;data!C8483,calculations!$A$3:$A$168,0),MATCH(data!B8483,calculations!$AH$2:$CL$2,0)),",","."))</f>
        <v>NULL</v>
      </c>
      <c r="E8483">
        <v>1</v>
      </c>
    </row>
    <row r="8484" spans="1:5" x14ac:dyDescent="0.25">
      <c r="A8484">
        <v>2017</v>
      </c>
      <c r="B8484">
        <v>64</v>
      </c>
      <c r="C8484" t="s">
        <v>100</v>
      </c>
      <c r="D8484" t="str">
        <f ca="1">IF(OFFSET(calculations!$AG$2,MATCH(data!A8484&amp;"|"&amp;data!C8484,calculations!$A$3:$A$168,0),MATCH(data!B8484,calculations!$AH$2:$CL$2,0))="","NULL",SUBSTITUTE(OFFSET(calculations!$AG$2,MATCH(data!A8484&amp;"|"&amp;data!C8484,calculations!$A$3:$A$168,0),MATCH(data!B8484,calculations!$AH$2:$CL$2,0)),",","."))</f>
        <v>6156846</v>
      </c>
      <c r="E8484">
        <v>1</v>
      </c>
    </row>
    <row r="8485" spans="1:5" x14ac:dyDescent="0.25">
      <c r="A8485">
        <v>2017</v>
      </c>
      <c r="B8485">
        <v>64</v>
      </c>
      <c r="C8485" t="s">
        <v>101</v>
      </c>
      <c r="D8485" t="str">
        <f ca="1">IF(OFFSET(calculations!$AG$2,MATCH(data!A8485&amp;"|"&amp;data!C8485,calculations!$A$3:$A$168,0),MATCH(data!B8485,calculations!$AH$2:$CL$2,0))="","NULL",SUBSTITUTE(OFFSET(calculations!$AG$2,MATCH(data!A8485&amp;"|"&amp;data!C8485,calculations!$A$3:$A$168,0),MATCH(data!B8485,calculations!$AH$2:$CL$2,0)),",","."))</f>
        <v>NULL</v>
      </c>
      <c r="E8485">
        <v>1</v>
      </c>
    </row>
    <row r="8486" spans="1:5" x14ac:dyDescent="0.25">
      <c r="A8486">
        <v>2017</v>
      </c>
      <c r="B8486">
        <v>64</v>
      </c>
      <c r="C8486" t="s">
        <v>102</v>
      </c>
      <c r="D8486" t="str">
        <f ca="1">IF(OFFSET(calculations!$AG$2,MATCH(data!A8486&amp;"|"&amp;data!C8486,calculations!$A$3:$A$168,0),MATCH(data!B8486,calculations!$AH$2:$CL$2,0))="","NULL",SUBSTITUTE(OFFSET(calculations!$AG$2,MATCH(data!A8486&amp;"|"&amp;data!C8486,calculations!$A$3:$A$168,0),MATCH(data!B8486,calculations!$AH$2:$CL$2,0)),",","."))</f>
        <v>5183308</v>
      </c>
      <c r="E8486">
        <v>1</v>
      </c>
    </row>
    <row r="8487" spans="1:5" x14ac:dyDescent="0.25">
      <c r="A8487">
        <v>2017</v>
      </c>
      <c r="B8487">
        <v>64</v>
      </c>
      <c r="C8487" t="s">
        <v>103</v>
      </c>
      <c r="D8487" t="str">
        <f ca="1">IF(OFFSET(calculations!$AG$2,MATCH(data!A8487&amp;"|"&amp;data!C8487,calculations!$A$3:$A$168,0),MATCH(data!B8487,calculations!$AH$2:$CL$2,0))="","NULL",SUBSTITUTE(OFFSET(calculations!$AG$2,MATCH(data!A8487&amp;"|"&amp;data!C8487,calculations!$A$3:$A$168,0),MATCH(data!B8487,calculations!$AH$2:$CL$2,0)),",","."))</f>
        <v>159462</v>
      </c>
      <c r="E8487">
        <v>1</v>
      </c>
    </row>
    <row r="8488" spans="1:5" x14ac:dyDescent="0.25">
      <c r="A8488">
        <v>2017</v>
      </c>
      <c r="B8488">
        <v>64</v>
      </c>
      <c r="C8488" t="s">
        <v>104</v>
      </c>
      <c r="D8488" t="str">
        <f ca="1">IF(OFFSET(calculations!$AG$2,MATCH(data!A8488&amp;"|"&amp;data!C8488,calculations!$A$3:$A$168,0),MATCH(data!B8488,calculations!$AH$2:$CL$2,0))="","NULL",SUBSTITUTE(OFFSET(calculations!$AG$2,MATCH(data!A8488&amp;"|"&amp;data!C8488,calculations!$A$3:$A$168,0),MATCH(data!B8488,calculations!$AH$2:$CL$2,0)),",","."))</f>
        <v>814076</v>
      </c>
      <c r="E8488">
        <v>1</v>
      </c>
    </row>
    <row r="8489" spans="1:5" x14ac:dyDescent="0.25">
      <c r="A8489">
        <v>2017</v>
      </c>
      <c r="B8489">
        <v>64</v>
      </c>
      <c r="C8489" t="s">
        <v>105</v>
      </c>
      <c r="D8489" t="str">
        <f ca="1">IF(OFFSET(calculations!$AG$2,MATCH(data!A8489&amp;"|"&amp;data!C8489,calculations!$A$3:$A$168,0),MATCH(data!B8489,calculations!$AH$2:$CL$2,0))="","NULL",SUBSTITUTE(OFFSET(calculations!$AG$2,MATCH(data!A8489&amp;"|"&amp;data!C8489,calculations!$A$3:$A$168,0),MATCH(data!B8489,calculations!$AH$2:$CL$2,0)),",","."))</f>
        <v>814076</v>
      </c>
      <c r="E8489">
        <v>1</v>
      </c>
    </row>
    <row r="8490" spans="1:5" x14ac:dyDescent="0.25">
      <c r="A8490">
        <v>2017</v>
      </c>
      <c r="B8490">
        <v>64</v>
      </c>
      <c r="C8490" t="s">
        <v>106</v>
      </c>
      <c r="D8490" t="str">
        <f ca="1">IF(OFFSET(calculations!$AG$2,MATCH(data!A8490&amp;"|"&amp;data!C8490,calculations!$A$3:$A$168,0),MATCH(data!B8490,calculations!$AH$2:$CL$2,0))="","NULL",SUBSTITUTE(OFFSET(calculations!$AG$2,MATCH(data!A8490&amp;"|"&amp;data!C8490,calculations!$A$3:$A$168,0),MATCH(data!B8490,calculations!$AH$2:$CL$2,0)),",","."))</f>
        <v>NULL</v>
      </c>
      <c r="E8490">
        <v>1</v>
      </c>
    </row>
    <row r="8491" spans="1:5" x14ac:dyDescent="0.25">
      <c r="A8491">
        <v>2017</v>
      </c>
      <c r="B8491">
        <v>64</v>
      </c>
      <c r="C8491" t="s">
        <v>107</v>
      </c>
      <c r="D8491" t="str">
        <f ca="1">IF(OFFSET(calculations!$AG$2,MATCH(data!A8491&amp;"|"&amp;data!C8491,calculations!$A$3:$A$168,0),MATCH(data!B8491,calculations!$AH$2:$CL$2,0))="","NULL",SUBSTITUTE(OFFSET(calculations!$AG$2,MATCH(data!A8491&amp;"|"&amp;data!C8491,calculations!$A$3:$A$168,0),MATCH(data!B8491,calculations!$AH$2:$CL$2,0)),",","."))</f>
        <v>NULL</v>
      </c>
      <c r="E8491">
        <v>1</v>
      </c>
    </row>
    <row r="8492" spans="1:5" x14ac:dyDescent="0.25">
      <c r="A8492">
        <v>2017</v>
      </c>
      <c r="B8492">
        <v>64</v>
      </c>
      <c r="C8492" t="s">
        <v>108</v>
      </c>
      <c r="D8492" t="str">
        <f ca="1">IF(OFFSET(calculations!$AG$2,MATCH(data!A8492&amp;"|"&amp;data!C8492,calculations!$A$3:$A$168,0),MATCH(data!B8492,calculations!$AH$2:$CL$2,0))="","NULL",SUBSTITUTE(OFFSET(calculations!$AG$2,MATCH(data!A8492&amp;"|"&amp;data!C8492,calculations!$A$3:$A$168,0),MATCH(data!B8492,calculations!$AH$2:$CL$2,0)),",","."))</f>
        <v>98499</v>
      </c>
      <c r="E8492">
        <v>1</v>
      </c>
    </row>
    <row r="8493" spans="1:5" x14ac:dyDescent="0.25">
      <c r="A8493">
        <v>2017</v>
      </c>
      <c r="B8493">
        <v>64</v>
      </c>
      <c r="C8493" t="s">
        <v>109</v>
      </c>
      <c r="D8493" t="str">
        <f ca="1">IF(OFFSET(calculations!$AG$2,MATCH(data!A8493&amp;"|"&amp;data!C8493,calculations!$A$3:$A$168,0),MATCH(data!B8493,calculations!$AH$2:$CL$2,0))="","NULL",SUBSTITUTE(OFFSET(calculations!$AG$2,MATCH(data!A8493&amp;"|"&amp;data!C8493,calculations!$A$3:$A$168,0),MATCH(data!B8493,calculations!$AH$2:$CL$2,0)),",","."))</f>
        <v>912575</v>
      </c>
      <c r="E8493">
        <v>1</v>
      </c>
    </row>
    <row r="8494" spans="1:5" x14ac:dyDescent="0.25">
      <c r="A8494">
        <v>2017</v>
      </c>
      <c r="B8494">
        <v>64</v>
      </c>
      <c r="C8494" t="s">
        <v>110</v>
      </c>
      <c r="D8494" t="str">
        <f ca="1">IF(OFFSET(calculations!$AG$2,MATCH(data!A8494&amp;"|"&amp;data!C8494,calculations!$A$3:$A$168,0),MATCH(data!B8494,calculations!$AH$2:$CL$2,0))="","NULL",SUBSTITUTE(OFFSET(calculations!$AG$2,MATCH(data!A8494&amp;"|"&amp;data!C8494,calculations!$A$3:$A$168,0),MATCH(data!B8494,calculations!$AH$2:$CL$2,0)),",","."))</f>
        <v>NULL</v>
      </c>
      <c r="E8494">
        <v>1</v>
      </c>
    </row>
    <row r="8495" spans="1:5" x14ac:dyDescent="0.25">
      <c r="A8495">
        <v>2017</v>
      </c>
      <c r="B8495">
        <v>64</v>
      </c>
      <c r="C8495" t="s">
        <v>111</v>
      </c>
      <c r="D8495" t="str">
        <f ca="1">IF(OFFSET(calculations!$AG$2,MATCH(data!A8495&amp;"|"&amp;data!C8495,calculations!$A$3:$A$168,0),MATCH(data!B8495,calculations!$AH$2:$CL$2,0))="","NULL",SUBSTITUTE(OFFSET(calculations!$AG$2,MATCH(data!A8495&amp;"|"&amp;data!C8495,calculations!$A$3:$A$168,0),MATCH(data!B8495,calculations!$AH$2:$CL$2,0)),",","."))</f>
        <v>14351183</v>
      </c>
      <c r="E8495">
        <v>1</v>
      </c>
    </row>
    <row r="8496" spans="1:5" x14ac:dyDescent="0.25">
      <c r="A8496">
        <v>2017</v>
      </c>
      <c r="B8496">
        <v>64</v>
      </c>
      <c r="C8496" t="s">
        <v>112</v>
      </c>
      <c r="D8496" t="str">
        <f ca="1">IF(OFFSET(calculations!$AG$2,MATCH(data!A8496&amp;"|"&amp;data!C8496,calculations!$A$3:$A$168,0),MATCH(data!B8496,calculations!$AH$2:$CL$2,0))="","NULL",SUBSTITUTE(OFFSET(calculations!$AG$2,MATCH(data!A8496&amp;"|"&amp;data!C8496,calculations!$A$3:$A$168,0),MATCH(data!B8496,calculations!$AH$2:$CL$2,0)),",","."))</f>
        <v>607498</v>
      </c>
      <c r="E8496">
        <v>1</v>
      </c>
    </row>
    <row r="8497" spans="1:5" x14ac:dyDescent="0.25">
      <c r="A8497">
        <v>2017</v>
      </c>
      <c r="B8497">
        <v>64</v>
      </c>
      <c r="C8497" t="s">
        <v>113</v>
      </c>
      <c r="D8497" t="str">
        <f ca="1">IF(OFFSET(calculations!$AG$2,MATCH(data!A8497&amp;"|"&amp;data!C8497,calculations!$A$3:$A$168,0),MATCH(data!B8497,calculations!$AH$2:$CL$2,0))="","NULL",SUBSTITUTE(OFFSET(calculations!$AG$2,MATCH(data!A8497&amp;"|"&amp;data!C8497,calculations!$A$3:$A$168,0),MATCH(data!B8497,calculations!$AH$2:$CL$2,0)),",","."))</f>
        <v>NULL</v>
      </c>
      <c r="E8497">
        <v>1</v>
      </c>
    </row>
    <row r="8498" spans="1:5" x14ac:dyDescent="0.25">
      <c r="A8498">
        <v>2017</v>
      </c>
      <c r="B8498">
        <v>64</v>
      </c>
      <c r="C8498" t="s">
        <v>114</v>
      </c>
      <c r="D8498" t="str">
        <f ca="1">IF(OFFSET(calculations!$AG$2,MATCH(data!A8498&amp;"|"&amp;data!C8498,calculations!$A$3:$A$168,0),MATCH(data!B8498,calculations!$AH$2:$CL$2,0))="","NULL",SUBSTITUTE(OFFSET(calculations!$AG$2,MATCH(data!A8498&amp;"|"&amp;data!C8498,calculations!$A$3:$A$168,0),MATCH(data!B8498,calculations!$AH$2:$CL$2,0)),",","."))</f>
        <v>NULL</v>
      </c>
      <c r="E8498">
        <v>1</v>
      </c>
    </row>
    <row r="8499" spans="1:5" x14ac:dyDescent="0.25">
      <c r="A8499">
        <v>2017</v>
      </c>
      <c r="B8499">
        <v>64</v>
      </c>
      <c r="C8499" t="s">
        <v>115</v>
      </c>
      <c r="D8499" t="str">
        <f ca="1">IF(OFFSET(calculations!$AG$2,MATCH(data!A8499&amp;"|"&amp;data!C8499,calculations!$A$3:$A$168,0),MATCH(data!B8499,calculations!$AH$2:$CL$2,0))="","NULL",SUBSTITUTE(OFFSET(calculations!$AG$2,MATCH(data!A8499&amp;"|"&amp;data!C8499,calculations!$A$3:$A$168,0),MATCH(data!B8499,calculations!$AH$2:$CL$2,0)),",","."))</f>
        <v>NULL</v>
      </c>
      <c r="E8499">
        <v>1</v>
      </c>
    </row>
    <row r="8500" spans="1:5" x14ac:dyDescent="0.25">
      <c r="A8500">
        <v>2017</v>
      </c>
      <c r="B8500">
        <v>64</v>
      </c>
      <c r="C8500" t="s">
        <v>116</v>
      </c>
      <c r="D8500" t="str">
        <f ca="1">IF(OFFSET(calculations!$AG$2,MATCH(data!A8500&amp;"|"&amp;data!C8500,calculations!$A$3:$A$168,0),MATCH(data!B8500,calculations!$AH$2:$CL$2,0))="","NULL",SUBSTITUTE(OFFSET(calculations!$AG$2,MATCH(data!A8500&amp;"|"&amp;data!C8500,calculations!$A$3:$A$168,0),MATCH(data!B8500,calculations!$AH$2:$CL$2,0)),",","."))</f>
        <v>159019</v>
      </c>
      <c r="E8500">
        <v>1</v>
      </c>
    </row>
    <row r="8501" spans="1:5" x14ac:dyDescent="0.25">
      <c r="A8501">
        <v>2017</v>
      </c>
      <c r="B8501">
        <v>64</v>
      </c>
      <c r="C8501" t="s">
        <v>117</v>
      </c>
      <c r="D8501" t="str">
        <f ca="1">IF(OFFSET(calculations!$AG$2,MATCH(data!A8501&amp;"|"&amp;data!C8501,calculations!$A$3:$A$168,0),MATCH(data!B8501,calculations!$AH$2:$CL$2,0))="","NULL",SUBSTITUTE(OFFSET(calculations!$AG$2,MATCH(data!A8501&amp;"|"&amp;data!C8501,calculations!$A$3:$A$168,0),MATCH(data!B8501,calculations!$AH$2:$CL$2,0)),",","."))</f>
        <v>NULL</v>
      </c>
      <c r="E8501">
        <v>1</v>
      </c>
    </row>
    <row r="8502" spans="1:5" x14ac:dyDescent="0.25">
      <c r="A8502">
        <v>2017</v>
      </c>
      <c r="B8502">
        <v>64</v>
      </c>
      <c r="C8502" t="s">
        <v>118</v>
      </c>
      <c r="D8502" t="str">
        <f ca="1">IF(OFFSET(calculations!$AG$2,MATCH(data!A8502&amp;"|"&amp;data!C8502,calculations!$A$3:$A$168,0),MATCH(data!B8502,calculations!$AH$2:$CL$2,0))="","NULL",SUBSTITUTE(OFFSET(calculations!$AG$2,MATCH(data!A8502&amp;"|"&amp;data!C8502,calculations!$A$3:$A$168,0),MATCH(data!B8502,calculations!$AH$2:$CL$2,0)),",","."))</f>
        <v>176980</v>
      </c>
      <c r="E8502">
        <v>1</v>
      </c>
    </row>
    <row r="8503" spans="1:5" x14ac:dyDescent="0.25">
      <c r="A8503">
        <v>2017</v>
      </c>
      <c r="B8503">
        <v>64</v>
      </c>
      <c r="C8503" t="s">
        <v>119</v>
      </c>
      <c r="D8503" t="str">
        <f ca="1">IF(OFFSET(calculations!$AG$2,MATCH(data!A8503&amp;"|"&amp;data!C8503,calculations!$A$3:$A$168,0),MATCH(data!B8503,calculations!$AH$2:$CL$2,0))="","NULL",SUBSTITUTE(OFFSET(calculations!$AG$2,MATCH(data!A8503&amp;"|"&amp;data!C8503,calculations!$A$3:$A$168,0),MATCH(data!B8503,calculations!$AH$2:$CL$2,0)),",","."))</f>
        <v>134435</v>
      </c>
      <c r="E8503">
        <v>1</v>
      </c>
    </row>
    <row r="8504" spans="1:5" x14ac:dyDescent="0.25">
      <c r="A8504">
        <v>2017</v>
      </c>
      <c r="B8504">
        <v>64</v>
      </c>
      <c r="C8504" t="s">
        <v>120</v>
      </c>
      <c r="D8504" t="str">
        <f ca="1">IF(OFFSET(calculations!$AG$2,MATCH(data!A8504&amp;"|"&amp;data!C8504,calculations!$A$3:$A$168,0),MATCH(data!B8504,calculations!$AH$2:$CL$2,0))="","NULL",SUBSTITUTE(OFFSET(calculations!$AG$2,MATCH(data!A8504&amp;"|"&amp;data!C8504,calculations!$A$3:$A$168,0),MATCH(data!B8504,calculations!$AH$2:$CL$2,0)),",","."))</f>
        <v>30811</v>
      </c>
      <c r="E8504">
        <v>1</v>
      </c>
    </row>
    <row r="8505" spans="1:5" x14ac:dyDescent="0.25">
      <c r="A8505">
        <v>2017</v>
      </c>
      <c r="B8505">
        <v>64</v>
      </c>
      <c r="C8505" t="s">
        <v>121</v>
      </c>
      <c r="D8505" t="str">
        <f ca="1">IF(OFFSET(calculations!$AG$2,MATCH(data!A8505&amp;"|"&amp;data!C8505,calculations!$A$3:$A$168,0),MATCH(data!B8505,calculations!$AH$2:$CL$2,0))="","NULL",SUBSTITUTE(OFFSET(calculations!$AG$2,MATCH(data!A8505&amp;"|"&amp;data!C8505,calculations!$A$3:$A$168,0),MATCH(data!B8505,calculations!$AH$2:$CL$2,0)),",","."))</f>
        <v>21058</v>
      </c>
      <c r="E8505">
        <v>1</v>
      </c>
    </row>
    <row r="8506" spans="1:5" x14ac:dyDescent="0.25">
      <c r="A8506">
        <v>2017</v>
      </c>
      <c r="B8506">
        <v>64</v>
      </c>
      <c r="C8506" t="s">
        <v>122</v>
      </c>
      <c r="D8506" t="str">
        <f ca="1">IF(OFFSET(calculations!$AG$2,MATCH(data!A8506&amp;"|"&amp;data!C8506,calculations!$A$3:$A$168,0),MATCH(data!B8506,calculations!$AH$2:$CL$2,0))="","NULL",SUBSTITUTE(OFFSET(calculations!$AG$2,MATCH(data!A8506&amp;"|"&amp;data!C8506,calculations!$A$3:$A$168,0),MATCH(data!B8506,calculations!$AH$2:$CL$2,0)),",","."))</f>
        <v>NULL</v>
      </c>
      <c r="E8506">
        <v>1</v>
      </c>
    </row>
    <row r="8507" spans="1:5" x14ac:dyDescent="0.25">
      <c r="A8507">
        <v>2017</v>
      </c>
      <c r="B8507">
        <v>64</v>
      </c>
      <c r="C8507" t="s">
        <v>123</v>
      </c>
      <c r="D8507" t="str">
        <f ca="1">IF(OFFSET(calculations!$AG$2,MATCH(data!A8507&amp;"|"&amp;data!C8507,calculations!$A$3:$A$168,0),MATCH(data!B8507,calculations!$AH$2:$CL$2,0))="","NULL",SUBSTITUTE(OFFSET(calculations!$AG$2,MATCH(data!A8507&amp;"|"&amp;data!C8507,calculations!$A$3:$A$168,0),MATCH(data!B8507,calculations!$AH$2:$CL$2,0)),",","."))</f>
        <v>NULL</v>
      </c>
      <c r="E8507">
        <v>1</v>
      </c>
    </row>
    <row r="8508" spans="1:5" x14ac:dyDescent="0.25">
      <c r="A8508">
        <v>2017</v>
      </c>
      <c r="B8508">
        <v>64</v>
      </c>
      <c r="C8508" t="s">
        <v>124</v>
      </c>
      <c r="D8508" t="str">
        <f ca="1">IF(OFFSET(calculations!$AG$2,MATCH(data!A8508&amp;"|"&amp;data!C8508,calculations!$A$3:$A$168,0),MATCH(data!B8508,calculations!$AH$2:$CL$2,0))="","NULL",SUBSTITUTE(OFFSET(calculations!$AG$2,MATCH(data!A8508&amp;"|"&amp;data!C8508,calculations!$A$3:$A$168,0),MATCH(data!B8508,calculations!$AH$2:$CL$2,0)),",","."))</f>
        <v>NULL</v>
      </c>
      <c r="E8508">
        <v>1</v>
      </c>
    </row>
    <row r="8509" spans="1:5" x14ac:dyDescent="0.25">
      <c r="A8509">
        <v>2017</v>
      </c>
      <c r="B8509">
        <v>64</v>
      </c>
      <c r="C8509" t="s">
        <v>125</v>
      </c>
      <c r="D8509" t="str">
        <f ca="1">IF(OFFSET(calculations!$AG$2,MATCH(data!A8509&amp;"|"&amp;data!C8509,calculations!$A$3:$A$168,0),MATCH(data!B8509,calculations!$AH$2:$CL$2,0))="","NULL",SUBSTITUTE(OFFSET(calculations!$AG$2,MATCH(data!A8509&amp;"|"&amp;data!C8509,calculations!$A$3:$A$168,0),MATCH(data!B8509,calculations!$AH$2:$CL$2,0)),",","."))</f>
        <v>NULL</v>
      </c>
      <c r="E8509">
        <v>1</v>
      </c>
    </row>
    <row r="8510" spans="1:5" x14ac:dyDescent="0.25">
      <c r="A8510">
        <v>2017</v>
      </c>
      <c r="B8510">
        <v>64</v>
      </c>
      <c r="C8510" t="s">
        <v>126</v>
      </c>
      <c r="D8510" t="str">
        <f ca="1">IF(OFFSET(calculations!$AG$2,MATCH(data!A8510&amp;"|"&amp;data!C8510,calculations!$A$3:$A$168,0),MATCH(data!B8510,calculations!$AH$2:$CL$2,0))="","NULL",SUBSTITUTE(OFFSET(calculations!$AG$2,MATCH(data!A8510&amp;"|"&amp;data!C8510,calculations!$A$3:$A$168,0),MATCH(data!B8510,calculations!$AH$2:$CL$2,0)),",","."))</f>
        <v>85195</v>
      </c>
      <c r="E8510">
        <v>1</v>
      </c>
    </row>
    <row r="8511" spans="1:5" x14ac:dyDescent="0.25">
      <c r="A8511">
        <v>2017</v>
      </c>
      <c r="B8511">
        <v>64</v>
      </c>
      <c r="C8511" t="s">
        <v>62</v>
      </c>
      <c r="D8511" t="str">
        <f ca="1">IF(OFFSET(calculations!$AG$2,MATCH(data!A8511&amp;"|"&amp;data!C8511,calculations!$A$3:$A$168,0),MATCH(data!B8511,calculations!$AH$2:$CL$2,0))="","NULL",SUBSTITUTE(OFFSET(calculations!$AG$2,MATCH(data!A8511&amp;"|"&amp;data!C8511,calculations!$A$3:$A$168,0),MATCH(data!B8511,calculations!$AH$2:$CL$2,0)),",","."))</f>
        <v>11782170</v>
      </c>
      <c r="E8511">
        <v>1</v>
      </c>
    </row>
    <row r="8512" spans="1:5" x14ac:dyDescent="0.25">
      <c r="A8512">
        <v>2017</v>
      </c>
      <c r="B8512">
        <v>64</v>
      </c>
      <c r="C8512" t="s">
        <v>127</v>
      </c>
      <c r="D8512" t="str">
        <f ca="1">IF(OFFSET(calculations!$AG$2,MATCH(data!A8512&amp;"|"&amp;data!C8512,calculations!$A$3:$A$168,0),MATCH(data!B8512,calculations!$AH$2:$CL$2,0))="","NULL",SUBSTITUTE(OFFSET(calculations!$AG$2,MATCH(data!A8512&amp;"|"&amp;data!C8512,calculations!$A$3:$A$168,0),MATCH(data!B8512,calculations!$AH$2:$CL$2,0)),",","."))</f>
        <v>10796</v>
      </c>
      <c r="E8512">
        <v>1</v>
      </c>
    </row>
    <row r="8513" spans="1:5" x14ac:dyDescent="0.25">
      <c r="A8513">
        <v>2017</v>
      </c>
      <c r="B8513">
        <v>64</v>
      </c>
      <c r="C8513" t="s">
        <v>128</v>
      </c>
      <c r="D8513" t="str">
        <f ca="1">IF(OFFSET(calculations!$AG$2,MATCH(data!A8513&amp;"|"&amp;data!C8513,calculations!$A$3:$A$168,0),MATCH(data!B8513,calculations!$AH$2:$CL$2,0))="","NULL",SUBSTITUTE(OFFSET(calculations!$AG$2,MATCH(data!A8513&amp;"|"&amp;data!C8513,calculations!$A$3:$A$168,0),MATCH(data!B8513,calculations!$AH$2:$CL$2,0)),",","."))</f>
        <v>NULL</v>
      </c>
      <c r="E8513">
        <v>1</v>
      </c>
    </row>
    <row r="8514" spans="1:5" x14ac:dyDescent="0.25">
      <c r="A8514">
        <v>2017</v>
      </c>
      <c r="B8514">
        <v>64</v>
      </c>
      <c r="C8514" t="s">
        <v>129</v>
      </c>
      <c r="D8514" t="str">
        <f ca="1">IF(OFFSET(calculations!$AG$2,MATCH(data!A8514&amp;"|"&amp;data!C8514,calculations!$A$3:$A$168,0),MATCH(data!B8514,calculations!$AH$2:$CL$2,0))="","NULL",SUBSTITUTE(OFFSET(calculations!$AG$2,MATCH(data!A8514&amp;"|"&amp;data!C8514,calculations!$A$3:$A$168,0),MATCH(data!B8514,calculations!$AH$2:$CL$2,0)),",","."))</f>
        <v>10777366</v>
      </c>
      <c r="E8514">
        <v>1</v>
      </c>
    </row>
    <row r="8515" spans="1:5" x14ac:dyDescent="0.25">
      <c r="A8515">
        <v>2017</v>
      </c>
      <c r="B8515">
        <v>64</v>
      </c>
      <c r="C8515" t="s">
        <v>130</v>
      </c>
      <c r="D8515" t="str">
        <f ca="1">IF(OFFSET(calculations!$AG$2,MATCH(data!A8515&amp;"|"&amp;data!C8515,calculations!$A$3:$A$168,0),MATCH(data!B8515,calculations!$AH$2:$CL$2,0))="","NULL",SUBSTITUTE(OFFSET(calculations!$AG$2,MATCH(data!A8515&amp;"|"&amp;data!C8515,calculations!$A$3:$A$168,0),MATCH(data!B8515,calculations!$AH$2:$CL$2,0)),",","."))</f>
        <v>NULL</v>
      </c>
      <c r="E8515">
        <v>1</v>
      </c>
    </row>
    <row r="8516" spans="1:5" x14ac:dyDescent="0.25">
      <c r="A8516">
        <v>2017</v>
      </c>
      <c r="B8516">
        <v>64</v>
      </c>
      <c r="C8516" t="s">
        <v>131</v>
      </c>
      <c r="D8516" t="str">
        <f ca="1">IF(OFFSET(calculations!$AG$2,MATCH(data!A8516&amp;"|"&amp;data!C8516,calculations!$A$3:$A$168,0),MATCH(data!B8516,calculations!$AH$2:$CL$2,0))="","NULL",SUBSTITUTE(OFFSET(calculations!$AG$2,MATCH(data!A8516&amp;"|"&amp;data!C8516,calculations!$A$3:$A$168,0),MATCH(data!B8516,calculations!$AH$2:$CL$2,0)),",","."))</f>
        <v>NULL</v>
      </c>
      <c r="E8516">
        <v>1</v>
      </c>
    </row>
    <row r="8517" spans="1:5" x14ac:dyDescent="0.25">
      <c r="A8517">
        <v>2017</v>
      </c>
      <c r="B8517">
        <v>64</v>
      </c>
      <c r="C8517" t="s">
        <v>132</v>
      </c>
      <c r="D8517" t="str">
        <f ca="1">IF(OFFSET(calculations!$AG$2,MATCH(data!A8517&amp;"|"&amp;data!C8517,calculations!$A$3:$A$168,0),MATCH(data!B8517,calculations!$AH$2:$CL$2,0))="","NULL",SUBSTITUTE(OFFSET(calculations!$AG$2,MATCH(data!A8517&amp;"|"&amp;data!C8517,calculations!$A$3:$A$168,0),MATCH(data!B8517,calculations!$AH$2:$CL$2,0)),",","."))</f>
        <v>NULL</v>
      </c>
      <c r="E8517">
        <v>1</v>
      </c>
    </row>
    <row r="8518" spans="1:5" x14ac:dyDescent="0.25">
      <c r="A8518">
        <v>2017</v>
      </c>
      <c r="B8518">
        <v>64</v>
      </c>
      <c r="C8518" t="s">
        <v>133</v>
      </c>
      <c r="D8518" t="str">
        <f ca="1">IF(OFFSET(calculations!$AG$2,MATCH(data!A8518&amp;"|"&amp;data!C8518,calculations!$A$3:$A$168,0),MATCH(data!B8518,calculations!$AH$2:$CL$2,0))="","NULL",SUBSTITUTE(OFFSET(calculations!$AG$2,MATCH(data!A8518&amp;"|"&amp;data!C8518,calculations!$A$3:$A$168,0),MATCH(data!B8518,calculations!$AH$2:$CL$2,0)),",","."))</f>
        <v>-5470</v>
      </c>
      <c r="E8518">
        <v>1</v>
      </c>
    </row>
    <row r="8519" spans="1:5" x14ac:dyDescent="0.25">
      <c r="A8519">
        <v>2017</v>
      </c>
      <c r="B8519">
        <v>64</v>
      </c>
      <c r="C8519" t="s">
        <v>134</v>
      </c>
      <c r="D8519" t="str">
        <f ca="1">IF(OFFSET(calculations!$AG$2,MATCH(data!A8519&amp;"|"&amp;data!C8519,calculations!$A$3:$A$168,0),MATCH(data!B8519,calculations!$AH$2:$CL$2,0))="","NULL",SUBSTITUTE(OFFSET(calculations!$AG$2,MATCH(data!A8519&amp;"|"&amp;data!C8519,calculations!$A$3:$A$168,0),MATCH(data!B8519,calculations!$AH$2:$CL$2,0)),",","."))</f>
        <v>NULL</v>
      </c>
      <c r="E8519">
        <v>1</v>
      </c>
    </row>
    <row r="8520" spans="1:5" x14ac:dyDescent="0.25">
      <c r="A8520">
        <v>2017</v>
      </c>
      <c r="B8520">
        <v>64</v>
      </c>
      <c r="C8520" t="s">
        <v>135</v>
      </c>
      <c r="D8520" t="str">
        <f ca="1">IF(OFFSET(calculations!$AG$2,MATCH(data!A8520&amp;"|"&amp;data!C8520,calculations!$A$3:$A$168,0),MATCH(data!B8520,calculations!$AH$2:$CL$2,0))="","NULL",SUBSTITUTE(OFFSET(calculations!$AG$2,MATCH(data!A8520&amp;"|"&amp;data!C8520,calculations!$A$3:$A$168,0),MATCH(data!B8520,calculations!$AH$2:$CL$2,0)),",","."))</f>
        <v>NULL</v>
      </c>
      <c r="E8520">
        <v>1</v>
      </c>
    </row>
    <row r="8521" spans="1:5" x14ac:dyDescent="0.25">
      <c r="A8521">
        <v>2017</v>
      </c>
      <c r="B8521">
        <v>64</v>
      </c>
      <c r="C8521" t="s">
        <v>136</v>
      </c>
      <c r="D8521" t="str">
        <f ca="1">IF(OFFSET(calculations!$AG$2,MATCH(data!A8521&amp;"|"&amp;data!C8521,calculations!$A$3:$A$168,0),MATCH(data!B8521,calculations!$AH$2:$CL$2,0))="","NULL",SUBSTITUTE(OFFSET(calculations!$AG$2,MATCH(data!A8521&amp;"|"&amp;data!C8521,calculations!$A$3:$A$168,0),MATCH(data!B8521,calculations!$AH$2:$CL$2,0)),",","."))</f>
        <v>912575</v>
      </c>
      <c r="E8521">
        <v>1</v>
      </c>
    </row>
    <row r="8522" spans="1:5" x14ac:dyDescent="0.25">
      <c r="A8522">
        <v>2017</v>
      </c>
      <c r="B8522">
        <v>64</v>
      </c>
      <c r="C8522" t="s">
        <v>137</v>
      </c>
      <c r="D8522" t="str">
        <f ca="1">IF(OFFSET(calculations!$AG$2,MATCH(data!A8522&amp;"|"&amp;data!C8522,calculations!$A$3:$A$168,0),MATCH(data!B8522,calculations!$AH$2:$CL$2,0))="","NULL",SUBSTITUTE(OFFSET(calculations!$AG$2,MATCH(data!A8522&amp;"|"&amp;data!C8522,calculations!$A$3:$A$168,0),MATCH(data!B8522,calculations!$AH$2:$CL$2,0)),",","."))</f>
        <v>NULL</v>
      </c>
      <c r="E8522">
        <v>1</v>
      </c>
    </row>
    <row r="8523" spans="1:5" x14ac:dyDescent="0.25">
      <c r="A8523">
        <v>2017</v>
      </c>
      <c r="B8523">
        <v>64</v>
      </c>
      <c r="C8523" t="s">
        <v>138</v>
      </c>
      <c r="D8523" t="str">
        <f ca="1">IF(OFFSET(calculations!$AG$2,MATCH(data!A8523&amp;"|"&amp;data!C8523,calculations!$A$3:$A$168,0),MATCH(data!B8523,calculations!$AH$2:$CL$2,0))="","NULL",SUBSTITUTE(OFFSET(calculations!$AG$2,MATCH(data!A8523&amp;"|"&amp;data!C8523,calculations!$A$3:$A$168,0),MATCH(data!B8523,calculations!$AH$2:$CL$2,0)),",","."))</f>
        <v>1961515</v>
      </c>
      <c r="E8523">
        <v>1</v>
      </c>
    </row>
    <row r="8524" spans="1:5" x14ac:dyDescent="0.25">
      <c r="A8524">
        <v>2017</v>
      </c>
      <c r="B8524">
        <v>64</v>
      </c>
      <c r="C8524" t="s">
        <v>139</v>
      </c>
      <c r="D8524" t="str">
        <f ca="1">IF(OFFSET(calculations!$AG$2,MATCH(data!A8524&amp;"|"&amp;data!C8524,calculations!$A$3:$A$168,0),MATCH(data!B8524,calculations!$AH$2:$CL$2,0))="","NULL",SUBSTITUTE(OFFSET(calculations!$AG$2,MATCH(data!A8524&amp;"|"&amp;data!C8524,calculations!$A$3:$A$168,0),MATCH(data!B8524,calculations!$AH$2:$CL$2,0)),",","."))</f>
        <v>NULL</v>
      </c>
      <c r="E8524">
        <v>1</v>
      </c>
    </row>
    <row r="8525" spans="1:5" x14ac:dyDescent="0.25">
      <c r="A8525">
        <v>2017</v>
      </c>
      <c r="B8525">
        <v>64</v>
      </c>
      <c r="C8525" t="s">
        <v>140</v>
      </c>
      <c r="D8525" t="str">
        <f ca="1">IF(OFFSET(calculations!$AG$2,MATCH(data!A8525&amp;"|"&amp;data!C8525,calculations!$A$3:$A$168,0),MATCH(data!B8525,calculations!$AH$2:$CL$2,0))="","NULL",SUBSTITUTE(OFFSET(calculations!$AG$2,MATCH(data!A8525&amp;"|"&amp;data!C8525,calculations!$A$3:$A$168,0),MATCH(data!B8525,calculations!$AH$2:$CL$2,0)),",","."))</f>
        <v>NULL</v>
      </c>
      <c r="E8525">
        <v>1</v>
      </c>
    </row>
    <row r="8526" spans="1:5" x14ac:dyDescent="0.25">
      <c r="A8526">
        <v>2017</v>
      </c>
      <c r="B8526">
        <v>64</v>
      </c>
      <c r="C8526" t="s">
        <v>141</v>
      </c>
      <c r="D8526" t="str">
        <f ca="1">IF(OFFSET(calculations!$AG$2,MATCH(data!A8526&amp;"|"&amp;data!C8526,calculations!$A$3:$A$168,0),MATCH(data!B8526,calculations!$AH$2:$CL$2,0))="","NULL",SUBSTITUTE(OFFSET(calculations!$AG$2,MATCH(data!A8526&amp;"|"&amp;data!C8526,calculations!$A$3:$A$168,0),MATCH(data!B8526,calculations!$AH$2:$CL$2,0)),",","."))</f>
        <v>NULL</v>
      </c>
      <c r="E8526">
        <v>1</v>
      </c>
    </row>
    <row r="8527" spans="1:5" x14ac:dyDescent="0.25">
      <c r="A8527">
        <v>2017</v>
      </c>
      <c r="B8527">
        <v>64</v>
      </c>
      <c r="C8527" t="s">
        <v>142</v>
      </c>
      <c r="D8527" t="str">
        <f ca="1">IF(OFFSET(calculations!$AG$2,MATCH(data!A8527&amp;"|"&amp;data!C8527,calculations!$A$3:$A$168,0),MATCH(data!B8527,calculations!$AH$2:$CL$2,0))="","NULL",SUBSTITUTE(OFFSET(calculations!$AG$2,MATCH(data!A8527&amp;"|"&amp;data!C8527,calculations!$A$3:$A$168,0),MATCH(data!B8527,calculations!$AH$2:$CL$2,0)),",","."))</f>
        <v>1961515</v>
      </c>
      <c r="E8527">
        <v>1</v>
      </c>
    </row>
    <row r="8528" spans="1:5" x14ac:dyDescent="0.25">
      <c r="A8528">
        <v>2017</v>
      </c>
      <c r="B8528">
        <v>64</v>
      </c>
      <c r="C8528" t="s">
        <v>143</v>
      </c>
      <c r="D8528" t="str">
        <f ca="1">IF(OFFSET(calculations!$AG$2,MATCH(data!A8528&amp;"|"&amp;data!C8528,calculations!$A$3:$A$168,0),MATCH(data!B8528,calculations!$AH$2:$CL$2,0))="","NULL",SUBSTITUTE(OFFSET(calculations!$AG$2,MATCH(data!A8528&amp;"|"&amp;data!C8528,calculations!$A$3:$A$168,0),MATCH(data!B8528,calculations!$AH$2:$CL$2,0)),",","."))</f>
        <v>NULL</v>
      </c>
      <c r="E8528">
        <v>1</v>
      </c>
    </row>
    <row r="8529" spans="1:5" x14ac:dyDescent="0.25">
      <c r="A8529">
        <v>2017</v>
      </c>
      <c r="B8529">
        <v>64</v>
      </c>
      <c r="C8529" t="s">
        <v>58</v>
      </c>
      <c r="D8529" t="str">
        <f ca="1">IF(OFFSET(calculations!$AG$2,MATCH(data!A8529&amp;"|"&amp;data!C8529,calculations!$A$3:$A$168,0),MATCH(data!B8529,calculations!$AH$2:$CL$2,0))="","NULL",SUBSTITUTE(OFFSET(calculations!$AG$2,MATCH(data!A8529&amp;"|"&amp;data!C8529,calculations!$A$3:$A$168,0),MATCH(data!B8529,calculations!$AH$2:$CL$2,0)),",","."))</f>
        <v>86903</v>
      </c>
      <c r="E8529">
        <v>1</v>
      </c>
    </row>
    <row r="8530" spans="1:5" x14ac:dyDescent="0.25">
      <c r="A8530">
        <v>2017</v>
      </c>
      <c r="B8530">
        <v>65</v>
      </c>
      <c r="C8530" t="s">
        <v>68</v>
      </c>
      <c r="D8530" t="str">
        <f ca="1">IF(OFFSET(calculations!$AG$2,MATCH(data!A8530&amp;"|"&amp;data!C8530,calculations!$A$3:$A$168,0),MATCH(data!B8530,calculations!$AH$2:$CL$2,0))="","NULL",SUBSTITUTE(OFFSET(calculations!$AG$2,MATCH(data!A8530&amp;"|"&amp;data!C8530,calculations!$A$3:$A$168,0),MATCH(data!B8530,calculations!$AH$2:$CL$2,0)),",","."))</f>
        <v>13115952</v>
      </c>
      <c r="E8530">
        <v>1</v>
      </c>
    </row>
    <row r="8531" spans="1:5" x14ac:dyDescent="0.25">
      <c r="A8531">
        <v>2017</v>
      </c>
      <c r="B8531">
        <v>65</v>
      </c>
      <c r="C8531" t="s">
        <v>49</v>
      </c>
      <c r="D8531" t="str">
        <f ca="1">IF(OFFSET(calculations!$AG$2,MATCH(data!A8531&amp;"|"&amp;data!C8531,calculations!$A$3:$A$168,0),MATCH(data!B8531,calculations!$AH$2:$CL$2,0))="","NULL",SUBSTITUTE(OFFSET(calculations!$AG$2,MATCH(data!A8531&amp;"|"&amp;data!C8531,calculations!$A$3:$A$168,0),MATCH(data!B8531,calculations!$AH$2:$CL$2,0)),",","."))</f>
        <v>5718537</v>
      </c>
      <c r="E8531">
        <v>1</v>
      </c>
    </row>
    <row r="8532" spans="1:5" x14ac:dyDescent="0.25">
      <c r="A8532">
        <v>2017</v>
      </c>
      <c r="B8532">
        <v>65</v>
      </c>
      <c r="C8532" t="s">
        <v>69</v>
      </c>
      <c r="D8532" t="str">
        <f ca="1">IF(OFFSET(calculations!$AG$2,MATCH(data!A8532&amp;"|"&amp;data!C8532,calculations!$A$3:$A$168,0),MATCH(data!B8532,calculations!$AH$2:$CL$2,0))="","NULL",SUBSTITUTE(OFFSET(calculations!$AG$2,MATCH(data!A8532&amp;"|"&amp;data!C8532,calculations!$A$3:$A$168,0),MATCH(data!B8532,calculations!$AH$2:$CL$2,0)),",","."))</f>
        <v>16561</v>
      </c>
      <c r="E8532">
        <v>1</v>
      </c>
    </row>
    <row r="8533" spans="1:5" x14ac:dyDescent="0.25">
      <c r="A8533">
        <v>2017</v>
      </c>
      <c r="B8533">
        <v>65</v>
      </c>
      <c r="C8533" t="s">
        <v>70</v>
      </c>
      <c r="D8533" t="str">
        <f ca="1">IF(OFFSET(calculations!$AG$2,MATCH(data!A8533&amp;"|"&amp;data!C8533,calculations!$A$3:$A$168,0),MATCH(data!B8533,calculations!$AH$2:$CL$2,0))="","NULL",SUBSTITUTE(OFFSET(calculations!$AG$2,MATCH(data!A8533&amp;"|"&amp;data!C8533,calculations!$A$3:$A$168,0),MATCH(data!B8533,calculations!$AH$2:$CL$2,0)),",","."))</f>
        <v>35166</v>
      </c>
      <c r="E8533">
        <v>1</v>
      </c>
    </row>
    <row r="8534" spans="1:5" x14ac:dyDescent="0.25">
      <c r="A8534">
        <v>2017</v>
      </c>
      <c r="B8534">
        <v>65</v>
      </c>
      <c r="C8534" t="s">
        <v>71</v>
      </c>
      <c r="D8534" t="str">
        <f ca="1">IF(OFFSET(calculations!$AG$2,MATCH(data!A8534&amp;"|"&amp;data!C8534,calculations!$A$3:$A$168,0),MATCH(data!B8534,calculations!$AH$2:$CL$2,0))="","NULL",SUBSTITUTE(OFFSET(calculations!$AG$2,MATCH(data!A8534&amp;"|"&amp;data!C8534,calculations!$A$3:$A$168,0),MATCH(data!B8534,calculations!$AH$2:$CL$2,0)),",","."))</f>
        <v>2454071</v>
      </c>
      <c r="E8534">
        <v>1</v>
      </c>
    </row>
    <row r="8535" spans="1:5" x14ac:dyDescent="0.25">
      <c r="A8535">
        <v>2017</v>
      </c>
      <c r="B8535">
        <v>65</v>
      </c>
      <c r="C8535" t="s">
        <v>72</v>
      </c>
      <c r="D8535" t="str">
        <f ca="1">IF(OFFSET(calculations!$AG$2,MATCH(data!A8535&amp;"|"&amp;data!C8535,calculations!$A$3:$A$168,0),MATCH(data!B8535,calculations!$AH$2:$CL$2,0))="","NULL",SUBSTITUTE(OFFSET(calculations!$AG$2,MATCH(data!A8535&amp;"|"&amp;data!C8535,calculations!$A$3:$A$168,0),MATCH(data!B8535,calculations!$AH$2:$CL$2,0)),",","."))</f>
        <v>NULL</v>
      </c>
      <c r="E8535">
        <v>1</v>
      </c>
    </row>
    <row r="8536" spans="1:5" x14ac:dyDescent="0.25">
      <c r="A8536">
        <v>2017</v>
      </c>
      <c r="B8536">
        <v>65</v>
      </c>
      <c r="C8536" t="s">
        <v>73</v>
      </c>
      <c r="D8536" t="str">
        <f ca="1">IF(OFFSET(calculations!$AG$2,MATCH(data!A8536&amp;"|"&amp;data!C8536,calculations!$A$3:$A$168,0),MATCH(data!B8536,calculations!$AH$2:$CL$2,0))="","NULL",SUBSTITUTE(OFFSET(calculations!$AG$2,MATCH(data!A8536&amp;"|"&amp;data!C8536,calculations!$A$3:$A$168,0),MATCH(data!B8536,calculations!$AH$2:$CL$2,0)),",","."))</f>
        <v>36298</v>
      </c>
      <c r="E8536">
        <v>1</v>
      </c>
    </row>
    <row r="8537" spans="1:5" x14ac:dyDescent="0.25">
      <c r="A8537">
        <v>2017</v>
      </c>
      <c r="B8537">
        <v>65</v>
      </c>
      <c r="C8537" t="s">
        <v>74</v>
      </c>
      <c r="D8537" t="str">
        <f ca="1">IF(OFFSET(calculations!$AG$2,MATCH(data!A8537&amp;"|"&amp;data!C8537,calculations!$A$3:$A$168,0),MATCH(data!B8537,calculations!$AH$2:$CL$2,0))="","NULL",SUBSTITUTE(OFFSET(calculations!$AG$2,MATCH(data!A8537&amp;"|"&amp;data!C8537,calculations!$A$3:$A$168,0),MATCH(data!B8537,calculations!$AH$2:$CL$2,0)),",","."))</f>
        <v>NULL</v>
      </c>
      <c r="E8537">
        <v>1</v>
      </c>
    </row>
    <row r="8538" spans="1:5" x14ac:dyDescent="0.25">
      <c r="A8538">
        <v>2017</v>
      </c>
      <c r="B8538">
        <v>65</v>
      </c>
      <c r="C8538" t="s">
        <v>75</v>
      </c>
      <c r="D8538" t="str">
        <f ca="1">IF(OFFSET(calculations!$AG$2,MATCH(data!A8538&amp;"|"&amp;data!C8538,calculations!$A$3:$A$168,0),MATCH(data!B8538,calculations!$AH$2:$CL$2,0))="","NULL",SUBSTITUTE(OFFSET(calculations!$AG$2,MATCH(data!A8538&amp;"|"&amp;data!C8538,calculations!$A$3:$A$168,0),MATCH(data!B8538,calculations!$AH$2:$CL$2,0)),",","."))</f>
        <v>49011</v>
      </c>
      <c r="E8538">
        <v>1</v>
      </c>
    </row>
    <row r="8539" spans="1:5" x14ac:dyDescent="0.25">
      <c r="A8539">
        <v>2017</v>
      </c>
      <c r="B8539">
        <v>65</v>
      </c>
      <c r="C8539" t="s">
        <v>76</v>
      </c>
      <c r="D8539" t="str">
        <f ca="1">IF(OFFSET(calculations!$AG$2,MATCH(data!A8539&amp;"|"&amp;data!C8539,calculations!$A$3:$A$168,0),MATCH(data!B8539,calculations!$AH$2:$CL$2,0))="","NULL",SUBSTITUTE(OFFSET(calculations!$AG$2,MATCH(data!A8539&amp;"|"&amp;data!C8539,calculations!$A$3:$A$168,0),MATCH(data!B8539,calculations!$AH$2:$CL$2,0)),",","."))</f>
        <v>482005</v>
      </c>
      <c r="E8539">
        <v>1</v>
      </c>
    </row>
    <row r="8540" spans="1:5" x14ac:dyDescent="0.25">
      <c r="A8540">
        <v>2017</v>
      </c>
      <c r="B8540">
        <v>65</v>
      </c>
      <c r="C8540" t="s">
        <v>77</v>
      </c>
      <c r="D8540" t="str">
        <f ca="1">IF(OFFSET(calculations!$AG$2,MATCH(data!A8540&amp;"|"&amp;data!C8540,calculations!$A$3:$A$168,0),MATCH(data!B8540,calculations!$AH$2:$CL$2,0))="","NULL",SUBSTITUTE(OFFSET(calculations!$AG$2,MATCH(data!A8540&amp;"|"&amp;data!C8540,calculations!$A$3:$A$168,0),MATCH(data!B8540,calculations!$AH$2:$CL$2,0)),",","."))</f>
        <v>31978</v>
      </c>
      <c r="E8540">
        <v>1</v>
      </c>
    </row>
    <row r="8541" spans="1:5" x14ac:dyDescent="0.25">
      <c r="A8541">
        <v>2017</v>
      </c>
      <c r="B8541">
        <v>65</v>
      </c>
      <c r="C8541" t="s">
        <v>78</v>
      </c>
      <c r="D8541" t="str">
        <f ca="1">IF(OFFSET(calculations!$AG$2,MATCH(data!A8541&amp;"|"&amp;data!C8541,calculations!$A$3:$A$168,0),MATCH(data!B8541,calculations!$AH$2:$CL$2,0))="","NULL",SUBSTITUTE(OFFSET(calculations!$AG$2,MATCH(data!A8541&amp;"|"&amp;data!C8541,calculations!$A$3:$A$168,0),MATCH(data!B8541,calculations!$AH$2:$CL$2,0)),",","."))</f>
        <v>450995</v>
      </c>
      <c r="E8541">
        <v>1</v>
      </c>
    </row>
    <row r="8542" spans="1:5" x14ac:dyDescent="0.25">
      <c r="A8542">
        <v>2017</v>
      </c>
      <c r="B8542">
        <v>65</v>
      </c>
      <c r="C8542" t="s">
        <v>79</v>
      </c>
      <c r="D8542" t="str">
        <f ca="1">IF(OFFSET(calculations!$AG$2,MATCH(data!A8542&amp;"|"&amp;data!C8542,calculations!$A$3:$A$168,0),MATCH(data!B8542,calculations!$AH$2:$CL$2,0))="","NULL",SUBSTITUTE(OFFSET(calculations!$AG$2,MATCH(data!A8542&amp;"|"&amp;data!C8542,calculations!$A$3:$A$168,0),MATCH(data!B8542,calculations!$AH$2:$CL$2,0)),",","."))</f>
        <v>2136630</v>
      </c>
      <c r="E8542">
        <v>1</v>
      </c>
    </row>
    <row r="8543" spans="1:5" x14ac:dyDescent="0.25">
      <c r="A8543">
        <v>2017</v>
      </c>
      <c r="B8543">
        <v>65</v>
      </c>
      <c r="C8543" t="s">
        <v>80</v>
      </c>
      <c r="D8543" t="str">
        <f ca="1">IF(OFFSET(calculations!$AG$2,MATCH(data!A8543&amp;"|"&amp;data!C8543,calculations!$A$3:$A$168,0),MATCH(data!B8543,calculations!$AH$2:$CL$2,0))="","NULL",SUBSTITUTE(OFFSET(calculations!$AG$2,MATCH(data!A8543&amp;"|"&amp;data!C8543,calculations!$A$3:$A$168,0),MATCH(data!B8543,calculations!$AH$2:$CL$2,0)),",","."))</f>
        <v>NULL</v>
      </c>
      <c r="E8543">
        <v>1</v>
      </c>
    </row>
    <row r="8544" spans="1:5" x14ac:dyDescent="0.25">
      <c r="A8544">
        <v>2017</v>
      </c>
      <c r="B8544">
        <v>65</v>
      </c>
      <c r="C8544" t="s">
        <v>44</v>
      </c>
      <c r="D8544" t="str">
        <f ca="1">IF(OFFSET(calculations!$AG$2,MATCH(data!A8544&amp;"|"&amp;data!C8544,calculations!$A$3:$A$168,0),MATCH(data!B8544,calculations!$AH$2:$CL$2,0))="","NULL",SUBSTITUTE(OFFSET(calculations!$AG$2,MATCH(data!A8544&amp;"|"&amp;data!C8544,calculations!$A$3:$A$168,0),MATCH(data!B8544,calculations!$AH$2:$CL$2,0)),",","."))</f>
        <v>NULL</v>
      </c>
      <c r="E8544">
        <v>1</v>
      </c>
    </row>
    <row r="8545" spans="1:5" x14ac:dyDescent="0.25">
      <c r="A8545">
        <v>2017</v>
      </c>
      <c r="B8545">
        <v>65</v>
      </c>
      <c r="C8545" t="s">
        <v>51</v>
      </c>
      <c r="D8545" t="str">
        <f ca="1">IF(OFFSET(calculations!$AG$2,MATCH(data!A8545&amp;"|"&amp;data!C8545,calculations!$A$3:$A$168,0),MATCH(data!B8545,calculations!$AH$2:$CL$2,0))="","NULL",SUBSTITUTE(OFFSET(calculations!$AG$2,MATCH(data!A8545&amp;"|"&amp;data!C8545,calculations!$A$3:$A$168,0),MATCH(data!B8545,calculations!$AH$2:$CL$2,0)),",","."))</f>
        <v>NULL</v>
      </c>
      <c r="E8545">
        <v>1</v>
      </c>
    </row>
    <row r="8546" spans="1:5" x14ac:dyDescent="0.25">
      <c r="A8546">
        <v>2017</v>
      </c>
      <c r="B8546">
        <v>65</v>
      </c>
      <c r="C8546" t="s">
        <v>55</v>
      </c>
      <c r="D8546" t="str">
        <f ca="1">IF(OFFSET(calculations!$AG$2,MATCH(data!A8546&amp;"|"&amp;data!C8546,calculations!$A$3:$A$168,0),MATCH(data!B8546,calculations!$AH$2:$CL$2,0))="","NULL",SUBSTITUTE(OFFSET(calculations!$AG$2,MATCH(data!A8546&amp;"|"&amp;data!C8546,calculations!$A$3:$A$168,0),MATCH(data!B8546,calculations!$AH$2:$CL$2,0)),",","."))</f>
        <v>NULL</v>
      </c>
      <c r="E8546">
        <v>1</v>
      </c>
    </row>
    <row r="8547" spans="1:5" x14ac:dyDescent="0.25">
      <c r="A8547">
        <v>2017</v>
      </c>
      <c r="B8547">
        <v>65</v>
      </c>
      <c r="C8547" t="s">
        <v>81</v>
      </c>
      <c r="D8547" t="str">
        <f ca="1">IF(OFFSET(calculations!$AG$2,MATCH(data!A8547&amp;"|"&amp;data!C8547,calculations!$A$3:$A$168,0),MATCH(data!B8547,calculations!$AH$2:$CL$2,0))="","NULL",SUBSTITUTE(OFFSET(calculations!$AG$2,MATCH(data!A8547&amp;"|"&amp;data!C8547,calculations!$A$3:$A$168,0),MATCH(data!B8547,calculations!$AH$2:$CL$2,0)),",","."))</f>
        <v>25822</v>
      </c>
      <c r="E8547">
        <v>1</v>
      </c>
    </row>
    <row r="8548" spans="1:5" x14ac:dyDescent="0.25">
      <c r="A8548">
        <v>2017</v>
      </c>
      <c r="B8548">
        <v>65</v>
      </c>
      <c r="C8548" t="s">
        <v>82</v>
      </c>
      <c r="D8548" t="str">
        <f ca="1">IF(OFFSET(calculations!$AG$2,MATCH(data!A8548&amp;"|"&amp;data!C8548,calculations!$A$3:$A$168,0),MATCH(data!B8548,calculations!$AH$2:$CL$2,0))="","NULL",SUBSTITUTE(OFFSET(calculations!$AG$2,MATCH(data!A8548&amp;"|"&amp;data!C8548,calculations!$A$3:$A$168,0),MATCH(data!B8548,calculations!$AH$2:$CL$2,0)),",","."))</f>
        <v>7397415</v>
      </c>
      <c r="E8548">
        <v>1</v>
      </c>
    </row>
    <row r="8549" spans="1:5" x14ac:dyDescent="0.25">
      <c r="A8549">
        <v>2017</v>
      </c>
      <c r="B8549">
        <v>65</v>
      </c>
      <c r="C8549" t="s">
        <v>83</v>
      </c>
      <c r="D8549" t="str">
        <f ca="1">IF(OFFSET(calculations!$AG$2,MATCH(data!A8549&amp;"|"&amp;data!C8549,calculations!$A$3:$A$168,0),MATCH(data!B8549,calculations!$AH$2:$CL$2,0))="","NULL",SUBSTITUTE(OFFSET(calculations!$AG$2,MATCH(data!A8549&amp;"|"&amp;data!C8549,calculations!$A$3:$A$168,0),MATCH(data!B8549,calculations!$AH$2:$CL$2,0)),",","."))</f>
        <v>194651</v>
      </c>
      <c r="E8549">
        <v>1</v>
      </c>
    </row>
    <row r="8550" spans="1:5" x14ac:dyDescent="0.25">
      <c r="A8550">
        <v>2017</v>
      </c>
      <c r="B8550">
        <v>65</v>
      </c>
      <c r="C8550" t="s">
        <v>84</v>
      </c>
      <c r="D8550" t="str">
        <f ca="1">IF(OFFSET(calculations!$AG$2,MATCH(data!A8550&amp;"|"&amp;data!C8550,calculations!$A$3:$A$168,0),MATCH(data!B8550,calculations!$AH$2:$CL$2,0))="","NULL",SUBSTITUTE(OFFSET(calculations!$AG$2,MATCH(data!A8550&amp;"|"&amp;data!C8550,calculations!$A$3:$A$168,0),MATCH(data!B8550,calculations!$AH$2:$CL$2,0)),",","."))</f>
        <v>1169</v>
      </c>
      <c r="E8550">
        <v>1</v>
      </c>
    </row>
    <row r="8551" spans="1:5" x14ac:dyDescent="0.25">
      <c r="A8551">
        <v>2017</v>
      </c>
      <c r="B8551">
        <v>65</v>
      </c>
      <c r="C8551" t="s">
        <v>85</v>
      </c>
      <c r="D8551" t="str">
        <f ca="1">IF(OFFSET(calculations!$AG$2,MATCH(data!A8551&amp;"|"&amp;data!C8551,calculations!$A$3:$A$168,0),MATCH(data!B8551,calculations!$AH$2:$CL$2,0))="","NULL",SUBSTITUTE(OFFSET(calculations!$AG$2,MATCH(data!A8551&amp;"|"&amp;data!C8551,calculations!$A$3:$A$168,0),MATCH(data!B8551,calculations!$AH$2:$CL$2,0)),",","."))</f>
        <v>NULL</v>
      </c>
      <c r="E8551">
        <v>1</v>
      </c>
    </row>
    <row r="8552" spans="1:5" x14ac:dyDescent="0.25">
      <c r="A8552">
        <v>2017</v>
      </c>
      <c r="B8552">
        <v>65</v>
      </c>
      <c r="C8552" t="s">
        <v>86</v>
      </c>
      <c r="D8552" t="str">
        <f ca="1">IF(OFFSET(calculations!$AG$2,MATCH(data!A8552&amp;"|"&amp;data!C8552,calculations!$A$3:$A$168,0),MATCH(data!B8552,calculations!$AH$2:$CL$2,0))="","NULL",SUBSTITUTE(OFFSET(calculations!$AG$2,MATCH(data!A8552&amp;"|"&amp;data!C8552,calculations!$A$3:$A$168,0),MATCH(data!B8552,calculations!$AH$2:$CL$2,0)),",","."))</f>
        <v>NULL</v>
      </c>
      <c r="E8552">
        <v>1</v>
      </c>
    </row>
    <row r="8553" spans="1:5" x14ac:dyDescent="0.25">
      <c r="A8553">
        <v>2017</v>
      </c>
      <c r="B8553">
        <v>65</v>
      </c>
      <c r="C8553" t="s">
        <v>87</v>
      </c>
      <c r="D8553" t="str">
        <f ca="1">IF(OFFSET(calculations!$AG$2,MATCH(data!A8553&amp;"|"&amp;data!C8553,calculations!$A$3:$A$168,0),MATCH(data!B8553,calculations!$AH$2:$CL$2,0))="","NULL",SUBSTITUTE(OFFSET(calculations!$AG$2,MATCH(data!A8553&amp;"|"&amp;data!C8553,calculations!$A$3:$A$168,0),MATCH(data!B8553,calculations!$AH$2:$CL$2,0)),",","."))</f>
        <v>1832297</v>
      </c>
      <c r="E8553">
        <v>1</v>
      </c>
    </row>
    <row r="8554" spans="1:5" x14ac:dyDescent="0.25">
      <c r="A8554">
        <v>2017</v>
      </c>
      <c r="B8554">
        <v>65</v>
      </c>
      <c r="C8554" t="s">
        <v>88</v>
      </c>
      <c r="D8554" t="str">
        <f ca="1">IF(OFFSET(calculations!$AG$2,MATCH(data!A8554&amp;"|"&amp;data!C8554,calculations!$A$3:$A$168,0),MATCH(data!B8554,calculations!$AH$2:$CL$2,0))="","NULL",SUBSTITUTE(OFFSET(calculations!$AG$2,MATCH(data!A8554&amp;"|"&amp;data!C8554,calculations!$A$3:$A$168,0),MATCH(data!B8554,calculations!$AH$2:$CL$2,0)),",","."))</f>
        <v>NULL</v>
      </c>
      <c r="E8554">
        <v>1</v>
      </c>
    </row>
    <row r="8555" spans="1:5" x14ac:dyDescent="0.25">
      <c r="A8555">
        <v>2017</v>
      </c>
      <c r="B8555">
        <v>65</v>
      </c>
      <c r="C8555" t="s">
        <v>89</v>
      </c>
      <c r="D8555" t="str">
        <f ca="1">IF(OFFSET(calculations!$AG$2,MATCH(data!A8555&amp;"|"&amp;data!C8555,calculations!$A$3:$A$168,0),MATCH(data!B8555,calculations!$AH$2:$CL$2,0))="","NULL",SUBSTITUTE(OFFSET(calculations!$AG$2,MATCH(data!A8555&amp;"|"&amp;data!C8555,calculations!$A$3:$A$168,0),MATCH(data!B8555,calculations!$AH$2:$CL$2,0)),",","."))</f>
        <v>NULL</v>
      </c>
      <c r="E8555">
        <v>1</v>
      </c>
    </row>
    <row r="8556" spans="1:5" x14ac:dyDescent="0.25">
      <c r="A8556">
        <v>2017</v>
      </c>
      <c r="B8556">
        <v>65</v>
      </c>
      <c r="C8556" t="s">
        <v>90</v>
      </c>
      <c r="D8556" t="str">
        <f ca="1">IF(OFFSET(calculations!$AG$2,MATCH(data!A8556&amp;"|"&amp;data!C8556,calculations!$A$3:$A$168,0),MATCH(data!B8556,calculations!$AH$2:$CL$2,0))="","NULL",SUBSTITUTE(OFFSET(calculations!$AG$2,MATCH(data!A8556&amp;"|"&amp;data!C8556,calculations!$A$3:$A$168,0),MATCH(data!B8556,calculations!$AH$2:$CL$2,0)),",","."))</f>
        <v>5356640</v>
      </c>
      <c r="E8556">
        <v>1</v>
      </c>
    </row>
    <row r="8557" spans="1:5" x14ac:dyDescent="0.25">
      <c r="A8557">
        <v>2017</v>
      </c>
      <c r="B8557">
        <v>65</v>
      </c>
      <c r="C8557" t="s">
        <v>91</v>
      </c>
      <c r="D8557" t="str">
        <f ca="1">IF(OFFSET(calculations!$AG$2,MATCH(data!A8557&amp;"|"&amp;data!C8557,calculations!$A$3:$A$168,0),MATCH(data!B8557,calculations!$AH$2:$CL$2,0))="","NULL",SUBSTITUTE(OFFSET(calculations!$AG$2,MATCH(data!A8557&amp;"|"&amp;data!C8557,calculations!$A$3:$A$168,0),MATCH(data!B8557,calculations!$AH$2:$CL$2,0)),",","."))</f>
        <v>NULL</v>
      </c>
      <c r="E8557">
        <v>1</v>
      </c>
    </row>
    <row r="8558" spans="1:5" x14ac:dyDescent="0.25">
      <c r="A8558">
        <v>2017</v>
      </c>
      <c r="B8558">
        <v>65</v>
      </c>
      <c r="C8558" t="s">
        <v>92</v>
      </c>
      <c r="D8558" t="str">
        <f ca="1">IF(OFFSET(calculations!$AG$2,MATCH(data!A8558&amp;"|"&amp;data!C8558,calculations!$A$3:$A$168,0),MATCH(data!B8558,calculations!$AH$2:$CL$2,0))="","NULL",SUBSTITUTE(OFFSET(calculations!$AG$2,MATCH(data!A8558&amp;"|"&amp;data!C8558,calculations!$A$3:$A$168,0),MATCH(data!B8558,calculations!$AH$2:$CL$2,0)),",","."))</f>
        <v>NULL</v>
      </c>
      <c r="E8558">
        <v>1</v>
      </c>
    </row>
    <row r="8559" spans="1:5" x14ac:dyDescent="0.25">
      <c r="A8559">
        <v>2017</v>
      </c>
      <c r="B8559">
        <v>65</v>
      </c>
      <c r="C8559" t="s">
        <v>93</v>
      </c>
      <c r="D8559" t="str">
        <f ca="1">IF(OFFSET(calculations!$AG$2,MATCH(data!A8559&amp;"|"&amp;data!C8559,calculations!$A$3:$A$168,0),MATCH(data!B8559,calculations!$AH$2:$CL$2,0))="","NULL",SUBSTITUTE(OFFSET(calculations!$AG$2,MATCH(data!A8559&amp;"|"&amp;data!C8559,calculations!$A$3:$A$168,0),MATCH(data!B8559,calculations!$AH$2:$CL$2,0)),",","."))</f>
        <v>NULL</v>
      </c>
      <c r="E8559">
        <v>1</v>
      </c>
    </row>
    <row r="8560" spans="1:5" x14ac:dyDescent="0.25">
      <c r="A8560">
        <v>2017</v>
      </c>
      <c r="B8560">
        <v>65</v>
      </c>
      <c r="C8560" t="s">
        <v>94</v>
      </c>
      <c r="D8560" t="str">
        <f ca="1">IF(OFFSET(calculations!$AG$2,MATCH(data!A8560&amp;"|"&amp;data!C8560,calculations!$A$3:$A$168,0),MATCH(data!B8560,calculations!$AH$2:$CL$2,0))="","NULL",SUBSTITUTE(OFFSET(calculations!$AG$2,MATCH(data!A8560&amp;"|"&amp;data!C8560,calculations!$A$3:$A$168,0),MATCH(data!B8560,calculations!$AH$2:$CL$2,0)),",","."))</f>
        <v>12658</v>
      </c>
      <c r="E8560">
        <v>1</v>
      </c>
    </row>
    <row r="8561" spans="1:5" x14ac:dyDescent="0.25">
      <c r="A8561">
        <v>2017</v>
      </c>
      <c r="B8561">
        <v>65</v>
      </c>
      <c r="C8561" t="s">
        <v>95</v>
      </c>
      <c r="D8561" t="str">
        <f ca="1">IF(OFFSET(calculations!$AG$2,MATCH(data!A8561&amp;"|"&amp;data!C8561,calculations!$A$3:$A$168,0),MATCH(data!B8561,calculations!$AH$2:$CL$2,0))="","NULL",SUBSTITUTE(OFFSET(calculations!$AG$2,MATCH(data!A8561&amp;"|"&amp;data!C8561,calculations!$A$3:$A$168,0),MATCH(data!B8561,calculations!$AH$2:$CL$2,0)),",","."))</f>
        <v>13490</v>
      </c>
      <c r="E8561">
        <v>1</v>
      </c>
    </row>
    <row r="8562" spans="1:5" x14ac:dyDescent="0.25">
      <c r="A8562">
        <v>2017</v>
      </c>
      <c r="B8562">
        <v>65</v>
      </c>
      <c r="C8562" t="s">
        <v>96</v>
      </c>
      <c r="D8562" t="str">
        <f ca="1">IF(OFFSET(calculations!$AG$2,MATCH(data!A8562&amp;"|"&amp;data!C8562,calculations!$A$3:$A$168,0),MATCH(data!B8562,calculations!$AH$2:$CL$2,0))="","NULL",SUBSTITUTE(OFFSET(calculations!$AG$2,MATCH(data!A8562&amp;"|"&amp;data!C8562,calculations!$A$3:$A$168,0),MATCH(data!B8562,calculations!$AH$2:$CL$2,0)),",","."))</f>
        <v>10128536</v>
      </c>
      <c r="E8562">
        <v>1</v>
      </c>
    </row>
    <row r="8563" spans="1:5" x14ac:dyDescent="0.25">
      <c r="A8563">
        <v>2017</v>
      </c>
      <c r="B8563">
        <v>65</v>
      </c>
      <c r="C8563" t="s">
        <v>97</v>
      </c>
      <c r="D8563" t="str">
        <f ca="1">IF(OFFSET(calculations!$AG$2,MATCH(data!A8563&amp;"|"&amp;data!C8563,calculations!$A$3:$A$168,0),MATCH(data!B8563,calculations!$AH$2:$CL$2,0))="","NULL",SUBSTITUTE(OFFSET(calculations!$AG$2,MATCH(data!A8563&amp;"|"&amp;data!C8563,calculations!$A$3:$A$168,0),MATCH(data!B8563,calculations!$AH$2:$CL$2,0)),",","."))</f>
        <v>8876994</v>
      </c>
      <c r="E8563">
        <v>1</v>
      </c>
    </row>
    <row r="8564" spans="1:5" x14ac:dyDescent="0.25">
      <c r="A8564">
        <v>2017</v>
      </c>
      <c r="B8564">
        <v>65</v>
      </c>
      <c r="C8564" t="s">
        <v>98</v>
      </c>
      <c r="D8564" t="str">
        <f ca="1">IF(OFFSET(calculations!$AG$2,MATCH(data!A8564&amp;"|"&amp;data!C8564,calculations!$A$3:$A$168,0),MATCH(data!B8564,calculations!$AH$2:$CL$2,0))="","NULL",SUBSTITUTE(OFFSET(calculations!$AG$2,MATCH(data!A8564&amp;"|"&amp;data!C8564,calculations!$A$3:$A$168,0),MATCH(data!B8564,calculations!$AH$2:$CL$2,0)),",","."))</f>
        <v>1251542</v>
      </c>
      <c r="E8564">
        <v>1</v>
      </c>
    </row>
    <row r="8565" spans="1:5" x14ac:dyDescent="0.25">
      <c r="A8565">
        <v>2017</v>
      </c>
      <c r="B8565">
        <v>65</v>
      </c>
      <c r="C8565" t="s">
        <v>99</v>
      </c>
      <c r="D8565" t="str">
        <f ca="1">IF(OFFSET(calculations!$AG$2,MATCH(data!A8565&amp;"|"&amp;data!C8565,calculations!$A$3:$A$168,0),MATCH(data!B8565,calculations!$AH$2:$CL$2,0))="","NULL",SUBSTITUTE(OFFSET(calculations!$AG$2,MATCH(data!A8565&amp;"|"&amp;data!C8565,calculations!$A$3:$A$168,0),MATCH(data!B8565,calculations!$AH$2:$CL$2,0)),",","."))</f>
        <v>1251542</v>
      </c>
      <c r="E8565">
        <v>1</v>
      </c>
    </row>
    <row r="8566" spans="1:5" x14ac:dyDescent="0.25">
      <c r="A8566">
        <v>2017</v>
      </c>
      <c r="B8566">
        <v>65</v>
      </c>
      <c r="C8566" t="s">
        <v>100</v>
      </c>
      <c r="D8566" t="str">
        <f ca="1">IF(OFFSET(calculations!$AG$2,MATCH(data!A8566&amp;"|"&amp;data!C8566,calculations!$A$3:$A$168,0),MATCH(data!B8566,calculations!$AH$2:$CL$2,0))="","NULL",SUBSTITUTE(OFFSET(calculations!$AG$2,MATCH(data!A8566&amp;"|"&amp;data!C8566,calculations!$A$3:$A$168,0),MATCH(data!B8566,calculations!$AH$2:$CL$2,0)),",","."))</f>
        <v>1605518</v>
      </c>
      <c r="E8566">
        <v>1</v>
      </c>
    </row>
    <row r="8567" spans="1:5" x14ac:dyDescent="0.25">
      <c r="A8567">
        <v>2017</v>
      </c>
      <c r="B8567">
        <v>65</v>
      </c>
      <c r="C8567" t="s">
        <v>101</v>
      </c>
      <c r="D8567" t="str">
        <f ca="1">IF(OFFSET(calculations!$AG$2,MATCH(data!A8567&amp;"|"&amp;data!C8567,calculations!$A$3:$A$168,0),MATCH(data!B8567,calculations!$AH$2:$CL$2,0))="","NULL",SUBSTITUTE(OFFSET(calculations!$AG$2,MATCH(data!A8567&amp;"|"&amp;data!C8567,calculations!$A$3:$A$168,0),MATCH(data!B8567,calculations!$AH$2:$CL$2,0)),",","."))</f>
        <v>5833</v>
      </c>
      <c r="E8567">
        <v>1</v>
      </c>
    </row>
    <row r="8568" spans="1:5" x14ac:dyDescent="0.25">
      <c r="A8568">
        <v>2017</v>
      </c>
      <c r="B8568">
        <v>65</v>
      </c>
      <c r="C8568" t="s">
        <v>102</v>
      </c>
      <c r="D8568" t="str">
        <f ca="1">IF(OFFSET(calculations!$AG$2,MATCH(data!A8568&amp;"|"&amp;data!C8568,calculations!$A$3:$A$168,0),MATCH(data!B8568,calculations!$AH$2:$CL$2,0))="","NULL",SUBSTITUTE(OFFSET(calculations!$AG$2,MATCH(data!A8568&amp;"|"&amp;data!C8568,calculations!$A$3:$A$168,0),MATCH(data!B8568,calculations!$AH$2:$CL$2,0)),",","."))</f>
        <v>2464126</v>
      </c>
      <c r="E8568">
        <v>1</v>
      </c>
    </row>
    <row r="8569" spans="1:5" x14ac:dyDescent="0.25">
      <c r="A8569">
        <v>2017</v>
      </c>
      <c r="B8569">
        <v>65</v>
      </c>
      <c r="C8569" t="s">
        <v>103</v>
      </c>
      <c r="D8569" t="str">
        <f ca="1">IF(OFFSET(calculations!$AG$2,MATCH(data!A8569&amp;"|"&amp;data!C8569,calculations!$A$3:$A$168,0),MATCH(data!B8569,calculations!$AH$2:$CL$2,0))="","NULL",SUBSTITUTE(OFFSET(calculations!$AG$2,MATCH(data!A8569&amp;"|"&amp;data!C8569,calculations!$A$3:$A$168,0),MATCH(data!B8569,calculations!$AH$2:$CL$2,0)),",","."))</f>
        <v>207736</v>
      </c>
      <c r="E8569">
        <v>1</v>
      </c>
    </row>
    <row r="8570" spans="1:5" x14ac:dyDescent="0.25">
      <c r="A8570">
        <v>2017</v>
      </c>
      <c r="B8570">
        <v>65</v>
      </c>
      <c r="C8570" t="s">
        <v>104</v>
      </c>
      <c r="D8570" t="str">
        <f ca="1">IF(OFFSET(calculations!$AG$2,MATCH(data!A8570&amp;"|"&amp;data!C8570,calculations!$A$3:$A$168,0),MATCH(data!B8570,calculations!$AH$2:$CL$2,0))="","NULL",SUBSTITUTE(OFFSET(calculations!$AG$2,MATCH(data!A8570&amp;"|"&amp;data!C8570,calculations!$A$3:$A$168,0),MATCH(data!B8570,calculations!$AH$2:$CL$2,0)),",","."))</f>
        <v>179365</v>
      </c>
      <c r="E8570">
        <v>1</v>
      </c>
    </row>
    <row r="8571" spans="1:5" x14ac:dyDescent="0.25">
      <c r="A8571">
        <v>2017</v>
      </c>
      <c r="B8571">
        <v>65</v>
      </c>
      <c r="C8571" t="s">
        <v>105</v>
      </c>
      <c r="D8571" t="str">
        <f ca="1">IF(OFFSET(calculations!$AG$2,MATCH(data!A8571&amp;"|"&amp;data!C8571,calculations!$A$3:$A$168,0),MATCH(data!B8571,calculations!$AH$2:$CL$2,0))="","NULL",SUBSTITUTE(OFFSET(calculations!$AG$2,MATCH(data!A8571&amp;"|"&amp;data!C8571,calculations!$A$3:$A$168,0),MATCH(data!B8571,calculations!$AH$2:$CL$2,0)),",","."))</f>
        <v>179365</v>
      </c>
      <c r="E8571">
        <v>1</v>
      </c>
    </row>
    <row r="8572" spans="1:5" x14ac:dyDescent="0.25">
      <c r="A8572">
        <v>2017</v>
      </c>
      <c r="B8572">
        <v>65</v>
      </c>
      <c r="C8572" t="s">
        <v>106</v>
      </c>
      <c r="D8572" t="str">
        <f ca="1">IF(OFFSET(calculations!$AG$2,MATCH(data!A8572&amp;"|"&amp;data!C8572,calculations!$A$3:$A$168,0),MATCH(data!B8572,calculations!$AH$2:$CL$2,0))="","NULL",SUBSTITUTE(OFFSET(calculations!$AG$2,MATCH(data!A8572&amp;"|"&amp;data!C8572,calculations!$A$3:$A$168,0),MATCH(data!B8572,calculations!$AH$2:$CL$2,0)),",","."))</f>
        <v>NULL</v>
      </c>
      <c r="E8572">
        <v>1</v>
      </c>
    </row>
    <row r="8573" spans="1:5" x14ac:dyDescent="0.25">
      <c r="A8573">
        <v>2017</v>
      </c>
      <c r="B8573">
        <v>65</v>
      </c>
      <c r="C8573" t="s">
        <v>107</v>
      </c>
      <c r="D8573" t="str">
        <f ca="1">IF(OFFSET(calculations!$AG$2,MATCH(data!A8573&amp;"|"&amp;data!C8573,calculations!$A$3:$A$168,0),MATCH(data!B8573,calculations!$AH$2:$CL$2,0))="","NULL",SUBSTITUTE(OFFSET(calculations!$AG$2,MATCH(data!A8573&amp;"|"&amp;data!C8573,calculations!$A$3:$A$168,0),MATCH(data!B8573,calculations!$AH$2:$CL$2,0)),",","."))</f>
        <v>NULL</v>
      </c>
      <c r="E8573">
        <v>1</v>
      </c>
    </row>
    <row r="8574" spans="1:5" x14ac:dyDescent="0.25">
      <c r="A8574">
        <v>2017</v>
      </c>
      <c r="B8574">
        <v>65</v>
      </c>
      <c r="C8574" t="s">
        <v>108</v>
      </c>
      <c r="D8574" t="str">
        <f ca="1">IF(OFFSET(calculations!$AG$2,MATCH(data!A8574&amp;"|"&amp;data!C8574,calculations!$A$3:$A$168,0),MATCH(data!B8574,calculations!$AH$2:$CL$2,0))="","NULL",SUBSTITUTE(OFFSET(calculations!$AG$2,MATCH(data!A8574&amp;"|"&amp;data!C8574,calculations!$A$3:$A$168,0),MATCH(data!B8574,calculations!$AH$2:$CL$2,0)),",","."))</f>
        <v>-119049</v>
      </c>
      <c r="E8574">
        <v>1</v>
      </c>
    </row>
    <row r="8575" spans="1:5" x14ac:dyDescent="0.25">
      <c r="A8575">
        <v>2017</v>
      </c>
      <c r="B8575">
        <v>65</v>
      </c>
      <c r="C8575" t="s">
        <v>109</v>
      </c>
      <c r="D8575" t="str">
        <f ca="1">IF(OFFSET(calculations!$AG$2,MATCH(data!A8575&amp;"|"&amp;data!C8575,calculations!$A$3:$A$168,0),MATCH(data!B8575,calculations!$AH$2:$CL$2,0))="","NULL",SUBSTITUTE(OFFSET(calculations!$AG$2,MATCH(data!A8575&amp;"|"&amp;data!C8575,calculations!$A$3:$A$168,0),MATCH(data!B8575,calculations!$AH$2:$CL$2,0)),",","."))</f>
        <v>60316</v>
      </c>
      <c r="E8575">
        <v>1</v>
      </c>
    </row>
    <row r="8576" spans="1:5" x14ac:dyDescent="0.25">
      <c r="A8576">
        <v>2017</v>
      </c>
      <c r="B8576">
        <v>65</v>
      </c>
      <c r="C8576" t="s">
        <v>110</v>
      </c>
      <c r="D8576" t="str">
        <f ca="1">IF(OFFSET(calculations!$AG$2,MATCH(data!A8576&amp;"|"&amp;data!C8576,calculations!$A$3:$A$168,0),MATCH(data!B8576,calculations!$AH$2:$CL$2,0))="","NULL",SUBSTITUTE(OFFSET(calculations!$AG$2,MATCH(data!A8576&amp;"|"&amp;data!C8576,calculations!$A$3:$A$168,0),MATCH(data!B8576,calculations!$AH$2:$CL$2,0)),",","."))</f>
        <v>46826</v>
      </c>
      <c r="E8576">
        <v>1</v>
      </c>
    </row>
    <row r="8577" spans="1:5" x14ac:dyDescent="0.25">
      <c r="A8577">
        <v>2017</v>
      </c>
      <c r="B8577">
        <v>65</v>
      </c>
      <c r="C8577" t="s">
        <v>111</v>
      </c>
      <c r="D8577" t="str">
        <f ca="1">IF(OFFSET(calculations!$AG$2,MATCH(data!A8577&amp;"|"&amp;data!C8577,calculations!$A$3:$A$168,0),MATCH(data!B8577,calculations!$AH$2:$CL$2,0))="","NULL",SUBSTITUTE(OFFSET(calculations!$AG$2,MATCH(data!A8577&amp;"|"&amp;data!C8577,calculations!$A$3:$A$168,0),MATCH(data!B8577,calculations!$AH$2:$CL$2,0)),",","."))</f>
        <v>13115952</v>
      </c>
      <c r="E8577">
        <v>1</v>
      </c>
    </row>
    <row r="8578" spans="1:5" x14ac:dyDescent="0.25">
      <c r="A8578">
        <v>2017</v>
      </c>
      <c r="B8578">
        <v>65</v>
      </c>
      <c r="C8578" t="s">
        <v>112</v>
      </c>
      <c r="D8578" t="str">
        <f ca="1">IF(OFFSET(calculations!$AG$2,MATCH(data!A8578&amp;"|"&amp;data!C8578,calculations!$A$3:$A$168,0),MATCH(data!B8578,calculations!$AH$2:$CL$2,0))="","NULL",SUBSTITUTE(OFFSET(calculations!$AG$2,MATCH(data!A8578&amp;"|"&amp;data!C8578,calculations!$A$3:$A$168,0),MATCH(data!B8578,calculations!$AH$2:$CL$2,0)),",","."))</f>
        <v>4193032</v>
      </c>
      <c r="E8578">
        <v>1</v>
      </c>
    </row>
    <row r="8579" spans="1:5" x14ac:dyDescent="0.25">
      <c r="A8579">
        <v>2017</v>
      </c>
      <c r="B8579">
        <v>65</v>
      </c>
      <c r="C8579" t="s">
        <v>113</v>
      </c>
      <c r="D8579" t="str">
        <f ca="1">IF(OFFSET(calculations!$AG$2,MATCH(data!A8579&amp;"|"&amp;data!C8579,calculations!$A$3:$A$168,0),MATCH(data!B8579,calculations!$AH$2:$CL$2,0))="","NULL",SUBSTITUTE(OFFSET(calculations!$AG$2,MATCH(data!A8579&amp;"|"&amp;data!C8579,calculations!$A$3:$A$168,0),MATCH(data!B8579,calculations!$AH$2:$CL$2,0)),",","."))</f>
        <v>NULL</v>
      </c>
      <c r="E8579">
        <v>1</v>
      </c>
    </row>
    <row r="8580" spans="1:5" x14ac:dyDescent="0.25">
      <c r="A8580">
        <v>2017</v>
      </c>
      <c r="B8580">
        <v>65</v>
      </c>
      <c r="C8580" t="s">
        <v>114</v>
      </c>
      <c r="D8580" t="str">
        <f ca="1">IF(OFFSET(calculations!$AG$2,MATCH(data!A8580&amp;"|"&amp;data!C8580,calculations!$A$3:$A$168,0),MATCH(data!B8580,calculations!$AH$2:$CL$2,0))="","NULL",SUBSTITUTE(OFFSET(calculations!$AG$2,MATCH(data!A8580&amp;"|"&amp;data!C8580,calculations!$A$3:$A$168,0),MATCH(data!B8580,calculations!$AH$2:$CL$2,0)),",","."))</f>
        <v>NULL</v>
      </c>
      <c r="E8580">
        <v>1</v>
      </c>
    </row>
    <row r="8581" spans="1:5" x14ac:dyDescent="0.25">
      <c r="A8581">
        <v>2017</v>
      </c>
      <c r="B8581">
        <v>65</v>
      </c>
      <c r="C8581" t="s">
        <v>115</v>
      </c>
      <c r="D8581" t="str">
        <f ca="1">IF(OFFSET(calculations!$AG$2,MATCH(data!A8581&amp;"|"&amp;data!C8581,calculations!$A$3:$A$168,0),MATCH(data!B8581,calculations!$AH$2:$CL$2,0))="","NULL",SUBSTITUTE(OFFSET(calculations!$AG$2,MATCH(data!A8581&amp;"|"&amp;data!C8581,calculations!$A$3:$A$168,0),MATCH(data!B8581,calculations!$AH$2:$CL$2,0)),",","."))</f>
        <v>NULL</v>
      </c>
      <c r="E8581">
        <v>1</v>
      </c>
    </row>
    <row r="8582" spans="1:5" x14ac:dyDescent="0.25">
      <c r="A8582">
        <v>2017</v>
      </c>
      <c r="B8582">
        <v>65</v>
      </c>
      <c r="C8582" t="s">
        <v>116</v>
      </c>
      <c r="D8582" t="str">
        <f ca="1">IF(OFFSET(calculations!$AG$2,MATCH(data!A8582&amp;"|"&amp;data!C8582,calculations!$A$3:$A$168,0),MATCH(data!B8582,calculations!$AH$2:$CL$2,0))="","NULL",SUBSTITUTE(OFFSET(calculations!$AG$2,MATCH(data!A8582&amp;"|"&amp;data!C8582,calculations!$A$3:$A$168,0),MATCH(data!B8582,calculations!$AH$2:$CL$2,0)),",","."))</f>
        <v>351526</v>
      </c>
      <c r="E8582">
        <v>1</v>
      </c>
    </row>
    <row r="8583" spans="1:5" x14ac:dyDescent="0.25">
      <c r="A8583">
        <v>2017</v>
      </c>
      <c r="B8583">
        <v>65</v>
      </c>
      <c r="C8583" t="s">
        <v>117</v>
      </c>
      <c r="D8583" t="str">
        <f ca="1">IF(OFFSET(calculations!$AG$2,MATCH(data!A8583&amp;"|"&amp;data!C8583,calculations!$A$3:$A$168,0),MATCH(data!B8583,calculations!$AH$2:$CL$2,0))="","NULL",SUBSTITUTE(OFFSET(calculations!$AG$2,MATCH(data!A8583&amp;"|"&amp;data!C8583,calculations!$A$3:$A$168,0),MATCH(data!B8583,calculations!$AH$2:$CL$2,0)),",","."))</f>
        <v>NULL</v>
      </c>
      <c r="E8583">
        <v>1</v>
      </c>
    </row>
    <row r="8584" spans="1:5" x14ac:dyDescent="0.25">
      <c r="A8584">
        <v>2017</v>
      </c>
      <c r="B8584">
        <v>65</v>
      </c>
      <c r="C8584" t="s">
        <v>118</v>
      </c>
      <c r="D8584" t="str">
        <f ca="1">IF(OFFSET(calculations!$AG$2,MATCH(data!A8584&amp;"|"&amp;data!C8584,calculations!$A$3:$A$168,0),MATCH(data!B8584,calculations!$AH$2:$CL$2,0))="","NULL",SUBSTITUTE(OFFSET(calculations!$AG$2,MATCH(data!A8584&amp;"|"&amp;data!C8584,calculations!$A$3:$A$168,0),MATCH(data!B8584,calculations!$AH$2:$CL$2,0)),",","."))</f>
        <v>1444642</v>
      </c>
      <c r="E8584">
        <v>1</v>
      </c>
    </row>
    <row r="8585" spans="1:5" x14ac:dyDescent="0.25">
      <c r="A8585">
        <v>2017</v>
      </c>
      <c r="B8585">
        <v>65</v>
      </c>
      <c r="C8585" t="s">
        <v>119</v>
      </c>
      <c r="D8585" t="str">
        <f ca="1">IF(OFFSET(calculations!$AG$2,MATCH(data!A8585&amp;"|"&amp;data!C8585,calculations!$A$3:$A$168,0),MATCH(data!B8585,calculations!$AH$2:$CL$2,0))="","NULL",SUBSTITUTE(OFFSET(calculations!$AG$2,MATCH(data!A8585&amp;"|"&amp;data!C8585,calculations!$A$3:$A$168,0),MATCH(data!B8585,calculations!$AH$2:$CL$2,0)),",","."))</f>
        <v>1154623</v>
      </c>
      <c r="E8585">
        <v>1</v>
      </c>
    </row>
    <row r="8586" spans="1:5" x14ac:dyDescent="0.25">
      <c r="A8586">
        <v>2017</v>
      </c>
      <c r="B8586">
        <v>65</v>
      </c>
      <c r="C8586" t="s">
        <v>120</v>
      </c>
      <c r="D8586" t="str">
        <f ca="1">IF(OFFSET(calculations!$AG$2,MATCH(data!A8586&amp;"|"&amp;data!C8586,calculations!$A$3:$A$168,0),MATCH(data!B8586,calculations!$AH$2:$CL$2,0))="","NULL",SUBSTITUTE(OFFSET(calculations!$AG$2,MATCH(data!A8586&amp;"|"&amp;data!C8586,calculations!$A$3:$A$168,0),MATCH(data!B8586,calculations!$AH$2:$CL$2,0)),",","."))</f>
        <v>234028</v>
      </c>
      <c r="E8586">
        <v>1</v>
      </c>
    </row>
    <row r="8587" spans="1:5" x14ac:dyDescent="0.25">
      <c r="A8587">
        <v>2017</v>
      </c>
      <c r="B8587">
        <v>65</v>
      </c>
      <c r="C8587" t="s">
        <v>121</v>
      </c>
      <c r="D8587" t="str">
        <f ca="1">IF(OFFSET(calculations!$AG$2,MATCH(data!A8587&amp;"|"&amp;data!C8587,calculations!$A$3:$A$168,0),MATCH(data!B8587,calculations!$AH$2:$CL$2,0))="","NULL",SUBSTITUTE(OFFSET(calculations!$AG$2,MATCH(data!A8587&amp;"|"&amp;data!C8587,calculations!$A$3:$A$168,0),MATCH(data!B8587,calculations!$AH$2:$CL$2,0)),",","."))</f>
        <v>928133</v>
      </c>
      <c r="E8587">
        <v>1</v>
      </c>
    </row>
    <row r="8588" spans="1:5" x14ac:dyDescent="0.25">
      <c r="A8588">
        <v>2017</v>
      </c>
      <c r="B8588">
        <v>65</v>
      </c>
      <c r="C8588" t="s">
        <v>122</v>
      </c>
      <c r="D8588" t="str">
        <f ca="1">IF(OFFSET(calculations!$AG$2,MATCH(data!A8588&amp;"|"&amp;data!C8588,calculations!$A$3:$A$168,0),MATCH(data!B8588,calculations!$AH$2:$CL$2,0))="","NULL",SUBSTITUTE(OFFSET(calculations!$AG$2,MATCH(data!A8588&amp;"|"&amp;data!C8588,calculations!$A$3:$A$168,0),MATCH(data!B8588,calculations!$AH$2:$CL$2,0)),",","."))</f>
        <v>NULL</v>
      </c>
      <c r="E8588">
        <v>1</v>
      </c>
    </row>
    <row r="8589" spans="1:5" x14ac:dyDescent="0.25">
      <c r="A8589">
        <v>2017</v>
      </c>
      <c r="B8589">
        <v>65</v>
      </c>
      <c r="C8589" t="s">
        <v>123</v>
      </c>
      <c r="D8589" t="str">
        <f ca="1">IF(OFFSET(calculations!$AG$2,MATCH(data!A8589&amp;"|"&amp;data!C8589,calculations!$A$3:$A$168,0),MATCH(data!B8589,calculations!$AH$2:$CL$2,0))="","NULL",SUBSTITUTE(OFFSET(calculations!$AG$2,MATCH(data!A8589&amp;"|"&amp;data!C8589,calculations!$A$3:$A$168,0),MATCH(data!B8589,calculations!$AH$2:$CL$2,0)),",","."))</f>
        <v>NULL</v>
      </c>
      <c r="E8589">
        <v>1</v>
      </c>
    </row>
    <row r="8590" spans="1:5" x14ac:dyDescent="0.25">
      <c r="A8590">
        <v>2017</v>
      </c>
      <c r="B8590">
        <v>65</v>
      </c>
      <c r="C8590" t="s">
        <v>124</v>
      </c>
      <c r="D8590" t="str">
        <f ca="1">IF(OFFSET(calculations!$AG$2,MATCH(data!A8590&amp;"|"&amp;data!C8590,calculations!$A$3:$A$168,0),MATCH(data!B8590,calculations!$AH$2:$CL$2,0))="","NULL",SUBSTITUTE(OFFSET(calculations!$AG$2,MATCH(data!A8590&amp;"|"&amp;data!C8590,calculations!$A$3:$A$168,0),MATCH(data!B8590,calculations!$AH$2:$CL$2,0)),",","."))</f>
        <v>NULL</v>
      </c>
      <c r="E8590">
        <v>1</v>
      </c>
    </row>
    <row r="8591" spans="1:5" x14ac:dyDescent="0.25">
      <c r="A8591">
        <v>2017</v>
      </c>
      <c r="B8591">
        <v>65</v>
      </c>
      <c r="C8591" t="s">
        <v>125</v>
      </c>
      <c r="D8591" t="str">
        <f ca="1">IF(OFFSET(calculations!$AG$2,MATCH(data!A8591&amp;"|"&amp;data!C8591,calculations!$A$3:$A$168,0),MATCH(data!B8591,calculations!$AH$2:$CL$2,0))="","NULL",SUBSTITUTE(OFFSET(calculations!$AG$2,MATCH(data!A8591&amp;"|"&amp;data!C8591,calculations!$A$3:$A$168,0),MATCH(data!B8591,calculations!$AH$2:$CL$2,0)),",","."))</f>
        <v>NULL</v>
      </c>
      <c r="E8591">
        <v>1</v>
      </c>
    </row>
    <row r="8592" spans="1:5" x14ac:dyDescent="0.25">
      <c r="A8592">
        <v>2017</v>
      </c>
      <c r="B8592">
        <v>65</v>
      </c>
      <c r="C8592" t="s">
        <v>126</v>
      </c>
      <c r="D8592" t="str">
        <f ca="1">IF(OFFSET(calculations!$AG$2,MATCH(data!A8592&amp;"|"&amp;data!C8592,calculations!$A$3:$A$168,0),MATCH(data!B8592,calculations!$AH$2:$CL$2,0))="","NULL",SUBSTITUTE(OFFSET(calculations!$AG$2,MATCH(data!A8592&amp;"|"&amp;data!C8592,calculations!$A$3:$A$168,0),MATCH(data!B8592,calculations!$AH$2:$CL$2,0)),",","."))</f>
        <v>80080</v>
      </c>
      <c r="E8592">
        <v>1</v>
      </c>
    </row>
    <row r="8593" spans="1:5" x14ac:dyDescent="0.25">
      <c r="A8593">
        <v>2017</v>
      </c>
      <c r="B8593">
        <v>65</v>
      </c>
      <c r="C8593" t="s">
        <v>62</v>
      </c>
      <c r="D8593" t="str">
        <f ca="1">IF(OFFSET(calculations!$AG$2,MATCH(data!A8593&amp;"|"&amp;data!C8593,calculations!$A$3:$A$168,0),MATCH(data!B8593,calculations!$AH$2:$CL$2,0))="","NULL",SUBSTITUTE(OFFSET(calculations!$AG$2,MATCH(data!A8593&amp;"|"&amp;data!C8593,calculations!$A$3:$A$168,0),MATCH(data!B8593,calculations!$AH$2:$CL$2,0)),",","."))</f>
        <v>8922920</v>
      </c>
      <c r="E8593">
        <v>1</v>
      </c>
    </row>
    <row r="8594" spans="1:5" x14ac:dyDescent="0.25">
      <c r="A8594">
        <v>2017</v>
      </c>
      <c r="B8594">
        <v>65</v>
      </c>
      <c r="C8594" t="s">
        <v>127</v>
      </c>
      <c r="D8594" t="str">
        <f ca="1">IF(OFFSET(calculations!$AG$2,MATCH(data!A8594&amp;"|"&amp;data!C8594,calculations!$A$3:$A$168,0),MATCH(data!B8594,calculations!$AH$2:$CL$2,0))="","NULL",SUBSTITUTE(OFFSET(calculations!$AG$2,MATCH(data!A8594&amp;"|"&amp;data!C8594,calculations!$A$3:$A$168,0),MATCH(data!B8594,calculations!$AH$2:$CL$2,0)),",","."))</f>
        <v>9440995</v>
      </c>
      <c r="E8594">
        <v>1</v>
      </c>
    </row>
    <row r="8595" spans="1:5" x14ac:dyDescent="0.25">
      <c r="A8595">
        <v>2017</v>
      </c>
      <c r="B8595">
        <v>65</v>
      </c>
      <c r="C8595" t="s">
        <v>128</v>
      </c>
      <c r="D8595" t="str">
        <f ca="1">IF(OFFSET(calculations!$AG$2,MATCH(data!A8595&amp;"|"&amp;data!C8595,calculations!$A$3:$A$168,0),MATCH(data!B8595,calculations!$AH$2:$CL$2,0))="","NULL",SUBSTITUTE(OFFSET(calculations!$AG$2,MATCH(data!A8595&amp;"|"&amp;data!C8595,calculations!$A$3:$A$168,0),MATCH(data!B8595,calculations!$AH$2:$CL$2,0)),",","."))</f>
        <v>NULL</v>
      </c>
      <c r="E8595">
        <v>1</v>
      </c>
    </row>
    <row r="8596" spans="1:5" x14ac:dyDescent="0.25">
      <c r="A8596">
        <v>2017</v>
      </c>
      <c r="B8596">
        <v>65</v>
      </c>
      <c r="C8596" t="s">
        <v>129</v>
      </c>
      <c r="D8596" t="str">
        <f ca="1">IF(OFFSET(calculations!$AG$2,MATCH(data!A8596&amp;"|"&amp;data!C8596,calculations!$A$3:$A$168,0),MATCH(data!B8596,calculations!$AH$2:$CL$2,0))="","NULL",SUBSTITUTE(OFFSET(calculations!$AG$2,MATCH(data!A8596&amp;"|"&amp;data!C8596,calculations!$A$3:$A$168,0),MATCH(data!B8596,calculations!$AH$2:$CL$2,0)),",","."))</f>
        <v>4038</v>
      </c>
      <c r="E8596">
        <v>1</v>
      </c>
    </row>
    <row r="8597" spans="1:5" x14ac:dyDescent="0.25">
      <c r="A8597">
        <v>2017</v>
      </c>
      <c r="B8597">
        <v>65</v>
      </c>
      <c r="C8597" t="s">
        <v>130</v>
      </c>
      <c r="D8597" t="str">
        <f ca="1">IF(OFFSET(calculations!$AG$2,MATCH(data!A8597&amp;"|"&amp;data!C8597,calculations!$A$3:$A$168,0),MATCH(data!B8597,calculations!$AH$2:$CL$2,0))="","NULL",SUBSTITUTE(OFFSET(calculations!$AG$2,MATCH(data!A8597&amp;"|"&amp;data!C8597,calculations!$A$3:$A$168,0),MATCH(data!B8597,calculations!$AH$2:$CL$2,0)),",","."))</f>
        <v>NULL</v>
      </c>
      <c r="E8597">
        <v>1</v>
      </c>
    </row>
    <row r="8598" spans="1:5" x14ac:dyDescent="0.25">
      <c r="A8598">
        <v>2017</v>
      </c>
      <c r="B8598">
        <v>65</v>
      </c>
      <c r="C8598" t="s">
        <v>131</v>
      </c>
      <c r="D8598" t="str">
        <f ca="1">IF(OFFSET(calculations!$AG$2,MATCH(data!A8598&amp;"|"&amp;data!C8598,calculations!$A$3:$A$168,0),MATCH(data!B8598,calculations!$AH$2:$CL$2,0))="","NULL",SUBSTITUTE(OFFSET(calculations!$AG$2,MATCH(data!A8598&amp;"|"&amp;data!C8598,calculations!$A$3:$A$168,0),MATCH(data!B8598,calculations!$AH$2:$CL$2,0)),",","."))</f>
        <v>NULL</v>
      </c>
      <c r="E8598">
        <v>1</v>
      </c>
    </row>
    <row r="8599" spans="1:5" x14ac:dyDescent="0.25">
      <c r="A8599">
        <v>2017</v>
      </c>
      <c r="B8599">
        <v>65</v>
      </c>
      <c r="C8599" t="s">
        <v>132</v>
      </c>
      <c r="D8599" t="str">
        <f ca="1">IF(OFFSET(calculations!$AG$2,MATCH(data!A8599&amp;"|"&amp;data!C8599,calculations!$A$3:$A$168,0),MATCH(data!B8599,calculations!$AH$2:$CL$2,0))="","NULL",SUBSTITUTE(OFFSET(calculations!$AG$2,MATCH(data!A8599&amp;"|"&amp;data!C8599,calculations!$A$3:$A$168,0),MATCH(data!B8599,calculations!$AH$2:$CL$2,0)),",","."))</f>
        <v>8280</v>
      </c>
      <c r="E8599">
        <v>1</v>
      </c>
    </row>
    <row r="8600" spans="1:5" x14ac:dyDescent="0.25">
      <c r="A8600">
        <v>2017</v>
      </c>
      <c r="B8600">
        <v>65</v>
      </c>
      <c r="C8600" t="s">
        <v>133</v>
      </c>
      <c r="D8600" t="str">
        <f ca="1">IF(OFFSET(calculations!$AG$2,MATCH(data!A8600&amp;"|"&amp;data!C8600,calculations!$A$3:$A$168,0),MATCH(data!B8600,calculations!$AH$2:$CL$2,0))="","NULL",SUBSTITUTE(OFFSET(calculations!$AG$2,MATCH(data!A8600&amp;"|"&amp;data!C8600,calculations!$A$3:$A$168,0),MATCH(data!B8600,calculations!$AH$2:$CL$2,0)),",","."))</f>
        <v>-543883</v>
      </c>
      <c r="E8600">
        <v>1</v>
      </c>
    </row>
    <row r="8601" spans="1:5" x14ac:dyDescent="0.25">
      <c r="A8601">
        <v>2017</v>
      </c>
      <c r="B8601">
        <v>65</v>
      </c>
      <c r="C8601" t="s">
        <v>134</v>
      </c>
      <c r="D8601" t="str">
        <f ca="1">IF(OFFSET(calculations!$AG$2,MATCH(data!A8601&amp;"|"&amp;data!C8601,calculations!$A$3:$A$168,0),MATCH(data!B8601,calculations!$AH$2:$CL$2,0))="","NULL",SUBSTITUTE(OFFSET(calculations!$AG$2,MATCH(data!A8601&amp;"|"&amp;data!C8601,calculations!$A$3:$A$168,0),MATCH(data!B8601,calculations!$AH$2:$CL$2,0)),",","."))</f>
        <v>NULL</v>
      </c>
      <c r="E8601">
        <v>1</v>
      </c>
    </row>
    <row r="8602" spans="1:5" x14ac:dyDescent="0.25">
      <c r="A8602">
        <v>2017</v>
      </c>
      <c r="B8602">
        <v>65</v>
      </c>
      <c r="C8602" t="s">
        <v>135</v>
      </c>
      <c r="D8602" t="str">
        <f ca="1">IF(OFFSET(calculations!$AG$2,MATCH(data!A8602&amp;"|"&amp;data!C8602,calculations!$A$3:$A$168,0),MATCH(data!B8602,calculations!$AH$2:$CL$2,0))="","NULL",SUBSTITUTE(OFFSET(calculations!$AG$2,MATCH(data!A8602&amp;"|"&amp;data!C8602,calculations!$A$3:$A$168,0),MATCH(data!B8602,calculations!$AH$2:$CL$2,0)),",","."))</f>
        <v>NULL</v>
      </c>
      <c r="E8602">
        <v>1</v>
      </c>
    </row>
    <row r="8603" spans="1:5" x14ac:dyDescent="0.25">
      <c r="A8603">
        <v>2017</v>
      </c>
      <c r="B8603">
        <v>65</v>
      </c>
      <c r="C8603" t="s">
        <v>136</v>
      </c>
      <c r="D8603" t="str">
        <f ca="1">IF(OFFSET(calculations!$AG$2,MATCH(data!A8603&amp;"|"&amp;data!C8603,calculations!$A$3:$A$168,0),MATCH(data!B8603,calculations!$AH$2:$CL$2,0))="","NULL",SUBSTITUTE(OFFSET(calculations!$AG$2,MATCH(data!A8603&amp;"|"&amp;data!C8603,calculations!$A$3:$A$168,0),MATCH(data!B8603,calculations!$AH$2:$CL$2,0)),",","."))</f>
        <v>13490</v>
      </c>
      <c r="E8603">
        <v>1</v>
      </c>
    </row>
    <row r="8604" spans="1:5" x14ac:dyDescent="0.25">
      <c r="A8604">
        <v>2017</v>
      </c>
      <c r="B8604">
        <v>65</v>
      </c>
      <c r="C8604" t="s">
        <v>137</v>
      </c>
      <c r="D8604" t="str">
        <f ca="1">IF(OFFSET(calculations!$AG$2,MATCH(data!A8604&amp;"|"&amp;data!C8604,calculations!$A$3:$A$168,0),MATCH(data!B8604,calculations!$AH$2:$CL$2,0))="","NULL",SUBSTITUTE(OFFSET(calculations!$AG$2,MATCH(data!A8604&amp;"|"&amp;data!C8604,calculations!$A$3:$A$168,0),MATCH(data!B8604,calculations!$AH$2:$CL$2,0)),",","."))</f>
        <v>NULL</v>
      </c>
      <c r="E8604">
        <v>1</v>
      </c>
    </row>
    <row r="8605" spans="1:5" x14ac:dyDescent="0.25">
      <c r="A8605">
        <v>2017</v>
      </c>
      <c r="B8605">
        <v>65</v>
      </c>
      <c r="C8605" t="s">
        <v>138</v>
      </c>
      <c r="D8605" t="str">
        <f ca="1">IF(OFFSET(calculations!$AG$2,MATCH(data!A8605&amp;"|"&amp;data!C8605,calculations!$A$3:$A$168,0),MATCH(data!B8605,calculations!$AH$2:$CL$2,0))="","NULL",SUBSTITUTE(OFFSET(calculations!$AG$2,MATCH(data!A8605&amp;"|"&amp;data!C8605,calculations!$A$3:$A$168,0),MATCH(data!B8605,calculations!$AH$2:$CL$2,0)),",","."))</f>
        <v>NULL</v>
      </c>
      <c r="E8605">
        <v>1</v>
      </c>
    </row>
    <row r="8606" spans="1:5" x14ac:dyDescent="0.25">
      <c r="A8606">
        <v>2017</v>
      </c>
      <c r="B8606">
        <v>65</v>
      </c>
      <c r="C8606" t="s">
        <v>139</v>
      </c>
      <c r="D8606" t="str">
        <f ca="1">IF(OFFSET(calculations!$AG$2,MATCH(data!A8606&amp;"|"&amp;data!C8606,calculations!$A$3:$A$168,0),MATCH(data!B8606,calculations!$AH$2:$CL$2,0))="","NULL",SUBSTITUTE(OFFSET(calculations!$AG$2,MATCH(data!A8606&amp;"|"&amp;data!C8606,calculations!$A$3:$A$168,0),MATCH(data!B8606,calculations!$AH$2:$CL$2,0)),",","."))</f>
        <v>NULL</v>
      </c>
      <c r="E8606">
        <v>1</v>
      </c>
    </row>
    <row r="8607" spans="1:5" x14ac:dyDescent="0.25">
      <c r="A8607">
        <v>2017</v>
      </c>
      <c r="B8607">
        <v>65</v>
      </c>
      <c r="C8607" t="s">
        <v>140</v>
      </c>
      <c r="D8607" t="str">
        <f ca="1">IF(OFFSET(calculations!$AG$2,MATCH(data!A8607&amp;"|"&amp;data!C8607,calculations!$A$3:$A$168,0),MATCH(data!B8607,calculations!$AH$2:$CL$2,0))="","NULL",SUBSTITUTE(OFFSET(calculations!$AG$2,MATCH(data!A8607&amp;"|"&amp;data!C8607,calculations!$A$3:$A$168,0),MATCH(data!B8607,calculations!$AH$2:$CL$2,0)),",","."))</f>
        <v>NULL</v>
      </c>
      <c r="E8607">
        <v>1</v>
      </c>
    </row>
    <row r="8608" spans="1:5" x14ac:dyDescent="0.25">
      <c r="A8608">
        <v>2017</v>
      </c>
      <c r="B8608">
        <v>65</v>
      </c>
      <c r="C8608" t="s">
        <v>141</v>
      </c>
      <c r="D8608" t="str">
        <f ca="1">IF(OFFSET(calculations!$AG$2,MATCH(data!A8608&amp;"|"&amp;data!C8608,calculations!$A$3:$A$168,0),MATCH(data!B8608,calculations!$AH$2:$CL$2,0))="","NULL",SUBSTITUTE(OFFSET(calculations!$AG$2,MATCH(data!A8608&amp;"|"&amp;data!C8608,calculations!$A$3:$A$168,0),MATCH(data!B8608,calculations!$AH$2:$CL$2,0)),",","."))</f>
        <v>NULL</v>
      </c>
      <c r="E8608">
        <v>1</v>
      </c>
    </row>
    <row r="8609" spans="1:5" x14ac:dyDescent="0.25">
      <c r="A8609">
        <v>2017</v>
      </c>
      <c r="B8609">
        <v>65</v>
      </c>
      <c r="C8609" t="s">
        <v>142</v>
      </c>
      <c r="D8609" t="str">
        <f ca="1">IF(OFFSET(calculations!$AG$2,MATCH(data!A8609&amp;"|"&amp;data!C8609,calculations!$A$3:$A$168,0),MATCH(data!B8609,calculations!$AH$2:$CL$2,0))="","NULL",SUBSTITUTE(OFFSET(calculations!$AG$2,MATCH(data!A8609&amp;"|"&amp;data!C8609,calculations!$A$3:$A$168,0),MATCH(data!B8609,calculations!$AH$2:$CL$2,0)),",","."))</f>
        <v>NULL</v>
      </c>
      <c r="E8609">
        <v>1</v>
      </c>
    </row>
    <row r="8610" spans="1:5" x14ac:dyDescent="0.25">
      <c r="A8610">
        <v>2017</v>
      </c>
      <c r="B8610">
        <v>65</v>
      </c>
      <c r="C8610" t="s">
        <v>143</v>
      </c>
      <c r="D8610" t="str">
        <f ca="1">IF(OFFSET(calculations!$AG$2,MATCH(data!A8610&amp;"|"&amp;data!C8610,calculations!$A$3:$A$168,0),MATCH(data!B8610,calculations!$AH$2:$CL$2,0))="","NULL",SUBSTITUTE(OFFSET(calculations!$AG$2,MATCH(data!A8610&amp;"|"&amp;data!C8610,calculations!$A$3:$A$168,0),MATCH(data!B8610,calculations!$AH$2:$CL$2,0)),",","."))</f>
        <v>NULL</v>
      </c>
      <c r="E8610">
        <v>1</v>
      </c>
    </row>
    <row r="8611" spans="1:5" x14ac:dyDescent="0.25">
      <c r="A8611">
        <v>2017</v>
      </c>
      <c r="B8611">
        <v>65</v>
      </c>
      <c r="C8611" t="s">
        <v>58</v>
      </c>
      <c r="D8611" t="str">
        <f ca="1">IF(OFFSET(calculations!$AG$2,MATCH(data!A8611&amp;"|"&amp;data!C8611,calculations!$A$3:$A$168,0),MATCH(data!B8611,calculations!$AH$2:$CL$2,0))="","NULL",SUBSTITUTE(OFFSET(calculations!$AG$2,MATCH(data!A8611&amp;"|"&amp;data!C8611,calculations!$A$3:$A$168,0),MATCH(data!B8611,calculations!$AH$2:$CL$2,0)),",","."))</f>
        <v>NULL</v>
      </c>
      <c r="E8611">
        <v>1</v>
      </c>
    </row>
    <row r="8612" spans="1:5" x14ac:dyDescent="0.25">
      <c r="A8612">
        <v>2017</v>
      </c>
      <c r="B8612">
        <v>67</v>
      </c>
      <c r="C8612" t="s">
        <v>68</v>
      </c>
      <c r="D8612" t="str">
        <f ca="1">IF(OFFSET(calculations!$AG$2,MATCH(data!A8612&amp;"|"&amp;data!C8612,calculations!$A$3:$A$168,0),MATCH(data!B8612,calculations!$AH$2:$CL$2,0))="","NULL",SUBSTITUTE(OFFSET(calculations!$AG$2,MATCH(data!A8612&amp;"|"&amp;data!C8612,calculations!$A$3:$A$168,0),MATCH(data!B8612,calculations!$AH$2:$CL$2,0)),",","."))</f>
        <v>145209681</v>
      </c>
      <c r="E8612">
        <v>1</v>
      </c>
    </row>
    <row r="8613" spans="1:5" x14ac:dyDescent="0.25">
      <c r="A8613">
        <v>2017</v>
      </c>
      <c r="B8613">
        <v>67</v>
      </c>
      <c r="C8613" t="s">
        <v>49</v>
      </c>
      <c r="D8613" t="str">
        <f ca="1">IF(OFFSET(calculations!$AG$2,MATCH(data!A8613&amp;"|"&amp;data!C8613,calculations!$A$3:$A$168,0),MATCH(data!B8613,calculations!$AH$2:$CL$2,0))="","NULL",SUBSTITUTE(OFFSET(calculations!$AG$2,MATCH(data!A8613&amp;"|"&amp;data!C8613,calculations!$A$3:$A$168,0),MATCH(data!B8613,calculations!$AH$2:$CL$2,0)),",","."))</f>
        <v>83941480</v>
      </c>
      <c r="E8613">
        <v>1</v>
      </c>
    </row>
    <row r="8614" spans="1:5" x14ac:dyDescent="0.25">
      <c r="A8614">
        <v>2017</v>
      </c>
      <c r="B8614">
        <v>67</v>
      </c>
      <c r="C8614" t="s">
        <v>69</v>
      </c>
      <c r="D8614" t="str">
        <f ca="1">IF(OFFSET(calculations!$AG$2,MATCH(data!A8614&amp;"|"&amp;data!C8614,calculations!$A$3:$A$168,0),MATCH(data!B8614,calculations!$AH$2:$CL$2,0))="","NULL",SUBSTITUTE(OFFSET(calculations!$AG$2,MATCH(data!A8614&amp;"|"&amp;data!C8614,calculations!$A$3:$A$168,0),MATCH(data!B8614,calculations!$AH$2:$CL$2,0)),",","."))</f>
        <v>5802618</v>
      </c>
      <c r="E8614">
        <v>1</v>
      </c>
    </row>
    <row r="8615" spans="1:5" x14ac:dyDescent="0.25">
      <c r="A8615">
        <v>2017</v>
      </c>
      <c r="B8615">
        <v>67</v>
      </c>
      <c r="C8615" t="s">
        <v>70</v>
      </c>
      <c r="D8615" t="str">
        <f ca="1">IF(OFFSET(calculations!$AG$2,MATCH(data!A8615&amp;"|"&amp;data!C8615,calculations!$A$3:$A$168,0),MATCH(data!B8615,calculations!$AH$2:$CL$2,0))="","NULL",SUBSTITUTE(OFFSET(calculations!$AG$2,MATCH(data!A8615&amp;"|"&amp;data!C8615,calculations!$A$3:$A$168,0),MATCH(data!B8615,calculations!$AH$2:$CL$2,0)),",","."))</f>
        <v>606861</v>
      </c>
      <c r="E8615">
        <v>1</v>
      </c>
    </row>
    <row r="8616" spans="1:5" x14ac:dyDescent="0.25">
      <c r="A8616">
        <v>2017</v>
      </c>
      <c r="B8616">
        <v>67</v>
      </c>
      <c r="C8616" t="s">
        <v>71</v>
      </c>
      <c r="D8616" t="str">
        <f ca="1">IF(OFFSET(calculations!$AG$2,MATCH(data!A8616&amp;"|"&amp;data!C8616,calculations!$A$3:$A$168,0),MATCH(data!B8616,calculations!$AH$2:$CL$2,0))="","NULL",SUBSTITUTE(OFFSET(calculations!$AG$2,MATCH(data!A8616&amp;"|"&amp;data!C8616,calculations!$A$3:$A$168,0),MATCH(data!B8616,calculations!$AH$2:$CL$2,0)),",","."))</f>
        <v>63402291</v>
      </c>
      <c r="E8616">
        <v>1</v>
      </c>
    </row>
    <row r="8617" spans="1:5" x14ac:dyDescent="0.25">
      <c r="A8617">
        <v>2017</v>
      </c>
      <c r="B8617">
        <v>67</v>
      </c>
      <c r="C8617" t="s">
        <v>72</v>
      </c>
      <c r="D8617" t="str">
        <f ca="1">IF(OFFSET(calculations!$AG$2,MATCH(data!A8617&amp;"|"&amp;data!C8617,calculations!$A$3:$A$168,0),MATCH(data!B8617,calculations!$AH$2:$CL$2,0))="","NULL",SUBSTITUTE(OFFSET(calculations!$AG$2,MATCH(data!A8617&amp;"|"&amp;data!C8617,calculations!$A$3:$A$168,0),MATCH(data!B8617,calculations!$AH$2:$CL$2,0)),",","."))</f>
        <v>445449</v>
      </c>
      <c r="E8617">
        <v>1</v>
      </c>
    </row>
    <row r="8618" spans="1:5" x14ac:dyDescent="0.25">
      <c r="A8618">
        <v>2017</v>
      </c>
      <c r="B8618">
        <v>67</v>
      </c>
      <c r="C8618" t="s">
        <v>73</v>
      </c>
      <c r="D8618" t="str">
        <f ca="1">IF(OFFSET(calculations!$AG$2,MATCH(data!A8618&amp;"|"&amp;data!C8618,calculations!$A$3:$A$168,0),MATCH(data!B8618,calculations!$AH$2:$CL$2,0))="","NULL",SUBSTITUTE(OFFSET(calculations!$AG$2,MATCH(data!A8618&amp;"|"&amp;data!C8618,calculations!$A$3:$A$168,0),MATCH(data!B8618,calculations!$AH$2:$CL$2,0)),",","."))</f>
        <v>11113629</v>
      </c>
      <c r="E8618">
        <v>1</v>
      </c>
    </row>
    <row r="8619" spans="1:5" x14ac:dyDescent="0.25">
      <c r="A8619">
        <v>2017</v>
      </c>
      <c r="B8619">
        <v>67</v>
      </c>
      <c r="C8619" t="s">
        <v>74</v>
      </c>
      <c r="D8619" t="str">
        <f ca="1">IF(OFFSET(calculations!$AG$2,MATCH(data!A8619&amp;"|"&amp;data!C8619,calculations!$A$3:$A$168,0),MATCH(data!B8619,calculations!$AH$2:$CL$2,0))="","NULL",SUBSTITUTE(OFFSET(calculations!$AG$2,MATCH(data!A8619&amp;"|"&amp;data!C8619,calculations!$A$3:$A$168,0),MATCH(data!B8619,calculations!$AH$2:$CL$2,0)),",","."))</f>
        <v>NULL</v>
      </c>
      <c r="E8619">
        <v>1</v>
      </c>
    </row>
    <row r="8620" spans="1:5" x14ac:dyDescent="0.25">
      <c r="A8620">
        <v>2017</v>
      </c>
      <c r="B8620">
        <v>67</v>
      </c>
      <c r="C8620" t="s">
        <v>75</v>
      </c>
      <c r="D8620" t="str">
        <f ca="1">IF(OFFSET(calculations!$AG$2,MATCH(data!A8620&amp;"|"&amp;data!C8620,calculations!$A$3:$A$168,0),MATCH(data!B8620,calculations!$AH$2:$CL$2,0))="","NULL",SUBSTITUTE(OFFSET(calculations!$AG$2,MATCH(data!A8620&amp;"|"&amp;data!C8620,calculations!$A$3:$A$168,0),MATCH(data!B8620,calculations!$AH$2:$CL$2,0)),",","."))</f>
        <v>112807</v>
      </c>
      <c r="E8620">
        <v>1</v>
      </c>
    </row>
    <row r="8621" spans="1:5" x14ac:dyDescent="0.25">
      <c r="A8621">
        <v>2017</v>
      </c>
      <c r="B8621">
        <v>67</v>
      </c>
      <c r="C8621" t="s">
        <v>76</v>
      </c>
      <c r="D8621" t="str">
        <f ca="1">IF(OFFSET(calculations!$AG$2,MATCH(data!A8621&amp;"|"&amp;data!C8621,calculations!$A$3:$A$168,0),MATCH(data!B8621,calculations!$AH$2:$CL$2,0))="","NULL",SUBSTITUTE(OFFSET(calculations!$AG$2,MATCH(data!A8621&amp;"|"&amp;data!C8621,calculations!$A$3:$A$168,0),MATCH(data!B8621,calculations!$AH$2:$CL$2,0)),",","."))</f>
        <v>1272449</v>
      </c>
      <c r="E8621">
        <v>1</v>
      </c>
    </row>
    <row r="8622" spans="1:5" x14ac:dyDescent="0.25">
      <c r="A8622">
        <v>2017</v>
      </c>
      <c r="B8622">
        <v>67</v>
      </c>
      <c r="C8622" t="s">
        <v>77</v>
      </c>
      <c r="D8622" t="str">
        <f ca="1">IF(OFFSET(calculations!$AG$2,MATCH(data!A8622&amp;"|"&amp;data!C8622,calculations!$A$3:$A$168,0),MATCH(data!B8622,calculations!$AH$2:$CL$2,0))="","NULL",SUBSTITUTE(OFFSET(calculations!$AG$2,MATCH(data!A8622&amp;"|"&amp;data!C8622,calculations!$A$3:$A$168,0),MATCH(data!B8622,calculations!$AH$2:$CL$2,0)),",","."))</f>
        <v>45369</v>
      </c>
      <c r="E8622">
        <v>1</v>
      </c>
    </row>
    <row r="8623" spans="1:5" x14ac:dyDescent="0.25">
      <c r="A8623">
        <v>2017</v>
      </c>
      <c r="B8623">
        <v>67</v>
      </c>
      <c r="C8623" t="s">
        <v>78</v>
      </c>
      <c r="D8623" t="str">
        <f ca="1">IF(OFFSET(calculations!$AG$2,MATCH(data!A8623&amp;"|"&amp;data!C8623,calculations!$A$3:$A$168,0),MATCH(data!B8623,calculations!$AH$2:$CL$2,0))="","NULL",SUBSTITUTE(OFFSET(calculations!$AG$2,MATCH(data!A8623&amp;"|"&amp;data!C8623,calculations!$A$3:$A$168,0),MATCH(data!B8623,calculations!$AH$2:$CL$2,0)),",","."))</f>
        <v>262123</v>
      </c>
      <c r="E8623">
        <v>1</v>
      </c>
    </row>
    <row r="8624" spans="1:5" x14ac:dyDescent="0.25">
      <c r="A8624">
        <v>2017</v>
      </c>
      <c r="B8624">
        <v>67</v>
      </c>
      <c r="C8624" t="s">
        <v>79</v>
      </c>
      <c r="D8624" t="str">
        <f ca="1">IF(OFFSET(calculations!$AG$2,MATCH(data!A8624&amp;"|"&amp;data!C8624,calculations!$A$3:$A$168,0),MATCH(data!B8624,calculations!$AH$2:$CL$2,0))="","NULL",SUBSTITUTE(OFFSET(calculations!$AG$2,MATCH(data!A8624&amp;"|"&amp;data!C8624,calculations!$A$3:$A$168,0),MATCH(data!B8624,calculations!$AH$2:$CL$2,0)),",","."))</f>
        <v>766970</v>
      </c>
      <c r="E8624">
        <v>1</v>
      </c>
    </row>
    <row r="8625" spans="1:5" x14ac:dyDescent="0.25">
      <c r="A8625">
        <v>2017</v>
      </c>
      <c r="B8625">
        <v>67</v>
      </c>
      <c r="C8625" t="s">
        <v>80</v>
      </c>
      <c r="D8625" t="str">
        <f ca="1">IF(OFFSET(calculations!$AG$2,MATCH(data!A8625&amp;"|"&amp;data!C8625,calculations!$A$3:$A$168,0),MATCH(data!B8625,calculations!$AH$2:$CL$2,0))="","NULL",SUBSTITUTE(OFFSET(calculations!$AG$2,MATCH(data!A8625&amp;"|"&amp;data!C8625,calculations!$A$3:$A$168,0),MATCH(data!B8625,calculations!$AH$2:$CL$2,0)),",","."))</f>
        <v>NULL</v>
      </c>
      <c r="E8625">
        <v>1</v>
      </c>
    </row>
    <row r="8626" spans="1:5" x14ac:dyDescent="0.25">
      <c r="A8626">
        <v>2017</v>
      </c>
      <c r="B8626">
        <v>67</v>
      </c>
      <c r="C8626" t="s">
        <v>44</v>
      </c>
      <c r="D8626" t="str">
        <f ca="1">IF(OFFSET(calculations!$AG$2,MATCH(data!A8626&amp;"|"&amp;data!C8626,calculations!$A$3:$A$168,0),MATCH(data!B8626,calculations!$AH$2:$CL$2,0))="","NULL",SUBSTITUTE(OFFSET(calculations!$AG$2,MATCH(data!A8626&amp;"|"&amp;data!C8626,calculations!$A$3:$A$168,0),MATCH(data!B8626,calculations!$AH$2:$CL$2,0)),",","."))</f>
        <v>NULL</v>
      </c>
      <c r="E8626">
        <v>1</v>
      </c>
    </row>
    <row r="8627" spans="1:5" x14ac:dyDescent="0.25">
      <c r="A8627">
        <v>2017</v>
      </c>
      <c r="B8627">
        <v>67</v>
      </c>
      <c r="C8627" t="s">
        <v>51</v>
      </c>
      <c r="D8627" t="str">
        <f ca="1">IF(OFFSET(calculations!$AG$2,MATCH(data!A8627&amp;"|"&amp;data!C8627,calculations!$A$3:$A$168,0),MATCH(data!B8627,calculations!$AH$2:$CL$2,0))="","NULL",SUBSTITUTE(OFFSET(calculations!$AG$2,MATCH(data!A8627&amp;"|"&amp;data!C8627,calculations!$A$3:$A$168,0),MATCH(data!B8627,calculations!$AH$2:$CL$2,0)),",","."))</f>
        <v>50110</v>
      </c>
      <c r="E8627">
        <v>1</v>
      </c>
    </row>
    <row r="8628" spans="1:5" x14ac:dyDescent="0.25">
      <c r="A8628">
        <v>2017</v>
      </c>
      <c r="B8628">
        <v>67</v>
      </c>
      <c r="C8628" t="s">
        <v>55</v>
      </c>
      <c r="D8628" t="str">
        <f ca="1">IF(OFFSET(calculations!$AG$2,MATCH(data!A8628&amp;"|"&amp;data!C8628,calculations!$A$3:$A$168,0),MATCH(data!B8628,calculations!$AH$2:$CL$2,0))="","NULL",SUBSTITUTE(OFFSET(calculations!$AG$2,MATCH(data!A8628&amp;"|"&amp;data!C8628,calculations!$A$3:$A$168,0),MATCH(data!B8628,calculations!$AH$2:$CL$2,0)),",","."))</f>
        <v>NULL</v>
      </c>
      <c r="E8628">
        <v>1</v>
      </c>
    </row>
    <row r="8629" spans="1:5" x14ac:dyDescent="0.25">
      <c r="A8629">
        <v>2017</v>
      </c>
      <c r="B8629">
        <v>67</v>
      </c>
      <c r="C8629" t="s">
        <v>81</v>
      </c>
      <c r="D8629" t="str">
        <f ca="1">IF(OFFSET(calculations!$AG$2,MATCH(data!A8629&amp;"|"&amp;data!C8629,calculations!$A$3:$A$168,0),MATCH(data!B8629,calculations!$AH$2:$CL$2,0))="","NULL",SUBSTITUTE(OFFSET(calculations!$AG$2,MATCH(data!A8629&amp;"|"&amp;data!C8629,calculations!$A$3:$A$168,0),MATCH(data!B8629,calculations!$AH$2:$CL$2,0)),",","."))</f>
        <v>60804</v>
      </c>
      <c r="E8629">
        <v>1</v>
      </c>
    </row>
    <row r="8630" spans="1:5" x14ac:dyDescent="0.25">
      <c r="A8630">
        <v>2017</v>
      </c>
      <c r="B8630">
        <v>67</v>
      </c>
      <c r="C8630" t="s">
        <v>82</v>
      </c>
      <c r="D8630" t="str">
        <f ca="1">IF(OFFSET(calculations!$AG$2,MATCH(data!A8630&amp;"|"&amp;data!C8630,calculations!$A$3:$A$168,0),MATCH(data!B8630,calculations!$AH$2:$CL$2,0))="","NULL",SUBSTITUTE(OFFSET(calculations!$AG$2,MATCH(data!A8630&amp;"|"&amp;data!C8630,calculations!$A$3:$A$168,0),MATCH(data!B8630,calculations!$AH$2:$CL$2,0)),",","."))</f>
        <v>61268201</v>
      </c>
      <c r="E8630">
        <v>1</v>
      </c>
    </row>
    <row r="8631" spans="1:5" x14ac:dyDescent="0.25">
      <c r="A8631">
        <v>2017</v>
      </c>
      <c r="B8631">
        <v>67</v>
      </c>
      <c r="C8631" t="s">
        <v>83</v>
      </c>
      <c r="D8631" t="str">
        <f ca="1">IF(OFFSET(calculations!$AG$2,MATCH(data!A8631&amp;"|"&amp;data!C8631,calculations!$A$3:$A$168,0),MATCH(data!B8631,calculations!$AH$2:$CL$2,0))="","NULL",SUBSTITUTE(OFFSET(calculations!$AG$2,MATCH(data!A8631&amp;"|"&amp;data!C8631,calculations!$A$3:$A$168,0),MATCH(data!B8631,calculations!$AH$2:$CL$2,0)),",","."))</f>
        <v>245662</v>
      </c>
      <c r="E8631">
        <v>1</v>
      </c>
    </row>
    <row r="8632" spans="1:5" x14ac:dyDescent="0.25">
      <c r="A8632">
        <v>2017</v>
      </c>
      <c r="B8632">
        <v>67</v>
      </c>
      <c r="C8632" t="s">
        <v>84</v>
      </c>
      <c r="D8632" t="str">
        <f ca="1">IF(OFFSET(calculations!$AG$2,MATCH(data!A8632&amp;"|"&amp;data!C8632,calculations!$A$3:$A$168,0),MATCH(data!B8632,calculations!$AH$2:$CL$2,0))="","NULL",SUBSTITUTE(OFFSET(calculations!$AG$2,MATCH(data!A8632&amp;"|"&amp;data!C8632,calculations!$A$3:$A$168,0),MATCH(data!B8632,calculations!$AH$2:$CL$2,0)),",","."))</f>
        <v>2938906</v>
      </c>
      <c r="E8632">
        <v>1</v>
      </c>
    </row>
    <row r="8633" spans="1:5" x14ac:dyDescent="0.25">
      <c r="A8633">
        <v>2017</v>
      </c>
      <c r="B8633">
        <v>67</v>
      </c>
      <c r="C8633" t="s">
        <v>85</v>
      </c>
      <c r="D8633" t="str">
        <f ca="1">IF(OFFSET(calculations!$AG$2,MATCH(data!A8633&amp;"|"&amp;data!C8633,calculations!$A$3:$A$168,0),MATCH(data!B8633,calculations!$AH$2:$CL$2,0))="","NULL",SUBSTITUTE(OFFSET(calculations!$AG$2,MATCH(data!A8633&amp;"|"&amp;data!C8633,calculations!$A$3:$A$168,0),MATCH(data!B8633,calculations!$AH$2:$CL$2,0)),",","."))</f>
        <v>NULL</v>
      </c>
      <c r="E8633">
        <v>1</v>
      </c>
    </row>
    <row r="8634" spans="1:5" x14ac:dyDescent="0.25">
      <c r="A8634">
        <v>2017</v>
      </c>
      <c r="B8634">
        <v>67</v>
      </c>
      <c r="C8634" t="s">
        <v>86</v>
      </c>
      <c r="D8634" t="str">
        <f ca="1">IF(OFFSET(calculations!$AG$2,MATCH(data!A8634&amp;"|"&amp;data!C8634,calculations!$A$3:$A$168,0),MATCH(data!B8634,calculations!$AH$2:$CL$2,0))="","NULL",SUBSTITUTE(OFFSET(calculations!$AG$2,MATCH(data!A8634&amp;"|"&amp;data!C8634,calculations!$A$3:$A$168,0),MATCH(data!B8634,calculations!$AH$2:$CL$2,0)),",","."))</f>
        <v>6955766</v>
      </c>
      <c r="E8634">
        <v>1</v>
      </c>
    </row>
    <row r="8635" spans="1:5" x14ac:dyDescent="0.25">
      <c r="A8635">
        <v>2017</v>
      </c>
      <c r="B8635">
        <v>67</v>
      </c>
      <c r="C8635" t="s">
        <v>87</v>
      </c>
      <c r="D8635" t="str">
        <f ca="1">IF(OFFSET(calculations!$AG$2,MATCH(data!A8635&amp;"|"&amp;data!C8635,calculations!$A$3:$A$168,0),MATCH(data!B8635,calculations!$AH$2:$CL$2,0))="","NULL",SUBSTITUTE(OFFSET(calculations!$AG$2,MATCH(data!A8635&amp;"|"&amp;data!C8635,calculations!$A$3:$A$168,0),MATCH(data!B8635,calculations!$AH$2:$CL$2,0)),",","."))</f>
        <v>35006574</v>
      </c>
      <c r="E8635">
        <v>1</v>
      </c>
    </row>
    <row r="8636" spans="1:5" x14ac:dyDescent="0.25">
      <c r="A8636">
        <v>2017</v>
      </c>
      <c r="B8636">
        <v>67</v>
      </c>
      <c r="C8636" t="s">
        <v>88</v>
      </c>
      <c r="D8636" t="str">
        <f ca="1">IF(OFFSET(calculations!$AG$2,MATCH(data!A8636&amp;"|"&amp;data!C8636,calculations!$A$3:$A$168,0),MATCH(data!B8636,calculations!$AH$2:$CL$2,0))="","NULL",SUBSTITUTE(OFFSET(calculations!$AG$2,MATCH(data!A8636&amp;"|"&amp;data!C8636,calculations!$A$3:$A$168,0),MATCH(data!B8636,calculations!$AH$2:$CL$2,0)),",","."))</f>
        <v>7671180</v>
      </c>
      <c r="E8636">
        <v>1</v>
      </c>
    </row>
    <row r="8637" spans="1:5" x14ac:dyDescent="0.25">
      <c r="A8637">
        <v>2017</v>
      </c>
      <c r="B8637">
        <v>67</v>
      </c>
      <c r="C8637" t="s">
        <v>89</v>
      </c>
      <c r="D8637" t="str">
        <f ca="1">IF(OFFSET(calculations!$AG$2,MATCH(data!A8637&amp;"|"&amp;data!C8637,calculations!$A$3:$A$168,0),MATCH(data!B8637,calculations!$AH$2:$CL$2,0))="","NULL",SUBSTITUTE(OFFSET(calculations!$AG$2,MATCH(data!A8637&amp;"|"&amp;data!C8637,calculations!$A$3:$A$168,0),MATCH(data!B8637,calculations!$AH$2:$CL$2,0)),",","."))</f>
        <v>150500</v>
      </c>
      <c r="E8637">
        <v>1</v>
      </c>
    </row>
    <row r="8638" spans="1:5" x14ac:dyDescent="0.25">
      <c r="A8638">
        <v>2017</v>
      </c>
      <c r="B8638">
        <v>67</v>
      </c>
      <c r="C8638" t="s">
        <v>90</v>
      </c>
      <c r="D8638" t="str">
        <f ca="1">IF(OFFSET(calculations!$AG$2,MATCH(data!A8638&amp;"|"&amp;data!C8638,calculations!$A$3:$A$168,0),MATCH(data!B8638,calculations!$AH$2:$CL$2,0))="","NULL",SUBSTITUTE(OFFSET(calculations!$AG$2,MATCH(data!A8638&amp;"|"&amp;data!C8638,calculations!$A$3:$A$168,0),MATCH(data!B8638,calculations!$AH$2:$CL$2,0)),",","."))</f>
        <v>33000</v>
      </c>
      <c r="E8638">
        <v>1</v>
      </c>
    </row>
    <row r="8639" spans="1:5" x14ac:dyDescent="0.25">
      <c r="A8639">
        <v>2017</v>
      </c>
      <c r="B8639">
        <v>67</v>
      </c>
      <c r="C8639" t="s">
        <v>91</v>
      </c>
      <c r="D8639" t="str">
        <f ca="1">IF(OFFSET(calculations!$AG$2,MATCH(data!A8639&amp;"|"&amp;data!C8639,calculations!$A$3:$A$168,0),MATCH(data!B8639,calculations!$AH$2:$CL$2,0))="","NULL",SUBSTITUTE(OFFSET(calculations!$AG$2,MATCH(data!A8639&amp;"|"&amp;data!C8639,calculations!$A$3:$A$168,0),MATCH(data!B8639,calculations!$AH$2:$CL$2,0)),",","."))</f>
        <v>NULL</v>
      </c>
      <c r="E8639">
        <v>1</v>
      </c>
    </row>
    <row r="8640" spans="1:5" x14ac:dyDescent="0.25">
      <c r="A8640">
        <v>2017</v>
      </c>
      <c r="B8640">
        <v>67</v>
      </c>
      <c r="C8640" t="s">
        <v>92</v>
      </c>
      <c r="D8640" t="str">
        <f ca="1">IF(OFFSET(calculations!$AG$2,MATCH(data!A8640&amp;"|"&amp;data!C8640,calculations!$A$3:$A$168,0),MATCH(data!B8640,calculations!$AH$2:$CL$2,0))="","NULL",SUBSTITUTE(OFFSET(calculations!$AG$2,MATCH(data!A8640&amp;"|"&amp;data!C8640,calculations!$A$3:$A$168,0),MATCH(data!B8640,calculations!$AH$2:$CL$2,0)),",","."))</f>
        <v>8266613</v>
      </c>
      <c r="E8640">
        <v>1</v>
      </c>
    </row>
    <row r="8641" spans="1:5" x14ac:dyDescent="0.25">
      <c r="A8641">
        <v>2017</v>
      </c>
      <c r="B8641">
        <v>67</v>
      </c>
      <c r="C8641" t="s">
        <v>93</v>
      </c>
      <c r="D8641" t="str">
        <f ca="1">IF(OFFSET(calculations!$AG$2,MATCH(data!A8641&amp;"|"&amp;data!C8641,calculations!$A$3:$A$168,0),MATCH(data!B8641,calculations!$AH$2:$CL$2,0))="","NULL",SUBSTITUTE(OFFSET(calculations!$AG$2,MATCH(data!A8641&amp;"|"&amp;data!C8641,calculations!$A$3:$A$168,0),MATCH(data!B8641,calculations!$AH$2:$CL$2,0)),",","."))</f>
        <v>NULL</v>
      </c>
      <c r="E8641">
        <v>1</v>
      </c>
    </row>
    <row r="8642" spans="1:5" x14ac:dyDescent="0.25">
      <c r="A8642">
        <v>2017</v>
      </c>
      <c r="B8642">
        <v>67</v>
      </c>
      <c r="C8642" t="s">
        <v>94</v>
      </c>
      <c r="D8642" t="str">
        <f ca="1">IF(OFFSET(calculations!$AG$2,MATCH(data!A8642&amp;"|"&amp;data!C8642,calculations!$A$3:$A$168,0),MATCH(data!B8642,calculations!$AH$2:$CL$2,0))="","NULL",SUBSTITUTE(OFFSET(calculations!$AG$2,MATCH(data!A8642&amp;"|"&amp;data!C8642,calculations!$A$3:$A$168,0),MATCH(data!B8642,calculations!$AH$2:$CL$2,0)),",","."))</f>
        <v>NULL</v>
      </c>
      <c r="E8642">
        <v>1</v>
      </c>
    </row>
    <row r="8643" spans="1:5" x14ac:dyDescent="0.25">
      <c r="A8643">
        <v>2017</v>
      </c>
      <c r="B8643">
        <v>67</v>
      </c>
      <c r="C8643" t="s">
        <v>95</v>
      </c>
      <c r="D8643" t="str">
        <f ca="1">IF(OFFSET(calculations!$AG$2,MATCH(data!A8643&amp;"|"&amp;data!C8643,calculations!$A$3:$A$168,0),MATCH(data!B8643,calculations!$AH$2:$CL$2,0))="","NULL",SUBSTITUTE(OFFSET(calculations!$AG$2,MATCH(data!A8643&amp;"|"&amp;data!C8643,calculations!$A$3:$A$168,0),MATCH(data!B8643,calculations!$AH$2:$CL$2,0)),",","."))</f>
        <v>-2357429</v>
      </c>
      <c r="E8643">
        <v>1</v>
      </c>
    </row>
    <row r="8644" spans="1:5" x14ac:dyDescent="0.25">
      <c r="A8644">
        <v>2017</v>
      </c>
      <c r="B8644">
        <v>67</v>
      </c>
      <c r="C8644" t="s">
        <v>96</v>
      </c>
      <c r="D8644" t="str">
        <f ca="1">IF(OFFSET(calculations!$AG$2,MATCH(data!A8644&amp;"|"&amp;data!C8644,calculations!$A$3:$A$168,0),MATCH(data!B8644,calculations!$AH$2:$CL$2,0))="","NULL",SUBSTITUTE(OFFSET(calculations!$AG$2,MATCH(data!A8644&amp;"|"&amp;data!C8644,calculations!$A$3:$A$168,0),MATCH(data!B8644,calculations!$AH$2:$CL$2,0)),",","."))</f>
        <v>45500434</v>
      </c>
      <c r="E8644">
        <v>1</v>
      </c>
    </row>
    <row r="8645" spans="1:5" x14ac:dyDescent="0.25">
      <c r="A8645">
        <v>2017</v>
      </c>
      <c r="B8645">
        <v>67</v>
      </c>
      <c r="C8645" t="s">
        <v>97</v>
      </c>
      <c r="D8645" t="str">
        <f ca="1">IF(OFFSET(calculations!$AG$2,MATCH(data!A8645&amp;"|"&amp;data!C8645,calculations!$A$3:$A$168,0),MATCH(data!B8645,calculations!$AH$2:$CL$2,0))="","NULL",SUBSTITUTE(OFFSET(calculations!$AG$2,MATCH(data!A8645&amp;"|"&amp;data!C8645,calculations!$A$3:$A$168,0),MATCH(data!B8645,calculations!$AH$2:$CL$2,0)),",","."))</f>
        <v>30695142</v>
      </c>
      <c r="E8645">
        <v>1</v>
      </c>
    </row>
    <row r="8646" spans="1:5" x14ac:dyDescent="0.25">
      <c r="A8646">
        <v>2017</v>
      </c>
      <c r="B8646">
        <v>67</v>
      </c>
      <c r="C8646" t="s">
        <v>98</v>
      </c>
      <c r="D8646" t="str">
        <f ca="1">IF(OFFSET(calculations!$AG$2,MATCH(data!A8646&amp;"|"&amp;data!C8646,calculations!$A$3:$A$168,0),MATCH(data!B8646,calculations!$AH$2:$CL$2,0))="","NULL",SUBSTITUTE(OFFSET(calculations!$AG$2,MATCH(data!A8646&amp;"|"&amp;data!C8646,calculations!$A$3:$A$168,0),MATCH(data!B8646,calculations!$AH$2:$CL$2,0)),",","."))</f>
        <v>14805292</v>
      </c>
      <c r="E8646">
        <v>1</v>
      </c>
    </row>
    <row r="8647" spans="1:5" x14ac:dyDescent="0.25">
      <c r="A8647">
        <v>2017</v>
      </c>
      <c r="B8647">
        <v>67</v>
      </c>
      <c r="C8647" t="s">
        <v>99</v>
      </c>
      <c r="D8647" t="str">
        <f ca="1">IF(OFFSET(calculations!$AG$2,MATCH(data!A8647&amp;"|"&amp;data!C8647,calculations!$A$3:$A$168,0),MATCH(data!B8647,calculations!$AH$2:$CL$2,0))="","NULL",SUBSTITUTE(OFFSET(calculations!$AG$2,MATCH(data!A8647&amp;"|"&amp;data!C8647,calculations!$A$3:$A$168,0),MATCH(data!B8647,calculations!$AH$2:$CL$2,0)),",","."))</f>
        <v>14805292</v>
      </c>
      <c r="E8647">
        <v>1</v>
      </c>
    </row>
    <row r="8648" spans="1:5" x14ac:dyDescent="0.25">
      <c r="A8648">
        <v>2017</v>
      </c>
      <c r="B8648">
        <v>67</v>
      </c>
      <c r="C8648" t="s">
        <v>100</v>
      </c>
      <c r="D8648" t="str">
        <f ca="1">IF(OFFSET(calculations!$AG$2,MATCH(data!A8648&amp;"|"&amp;data!C8648,calculations!$A$3:$A$168,0),MATCH(data!B8648,calculations!$AH$2:$CL$2,0))="","NULL",SUBSTITUTE(OFFSET(calculations!$AG$2,MATCH(data!A8648&amp;"|"&amp;data!C8648,calculations!$A$3:$A$168,0),MATCH(data!B8648,calculations!$AH$2:$CL$2,0)),",","."))</f>
        <v>2495034</v>
      </c>
      <c r="E8648">
        <v>1</v>
      </c>
    </row>
    <row r="8649" spans="1:5" x14ac:dyDescent="0.25">
      <c r="A8649">
        <v>2017</v>
      </c>
      <c r="B8649">
        <v>67</v>
      </c>
      <c r="C8649" t="s">
        <v>101</v>
      </c>
      <c r="D8649" t="str">
        <f ca="1">IF(OFFSET(calculations!$AG$2,MATCH(data!A8649&amp;"|"&amp;data!C8649,calculations!$A$3:$A$168,0),MATCH(data!B8649,calculations!$AH$2:$CL$2,0))="","NULL",SUBSTITUTE(OFFSET(calculations!$AG$2,MATCH(data!A8649&amp;"|"&amp;data!C8649,calculations!$A$3:$A$168,0),MATCH(data!B8649,calculations!$AH$2:$CL$2,0)),",","."))</f>
        <v>3527512</v>
      </c>
      <c r="E8649">
        <v>1</v>
      </c>
    </row>
    <row r="8650" spans="1:5" x14ac:dyDescent="0.25">
      <c r="A8650">
        <v>2017</v>
      </c>
      <c r="B8650">
        <v>67</v>
      </c>
      <c r="C8650" t="s">
        <v>102</v>
      </c>
      <c r="D8650" t="str">
        <f ca="1">IF(OFFSET(calculations!$AG$2,MATCH(data!A8650&amp;"|"&amp;data!C8650,calculations!$A$3:$A$168,0),MATCH(data!B8650,calculations!$AH$2:$CL$2,0))="","NULL",SUBSTITUTE(OFFSET(calculations!$AG$2,MATCH(data!A8650&amp;"|"&amp;data!C8650,calculations!$A$3:$A$168,0),MATCH(data!B8650,calculations!$AH$2:$CL$2,0)),",","."))</f>
        <v>7953709</v>
      </c>
      <c r="E8650">
        <v>1</v>
      </c>
    </row>
    <row r="8651" spans="1:5" x14ac:dyDescent="0.25">
      <c r="A8651">
        <v>2017</v>
      </c>
      <c r="B8651">
        <v>67</v>
      </c>
      <c r="C8651" t="s">
        <v>103</v>
      </c>
      <c r="D8651" t="str">
        <f ca="1">IF(OFFSET(calculations!$AG$2,MATCH(data!A8651&amp;"|"&amp;data!C8651,calculations!$A$3:$A$168,0),MATCH(data!B8651,calculations!$AH$2:$CL$2,0))="","NULL",SUBSTITUTE(OFFSET(calculations!$AG$2,MATCH(data!A8651&amp;"|"&amp;data!C8651,calculations!$A$3:$A$168,0),MATCH(data!B8651,calculations!$AH$2:$CL$2,0)),",","."))</f>
        <v>8194525</v>
      </c>
      <c r="E8651">
        <v>1</v>
      </c>
    </row>
    <row r="8652" spans="1:5" x14ac:dyDescent="0.25">
      <c r="A8652">
        <v>2017</v>
      </c>
      <c r="B8652">
        <v>67</v>
      </c>
      <c r="C8652" t="s">
        <v>104</v>
      </c>
      <c r="D8652" t="str">
        <f ca="1">IF(OFFSET(calculations!$AG$2,MATCH(data!A8652&amp;"|"&amp;data!C8652,calculations!$A$3:$A$168,0),MATCH(data!B8652,calculations!$AH$2:$CL$2,0))="","NULL",SUBSTITUTE(OFFSET(calculations!$AG$2,MATCH(data!A8652&amp;"|"&amp;data!C8652,calculations!$A$3:$A$168,0),MATCH(data!B8652,calculations!$AH$2:$CL$2,0)),",","."))</f>
        <v>-2375420</v>
      </c>
      <c r="E8652">
        <v>1</v>
      </c>
    </row>
    <row r="8653" spans="1:5" x14ac:dyDescent="0.25">
      <c r="A8653">
        <v>2017</v>
      </c>
      <c r="B8653">
        <v>67</v>
      </c>
      <c r="C8653" t="s">
        <v>105</v>
      </c>
      <c r="D8653" t="str">
        <f ca="1">IF(OFFSET(calculations!$AG$2,MATCH(data!A8653&amp;"|"&amp;data!C8653,calculations!$A$3:$A$168,0),MATCH(data!B8653,calculations!$AH$2:$CL$2,0))="","NULL",SUBSTITUTE(OFFSET(calculations!$AG$2,MATCH(data!A8653&amp;"|"&amp;data!C8653,calculations!$A$3:$A$168,0),MATCH(data!B8653,calculations!$AH$2:$CL$2,0)),",","."))</f>
        <v>-2375420</v>
      </c>
      <c r="E8653">
        <v>1</v>
      </c>
    </row>
    <row r="8654" spans="1:5" x14ac:dyDescent="0.25">
      <c r="A8654">
        <v>2017</v>
      </c>
      <c r="B8654">
        <v>67</v>
      </c>
      <c r="C8654" t="s">
        <v>106</v>
      </c>
      <c r="D8654" t="str">
        <f ca="1">IF(OFFSET(calculations!$AG$2,MATCH(data!A8654&amp;"|"&amp;data!C8654,calculations!$A$3:$A$168,0),MATCH(data!B8654,calculations!$AH$2:$CL$2,0))="","NULL",SUBSTITUTE(OFFSET(calculations!$AG$2,MATCH(data!A8654&amp;"|"&amp;data!C8654,calculations!$A$3:$A$168,0),MATCH(data!B8654,calculations!$AH$2:$CL$2,0)),",","."))</f>
        <v>NULL</v>
      </c>
      <c r="E8654">
        <v>1</v>
      </c>
    </row>
    <row r="8655" spans="1:5" x14ac:dyDescent="0.25">
      <c r="A8655">
        <v>2017</v>
      </c>
      <c r="B8655">
        <v>67</v>
      </c>
      <c r="C8655" t="s">
        <v>107</v>
      </c>
      <c r="D8655" t="str">
        <f ca="1">IF(OFFSET(calculations!$AG$2,MATCH(data!A8655&amp;"|"&amp;data!C8655,calculations!$A$3:$A$168,0),MATCH(data!B8655,calculations!$AH$2:$CL$2,0))="","NULL",SUBSTITUTE(OFFSET(calculations!$AG$2,MATCH(data!A8655&amp;"|"&amp;data!C8655,calculations!$A$3:$A$168,0),MATCH(data!B8655,calculations!$AH$2:$CL$2,0)),",","."))</f>
        <v>NULL</v>
      </c>
      <c r="E8655">
        <v>1</v>
      </c>
    </row>
    <row r="8656" spans="1:5" x14ac:dyDescent="0.25">
      <c r="A8656">
        <v>2017</v>
      </c>
      <c r="B8656">
        <v>67</v>
      </c>
      <c r="C8656" t="s">
        <v>108</v>
      </c>
      <c r="D8656" t="str">
        <f ca="1">IF(OFFSET(calculations!$AG$2,MATCH(data!A8656&amp;"|"&amp;data!C8656,calculations!$A$3:$A$168,0),MATCH(data!B8656,calculations!$AH$2:$CL$2,0))="","NULL",SUBSTITUTE(OFFSET(calculations!$AG$2,MATCH(data!A8656&amp;"|"&amp;data!C8656,calculations!$A$3:$A$168,0),MATCH(data!B8656,calculations!$AH$2:$CL$2,0)),",","."))</f>
        <v>17991</v>
      </c>
      <c r="E8656">
        <v>1</v>
      </c>
    </row>
    <row r="8657" spans="1:5" x14ac:dyDescent="0.25">
      <c r="A8657">
        <v>2017</v>
      </c>
      <c r="B8657">
        <v>67</v>
      </c>
      <c r="C8657" t="s">
        <v>109</v>
      </c>
      <c r="D8657" t="str">
        <f ca="1">IF(OFFSET(calculations!$AG$2,MATCH(data!A8657&amp;"|"&amp;data!C8657,calculations!$A$3:$A$168,0),MATCH(data!B8657,calculations!$AH$2:$CL$2,0))="","NULL",SUBSTITUTE(OFFSET(calculations!$AG$2,MATCH(data!A8657&amp;"|"&amp;data!C8657,calculations!$A$3:$A$168,0),MATCH(data!B8657,calculations!$AH$2:$CL$2,0)),",","."))</f>
        <v>-2357429</v>
      </c>
      <c r="E8657">
        <v>1</v>
      </c>
    </row>
    <row r="8658" spans="1:5" x14ac:dyDescent="0.25">
      <c r="A8658">
        <v>2017</v>
      </c>
      <c r="B8658">
        <v>67</v>
      </c>
      <c r="C8658" t="s">
        <v>110</v>
      </c>
      <c r="D8658" t="str">
        <f ca="1">IF(OFFSET(calculations!$AG$2,MATCH(data!A8658&amp;"|"&amp;data!C8658,calculations!$A$3:$A$168,0),MATCH(data!B8658,calculations!$AH$2:$CL$2,0))="","NULL",SUBSTITUTE(OFFSET(calculations!$AG$2,MATCH(data!A8658&amp;"|"&amp;data!C8658,calculations!$A$3:$A$168,0),MATCH(data!B8658,calculations!$AH$2:$CL$2,0)),",","."))</f>
        <v>0</v>
      </c>
      <c r="E8658">
        <v>1</v>
      </c>
    </row>
    <row r="8659" spans="1:5" x14ac:dyDescent="0.25">
      <c r="A8659">
        <v>2017</v>
      </c>
      <c r="B8659">
        <v>67</v>
      </c>
      <c r="C8659" t="s">
        <v>111</v>
      </c>
      <c r="D8659" t="str">
        <f ca="1">IF(OFFSET(calculations!$AG$2,MATCH(data!A8659&amp;"|"&amp;data!C8659,calculations!$A$3:$A$168,0),MATCH(data!B8659,calculations!$AH$2:$CL$2,0))="","NULL",SUBSTITUTE(OFFSET(calculations!$AG$2,MATCH(data!A8659&amp;"|"&amp;data!C8659,calculations!$A$3:$A$168,0),MATCH(data!B8659,calculations!$AH$2:$CL$2,0)),",","."))</f>
        <v>145209681</v>
      </c>
      <c r="E8659">
        <v>1</v>
      </c>
    </row>
    <row r="8660" spans="1:5" x14ac:dyDescent="0.25">
      <c r="A8660">
        <v>2017</v>
      </c>
      <c r="B8660">
        <v>67</v>
      </c>
      <c r="C8660" t="s">
        <v>112</v>
      </c>
      <c r="D8660" t="str">
        <f ca="1">IF(OFFSET(calculations!$AG$2,MATCH(data!A8660&amp;"|"&amp;data!C8660,calculations!$A$3:$A$168,0),MATCH(data!B8660,calculations!$AH$2:$CL$2,0))="","NULL",SUBSTITUTE(OFFSET(calculations!$AG$2,MATCH(data!A8660&amp;"|"&amp;data!C8660,calculations!$A$3:$A$168,0),MATCH(data!B8660,calculations!$AH$2:$CL$2,0)),",","."))</f>
        <v>14195231</v>
      </c>
      <c r="E8660">
        <v>1</v>
      </c>
    </row>
    <row r="8661" spans="1:5" x14ac:dyDescent="0.25">
      <c r="A8661">
        <v>2017</v>
      </c>
      <c r="B8661">
        <v>67</v>
      </c>
      <c r="C8661" t="s">
        <v>113</v>
      </c>
      <c r="D8661" t="str">
        <f ca="1">IF(OFFSET(calculations!$AG$2,MATCH(data!A8661&amp;"|"&amp;data!C8661,calculations!$A$3:$A$168,0),MATCH(data!B8661,calculations!$AH$2:$CL$2,0))="","NULL",SUBSTITUTE(OFFSET(calculations!$AG$2,MATCH(data!A8661&amp;"|"&amp;data!C8661,calculations!$A$3:$A$168,0),MATCH(data!B8661,calculations!$AH$2:$CL$2,0)),",","."))</f>
        <v>NULL</v>
      </c>
      <c r="E8661">
        <v>1</v>
      </c>
    </row>
    <row r="8662" spans="1:5" x14ac:dyDescent="0.25">
      <c r="A8662">
        <v>2017</v>
      </c>
      <c r="B8662">
        <v>67</v>
      </c>
      <c r="C8662" t="s">
        <v>114</v>
      </c>
      <c r="D8662" t="str">
        <f ca="1">IF(OFFSET(calculations!$AG$2,MATCH(data!A8662&amp;"|"&amp;data!C8662,calculations!$A$3:$A$168,0),MATCH(data!B8662,calculations!$AH$2:$CL$2,0))="","NULL",SUBSTITUTE(OFFSET(calculations!$AG$2,MATCH(data!A8662&amp;"|"&amp;data!C8662,calculations!$A$3:$A$168,0),MATCH(data!B8662,calculations!$AH$2:$CL$2,0)),",","."))</f>
        <v>826540</v>
      </c>
      <c r="E8662">
        <v>1</v>
      </c>
    </row>
    <row r="8663" spans="1:5" x14ac:dyDescent="0.25">
      <c r="A8663">
        <v>2017</v>
      </c>
      <c r="B8663">
        <v>67</v>
      </c>
      <c r="C8663" t="s">
        <v>115</v>
      </c>
      <c r="D8663" t="str">
        <f ca="1">IF(OFFSET(calculations!$AG$2,MATCH(data!A8663&amp;"|"&amp;data!C8663,calculations!$A$3:$A$168,0),MATCH(data!B8663,calculations!$AH$2:$CL$2,0))="","NULL",SUBSTITUTE(OFFSET(calculations!$AG$2,MATCH(data!A8663&amp;"|"&amp;data!C8663,calculations!$A$3:$A$168,0),MATCH(data!B8663,calculations!$AH$2:$CL$2,0)),",","."))</f>
        <v>NULL</v>
      </c>
      <c r="E8663">
        <v>1</v>
      </c>
    </row>
    <row r="8664" spans="1:5" x14ac:dyDescent="0.25">
      <c r="A8664">
        <v>2017</v>
      </c>
      <c r="B8664">
        <v>67</v>
      </c>
      <c r="C8664" t="s">
        <v>116</v>
      </c>
      <c r="D8664" t="str">
        <f ca="1">IF(OFFSET(calculations!$AG$2,MATCH(data!A8664&amp;"|"&amp;data!C8664,calculations!$A$3:$A$168,0),MATCH(data!B8664,calculations!$AH$2:$CL$2,0))="","NULL",SUBSTITUTE(OFFSET(calculations!$AG$2,MATCH(data!A8664&amp;"|"&amp;data!C8664,calculations!$A$3:$A$168,0),MATCH(data!B8664,calculations!$AH$2:$CL$2,0)),",","."))</f>
        <v>7898155</v>
      </c>
      <c r="E8664">
        <v>1</v>
      </c>
    </row>
    <row r="8665" spans="1:5" x14ac:dyDescent="0.25">
      <c r="A8665">
        <v>2017</v>
      </c>
      <c r="B8665">
        <v>67</v>
      </c>
      <c r="C8665" t="s">
        <v>117</v>
      </c>
      <c r="D8665" t="str">
        <f ca="1">IF(OFFSET(calculations!$AG$2,MATCH(data!A8665&amp;"|"&amp;data!C8665,calculations!$A$3:$A$168,0),MATCH(data!B8665,calculations!$AH$2:$CL$2,0))="","NULL",SUBSTITUTE(OFFSET(calculations!$AG$2,MATCH(data!A8665&amp;"|"&amp;data!C8665,calculations!$A$3:$A$168,0),MATCH(data!B8665,calculations!$AH$2:$CL$2,0)),",","."))</f>
        <v>NULL</v>
      </c>
      <c r="E8665">
        <v>1</v>
      </c>
    </row>
    <row r="8666" spans="1:5" x14ac:dyDescent="0.25">
      <c r="A8666">
        <v>2017</v>
      </c>
      <c r="B8666">
        <v>67</v>
      </c>
      <c r="C8666" t="s">
        <v>118</v>
      </c>
      <c r="D8666" t="str">
        <f ca="1">IF(OFFSET(calculations!$AG$2,MATCH(data!A8666&amp;"|"&amp;data!C8666,calculations!$A$3:$A$168,0),MATCH(data!B8666,calculations!$AH$2:$CL$2,0))="","NULL",SUBSTITUTE(OFFSET(calculations!$AG$2,MATCH(data!A8666&amp;"|"&amp;data!C8666,calculations!$A$3:$A$168,0),MATCH(data!B8666,calculations!$AH$2:$CL$2,0)),",","."))</f>
        <v>1101249</v>
      </c>
      <c r="E8666">
        <v>1</v>
      </c>
    </row>
    <row r="8667" spans="1:5" x14ac:dyDescent="0.25">
      <c r="A8667">
        <v>2017</v>
      </c>
      <c r="B8667">
        <v>67</v>
      </c>
      <c r="C8667" t="s">
        <v>119</v>
      </c>
      <c r="D8667" t="str">
        <f ca="1">IF(OFFSET(calculations!$AG$2,MATCH(data!A8667&amp;"|"&amp;data!C8667,calculations!$A$3:$A$168,0),MATCH(data!B8667,calculations!$AH$2:$CL$2,0))="","NULL",SUBSTITUTE(OFFSET(calculations!$AG$2,MATCH(data!A8667&amp;"|"&amp;data!C8667,calculations!$A$3:$A$168,0),MATCH(data!B8667,calculations!$AH$2:$CL$2,0)),",","."))</f>
        <v>978597</v>
      </c>
      <c r="E8667">
        <v>1</v>
      </c>
    </row>
    <row r="8668" spans="1:5" x14ac:dyDescent="0.25">
      <c r="A8668">
        <v>2017</v>
      </c>
      <c r="B8668">
        <v>67</v>
      </c>
      <c r="C8668" t="s">
        <v>120</v>
      </c>
      <c r="D8668" t="str">
        <f ca="1">IF(OFFSET(calculations!$AG$2,MATCH(data!A8668&amp;"|"&amp;data!C8668,calculations!$A$3:$A$168,0),MATCH(data!B8668,calculations!$AH$2:$CL$2,0))="","NULL",SUBSTITUTE(OFFSET(calculations!$AG$2,MATCH(data!A8668&amp;"|"&amp;data!C8668,calculations!$A$3:$A$168,0),MATCH(data!B8668,calculations!$AH$2:$CL$2,0)),",","."))</f>
        <v>206542</v>
      </c>
      <c r="E8668">
        <v>1</v>
      </c>
    </row>
    <row r="8669" spans="1:5" x14ac:dyDescent="0.25">
      <c r="A8669">
        <v>2017</v>
      </c>
      <c r="B8669">
        <v>67</v>
      </c>
      <c r="C8669" t="s">
        <v>121</v>
      </c>
      <c r="D8669" t="str">
        <f ca="1">IF(OFFSET(calculations!$AG$2,MATCH(data!A8669&amp;"|"&amp;data!C8669,calculations!$A$3:$A$168,0),MATCH(data!B8669,calculations!$AH$2:$CL$2,0))="","NULL",SUBSTITUTE(OFFSET(calculations!$AG$2,MATCH(data!A8669&amp;"|"&amp;data!C8669,calculations!$A$3:$A$168,0),MATCH(data!B8669,calculations!$AH$2:$CL$2,0)),",","."))</f>
        <v>421745</v>
      </c>
      <c r="E8669">
        <v>1</v>
      </c>
    </row>
    <row r="8670" spans="1:5" x14ac:dyDescent="0.25">
      <c r="A8670">
        <v>2017</v>
      </c>
      <c r="B8670">
        <v>67</v>
      </c>
      <c r="C8670" t="s">
        <v>122</v>
      </c>
      <c r="D8670" t="str">
        <f ca="1">IF(OFFSET(calculations!$AG$2,MATCH(data!A8670&amp;"|"&amp;data!C8670,calculations!$A$3:$A$168,0),MATCH(data!B8670,calculations!$AH$2:$CL$2,0))="","NULL",SUBSTITUTE(OFFSET(calculations!$AG$2,MATCH(data!A8670&amp;"|"&amp;data!C8670,calculations!$A$3:$A$168,0),MATCH(data!B8670,calculations!$AH$2:$CL$2,0)),",","."))</f>
        <v>NULL</v>
      </c>
      <c r="E8670">
        <v>1</v>
      </c>
    </row>
    <row r="8671" spans="1:5" x14ac:dyDescent="0.25">
      <c r="A8671">
        <v>2017</v>
      </c>
      <c r="B8671">
        <v>67</v>
      </c>
      <c r="C8671" t="s">
        <v>123</v>
      </c>
      <c r="D8671" t="str">
        <f ca="1">IF(OFFSET(calculations!$AG$2,MATCH(data!A8671&amp;"|"&amp;data!C8671,calculations!$A$3:$A$168,0),MATCH(data!B8671,calculations!$AH$2:$CL$2,0))="","NULL",SUBSTITUTE(OFFSET(calculations!$AG$2,MATCH(data!A8671&amp;"|"&amp;data!C8671,calculations!$A$3:$A$168,0),MATCH(data!B8671,calculations!$AH$2:$CL$2,0)),",","."))</f>
        <v>NULL</v>
      </c>
      <c r="E8671">
        <v>1</v>
      </c>
    </row>
    <row r="8672" spans="1:5" x14ac:dyDescent="0.25">
      <c r="A8672">
        <v>2017</v>
      </c>
      <c r="B8672">
        <v>67</v>
      </c>
      <c r="C8672" t="s">
        <v>124</v>
      </c>
      <c r="D8672" t="str">
        <f ca="1">IF(OFFSET(calculations!$AG$2,MATCH(data!A8672&amp;"|"&amp;data!C8672,calculations!$A$3:$A$168,0),MATCH(data!B8672,calculations!$AH$2:$CL$2,0))="","NULL",SUBSTITUTE(OFFSET(calculations!$AG$2,MATCH(data!A8672&amp;"|"&amp;data!C8672,calculations!$A$3:$A$168,0),MATCH(data!B8672,calculations!$AH$2:$CL$2,0)),",","."))</f>
        <v>NULL</v>
      </c>
      <c r="E8672">
        <v>1</v>
      </c>
    </row>
    <row r="8673" spans="1:5" x14ac:dyDescent="0.25">
      <c r="A8673">
        <v>2017</v>
      </c>
      <c r="B8673">
        <v>67</v>
      </c>
      <c r="C8673" t="s">
        <v>125</v>
      </c>
      <c r="D8673" t="str">
        <f ca="1">IF(OFFSET(calculations!$AG$2,MATCH(data!A8673&amp;"|"&amp;data!C8673,calculations!$A$3:$A$168,0),MATCH(data!B8673,calculations!$AH$2:$CL$2,0))="","NULL",SUBSTITUTE(OFFSET(calculations!$AG$2,MATCH(data!A8673&amp;"|"&amp;data!C8673,calculations!$A$3:$A$168,0),MATCH(data!B8673,calculations!$AH$2:$CL$2,0)),",","."))</f>
        <v>237051</v>
      </c>
      <c r="E8673">
        <v>1</v>
      </c>
    </row>
    <row r="8674" spans="1:5" x14ac:dyDescent="0.25">
      <c r="A8674">
        <v>2017</v>
      </c>
      <c r="B8674">
        <v>67</v>
      </c>
      <c r="C8674" t="s">
        <v>126</v>
      </c>
      <c r="D8674" t="str">
        <f ca="1">IF(OFFSET(calculations!$AG$2,MATCH(data!A8674&amp;"|"&amp;data!C8674,calculations!$A$3:$A$168,0),MATCH(data!B8674,calculations!$AH$2:$CL$2,0))="","NULL",SUBSTITUTE(OFFSET(calculations!$AG$2,MATCH(data!A8674&amp;"|"&amp;data!C8674,calculations!$A$3:$A$168,0),MATCH(data!B8674,calculations!$AH$2:$CL$2,0)),",","."))</f>
        <v>2525352</v>
      </c>
      <c r="E8674">
        <v>1</v>
      </c>
    </row>
    <row r="8675" spans="1:5" x14ac:dyDescent="0.25">
      <c r="A8675">
        <v>2017</v>
      </c>
      <c r="B8675">
        <v>67</v>
      </c>
      <c r="C8675" t="s">
        <v>62</v>
      </c>
      <c r="D8675" t="str">
        <f ca="1">IF(OFFSET(calculations!$AG$2,MATCH(data!A8675&amp;"|"&amp;data!C8675,calculations!$A$3:$A$168,0),MATCH(data!B8675,calculations!$AH$2:$CL$2,0))="","NULL",SUBSTITUTE(OFFSET(calculations!$AG$2,MATCH(data!A8675&amp;"|"&amp;data!C8675,calculations!$A$3:$A$168,0),MATCH(data!B8675,calculations!$AH$2:$CL$2,0)),",","."))</f>
        <v>122515486</v>
      </c>
      <c r="E8675">
        <v>1</v>
      </c>
    </row>
    <row r="8676" spans="1:5" x14ac:dyDescent="0.25">
      <c r="A8676">
        <v>2017</v>
      </c>
      <c r="B8676">
        <v>67</v>
      </c>
      <c r="C8676" t="s">
        <v>127</v>
      </c>
      <c r="D8676" t="str">
        <f ca="1">IF(OFFSET(calculations!$AG$2,MATCH(data!A8676&amp;"|"&amp;data!C8676,calculations!$A$3:$A$168,0),MATCH(data!B8676,calculations!$AH$2:$CL$2,0))="","NULL",SUBSTITUTE(OFFSET(calculations!$AG$2,MATCH(data!A8676&amp;"|"&amp;data!C8676,calculations!$A$3:$A$168,0),MATCH(data!B8676,calculations!$AH$2:$CL$2,0)),",","."))</f>
        <v>15501336</v>
      </c>
      <c r="E8676">
        <v>1</v>
      </c>
    </row>
    <row r="8677" spans="1:5" x14ac:dyDescent="0.25">
      <c r="A8677">
        <v>2017</v>
      </c>
      <c r="B8677">
        <v>67</v>
      </c>
      <c r="C8677" t="s">
        <v>128</v>
      </c>
      <c r="D8677" t="str">
        <f ca="1">IF(OFFSET(calculations!$AG$2,MATCH(data!A8677&amp;"|"&amp;data!C8677,calculations!$A$3:$A$168,0),MATCH(data!B8677,calculations!$AH$2:$CL$2,0))="","NULL",SUBSTITUTE(OFFSET(calculations!$AG$2,MATCH(data!A8677&amp;"|"&amp;data!C8677,calculations!$A$3:$A$168,0),MATCH(data!B8677,calculations!$AH$2:$CL$2,0)),",","."))</f>
        <v>NULL</v>
      </c>
      <c r="E8677">
        <v>1</v>
      </c>
    </row>
    <row r="8678" spans="1:5" x14ac:dyDescent="0.25">
      <c r="A8678">
        <v>2017</v>
      </c>
      <c r="B8678">
        <v>67</v>
      </c>
      <c r="C8678" t="s">
        <v>129</v>
      </c>
      <c r="D8678" t="str">
        <f ca="1">IF(OFFSET(calculations!$AG$2,MATCH(data!A8678&amp;"|"&amp;data!C8678,calculations!$A$3:$A$168,0),MATCH(data!B8678,calculations!$AH$2:$CL$2,0))="","NULL",SUBSTITUTE(OFFSET(calculations!$AG$2,MATCH(data!A8678&amp;"|"&amp;data!C8678,calculations!$A$3:$A$168,0),MATCH(data!B8678,calculations!$AH$2:$CL$2,0)),",","."))</f>
        <v>42393950</v>
      </c>
      <c r="E8678">
        <v>1</v>
      </c>
    </row>
    <row r="8679" spans="1:5" x14ac:dyDescent="0.25">
      <c r="A8679">
        <v>2017</v>
      </c>
      <c r="B8679">
        <v>67</v>
      </c>
      <c r="C8679" t="s">
        <v>130</v>
      </c>
      <c r="D8679" t="str">
        <f ca="1">IF(OFFSET(calculations!$AG$2,MATCH(data!A8679&amp;"|"&amp;data!C8679,calculations!$A$3:$A$168,0),MATCH(data!B8679,calculations!$AH$2:$CL$2,0))="","NULL",SUBSTITUTE(OFFSET(calculations!$AG$2,MATCH(data!A8679&amp;"|"&amp;data!C8679,calculations!$A$3:$A$168,0),MATCH(data!B8679,calculations!$AH$2:$CL$2,0)),",","."))</f>
        <v>NULL</v>
      </c>
      <c r="E8679">
        <v>1</v>
      </c>
    </row>
    <row r="8680" spans="1:5" x14ac:dyDescent="0.25">
      <c r="A8680">
        <v>2017</v>
      </c>
      <c r="B8680">
        <v>67</v>
      </c>
      <c r="C8680" t="s">
        <v>131</v>
      </c>
      <c r="D8680" t="str">
        <f ca="1">IF(OFFSET(calculations!$AG$2,MATCH(data!A8680&amp;"|"&amp;data!C8680,calculations!$A$3:$A$168,0),MATCH(data!B8680,calculations!$AH$2:$CL$2,0))="","NULL",SUBSTITUTE(OFFSET(calculations!$AG$2,MATCH(data!A8680&amp;"|"&amp;data!C8680,calculations!$A$3:$A$168,0),MATCH(data!B8680,calculations!$AH$2:$CL$2,0)),",","."))</f>
        <v>NULL</v>
      </c>
      <c r="E8680">
        <v>1</v>
      </c>
    </row>
    <row r="8681" spans="1:5" x14ac:dyDescent="0.25">
      <c r="A8681">
        <v>2017</v>
      </c>
      <c r="B8681">
        <v>67</v>
      </c>
      <c r="C8681" t="s">
        <v>132</v>
      </c>
      <c r="D8681" t="str">
        <f ca="1">IF(OFFSET(calculations!$AG$2,MATCH(data!A8681&amp;"|"&amp;data!C8681,calculations!$A$3:$A$168,0),MATCH(data!B8681,calculations!$AH$2:$CL$2,0))="","NULL",SUBSTITUTE(OFFSET(calculations!$AG$2,MATCH(data!A8681&amp;"|"&amp;data!C8681,calculations!$A$3:$A$168,0),MATCH(data!B8681,calculations!$AH$2:$CL$2,0)),",","."))</f>
        <v>25353</v>
      </c>
      <c r="E8681">
        <v>1</v>
      </c>
    </row>
    <row r="8682" spans="1:5" x14ac:dyDescent="0.25">
      <c r="A8682">
        <v>2017</v>
      </c>
      <c r="B8682">
        <v>67</v>
      </c>
      <c r="C8682" t="s">
        <v>133</v>
      </c>
      <c r="D8682" t="str">
        <f ca="1">IF(OFFSET(calculations!$AG$2,MATCH(data!A8682&amp;"|"&amp;data!C8682,calculations!$A$3:$A$168,0),MATCH(data!B8682,calculations!$AH$2:$CL$2,0))="","NULL",SUBSTITUTE(OFFSET(calculations!$AG$2,MATCH(data!A8682&amp;"|"&amp;data!C8682,calculations!$A$3:$A$168,0),MATCH(data!B8682,calculations!$AH$2:$CL$2,0)),",","."))</f>
        <v>0</v>
      </c>
      <c r="E8682">
        <v>1</v>
      </c>
    </row>
    <row r="8683" spans="1:5" x14ac:dyDescent="0.25">
      <c r="A8683">
        <v>2017</v>
      </c>
      <c r="B8683">
        <v>67</v>
      </c>
      <c r="C8683" t="s">
        <v>134</v>
      </c>
      <c r="D8683" t="str">
        <f ca="1">IF(OFFSET(calculations!$AG$2,MATCH(data!A8683&amp;"|"&amp;data!C8683,calculations!$A$3:$A$168,0),MATCH(data!B8683,calculations!$AH$2:$CL$2,0))="","NULL",SUBSTITUTE(OFFSET(calculations!$AG$2,MATCH(data!A8683&amp;"|"&amp;data!C8683,calculations!$A$3:$A$168,0),MATCH(data!B8683,calculations!$AH$2:$CL$2,0)),",","."))</f>
        <v>NULL</v>
      </c>
      <c r="E8683">
        <v>1</v>
      </c>
    </row>
    <row r="8684" spans="1:5" x14ac:dyDescent="0.25">
      <c r="A8684">
        <v>2017</v>
      </c>
      <c r="B8684">
        <v>67</v>
      </c>
      <c r="C8684" t="s">
        <v>135</v>
      </c>
      <c r="D8684" t="str">
        <f ca="1">IF(OFFSET(calculations!$AG$2,MATCH(data!A8684&amp;"|"&amp;data!C8684,calculations!$A$3:$A$168,0),MATCH(data!B8684,calculations!$AH$2:$CL$2,0))="","NULL",SUBSTITUTE(OFFSET(calculations!$AG$2,MATCH(data!A8684&amp;"|"&amp;data!C8684,calculations!$A$3:$A$168,0),MATCH(data!B8684,calculations!$AH$2:$CL$2,0)),",","."))</f>
        <v>NULL</v>
      </c>
      <c r="E8684">
        <v>1</v>
      </c>
    </row>
    <row r="8685" spans="1:5" x14ac:dyDescent="0.25">
      <c r="A8685">
        <v>2017</v>
      </c>
      <c r="B8685">
        <v>67</v>
      </c>
      <c r="C8685" t="s">
        <v>136</v>
      </c>
      <c r="D8685" t="str">
        <f ca="1">IF(OFFSET(calculations!$AG$2,MATCH(data!A8685&amp;"|"&amp;data!C8685,calculations!$A$3:$A$168,0),MATCH(data!B8685,calculations!$AH$2:$CL$2,0))="","NULL",SUBSTITUTE(OFFSET(calculations!$AG$2,MATCH(data!A8685&amp;"|"&amp;data!C8685,calculations!$A$3:$A$168,0),MATCH(data!B8685,calculations!$AH$2:$CL$2,0)),",","."))</f>
        <v>-2357429</v>
      </c>
      <c r="E8685">
        <v>1</v>
      </c>
    </row>
    <row r="8686" spans="1:5" x14ac:dyDescent="0.25">
      <c r="A8686">
        <v>2017</v>
      </c>
      <c r="B8686">
        <v>67</v>
      </c>
      <c r="C8686" t="s">
        <v>137</v>
      </c>
      <c r="D8686" t="str">
        <f ca="1">IF(OFFSET(calculations!$AG$2,MATCH(data!A8686&amp;"|"&amp;data!C8686,calculations!$A$3:$A$168,0),MATCH(data!B8686,calculations!$AH$2:$CL$2,0))="","NULL",SUBSTITUTE(OFFSET(calculations!$AG$2,MATCH(data!A8686&amp;"|"&amp;data!C8686,calculations!$A$3:$A$168,0),MATCH(data!B8686,calculations!$AH$2:$CL$2,0)),",","."))</f>
        <v>NULL</v>
      </c>
      <c r="E8686">
        <v>1</v>
      </c>
    </row>
    <row r="8687" spans="1:5" x14ac:dyDescent="0.25">
      <c r="A8687">
        <v>2017</v>
      </c>
      <c r="B8687">
        <v>67</v>
      </c>
      <c r="C8687" t="s">
        <v>138</v>
      </c>
      <c r="D8687" t="str">
        <f ca="1">IF(OFFSET(calculations!$AG$2,MATCH(data!A8687&amp;"|"&amp;data!C8687,calculations!$A$3:$A$168,0),MATCH(data!B8687,calculations!$AH$2:$CL$2,0))="","NULL",SUBSTITUTE(OFFSET(calculations!$AG$2,MATCH(data!A8687&amp;"|"&amp;data!C8687,calculations!$A$3:$A$168,0),MATCH(data!B8687,calculations!$AH$2:$CL$2,0)),",","."))</f>
        <v>8498964</v>
      </c>
      <c r="E8687">
        <v>1</v>
      </c>
    </row>
    <row r="8688" spans="1:5" x14ac:dyDescent="0.25">
      <c r="A8688">
        <v>2017</v>
      </c>
      <c r="B8688">
        <v>67</v>
      </c>
      <c r="C8688" t="s">
        <v>139</v>
      </c>
      <c r="D8688" t="str">
        <f ca="1">IF(OFFSET(calculations!$AG$2,MATCH(data!A8688&amp;"|"&amp;data!C8688,calculations!$A$3:$A$168,0),MATCH(data!B8688,calculations!$AH$2:$CL$2,0))="","NULL",SUBSTITUTE(OFFSET(calculations!$AG$2,MATCH(data!A8688&amp;"|"&amp;data!C8688,calculations!$A$3:$A$168,0),MATCH(data!B8688,calculations!$AH$2:$CL$2,0)),",","."))</f>
        <v>NULL</v>
      </c>
      <c r="E8688">
        <v>1</v>
      </c>
    </row>
    <row r="8689" spans="1:5" x14ac:dyDescent="0.25">
      <c r="A8689">
        <v>2017</v>
      </c>
      <c r="B8689">
        <v>67</v>
      </c>
      <c r="C8689" t="s">
        <v>140</v>
      </c>
      <c r="D8689" t="str">
        <f ca="1">IF(OFFSET(calculations!$AG$2,MATCH(data!A8689&amp;"|"&amp;data!C8689,calculations!$A$3:$A$168,0),MATCH(data!B8689,calculations!$AH$2:$CL$2,0))="","NULL",SUBSTITUTE(OFFSET(calculations!$AG$2,MATCH(data!A8689&amp;"|"&amp;data!C8689,calculations!$A$3:$A$168,0),MATCH(data!B8689,calculations!$AH$2:$CL$2,0)),",","."))</f>
        <v>NULL</v>
      </c>
      <c r="E8689">
        <v>1</v>
      </c>
    </row>
    <row r="8690" spans="1:5" x14ac:dyDescent="0.25">
      <c r="A8690">
        <v>2017</v>
      </c>
      <c r="B8690">
        <v>67</v>
      </c>
      <c r="C8690" t="s">
        <v>141</v>
      </c>
      <c r="D8690" t="str">
        <f ca="1">IF(OFFSET(calculations!$AG$2,MATCH(data!A8690&amp;"|"&amp;data!C8690,calculations!$A$3:$A$168,0),MATCH(data!B8690,calculations!$AH$2:$CL$2,0))="","NULL",SUBSTITUTE(OFFSET(calculations!$AG$2,MATCH(data!A8690&amp;"|"&amp;data!C8690,calculations!$A$3:$A$168,0),MATCH(data!B8690,calculations!$AH$2:$CL$2,0)),",","."))</f>
        <v>NULL</v>
      </c>
      <c r="E8690">
        <v>1</v>
      </c>
    </row>
    <row r="8691" spans="1:5" x14ac:dyDescent="0.25">
      <c r="A8691">
        <v>2017</v>
      </c>
      <c r="B8691">
        <v>67</v>
      </c>
      <c r="C8691" t="s">
        <v>142</v>
      </c>
      <c r="D8691" t="str">
        <f ca="1">IF(OFFSET(calculations!$AG$2,MATCH(data!A8691&amp;"|"&amp;data!C8691,calculations!$A$3:$A$168,0),MATCH(data!B8691,calculations!$AH$2:$CL$2,0))="","NULL",SUBSTITUTE(OFFSET(calculations!$AG$2,MATCH(data!A8691&amp;"|"&amp;data!C8691,calculations!$A$3:$A$168,0),MATCH(data!B8691,calculations!$AH$2:$CL$2,0)),",","."))</f>
        <v>470033</v>
      </c>
      <c r="E8691">
        <v>1</v>
      </c>
    </row>
    <row r="8692" spans="1:5" x14ac:dyDescent="0.25">
      <c r="A8692">
        <v>2017</v>
      </c>
      <c r="B8692">
        <v>67</v>
      </c>
      <c r="C8692" t="s">
        <v>143</v>
      </c>
      <c r="D8692" t="str">
        <f ca="1">IF(OFFSET(calculations!$AG$2,MATCH(data!A8692&amp;"|"&amp;data!C8692,calculations!$A$3:$A$168,0),MATCH(data!B8692,calculations!$AH$2:$CL$2,0))="","NULL",SUBSTITUTE(OFFSET(calculations!$AG$2,MATCH(data!A8692&amp;"|"&amp;data!C8692,calculations!$A$3:$A$168,0),MATCH(data!B8692,calculations!$AH$2:$CL$2,0)),",","."))</f>
        <v>8028931</v>
      </c>
      <c r="E8692">
        <v>1</v>
      </c>
    </row>
    <row r="8693" spans="1:5" x14ac:dyDescent="0.25">
      <c r="A8693">
        <v>2017</v>
      </c>
      <c r="B8693">
        <v>67</v>
      </c>
      <c r="C8693" t="s">
        <v>58</v>
      </c>
      <c r="D8693" t="str">
        <f ca="1">IF(OFFSET(calculations!$AG$2,MATCH(data!A8693&amp;"|"&amp;data!C8693,calculations!$A$3:$A$168,0),MATCH(data!B8693,calculations!$AH$2:$CL$2,0))="","NULL",SUBSTITUTE(OFFSET(calculations!$AG$2,MATCH(data!A8693&amp;"|"&amp;data!C8693,calculations!$A$3:$A$168,0),MATCH(data!B8693,calculations!$AH$2:$CL$2,0)),",","."))</f>
        <v>66952276</v>
      </c>
      <c r="E8693">
        <v>1</v>
      </c>
    </row>
    <row r="8694" spans="1:5" x14ac:dyDescent="0.25">
      <c r="A8694">
        <v>2017</v>
      </c>
      <c r="B8694">
        <v>68</v>
      </c>
      <c r="C8694" t="s">
        <v>68</v>
      </c>
      <c r="D8694" t="str">
        <f ca="1">IF(OFFSET(calculations!$AG$2,MATCH(data!A8694&amp;"|"&amp;data!C8694,calculations!$A$3:$A$168,0),MATCH(data!B8694,calculations!$AH$2:$CL$2,0))="","NULL",SUBSTITUTE(OFFSET(calculations!$AG$2,MATCH(data!A8694&amp;"|"&amp;data!C8694,calculations!$A$3:$A$168,0),MATCH(data!B8694,calculations!$AH$2:$CL$2,0)),",","."))</f>
        <v>40626177</v>
      </c>
      <c r="E8694">
        <v>1</v>
      </c>
    </row>
    <row r="8695" spans="1:5" x14ac:dyDescent="0.25">
      <c r="A8695">
        <v>2017</v>
      </c>
      <c r="B8695">
        <v>68</v>
      </c>
      <c r="C8695" t="s">
        <v>49</v>
      </c>
      <c r="D8695" t="str">
        <f ca="1">IF(OFFSET(calculations!$AG$2,MATCH(data!A8695&amp;"|"&amp;data!C8695,calculations!$A$3:$A$168,0),MATCH(data!B8695,calculations!$AH$2:$CL$2,0))="","NULL",SUBSTITUTE(OFFSET(calculations!$AG$2,MATCH(data!A8695&amp;"|"&amp;data!C8695,calculations!$A$3:$A$168,0),MATCH(data!B8695,calculations!$AH$2:$CL$2,0)),",","."))</f>
        <v>30490733</v>
      </c>
      <c r="E8695">
        <v>1</v>
      </c>
    </row>
    <row r="8696" spans="1:5" x14ac:dyDescent="0.25">
      <c r="A8696">
        <v>2017</v>
      </c>
      <c r="B8696">
        <v>68</v>
      </c>
      <c r="C8696" t="s">
        <v>69</v>
      </c>
      <c r="D8696" t="str">
        <f ca="1">IF(OFFSET(calculations!$AG$2,MATCH(data!A8696&amp;"|"&amp;data!C8696,calculations!$A$3:$A$168,0),MATCH(data!B8696,calculations!$AH$2:$CL$2,0))="","NULL",SUBSTITUTE(OFFSET(calculations!$AG$2,MATCH(data!A8696&amp;"|"&amp;data!C8696,calculations!$A$3:$A$168,0),MATCH(data!B8696,calculations!$AH$2:$CL$2,0)),",","."))</f>
        <v>249077</v>
      </c>
      <c r="E8696">
        <v>1</v>
      </c>
    </row>
    <row r="8697" spans="1:5" x14ac:dyDescent="0.25">
      <c r="A8697">
        <v>2017</v>
      </c>
      <c r="B8697">
        <v>68</v>
      </c>
      <c r="C8697" t="s">
        <v>70</v>
      </c>
      <c r="D8697" t="str">
        <f ca="1">IF(OFFSET(calculations!$AG$2,MATCH(data!A8697&amp;"|"&amp;data!C8697,calculations!$A$3:$A$168,0),MATCH(data!B8697,calculations!$AH$2:$CL$2,0))="","NULL",SUBSTITUTE(OFFSET(calculations!$AG$2,MATCH(data!A8697&amp;"|"&amp;data!C8697,calculations!$A$3:$A$168,0),MATCH(data!B8697,calculations!$AH$2:$CL$2,0)),",","."))</f>
        <v>123274</v>
      </c>
      <c r="E8697">
        <v>1</v>
      </c>
    </row>
    <row r="8698" spans="1:5" x14ac:dyDescent="0.25">
      <c r="A8698">
        <v>2017</v>
      </c>
      <c r="B8698">
        <v>68</v>
      </c>
      <c r="C8698" t="s">
        <v>71</v>
      </c>
      <c r="D8698" t="str">
        <f ca="1">IF(OFFSET(calculations!$AG$2,MATCH(data!A8698&amp;"|"&amp;data!C8698,calculations!$A$3:$A$168,0),MATCH(data!B8698,calculations!$AH$2:$CL$2,0))="","NULL",SUBSTITUTE(OFFSET(calculations!$AG$2,MATCH(data!A8698&amp;"|"&amp;data!C8698,calculations!$A$3:$A$168,0),MATCH(data!B8698,calculations!$AH$2:$CL$2,0)),",","."))</f>
        <v>NULL</v>
      </c>
      <c r="E8698">
        <v>1</v>
      </c>
    </row>
    <row r="8699" spans="1:5" x14ac:dyDescent="0.25">
      <c r="A8699">
        <v>2017</v>
      </c>
      <c r="B8699">
        <v>68</v>
      </c>
      <c r="C8699" t="s">
        <v>72</v>
      </c>
      <c r="D8699" t="str">
        <f ca="1">IF(OFFSET(calculations!$AG$2,MATCH(data!A8699&amp;"|"&amp;data!C8699,calculations!$A$3:$A$168,0),MATCH(data!B8699,calculations!$AH$2:$CL$2,0))="","NULL",SUBSTITUTE(OFFSET(calculations!$AG$2,MATCH(data!A8699&amp;"|"&amp;data!C8699,calculations!$A$3:$A$168,0),MATCH(data!B8699,calculations!$AH$2:$CL$2,0)),",","."))</f>
        <v>22403577</v>
      </c>
      <c r="E8699">
        <v>1</v>
      </c>
    </row>
    <row r="8700" spans="1:5" x14ac:dyDescent="0.25">
      <c r="A8700">
        <v>2017</v>
      </c>
      <c r="B8700">
        <v>68</v>
      </c>
      <c r="C8700" t="s">
        <v>73</v>
      </c>
      <c r="D8700" t="str">
        <f ca="1">IF(OFFSET(calculations!$AG$2,MATCH(data!A8700&amp;"|"&amp;data!C8700,calculations!$A$3:$A$168,0),MATCH(data!B8700,calculations!$AH$2:$CL$2,0))="","NULL",SUBSTITUTE(OFFSET(calculations!$AG$2,MATCH(data!A8700&amp;"|"&amp;data!C8700,calculations!$A$3:$A$168,0),MATCH(data!B8700,calculations!$AH$2:$CL$2,0)),",","."))</f>
        <v>4448790</v>
      </c>
      <c r="E8700">
        <v>1</v>
      </c>
    </row>
    <row r="8701" spans="1:5" x14ac:dyDescent="0.25">
      <c r="A8701">
        <v>2017</v>
      </c>
      <c r="B8701">
        <v>68</v>
      </c>
      <c r="C8701" t="s">
        <v>74</v>
      </c>
      <c r="D8701" t="str">
        <f ca="1">IF(OFFSET(calculations!$AG$2,MATCH(data!A8701&amp;"|"&amp;data!C8701,calculations!$A$3:$A$168,0),MATCH(data!B8701,calculations!$AH$2:$CL$2,0))="","NULL",SUBSTITUTE(OFFSET(calculations!$AG$2,MATCH(data!A8701&amp;"|"&amp;data!C8701,calculations!$A$3:$A$168,0),MATCH(data!B8701,calculations!$AH$2:$CL$2,0)),",","."))</f>
        <v>NULL</v>
      </c>
      <c r="E8701">
        <v>1</v>
      </c>
    </row>
    <row r="8702" spans="1:5" x14ac:dyDescent="0.25">
      <c r="A8702">
        <v>2017</v>
      </c>
      <c r="B8702">
        <v>68</v>
      </c>
      <c r="C8702" t="s">
        <v>75</v>
      </c>
      <c r="D8702" t="str">
        <f ca="1">IF(OFFSET(calculations!$AG$2,MATCH(data!A8702&amp;"|"&amp;data!C8702,calculations!$A$3:$A$168,0),MATCH(data!B8702,calculations!$AH$2:$CL$2,0))="","NULL",SUBSTITUTE(OFFSET(calculations!$AG$2,MATCH(data!A8702&amp;"|"&amp;data!C8702,calculations!$A$3:$A$168,0),MATCH(data!B8702,calculations!$AH$2:$CL$2,0)),",","."))</f>
        <v>194539</v>
      </c>
      <c r="E8702">
        <v>1</v>
      </c>
    </row>
    <row r="8703" spans="1:5" x14ac:dyDescent="0.25">
      <c r="A8703">
        <v>2017</v>
      </c>
      <c r="B8703">
        <v>68</v>
      </c>
      <c r="C8703" t="s">
        <v>76</v>
      </c>
      <c r="D8703" t="str">
        <f ca="1">IF(OFFSET(calculations!$AG$2,MATCH(data!A8703&amp;"|"&amp;data!C8703,calculations!$A$3:$A$168,0),MATCH(data!B8703,calculations!$AH$2:$CL$2,0))="","NULL",SUBSTITUTE(OFFSET(calculations!$AG$2,MATCH(data!A8703&amp;"|"&amp;data!C8703,calculations!$A$3:$A$168,0),MATCH(data!B8703,calculations!$AH$2:$CL$2,0)),",","."))</f>
        <v>240713</v>
      </c>
      <c r="E8703">
        <v>1</v>
      </c>
    </row>
    <row r="8704" spans="1:5" x14ac:dyDescent="0.25">
      <c r="A8704">
        <v>2017</v>
      </c>
      <c r="B8704">
        <v>68</v>
      </c>
      <c r="C8704" t="s">
        <v>77</v>
      </c>
      <c r="D8704" t="str">
        <f ca="1">IF(OFFSET(calculations!$AG$2,MATCH(data!A8704&amp;"|"&amp;data!C8704,calculations!$A$3:$A$168,0),MATCH(data!B8704,calculations!$AH$2:$CL$2,0))="","NULL",SUBSTITUTE(OFFSET(calculations!$AG$2,MATCH(data!A8704&amp;"|"&amp;data!C8704,calculations!$A$3:$A$168,0),MATCH(data!B8704,calculations!$AH$2:$CL$2,0)),",","."))</f>
        <v>3094</v>
      </c>
      <c r="E8704">
        <v>1</v>
      </c>
    </row>
    <row r="8705" spans="1:5" x14ac:dyDescent="0.25">
      <c r="A8705">
        <v>2017</v>
      </c>
      <c r="B8705">
        <v>68</v>
      </c>
      <c r="C8705" t="s">
        <v>78</v>
      </c>
      <c r="D8705" t="str">
        <f ca="1">IF(OFFSET(calculations!$AG$2,MATCH(data!A8705&amp;"|"&amp;data!C8705,calculations!$A$3:$A$168,0),MATCH(data!B8705,calculations!$AH$2:$CL$2,0))="","NULL",SUBSTITUTE(OFFSET(calculations!$AG$2,MATCH(data!A8705&amp;"|"&amp;data!C8705,calculations!$A$3:$A$168,0),MATCH(data!B8705,calculations!$AH$2:$CL$2,0)),",","."))</f>
        <v>2277532</v>
      </c>
      <c r="E8705">
        <v>1</v>
      </c>
    </row>
    <row r="8706" spans="1:5" x14ac:dyDescent="0.25">
      <c r="A8706">
        <v>2017</v>
      </c>
      <c r="B8706">
        <v>68</v>
      </c>
      <c r="C8706" t="s">
        <v>79</v>
      </c>
      <c r="D8706" t="str">
        <f ca="1">IF(OFFSET(calculations!$AG$2,MATCH(data!A8706&amp;"|"&amp;data!C8706,calculations!$A$3:$A$168,0),MATCH(data!B8706,calculations!$AH$2:$CL$2,0))="","NULL",SUBSTITUTE(OFFSET(calculations!$AG$2,MATCH(data!A8706&amp;"|"&amp;data!C8706,calculations!$A$3:$A$168,0),MATCH(data!B8706,calculations!$AH$2:$CL$2,0)),",","."))</f>
        <v>478537</v>
      </c>
      <c r="E8706">
        <v>1</v>
      </c>
    </row>
    <row r="8707" spans="1:5" x14ac:dyDescent="0.25">
      <c r="A8707">
        <v>2017</v>
      </c>
      <c r="B8707">
        <v>68</v>
      </c>
      <c r="C8707" t="s">
        <v>80</v>
      </c>
      <c r="D8707" t="str">
        <f ca="1">IF(OFFSET(calculations!$AG$2,MATCH(data!A8707&amp;"|"&amp;data!C8707,calculations!$A$3:$A$168,0),MATCH(data!B8707,calculations!$AH$2:$CL$2,0))="","NULL",SUBSTITUTE(OFFSET(calculations!$AG$2,MATCH(data!A8707&amp;"|"&amp;data!C8707,calculations!$A$3:$A$168,0),MATCH(data!B8707,calculations!$AH$2:$CL$2,0)),",","."))</f>
        <v>NULL</v>
      </c>
      <c r="E8707">
        <v>1</v>
      </c>
    </row>
    <row r="8708" spans="1:5" x14ac:dyDescent="0.25">
      <c r="A8708">
        <v>2017</v>
      </c>
      <c r="B8708">
        <v>68</v>
      </c>
      <c r="C8708" t="s">
        <v>44</v>
      </c>
      <c r="D8708" t="str">
        <f ca="1">IF(OFFSET(calculations!$AG$2,MATCH(data!A8708&amp;"|"&amp;data!C8708,calculations!$A$3:$A$168,0),MATCH(data!B8708,calculations!$AH$2:$CL$2,0))="","NULL",SUBSTITUTE(OFFSET(calculations!$AG$2,MATCH(data!A8708&amp;"|"&amp;data!C8708,calculations!$A$3:$A$168,0),MATCH(data!B8708,calculations!$AH$2:$CL$2,0)),",","."))</f>
        <v>NULL</v>
      </c>
      <c r="E8708">
        <v>1</v>
      </c>
    </row>
    <row r="8709" spans="1:5" x14ac:dyDescent="0.25">
      <c r="A8709">
        <v>2017</v>
      </c>
      <c r="B8709">
        <v>68</v>
      </c>
      <c r="C8709" t="s">
        <v>51</v>
      </c>
      <c r="D8709" t="str">
        <f ca="1">IF(OFFSET(calculations!$AG$2,MATCH(data!A8709&amp;"|"&amp;data!C8709,calculations!$A$3:$A$168,0),MATCH(data!B8709,calculations!$AH$2:$CL$2,0))="","NULL",SUBSTITUTE(OFFSET(calculations!$AG$2,MATCH(data!A8709&amp;"|"&amp;data!C8709,calculations!$A$3:$A$168,0),MATCH(data!B8709,calculations!$AH$2:$CL$2,0)),",","."))</f>
        <v>NULL</v>
      </c>
      <c r="E8709">
        <v>1</v>
      </c>
    </row>
    <row r="8710" spans="1:5" x14ac:dyDescent="0.25">
      <c r="A8710">
        <v>2017</v>
      </c>
      <c r="B8710">
        <v>68</v>
      </c>
      <c r="C8710" t="s">
        <v>55</v>
      </c>
      <c r="D8710" t="str">
        <f ca="1">IF(OFFSET(calculations!$AG$2,MATCH(data!A8710&amp;"|"&amp;data!C8710,calculations!$A$3:$A$168,0),MATCH(data!B8710,calculations!$AH$2:$CL$2,0))="","NULL",SUBSTITUTE(OFFSET(calculations!$AG$2,MATCH(data!A8710&amp;"|"&amp;data!C8710,calculations!$A$3:$A$168,0),MATCH(data!B8710,calculations!$AH$2:$CL$2,0)),",","."))</f>
        <v>NULL</v>
      </c>
      <c r="E8710">
        <v>1</v>
      </c>
    </row>
    <row r="8711" spans="1:5" x14ac:dyDescent="0.25">
      <c r="A8711">
        <v>2017</v>
      </c>
      <c r="B8711">
        <v>68</v>
      </c>
      <c r="C8711" t="s">
        <v>81</v>
      </c>
      <c r="D8711" t="str">
        <f ca="1">IF(OFFSET(calculations!$AG$2,MATCH(data!A8711&amp;"|"&amp;data!C8711,calculations!$A$3:$A$168,0),MATCH(data!B8711,calculations!$AH$2:$CL$2,0))="","NULL",SUBSTITUTE(OFFSET(calculations!$AG$2,MATCH(data!A8711&amp;"|"&amp;data!C8711,calculations!$A$3:$A$168,0),MATCH(data!B8711,calculations!$AH$2:$CL$2,0)),",","."))</f>
        <v>71600</v>
      </c>
      <c r="E8711">
        <v>1</v>
      </c>
    </row>
    <row r="8712" spans="1:5" x14ac:dyDescent="0.25">
      <c r="A8712">
        <v>2017</v>
      </c>
      <c r="B8712">
        <v>68</v>
      </c>
      <c r="C8712" t="s">
        <v>82</v>
      </c>
      <c r="D8712" t="str">
        <f ca="1">IF(OFFSET(calculations!$AG$2,MATCH(data!A8712&amp;"|"&amp;data!C8712,calculations!$A$3:$A$168,0),MATCH(data!B8712,calculations!$AH$2:$CL$2,0))="","NULL",SUBSTITUTE(OFFSET(calculations!$AG$2,MATCH(data!A8712&amp;"|"&amp;data!C8712,calculations!$A$3:$A$168,0),MATCH(data!B8712,calculations!$AH$2:$CL$2,0)),",","."))</f>
        <v>10135444</v>
      </c>
      <c r="E8712">
        <v>1</v>
      </c>
    </row>
    <row r="8713" spans="1:5" x14ac:dyDescent="0.25">
      <c r="A8713">
        <v>2017</v>
      </c>
      <c r="B8713">
        <v>68</v>
      </c>
      <c r="C8713" t="s">
        <v>83</v>
      </c>
      <c r="D8713" t="str">
        <f ca="1">IF(OFFSET(calculations!$AG$2,MATCH(data!A8713&amp;"|"&amp;data!C8713,calculations!$A$3:$A$168,0),MATCH(data!B8713,calculations!$AH$2:$CL$2,0))="","NULL",SUBSTITUTE(OFFSET(calculations!$AG$2,MATCH(data!A8713&amp;"|"&amp;data!C8713,calculations!$A$3:$A$168,0),MATCH(data!B8713,calculations!$AH$2:$CL$2,0)),",","."))</f>
        <v>46212</v>
      </c>
      <c r="E8713">
        <v>1</v>
      </c>
    </row>
    <row r="8714" spans="1:5" x14ac:dyDescent="0.25">
      <c r="A8714">
        <v>2017</v>
      </c>
      <c r="B8714">
        <v>68</v>
      </c>
      <c r="C8714" t="s">
        <v>84</v>
      </c>
      <c r="D8714" t="str">
        <f ca="1">IF(OFFSET(calculations!$AG$2,MATCH(data!A8714&amp;"|"&amp;data!C8714,calculations!$A$3:$A$168,0),MATCH(data!B8714,calculations!$AH$2:$CL$2,0))="","NULL",SUBSTITUTE(OFFSET(calculations!$AG$2,MATCH(data!A8714&amp;"|"&amp;data!C8714,calculations!$A$3:$A$168,0),MATCH(data!B8714,calculations!$AH$2:$CL$2,0)),",","."))</f>
        <v>0</v>
      </c>
      <c r="E8714">
        <v>1</v>
      </c>
    </row>
    <row r="8715" spans="1:5" x14ac:dyDescent="0.25">
      <c r="A8715">
        <v>2017</v>
      </c>
      <c r="B8715">
        <v>68</v>
      </c>
      <c r="C8715" t="s">
        <v>85</v>
      </c>
      <c r="D8715" t="str">
        <f ca="1">IF(OFFSET(calculations!$AG$2,MATCH(data!A8715&amp;"|"&amp;data!C8715,calculations!$A$3:$A$168,0),MATCH(data!B8715,calculations!$AH$2:$CL$2,0))="","NULL",SUBSTITUTE(OFFSET(calculations!$AG$2,MATCH(data!A8715&amp;"|"&amp;data!C8715,calculations!$A$3:$A$168,0),MATCH(data!B8715,calculations!$AH$2:$CL$2,0)),",","."))</f>
        <v>NULL</v>
      </c>
      <c r="E8715">
        <v>1</v>
      </c>
    </row>
    <row r="8716" spans="1:5" x14ac:dyDescent="0.25">
      <c r="A8716">
        <v>2017</v>
      </c>
      <c r="B8716">
        <v>68</v>
      </c>
      <c r="C8716" t="s">
        <v>86</v>
      </c>
      <c r="D8716" t="str">
        <f ca="1">IF(OFFSET(calculations!$AG$2,MATCH(data!A8716&amp;"|"&amp;data!C8716,calculations!$A$3:$A$168,0),MATCH(data!B8716,calculations!$AH$2:$CL$2,0))="","NULL",SUBSTITUTE(OFFSET(calculations!$AG$2,MATCH(data!A8716&amp;"|"&amp;data!C8716,calculations!$A$3:$A$168,0),MATCH(data!B8716,calculations!$AH$2:$CL$2,0)),",","."))</f>
        <v>NULL</v>
      </c>
      <c r="E8716">
        <v>1</v>
      </c>
    </row>
    <row r="8717" spans="1:5" x14ac:dyDescent="0.25">
      <c r="A8717">
        <v>2017</v>
      </c>
      <c r="B8717">
        <v>68</v>
      </c>
      <c r="C8717" t="s">
        <v>87</v>
      </c>
      <c r="D8717" t="str">
        <f ca="1">IF(OFFSET(calculations!$AG$2,MATCH(data!A8717&amp;"|"&amp;data!C8717,calculations!$A$3:$A$168,0),MATCH(data!B8717,calculations!$AH$2:$CL$2,0))="","NULL",SUBSTITUTE(OFFSET(calculations!$AG$2,MATCH(data!A8717&amp;"|"&amp;data!C8717,calculations!$A$3:$A$168,0),MATCH(data!B8717,calculations!$AH$2:$CL$2,0)),",","."))</f>
        <v>9849519</v>
      </c>
      <c r="E8717">
        <v>1</v>
      </c>
    </row>
    <row r="8718" spans="1:5" x14ac:dyDescent="0.25">
      <c r="A8718">
        <v>2017</v>
      </c>
      <c r="B8718">
        <v>68</v>
      </c>
      <c r="C8718" t="s">
        <v>88</v>
      </c>
      <c r="D8718" t="str">
        <f ca="1">IF(OFFSET(calculations!$AG$2,MATCH(data!A8718&amp;"|"&amp;data!C8718,calculations!$A$3:$A$168,0),MATCH(data!B8718,calculations!$AH$2:$CL$2,0))="","NULL",SUBSTITUTE(OFFSET(calculations!$AG$2,MATCH(data!A8718&amp;"|"&amp;data!C8718,calculations!$A$3:$A$168,0),MATCH(data!B8718,calculations!$AH$2:$CL$2,0)),",","."))</f>
        <v>NULL</v>
      </c>
      <c r="E8718">
        <v>1</v>
      </c>
    </row>
    <row r="8719" spans="1:5" x14ac:dyDescent="0.25">
      <c r="A8719">
        <v>2017</v>
      </c>
      <c r="B8719">
        <v>68</v>
      </c>
      <c r="C8719" t="s">
        <v>89</v>
      </c>
      <c r="D8719" t="str">
        <f ca="1">IF(OFFSET(calculations!$AG$2,MATCH(data!A8719&amp;"|"&amp;data!C8719,calculations!$A$3:$A$168,0),MATCH(data!B8719,calculations!$AH$2:$CL$2,0))="","NULL",SUBSTITUTE(OFFSET(calculations!$AG$2,MATCH(data!A8719&amp;"|"&amp;data!C8719,calculations!$A$3:$A$168,0),MATCH(data!B8719,calculations!$AH$2:$CL$2,0)),",","."))</f>
        <v>236100</v>
      </c>
      <c r="E8719">
        <v>1</v>
      </c>
    </row>
    <row r="8720" spans="1:5" x14ac:dyDescent="0.25">
      <c r="A8720">
        <v>2017</v>
      </c>
      <c r="B8720">
        <v>68</v>
      </c>
      <c r="C8720" t="s">
        <v>90</v>
      </c>
      <c r="D8720" t="str">
        <f ca="1">IF(OFFSET(calculations!$AG$2,MATCH(data!A8720&amp;"|"&amp;data!C8720,calculations!$A$3:$A$168,0),MATCH(data!B8720,calculations!$AH$2:$CL$2,0))="","NULL",SUBSTITUTE(OFFSET(calculations!$AG$2,MATCH(data!A8720&amp;"|"&amp;data!C8720,calculations!$A$3:$A$168,0),MATCH(data!B8720,calculations!$AH$2:$CL$2,0)),",","."))</f>
        <v>3613</v>
      </c>
      <c r="E8720">
        <v>1</v>
      </c>
    </row>
    <row r="8721" spans="1:5" x14ac:dyDescent="0.25">
      <c r="A8721">
        <v>2017</v>
      </c>
      <c r="B8721">
        <v>68</v>
      </c>
      <c r="C8721" t="s">
        <v>91</v>
      </c>
      <c r="D8721" t="str">
        <f ca="1">IF(OFFSET(calculations!$AG$2,MATCH(data!A8721&amp;"|"&amp;data!C8721,calculations!$A$3:$A$168,0),MATCH(data!B8721,calculations!$AH$2:$CL$2,0))="","NULL",SUBSTITUTE(OFFSET(calculations!$AG$2,MATCH(data!A8721&amp;"|"&amp;data!C8721,calculations!$A$3:$A$168,0),MATCH(data!B8721,calculations!$AH$2:$CL$2,0)),",","."))</f>
        <v>NULL</v>
      </c>
      <c r="E8721">
        <v>1</v>
      </c>
    </row>
    <row r="8722" spans="1:5" x14ac:dyDescent="0.25">
      <c r="A8722">
        <v>2017</v>
      </c>
      <c r="B8722">
        <v>68</v>
      </c>
      <c r="C8722" t="s">
        <v>92</v>
      </c>
      <c r="D8722" t="str">
        <f ca="1">IF(OFFSET(calculations!$AG$2,MATCH(data!A8722&amp;"|"&amp;data!C8722,calculations!$A$3:$A$168,0),MATCH(data!B8722,calculations!$AH$2:$CL$2,0))="","NULL",SUBSTITUTE(OFFSET(calculations!$AG$2,MATCH(data!A8722&amp;"|"&amp;data!C8722,calculations!$A$3:$A$168,0),MATCH(data!B8722,calculations!$AH$2:$CL$2,0)),",","."))</f>
        <v>NULL</v>
      </c>
      <c r="E8722">
        <v>1</v>
      </c>
    </row>
    <row r="8723" spans="1:5" x14ac:dyDescent="0.25">
      <c r="A8723">
        <v>2017</v>
      </c>
      <c r="B8723">
        <v>68</v>
      </c>
      <c r="C8723" t="s">
        <v>93</v>
      </c>
      <c r="D8723" t="str">
        <f ca="1">IF(OFFSET(calculations!$AG$2,MATCH(data!A8723&amp;"|"&amp;data!C8723,calculations!$A$3:$A$168,0),MATCH(data!B8723,calculations!$AH$2:$CL$2,0))="","NULL",SUBSTITUTE(OFFSET(calculations!$AG$2,MATCH(data!A8723&amp;"|"&amp;data!C8723,calculations!$A$3:$A$168,0),MATCH(data!B8723,calculations!$AH$2:$CL$2,0)),",","."))</f>
        <v>NULL</v>
      </c>
      <c r="E8723">
        <v>1</v>
      </c>
    </row>
    <row r="8724" spans="1:5" x14ac:dyDescent="0.25">
      <c r="A8724">
        <v>2017</v>
      </c>
      <c r="B8724">
        <v>68</v>
      </c>
      <c r="C8724" t="s">
        <v>94</v>
      </c>
      <c r="D8724" t="str">
        <f ca="1">IF(OFFSET(calculations!$AG$2,MATCH(data!A8724&amp;"|"&amp;data!C8724,calculations!$A$3:$A$168,0),MATCH(data!B8724,calculations!$AH$2:$CL$2,0))="","NULL",SUBSTITUTE(OFFSET(calculations!$AG$2,MATCH(data!A8724&amp;"|"&amp;data!C8724,calculations!$A$3:$A$168,0),MATCH(data!B8724,calculations!$AH$2:$CL$2,0)),",","."))</f>
        <v>NULL</v>
      </c>
      <c r="E8724">
        <v>1</v>
      </c>
    </row>
    <row r="8725" spans="1:5" x14ac:dyDescent="0.25">
      <c r="A8725">
        <v>2017</v>
      </c>
      <c r="B8725">
        <v>68</v>
      </c>
      <c r="C8725" t="s">
        <v>95</v>
      </c>
      <c r="D8725" t="str">
        <f ca="1">IF(OFFSET(calculations!$AG$2,MATCH(data!A8725&amp;"|"&amp;data!C8725,calculations!$A$3:$A$168,0),MATCH(data!B8725,calculations!$AH$2:$CL$2,0))="","NULL",SUBSTITUTE(OFFSET(calculations!$AG$2,MATCH(data!A8725&amp;"|"&amp;data!C8725,calculations!$A$3:$A$168,0),MATCH(data!B8725,calculations!$AH$2:$CL$2,0)),",","."))</f>
        <v>1695464</v>
      </c>
      <c r="E8725">
        <v>1</v>
      </c>
    </row>
    <row r="8726" spans="1:5" x14ac:dyDescent="0.25">
      <c r="A8726">
        <v>2017</v>
      </c>
      <c r="B8726">
        <v>68</v>
      </c>
      <c r="C8726" t="s">
        <v>96</v>
      </c>
      <c r="D8726" t="str">
        <f ca="1">IF(OFFSET(calculations!$AG$2,MATCH(data!A8726&amp;"|"&amp;data!C8726,calculations!$A$3:$A$168,0),MATCH(data!B8726,calculations!$AH$2:$CL$2,0))="","NULL",SUBSTITUTE(OFFSET(calculations!$AG$2,MATCH(data!A8726&amp;"|"&amp;data!C8726,calculations!$A$3:$A$168,0),MATCH(data!B8726,calculations!$AH$2:$CL$2,0)),",","."))</f>
        <v>120691960</v>
      </c>
      <c r="E8726">
        <v>1</v>
      </c>
    </row>
    <row r="8727" spans="1:5" x14ac:dyDescent="0.25">
      <c r="A8727">
        <v>2017</v>
      </c>
      <c r="B8727">
        <v>68</v>
      </c>
      <c r="C8727" t="s">
        <v>97</v>
      </c>
      <c r="D8727" t="str">
        <f ca="1">IF(OFFSET(calculations!$AG$2,MATCH(data!A8727&amp;"|"&amp;data!C8727,calculations!$A$3:$A$168,0),MATCH(data!B8727,calculations!$AH$2:$CL$2,0))="","NULL",SUBSTITUTE(OFFSET(calculations!$AG$2,MATCH(data!A8727&amp;"|"&amp;data!C8727,calculations!$A$3:$A$168,0),MATCH(data!B8727,calculations!$AH$2:$CL$2,0)),",","."))</f>
        <v>109866657</v>
      </c>
      <c r="E8727">
        <v>1</v>
      </c>
    </row>
    <row r="8728" spans="1:5" x14ac:dyDescent="0.25">
      <c r="A8728">
        <v>2017</v>
      </c>
      <c r="B8728">
        <v>68</v>
      </c>
      <c r="C8728" t="s">
        <v>98</v>
      </c>
      <c r="D8728" t="str">
        <f ca="1">IF(OFFSET(calculations!$AG$2,MATCH(data!A8728&amp;"|"&amp;data!C8728,calculations!$A$3:$A$168,0),MATCH(data!B8728,calculations!$AH$2:$CL$2,0))="","NULL",SUBSTITUTE(OFFSET(calculations!$AG$2,MATCH(data!A8728&amp;"|"&amp;data!C8728,calculations!$A$3:$A$168,0),MATCH(data!B8728,calculations!$AH$2:$CL$2,0)),",","."))</f>
        <v>10825303</v>
      </c>
      <c r="E8728">
        <v>1</v>
      </c>
    </row>
    <row r="8729" spans="1:5" x14ac:dyDescent="0.25">
      <c r="A8729">
        <v>2017</v>
      </c>
      <c r="B8729">
        <v>68</v>
      </c>
      <c r="C8729" t="s">
        <v>99</v>
      </c>
      <c r="D8729" t="str">
        <f ca="1">IF(OFFSET(calculations!$AG$2,MATCH(data!A8729&amp;"|"&amp;data!C8729,calculations!$A$3:$A$168,0),MATCH(data!B8729,calculations!$AH$2:$CL$2,0))="","NULL",SUBSTITUTE(OFFSET(calculations!$AG$2,MATCH(data!A8729&amp;"|"&amp;data!C8729,calculations!$A$3:$A$168,0),MATCH(data!B8729,calculations!$AH$2:$CL$2,0)),",","."))</f>
        <v>10825303</v>
      </c>
      <c r="E8729">
        <v>1</v>
      </c>
    </row>
    <row r="8730" spans="1:5" x14ac:dyDescent="0.25">
      <c r="A8730">
        <v>2017</v>
      </c>
      <c r="B8730">
        <v>68</v>
      </c>
      <c r="C8730" t="s">
        <v>100</v>
      </c>
      <c r="D8730" t="str">
        <f ca="1">IF(OFFSET(calculations!$AG$2,MATCH(data!A8730&amp;"|"&amp;data!C8730,calculations!$A$3:$A$168,0),MATCH(data!B8730,calculations!$AH$2:$CL$2,0))="","NULL",SUBSTITUTE(OFFSET(calculations!$AG$2,MATCH(data!A8730&amp;"|"&amp;data!C8730,calculations!$A$3:$A$168,0),MATCH(data!B8730,calculations!$AH$2:$CL$2,0)),",","."))</f>
        <v>4087141</v>
      </c>
      <c r="E8730">
        <v>1</v>
      </c>
    </row>
    <row r="8731" spans="1:5" x14ac:dyDescent="0.25">
      <c r="A8731">
        <v>2017</v>
      </c>
      <c r="B8731">
        <v>68</v>
      </c>
      <c r="C8731" t="s">
        <v>101</v>
      </c>
      <c r="D8731" t="str">
        <f ca="1">IF(OFFSET(calculations!$AG$2,MATCH(data!A8731&amp;"|"&amp;data!C8731,calculations!$A$3:$A$168,0),MATCH(data!B8731,calculations!$AH$2:$CL$2,0))="","NULL",SUBSTITUTE(OFFSET(calculations!$AG$2,MATCH(data!A8731&amp;"|"&amp;data!C8731,calculations!$A$3:$A$168,0),MATCH(data!B8731,calculations!$AH$2:$CL$2,0)),",","."))</f>
        <v>5751947</v>
      </c>
      <c r="E8731">
        <v>1</v>
      </c>
    </row>
    <row r="8732" spans="1:5" x14ac:dyDescent="0.25">
      <c r="A8732">
        <v>2017</v>
      </c>
      <c r="B8732">
        <v>68</v>
      </c>
      <c r="C8732" t="s">
        <v>102</v>
      </c>
      <c r="D8732" t="str">
        <f ca="1">IF(OFFSET(calculations!$AG$2,MATCH(data!A8732&amp;"|"&amp;data!C8732,calculations!$A$3:$A$168,0),MATCH(data!B8732,calculations!$AH$2:$CL$2,0))="","NULL",SUBSTITUTE(OFFSET(calculations!$AG$2,MATCH(data!A8732&amp;"|"&amp;data!C8732,calculations!$A$3:$A$168,0),MATCH(data!B8732,calculations!$AH$2:$CL$2,0)),",","."))</f>
        <v>8993163</v>
      </c>
      <c r="E8732">
        <v>1</v>
      </c>
    </row>
    <row r="8733" spans="1:5" x14ac:dyDescent="0.25">
      <c r="A8733">
        <v>2017</v>
      </c>
      <c r="B8733">
        <v>68</v>
      </c>
      <c r="C8733" t="s">
        <v>103</v>
      </c>
      <c r="D8733" t="str">
        <f ca="1">IF(OFFSET(calculations!$AG$2,MATCH(data!A8733&amp;"|"&amp;data!C8733,calculations!$A$3:$A$168,0),MATCH(data!B8733,calculations!$AH$2:$CL$2,0))="","NULL",SUBSTITUTE(OFFSET(calculations!$AG$2,MATCH(data!A8733&amp;"|"&amp;data!C8733,calculations!$A$3:$A$168,0),MATCH(data!B8733,calculations!$AH$2:$CL$2,0)),",","."))</f>
        <v>1515579</v>
      </c>
      <c r="E8733">
        <v>1</v>
      </c>
    </row>
    <row r="8734" spans="1:5" x14ac:dyDescent="0.25">
      <c r="A8734">
        <v>2017</v>
      </c>
      <c r="B8734">
        <v>68</v>
      </c>
      <c r="C8734" t="s">
        <v>104</v>
      </c>
      <c r="D8734" t="str">
        <f ca="1">IF(OFFSET(calculations!$AG$2,MATCH(data!A8734&amp;"|"&amp;data!C8734,calculations!$A$3:$A$168,0),MATCH(data!B8734,calculations!$AH$2:$CL$2,0))="","NULL",SUBSTITUTE(OFFSET(calculations!$AG$2,MATCH(data!A8734&amp;"|"&amp;data!C8734,calculations!$A$3:$A$168,0),MATCH(data!B8734,calculations!$AH$2:$CL$2,0)),",","."))</f>
        <v>-1348245</v>
      </c>
      <c r="E8734">
        <v>1</v>
      </c>
    </row>
    <row r="8735" spans="1:5" x14ac:dyDescent="0.25">
      <c r="A8735">
        <v>2017</v>
      </c>
      <c r="B8735">
        <v>68</v>
      </c>
      <c r="C8735" t="s">
        <v>105</v>
      </c>
      <c r="D8735" t="str">
        <f ca="1">IF(OFFSET(calculations!$AG$2,MATCH(data!A8735&amp;"|"&amp;data!C8735,calculations!$A$3:$A$168,0),MATCH(data!B8735,calculations!$AH$2:$CL$2,0))="","NULL",SUBSTITUTE(OFFSET(calculations!$AG$2,MATCH(data!A8735&amp;"|"&amp;data!C8735,calculations!$A$3:$A$168,0),MATCH(data!B8735,calculations!$AH$2:$CL$2,0)),",","."))</f>
        <v>-1348245</v>
      </c>
      <c r="E8735">
        <v>1</v>
      </c>
    </row>
    <row r="8736" spans="1:5" x14ac:dyDescent="0.25">
      <c r="A8736">
        <v>2017</v>
      </c>
      <c r="B8736">
        <v>68</v>
      </c>
      <c r="C8736" t="s">
        <v>106</v>
      </c>
      <c r="D8736" t="str">
        <f ca="1">IF(OFFSET(calculations!$AG$2,MATCH(data!A8736&amp;"|"&amp;data!C8736,calculations!$A$3:$A$168,0),MATCH(data!B8736,calculations!$AH$2:$CL$2,0))="","NULL",SUBSTITUTE(OFFSET(calculations!$AG$2,MATCH(data!A8736&amp;"|"&amp;data!C8736,calculations!$A$3:$A$168,0),MATCH(data!B8736,calculations!$AH$2:$CL$2,0)),",","."))</f>
        <v>NULL</v>
      </c>
      <c r="E8736">
        <v>1</v>
      </c>
    </row>
    <row r="8737" spans="1:5" x14ac:dyDescent="0.25">
      <c r="A8737">
        <v>2017</v>
      </c>
      <c r="B8737">
        <v>68</v>
      </c>
      <c r="C8737" t="s">
        <v>107</v>
      </c>
      <c r="D8737" t="str">
        <f ca="1">IF(OFFSET(calculations!$AG$2,MATCH(data!A8737&amp;"|"&amp;data!C8737,calculations!$A$3:$A$168,0),MATCH(data!B8737,calculations!$AH$2:$CL$2,0))="","NULL",SUBSTITUTE(OFFSET(calculations!$AG$2,MATCH(data!A8737&amp;"|"&amp;data!C8737,calculations!$A$3:$A$168,0),MATCH(data!B8737,calculations!$AH$2:$CL$2,0)),",","."))</f>
        <v>NULL</v>
      </c>
      <c r="E8737">
        <v>1</v>
      </c>
    </row>
    <row r="8738" spans="1:5" x14ac:dyDescent="0.25">
      <c r="A8738">
        <v>2017</v>
      </c>
      <c r="B8738">
        <v>68</v>
      </c>
      <c r="C8738" t="s">
        <v>108</v>
      </c>
      <c r="D8738" t="str">
        <f ca="1">IF(OFFSET(calculations!$AG$2,MATCH(data!A8738&amp;"|"&amp;data!C8738,calculations!$A$3:$A$168,0),MATCH(data!B8738,calculations!$AH$2:$CL$2,0))="","NULL",SUBSTITUTE(OFFSET(calculations!$AG$2,MATCH(data!A8738&amp;"|"&amp;data!C8738,calculations!$A$3:$A$168,0),MATCH(data!B8738,calculations!$AH$2:$CL$2,0)),",","."))</f>
        <v>3446591</v>
      </c>
      <c r="E8738">
        <v>1</v>
      </c>
    </row>
    <row r="8739" spans="1:5" x14ac:dyDescent="0.25">
      <c r="A8739">
        <v>2017</v>
      </c>
      <c r="B8739">
        <v>68</v>
      </c>
      <c r="C8739" t="s">
        <v>109</v>
      </c>
      <c r="D8739" t="str">
        <f ca="1">IF(OFFSET(calculations!$AG$2,MATCH(data!A8739&amp;"|"&amp;data!C8739,calculations!$A$3:$A$168,0),MATCH(data!B8739,calculations!$AH$2:$CL$2,0))="","NULL",SUBSTITUTE(OFFSET(calculations!$AG$2,MATCH(data!A8739&amp;"|"&amp;data!C8739,calculations!$A$3:$A$168,0),MATCH(data!B8739,calculations!$AH$2:$CL$2,0)),",","."))</f>
        <v>2098346</v>
      </c>
      <c r="E8739">
        <v>1</v>
      </c>
    </row>
    <row r="8740" spans="1:5" x14ac:dyDescent="0.25">
      <c r="A8740">
        <v>2017</v>
      </c>
      <c r="B8740">
        <v>68</v>
      </c>
      <c r="C8740" t="s">
        <v>110</v>
      </c>
      <c r="D8740" t="str">
        <f ca="1">IF(OFFSET(calculations!$AG$2,MATCH(data!A8740&amp;"|"&amp;data!C8740,calculations!$A$3:$A$168,0),MATCH(data!B8740,calculations!$AH$2:$CL$2,0))="","NULL",SUBSTITUTE(OFFSET(calculations!$AG$2,MATCH(data!A8740&amp;"|"&amp;data!C8740,calculations!$A$3:$A$168,0),MATCH(data!B8740,calculations!$AH$2:$CL$2,0)),",","."))</f>
        <v>402882</v>
      </c>
      <c r="E8740">
        <v>1</v>
      </c>
    </row>
    <row r="8741" spans="1:5" x14ac:dyDescent="0.25">
      <c r="A8741">
        <v>2017</v>
      </c>
      <c r="B8741">
        <v>68</v>
      </c>
      <c r="C8741" t="s">
        <v>111</v>
      </c>
      <c r="D8741" t="str">
        <f ca="1">IF(OFFSET(calculations!$AG$2,MATCH(data!A8741&amp;"|"&amp;data!C8741,calculations!$A$3:$A$168,0),MATCH(data!B8741,calculations!$AH$2:$CL$2,0))="","NULL",SUBSTITUTE(OFFSET(calculations!$AG$2,MATCH(data!A8741&amp;"|"&amp;data!C8741,calculations!$A$3:$A$168,0),MATCH(data!B8741,calculations!$AH$2:$CL$2,0)),",","."))</f>
        <v>40626177</v>
      </c>
      <c r="E8741">
        <v>1</v>
      </c>
    </row>
    <row r="8742" spans="1:5" x14ac:dyDescent="0.25">
      <c r="A8742">
        <v>2017</v>
      </c>
      <c r="B8742">
        <v>68</v>
      </c>
      <c r="C8742" t="s">
        <v>112</v>
      </c>
      <c r="D8742" t="str">
        <f ca="1">IF(OFFSET(calculations!$AG$2,MATCH(data!A8742&amp;"|"&amp;data!C8742,calculations!$A$3:$A$168,0),MATCH(data!B8742,calculations!$AH$2:$CL$2,0))="","NULL",SUBSTITUTE(OFFSET(calculations!$AG$2,MATCH(data!A8742&amp;"|"&amp;data!C8742,calculations!$A$3:$A$168,0),MATCH(data!B8742,calculations!$AH$2:$CL$2,0)),",","."))</f>
        <v>21412816</v>
      </c>
      <c r="E8742">
        <v>1</v>
      </c>
    </row>
    <row r="8743" spans="1:5" x14ac:dyDescent="0.25">
      <c r="A8743">
        <v>2017</v>
      </c>
      <c r="B8743">
        <v>68</v>
      </c>
      <c r="C8743" t="s">
        <v>113</v>
      </c>
      <c r="D8743" t="str">
        <f ca="1">IF(OFFSET(calculations!$AG$2,MATCH(data!A8743&amp;"|"&amp;data!C8743,calculations!$A$3:$A$168,0),MATCH(data!B8743,calculations!$AH$2:$CL$2,0))="","NULL",SUBSTITUTE(OFFSET(calculations!$AG$2,MATCH(data!A8743&amp;"|"&amp;data!C8743,calculations!$A$3:$A$168,0),MATCH(data!B8743,calculations!$AH$2:$CL$2,0)),",","."))</f>
        <v>NULL</v>
      </c>
      <c r="E8743">
        <v>1</v>
      </c>
    </row>
    <row r="8744" spans="1:5" x14ac:dyDescent="0.25">
      <c r="A8744">
        <v>2017</v>
      </c>
      <c r="B8744">
        <v>68</v>
      </c>
      <c r="C8744" t="s">
        <v>114</v>
      </c>
      <c r="D8744" t="str">
        <f ca="1">IF(OFFSET(calculations!$AG$2,MATCH(data!A8744&amp;"|"&amp;data!C8744,calculations!$A$3:$A$168,0),MATCH(data!B8744,calculations!$AH$2:$CL$2,0))="","NULL",SUBSTITUTE(OFFSET(calculations!$AG$2,MATCH(data!A8744&amp;"|"&amp;data!C8744,calculations!$A$3:$A$168,0),MATCH(data!B8744,calculations!$AH$2:$CL$2,0)),",","."))</f>
        <v>8425943</v>
      </c>
      <c r="E8744">
        <v>1</v>
      </c>
    </row>
    <row r="8745" spans="1:5" x14ac:dyDescent="0.25">
      <c r="A8745">
        <v>2017</v>
      </c>
      <c r="B8745">
        <v>68</v>
      </c>
      <c r="C8745" t="s">
        <v>115</v>
      </c>
      <c r="D8745" t="str">
        <f ca="1">IF(OFFSET(calculations!$AG$2,MATCH(data!A8745&amp;"|"&amp;data!C8745,calculations!$A$3:$A$168,0),MATCH(data!B8745,calculations!$AH$2:$CL$2,0))="","NULL",SUBSTITUTE(OFFSET(calculations!$AG$2,MATCH(data!A8745&amp;"|"&amp;data!C8745,calculations!$A$3:$A$168,0),MATCH(data!B8745,calculations!$AH$2:$CL$2,0)),",","."))</f>
        <v>NULL</v>
      </c>
      <c r="E8745">
        <v>1</v>
      </c>
    </row>
    <row r="8746" spans="1:5" x14ac:dyDescent="0.25">
      <c r="A8746">
        <v>2017</v>
      </c>
      <c r="B8746">
        <v>68</v>
      </c>
      <c r="C8746" t="s">
        <v>116</v>
      </c>
      <c r="D8746" t="str">
        <f ca="1">IF(OFFSET(calculations!$AG$2,MATCH(data!A8746&amp;"|"&amp;data!C8746,calculations!$A$3:$A$168,0),MATCH(data!B8746,calculations!$AH$2:$CL$2,0))="","NULL",SUBSTITUTE(OFFSET(calculations!$AG$2,MATCH(data!A8746&amp;"|"&amp;data!C8746,calculations!$A$3:$A$168,0),MATCH(data!B8746,calculations!$AH$2:$CL$2,0)),",","."))</f>
        <v>9808125</v>
      </c>
      <c r="E8746">
        <v>1</v>
      </c>
    </row>
    <row r="8747" spans="1:5" x14ac:dyDescent="0.25">
      <c r="A8747">
        <v>2017</v>
      </c>
      <c r="B8747">
        <v>68</v>
      </c>
      <c r="C8747" t="s">
        <v>117</v>
      </c>
      <c r="D8747" t="str">
        <f ca="1">IF(OFFSET(calculations!$AG$2,MATCH(data!A8747&amp;"|"&amp;data!C8747,calculations!$A$3:$A$168,0),MATCH(data!B8747,calculations!$AH$2:$CL$2,0))="","NULL",SUBSTITUTE(OFFSET(calculations!$AG$2,MATCH(data!A8747&amp;"|"&amp;data!C8747,calculations!$A$3:$A$168,0),MATCH(data!B8747,calculations!$AH$2:$CL$2,0)),",","."))</f>
        <v>NULL</v>
      </c>
      <c r="E8747">
        <v>1</v>
      </c>
    </row>
    <row r="8748" spans="1:5" x14ac:dyDescent="0.25">
      <c r="A8748">
        <v>2017</v>
      </c>
      <c r="B8748">
        <v>68</v>
      </c>
      <c r="C8748" t="s">
        <v>118</v>
      </c>
      <c r="D8748" t="str">
        <f ca="1">IF(OFFSET(calculations!$AG$2,MATCH(data!A8748&amp;"|"&amp;data!C8748,calculations!$A$3:$A$168,0),MATCH(data!B8748,calculations!$AH$2:$CL$2,0))="","NULL",SUBSTITUTE(OFFSET(calculations!$AG$2,MATCH(data!A8748&amp;"|"&amp;data!C8748,calculations!$A$3:$A$168,0),MATCH(data!B8748,calculations!$AH$2:$CL$2,0)),",","."))</f>
        <v>1817682</v>
      </c>
      <c r="E8748">
        <v>1</v>
      </c>
    </row>
    <row r="8749" spans="1:5" x14ac:dyDescent="0.25">
      <c r="A8749">
        <v>2017</v>
      </c>
      <c r="B8749">
        <v>68</v>
      </c>
      <c r="C8749" t="s">
        <v>119</v>
      </c>
      <c r="D8749" t="str">
        <f ca="1">IF(OFFSET(calculations!$AG$2,MATCH(data!A8749&amp;"|"&amp;data!C8749,calculations!$A$3:$A$168,0),MATCH(data!B8749,calculations!$AH$2:$CL$2,0))="","NULL",SUBSTITUTE(OFFSET(calculations!$AG$2,MATCH(data!A8749&amp;"|"&amp;data!C8749,calculations!$A$3:$A$168,0),MATCH(data!B8749,calculations!$AH$2:$CL$2,0)),",","."))</f>
        <v>608495</v>
      </c>
      <c r="E8749">
        <v>1</v>
      </c>
    </row>
    <row r="8750" spans="1:5" x14ac:dyDescent="0.25">
      <c r="A8750">
        <v>2017</v>
      </c>
      <c r="B8750">
        <v>68</v>
      </c>
      <c r="C8750" t="s">
        <v>120</v>
      </c>
      <c r="D8750" t="str">
        <f ca="1">IF(OFFSET(calculations!$AG$2,MATCH(data!A8750&amp;"|"&amp;data!C8750,calculations!$A$3:$A$168,0),MATCH(data!B8750,calculations!$AH$2:$CL$2,0))="","NULL",SUBSTITUTE(OFFSET(calculations!$AG$2,MATCH(data!A8750&amp;"|"&amp;data!C8750,calculations!$A$3:$A$168,0),MATCH(data!B8750,calculations!$AH$2:$CL$2,0)),",","."))</f>
        <v>142936</v>
      </c>
      <c r="E8750">
        <v>1</v>
      </c>
    </row>
    <row r="8751" spans="1:5" x14ac:dyDescent="0.25">
      <c r="A8751">
        <v>2017</v>
      </c>
      <c r="B8751">
        <v>68</v>
      </c>
      <c r="C8751" t="s">
        <v>121</v>
      </c>
      <c r="D8751" t="str">
        <f ca="1">IF(OFFSET(calculations!$AG$2,MATCH(data!A8751&amp;"|"&amp;data!C8751,calculations!$A$3:$A$168,0),MATCH(data!B8751,calculations!$AH$2:$CL$2,0))="","NULL",SUBSTITUTE(OFFSET(calculations!$AG$2,MATCH(data!A8751&amp;"|"&amp;data!C8751,calculations!$A$3:$A$168,0),MATCH(data!B8751,calculations!$AH$2:$CL$2,0)),",","."))</f>
        <v>435654</v>
      </c>
      <c r="E8751">
        <v>1</v>
      </c>
    </row>
    <row r="8752" spans="1:5" x14ac:dyDescent="0.25">
      <c r="A8752">
        <v>2017</v>
      </c>
      <c r="B8752">
        <v>68</v>
      </c>
      <c r="C8752" t="s">
        <v>122</v>
      </c>
      <c r="D8752" t="str">
        <f ca="1">IF(OFFSET(calculations!$AG$2,MATCH(data!A8752&amp;"|"&amp;data!C8752,calculations!$A$3:$A$168,0),MATCH(data!B8752,calculations!$AH$2:$CL$2,0))="","NULL",SUBSTITUTE(OFFSET(calculations!$AG$2,MATCH(data!A8752&amp;"|"&amp;data!C8752,calculations!$A$3:$A$168,0),MATCH(data!B8752,calculations!$AH$2:$CL$2,0)),",","."))</f>
        <v>NULL</v>
      </c>
      <c r="E8752">
        <v>1</v>
      </c>
    </row>
    <row r="8753" spans="1:5" x14ac:dyDescent="0.25">
      <c r="A8753">
        <v>2017</v>
      </c>
      <c r="B8753">
        <v>68</v>
      </c>
      <c r="C8753" t="s">
        <v>123</v>
      </c>
      <c r="D8753" t="str">
        <f ca="1">IF(OFFSET(calculations!$AG$2,MATCH(data!A8753&amp;"|"&amp;data!C8753,calculations!$A$3:$A$168,0),MATCH(data!B8753,calculations!$AH$2:$CL$2,0))="","NULL",SUBSTITUTE(OFFSET(calculations!$AG$2,MATCH(data!A8753&amp;"|"&amp;data!C8753,calculations!$A$3:$A$168,0),MATCH(data!B8753,calculations!$AH$2:$CL$2,0)),",","."))</f>
        <v>3791</v>
      </c>
      <c r="E8753">
        <v>1</v>
      </c>
    </row>
    <row r="8754" spans="1:5" x14ac:dyDescent="0.25">
      <c r="A8754">
        <v>2017</v>
      </c>
      <c r="B8754">
        <v>68</v>
      </c>
      <c r="C8754" t="s">
        <v>124</v>
      </c>
      <c r="D8754" t="str">
        <f ca="1">IF(OFFSET(calculations!$AG$2,MATCH(data!A8754&amp;"|"&amp;data!C8754,calculations!$A$3:$A$168,0),MATCH(data!B8754,calculations!$AH$2:$CL$2,0))="","NULL",SUBSTITUTE(OFFSET(calculations!$AG$2,MATCH(data!A8754&amp;"|"&amp;data!C8754,calculations!$A$3:$A$168,0),MATCH(data!B8754,calculations!$AH$2:$CL$2,0)),",","."))</f>
        <v>NULL</v>
      </c>
      <c r="E8754">
        <v>1</v>
      </c>
    </row>
    <row r="8755" spans="1:5" x14ac:dyDescent="0.25">
      <c r="A8755">
        <v>2017</v>
      </c>
      <c r="B8755">
        <v>68</v>
      </c>
      <c r="C8755" t="s">
        <v>125</v>
      </c>
      <c r="D8755" t="str">
        <f ca="1">IF(OFFSET(calculations!$AG$2,MATCH(data!A8755&amp;"|"&amp;data!C8755,calculations!$A$3:$A$168,0),MATCH(data!B8755,calculations!$AH$2:$CL$2,0))="","NULL",SUBSTITUTE(OFFSET(calculations!$AG$2,MATCH(data!A8755&amp;"|"&amp;data!C8755,calculations!$A$3:$A$168,0),MATCH(data!B8755,calculations!$AH$2:$CL$2,0)),",","."))</f>
        <v>NULL</v>
      </c>
      <c r="E8755">
        <v>1</v>
      </c>
    </row>
    <row r="8756" spans="1:5" x14ac:dyDescent="0.25">
      <c r="A8756">
        <v>2017</v>
      </c>
      <c r="B8756">
        <v>68</v>
      </c>
      <c r="C8756" t="s">
        <v>126</v>
      </c>
      <c r="D8756" t="str">
        <f ca="1">IF(OFFSET(calculations!$AG$2,MATCH(data!A8756&amp;"|"&amp;data!C8756,calculations!$A$3:$A$168,0),MATCH(data!B8756,calculations!$AH$2:$CL$2,0))="","NULL",SUBSTITUTE(OFFSET(calculations!$AG$2,MATCH(data!A8756&amp;"|"&amp;data!C8756,calculations!$A$3:$A$168,0),MATCH(data!B8756,calculations!$AH$2:$CL$2,0)),",","."))</f>
        <v>170190</v>
      </c>
      <c r="E8756">
        <v>1</v>
      </c>
    </row>
    <row r="8757" spans="1:5" x14ac:dyDescent="0.25">
      <c r="A8757">
        <v>2017</v>
      </c>
      <c r="B8757">
        <v>68</v>
      </c>
      <c r="C8757" t="s">
        <v>62</v>
      </c>
      <c r="D8757" t="str">
        <f ca="1">IF(OFFSET(calculations!$AG$2,MATCH(data!A8757&amp;"|"&amp;data!C8757,calculations!$A$3:$A$168,0),MATCH(data!B8757,calculations!$AH$2:$CL$2,0))="","NULL",SUBSTITUTE(OFFSET(calculations!$AG$2,MATCH(data!A8757&amp;"|"&amp;data!C8757,calculations!$A$3:$A$168,0),MATCH(data!B8757,calculations!$AH$2:$CL$2,0)),",","."))</f>
        <v>19213361</v>
      </c>
      <c r="E8757">
        <v>1</v>
      </c>
    </row>
    <row r="8758" spans="1:5" x14ac:dyDescent="0.25">
      <c r="A8758">
        <v>2017</v>
      </c>
      <c r="B8758">
        <v>68</v>
      </c>
      <c r="C8758" t="s">
        <v>127</v>
      </c>
      <c r="D8758" t="str">
        <f ca="1">IF(OFFSET(calculations!$AG$2,MATCH(data!A8758&amp;"|"&amp;data!C8758,calculations!$A$3:$A$168,0),MATCH(data!B8758,calculations!$AH$2:$CL$2,0))="","NULL",SUBSTITUTE(OFFSET(calculations!$AG$2,MATCH(data!A8758&amp;"|"&amp;data!C8758,calculations!$A$3:$A$168,0),MATCH(data!B8758,calculations!$AH$2:$CL$2,0)),",","."))</f>
        <v>4492330</v>
      </c>
      <c r="E8758">
        <v>1</v>
      </c>
    </row>
    <row r="8759" spans="1:5" x14ac:dyDescent="0.25">
      <c r="A8759">
        <v>2017</v>
      </c>
      <c r="B8759">
        <v>68</v>
      </c>
      <c r="C8759" t="s">
        <v>128</v>
      </c>
      <c r="D8759" t="str">
        <f ca="1">IF(OFFSET(calculations!$AG$2,MATCH(data!A8759&amp;"|"&amp;data!C8759,calculations!$A$3:$A$168,0),MATCH(data!B8759,calculations!$AH$2:$CL$2,0))="","NULL",SUBSTITUTE(OFFSET(calculations!$AG$2,MATCH(data!A8759&amp;"|"&amp;data!C8759,calculations!$A$3:$A$168,0),MATCH(data!B8759,calculations!$AH$2:$CL$2,0)),",","."))</f>
        <v>NULL</v>
      </c>
      <c r="E8759">
        <v>1</v>
      </c>
    </row>
    <row r="8760" spans="1:5" x14ac:dyDescent="0.25">
      <c r="A8760">
        <v>2017</v>
      </c>
      <c r="B8760">
        <v>68</v>
      </c>
      <c r="C8760" t="s">
        <v>129</v>
      </c>
      <c r="D8760" t="str">
        <f ca="1">IF(OFFSET(calculations!$AG$2,MATCH(data!A8760&amp;"|"&amp;data!C8760,calculations!$A$3:$A$168,0),MATCH(data!B8760,calculations!$AH$2:$CL$2,0))="","NULL",SUBSTITUTE(OFFSET(calculations!$AG$2,MATCH(data!A8760&amp;"|"&amp;data!C8760,calculations!$A$3:$A$168,0),MATCH(data!B8760,calculations!$AH$2:$CL$2,0)),",","."))</f>
        <v>18275971</v>
      </c>
      <c r="E8760">
        <v>1</v>
      </c>
    </row>
    <row r="8761" spans="1:5" x14ac:dyDescent="0.25">
      <c r="A8761">
        <v>2017</v>
      </c>
      <c r="B8761">
        <v>68</v>
      </c>
      <c r="C8761" t="s">
        <v>130</v>
      </c>
      <c r="D8761" t="str">
        <f ca="1">IF(OFFSET(calculations!$AG$2,MATCH(data!A8761&amp;"|"&amp;data!C8761,calculations!$A$3:$A$168,0),MATCH(data!B8761,calculations!$AH$2:$CL$2,0))="","NULL",SUBSTITUTE(OFFSET(calculations!$AG$2,MATCH(data!A8761&amp;"|"&amp;data!C8761,calculations!$A$3:$A$168,0),MATCH(data!B8761,calculations!$AH$2:$CL$2,0)),",","."))</f>
        <v>NULL</v>
      </c>
      <c r="E8761">
        <v>1</v>
      </c>
    </row>
    <row r="8762" spans="1:5" x14ac:dyDescent="0.25">
      <c r="A8762">
        <v>2017</v>
      </c>
      <c r="B8762">
        <v>68</v>
      </c>
      <c r="C8762" t="s">
        <v>131</v>
      </c>
      <c r="D8762" t="str">
        <f ca="1">IF(OFFSET(calculations!$AG$2,MATCH(data!A8762&amp;"|"&amp;data!C8762,calculations!$A$3:$A$168,0),MATCH(data!B8762,calculations!$AH$2:$CL$2,0))="","NULL",SUBSTITUTE(OFFSET(calculations!$AG$2,MATCH(data!A8762&amp;"|"&amp;data!C8762,calculations!$A$3:$A$168,0),MATCH(data!B8762,calculations!$AH$2:$CL$2,0)),",","."))</f>
        <v>NULL</v>
      </c>
      <c r="E8762">
        <v>1</v>
      </c>
    </row>
    <row r="8763" spans="1:5" x14ac:dyDescent="0.25">
      <c r="A8763">
        <v>2017</v>
      </c>
      <c r="B8763">
        <v>68</v>
      </c>
      <c r="C8763" t="s">
        <v>132</v>
      </c>
      <c r="D8763" t="str">
        <f ca="1">IF(OFFSET(calculations!$AG$2,MATCH(data!A8763&amp;"|"&amp;data!C8763,calculations!$A$3:$A$168,0),MATCH(data!B8763,calculations!$AH$2:$CL$2,0))="","NULL",SUBSTITUTE(OFFSET(calculations!$AG$2,MATCH(data!A8763&amp;"|"&amp;data!C8763,calculations!$A$3:$A$168,0),MATCH(data!B8763,calculations!$AH$2:$CL$2,0)),",","."))</f>
        <v>-102895</v>
      </c>
      <c r="E8763">
        <v>1</v>
      </c>
    </row>
    <row r="8764" spans="1:5" x14ac:dyDescent="0.25">
      <c r="A8764">
        <v>2017</v>
      </c>
      <c r="B8764">
        <v>68</v>
      </c>
      <c r="C8764" t="s">
        <v>133</v>
      </c>
      <c r="D8764" t="str">
        <f ca="1">IF(OFFSET(calculations!$AG$2,MATCH(data!A8764&amp;"|"&amp;data!C8764,calculations!$A$3:$A$168,0),MATCH(data!B8764,calculations!$AH$2:$CL$2,0))="","NULL",SUBSTITUTE(OFFSET(calculations!$AG$2,MATCH(data!A8764&amp;"|"&amp;data!C8764,calculations!$A$3:$A$168,0),MATCH(data!B8764,calculations!$AH$2:$CL$2,0)),",","."))</f>
        <v>-5147509</v>
      </c>
      <c r="E8764">
        <v>1</v>
      </c>
    </row>
    <row r="8765" spans="1:5" x14ac:dyDescent="0.25">
      <c r="A8765">
        <v>2017</v>
      </c>
      <c r="B8765">
        <v>68</v>
      </c>
      <c r="C8765" t="s">
        <v>134</v>
      </c>
      <c r="D8765" t="str">
        <f ca="1">IF(OFFSET(calculations!$AG$2,MATCH(data!A8765&amp;"|"&amp;data!C8765,calculations!$A$3:$A$168,0),MATCH(data!B8765,calculations!$AH$2:$CL$2,0))="","NULL",SUBSTITUTE(OFFSET(calculations!$AG$2,MATCH(data!A8765&amp;"|"&amp;data!C8765,calculations!$A$3:$A$168,0),MATCH(data!B8765,calculations!$AH$2:$CL$2,0)),",","."))</f>
        <v>NULL</v>
      </c>
      <c r="E8765">
        <v>1</v>
      </c>
    </row>
    <row r="8766" spans="1:5" x14ac:dyDescent="0.25">
      <c r="A8766">
        <v>2017</v>
      </c>
      <c r="B8766">
        <v>68</v>
      </c>
      <c r="C8766" t="s">
        <v>135</v>
      </c>
      <c r="D8766" t="str">
        <f ca="1">IF(OFFSET(calculations!$AG$2,MATCH(data!A8766&amp;"|"&amp;data!C8766,calculations!$A$3:$A$168,0),MATCH(data!B8766,calculations!$AH$2:$CL$2,0))="","NULL",SUBSTITUTE(OFFSET(calculations!$AG$2,MATCH(data!A8766&amp;"|"&amp;data!C8766,calculations!$A$3:$A$168,0),MATCH(data!B8766,calculations!$AH$2:$CL$2,0)),",","."))</f>
        <v>NULL</v>
      </c>
      <c r="E8766">
        <v>1</v>
      </c>
    </row>
    <row r="8767" spans="1:5" x14ac:dyDescent="0.25">
      <c r="A8767">
        <v>2017</v>
      </c>
      <c r="B8767">
        <v>68</v>
      </c>
      <c r="C8767" t="s">
        <v>136</v>
      </c>
      <c r="D8767" t="str">
        <f ca="1">IF(OFFSET(calculations!$AG$2,MATCH(data!A8767&amp;"|"&amp;data!C8767,calculations!$A$3:$A$168,0),MATCH(data!B8767,calculations!$AH$2:$CL$2,0))="","NULL",SUBSTITUTE(OFFSET(calculations!$AG$2,MATCH(data!A8767&amp;"|"&amp;data!C8767,calculations!$A$3:$A$168,0),MATCH(data!B8767,calculations!$AH$2:$CL$2,0)),",","."))</f>
        <v>1695464</v>
      </c>
      <c r="E8767">
        <v>1</v>
      </c>
    </row>
    <row r="8768" spans="1:5" x14ac:dyDescent="0.25">
      <c r="A8768">
        <v>2017</v>
      </c>
      <c r="B8768">
        <v>68</v>
      </c>
      <c r="C8768" t="s">
        <v>137</v>
      </c>
      <c r="D8768" t="str">
        <f ca="1">IF(OFFSET(calculations!$AG$2,MATCH(data!A8768&amp;"|"&amp;data!C8768,calculations!$A$3:$A$168,0),MATCH(data!B8768,calculations!$AH$2:$CL$2,0))="","NULL",SUBSTITUTE(OFFSET(calculations!$AG$2,MATCH(data!A8768&amp;"|"&amp;data!C8768,calculations!$A$3:$A$168,0),MATCH(data!B8768,calculations!$AH$2:$CL$2,0)),",","."))</f>
        <v>NULL</v>
      </c>
      <c r="E8768">
        <v>1</v>
      </c>
    </row>
    <row r="8769" spans="1:5" x14ac:dyDescent="0.25">
      <c r="A8769">
        <v>2017</v>
      </c>
      <c r="B8769">
        <v>68</v>
      </c>
      <c r="C8769" t="s">
        <v>138</v>
      </c>
      <c r="D8769" t="str">
        <f ca="1">IF(OFFSET(calculations!$AG$2,MATCH(data!A8769&amp;"|"&amp;data!C8769,calculations!$A$3:$A$168,0),MATCH(data!B8769,calculations!$AH$2:$CL$2,0))="","NULL",SUBSTITUTE(OFFSET(calculations!$AG$2,MATCH(data!A8769&amp;"|"&amp;data!C8769,calculations!$A$3:$A$168,0),MATCH(data!B8769,calculations!$AH$2:$CL$2,0)),",","."))</f>
        <v>0</v>
      </c>
      <c r="E8769">
        <v>1</v>
      </c>
    </row>
    <row r="8770" spans="1:5" x14ac:dyDescent="0.25">
      <c r="A8770">
        <v>2017</v>
      </c>
      <c r="B8770">
        <v>68</v>
      </c>
      <c r="C8770" t="s">
        <v>139</v>
      </c>
      <c r="D8770" t="str">
        <f ca="1">IF(OFFSET(calculations!$AG$2,MATCH(data!A8770&amp;"|"&amp;data!C8770,calculations!$A$3:$A$168,0),MATCH(data!B8770,calculations!$AH$2:$CL$2,0))="","NULL",SUBSTITUTE(OFFSET(calculations!$AG$2,MATCH(data!A8770&amp;"|"&amp;data!C8770,calculations!$A$3:$A$168,0),MATCH(data!B8770,calculations!$AH$2:$CL$2,0)),",","."))</f>
        <v>NULL</v>
      </c>
      <c r="E8770">
        <v>1</v>
      </c>
    </row>
    <row r="8771" spans="1:5" x14ac:dyDescent="0.25">
      <c r="A8771">
        <v>2017</v>
      </c>
      <c r="B8771">
        <v>68</v>
      </c>
      <c r="C8771" t="s">
        <v>140</v>
      </c>
      <c r="D8771" t="str">
        <f ca="1">IF(OFFSET(calculations!$AG$2,MATCH(data!A8771&amp;"|"&amp;data!C8771,calculations!$A$3:$A$168,0),MATCH(data!B8771,calculations!$AH$2:$CL$2,0))="","NULL",SUBSTITUTE(OFFSET(calculations!$AG$2,MATCH(data!A8771&amp;"|"&amp;data!C8771,calculations!$A$3:$A$168,0),MATCH(data!B8771,calculations!$AH$2:$CL$2,0)),",","."))</f>
        <v>0</v>
      </c>
      <c r="E8771">
        <v>1</v>
      </c>
    </row>
    <row r="8772" spans="1:5" x14ac:dyDescent="0.25">
      <c r="A8772">
        <v>2017</v>
      </c>
      <c r="B8772">
        <v>68</v>
      </c>
      <c r="C8772" t="s">
        <v>141</v>
      </c>
      <c r="D8772" t="str">
        <f ca="1">IF(OFFSET(calculations!$AG$2,MATCH(data!A8772&amp;"|"&amp;data!C8772,calculations!$A$3:$A$168,0),MATCH(data!B8772,calculations!$AH$2:$CL$2,0))="","NULL",SUBSTITUTE(OFFSET(calculations!$AG$2,MATCH(data!A8772&amp;"|"&amp;data!C8772,calculations!$A$3:$A$168,0),MATCH(data!B8772,calculations!$AH$2:$CL$2,0)),",","."))</f>
        <v>NULL</v>
      </c>
      <c r="E8772">
        <v>1</v>
      </c>
    </row>
    <row r="8773" spans="1:5" x14ac:dyDescent="0.25">
      <c r="A8773">
        <v>2017</v>
      </c>
      <c r="B8773">
        <v>68</v>
      </c>
      <c r="C8773" t="s">
        <v>142</v>
      </c>
      <c r="D8773" t="str">
        <f ca="1">IF(OFFSET(calculations!$AG$2,MATCH(data!A8773&amp;"|"&amp;data!C8773,calculations!$A$3:$A$168,0),MATCH(data!B8773,calculations!$AH$2:$CL$2,0))="","NULL",SUBSTITUTE(OFFSET(calculations!$AG$2,MATCH(data!A8773&amp;"|"&amp;data!C8773,calculations!$A$3:$A$168,0),MATCH(data!B8773,calculations!$AH$2:$CL$2,0)),",","."))</f>
        <v>NULL</v>
      </c>
      <c r="E8773">
        <v>1</v>
      </c>
    </row>
    <row r="8774" spans="1:5" x14ac:dyDescent="0.25">
      <c r="A8774">
        <v>2017</v>
      </c>
      <c r="B8774">
        <v>68</v>
      </c>
      <c r="C8774" t="s">
        <v>143</v>
      </c>
      <c r="D8774" t="str">
        <f ca="1">IF(OFFSET(calculations!$AG$2,MATCH(data!A8774&amp;"|"&amp;data!C8774,calculations!$A$3:$A$168,0),MATCH(data!B8774,calculations!$AH$2:$CL$2,0))="","NULL",SUBSTITUTE(OFFSET(calculations!$AG$2,MATCH(data!A8774&amp;"|"&amp;data!C8774,calculations!$A$3:$A$168,0),MATCH(data!B8774,calculations!$AH$2:$CL$2,0)),",","."))</f>
        <v>NULL</v>
      </c>
      <c r="E8774">
        <v>1</v>
      </c>
    </row>
    <row r="8775" spans="1:5" x14ac:dyDescent="0.25">
      <c r="A8775">
        <v>2017</v>
      </c>
      <c r="B8775">
        <v>68</v>
      </c>
      <c r="C8775" t="s">
        <v>58</v>
      </c>
      <c r="D8775" t="str">
        <f ca="1">IF(OFFSET(calculations!$AG$2,MATCH(data!A8775&amp;"|"&amp;data!C8775,calculations!$A$3:$A$168,0),MATCH(data!B8775,calculations!$AH$2:$CL$2,0))="","NULL",SUBSTITUTE(OFFSET(calculations!$AG$2,MATCH(data!A8775&amp;"|"&amp;data!C8775,calculations!$A$3:$A$168,0),MATCH(data!B8775,calculations!$AH$2:$CL$2,0)),",","."))</f>
        <v>NULL</v>
      </c>
      <c r="E8775">
        <v>1</v>
      </c>
    </row>
    <row r="8776" spans="1:5" x14ac:dyDescent="0.25">
      <c r="A8776">
        <v>2017</v>
      </c>
      <c r="B8776">
        <v>69</v>
      </c>
      <c r="C8776" t="s">
        <v>68</v>
      </c>
      <c r="D8776" t="str">
        <f ca="1">IF(OFFSET(calculations!$AG$2,MATCH(data!A8776&amp;"|"&amp;data!C8776,calculations!$A$3:$A$168,0),MATCH(data!B8776,calculations!$AH$2:$CL$2,0))="","NULL",SUBSTITUTE(OFFSET(calculations!$AG$2,MATCH(data!A8776&amp;"|"&amp;data!C8776,calculations!$A$3:$A$168,0),MATCH(data!B8776,calculations!$AH$2:$CL$2,0)),",","."))</f>
        <v>79318069</v>
      </c>
      <c r="E8776">
        <v>1</v>
      </c>
    </row>
    <row r="8777" spans="1:5" x14ac:dyDescent="0.25">
      <c r="A8777">
        <v>2017</v>
      </c>
      <c r="B8777">
        <v>69</v>
      </c>
      <c r="C8777" t="s">
        <v>49</v>
      </c>
      <c r="D8777" t="str">
        <f ca="1">IF(OFFSET(calculations!$AG$2,MATCH(data!A8777&amp;"|"&amp;data!C8777,calculations!$A$3:$A$168,0),MATCH(data!B8777,calculations!$AH$2:$CL$2,0))="","NULL",SUBSTITUTE(OFFSET(calculations!$AG$2,MATCH(data!A8777&amp;"|"&amp;data!C8777,calculations!$A$3:$A$168,0),MATCH(data!B8777,calculations!$AH$2:$CL$2,0)),",","."))</f>
        <v>3036123</v>
      </c>
      <c r="E8777">
        <v>1</v>
      </c>
    </row>
    <row r="8778" spans="1:5" x14ac:dyDescent="0.25">
      <c r="A8778">
        <v>2017</v>
      </c>
      <c r="B8778">
        <v>69</v>
      </c>
      <c r="C8778" t="s">
        <v>69</v>
      </c>
      <c r="D8778" t="str">
        <f ca="1">IF(OFFSET(calculations!$AG$2,MATCH(data!A8778&amp;"|"&amp;data!C8778,calculations!$A$3:$A$168,0),MATCH(data!B8778,calculations!$AH$2:$CL$2,0))="","NULL",SUBSTITUTE(OFFSET(calculations!$AG$2,MATCH(data!A8778&amp;"|"&amp;data!C8778,calculations!$A$3:$A$168,0),MATCH(data!B8778,calculations!$AH$2:$CL$2,0)),",","."))</f>
        <v>293392</v>
      </c>
      <c r="E8778">
        <v>1</v>
      </c>
    </row>
    <row r="8779" spans="1:5" x14ac:dyDescent="0.25">
      <c r="A8779">
        <v>2017</v>
      </c>
      <c r="B8779">
        <v>69</v>
      </c>
      <c r="C8779" t="s">
        <v>70</v>
      </c>
      <c r="D8779" t="str">
        <f ca="1">IF(OFFSET(calculations!$AG$2,MATCH(data!A8779&amp;"|"&amp;data!C8779,calculations!$A$3:$A$168,0),MATCH(data!B8779,calculations!$AH$2:$CL$2,0))="","NULL",SUBSTITUTE(OFFSET(calculations!$AG$2,MATCH(data!A8779&amp;"|"&amp;data!C8779,calculations!$A$3:$A$168,0),MATCH(data!B8779,calculations!$AH$2:$CL$2,0)),",","."))</f>
        <v>79444</v>
      </c>
      <c r="E8779">
        <v>1</v>
      </c>
    </row>
    <row r="8780" spans="1:5" x14ac:dyDescent="0.25">
      <c r="A8780">
        <v>2017</v>
      </c>
      <c r="B8780">
        <v>69</v>
      </c>
      <c r="C8780" t="s">
        <v>71</v>
      </c>
      <c r="D8780" t="str">
        <f ca="1">IF(OFFSET(calculations!$AG$2,MATCH(data!A8780&amp;"|"&amp;data!C8780,calculations!$A$3:$A$168,0),MATCH(data!B8780,calculations!$AH$2:$CL$2,0))="","NULL",SUBSTITUTE(OFFSET(calculations!$AG$2,MATCH(data!A8780&amp;"|"&amp;data!C8780,calculations!$A$3:$A$168,0),MATCH(data!B8780,calculations!$AH$2:$CL$2,0)),",","."))</f>
        <v>47076</v>
      </c>
      <c r="E8780">
        <v>1</v>
      </c>
    </row>
    <row r="8781" spans="1:5" x14ac:dyDescent="0.25">
      <c r="A8781">
        <v>2017</v>
      </c>
      <c r="B8781">
        <v>69</v>
      </c>
      <c r="C8781" t="s">
        <v>72</v>
      </c>
      <c r="D8781" t="str">
        <f ca="1">IF(OFFSET(calculations!$AG$2,MATCH(data!A8781&amp;"|"&amp;data!C8781,calculations!$A$3:$A$168,0),MATCH(data!B8781,calculations!$AH$2:$CL$2,0))="","NULL",SUBSTITUTE(OFFSET(calculations!$AG$2,MATCH(data!A8781&amp;"|"&amp;data!C8781,calculations!$A$3:$A$168,0),MATCH(data!B8781,calculations!$AH$2:$CL$2,0)),",","."))</f>
        <v>NULL</v>
      </c>
      <c r="E8781">
        <v>1</v>
      </c>
    </row>
    <row r="8782" spans="1:5" x14ac:dyDescent="0.25">
      <c r="A8782">
        <v>2017</v>
      </c>
      <c r="B8782">
        <v>69</v>
      </c>
      <c r="C8782" t="s">
        <v>73</v>
      </c>
      <c r="D8782" t="str">
        <f ca="1">IF(OFFSET(calculations!$AG$2,MATCH(data!A8782&amp;"|"&amp;data!C8782,calculations!$A$3:$A$168,0),MATCH(data!B8782,calculations!$AH$2:$CL$2,0))="","NULL",SUBSTITUTE(OFFSET(calculations!$AG$2,MATCH(data!A8782&amp;"|"&amp;data!C8782,calculations!$A$3:$A$168,0),MATCH(data!B8782,calculations!$AH$2:$CL$2,0)),",","."))</f>
        <v>734055</v>
      </c>
      <c r="E8782">
        <v>1</v>
      </c>
    </row>
    <row r="8783" spans="1:5" x14ac:dyDescent="0.25">
      <c r="A8783">
        <v>2017</v>
      </c>
      <c r="B8783">
        <v>69</v>
      </c>
      <c r="C8783" t="s">
        <v>74</v>
      </c>
      <c r="D8783" t="str">
        <f ca="1">IF(OFFSET(calculations!$AG$2,MATCH(data!A8783&amp;"|"&amp;data!C8783,calculations!$A$3:$A$168,0),MATCH(data!B8783,calculations!$AH$2:$CL$2,0))="","NULL",SUBSTITUTE(OFFSET(calculations!$AG$2,MATCH(data!A8783&amp;"|"&amp;data!C8783,calculations!$A$3:$A$168,0),MATCH(data!B8783,calculations!$AH$2:$CL$2,0)),",","."))</f>
        <v>NULL</v>
      </c>
      <c r="E8783">
        <v>1</v>
      </c>
    </row>
    <row r="8784" spans="1:5" x14ac:dyDescent="0.25">
      <c r="A8784">
        <v>2017</v>
      </c>
      <c r="B8784">
        <v>69</v>
      </c>
      <c r="C8784" t="s">
        <v>75</v>
      </c>
      <c r="D8784" t="str">
        <f ca="1">IF(OFFSET(calculations!$AG$2,MATCH(data!A8784&amp;"|"&amp;data!C8784,calculations!$A$3:$A$168,0),MATCH(data!B8784,calculations!$AH$2:$CL$2,0))="","NULL",SUBSTITUTE(OFFSET(calculations!$AG$2,MATCH(data!A8784&amp;"|"&amp;data!C8784,calculations!$A$3:$A$168,0),MATCH(data!B8784,calculations!$AH$2:$CL$2,0)),",","."))</f>
        <v>42445</v>
      </c>
      <c r="E8784">
        <v>1</v>
      </c>
    </row>
    <row r="8785" spans="1:5" x14ac:dyDescent="0.25">
      <c r="A8785">
        <v>2017</v>
      </c>
      <c r="B8785">
        <v>69</v>
      </c>
      <c r="C8785" t="s">
        <v>76</v>
      </c>
      <c r="D8785" t="str">
        <f ca="1">IF(OFFSET(calculations!$AG$2,MATCH(data!A8785&amp;"|"&amp;data!C8785,calculations!$A$3:$A$168,0),MATCH(data!B8785,calculations!$AH$2:$CL$2,0))="","NULL",SUBSTITUTE(OFFSET(calculations!$AG$2,MATCH(data!A8785&amp;"|"&amp;data!C8785,calculations!$A$3:$A$168,0),MATCH(data!B8785,calculations!$AH$2:$CL$2,0)),",","."))</f>
        <v>12484</v>
      </c>
      <c r="E8785">
        <v>1</v>
      </c>
    </row>
    <row r="8786" spans="1:5" x14ac:dyDescent="0.25">
      <c r="A8786">
        <v>2017</v>
      </c>
      <c r="B8786">
        <v>69</v>
      </c>
      <c r="C8786" t="s">
        <v>77</v>
      </c>
      <c r="D8786" t="str">
        <f ca="1">IF(OFFSET(calculations!$AG$2,MATCH(data!A8786&amp;"|"&amp;data!C8786,calculations!$A$3:$A$168,0),MATCH(data!B8786,calculations!$AH$2:$CL$2,0))="","NULL",SUBSTITUTE(OFFSET(calculations!$AG$2,MATCH(data!A8786&amp;"|"&amp;data!C8786,calculations!$A$3:$A$168,0),MATCH(data!B8786,calculations!$AH$2:$CL$2,0)),",","."))</f>
        <v>55313</v>
      </c>
      <c r="E8786">
        <v>1</v>
      </c>
    </row>
    <row r="8787" spans="1:5" x14ac:dyDescent="0.25">
      <c r="A8787">
        <v>2017</v>
      </c>
      <c r="B8787">
        <v>69</v>
      </c>
      <c r="C8787" t="s">
        <v>78</v>
      </c>
      <c r="D8787" t="str">
        <f ca="1">IF(OFFSET(calculations!$AG$2,MATCH(data!A8787&amp;"|"&amp;data!C8787,calculations!$A$3:$A$168,0),MATCH(data!B8787,calculations!$AH$2:$CL$2,0))="","NULL",SUBSTITUTE(OFFSET(calculations!$AG$2,MATCH(data!A8787&amp;"|"&amp;data!C8787,calculations!$A$3:$A$168,0),MATCH(data!B8787,calculations!$AH$2:$CL$2,0)),",","."))</f>
        <v>NULL</v>
      </c>
      <c r="E8787">
        <v>1</v>
      </c>
    </row>
    <row r="8788" spans="1:5" x14ac:dyDescent="0.25">
      <c r="A8788">
        <v>2017</v>
      </c>
      <c r="B8788">
        <v>69</v>
      </c>
      <c r="C8788" t="s">
        <v>79</v>
      </c>
      <c r="D8788" t="str">
        <f ca="1">IF(OFFSET(calculations!$AG$2,MATCH(data!A8788&amp;"|"&amp;data!C8788,calculations!$A$3:$A$168,0),MATCH(data!B8788,calculations!$AH$2:$CL$2,0))="","NULL",SUBSTITUTE(OFFSET(calculations!$AG$2,MATCH(data!A8788&amp;"|"&amp;data!C8788,calculations!$A$3:$A$168,0),MATCH(data!B8788,calculations!$AH$2:$CL$2,0)),",","."))</f>
        <v>1289727</v>
      </c>
      <c r="E8788">
        <v>1</v>
      </c>
    </row>
    <row r="8789" spans="1:5" x14ac:dyDescent="0.25">
      <c r="A8789">
        <v>2017</v>
      </c>
      <c r="B8789">
        <v>69</v>
      </c>
      <c r="C8789" t="s">
        <v>80</v>
      </c>
      <c r="D8789" t="str">
        <f ca="1">IF(OFFSET(calculations!$AG$2,MATCH(data!A8789&amp;"|"&amp;data!C8789,calculations!$A$3:$A$168,0),MATCH(data!B8789,calculations!$AH$2:$CL$2,0))="","NULL",SUBSTITUTE(OFFSET(calculations!$AG$2,MATCH(data!A8789&amp;"|"&amp;data!C8789,calculations!$A$3:$A$168,0),MATCH(data!B8789,calculations!$AH$2:$CL$2,0)),",","."))</f>
        <v>NULL</v>
      </c>
      <c r="E8789">
        <v>1</v>
      </c>
    </row>
    <row r="8790" spans="1:5" x14ac:dyDescent="0.25">
      <c r="A8790">
        <v>2017</v>
      </c>
      <c r="B8790">
        <v>69</v>
      </c>
      <c r="C8790" t="s">
        <v>44</v>
      </c>
      <c r="D8790" t="str">
        <f ca="1">IF(OFFSET(calculations!$AG$2,MATCH(data!A8790&amp;"|"&amp;data!C8790,calculations!$A$3:$A$168,0),MATCH(data!B8790,calculations!$AH$2:$CL$2,0))="","NULL",SUBSTITUTE(OFFSET(calculations!$AG$2,MATCH(data!A8790&amp;"|"&amp;data!C8790,calculations!$A$3:$A$168,0),MATCH(data!B8790,calculations!$AH$2:$CL$2,0)),",","."))</f>
        <v>NULL</v>
      </c>
      <c r="E8790">
        <v>1</v>
      </c>
    </row>
    <row r="8791" spans="1:5" x14ac:dyDescent="0.25">
      <c r="A8791">
        <v>2017</v>
      </c>
      <c r="B8791">
        <v>69</v>
      </c>
      <c r="C8791" t="s">
        <v>51</v>
      </c>
      <c r="D8791" t="str">
        <f ca="1">IF(OFFSET(calculations!$AG$2,MATCH(data!A8791&amp;"|"&amp;data!C8791,calculations!$A$3:$A$168,0),MATCH(data!B8791,calculations!$AH$2:$CL$2,0))="","NULL",SUBSTITUTE(OFFSET(calculations!$AG$2,MATCH(data!A8791&amp;"|"&amp;data!C8791,calculations!$A$3:$A$168,0),MATCH(data!B8791,calculations!$AH$2:$CL$2,0)),",","."))</f>
        <v>NULL</v>
      </c>
      <c r="E8791">
        <v>1</v>
      </c>
    </row>
    <row r="8792" spans="1:5" x14ac:dyDescent="0.25">
      <c r="A8792">
        <v>2017</v>
      </c>
      <c r="B8792">
        <v>69</v>
      </c>
      <c r="C8792" t="s">
        <v>55</v>
      </c>
      <c r="D8792" t="str">
        <f ca="1">IF(OFFSET(calculations!$AG$2,MATCH(data!A8792&amp;"|"&amp;data!C8792,calculations!$A$3:$A$168,0),MATCH(data!B8792,calculations!$AH$2:$CL$2,0))="","NULL",SUBSTITUTE(OFFSET(calculations!$AG$2,MATCH(data!A8792&amp;"|"&amp;data!C8792,calculations!$A$3:$A$168,0),MATCH(data!B8792,calculations!$AH$2:$CL$2,0)),",","."))</f>
        <v>NULL</v>
      </c>
      <c r="E8792">
        <v>1</v>
      </c>
    </row>
    <row r="8793" spans="1:5" x14ac:dyDescent="0.25">
      <c r="A8793">
        <v>2017</v>
      </c>
      <c r="B8793">
        <v>69</v>
      </c>
      <c r="C8793" t="s">
        <v>81</v>
      </c>
      <c r="D8793" t="str">
        <f ca="1">IF(OFFSET(calculations!$AG$2,MATCH(data!A8793&amp;"|"&amp;data!C8793,calculations!$A$3:$A$168,0),MATCH(data!B8793,calculations!$AH$2:$CL$2,0))="","NULL",SUBSTITUTE(OFFSET(calculations!$AG$2,MATCH(data!A8793&amp;"|"&amp;data!C8793,calculations!$A$3:$A$168,0),MATCH(data!B8793,calculations!$AH$2:$CL$2,0)),",","."))</f>
        <v>482187</v>
      </c>
      <c r="E8793">
        <v>1</v>
      </c>
    </row>
    <row r="8794" spans="1:5" x14ac:dyDescent="0.25">
      <c r="A8794">
        <v>2017</v>
      </c>
      <c r="B8794">
        <v>69</v>
      </c>
      <c r="C8794" t="s">
        <v>82</v>
      </c>
      <c r="D8794" t="str">
        <f ca="1">IF(OFFSET(calculations!$AG$2,MATCH(data!A8794&amp;"|"&amp;data!C8794,calculations!$A$3:$A$168,0),MATCH(data!B8794,calculations!$AH$2:$CL$2,0))="","NULL",SUBSTITUTE(OFFSET(calculations!$AG$2,MATCH(data!A8794&amp;"|"&amp;data!C8794,calculations!$A$3:$A$168,0),MATCH(data!B8794,calculations!$AH$2:$CL$2,0)),",","."))</f>
        <v>76281946</v>
      </c>
      <c r="E8794">
        <v>1</v>
      </c>
    </row>
    <row r="8795" spans="1:5" x14ac:dyDescent="0.25">
      <c r="A8795">
        <v>2017</v>
      </c>
      <c r="B8795">
        <v>69</v>
      </c>
      <c r="C8795" t="s">
        <v>83</v>
      </c>
      <c r="D8795" t="str">
        <f ca="1">IF(OFFSET(calculations!$AG$2,MATCH(data!A8795&amp;"|"&amp;data!C8795,calculations!$A$3:$A$168,0),MATCH(data!B8795,calculations!$AH$2:$CL$2,0))="","NULL",SUBSTITUTE(OFFSET(calculations!$AG$2,MATCH(data!A8795&amp;"|"&amp;data!C8795,calculations!$A$3:$A$168,0),MATCH(data!B8795,calculations!$AH$2:$CL$2,0)),",","."))</f>
        <v>NULL</v>
      </c>
      <c r="E8795">
        <v>1</v>
      </c>
    </row>
    <row r="8796" spans="1:5" x14ac:dyDescent="0.25">
      <c r="A8796">
        <v>2017</v>
      </c>
      <c r="B8796">
        <v>69</v>
      </c>
      <c r="C8796" t="s">
        <v>84</v>
      </c>
      <c r="D8796" t="str">
        <f ca="1">IF(OFFSET(calculations!$AG$2,MATCH(data!A8796&amp;"|"&amp;data!C8796,calculations!$A$3:$A$168,0),MATCH(data!B8796,calculations!$AH$2:$CL$2,0))="","NULL",SUBSTITUTE(OFFSET(calculations!$AG$2,MATCH(data!A8796&amp;"|"&amp;data!C8796,calculations!$A$3:$A$168,0),MATCH(data!B8796,calculations!$AH$2:$CL$2,0)),",","."))</f>
        <v>484246</v>
      </c>
      <c r="E8796">
        <v>1</v>
      </c>
    </row>
    <row r="8797" spans="1:5" x14ac:dyDescent="0.25">
      <c r="A8797">
        <v>2017</v>
      </c>
      <c r="B8797">
        <v>69</v>
      </c>
      <c r="C8797" t="s">
        <v>85</v>
      </c>
      <c r="D8797" t="str">
        <f ca="1">IF(OFFSET(calculations!$AG$2,MATCH(data!A8797&amp;"|"&amp;data!C8797,calculations!$A$3:$A$168,0),MATCH(data!B8797,calculations!$AH$2:$CL$2,0))="","NULL",SUBSTITUTE(OFFSET(calculations!$AG$2,MATCH(data!A8797&amp;"|"&amp;data!C8797,calculations!$A$3:$A$168,0),MATCH(data!B8797,calculations!$AH$2:$CL$2,0)),",","."))</f>
        <v>NULL</v>
      </c>
      <c r="E8797">
        <v>1</v>
      </c>
    </row>
    <row r="8798" spans="1:5" x14ac:dyDescent="0.25">
      <c r="A8798">
        <v>2017</v>
      </c>
      <c r="B8798">
        <v>69</v>
      </c>
      <c r="C8798" t="s">
        <v>86</v>
      </c>
      <c r="D8798" t="str">
        <f ca="1">IF(OFFSET(calculations!$AG$2,MATCH(data!A8798&amp;"|"&amp;data!C8798,calculations!$A$3:$A$168,0),MATCH(data!B8798,calculations!$AH$2:$CL$2,0))="","NULL",SUBSTITUTE(OFFSET(calculations!$AG$2,MATCH(data!A8798&amp;"|"&amp;data!C8798,calculations!$A$3:$A$168,0),MATCH(data!B8798,calculations!$AH$2:$CL$2,0)),",","."))</f>
        <v>216126</v>
      </c>
      <c r="E8798">
        <v>1</v>
      </c>
    </row>
    <row r="8799" spans="1:5" x14ac:dyDescent="0.25">
      <c r="A8799">
        <v>2017</v>
      </c>
      <c r="B8799">
        <v>69</v>
      </c>
      <c r="C8799" t="s">
        <v>87</v>
      </c>
      <c r="D8799" t="str">
        <f ca="1">IF(OFFSET(calculations!$AG$2,MATCH(data!A8799&amp;"|"&amp;data!C8799,calculations!$A$3:$A$168,0),MATCH(data!B8799,calculations!$AH$2:$CL$2,0))="","NULL",SUBSTITUTE(OFFSET(calculations!$AG$2,MATCH(data!A8799&amp;"|"&amp;data!C8799,calculations!$A$3:$A$168,0),MATCH(data!B8799,calculations!$AH$2:$CL$2,0)),",","."))</f>
        <v>75581574</v>
      </c>
      <c r="E8799">
        <v>1</v>
      </c>
    </row>
    <row r="8800" spans="1:5" x14ac:dyDescent="0.25">
      <c r="A8800">
        <v>2017</v>
      </c>
      <c r="B8800">
        <v>69</v>
      </c>
      <c r="C8800" t="s">
        <v>88</v>
      </c>
      <c r="D8800" t="str">
        <f ca="1">IF(OFFSET(calculations!$AG$2,MATCH(data!A8800&amp;"|"&amp;data!C8800,calculations!$A$3:$A$168,0),MATCH(data!B8800,calculations!$AH$2:$CL$2,0))="","NULL",SUBSTITUTE(OFFSET(calculations!$AG$2,MATCH(data!A8800&amp;"|"&amp;data!C8800,calculations!$A$3:$A$168,0),MATCH(data!B8800,calculations!$AH$2:$CL$2,0)),",","."))</f>
        <v>NULL</v>
      </c>
      <c r="E8800">
        <v>1</v>
      </c>
    </row>
    <row r="8801" spans="1:5" x14ac:dyDescent="0.25">
      <c r="A8801">
        <v>2017</v>
      </c>
      <c r="B8801">
        <v>69</v>
      </c>
      <c r="C8801" t="s">
        <v>89</v>
      </c>
      <c r="D8801" t="str">
        <f ca="1">IF(OFFSET(calculations!$AG$2,MATCH(data!A8801&amp;"|"&amp;data!C8801,calculations!$A$3:$A$168,0),MATCH(data!B8801,calculations!$AH$2:$CL$2,0))="","NULL",SUBSTITUTE(OFFSET(calculations!$AG$2,MATCH(data!A8801&amp;"|"&amp;data!C8801,calculations!$A$3:$A$168,0),MATCH(data!B8801,calculations!$AH$2:$CL$2,0)),",","."))</f>
        <v>NULL</v>
      </c>
      <c r="E8801">
        <v>1</v>
      </c>
    </row>
    <row r="8802" spans="1:5" x14ac:dyDescent="0.25">
      <c r="A8802">
        <v>2017</v>
      </c>
      <c r="B8802">
        <v>69</v>
      </c>
      <c r="C8802" t="s">
        <v>90</v>
      </c>
      <c r="D8802" t="str">
        <f ca="1">IF(OFFSET(calculations!$AG$2,MATCH(data!A8802&amp;"|"&amp;data!C8802,calculations!$A$3:$A$168,0),MATCH(data!B8802,calculations!$AH$2:$CL$2,0))="","NULL",SUBSTITUTE(OFFSET(calculations!$AG$2,MATCH(data!A8802&amp;"|"&amp;data!C8802,calculations!$A$3:$A$168,0),MATCH(data!B8802,calculations!$AH$2:$CL$2,0)),",","."))</f>
        <v>NULL</v>
      </c>
      <c r="E8802">
        <v>1</v>
      </c>
    </row>
    <row r="8803" spans="1:5" x14ac:dyDescent="0.25">
      <c r="A8803">
        <v>2017</v>
      </c>
      <c r="B8803">
        <v>69</v>
      </c>
      <c r="C8803" t="s">
        <v>91</v>
      </c>
      <c r="D8803" t="str">
        <f ca="1">IF(OFFSET(calculations!$AG$2,MATCH(data!A8803&amp;"|"&amp;data!C8803,calculations!$A$3:$A$168,0),MATCH(data!B8803,calculations!$AH$2:$CL$2,0))="","NULL",SUBSTITUTE(OFFSET(calculations!$AG$2,MATCH(data!A8803&amp;"|"&amp;data!C8803,calculations!$A$3:$A$168,0),MATCH(data!B8803,calculations!$AH$2:$CL$2,0)),",","."))</f>
        <v>NULL</v>
      </c>
      <c r="E8803">
        <v>1</v>
      </c>
    </row>
    <row r="8804" spans="1:5" x14ac:dyDescent="0.25">
      <c r="A8804">
        <v>2017</v>
      </c>
      <c r="B8804">
        <v>69</v>
      </c>
      <c r="C8804" t="s">
        <v>92</v>
      </c>
      <c r="D8804" t="str">
        <f ca="1">IF(OFFSET(calculations!$AG$2,MATCH(data!A8804&amp;"|"&amp;data!C8804,calculations!$A$3:$A$168,0),MATCH(data!B8804,calculations!$AH$2:$CL$2,0))="","NULL",SUBSTITUTE(OFFSET(calculations!$AG$2,MATCH(data!A8804&amp;"|"&amp;data!C8804,calculations!$A$3:$A$168,0),MATCH(data!B8804,calculations!$AH$2:$CL$2,0)),",","."))</f>
        <v>NULL</v>
      </c>
      <c r="E8804">
        <v>1</v>
      </c>
    </row>
    <row r="8805" spans="1:5" x14ac:dyDescent="0.25">
      <c r="A8805">
        <v>2017</v>
      </c>
      <c r="B8805">
        <v>69</v>
      </c>
      <c r="C8805" t="s">
        <v>93</v>
      </c>
      <c r="D8805" t="str">
        <f ca="1">IF(OFFSET(calculations!$AG$2,MATCH(data!A8805&amp;"|"&amp;data!C8805,calculations!$A$3:$A$168,0),MATCH(data!B8805,calculations!$AH$2:$CL$2,0))="","NULL",SUBSTITUTE(OFFSET(calculations!$AG$2,MATCH(data!A8805&amp;"|"&amp;data!C8805,calculations!$A$3:$A$168,0),MATCH(data!B8805,calculations!$AH$2:$CL$2,0)),",","."))</f>
        <v>NULL</v>
      </c>
      <c r="E8805">
        <v>1</v>
      </c>
    </row>
    <row r="8806" spans="1:5" x14ac:dyDescent="0.25">
      <c r="A8806">
        <v>2017</v>
      </c>
      <c r="B8806">
        <v>69</v>
      </c>
      <c r="C8806" t="s">
        <v>94</v>
      </c>
      <c r="D8806" t="str">
        <f ca="1">IF(OFFSET(calculations!$AG$2,MATCH(data!A8806&amp;"|"&amp;data!C8806,calculations!$A$3:$A$168,0),MATCH(data!B8806,calculations!$AH$2:$CL$2,0))="","NULL",SUBSTITUTE(OFFSET(calculations!$AG$2,MATCH(data!A8806&amp;"|"&amp;data!C8806,calculations!$A$3:$A$168,0),MATCH(data!B8806,calculations!$AH$2:$CL$2,0)),",","."))</f>
        <v>NULL</v>
      </c>
      <c r="E8806">
        <v>1</v>
      </c>
    </row>
    <row r="8807" spans="1:5" x14ac:dyDescent="0.25">
      <c r="A8807">
        <v>2017</v>
      </c>
      <c r="B8807">
        <v>69</v>
      </c>
      <c r="C8807" t="s">
        <v>95</v>
      </c>
      <c r="D8807" t="str">
        <f ca="1">IF(OFFSET(calculations!$AG$2,MATCH(data!A8807&amp;"|"&amp;data!C8807,calculations!$A$3:$A$168,0),MATCH(data!B8807,calculations!$AH$2:$CL$2,0))="","NULL",SUBSTITUTE(OFFSET(calculations!$AG$2,MATCH(data!A8807&amp;"|"&amp;data!C8807,calculations!$A$3:$A$168,0),MATCH(data!B8807,calculations!$AH$2:$CL$2,0)),",","."))</f>
        <v>44817</v>
      </c>
      <c r="E8807">
        <v>1</v>
      </c>
    </row>
    <row r="8808" spans="1:5" x14ac:dyDescent="0.25">
      <c r="A8808">
        <v>2017</v>
      </c>
      <c r="B8808">
        <v>69</v>
      </c>
      <c r="C8808" t="s">
        <v>96</v>
      </c>
      <c r="D8808" t="str">
        <f ca="1">IF(OFFSET(calculations!$AG$2,MATCH(data!A8808&amp;"|"&amp;data!C8808,calculations!$A$3:$A$168,0),MATCH(data!B8808,calculations!$AH$2:$CL$2,0))="","NULL",SUBSTITUTE(OFFSET(calculations!$AG$2,MATCH(data!A8808&amp;"|"&amp;data!C8808,calculations!$A$3:$A$168,0),MATCH(data!B8808,calculations!$AH$2:$CL$2,0)),",","."))</f>
        <v>6463947</v>
      </c>
      <c r="E8808">
        <v>1</v>
      </c>
    </row>
    <row r="8809" spans="1:5" x14ac:dyDescent="0.25">
      <c r="A8809">
        <v>2017</v>
      </c>
      <c r="B8809">
        <v>69</v>
      </c>
      <c r="C8809" t="s">
        <v>97</v>
      </c>
      <c r="D8809" t="str">
        <f ca="1">IF(OFFSET(calculations!$AG$2,MATCH(data!A8809&amp;"|"&amp;data!C8809,calculations!$A$3:$A$168,0),MATCH(data!B8809,calculations!$AH$2:$CL$2,0))="","NULL",SUBSTITUTE(OFFSET(calculations!$AG$2,MATCH(data!A8809&amp;"|"&amp;data!C8809,calculations!$A$3:$A$168,0),MATCH(data!B8809,calculations!$AH$2:$CL$2,0)),",","."))</f>
        <v>4678842</v>
      </c>
      <c r="E8809">
        <v>1</v>
      </c>
    </row>
    <row r="8810" spans="1:5" x14ac:dyDescent="0.25">
      <c r="A8810">
        <v>2017</v>
      </c>
      <c r="B8810">
        <v>69</v>
      </c>
      <c r="C8810" t="s">
        <v>98</v>
      </c>
      <c r="D8810" t="str">
        <f ca="1">IF(OFFSET(calculations!$AG$2,MATCH(data!A8810&amp;"|"&amp;data!C8810,calculations!$A$3:$A$168,0),MATCH(data!B8810,calculations!$AH$2:$CL$2,0))="","NULL",SUBSTITUTE(OFFSET(calculations!$AG$2,MATCH(data!A8810&amp;"|"&amp;data!C8810,calculations!$A$3:$A$168,0),MATCH(data!B8810,calculations!$AH$2:$CL$2,0)),",","."))</f>
        <v>1785105</v>
      </c>
      <c r="E8810">
        <v>1</v>
      </c>
    </row>
    <row r="8811" spans="1:5" x14ac:dyDescent="0.25">
      <c r="A8811">
        <v>2017</v>
      </c>
      <c r="B8811">
        <v>69</v>
      </c>
      <c r="C8811" t="s">
        <v>99</v>
      </c>
      <c r="D8811" t="str">
        <f ca="1">IF(OFFSET(calculations!$AG$2,MATCH(data!A8811&amp;"|"&amp;data!C8811,calculations!$A$3:$A$168,0),MATCH(data!B8811,calculations!$AH$2:$CL$2,0))="","NULL",SUBSTITUTE(OFFSET(calculations!$AG$2,MATCH(data!A8811&amp;"|"&amp;data!C8811,calculations!$A$3:$A$168,0),MATCH(data!B8811,calculations!$AH$2:$CL$2,0)),",","."))</f>
        <v>1785105</v>
      </c>
      <c r="E8811">
        <v>1</v>
      </c>
    </row>
    <row r="8812" spans="1:5" x14ac:dyDescent="0.25">
      <c r="A8812">
        <v>2017</v>
      </c>
      <c r="B8812">
        <v>69</v>
      </c>
      <c r="C8812" t="s">
        <v>100</v>
      </c>
      <c r="D8812" t="str">
        <f ca="1">IF(OFFSET(calculations!$AG$2,MATCH(data!A8812&amp;"|"&amp;data!C8812,calculations!$A$3:$A$168,0),MATCH(data!B8812,calculations!$AH$2:$CL$2,0))="","NULL",SUBSTITUTE(OFFSET(calculations!$AG$2,MATCH(data!A8812&amp;"|"&amp;data!C8812,calculations!$A$3:$A$168,0),MATCH(data!B8812,calculations!$AH$2:$CL$2,0)),",","."))</f>
        <v>276114</v>
      </c>
      <c r="E8812">
        <v>1</v>
      </c>
    </row>
    <row r="8813" spans="1:5" x14ac:dyDescent="0.25">
      <c r="A8813">
        <v>2017</v>
      </c>
      <c r="B8813">
        <v>69</v>
      </c>
      <c r="C8813" t="s">
        <v>101</v>
      </c>
      <c r="D8813" t="str">
        <f ca="1">IF(OFFSET(calculations!$AG$2,MATCH(data!A8813&amp;"|"&amp;data!C8813,calculations!$A$3:$A$168,0),MATCH(data!B8813,calculations!$AH$2:$CL$2,0))="","NULL",SUBSTITUTE(OFFSET(calculations!$AG$2,MATCH(data!A8813&amp;"|"&amp;data!C8813,calculations!$A$3:$A$168,0),MATCH(data!B8813,calculations!$AH$2:$CL$2,0)),",","."))</f>
        <v>NULL</v>
      </c>
      <c r="E8813">
        <v>1</v>
      </c>
    </row>
    <row r="8814" spans="1:5" x14ac:dyDescent="0.25">
      <c r="A8814">
        <v>2017</v>
      </c>
      <c r="B8814">
        <v>69</v>
      </c>
      <c r="C8814" t="s">
        <v>102</v>
      </c>
      <c r="D8814" t="str">
        <f ca="1">IF(OFFSET(calculations!$AG$2,MATCH(data!A8814&amp;"|"&amp;data!C8814,calculations!$A$3:$A$168,0),MATCH(data!B8814,calculations!$AH$2:$CL$2,0))="","NULL",SUBSTITUTE(OFFSET(calculations!$AG$2,MATCH(data!A8814&amp;"|"&amp;data!C8814,calculations!$A$3:$A$168,0),MATCH(data!B8814,calculations!$AH$2:$CL$2,0)),",","."))</f>
        <v>2012722</v>
      </c>
      <c r="E8814">
        <v>1</v>
      </c>
    </row>
    <row r="8815" spans="1:5" x14ac:dyDescent="0.25">
      <c r="A8815">
        <v>2017</v>
      </c>
      <c r="B8815">
        <v>69</v>
      </c>
      <c r="C8815" t="s">
        <v>103</v>
      </c>
      <c r="D8815" t="str">
        <f ca="1">IF(OFFSET(calculations!$AG$2,MATCH(data!A8815&amp;"|"&amp;data!C8815,calculations!$A$3:$A$168,0),MATCH(data!B8815,calculations!$AH$2:$CL$2,0))="","NULL",SUBSTITUTE(OFFSET(calculations!$AG$2,MATCH(data!A8815&amp;"|"&amp;data!C8815,calculations!$A$3:$A$168,0),MATCH(data!B8815,calculations!$AH$2:$CL$2,0)),",","."))</f>
        <v>3517</v>
      </c>
      <c r="E8815">
        <v>1</v>
      </c>
    </row>
    <row r="8816" spans="1:5" x14ac:dyDescent="0.25">
      <c r="A8816">
        <v>2017</v>
      </c>
      <c r="B8816">
        <v>69</v>
      </c>
      <c r="C8816" t="s">
        <v>104</v>
      </c>
      <c r="D8816" t="str">
        <f ca="1">IF(OFFSET(calculations!$AG$2,MATCH(data!A8816&amp;"|"&amp;data!C8816,calculations!$A$3:$A$168,0),MATCH(data!B8816,calculations!$AH$2:$CL$2,0))="","NULL",SUBSTITUTE(OFFSET(calculations!$AG$2,MATCH(data!A8816&amp;"|"&amp;data!C8816,calculations!$A$3:$A$168,0),MATCH(data!B8816,calculations!$AH$2:$CL$2,0)),",","."))</f>
        <v>44980</v>
      </c>
      <c r="E8816">
        <v>1</v>
      </c>
    </row>
    <row r="8817" spans="1:5" x14ac:dyDescent="0.25">
      <c r="A8817">
        <v>2017</v>
      </c>
      <c r="B8817">
        <v>69</v>
      </c>
      <c r="C8817" t="s">
        <v>105</v>
      </c>
      <c r="D8817" t="str">
        <f ca="1">IF(OFFSET(calculations!$AG$2,MATCH(data!A8817&amp;"|"&amp;data!C8817,calculations!$A$3:$A$168,0),MATCH(data!B8817,calculations!$AH$2:$CL$2,0))="","NULL",SUBSTITUTE(OFFSET(calculations!$AG$2,MATCH(data!A8817&amp;"|"&amp;data!C8817,calculations!$A$3:$A$168,0),MATCH(data!B8817,calculations!$AH$2:$CL$2,0)),",","."))</f>
        <v>44980</v>
      </c>
      <c r="E8817">
        <v>1</v>
      </c>
    </row>
    <row r="8818" spans="1:5" x14ac:dyDescent="0.25">
      <c r="A8818">
        <v>2017</v>
      </c>
      <c r="B8818">
        <v>69</v>
      </c>
      <c r="C8818" t="s">
        <v>106</v>
      </c>
      <c r="D8818" t="str">
        <f ca="1">IF(OFFSET(calculations!$AG$2,MATCH(data!A8818&amp;"|"&amp;data!C8818,calculations!$A$3:$A$168,0),MATCH(data!B8818,calculations!$AH$2:$CL$2,0))="","NULL",SUBSTITUTE(OFFSET(calculations!$AG$2,MATCH(data!A8818&amp;"|"&amp;data!C8818,calculations!$A$3:$A$168,0),MATCH(data!B8818,calculations!$AH$2:$CL$2,0)),",","."))</f>
        <v>NULL</v>
      </c>
      <c r="E8818">
        <v>1</v>
      </c>
    </row>
    <row r="8819" spans="1:5" x14ac:dyDescent="0.25">
      <c r="A8819">
        <v>2017</v>
      </c>
      <c r="B8819">
        <v>69</v>
      </c>
      <c r="C8819" t="s">
        <v>107</v>
      </c>
      <c r="D8819" t="str">
        <f ca="1">IF(OFFSET(calculations!$AG$2,MATCH(data!A8819&amp;"|"&amp;data!C8819,calculations!$A$3:$A$168,0),MATCH(data!B8819,calculations!$AH$2:$CL$2,0))="","NULL",SUBSTITUTE(OFFSET(calculations!$AG$2,MATCH(data!A8819&amp;"|"&amp;data!C8819,calculations!$A$3:$A$168,0),MATCH(data!B8819,calculations!$AH$2:$CL$2,0)),",","."))</f>
        <v>NULL</v>
      </c>
      <c r="E8819">
        <v>1</v>
      </c>
    </row>
    <row r="8820" spans="1:5" x14ac:dyDescent="0.25">
      <c r="A8820">
        <v>2017</v>
      </c>
      <c r="B8820">
        <v>69</v>
      </c>
      <c r="C8820" t="s">
        <v>108</v>
      </c>
      <c r="D8820" t="str">
        <f ca="1">IF(OFFSET(calculations!$AG$2,MATCH(data!A8820&amp;"|"&amp;data!C8820,calculations!$A$3:$A$168,0),MATCH(data!B8820,calculations!$AH$2:$CL$2,0))="","NULL",SUBSTITUTE(OFFSET(calculations!$AG$2,MATCH(data!A8820&amp;"|"&amp;data!C8820,calculations!$A$3:$A$168,0),MATCH(data!B8820,calculations!$AH$2:$CL$2,0)),",","."))</f>
        <v>-163</v>
      </c>
      <c r="E8820">
        <v>1</v>
      </c>
    </row>
    <row r="8821" spans="1:5" x14ac:dyDescent="0.25">
      <c r="A8821">
        <v>2017</v>
      </c>
      <c r="B8821">
        <v>69</v>
      </c>
      <c r="C8821" t="s">
        <v>109</v>
      </c>
      <c r="D8821" t="str">
        <f ca="1">IF(OFFSET(calculations!$AG$2,MATCH(data!A8821&amp;"|"&amp;data!C8821,calculations!$A$3:$A$168,0),MATCH(data!B8821,calculations!$AH$2:$CL$2,0))="","NULL",SUBSTITUTE(OFFSET(calculations!$AG$2,MATCH(data!A8821&amp;"|"&amp;data!C8821,calculations!$A$3:$A$168,0),MATCH(data!B8821,calculations!$AH$2:$CL$2,0)),",","."))</f>
        <v>44817</v>
      </c>
      <c r="E8821">
        <v>1</v>
      </c>
    </row>
    <row r="8822" spans="1:5" x14ac:dyDescent="0.25">
      <c r="A8822">
        <v>2017</v>
      </c>
      <c r="B8822">
        <v>69</v>
      </c>
      <c r="C8822" t="s">
        <v>110</v>
      </c>
      <c r="D8822" t="str">
        <f ca="1">IF(OFFSET(calculations!$AG$2,MATCH(data!A8822&amp;"|"&amp;data!C8822,calculations!$A$3:$A$168,0),MATCH(data!B8822,calculations!$AH$2:$CL$2,0))="","NULL",SUBSTITUTE(OFFSET(calculations!$AG$2,MATCH(data!A8822&amp;"|"&amp;data!C8822,calculations!$A$3:$A$168,0),MATCH(data!B8822,calculations!$AH$2:$CL$2,0)),",","."))</f>
        <v>NULL</v>
      </c>
      <c r="E8822">
        <v>1</v>
      </c>
    </row>
    <row r="8823" spans="1:5" x14ac:dyDescent="0.25">
      <c r="A8823">
        <v>2017</v>
      </c>
      <c r="B8823">
        <v>69</v>
      </c>
      <c r="C8823" t="s">
        <v>111</v>
      </c>
      <c r="D8823" t="str">
        <f ca="1">IF(OFFSET(calculations!$AG$2,MATCH(data!A8823&amp;"|"&amp;data!C8823,calculations!$A$3:$A$168,0),MATCH(data!B8823,calculations!$AH$2:$CL$2,0))="","NULL",SUBSTITUTE(OFFSET(calculations!$AG$2,MATCH(data!A8823&amp;"|"&amp;data!C8823,calculations!$A$3:$A$168,0),MATCH(data!B8823,calculations!$AH$2:$CL$2,0)),",","."))</f>
        <v>79318069</v>
      </c>
      <c r="E8823">
        <v>1</v>
      </c>
    </row>
    <row r="8824" spans="1:5" x14ac:dyDescent="0.25">
      <c r="A8824">
        <v>2017</v>
      </c>
      <c r="B8824">
        <v>69</v>
      </c>
      <c r="C8824" t="s">
        <v>112</v>
      </c>
      <c r="D8824" t="str">
        <f ca="1">IF(OFFSET(calculations!$AG$2,MATCH(data!A8824&amp;"|"&amp;data!C8824,calculations!$A$3:$A$168,0),MATCH(data!B8824,calculations!$AH$2:$CL$2,0))="","NULL",SUBSTITUTE(OFFSET(calculations!$AG$2,MATCH(data!A8824&amp;"|"&amp;data!C8824,calculations!$A$3:$A$168,0),MATCH(data!B8824,calculations!$AH$2:$CL$2,0)),",","."))</f>
        <v>9617913</v>
      </c>
      <c r="E8824">
        <v>1</v>
      </c>
    </row>
    <row r="8825" spans="1:5" x14ac:dyDescent="0.25">
      <c r="A8825">
        <v>2017</v>
      </c>
      <c r="B8825">
        <v>69</v>
      </c>
      <c r="C8825" t="s">
        <v>113</v>
      </c>
      <c r="D8825" t="str">
        <f ca="1">IF(OFFSET(calculations!$AG$2,MATCH(data!A8825&amp;"|"&amp;data!C8825,calculations!$A$3:$A$168,0),MATCH(data!B8825,calculations!$AH$2:$CL$2,0))="","NULL",SUBSTITUTE(OFFSET(calculations!$AG$2,MATCH(data!A8825&amp;"|"&amp;data!C8825,calculations!$A$3:$A$168,0),MATCH(data!B8825,calculations!$AH$2:$CL$2,0)),",","."))</f>
        <v>NULL</v>
      </c>
      <c r="E8825">
        <v>1</v>
      </c>
    </row>
    <row r="8826" spans="1:5" x14ac:dyDescent="0.25">
      <c r="A8826">
        <v>2017</v>
      </c>
      <c r="B8826">
        <v>69</v>
      </c>
      <c r="C8826" t="s">
        <v>114</v>
      </c>
      <c r="D8826" t="str">
        <f ca="1">IF(OFFSET(calculations!$AG$2,MATCH(data!A8826&amp;"|"&amp;data!C8826,calculations!$A$3:$A$168,0),MATCH(data!B8826,calculations!$AH$2:$CL$2,0))="","NULL",SUBSTITUTE(OFFSET(calculations!$AG$2,MATCH(data!A8826&amp;"|"&amp;data!C8826,calculations!$A$3:$A$168,0),MATCH(data!B8826,calculations!$AH$2:$CL$2,0)),",","."))</f>
        <v>NULL</v>
      </c>
      <c r="E8826">
        <v>1</v>
      </c>
    </row>
    <row r="8827" spans="1:5" x14ac:dyDescent="0.25">
      <c r="A8827">
        <v>2017</v>
      </c>
      <c r="B8827">
        <v>69</v>
      </c>
      <c r="C8827" t="s">
        <v>115</v>
      </c>
      <c r="D8827" t="str">
        <f ca="1">IF(OFFSET(calculations!$AG$2,MATCH(data!A8827&amp;"|"&amp;data!C8827,calculations!$A$3:$A$168,0),MATCH(data!B8827,calculations!$AH$2:$CL$2,0))="","NULL",SUBSTITUTE(OFFSET(calculations!$AG$2,MATCH(data!A8827&amp;"|"&amp;data!C8827,calculations!$A$3:$A$168,0),MATCH(data!B8827,calculations!$AH$2:$CL$2,0)),",","."))</f>
        <v>NULL</v>
      </c>
      <c r="E8827">
        <v>1</v>
      </c>
    </row>
    <row r="8828" spans="1:5" x14ac:dyDescent="0.25">
      <c r="A8828">
        <v>2017</v>
      </c>
      <c r="B8828">
        <v>69</v>
      </c>
      <c r="C8828" t="s">
        <v>116</v>
      </c>
      <c r="D8828" t="str">
        <f ca="1">IF(OFFSET(calculations!$AG$2,MATCH(data!A8828&amp;"|"&amp;data!C8828,calculations!$A$3:$A$168,0),MATCH(data!B8828,calculations!$AH$2:$CL$2,0))="","NULL",SUBSTITUTE(OFFSET(calculations!$AG$2,MATCH(data!A8828&amp;"|"&amp;data!C8828,calculations!$A$3:$A$168,0),MATCH(data!B8828,calculations!$AH$2:$CL$2,0)),",","."))</f>
        <v>1164098</v>
      </c>
      <c r="E8828">
        <v>1</v>
      </c>
    </row>
    <row r="8829" spans="1:5" x14ac:dyDescent="0.25">
      <c r="A8829">
        <v>2017</v>
      </c>
      <c r="B8829">
        <v>69</v>
      </c>
      <c r="C8829" t="s">
        <v>117</v>
      </c>
      <c r="D8829" t="str">
        <f ca="1">IF(OFFSET(calculations!$AG$2,MATCH(data!A8829&amp;"|"&amp;data!C8829,calculations!$A$3:$A$168,0),MATCH(data!B8829,calculations!$AH$2:$CL$2,0))="","NULL",SUBSTITUTE(OFFSET(calculations!$AG$2,MATCH(data!A8829&amp;"|"&amp;data!C8829,calculations!$A$3:$A$168,0),MATCH(data!B8829,calculations!$AH$2:$CL$2,0)),",","."))</f>
        <v>NULL</v>
      </c>
      <c r="E8829">
        <v>1</v>
      </c>
    </row>
    <row r="8830" spans="1:5" x14ac:dyDescent="0.25">
      <c r="A8830">
        <v>2017</v>
      </c>
      <c r="B8830">
        <v>69</v>
      </c>
      <c r="C8830" t="s">
        <v>118</v>
      </c>
      <c r="D8830" t="str">
        <f ca="1">IF(OFFSET(calculations!$AG$2,MATCH(data!A8830&amp;"|"&amp;data!C8830,calculations!$A$3:$A$168,0),MATCH(data!B8830,calculations!$AH$2:$CL$2,0))="","NULL",SUBSTITUTE(OFFSET(calculations!$AG$2,MATCH(data!A8830&amp;"|"&amp;data!C8830,calculations!$A$3:$A$168,0),MATCH(data!B8830,calculations!$AH$2:$CL$2,0)),",","."))</f>
        <v>38503</v>
      </c>
      <c r="E8830">
        <v>1</v>
      </c>
    </row>
    <row r="8831" spans="1:5" x14ac:dyDescent="0.25">
      <c r="A8831">
        <v>2017</v>
      </c>
      <c r="B8831">
        <v>69</v>
      </c>
      <c r="C8831" t="s">
        <v>119</v>
      </c>
      <c r="D8831" t="str">
        <f ca="1">IF(OFFSET(calculations!$AG$2,MATCH(data!A8831&amp;"|"&amp;data!C8831,calculations!$A$3:$A$168,0),MATCH(data!B8831,calculations!$AH$2:$CL$2,0))="","NULL",SUBSTITUTE(OFFSET(calculations!$AG$2,MATCH(data!A8831&amp;"|"&amp;data!C8831,calculations!$A$3:$A$168,0),MATCH(data!B8831,calculations!$AH$2:$CL$2,0)),",","."))</f>
        <v>227602</v>
      </c>
      <c r="E8831">
        <v>1</v>
      </c>
    </row>
    <row r="8832" spans="1:5" x14ac:dyDescent="0.25">
      <c r="A8832">
        <v>2017</v>
      </c>
      <c r="B8832">
        <v>69</v>
      </c>
      <c r="C8832" t="s">
        <v>120</v>
      </c>
      <c r="D8832" t="str">
        <f ca="1">IF(OFFSET(calculations!$AG$2,MATCH(data!A8832&amp;"|"&amp;data!C8832,calculations!$A$3:$A$168,0),MATCH(data!B8832,calculations!$AH$2:$CL$2,0))="","NULL",SUBSTITUTE(OFFSET(calculations!$AG$2,MATCH(data!A8832&amp;"|"&amp;data!C8832,calculations!$A$3:$A$168,0),MATCH(data!B8832,calculations!$AH$2:$CL$2,0)),",","."))</f>
        <v>88916</v>
      </c>
      <c r="E8832">
        <v>1</v>
      </c>
    </row>
    <row r="8833" spans="1:5" x14ac:dyDescent="0.25">
      <c r="A8833">
        <v>2017</v>
      </c>
      <c r="B8833">
        <v>69</v>
      </c>
      <c r="C8833" t="s">
        <v>121</v>
      </c>
      <c r="D8833" t="str">
        <f ca="1">IF(OFFSET(calculations!$AG$2,MATCH(data!A8833&amp;"|"&amp;data!C8833,calculations!$A$3:$A$168,0),MATCH(data!B8833,calculations!$AH$2:$CL$2,0))="","NULL",SUBSTITUTE(OFFSET(calculations!$AG$2,MATCH(data!A8833&amp;"|"&amp;data!C8833,calculations!$A$3:$A$168,0),MATCH(data!B8833,calculations!$AH$2:$CL$2,0)),",","."))</f>
        <v>8095502</v>
      </c>
      <c r="E8833">
        <v>1</v>
      </c>
    </row>
    <row r="8834" spans="1:5" x14ac:dyDescent="0.25">
      <c r="A8834">
        <v>2017</v>
      </c>
      <c r="B8834">
        <v>69</v>
      </c>
      <c r="C8834" t="s">
        <v>122</v>
      </c>
      <c r="D8834" t="str">
        <f ca="1">IF(OFFSET(calculations!$AG$2,MATCH(data!A8834&amp;"|"&amp;data!C8834,calculations!$A$3:$A$168,0),MATCH(data!B8834,calculations!$AH$2:$CL$2,0))="","NULL",SUBSTITUTE(OFFSET(calculations!$AG$2,MATCH(data!A8834&amp;"|"&amp;data!C8834,calculations!$A$3:$A$168,0),MATCH(data!B8834,calculations!$AH$2:$CL$2,0)),",","."))</f>
        <v>NULL</v>
      </c>
      <c r="E8834">
        <v>1</v>
      </c>
    </row>
    <row r="8835" spans="1:5" x14ac:dyDescent="0.25">
      <c r="A8835">
        <v>2017</v>
      </c>
      <c r="B8835">
        <v>69</v>
      </c>
      <c r="C8835" t="s">
        <v>123</v>
      </c>
      <c r="D8835" t="str">
        <f ca="1">IF(OFFSET(calculations!$AG$2,MATCH(data!A8835&amp;"|"&amp;data!C8835,calculations!$A$3:$A$168,0),MATCH(data!B8835,calculations!$AH$2:$CL$2,0))="","NULL",SUBSTITUTE(OFFSET(calculations!$AG$2,MATCH(data!A8835&amp;"|"&amp;data!C8835,calculations!$A$3:$A$168,0),MATCH(data!B8835,calculations!$AH$2:$CL$2,0)),",","."))</f>
        <v>NULL</v>
      </c>
      <c r="E8835">
        <v>1</v>
      </c>
    </row>
    <row r="8836" spans="1:5" x14ac:dyDescent="0.25">
      <c r="A8836">
        <v>2017</v>
      </c>
      <c r="B8836">
        <v>69</v>
      </c>
      <c r="C8836" t="s">
        <v>124</v>
      </c>
      <c r="D8836" t="str">
        <f ca="1">IF(OFFSET(calculations!$AG$2,MATCH(data!A8836&amp;"|"&amp;data!C8836,calculations!$A$3:$A$168,0),MATCH(data!B8836,calculations!$AH$2:$CL$2,0))="","NULL",SUBSTITUTE(OFFSET(calculations!$AG$2,MATCH(data!A8836&amp;"|"&amp;data!C8836,calculations!$A$3:$A$168,0),MATCH(data!B8836,calculations!$AH$2:$CL$2,0)),",","."))</f>
        <v>NULL</v>
      </c>
      <c r="E8836">
        <v>1</v>
      </c>
    </row>
    <row r="8837" spans="1:5" x14ac:dyDescent="0.25">
      <c r="A8837">
        <v>2017</v>
      </c>
      <c r="B8837">
        <v>69</v>
      </c>
      <c r="C8837" t="s">
        <v>125</v>
      </c>
      <c r="D8837" t="str">
        <f ca="1">IF(OFFSET(calculations!$AG$2,MATCH(data!A8837&amp;"|"&amp;data!C8837,calculations!$A$3:$A$168,0),MATCH(data!B8837,calculations!$AH$2:$CL$2,0))="","NULL",SUBSTITUTE(OFFSET(calculations!$AG$2,MATCH(data!A8837&amp;"|"&amp;data!C8837,calculations!$A$3:$A$168,0),MATCH(data!B8837,calculations!$AH$2:$CL$2,0)),",","."))</f>
        <v>NULL</v>
      </c>
      <c r="E8837">
        <v>1</v>
      </c>
    </row>
    <row r="8838" spans="1:5" x14ac:dyDescent="0.25">
      <c r="A8838">
        <v>2017</v>
      </c>
      <c r="B8838">
        <v>69</v>
      </c>
      <c r="C8838" t="s">
        <v>126</v>
      </c>
      <c r="D8838" t="str">
        <f ca="1">IF(OFFSET(calculations!$AG$2,MATCH(data!A8838&amp;"|"&amp;data!C8838,calculations!$A$3:$A$168,0),MATCH(data!B8838,calculations!$AH$2:$CL$2,0))="","NULL",SUBSTITUTE(OFFSET(calculations!$AG$2,MATCH(data!A8838&amp;"|"&amp;data!C8838,calculations!$A$3:$A$168,0),MATCH(data!B8838,calculations!$AH$2:$CL$2,0)),",","."))</f>
        <v>3292</v>
      </c>
      <c r="E8838">
        <v>1</v>
      </c>
    </row>
    <row r="8839" spans="1:5" x14ac:dyDescent="0.25">
      <c r="A8839">
        <v>2017</v>
      </c>
      <c r="B8839">
        <v>69</v>
      </c>
      <c r="C8839" t="s">
        <v>62</v>
      </c>
      <c r="D8839" t="str">
        <f ca="1">IF(OFFSET(calculations!$AG$2,MATCH(data!A8839&amp;"|"&amp;data!C8839,calculations!$A$3:$A$168,0),MATCH(data!B8839,calculations!$AH$2:$CL$2,0))="","NULL",SUBSTITUTE(OFFSET(calculations!$AG$2,MATCH(data!A8839&amp;"|"&amp;data!C8839,calculations!$A$3:$A$168,0),MATCH(data!B8839,calculations!$AH$2:$CL$2,0)),",","."))</f>
        <v>69700156</v>
      </c>
      <c r="E8839">
        <v>1</v>
      </c>
    </row>
    <row r="8840" spans="1:5" x14ac:dyDescent="0.25">
      <c r="A8840">
        <v>2017</v>
      </c>
      <c r="B8840">
        <v>69</v>
      </c>
      <c r="C8840" t="s">
        <v>127</v>
      </c>
      <c r="D8840" t="str">
        <f ca="1">IF(OFFSET(calculations!$AG$2,MATCH(data!A8840&amp;"|"&amp;data!C8840,calculations!$A$3:$A$168,0),MATCH(data!B8840,calculations!$AH$2:$CL$2,0))="","NULL",SUBSTITUTE(OFFSET(calculations!$AG$2,MATCH(data!A8840&amp;"|"&amp;data!C8840,calculations!$A$3:$A$168,0),MATCH(data!B8840,calculations!$AH$2:$CL$2,0)),",","."))</f>
        <v>87145932</v>
      </c>
      <c r="E8840">
        <v>1</v>
      </c>
    </row>
    <row r="8841" spans="1:5" x14ac:dyDescent="0.25">
      <c r="A8841">
        <v>2017</v>
      </c>
      <c r="B8841">
        <v>69</v>
      </c>
      <c r="C8841" t="s">
        <v>128</v>
      </c>
      <c r="D8841" t="str">
        <f ca="1">IF(OFFSET(calculations!$AG$2,MATCH(data!A8841&amp;"|"&amp;data!C8841,calculations!$A$3:$A$168,0),MATCH(data!B8841,calculations!$AH$2:$CL$2,0))="","NULL",SUBSTITUTE(OFFSET(calculations!$AG$2,MATCH(data!A8841&amp;"|"&amp;data!C8841,calculations!$A$3:$A$168,0),MATCH(data!B8841,calculations!$AH$2:$CL$2,0)),",","."))</f>
        <v>NULL</v>
      </c>
      <c r="E8841">
        <v>1</v>
      </c>
    </row>
    <row r="8842" spans="1:5" x14ac:dyDescent="0.25">
      <c r="A8842">
        <v>2017</v>
      </c>
      <c r="B8842">
        <v>69</v>
      </c>
      <c r="C8842" t="s">
        <v>129</v>
      </c>
      <c r="D8842" t="str">
        <f ca="1">IF(OFFSET(calculations!$AG$2,MATCH(data!A8842&amp;"|"&amp;data!C8842,calculations!$A$3:$A$168,0),MATCH(data!B8842,calculations!$AH$2:$CL$2,0))="","NULL",SUBSTITUTE(OFFSET(calculations!$AG$2,MATCH(data!A8842&amp;"|"&amp;data!C8842,calculations!$A$3:$A$168,0),MATCH(data!B8842,calculations!$AH$2:$CL$2,0)),",","."))</f>
        <v>NULL</v>
      </c>
      <c r="E8842">
        <v>1</v>
      </c>
    </row>
    <row r="8843" spans="1:5" x14ac:dyDescent="0.25">
      <c r="A8843">
        <v>2017</v>
      </c>
      <c r="B8843">
        <v>69</v>
      </c>
      <c r="C8843" t="s">
        <v>130</v>
      </c>
      <c r="D8843" t="str">
        <f ca="1">IF(OFFSET(calculations!$AG$2,MATCH(data!A8843&amp;"|"&amp;data!C8843,calculations!$A$3:$A$168,0),MATCH(data!B8843,calculations!$AH$2:$CL$2,0))="","NULL",SUBSTITUTE(OFFSET(calculations!$AG$2,MATCH(data!A8843&amp;"|"&amp;data!C8843,calculations!$A$3:$A$168,0),MATCH(data!B8843,calculations!$AH$2:$CL$2,0)),",","."))</f>
        <v>NULL</v>
      </c>
      <c r="E8843">
        <v>1</v>
      </c>
    </row>
    <row r="8844" spans="1:5" x14ac:dyDescent="0.25">
      <c r="A8844">
        <v>2017</v>
      </c>
      <c r="B8844">
        <v>69</v>
      </c>
      <c r="C8844" t="s">
        <v>131</v>
      </c>
      <c r="D8844" t="str">
        <f ca="1">IF(OFFSET(calculations!$AG$2,MATCH(data!A8844&amp;"|"&amp;data!C8844,calculations!$A$3:$A$168,0),MATCH(data!B8844,calculations!$AH$2:$CL$2,0))="","NULL",SUBSTITUTE(OFFSET(calculations!$AG$2,MATCH(data!A8844&amp;"|"&amp;data!C8844,calculations!$A$3:$A$168,0),MATCH(data!B8844,calculations!$AH$2:$CL$2,0)),",","."))</f>
        <v>NULL</v>
      </c>
      <c r="E8844">
        <v>1</v>
      </c>
    </row>
    <row r="8845" spans="1:5" x14ac:dyDescent="0.25">
      <c r="A8845">
        <v>2017</v>
      </c>
      <c r="B8845">
        <v>69</v>
      </c>
      <c r="C8845" t="s">
        <v>132</v>
      </c>
      <c r="D8845" t="str">
        <f ca="1">IF(OFFSET(calculations!$AG$2,MATCH(data!A8845&amp;"|"&amp;data!C8845,calculations!$A$3:$A$168,0),MATCH(data!B8845,calculations!$AH$2:$CL$2,0))="","NULL",SUBSTITUTE(OFFSET(calculations!$AG$2,MATCH(data!A8845&amp;"|"&amp;data!C8845,calculations!$A$3:$A$168,0),MATCH(data!B8845,calculations!$AH$2:$CL$2,0)),",","."))</f>
        <v>NULL</v>
      </c>
      <c r="E8845">
        <v>1</v>
      </c>
    </row>
    <row r="8846" spans="1:5" x14ac:dyDescent="0.25">
      <c r="A8846">
        <v>2017</v>
      </c>
      <c r="B8846">
        <v>69</v>
      </c>
      <c r="C8846" t="s">
        <v>133</v>
      </c>
      <c r="D8846" t="str">
        <f ca="1">IF(OFFSET(calculations!$AG$2,MATCH(data!A8846&amp;"|"&amp;data!C8846,calculations!$A$3:$A$168,0),MATCH(data!B8846,calculations!$AH$2:$CL$2,0))="","NULL",SUBSTITUTE(OFFSET(calculations!$AG$2,MATCH(data!A8846&amp;"|"&amp;data!C8846,calculations!$A$3:$A$168,0),MATCH(data!B8846,calculations!$AH$2:$CL$2,0)),",","."))</f>
        <v>-17706719</v>
      </c>
      <c r="E8846">
        <v>1</v>
      </c>
    </row>
    <row r="8847" spans="1:5" x14ac:dyDescent="0.25">
      <c r="A8847">
        <v>2017</v>
      </c>
      <c r="B8847">
        <v>69</v>
      </c>
      <c r="C8847" t="s">
        <v>134</v>
      </c>
      <c r="D8847" t="str">
        <f ca="1">IF(OFFSET(calculations!$AG$2,MATCH(data!A8847&amp;"|"&amp;data!C8847,calculations!$A$3:$A$168,0),MATCH(data!B8847,calculations!$AH$2:$CL$2,0))="","NULL",SUBSTITUTE(OFFSET(calculations!$AG$2,MATCH(data!A8847&amp;"|"&amp;data!C8847,calculations!$A$3:$A$168,0),MATCH(data!B8847,calculations!$AH$2:$CL$2,0)),",","."))</f>
        <v>NULL</v>
      </c>
      <c r="E8847">
        <v>1</v>
      </c>
    </row>
    <row r="8848" spans="1:5" x14ac:dyDescent="0.25">
      <c r="A8848">
        <v>2017</v>
      </c>
      <c r="B8848">
        <v>69</v>
      </c>
      <c r="C8848" t="s">
        <v>135</v>
      </c>
      <c r="D8848" t="str">
        <f ca="1">IF(OFFSET(calculations!$AG$2,MATCH(data!A8848&amp;"|"&amp;data!C8848,calculations!$A$3:$A$168,0),MATCH(data!B8848,calculations!$AH$2:$CL$2,0))="","NULL",SUBSTITUTE(OFFSET(calculations!$AG$2,MATCH(data!A8848&amp;"|"&amp;data!C8848,calculations!$A$3:$A$168,0),MATCH(data!B8848,calculations!$AH$2:$CL$2,0)),",","."))</f>
        <v>NULL</v>
      </c>
      <c r="E8848">
        <v>1</v>
      </c>
    </row>
    <row r="8849" spans="1:5" x14ac:dyDescent="0.25">
      <c r="A8849">
        <v>2017</v>
      </c>
      <c r="B8849">
        <v>69</v>
      </c>
      <c r="C8849" t="s">
        <v>136</v>
      </c>
      <c r="D8849" t="str">
        <f ca="1">IF(OFFSET(calculations!$AG$2,MATCH(data!A8849&amp;"|"&amp;data!C8849,calculations!$A$3:$A$168,0),MATCH(data!B8849,calculations!$AH$2:$CL$2,0))="","NULL",SUBSTITUTE(OFFSET(calculations!$AG$2,MATCH(data!A8849&amp;"|"&amp;data!C8849,calculations!$A$3:$A$168,0),MATCH(data!B8849,calculations!$AH$2:$CL$2,0)),",","."))</f>
        <v>44817</v>
      </c>
      <c r="E8849">
        <v>1</v>
      </c>
    </row>
    <row r="8850" spans="1:5" x14ac:dyDescent="0.25">
      <c r="A8850">
        <v>2017</v>
      </c>
      <c r="B8850">
        <v>69</v>
      </c>
      <c r="C8850" t="s">
        <v>137</v>
      </c>
      <c r="D8850" t="str">
        <f ca="1">IF(OFFSET(calculations!$AG$2,MATCH(data!A8850&amp;"|"&amp;data!C8850,calculations!$A$3:$A$168,0),MATCH(data!B8850,calculations!$AH$2:$CL$2,0))="","NULL",SUBSTITUTE(OFFSET(calculations!$AG$2,MATCH(data!A8850&amp;"|"&amp;data!C8850,calculations!$A$3:$A$168,0),MATCH(data!B8850,calculations!$AH$2:$CL$2,0)),",","."))</f>
        <v>NULL</v>
      </c>
      <c r="E8850">
        <v>1</v>
      </c>
    </row>
    <row r="8851" spans="1:5" x14ac:dyDescent="0.25">
      <c r="A8851">
        <v>2017</v>
      </c>
      <c r="B8851">
        <v>69</v>
      </c>
      <c r="C8851" t="s">
        <v>138</v>
      </c>
      <c r="D8851" t="str">
        <f ca="1">IF(OFFSET(calculations!$AG$2,MATCH(data!A8851&amp;"|"&amp;data!C8851,calculations!$A$3:$A$168,0),MATCH(data!B8851,calculations!$AH$2:$CL$2,0))="","NULL",SUBSTITUTE(OFFSET(calculations!$AG$2,MATCH(data!A8851&amp;"|"&amp;data!C8851,calculations!$A$3:$A$168,0),MATCH(data!B8851,calculations!$AH$2:$CL$2,0)),",","."))</f>
        <v>NULL</v>
      </c>
      <c r="E8851">
        <v>1</v>
      </c>
    </row>
    <row r="8852" spans="1:5" x14ac:dyDescent="0.25">
      <c r="A8852">
        <v>2017</v>
      </c>
      <c r="B8852">
        <v>69</v>
      </c>
      <c r="C8852" t="s">
        <v>139</v>
      </c>
      <c r="D8852" t="str">
        <f ca="1">IF(OFFSET(calculations!$AG$2,MATCH(data!A8852&amp;"|"&amp;data!C8852,calculations!$A$3:$A$168,0),MATCH(data!B8852,calculations!$AH$2:$CL$2,0))="","NULL",SUBSTITUTE(OFFSET(calculations!$AG$2,MATCH(data!A8852&amp;"|"&amp;data!C8852,calculations!$A$3:$A$168,0),MATCH(data!B8852,calculations!$AH$2:$CL$2,0)),",","."))</f>
        <v>NULL</v>
      </c>
      <c r="E8852">
        <v>1</v>
      </c>
    </row>
    <row r="8853" spans="1:5" x14ac:dyDescent="0.25">
      <c r="A8853">
        <v>2017</v>
      </c>
      <c r="B8853">
        <v>69</v>
      </c>
      <c r="C8853" t="s">
        <v>140</v>
      </c>
      <c r="D8853" t="str">
        <f ca="1">IF(OFFSET(calculations!$AG$2,MATCH(data!A8853&amp;"|"&amp;data!C8853,calculations!$A$3:$A$168,0),MATCH(data!B8853,calculations!$AH$2:$CL$2,0))="","NULL",SUBSTITUTE(OFFSET(calculations!$AG$2,MATCH(data!A8853&amp;"|"&amp;data!C8853,calculations!$A$3:$A$168,0),MATCH(data!B8853,calculations!$AH$2:$CL$2,0)),",","."))</f>
        <v>NULL</v>
      </c>
      <c r="E8853">
        <v>1</v>
      </c>
    </row>
    <row r="8854" spans="1:5" x14ac:dyDescent="0.25">
      <c r="A8854">
        <v>2017</v>
      </c>
      <c r="B8854">
        <v>69</v>
      </c>
      <c r="C8854" t="s">
        <v>141</v>
      </c>
      <c r="D8854" t="str">
        <f ca="1">IF(OFFSET(calculations!$AG$2,MATCH(data!A8854&amp;"|"&amp;data!C8854,calculations!$A$3:$A$168,0),MATCH(data!B8854,calculations!$AH$2:$CL$2,0))="","NULL",SUBSTITUTE(OFFSET(calculations!$AG$2,MATCH(data!A8854&amp;"|"&amp;data!C8854,calculations!$A$3:$A$168,0),MATCH(data!B8854,calculations!$AH$2:$CL$2,0)),",","."))</f>
        <v>NULL</v>
      </c>
      <c r="E8854">
        <v>1</v>
      </c>
    </row>
    <row r="8855" spans="1:5" x14ac:dyDescent="0.25">
      <c r="A8855">
        <v>2017</v>
      </c>
      <c r="B8855">
        <v>69</v>
      </c>
      <c r="C8855" t="s">
        <v>142</v>
      </c>
      <c r="D8855" t="str">
        <f ca="1">IF(OFFSET(calculations!$AG$2,MATCH(data!A8855&amp;"|"&amp;data!C8855,calculations!$A$3:$A$168,0),MATCH(data!B8855,calculations!$AH$2:$CL$2,0))="","NULL",SUBSTITUTE(OFFSET(calculations!$AG$2,MATCH(data!A8855&amp;"|"&amp;data!C8855,calculations!$A$3:$A$168,0),MATCH(data!B8855,calculations!$AH$2:$CL$2,0)),",","."))</f>
        <v>NULL</v>
      </c>
      <c r="E8855">
        <v>1</v>
      </c>
    </row>
    <row r="8856" spans="1:5" x14ac:dyDescent="0.25">
      <c r="A8856">
        <v>2017</v>
      </c>
      <c r="B8856">
        <v>69</v>
      </c>
      <c r="C8856" t="s">
        <v>143</v>
      </c>
      <c r="D8856" t="str">
        <f ca="1">IF(OFFSET(calculations!$AG$2,MATCH(data!A8856&amp;"|"&amp;data!C8856,calculations!$A$3:$A$168,0),MATCH(data!B8856,calculations!$AH$2:$CL$2,0))="","NULL",SUBSTITUTE(OFFSET(calculations!$AG$2,MATCH(data!A8856&amp;"|"&amp;data!C8856,calculations!$A$3:$A$168,0),MATCH(data!B8856,calculations!$AH$2:$CL$2,0)),",","."))</f>
        <v>NULL</v>
      </c>
      <c r="E8856">
        <v>1</v>
      </c>
    </row>
    <row r="8857" spans="1:5" x14ac:dyDescent="0.25">
      <c r="A8857">
        <v>2017</v>
      </c>
      <c r="B8857">
        <v>69</v>
      </c>
      <c r="C8857" t="s">
        <v>58</v>
      </c>
      <c r="D8857" t="str">
        <f ca="1">IF(OFFSET(calculations!$AG$2,MATCH(data!A8857&amp;"|"&amp;data!C8857,calculations!$A$3:$A$168,0),MATCH(data!B8857,calculations!$AH$2:$CL$2,0))="","NULL",SUBSTITUTE(OFFSET(calculations!$AG$2,MATCH(data!A8857&amp;"|"&amp;data!C8857,calculations!$A$3:$A$168,0),MATCH(data!B8857,calculations!$AH$2:$CL$2,0)),",","."))</f>
        <v>216126</v>
      </c>
      <c r="E8857">
        <v>1</v>
      </c>
    </row>
    <row r="8858" spans="1:5" x14ac:dyDescent="0.25">
      <c r="A8858">
        <v>2017</v>
      </c>
      <c r="B8858">
        <v>70</v>
      </c>
      <c r="C8858" t="s">
        <v>68</v>
      </c>
      <c r="D8858" t="str">
        <f ca="1">IF(OFFSET(calculations!$AG$2,MATCH(data!A8858&amp;"|"&amp;data!C8858,calculations!$A$3:$A$168,0),MATCH(data!B8858,calculations!$AH$2:$CL$2,0))="","NULL",SUBSTITUTE(OFFSET(calculations!$AG$2,MATCH(data!A8858&amp;"|"&amp;data!C8858,calculations!$A$3:$A$168,0),MATCH(data!B8858,calculations!$AH$2:$CL$2,0)),",","."))</f>
        <v>3398556</v>
      </c>
      <c r="E8858">
        <v>1</v>
      </c>
    </row>
    <row r="8859" spans="1:5" x14ac:dyDescent="0.25">
      <c r="A8859">
        <v>2017</v>
      </c>
      <c r="B8859">
        <v>70</v>
      </c>
      <c r="C8859" t="s">
        <v>49</v>
      </c>
      <c r="D8859" t="str">
        <f ca="1">IF(OFFSET(calculations!$AG$2,MATCH(data!A8859&amp;"|"&amp;data!C8859,calculations!$A$3:$A$168,0),MATCH(data!B8859,calculations!$AH$2:$CL$2,0))="","NULL",SUBSTITUTE(OFFSET(calculations!$AG$2,MATCH(data!A8859&amp;"|"&amp;data!C8859,calculations!$A$3:$A$168,0),MATCH(data!B8859,calculations!$AH$2:$CL$2,0)),",","."))</f>
        <v>3356408</v>
      </c>
      <c r="E8859">
        <v>1</v>
      </c>
    </row>
    <row r="8860" spans="1:5" x14ac:dyDescent="0.25">
      <c r="A8860">
        <v>2017</v>
      </c>
      <c r="B8860">
        <v>70</v>
      </c>
      <c r="C8860" t="s">
        <v>69</v>
      </c>
      <c r="D8860" t="str">
        <f ca="1">IF(OFFSET(calculations!$AG$2,MATCH(data!A8860&amp;"|"&amp;data!C8860,calculations!$A$3:$A$168,0),MATCH(data!B8860,calculations!$AH$2:$CL$2,0))="","NULL",SUBSTITUTE(OFFSET(calculations!$AG$2,MATCH(data!A8860&amp;"|"&amp;data!C8860,calculations!$A$3:$A$168,0),MATCH(data!B8860,calculations!$AH$2:$CL$2,0)),",","."))</f>
        <v>10188</v>
      </c>
      <c r="E8860">
        <v>1</v>
      </c>
    </row>
    <row r="8861" spans="1:5" x14ac:dyDescent="0.25">
      <c r="A8861">
        <v>2017</v>
      </c>
      <c r="B8861">
        <v>70</v>
      </c>
      <c r="C8861" t="s">
        <v>70</v>
      </c>
      <c r="D8861" t="str">
        <f ca="1">IF(OFFSET(calculations!$AG$2,MATCH(data!A8861&amp;"|"&amp;data!C8861,calculations!$A$3:$A$168,0),MATCH(data!B8861,calculations!$AH$2:$CL$2,0))="","NULL",SUBSTITUTE(OFFSET(calculations!$AG$2,MATCH(data!A8861&amp;"|"&amp;data!C8861,calculations!$A$3:$A$168,0),MATCH(data!B8861,calculations!$AH$2:$CL$2,0)),",","."))</f>
        <v>2035</v>
      </c>
      <c r="E8861">
        <v>1</v>
      </c>
    </row>
    <row r="8862" spans="1:5" x14ac:dyDescent="0.25">
      <c r="A8862">
        <v>2017</v>
      </c>
      <c r="B8862">
        <v>70</v>
      </c>
      <c r="C8862" t="s">
        <v>71</v>
      </c>
      <c r="D8862" t="str">
        <f ca="1">IF(OFFSET(calculations!$AG$2,MATCH(data!A8862&amp;"|"&amp;data!C8862,calculations!$A$3:$A$168,0),MATCH(data!B8862,calculations!$AH$2:$CL$2,0))="","NULL",SUBSTITUTE(OFFSET(calculations!$AG$2,MATCH(data!A8862&amp;"|"&amp;data!C8862,calculations!$A$3:$A$168,0),MATCH(data!B8862,calculations!$AH$2:$CL$2,0)),",","."))</f>
        <v>NULL</v>
      </c>
      <c r="E8862">
        <v>1</v>
      </c>
    </row>
    <row r="8863" spans="1:5" x14ac:dyDescent="0.25">
      <c r="A8863">
        <v>2017</v>
      </c>
      <c r="B8863">
        <v>70</v>
      </c>
      <c r="C8863" t="s">
        <v>72</v>
      </c>
      <c r="D8863" t="str">
        <f ca="1">IF(OFFSET(calculations!$AG$2,MATCH(data!A8863&amp;"|"&amp;data!C8863,calculations!$A$3:$A$168,0),MATCH(data!B8863,calculations!$AH$2:$CL$2,0))="","NULL",SUBSTITUTE(OFFSET(calculations!$AG$2,MATCH(data!A8863&amp;"|"&amp;data!C8863,calculations!$A$3:$A$168,0),MATCH(data!B8863,calculations!$AH$2:$CL$2,0)),",","."))</f>
        <v>2881357</v>
      </c>
      <c r="E8863">
        <v>1</v>
      </c>
    </row>
    <row r="8864" spans="1:5" x14ac:dyDescent="0.25">
      <c r="A8864">
        <v>2017</v>
      </c>
      <c r="B8864">
        <v>70</v>
      </c>
      <c r="C8864" t="s">
        <v>73</v>
      </c>
      <c r="D8864" t="str">
        <f ca="1">IF(OFFSET(calculations!$AG$2,MATCH(data!A8864&amp;"|"&amp;data!C8864,calculations!$A$3:$A$168,0),MATCH(data!B8864,calculations!$AH$2:$CL$2,0))="","NULL",SUBSTITUTE(OFFSET(calculations!$AG$2,MATCH(data!A8864&amp;"|"&amp;data!C8864,calculations!$A$3:$A$168,0),MATCH(data!B8864,calculations!$AH$2:$CL$2,0)),",","."))</f>
        <v>10780</v>
      </c>
      <c r="E8864">
        <v>1</v>
      </c>
    </row>
    <row r="8865" spans="1:5" x14ac:dyDescent="0.25">
      <c r="A8865">
        <v>2017</v>
      </c>
      <c r="B8865">
        <v>70</v>
      </c>
      <c r="C8865" t="s">
        <v>74</v>
      </c>
      <c r="D8865" t="str">
        <f ca="1">IF(OFFSET(calculations!$AG$2,MATCH(data!A8865&amp;"|"&amp;data!C8865,calculations!$A$3:$A$168,0),MATCH(data!B8865,calculations!$AH$2:$CL$2,0))="","NULL",SUBSTITUTE(OFFSET(calculations!$AG$2,MATCH(data!A8865&amp;"|"&amp;data!C8865,calculations!$A$3:$A$168,0),MATCH(data!B8865,calculations!$AH$2:$CL$2,0)),",","."))</f>
        <v>NULL</v>
      </c>
      <c r="E8865">
        <v>1</v>
      </c>
    </row>
    <row r="8866" spans="1:5" x14ac:dyDescent="0.25">
      <c r="A8866">
        <v>2017</v>
      </c>
      <c r="B8866">
        <v>70</v>
      </c>
      <c r="C8866" t="s">
        <v>75</v>
      </c>
      <c r="D8866" t="str">
        <f ca="1">IF(OFFSET(calculations!$AG$2,MATCH(data!A8866&amp;"|"&amp;data!C8866,calculations!$A$3:$A$168,0),MATCH(data!B8866,calculations!$AH$2:$CL$2,0))="","NULL",SUBSTITUTE(OFFSET(calculations!$AG$2,MATCH(data!A8866&amp;"|"&amp;data!C8866,calculations!$A$3:$A$168,0),MATCH(data!B8866,calculations!$AH$2:$CL$2,0)),",","."))</f>
        <v>297747</v>
      </c>
      <c r="E8866">
        <v>1</v>
      </c>
    </row>
    <row r="8867" spans="1:5" x14ac:dyDescent="0.25">
      <c r="A8867">
        <v>2017</v>
      </c>
      <c r="B8867">
        <v>70</v>
      </c>
      <c r="C8867" t="s">
        <v>76</v>
      </c>
      <c r="D8867" t="str">
        <f ca="1">IF(OFFSET(calculations!$AG$2,MATCH(data!A8867&amp;"|"&amp;data!C8867,calculations!$A$3:$A$168,0),MATCH(data!B8867,calculations!$AH$2:$CL$2,0))="","NULL",SUBSTITUTE(OFFSET(calculations!$AG$2,MATCH(data!A8867&amp;"|"&amp;data!C8867,calculations!$A$3:$A$168,0),MATCH(data!B8867,calculations!$AH$2:$CL$2,0)),",","."))</f>
        <v>43087</v>
      </c>
      <c r="E8867">
        <v>1</v>
      </c>
    </row>
    <row r="8868" spans="1:5" x14ac:dyDescent="0.25">
      <c r="A8868">
        <v>2017</v>
      </c>
      <c r="B8868">
        <v>70</v>
      </c>
      <c r="C8868" t="s">
        <v>77</v>
      </c>
      <c r="D8868" t="str">
        <f ca="1">IF(OFFSET(calculations!$AG$2,MATCH(data!A8868&amp;"|"&amp;data!C8868,calculations!$A$3:$A$168,0),MATCH(data!B8868,calculations!$AH$2:$CL$2,0))="","NULL",SUBSTITUTE(OFFSET(calculations!$AG$2,MATCH(data!A8868&amp;"|"&amp;data!C8868,calculations!$A$3:$A$168,0),MATCH(data!B8868,calculations!$AH$2:$CL$2,0)),",","."))</f>
        <v>279</v>
      </c>
      <c r="E8868">
        <v>1</v>
      </c>
    </row>
    <row r="8869" spans="1:5" x14ac:dyDescent="0.25">
      <c r="A8869">
        <v>2017</v>
      </c>
      <c r="B8869">
        <v>70</v>
      </c>
      <c r="C8869" t="s">
        <v>78</v>
      </c>
      <c r="D8869" t="str">
        <f ca="1">IF(OFFSET(calculations!$AG$2,MATCH(data!A8869&amp;"|"&amp;data!C8869,calculations!$A$3:$A$168,0),MATCH(data!B8869,calculations!$AH$2:$CL$2,0))="","NULL",SUBSTITUTE(OFFSET(calculations!$AG$2,MATCH(data!A8869&amp;"|"&amp;data!C8869,calculations!$A$3:$A$168,0),MATCH(data!B8869,calculations!$AH$2:$CL$2,0)),",","."))</f>
        <v>0</v>
      </c>
      <c r="E8869">
        <v>1</v>
      </c>
    </row>
    <row r="8870" spans="1:5" x14ac:dyDescent="0.25">
      <c r="A8870">
        <v>2017</v>
      </c>
      <c r="B8870">
        <v>70</v>
      </c>
      <c r="C8870" t="s">
        <v>79</v>
      </c>
      <c r="D8870" t="str">
        <f ca="1">IF(OFFSET(calculations!$AG$2,MATCH(data!A8870&amp;"|"&amp;data!C8870,calculations!$A$3:$A$168,0),MATCH(data!B8870,calculations!$AH$2:$CL$2,0))="","NULL",SUBSTITUTE(OFFSET(calculations!$AG$2,MATCH(data!A8870&amp;"|"&amp;data!C8870,calculations!$A$3:$A$168,0),MATCH(data!B8870,calculations!$AH$2:$CL$2,0)),",","."))</f>
        <v>100932</v>
      </c>
      <c r="E8870">
        <v>1</v>
      </c>
    </row>
    <row r="8871" spans="1:5" x14ac:dyDescent="0.25">
      <c r="A8871">
        <v>2017</v>
      </c>
      <c r="B8871">
        <v>70</v>
      </c>
      <c r="C8871" t="s">
        <v>80</v>
      </c>
      <c r="D8871" t="str">
        <f ca="1">IF(OFFSET(calculations!$AG$2,MATCH(data!A8871&amp;"|"&amp;data!C8871,calculations!$A$3:$A$168,0),MATCH(data!B8871,calculations!$AH$2:$CL$2,0))="","NULL",SUBSTITUTE(OFFSET(calculations!$AG$2,MATCH(data!A8871&amp;"|"&amp;data!C8871,calculations!$A$3:$A$168,0),MATCH(data!B8871,calculations!$AH$2:$CL$2,0)),",","."))</f>
        <v>NULL</v>
      </c>
      <c r="E8871">
        <v>1</v>
      </c>
    </row>
    <row r="8872" spans="1:5" x14ac:dyDescent="0.25">
      <c r="A8872">
        <v>2017</v>
      </c>
      <c r="B8872">
        <v>70</v>
      </c>
      <c r="C8872" t="s">
        <v>44</v>
      </c>
      <c r="D8872" t="str">
        <f ca="1">IF(OFFSET(calculations!$AG$2,MATCH(data!A8872&amp;"|"&amp;data!C8872,calculations!$A$3:$A$168,0),MATCH(data!B8872,calculations!$AH$2:$CL$2,0))="","NULL",SUBSTITUTE(OFFSET(calculations!$AG$2,MATCH(data!A8872&amp;"|"&amp;data!C8872,calculations!$A$3:$A$168,0),MATCH(data!B8872,calculations!$AH$2:$CL$2,0)),",","."))</f>
        <v>NULL</v>
      </c>
      <c r="E8872">
        <v>1</v>
      </c>
    </row>
    <row r="8873" spans="1:5" x14ac:dyDescent="0.25">
      <c r="A8873">
        <v>2017</v>
      </c>
      <c r="B8873">
        <v>70</v>
      </c>
      <c r="C8873" t="s">
        <v>51</v>
      </c>
      <c r="D8873" t="str">
        <f ca="1">IF(OFFSET(calculations!$AG$2,MATCH(data!A8873&amp;"|"&amp;data!C8873,calculations!$A$3:$A$168,0),MATCH(data!B8873,calculations!$AH$2:$CL$2,0))="","NULL",SUBSTITUTE(OFFSET(calculations!$AG$2,MATCH(data!A8873&amp;"|"&amp;data!C8873,calculations!$A$3:$A$168,0),MATCH(data!B8873,calculations!$AH$2:$CL$2,0)),",","."))</f>
        <v>NULL</v>
      </c>
      <c r="E8873">
        <v>1</v>
      </c>
    </row>
    <row r="8874" spans="1:5" x14ac:dyDescent="0.25">
      <c r="A8874">
        <v>2017</v>
      </c>
      <c r="B8874">
        <v>70</v>
      </c>
      <c r="C8874" t="s">
        <v>55</v>
      </c>
      <c r="D8874" t="str">
        <f ca="1">IF(OFFSET(calculations!$AG$2,MATCH(data!A8874&amp;"|"&amp;data!C8874,calculations!$A$3:$A$168,0),MATCH(data!B8874,calculations!$AH$2:$CL$2,0))="","NULL",SUBSTITUTE(OFFSET(calculations!$AG$2,MATCH(data!A8874&amp;"|"&amp;data!C8874,calculations!$A$3:$A$168,0),MATCH(data!B8874,calculations!$AH$2:$CL$2,0)),",","."))</f>
        <v>NULL</v>
      </c>
      <c r="E8874">
        <v>1</v>
      </c>
    </row>
    <row r="8875" spans="1:5" x14ac:dyDescent="0.25">
      <c r="A8875">
        <v>2017</v>
      </c>
      <c r="B8875">
        <v>70</v>
      </c>
      <c r="C8875" t="s">
        <v>81</v>
      </c>
      <c r="D8875" t="str">
        <f ca="1">IF(OFFSET(calculations!$AG$2,MATCH(data!A8875&amp;"|"&amp;data!C8875,calculations!$A$3:$A$168,0),MATCH(data!B8875,calculations!$AH$2:$CL$2,0))="","NULL",SUBSTITUTE(OFFSET(calculations!$AG$2,MATCH(data!A8875&amp;"|"&amp;data!C8875,calculations!$A$3:$A$168,0),MATCH(data!B8875,calculations!$AH$2:$CL$2,0)),",","."))</f>
        <v>10003</v>
      </c>
      <c r="E8875">
        <v>1</v>
      </c>
    </row>
    <row r="8876" spans="1:5" x14ac:dyDescent="0.25">
      <c r="A8876">
        <v>2017</v>
      </c>
      <c r="B8876">
        <v>70</v>
      </c>
      <c r="C8876" t="s">
        <v>82</v>
      </c>
      <c r="D8876" t="str">
        <f ca="1">IF(OFFSET(calculations!$AG$2,MATCH(data!A8876&amp;"|"&amp;data!C8876,calculations!$A$3:$A$168,0),MATCH(data!B8876,calculations!$AH$2:$CL$2,0))="","NULL",SUBSTITUTE(OFFSET(calculations!$AG$2,MATCH(data!A8876&amp;"|"&amp;data!C8876,calculations!$A$3:$A$168,0),MATCH(data!B8876,calculations!$AH$2:$CL$2,0)),",","."))</f>
        <v>42148</v>
      </c>
      <c r="E8876">
        <v>1</v>
      </c>
    </row>
    <row r="8877" spans="1:5" x14ac:dyDescent="0.25">
      <c r="A8877">
        <v>2017</v>
      </c>
      <c r="B8877">
        <v>70</v>
      </c>
      <c r="C8877" t="s">
        <v>83</v>
      </c>
      <c r="D8877" t="str">
        <f ca="1">IF(OFFSET(calculations!$AG$2,MATCH(data!A8877&amp;"|"&amp;data!C8877,calculations!$A$3:$A$168,0),MATCH(data!B8877,calculations!$AH$2:$CL$2,0))="","NULL",SUBSTITUTE(OFFSET(calculations!$AG$2,MATCH(data!A8877&amp;"|"&amp;data!C8877,calculations!$A$3:$A$168,0),MATCH(data!B8877,calculations!$AH$2:$CL$2,0)),",","."))</f>
        <v>4555</v>
      </c>
      <c r="E8877">
        <v>1</v>
      </c>
    </row>
    <row r="8878" spans="1:5" x14ac:dyDescent="0.25">
      <c r="A8878">
        <v>2017</v>
      </c>
      <c r="B8878">
        <v>70</v>
      </c>
      <c r="C8878" t="s">
        <v>84</v>
      </c>
      <c r="D8878" t="str">
        <f ca="1">IF(OFFSET(calculations!$AG$2,MATCH(data!A8878&amp;"|"&amp;data!C8878,calculations!$A$3:$A$168,0),MATCH(data!B8878,calculations!$AH$2:$CL$2,0))="","NULL",SUBSTITUTE(OFFSET(calculations!$AG$2,MATCH(data!A8878&amp;"|"&amp;data!C8878,calculations!$A$3:$A$168,0),MATCH(data!B8878,calculations!$AH$2:$CL$2,0)),",","."))</f>
        <v>NULL</v>
      </c>
      <c r="E8878">
        <v>1</v>
      </c>
    </row>
    <row r="8879" spans="1:5" x14ac:dyDescent="0.25">
      <c r="A8879">
        <v>2017</v>
      </c>
      <c r="B8879">
        <v>70</v>
      </c>
      <c r="C8879" t="s">
        <v>85</v>
      </c>
      <c r="D8879" t="str">
        <f ca="1">IF(OFFSET(calculations!$AG$2,MATCH(data!A8879&amp;"|"&amp;data!C8879,calculations!$A$3:$A$168,0),MATCH(data!B8879,calculations!$AH$2:$CL$2,0))="","NULL",SUBSTITUTE(OFFSET(calculations!$AG$2,MATCH(data!A8879&amp;"|"&amp;data!C8879,calculations!$A$3:$A$168,0),MATCH(data!B8879,calculations!$AH$2:$CL$2,0)),",","."))</f>
        <v>NULL</v>
      </c>
      <c r="E8879">
        <v>1</v>
      </c>
    </row>
    <row r="8880" spans="1:5" x14ac:dyDescent="0.25">
      <c r="A8880">
        <v>2017</v>
      </c>
      <c r="B8880">
        <v>70</v>
      </c>
      <c r="C8880" t="s">
        <v>86</v>
      </c>
      <c r="D8880" t="str">
        <f ca="1">IF(OFFSET(calculations!$AG$2,MATCH(data!A8880&amp;"|"&amp;data!C8880,calculations!$A$3:$A$168,0),MATCH(data!B8880,calculations!$AH$2:$CL$2,0))="","NULL",SUBSTITUTE(OFFSET(calculations!$AG$2,MATCH(data!A8880&amp;"|"&amp;data!C8880,calculations!$A$3:$A$168,0),MATCH(data!B8880,calculations!$AH$2:$CL$2,0)),",","."))</f>
        <v>NULL</v>
      </c>
      <c r="E8880">
        <v>1</v>
      </c>
    </row>
    <row r="8881" spans="1:5" x14ac:dyDescent="0.25">
      <c r="A8881">
        <v>2017</v>
      </c>
      <c r="B8881">
        <v>70</v>
      </c>
      <c r="C8881" t="s">
        <v>87</v>
      </c>
      <c r="D8881" t="str">
        <f ca="1">IF(OFFSET(calculations!$AG$2,MATCH(data!A8881&amp;"|"&amp;data!C8881,calculations!$A$3:$A$168,0),MATCH(data!B8881,calculations!$AH$2:$CL$2,0))="","NULL",SUBSTITUTE(OFFSET(calculations!$AG$2,MATCH(data!A8881&amp;"|"&amp;data!C8881,calculations!$A$3:$A$168,0),MATCH(data!B8881,calculations!$AH$2:$CL$2,0)),",","."))</f>
        <v>37593</v>
      </c>
      <c r="E8881">
        <v>1</v>
      </c>
    </row>
    <row r="8882" spans="1:5" x14ac:dyDescent="0.25">
      <c r="A8882">
        <v>2017</v>
      </c>
      <c r="B8882">
        <v>70</v>
      </c>
      <c r="C8882" t="s">
        <v>88</v>
      </c>
      <c r="D8882" t="str">
        <f ca="1">IF(OFFSET(calculations!$AG$2,MATCH(data!A8882&amp;"|"&amp;data!C8882,calculations!$A$3:$A$168,0),MATCH(data!B8882,calculations!$AH$2:$CL$2,0))="","NULL",SUBSTITUTE(OFFSET(calculations!$AG$2,MATCH(data!A8882&amp;"|"&amp;data!C8882,calculations!$A$3:$A$168,0),MATCH(data!B8882,calculations!$AH$2:$CL$2,0)),",","."))</f>
        <v>NULL</v>
      </c>
      <c r="E8882">
        <v>1</v>
      </c>
    </row>
    <row r="8883" spans="1:5" x14ac:dyDescent="0.25">
      <c r="A8883">
        <v>2017</v>
      </c>
      <c r="B8883">
        <v>70</v>
      </c>
      <c r="C8883" t="s">
        <v>89</v>
      </c>
      <c r="D8883" t="str">
        <f ca="1">IF(OFFSET(calculations!$AG$2,MATCH(data!A8883&amp;"|"&amp;data!C8883,calculations!$A$3:$A$168,0),MATCH(data!B8883,calculations!$AH$2:$CL$2,0))="","NULL",SUBSTITUTE(OFFSET(calculations!$AG$2,MATCH(data!A8883&amp;"|"&amp;data!C8883,calculations!$A$3:$A$168,0),MATCH(data!B8883,calculations!$AH$2:$CL$2,0)),",","."))</f>
        <v>NULL</v>
      </c>
      <c r="E8883">
        <v>1</v>
      </c>
    </row>
    <row r="8884" spans="1:5" x14ac:dyDescent="0.25">
      <c r="A8884">
        <v>2017</v>
      </c>
      <c r="B8884">
        <v>70</v>
      </c>
      <c r="C8884" t="s">
        <v>90</v>
      </c>
      <c r="D8884" t="str">
        <f ca="1">IF(OFFSET(calculations!$AG$2,MATCH(data!A8884&amp;"|"&amp;data!C8884,calculations!$A$3:$A$168,0),MATCH(data!B8884,calculations!$AH$2:$CL$2,0))="","NULL",SUBSTITUTE(OFFSET(calculations!$AG$2,MATCH(data!A8884&amp;"|"&amp;data!C8884,calculations!$A$3:$A$168,0),MATCH(data!B8884,calculations!$AH$2:$CL$2,0)),",","."))</f>
        <v>NULL</v>
      </c>
      <c r="E8884">
        <v>1</v>
      </c>
    </row>
    <row r="8885" spans="1:5" x14ac:dyDescent="0.25">
      <c r="A8885">
        <v>2017</v>
      </c>
      <c r="B8885">
        <v>70</v>
      </c>
      <c r="C8885" t="s">
        <v>91</v>
      </c>
      <c r="D8885" t="str">
        <f ca="1">IF(OFFSET(calculations!$AG$2,MATCH(data!A8885&amp;"|"&amp;data!C8885,calculations!$A$3:$A$168,0),MATCH(data!B8885,calculations!$AH$2:$CL$2,0))="","NULL",SUBSTITUTE(OFFSET(calculations!$AG$2,MATCH(data!A8885&amp;"|"&amp;data!C8885,calculations!$A$3:$A$168,0),MATCH(data!B8885,calculations!$AH$2:$CL$2,0)),",","."))</f>
        <v>NULL</v>
      </c>
      <c r="E8885">
        <v>1</v>
      </c>
    </row>
    <row r="8886" spans="1:5" x14ac:dyDescent="0.25">
      <c r="A8886">
        <v>2017</v>
      </c>
      <c r="B8886">
        <v>70</v>
      </c>
      <c r="C8886" t="s">
        <v>92</v>
      </c>
      <c r="D8886" t="str">
        <f ca="1">IF(OFFSET(calculations!$AG$2,MATCH(data!A8886&amp;"|"&amp;data!C8886,calculations!$A$3:$A$168,0),MATCH(data!B8886,calculations!$AH$2:$CL$2,0))="","NULL",SUBSTITUTE(OFFSET(calculations!$AG$2,MATCH(data!A8886&amp;"|"&amp;data!C8886,calculations!$A$3:$A$168,0),MATCH(data!B8886,calculations!$AH$2:$CL$2,0)),",","."))</f>
        <v>NULL</v>
      </c>
      <c r="E8886">
        <v>1</v>
      </c>
    </row>
    <row r="8887" spans="1:5" x14ac:dyDescent="0.25">
      <c r="A8887">
        <v>2017</v>
      </c>
      <c r="B8887">
        <v>70</v>
      </c>
      <c r="C8887" t="s">
        <v>93</v>
      </c>
      <c r="D8887" t="str">
        <f ca="1">IF(OFFSET(calculations!$AG$2,MATCH(data!A8887&amp;"|"&amp;data!C8887,calculations!$A$3:$A$168,0),MATCH(data!B8887,calculations!$AH$2:$CL$2,0))="","NULL",SUBSTITUTE(OFFSET(calculations!$AG$2,MATCH(data!A8887&amp;"|"&amp;data!C8887,calculations!$A$3:$A$168,0),MATCH(data!B8887,calculations!$AH$2:$CL$2,0)),",","."))</f>
        <v>NULL</v>
      </c>
      <c r="E8887">
        <v>1</v>
      </c>
    </row>
    <row r="8888" spans="1:5" x14ac:dyDescent="0.25">
      <c r="A8888">
        <v>2017</v>
      </c>
      <c r="B8888">
        <v>70</v>
      </c>
      <c r="C8888" t="s">
        <v>94</v>
      </c>
      <c r="D8888" t="str">
        <f ca="1">IF(OFFSET(calculations!$AG$2,MATCH(data!A8888&amp;"|"&amp;data!C8888,calculations!$A$3:$A$168,0),MATCH(data!B8888,calculations!$AH$2:$CL$2,0))="","NULL",SUBSTITUTE(OFFSET(calculations!$AG$2,MATCH(data!A8888&amp;"|"&amp;data!C8888,calculations!$A$3:$A$168,0),MATCH(data!B8888,calculations!$AH$2:$CL$2,0)),",","."))</f>
        <v>NULL</v>
      </c>
      <c r="E8888">
        <v>1</v>
      </c>
    </row>
    <row r="8889" spans="1:5" x14ac:dyDescent="0.25">
      <c r="A8889">
        <v>2017</v>
      </c>
      <c r="B8889">
        <v>70</v>
      </c>
      <c r="C8889" t="s">
        <v>95</v>
      </c>
      <c r="D8889" t="str">
        <f ca="1">IF(OFFSET(calculations!$AG$2,MATCH(data!A8889&amp;"|"&amp;data!C8889,calculations!$A$3:$A$168,0),MATCH(data!B8889,calculations!$AH$2:$CL$2,0))="","NULL",SUBSTITUTE(OFFSET(calculations!$AG$2,MATCH(data!A8889&amp;"|"&amp;data!C8889,calculations!$A$3:$A$168,0),MATCH(data!B8889,calculations!$AH$2:$CL$2,0)),",","."))</f>
        <v>343248</v>
      </c>
      <c r="E8889">
        <v>1</v>
      </c>
    </row>
    <row r="8890" spans="1:5" x14ac:dyDescent="0.25">
      <c r="A8890">
        <v>2017</v>
      </c>
      <c r="B8890">
        <v>70</v>
      </c>
      <c r="C8890" t="s">
        <v>96</v>
      </c>
      <c r="D8890" t="str">
        <f ca="1">IF(OFFSET(calculations!$AG$2,MATCH(data!A8890&amp;"|"&amp;data!C8890,calculations!$A$3:$A$168,0),MATCH(data!B8890,calculations!$AH$2:$CL$2,0))="","NULL",SUBSTITUTE(OFFSET(calculations!$AG$2,MATCH(data!A8890&amp;"|"&amp;data!C8890,calculations!$A$3:$A$168,0),MATCH(data!B8890,calculations!$AH$2:$CL$2,0)),",","."))</f>
        <v>6769757</v>
      </c>
      <c r="E8890">
        <v>1</v>
      </c>
    </row>
    <row r="8891" spans="1:5" x14ac:dyDescent="0.25">
      <c r="A8891">
        <v>2017</v>
      </c>
      <c r="B8891">
        <v>70</v>
      </c>
      <c r="C8891" t="s">
        <v>97</v>
      </c>
      <c r="D8891" t="str">
        <f ca="1">IF(OFFSET(calculations!$AG$2,MATCH(data!A8891&amp;"|"&amp;data!C8891,calculations!$A$3:$A$168,0),MATCH(data!B8891,calculations!$AH$2:$CL$2,0))="","NULL",SUBSTITUTE(OFFSET(calculations!$AG$2,MATCH(data!A8891&amp;"|"&amp;data!C8891,calculations!$A$3:$A$168,0),MATCH(data!B8891,calculations!$AH$2:$CL$2,0)),",","."))</f>
        <v>4911114</v>
      </c>
      <c r="E8891">
        <v>1</v>
      </c>
    </row>
    <row r="8892" spans="1:5" x14ac:dyDescent="0.25">
      <c r="A8892">
        <v>2017</v>
      </c>
      <c r="B8892">
        <v>70</v>
      </c>
      <c r="C8892" t="s">
        <v>98</v>
      </c>
      <c r="D8892" t="str">
        <f ca="1">IF(OFFSET(calculations!$AG$2,MATCH(data!A8892&amp;"|"&amp;data!C8892,calculations!$A$3:$A$168,0),MATCH(data!B8892,calculations!$AH$2:$CL$2,0))="","NULL",SUBSTITUTE(OFFSET(calculations!$AG$2,MATCH(data!A8892&amp;"|"&amp;data!C8892,calculations!$A$3:$A$168,0),MATCH(data!B8892,calculations!$AH$2:$CL$2,0)),",","."))</f>
        <v>1858643</v>
      </c>
      <c r="E8892">
        <v>1</v>
      </c>
    </row>
    <row r="8893" spans="1:5" x14ac:dyDescent="0.25">
      <c r="A8893">
        <v>2017</v>
      </c>
      <c r="B8893">
        <v>70</v>
      </c>
      <c r="C8893" t="s">
        <v>99</v>
      </c>
      <c r="D8893" t="str">
        <f ca="1">IF(OFFSET(calculations!$AG$2,MATCH(data!A8893&amp;"|"&amp;data!C8893,calculations!$A$3:$A$168,0),MATCH(data!B8893,calculations!$AH$2:$CL$2,0))="","NULL",SUBSTITUTE(OFFSET(calculations!$AG$2,MATCH(data!A8893&amp;"|"&amp;data!C8893,calculations!$A$3:$A$168,0),MATCH(data!B8893,calculations!$AH$2:$CL$2,0)),",","."))</f>
        <v>1858643</v>
      </c>
      <c r="E8893">
        <v>1</v>
      </c>
    </row>
    <row r="8894" spans="1:5" x14ac:dyDescent="0.25">
      <c r="A8894">
        <v>2017</v>
      </c>
      <c r="B8894">
        <v>70</v>
      </c>
      <c r="C8894" t="s">
        <v>100</v>
      </c>
      <c r="D8894" t="str">
        <f ca="1">IF(OFFSET(calculations!$AG$2,MATCH(data!A8894&amp;"|"&amp;data!C8894,calculations!$A$3:$A$168,0),MATCH(data!B8894,calculations!$AH$2:$CL$2,0))="","NULL",SUBSTITUTE(OFFSET(calculations!$AG$2,MATCH(data!A8894&amp;"|"&amp;data!C8894,calculations!$A$3:$A$168,0),MATCH(data!B8894,calculations!$AH$2:$CL$2,0)),",","."))</f>
        <v>211</v>
      </c>
      <c r="E8894">
        <v>1</v>
      </c>
    </row>
    <row r="8895" spans="1:5" x14ac:dyDescent="0.25">
      <c r="A8895">
        <v>2017</v>
      </c>
      <c r="B8895">
        <v>70</v>
      </c>
      <c r="C8895" t="s">
        <v>101</v>
      </c>
      <c r="D8895" t="str">
        <f ca="1">IF(OFFSET(calculations!$AG$2,MATCH(data!A8895&amp;"|"&amp;data!C8895,calculations!$A$3:$A$168,0),MATCH(data!B8895,calculations!$AH$2:$CL$2,0))="","NULL",SUBSTITUTE(OFFSET(calculations!$AG$2,MATCH(data!A8895&amp;"|"&amp;data!C8895,calculations!$A$3:$A$168,0),MATCH(data!B8895,calculations!$AH$2:$CL$2,0)),",","."))</f>
        <v>429843</v>
      </c>
      <c r="E8895">
        <v>1</v>
      </c>
    </row>
    <row r="8896" spans="1:5" x14ac:dyDescent="0.25">
      <c r="A8896">
        <v>2017</v>
      </c>
      <c r="B8896">
        <v>70</v>
      </c>
      <c r="C8896" t="s">
        <v>102</v>
      </c>
      <c r="D8896" t="str">
        <f ca="1">IF(OFFSET(calculations!$AG$2,MATCH(data!A8896&amp;"|"&amp;data!C8896,calculations!$A$3:$A$168,0),MATCH(data!B8896,calculations!$AH$2:$CL$2,0))="","NULL",SUBSTITUTE(OFFSET(calculations!$AG$2,MATCH(data!A8896&amp;"|"&amp;data!C8896,calculations!$A$3:$A$168,0),MATCH(data!B8896,calculations!$AH$2:$CL$2,0)),",","."))</f>
        <v>1023440</v>
      </c>
      <c r="E8896">
        <v>1</v>
      </c>
    </row>
    <row r="8897" spans="1:5" x14ac:dyDescent="0.25">
      <c r="A8897">
        <v>2017</v>
      </c>
      <c r="B8897">
        <v>70</v>
      </c>
      <c r="C8897" t="s">
        <v>103</v>
      </c>
      <c r="D8897" t="str">
        <f ca="1">IF(OFFSET(calculations!$AG$2,MATCH(data!A8897&amp;"|"&amp;data!C8897,calculations!$A$3:$A$168,0),MATCH(data!B8897,calculations!$AH$2:$CL$2,0))="","NULL",SUBSTITUTE(OFFSET(calculations!$AG$2,MATCH(data!A8897&amp;"|"&amp;data!C8897,calculations!$A$3:$A$168,0),MATCH(data!B8897,calculations!$AH$2:$CL$2,0)),",","."))</f>
        <v>303</v>
      </c>
      <c r="E8897">
        <v>1</v>
      </c>
    </row>
    <row r="8898" spans="1:5" x14ac:dyDescent="0.25">
      <c r="A8898">
        <v>2017</v>
      </c>
      <c r="B8898">
        <v>70</v>
      </c>
      <c r="C8898" t="s">
        <v>104</v>
      </c>
      <c r="D8898" t="str">
        <f ca="1">IF(OFFSET(calculations!$AG$2,MATCH(data!A8898&amp;"|"&amp;data!C8898,calculations!$A$3:$A$168,0),MATCH(data!B8898,calculations!$AH$2:$CL$2,0))="","NULL",SUBSTITUTE(OFFSET(calculations!$AG$2,MATCH(data!A8898&amp;"|"&amp;data!C8898,calculations!$A$3:$A$168,0),MATCH(data!B8898,calculations!$AH$2:$CL$2,0)),",","."))</f>
        <v>405268</v>
      </c>
      <c r="E8898">
        <v>1</v>
      </c>
    </row>
    <row r="8899" spans="1:5" x14ac:dyDescent="0.25">
      <c r="A8899">
        <v>2017</v>
      </c>
      <c r="B8899">
        <v>70</v>
      </c>
      <c r="C8899" t="s">
        <v>105</v>
      </c>
      <c r="D8899" t="str">
        <f ca="1">IF(OFFSET(calculations!$AG$2,MATCH(data!A8899&amp;"|"&amp;data!C8899,calculations!$A$3:$A$168,0),MATCH(data!B8899,calculations!$AH$2:$CL$2,0))="","NULL",SUBSTITUTE(OFFSET(calculations!$AG$2,MATCH(data!A8899&amp;"|"&amp;data!C8899,calculations!$A$3:$A$168,0),MATCH(data!B8899,calculations!$AH$2:$CL$2,0)),",","."))</f>
        <v>405268</v>
      </c>
      <c r="E8899">
        <v>1</v>
      </c>
    </row>
    <row r="8900" spans="1:5" x14ac:dyDescent="0.25">
      <c r="A8900">
        <v>2017</v>
      </c>
      <c r="B8900">
        <v>70</v>
      </c>
      <c r="C8900" t="s">
        <v>106</v>
      </c>
      <c r="D8900" t="str">
        <f ca="1">IF(OFFSET(calculations!$AG$2,MATCH(data!A8900&amp;"|"&amp;data!C8900,calculations!$A$3:$A$168,0),MATCH(data!B8900,calculations!$AH$2:$CL$2,0))="","NULL",SUBSTITUTE(OFFSET(calculations!$AG$2,MATCH(data!A8900&amp;"|"&amp;data!C8900,calculations!$A$3:$A$168,0),MATCH(data!B8900,calculations!$AH$2:$CL$2,0)),",","."))</f>
        <v>NULL</v>
      </c>
      <c r="E8900">
        <v>1</v>
      </c>
    </row>
    <row r="8901" spans="1:5" x14ac:dyDescent="0.25">
      <c r="A8901">
        <v>2017</v>
      </c>
      <c r="B8901">
        <v>70</v>
      </c>
      <c r="C8901" t="s">
        <v>107</v>
      </c>
      <c r="D8901" t="str">
        <f ca="1">IF(OFFSET(calculations!$AG$2,MATCH(data!A8901&amp;"|"&amp;data!C8901,calculations!$A$3:$A$168,0),MATCH(data!B8901,calculations!$AH$2:$CL$2,0))="","NULL",SUBSTITUTE(OFFSET(calculations!$AG$2,MATCH(data!A8901&amp;"|"&amp;data!C8901,calculations!$A$3:$A$168,0),MATCH(data!B8901,calculations!$AH$2:$CL$2,0)),",","."))</f>
        <v>NULL</v>
      </c>
      <c r="E8901">
        <v>1</v>
      </c>
    </row>
    <row r="8902" spans="1:5" x14ac:dyDescent="0.25">
      <c r="A8902">
        <v>2017</v>
      </c>
      <c r="B8902">
        <v>70</v>
      </c>
      <c r="C8902" t="s">
        <v>108</v>
      </c>
      <c r="D8902" t="str">
        <f ca="1">IF(OFFSET(calculations!$AG$2,MATCH(data!A8902&amp;"|"&amp;data!C8902,calculations!$A$3:$A$168,0),MATCH(data!B8902,calculations!$AH$2:$CL$2,0))="","NULL",SUBSTITUTE(OFFSET(calculations!$AG$2,MATCH(data!A8902&amp;"|"&amp;data!C8902,calculations!$A$3:$A$168,0),MATCH(data!B8902,calculations!$AH$2:$CL$2,0)),",","."))</f>
        <v>-18117</v>
      </c>
      <c r="E8902">
        <v>1</v>
      </c>
    </row>
    <row r="8903" spans="1:5" x14ac:dyDescent="0.25">
      <c r="A8903">
        <v>2017</v>
      </c>
      <c r="B8903">
        <v>70</v>
      </c>
      <c r="C8903" t="s">
        <v>109</v>
      </c>
      <c r="D8903" t="str">
        <f ca="1">IF(OFFSET(calculations!$AG$2,MATCH(data!A8903&amp;"|"&amp;data!C8903,calculations!$A$3:$A$168,0),MATCH(data!B8903,calculations!$AH$2:$CL$2,0))="","NULL",SUBSTITUTE(OFFSET(calculations!$AG$2,MATCH(data!A8903&amp;"|"&amp;data!C8903,calculations!$A$3:$A$168,0),MATCH(data!B8903,calculations!$AH$2:$CL$2,0)),",","."))</f>
        <v>387151</v>
      </c>
      <c r="E8903">
        <v>1</v>
      </c>
    </row>
    <row r="8904" spans="1:5" x14ac:dyDescent="0.25">
      <c r="A8904">
        <v>2017</v>
      </c>
      <c r="B8904">
        <v>70</v>
      </c>
      <c r="C8904" t="s">
        <v>110</v>
      </c>
      <c r="D8904" t="str">
        <f ca="1">IF(OFFSET(calculations!$AG$2,MATCH(data!A8904&amp;"|"&amp;data!C8904,calculations!$A$3:$A$168,0),MATCH(data!B8904,calculations!$AH$2:$CL$2,0))="","NULL",SUBSTITUTE(OFFSET(calculations!$AG$2,MATCH(data!A8904&amp;"|"&amp;data!C8904,calculations!$A$3:$A$168,0),MATCH(data!B8904,calculations!$AH$2:$CL$2,0)),",","."))</f>
        <v>43903</v>
      </c>
      <c r="E8904">
        <v>1</v>
      </c>
    </row>
    <row r="8905" spans="1:5" x14ac:dyDescent="0.25">
      <c r="A8905">
        <v>2017</v>
      </c>
      <c r="B8905">
        <v>70</v>
      </c>
      <c r="C8905" t="s">
        <v>111</v>
      </c>
      <c r="D8905" t="str">
        <f ca="1">IF(OFFSET(calculations!$AG$2,MATCH(data!A8905&amp;"|"&amp;data!C8905,calculations!$A$3:$A$168,0),MATCH(data!B8905,calculations!$AH$2:$CL$2,0))="","NULL",SUBSTITUTE(OFFSET(calculations!$AG$2,MATCH(data!A8905&amp;"|"&amp;data!C8905,calculations!$A$3:$A$168,0),MATCH(data!B8905,calculations!$AH$2:$CL$2,0)),",","."))</f>
        <v>3398556</v>
      </c>
      <c r="E8905">
        <v>1</v>
      </c>
    </row>
    <row r="8906" spans="1:5" x14ac:dyDescent="0.25">
      <c r="A8906">
        <v>2017</v>
      </c>
      <c r="B8906">
        <v>70</v>
      </c>
      <c r="C8906" t="s">
        <v>112</v>
      </c>
      <c r="D8906" t="str">
        <f ca="1">IF(OFFSET(calculations!$AG$2,MATCH(data!A8906&amp;"|"&amp;data!C8906,calculations!$A$3:$A$168,0),MATCH(data!B8906,calculations!$AH$2:$CL$2,0))="","NULL",SUBSTITUTE(OFFSET(calculations!$AG$2,MATCH(data!A8906&amp;"|"&amp;data!C8906,calculations!$A$3:$A$168,0),MATCH(data!B8906,calculations!$AH$2:$CL$2,0)),",","."))</f>
        <v>1306072</v>
      </c>
      <c r="E8906">
        <v>1</v>
      </c>
    </row>
    <row r="8907" spans="1:5" x14ac:dyDescent="0.25">
      <c r="A8907">
        <v>2017</v>
      </c>
      <c r="B8907">
        <v>70</v>
      </c>
      <c r="C8907" t="s">
        <v>113</v>
      </c>
      <c r="D8907" t="str">
        <f ca="1">IF(OFFSET(calculations!$AG$2,MATCH(data!A8907&amp;"|"&amp;data!C8907,calculations!$A$3:$A$168,0),MATCH(data!B8907,calculations!$AH$2:$CL$2,0))="","NULL",SUBSTITUTE(OFFSET(calculations!$AG$2,MATCH(data!A8907&amp;"|"&amp;data!C8907,calculations!$A$3:$A$168,0),MATCH(data!B8907,calculations!$AH$2:$CL$2,0)),",","."))</f>
        <v>NULL</v>
      </c>
      <c r="E8907">
        <v>1</v>
      </c>
    </row>
    <row r="8908" spans="1:5" x14ac:dyDescent="0.25">
      <c r="A8908">
        <v>2017</v>
      </c>
      <c r="B8908">
        <v>70</v>
      </c>
      <c r="C8908" t="s">
        <v>114</v>
      </c>
      <c r="D8908" t="str">
        <f ca="1">IF(OFFSET(calculations!$AG$2,MATCH(data!A8908&amp;"|"&amp;data!C8908,calculations!$A$3:$A$168,0),MATCH(data!B8908,calculations!$AH$2:$CL$2,0))="","NULL",SUBSTITUTE(OFFSET(calculations!$AG$2,MATCH(data!A8908&amp;"|"&amp;data!C8908,calculations!$A$3:$A$168,0),MATCH(data!B8908,calculations!$AH$2:$CL$2,0)),",","."))</f>
        <v>NULL</v>
      </c>
      <c r="E8908">
        <v>1</v>
      </c>
    </row>
    <row r="8909" spans="1:5" x14ac:dyDescent="0.25">
      <c r="A8909">
        <v>2017</v>
      </c>
      <c r="B8909">
        <v>70</v>
      </c>
      <c r="C8909" t="s">
        <v>115</v>
      </c>
      <c r="D8909" t="str">
        <f ca="1">IF(OFFSET(calculations!$AG$2,MATCH(data!A8909&amp;"|"&amp;data!C8909,calculations!$A$3:$A$168,0),MATCH(data!B8909,calculations!$AH$2:$CL$2,0))="","NULL",SUBSTITUTE(OFFSET(calculations!$AG$2,MATCH(data!A8909&amp;"|"&amp;data!C8909,calculations!$A$3:$A$168,0),MATCH(data!B8909,calculations!$AH$2:$CL$2,0)),",","."))</f>
        <v>0</v>
      </c>
      <c r="E8909">
        <v>1</v>
      </c>
    </row>
    <row r="8910" spans="1:5" x14ac:dyDescent="0.25">
      <c r="A8910">
        <v>2017</v>
      </c>
      <c r="B8910">
        <v>70</v>
      </c>
      <c r="C8910" t="s">
        <v>116</v>
      </c>
      <c r="D8910" t="str">
        <f ca="1">IF(OFFSET(calculations!$AG$2,MATCH(data!A8910&amp;"|"&amp;data!C8910,calculations!$A$3:$A$168,0),MATCH(data!B8910,calculations!$AH$2:$CL$2,0))="","NULL",SUBSTITUTE(OFFSET(calculations!$AG$2,MATCH(data!A8910&amp;"|"&amp;data!C8910,calculations!$A$3:$A$168,0),MATCH(data!B8910,calculations!$AH$2:$CL$2,0)),",","."))</f>
        <v>876072</v>
      </c>
      <c r="E8910">
        <v>1</v>
      </c>
    </row>
    <row r="8911" spans="1:5" x14ac:dyDescent="0.25">
      <c r="A8911">
        <v>2017</v>
      </c>
      <c r="B8911">
        <v>70</v>
      </c>
      <c r="C8911" t="s">
        <v>117</v>
      </c>
      <c r="D8911" t="str">
        <f ca="1">IF(OFFSET(calculations!$AG$2,MATCH(data!A8911&amp;"|"&amp;data!C8911,calculations!$A$3:$A$168,0),MATCH(data!B8911,calculations!$AH$2:$CL$2,0))="","NULL",SUBSTITUTE(OFFSET(calculations!$AG$2,MATCH(data!A8911&amp;"|"&amp;data!C8911,calculations!$A$3:$A$168,0),MATCH(data!B8911,calculations!$AH$2:$CL$2,0)),",","."))</f>
        <v>NULL</v>
      </c>
      <c r="E8911">
        <v>1</v>
      </c>
    </row>
    <row r="8912" spans="1:5" x14ac:dyDescent="0.25">
      <c r="A8912">
        <v>2017</v>
      </c>
      <c r="B8912">
        <v>70</v>
      </c>
      <c r="C8912" t="s">
        <v>118</v>
      </c>
      <c r="D8912" t="str">
        <f ca="1">IF(OFFSET(calculations!$AG$2,MATCH(data!A8912&amp;"|"&amp;data!C8912,calculations!$A$3:$A$168,0),MATCH(data!B8912,calculations!$AH$2:$CL$2,0))="","NULL",SUBSTITUTE(OFFSET(calculations!$AG$2,MATCH(data!A8912&amp;"|"&amp;data!C8912,calculations!$A$3:$A$168,0),MATCH(data!B8912,calculations!$AH$2:$CL$2,0)),",","."))</f>
        <v>10</v>
      </c>
      <c r="E8912">
        <v>1</v>
      </c>
    </row>
    <row r="8913" spans="1:5" x14ac:dyDescent="0.25">
      <c r="A8913">
        <v>2017</v>
      </c>
      <c r="B8913">
        <v>70</v>
      </c>
      <c r="C8913" t="s">
        <v>119</v>
      </c>
      <c r="D8913" t="str">
        <f ca="1">IF(OFFSET(calculations!$AG$2,MATCH(data!A8913&amp;"|"&amp;data!C8913,calculations!$A$3:$A$168,0),MATCH(data!B8913,calculations!$AH$2:$CL$2,0))="","NULL",SUBSTITUTE(OFFSET(calculations!$AG$2,MATCH(data!A8913&amp;"|"&amp;data!C8913,calculations!$A$3:$A$168,0),MATCH(data!B8913,calculations!$AH$2:$CL$2,0)),",","."))</f>
        <v>3600</v>
      </c>
      <c r="E8913">
        <v>1</v>
      </c>
    </row>
    <row r="8914" spans="1:5" x14ac:dyDescent="0.25">
      <c r="A8914">
        <v>2017</v>
      </c>
      <c r="B8914">
        <v>70</v>
      </c>
      <c r="C8914" t="s">
        <v>120</v>
      </c>
      <c r="D8914" t="str">
        <f ca="1">IF(OFFSET(calculations!$AG$2,MATCH(data!A8914&amp;"|"&amp;data!C8914,calculations!$A$3:$A$168,0),MATCH(data!B8914,calculations!$AH$2:$CL$2,0))="","NULL",SUBSTITUTE(OFFSET(calculations!$AG$2,MATCH(data!A8914&amp;"|"&amp;data!C8914,calculations!$A$3:$A$168,0),MATCH(data!B8914,calculations!$AH$2:$CL$2,0)),",","."))</f>
        <v>33949</v>
      </c>
      <c r="E8914">
        <v>1</v>
      </c>
    </row>
    <row r="8915" spans="1:5" x14ac:dyDescent="0.25">
      <c r="A8915">
        <v>2017</v>
      </c>
      <c r="B8915">
        <v>70</v>
      </c>
      <c r="C8915" t="s">
        <v>121</v>
      </c>
      <c r="D8915" t="str">
        <f ca="1">IF(OFFSET(calculations!$AG$2,MATCH(data!A8915&amp;"|"&amp;data!C8915,calculations!$A$3:$A$168,0),MATCH(data!B8915,calculations!$AH$2:$CL$2,0))="","NULL",SUBSTITUTE(OFFSET(calculations!$AG$2,MATCH(data!A8915&amp;"|"&amp;data!C8915,calculations!$A$3:$A$168,0),MATCH(data!B8915,calculations!$AH$2:$CL$2,0)),",","."))</f>
        <v>109294</v>
      </c>
      <c r="E8915">
        <v>1</v>
      </c>
    </row>
    <row r="8916" spans="1:5" x14ac:dyDescent="0.25">
      <c r="A8916">
        <v>2017</v>
      </c>
      <c r="B8916">
        <v>70</v>
      </c>
      <c r="C8916" t="s">
        <v>122</v>
      </c>
      <c r="D8916" t="str">
        <f ca="1">IF(OFFSET(calculations!$AG$2,MATCH(data!A8916&amp;"|"&amp;data!C8916,calculations!$A$3:$A$168,0),MATCH(data!B8916,calculations!$AH$2:$CL$2,0))="","NULL",SUBSTITUTE(OFFSET(calculations!$AG$2,MATCH(data!A8916&amp;"|"&amp;data!C8916,calculations!$A$3:$A$168,0),MATCH(data!B8916,calculations!$AH$2:$CL$2,0)),",","."))</f>
        <v>NULL</v>
      </c>
      <c r="E8916">
        <v>1</v>
      </c>
    </row>
    <row r="8917" spans="1:5" x14ac:dyDescent="0.25">
      <c r="A8917">
        <v>2017</v>
      </c>
      <c r="B8917">
        <v>70</v>
      </c>
      <c r="C8917" t="s">
        <v>123</v>
      </c>
      <c r="D8917" t="str">
        <f ca="1">IF(OFFSET(calculations!$AG$2,MATCH(data!A8917&amp;"|"&amp;data!C8917,calculations!$A$3:$A$168,0),MATCH(data!B8917,calculations!$AH$2:$CL$2,0))="","NULL",SUBSTITUTE(OFFSET(calculations!$AG$2,MATCH(data!A8917&amp;"|"&amp;data!C8917,calculations!$A$3:$A$168,0),MATCH(data!B8917,calculations!$AH$2:$CL$2,0)),",","."))</f>
        <v>NULL</v>
      </c>
      <c r="E8917">
        <v>1</v>
      </c>
    </row>
    <row r="8918" spans="1:5" x14ac:dyDescent="0.25">
      <c r="A8918">
        <v>2017</v>
      </c>
      <c r="B8918">
        <v>70</v>
      </c>
      <c r="C8918" t="s">
        <v>124</v>
      </c>
      <c r="D8918" t="str">
        <f ca="1">IF(OFFSET(calculations!$AG$2,MATCH(data!A8918&amp;"|"&amp;data!C8918,calculations!$A$3:$A$168,0),MATCH(data!B8918,calculations!$AH$2:$CL$2,0))="","NULL",SUBSTITUTE(OFFSET(calculations!$AG$2,MATCH(data!A8918&amp;"|"&amp;data!C8918,calculations!$A$3:$A$168,0),MATCH(data!B8918,calculations!$AH$2:$CL$2,0)),",","."))</f>
        <v>NULL</v>
      </c>
      <c r="E8918">
        <v>1</v>
      </c>
    </row>
    <row r="8919" spans="1:5" x14ac:dyDescent="0.25">
      <c r="A8919">
        <v>2017</v>
      </c>
      <c r="B8919">
        <v>70</v>
      </c>
      <c r="C8919" t="s">
        <v>125</v>
      </c>
      <c r="D8919" t="str">
        <f ca="1">IF(OFFSET(calculations!$AG$2,MATCH(data!A8919&amp;"|"&amp;data!C8919,calculations!$A$3:$A$168,0),MATCH(data!B8919,calculations!$AH$2:$CL$2,0))="","NULL",SUBSTITUTE(OFFSET(calculations!$AG$2,MATCH(data!A8919&amp;"|"&amp;data!C8919,calculations!$A$3:$A$168,0),MATCH(data!B8919,calculations!$AH$2:$CL$2,0)),",","."))</f>
        <v>NULL</v>
      </c>
      <c r="E8919">
        <v>1</v>
      </c>
    </row>
    <row r="8920" spans="1:5" x14ac:dyDescent="0.25">
      <c r="A8920">
        <v>2017</v>
      </c>
      <c r="B8920">
        <v>70</v>
      </c>
      <c r="C8920" t="s">
        <v>126</v>
      </c>
      <c r="D8920" t="str">
        <f ca="1">IF(OFFSET(calculations!$AG$2,MATCH(data!A8920&amp;"|"&amp;data!C8920,calculations!$A$3:$A$168,0),MATCH(data!B8920,calculations!$AH$2:$CL$2,0))="","NULL",SUBSTITUTE(OFFSET(calculations!$AG$2,MATCH(data!A8920&amp;"|"&amp;data!C8920,calculations!$A$3:$A$168,0),MATCH(data!B8920,calculations!$AH$2:$CL$2,0)),",","."))</f>
        <v>283147</v>
      </c>
      <c r="E8920">
        <v>1</v>
      </c>
    </row>
    <row r="8921" spans="1:5" x14ac:dyDescent="0.25">
      <c r="A8921">
        <v>2017</v>
      </c>
      <c r="B8921">
        <v>70</v>
      </c>
      <c r="C8921" t="s">
        <v>62</v>
      </c>
      <c r="D8921" t="str">
        <f ca="1">IF(OFFSET(calculations!$AG$2,MATCH(data!A8921&amp;"|"&amp;data!C8921,calculations!$A$3:$A$168,0),MATCH(data!B8921,calculations!$AH$2:$CL$2,0))="","NULL",SUBSTITUTE(OFFSET(calculations!$AG$2,MATCH(data!A8921&amp;"|"&amp;data!C8921,calculations!$A$3:$A$168,0),MATCH(data!B8921,calculations!$AH$2:$CL$2,0)),",","."))</f>
        <v>2092484</v>
      </c>
      <c r="E8921">
        <v>1</v>
      </c>
    </row>
    <row r="8922" spans="1:5" x14ac:dyDescent="0.25">
      <c r="A8922">
        <v>2017</v>
      </c>
      <c r="B8922">
        <v>70</v>
      </c>
      <c r="C8922" t="s">
        <v>127</v>
      </c>
      <c r="D8922" t="str">
        <f ca="1">IF(OFFSET(calculations!$AG$2,MATCH(data!A8922&amp;"|"&amp;data!C8922,calculations!$A$3:$A$168,0),MATCH(data!B8922,calculations!$AH$2:$CL$2,0))="","NULL",SUBSTITUTE(OFFSET(calculations!$AG$2,MATCH(data!A8922&amp;"|"&amp;data!C8922,calculations!$A$3:$A$168,0),MATCH(data!B8922,calculations!$AH$2:$CL$2,0)),",","."))</f>
        <v>32513</v>
      </c>
      <c r="E8922">
        <v>1</v>
      </c>
    </row>
    <row r="8923" spans="1:5" x14ac:dyDescent="0.25">
      <c r="A8923">
        <v>2017</v>
      </c>
      <c r="B8923">
        <v>70</v>
      </c>
      <c r="C8923" t="s">
        <v>128</v>
      </c>
      <c r="D8923" t="str">
        <f ca="1">IF(OFFSET(calculations!$AG$2,MATCH(data!A8923&amp;"|"&amp;data!C8923,calculations!$A$3:$A$168,0),MATCH(data!B8923,calculations!$AH$2:$CL$2,0))="","NULL",SUBSTITUTE(OFFSET(calculations!$AG$2,MATCH(data!A8923&amp;"|"&amp;data!C8923,calculations!$A$3:$A$168,0),MATCH(data!B8923,calculations!$AH$2:$CL$2,0)),",","."))</f>
        <v>NULL</v>
      </c>
      <c r="E8923">
        <v>1</v>
      </c>
    </row>
    <row r="8924" spans="1:5" x14ac:dyDescent="0.25">
      <c r="A8924">
        <v>2017</v>
      </c>
      <c r="B8924">
        <v>70</v>
      </c>
      <c r="C8924" t="s">
        <v>129</v>
      </c>
      <c r="D8924" t="str">
        <f ca="1">IF(OFFSET(calculations!$AG$2,MATCH(data!A8924&amp;"|"&amp;data!C8924,calculations!$A$3:$A$168,0),MATCH(data!B8924,calculations!$AH$2:$CL$2,0))="","NULL",SUBSTITUTE(OFFSET(calculations!$AG$2,MATCH(data!A8924&amp;"|"&amp;data!C8924,calculations!$A$3:$A$168,0),MATCH(data!B8924,calculations!$AH$2:$CL$2,0)),",","."))</f>
        <v>1716723</v>
      </c>
      <c r="E8924">
        <v>1</v>
      </c>
    </row>
    <row r="8925" spans="1:5" x14ac:dyDescent="0.25">
      <c r="A8925">
        <v>2017</v>
      </c>
      <c r="B8925">
        <v>70</v>
      </c>
      <c r="C8925" t="s">
        <v>130</v>
      </c>
      <c r="D8925" t="str">
        <f ca="1">IF(OFFSET(calculations!$AG$2,MATCH(data!A8925&amp;"|"&amp;data!C8925,calculations!$A$3:$A$168,0),MATCH(data!B8925,calculations!$AH$2:$CL$2,0))="","NULL",SUBSTITUTE(OFFSET(calculations!$AG$2,MATCH(data!A8925&amp;"|"&amp;data!C8925,calculations!$A$3:$A$168,0),MATCH(data!B8925,calculations!$AH$2:$CL$2,0)),",","."))</f>
        <v>NULL</v>
      </c>
      <c r="E8925">
        <v>1</v>
      </c>
    </row>
    <row r="8926" spans="1:5" x14ac:dyDescent="0.25">
      <c r="A8926">
        <v>2017</v>
      </c>
      <c r="B8926">
        <v>70</v>
      </c>
      <c r="C8926" t="s">
        <v>131</v>
      </c>
      <c r="D8926" t="str">
        <f ca="1">IF(OFFSET(calculations!$AG$2,MATCH(data!A8926&amp;"|"&amp;data!C8926,calculations!$A$3:$A$168,0),MATCH(data!B8926,calculations!$AH$2:$CL$2,0))="","NULL",SUBSTITUTE(OFFSET(calculations!$AG$2,MATCH(data!A8926&amp;"|"&amp;data!C8926,calculations!$A$3:$A$168,0),MATCH(data!B8926,calculations!$AH$2:$CL$2,0)),",","."))</f>
        <v>NULL</v>
      </c>
      <c r="E8926">
        <v>1</v>
      </c>
    </row>
    <row r="8927" spans="1:5" x14ac:dyDescent="0.25">
      <c r="A8927">
        <v>2017</v>
      </c>
      <c r="B8927">
        <v>70</v>
      </c>
      <c r="C8927" t="s">
        <v>132</v>
      </c>
      <c r="D8927" t="str">
        <f ca="1">IF(OFFSET(calculations!$AG$2,MATCH(data!A8927&amp;"|"&amp;data!C8927,calculations!$A$3:$A$168,0),MATCH(data!B8927,calculations!$AH$2:$CL$2,0))="","NULL",SUBSTITUTE(OFFSET(calculations!$AG$2,MATCH(data!A8927&amp;"|"&amp;data!C8927,calculations!$A$3:$A$168,0),MATCH(data!B8927,calculations!$AH$2:$CL$2,0)),",","."))</f>
        <v>NULL</v>
      </c>
      <c r="E8927">
        <v>1</v>
      </c>
    </row>
    <row r="8928" spans="1:5" x14ac:dyDescent="0.25">
      <c r="A8928">
        <v>2017</v>
      </c>
      <c r="B8928">
        <v>70</v>
      </c>
      <c r="C8928" t="s">
        <v>133</v>
      </c>
      <c r="D8928" t="str">
        <f ca="1">IF(OFFSET(calculations!$AG$2,MATCH(data!A8928&amp;"|"&amp;data!C8928,calculations!$A$3:$A$168,0),MATCH(data!B8928,calculations!$AH$2:$CL$2,0))="","NULL",SUBSTITUTE(OFFSET(calculations!$AG$2,MATCH(data!A8928&amp;"|"&amp;data!C8928,calculations!$A$3:$A$168,0),MATCH(data!B8928,calculations!$AH$2:$CL$2,0)),",","."))</f>
        <v>0</v>
      </c>
      <c r="E8928">
        <v>1</v>
      </c>
    </row>
    <row r="8929" spans="1:5" x14ac:dyDescent="0.25">
      <c r="A8929">
        <v>2017</v>
      </c>
      <c r="B8929">
        <v>70</v>
      </c>
      <c r="C8929" t="s">
        <v>134</v>
      </c>
      <c r="D8929" t="str">
        <f ca="1">IF(OFFSET(calculations!$AG$2,MATCH(data!A8929&amp;"|"&amp;data!C8929,calculations!$A$3:$A$168,0),MATCH(data!B8929,calculations!$AH$2:$CL$2,0))="","NULL",SUBSTITUTE(OFFSET(calculations!$AG$2,MATCH(data!A8929&amp;"|"&amp;data!C8929,calculations!$A$3:$A$168,0),MATCH(data!B8929,calculations!$AH$2:$CL$2,0)),",","."))</f>
        <v>NULL</v>
      </c>
      <c r="E8929">
        <v>1</v>
      </c>
    </row>
    <row r="8930" spans="1:5" x14ac:dyDescent="0.25">
      <c r="A8930">
        <v>2017</v>
      </c>
      <c r="B8930">
        <v>70</v>
      </c>
      <c r="C8930" t="s">
        <v>135</v>
      </c>
      <c r="D8930" t="str">
        <f ca="1">IF(OFFSET(calculations!$AG$2,MATCH(data!A8930&amp;"|"&amp;data!C8930,calculations!$A$3:$A$168,0),MATCH(data!B8930,calculations!$AH$2:$CL$2,0))="","NULL",SUBSTITUTE(OFFSET(calculations!$AG$2,MATCH(data!A8930&amp;"|"&amp;data!C8930,calculations!$A$3:$A$168,0),MATCH(data!B8930,calculations!$AH$2:$CL$2,0)),",","."))</f>
        <v>NULL</v>
      </c>
      <c r="E8930">
        <v>1</v>
      </c>
    </row>
    <row r="8931" spans="1:5" x14ac:dyDescent="0.25">
      <c r="A8931">
        <v>2017</v>
      </c>
      <c r="B8931">
        <v>70</v>
      </c>
      <c r="C8931" t="s">
        <v>136</v>
      </c>
      <c r="D8931" t="str">
        <f ca="1">IF(OFFSET(calculations!$AG$2,MATCH(data!A8931&amp;"|"&amp;data!C8931,calculations!$A$3:$A$168,0),MATCH(data!B8931,calculations!$AH$2:$CL$2,0))="","NULL",SUBSTITUTE(OFFSET(calculations!$AG$2,MATCH(data!A8931&amp;"|"&amp;data!C8931,calculations!$A$3:$A$168,0),MATCH(data!B8931,calculations!$AH$2:$CL$2,0)),",","."))</f>
        <v>343248</v>
      </c>
      <c r="E8931">
        <v>1</v>
      </c>
    </row>
    <row r="8932" spans="1:5" x14ac:dyDescent="0.25">
      <c r="A8932">
        <v>2017</v>
      </c>
      <c r="B8932">
        <v>70</v>
      </c>
      <c r="C8932" t="s">
        <v>137</v>
      </c>
      <c r="D8932" t="str">
        <f ca="1">IF(OFFSET(calculations!$AG$2,MATCH(data!A8932&amp;"|"&amp;data!C8932,calculations!$A$3:$A$168,0),MATCH(data!B8932,calculations!$AH$2:$CL$2,0))="","NULL",SUBSTITUTE(OFFSET(calculations!$AG$2,MATCH(data!A8932&amp;"|"&amp;data!C8932,calculations!$A$3:$A$168,0),MATCH(data!B8932,calculations!$AH$2:$CL$2,0)),",","."))</f>
        <v>NULL</v>
      </c>
      <c r="E8932">
        <v>1</v>
      </c>
    </row>
    <row r="8933" spans="1:5" x14ac:dyDescent="0.25">
      <c r="A8933">
        <v>2017</v>
      </c>
      <c r="B8933">
        <v>70</v>
      </c>
      <c r="C8933" t="s">
        <v>138</v>
      </c>
      <c r="D8933" t="str">
        <f ca="1">IF(OFFSET(calculations!$AG$2,MATCH(data!A8933&amp;"|"&amp;data!C8933,calculations!$A$3:$A$168,0),MATCH(data!B8933,calculations!$AH$2:$CL$2,0))="","NULL",SUBSTITUTE(OFFSET(calculations!$AG$2,MATCH(data!A8933&amp;"|"&amp;data!C8933,calculations!$A$3:$A$168,0),MATCH(data!B8933,calculations!$AH$2:$CL$2,0)),",","."))</f>
        <v>NULL</v>
      </c>
      <c r="E8933">
        <v>1</v>
      </c>
    </row>
    <row r="8934" spans="1:5" x14ac:dyDescent="0.25">
      <c r="A8934">
        <v>2017</v>
      </c>
      <c r="B8934">
        <v>70</v>
      </c>
      <c r="C8934" t="s">
        <v>139</v>
      </c>
      <c r="D8934" t="str">
        <f ca="1">IF(OFFSET(calculations!$AG$2,MATCH(data!A8934&amp;"|"&amp;data!C8934,calculations!$A$3:$A$168,0),MATCH(data!B8934,calculations!$AH$2:$CL$2,0))="","NULL",SUBSTITUTE(OFFSET(calculations!$AG$2,MATCH(data!A8934&amp;"|"&amp;data!C8934,calculations!$A$3:$A$168,0),MATCH(data!B8934,calculations!$AH$2:$CL$2,0)),",","."))</f>
        <v>NULL</v>
      </c>
      <c r="E8934">
        <v>1</v>
      </c>
    </row>
    <row r="8935" spans="1:5" x14ac:dyDescent="0.25">
      <c r="A8935">
        <v>2017</v>
      </c>
      <c r="B8935">
        <v>70</v>
      </c>
      <c r="C8935" t="s">
        <v>140</v>
      </c>
      <c r="D8935" t="str">
        <f ca="1">IF(OFFSET(calculations!$AG$2,MATCH(data!A8935&amp;"|"&amp;data!C8935,calculations!$A$3:$A$168,0),MATCH(data!B8935,calculations!$AH$2:$CL$2,0))="","NULL",SUBSTITUTE(OFFSET(calculations!$AG$2,MATCH(data!A8935&amp;"|"&amp;data!C8935,calculations!$A$3:$A$168,0),MATCH(data!B8935,calculations!$AH$2:$CL$2,0)),",","."))</f>
        <v>NULL</v>
      </c>
      <c r="E8935">
        <v>1</v>
      </c>
    </row>
    <row r="8936" spans="1:5" x14ac:dyDescent="0.25">
      <c r="A8936">
        <v>2017</v>
      </c>
      <c r="B8936">
        <v>70</v>
      </c>
      <c r="C8936" t="s">
        <v>141</v>
      </c>
      <c r="D8936" t="str">
        <f ca="1">IF(OFFSET(calculations!$AG$2,MATCH(data!A8936&amp;"|"&amp;data!C8936,calculations!$A$3:$A$168,0),MATCH(data!B8936,calculations!$AH$2:$CL$2,0))="","NULL",SUBSTITUTE(OFFSET(calculations!$AG$2,MATCH(data!A8936&amp;"|"&amp;data!C8936,calculations!$A$3:$A$168,0),MATCH(data!B8936,calculations!$AH$2:$CL$2,0)),",","."))</f>
        <v>NULL</v>
      </c>
      <c r="E8936">
        <v>1</v>
      </c>
    </row>
    <row r="8937" spans="1:5" x14ac:dyDescent="0.25">
      <c r="A8937">
        <v>2017</v>
      </c>
      <c r="B8937">
        <v>70</v>
      </c>
      <c r="C8937" t="s">
        <v>142</v>
      </c>
      <c r="D8937" t="str">
        <f ca="1">IF(OFFSET(calculations!$AG$2,MATCH(data!A8937&amp;"|"&amp;data!C8937,calculations!$A$3:$A$168,0),MATCH(data!B8937,calculations!$AH$2:$CL$2,0))="","NULL",SUBSTITUTE(OFFSET(calculations!$AG$2,MATCH(data!A8937&amp;"|"&amp;data!C8937,calculations!$A$3:$A$168,0),MATCH(data!B8937,calculations!$AH$2:$CL$2,0)),",","."))</f>
        <v>NULL</v>
      </c>
      <c r="E8937">
        <v>1</v>
      </c>
    </row>
    <row r="8938" spans="1:5" x14ac:dyDescent="0.25">
      <c r="A8938">
        <v>2017</v>
      </c>
      <c r="B8938">
        <v>70</v>
      </c>
      <c r="C8938" t="s">
        <v>143</v>
      </c>
      <c r="D8938" t="str">
        <f ca="1">IF(OFFSET(calculations!$AG$2,MATCH(data!A8938&amp;"|"&amp;data!C8938,calculations!$A$3:$A$168,0),MATCH(data!B8938,calculations!$AH$2:$CL$2,0))="","NULL",SUBSTITUTE(OFFSET(calculations!$AG$2,MATCH(data!A8938&amp;"|"&amp;data!C8938,calculations!$A$3:$A$168,0),MATCH(data!B8938,calculations!$AH$2:$CL$2,0)),",","."))</f>
        <v>NULL</v>
      </c>
      <c r="E8938">
        <v>1</v>
      </c>
    </row>
    <row r="8939" spans="1:5" x14ac:dyDescent="0.25">
      <c r="A8939">
        <v>2017</v>
      </c>
      <c r="B8939">
        <v>70</v>
      </c>
      <c r="C8939" t="s">
        <v>58</v>
      </c>
      <c r="D8939" t="str">
        <f ca="1">IF(OFFSET(calculations!$AG$2,MATCH(data!A8939&amp;"|"&amp;data!C8939,calculations!$A$3:$A$168,0),MATCH(data!B8939,calculations!$AH$2:$CL$2,0))="","NULL",SUBSTITUTE(OFFSET(calculations!$AG$2,MATCH(data!A8939&amp;"|"&amp;data!C8939,calculations!$A$3:$A$168,0),MATCH(data!B8939,calculations!$AH$2:$CL$2,0)),",","."))</f>
        <v>NULL</v>
      </c>
      <c r="E8939">
        <v>1</v>
      </c>
    </row>
    <row r="8940" spans="1:5" x14ac:dyDescent="0.25">
      <c r="A8940">
        <v>2017</v>
      </c>
      <c r="B8940">
        <v>72</v>
      </c>
      <c r="C8940" t="s">
        <v>68</v>
      </c>
      <c r="D8940" t="str">
        <f ca="1">IF(OFFSET(calculations!$AG$2,MATCH(data!A8940&amp;"|"&amp;data!C8940,calculations!$A$3:$A$168,0),MATCH(data!B8940,calculations!$AH$2:$CL$2,0))="","NULL",SUBSTITUTE(OFFSET(calculations!$AG$2,MATCH(data!A8940&amp;"|"&amp;data!C8940,calculations!$A$3:$A$168,0),MATCH(data!B8940,calculations!$AH$2:$CL$2,0)),",","."))</f>
        <v>1964920</v>
      </c>
      <c r="E8940">
        <v>1</v>
      </c>
    </row>
    <row r="8941" spans="1:5" x14ac:dyDescent="0.25">
      <c r="A8941">
        <v>2017</v>
      </c>
      <c r="B8941">
        <v>72</v>
      </c>
      <c r="C8941" t="s">
        <v>49</v>
      </c>
      <c r="D8941" t="str">
        <f ca="1">IF(OFFSET(calculations!$AG$2,MATCH(data!A8941&amp;"|"&amp;data!C8941,calculations!$A$3:$A$168,0),MATCH(data!B8941,calculations!$AH$2:$CL$2,0))="","NULL",SUBSTITUTE(OFFSET(calculations!$AG$2,MATCH(data!A8941&amp;"|"&amp;data!C8941,calculations!$A$3:$A$168,0),MATCH(data!B8941,calculations!$AH$2:$CL$2,0)),",","."))</f>
        <v>1340191</v>
      </c>
      <c r="E8941">
        <v>1</v>
      </c>
    </row>
    <row r="8942" spans="1:5" x14ac:dyDescent="0.25">
      <c r="A8942">
        <v>2017</v>
      </c>
      <c r="B8942">
        <v>72</v>
      </c>
      <c r="C8942" t="s">
        <v>69</v>
      </c>
      <c r="D8942" t="str">
        <f ca="1">IF(OFFSET(calculations!$AG$2,MATCH(data!A8942&amp;"|"&amp;data!C8942,calculations!$A$3:$A$168,0),MATCH(data!B8942,calculations!$AH$2:$CL$2,0))="","NULL",SUBSTITUTE(OFFSET(calculations!$AG$2,MATCH(data!A8942&amp;"|"&amp;data!C8942,calculations!$A$3:$A$168,0),MATCH(data!B8942,calculations!$AH$2:$CL$2,0)),",","."))</f>
        <v>5310</v>
      </c>
      <c r="E8942">
        <v>1</v>
      </c>
    </row>
    <row r="8943" spans="1:5" x14ac:dyDescent="0.25">
      <c r="A8943">
        <v>2017</v>
      </c>
      <c r="B8943">
        <v>72</v>
      </c>
      <c r="C8943" t="s">
        <v>70</v>
      </c>
      <c r="D8943" t="str">
        <f ca="1">IF(OFFSET(calculations!$AG$2,MATCH(data!A8943&amp;"|"&amp;data!C8943,calculations!$A$3:$A$168,0),MATCH(data!B8943,calculations!$AH$2:$CL$2,0))="","NULL",SUBSTITUTE(OFFSET(calculations!$AG$2,MATCH(data!A8943&amp;"|"&amp;data!C8943,calculations!$A$3:$A$168,0),MATCH(data!B8943,calculations!$AH$2:$CL$2,0)),",","."))</f>
        <v>5546</v>
      </c>
      <c r="E8943">
        <v>1</v>
      </c>
    </row>
    <row r="8944" spans="1:5" x14ac:dyDescent="0.25">
      <c r="A8944">
        <v>2017</v>
      </c>
      <c r="B8944">
        <v>72</v>
      </c>
      <c r="C8944" t="s">
        <v>71</v>
      </c>
      <c r="D8944" t="str">
        <f ca="1">IF(OFFSET(calculations!$AG$2,MATCH(data!A8944&amp;"|"&amp;data!C8944,calculations!$A$3:$A$168,0),MATCH(data!B8944,calculations!$AH$2:$CL$2,0))="","NULL",SUBSTITUTE(OFFSET(calculations!$AG$2,MATCH(data!A8944&amp;"|"&amp;data!C8944,calculations!$A$3:$A$168,0),MATCH(data!B8944,calculations!$AH$2:$CL$2,0)),",","."))</f>
        <v>57764</v>
      </c>
      <c r="E8944">
        <v>1</v>
      </c>
    </row>
    <row r="8945" spans="1:5" x14ac:dyDescent="0.25">
      <c r="A8945">
        <v>2017</v>
      </c>
      <c r="B8945">
        <v>72</v>
      </c>
      <c r="C8945" t="s">
        <v>72</v>
      </c>
      <c r="D8945" t="str">
        <f ca="1">IF(OFFSET(calculations!$AG$2,MATCH(data!A8945&amp;"|"&amp;data!C8945,calculations!$A$3:$A$168,0),MATCH(data!B8945,calculations!$AH$2:$CL$2,0))="","NULL",SUBSTITUTE(OFFSET(calculations!$AG$2,MATCH(data!A8945&amp;"|"&amp;data!C8945,calculations!$A$3:$A$168,0),MATCH(data!B8945,calculations!$AH$2:$CL$2,0)),",","."))</f>
        <v>NULL</v>
      </c>
      <c r="E8945">
        <v>1</v>
      </c>
    </row>
    <row r="8946" spans="1:5" x14ac:dyDescent="0.25">
      <c r="A8946">
        <v>2017</v>
      </c>
      <c r="B8946">
        <v>72</v>
      </c>
      <c r="C8946" t="s">
        <v>73</v>
      </c>
      <c r="D8946" t="str">
        <f ca="1">IF(OFFSET(calculations!$AG$2,MATCH(data!A8946&amp;"|"&amp;data!C8946,calculations!$A$3:$A$168,0),MATCH(data!B8946,calculations!$AH$2:$CL$2,0))="","NULL",SUBSTITUTE(OFFSET(calculations!$AG$2,MATCH(data!A8946&amp;"|"&amp;data!C8946,calculations!$A$3:$A$168,0),MATCH(data!B8946,calculations!$AH$2:$CL$2,0)),",","."))</f>
        <v>957095</v>
      </c>
      <c r="E8946">
        <v>1</v>
      </c>
    </row>
    <row r="8947" spans="1:5" x14ac:dyDescent="0.25">
      <c r="A8947">
        <v>2017</v>
      </c>
      <c r="B8947">
        <v>72</v>
      </c>
      <c r="C8947" t="s">
        <v>74</v>
      </c>
      <c r="D8947" t="str">
        <f ca="1">IF(OFFSET(calculations!$AG$2,MATCH(data!A8947&amp;"|"&amp;data!C8947,calculations!$A$3:$A$168,0),MATCH(data!B8947,calculations!$AH$2:$CL$2,0))="","NULL",SUBSTITUTE(OFFSET(calculations!$AG$2,MATCH(data!A8947&amp;"|"&amp;data!C8947,calculations!$A$3:$A$168,0),MATCH(data!B8947,calculations!$AH$2:$CL$2,0)),",","."))</f>
        <v>NULL</v>
      </c>
      <c r="E8947">
        <v>1</v>
      </c>
    </row>
    <row r="8948" spans="1:5" x14ac:dyDescent="0.25">
      <c r="A8948">
        <v>2017</v>
      </c>
      <c r="B8948">
        <v>72</v>
      </c>
      <c r="C8948" t="s">
        <v>75</v>
      </c>
      <c r="D8948" t="str">
        <f ca="1">IF(OFFSET(calculations!$AG$2,MATCH(data!A8948&amp;"|"&amp;data!C8948,calculations!$A$3:$A$168,0),MATCH(data!B8948,calculations!$AH$2:$CL$2,0))="","NULL",SUBSTITUTE(OFFSET(calculations!$AG$2,MATCH(data!A8948&amp;"|"&amp;data!C8948,calculations!$A$3:$A$168,0),MATCH(data!B8948,calculations!$AH$2:$CL$2,0)),",","."))</f>
        <v>1585</v>
      </c>
      <c r="E8948">
        <v>1</v>
      </c>
    </row>
    <row r="8949" spans="1:5" x14ac:dyDescent="0.25">
      <c r="A8949">
        <v>2017</v>
      </c>
      <c r="B8949">
        <v>72</v>
      </c>
      <c r="C8949" t="s">
        <v>76</v>
      </c>
      <c r="D8949" t="str">
        <f ca="1">IF(OFFSET(calculations!$AG$2,MATCH(data!A8949&amp;"|"&amp;data!C8949,calculations!$A$3:$A$168,0),MATCH(data!B8949,calculations!$AH$2:$CL$2,0))="","NULL",SUBSTITUTE(OFFSET(calculations!$AG$2,MATCH(data!A8949&amp;"|"&amp;data!C8949,calculations!$A$3:$A$168,0),MATCH(data!B8949,calculations!$AH$2:$CL$2,0)),",","."))</f>
        <v>23434</v>
      </c>
      <c r="E8949">
        <v>1</v>
      </c>
    </row>
    <row r="8950" spans="1:5" x14ac:dyDescent="0.25">
      <c r="A8950">
        <v>2017</v>
      </c>
      <c r="B8950">
        <v>72</v>
      </c>
      <c r="C8950" t="s">
        <v>77</v>
      </c>
      <c r="D8950" t="str">
        <f ca="1">IF(OFFSET(calculations!$AG$2,MATCH(data!A8950&amp;"|"&amp;data!C8950,calculations!$A$3:$A$168,0),MATCH(data!B8950,calculations!$AH$2:$CL$2,0))="","NULL",SUBSTITUTE(OFFSET(calculations!$AG$2,MATCH(data!A8950&amp;"|"&amp;data!C8950,calculations!$A$3:$A$168,0),MATCH(data!B8950,calculations!$AH$2:$CL$2,0)),",","."))</f>
        <v>NULL</v>
      </c>
      <c r="E8950">
        <v>1</v>
      </c>
    </row>
    <row r="8951" spans="1:5" x14ac:dyDescent="0.25">
      <c r="A8951">
        <v>2017</v>
      </c>
      <c r="B8951">
        <v>72</v>
      </c>
      <c r="C8951" t="s">
        <v>78</v>
      </c>
      <c r="D8951" t="str">
        <f ca="1">IF(OFFSET(calculations!$AG$2,MATCH(data!A8951&amp;"|"&amp;data!C8951,calculations!$A$3:$A$168,0),MATCH(data!B8951,calculations!$AH$2:$CL$2,0))="","NULL",SUBSTITUTE(OFFSET(calculations!$AG$2,MATCH(data!A8951&amp;"|"&amp;data!C8951,calculations!$A$3:$A$168,0),MATCH(data!B8951,calculations!$AH$2:$CL$2,0)),",","."))</f>
        <v>60149</v>
      </c>
      <c r="E8951">
        <v>1</v>
      </c>
    </row>
    <row r="8952" spans="1:5" x14ac:dyDescent="0.25">
      <c r="A8952">
        <v>2017</v>
      </c>
      <c r="B8952">
        <v>72</v>
      </c>
      <c r="C8952" t="s">
        <v>79</v>
      </c>
      <c r="D8952" t="str">
        <f ca="1">IF(OFFSET(calculations!$AG$2,MATCH(data!A8952&amp;"|"&amp;data!C8952,calculations!$A$3:$A$168,0),MATCH(data!B8952,calculations!$AH$2:$CL$2,0))="","NULL",SUBSTITUTE(OFFSET(calculations!$AG$2,MATCH(data!A8952&amp;"|"&amp;data!C8952,calculations!$A$3:$A$168,0),MATCH(data!B8952,calculations!$AH$2:$CL$2,0)),",","."))</f>
        <v>197153</v>
      </c>
      <c r="E8952">
        <v>1</v>
      </c>
    </row>
    <row r="8953" spans="1:5" x14ac:dyDescent="0.25">
      <c r="A8953">
        <v>2017</v>
      </c>
      <c r="B8953">
        <v>72</v>
      </c>
      <c r="C8953" t="s">
        <v>80</v>
      </c>
      <c r="D8953" t="str">
        <f ca="1">IF(OFFSET(calculations!$AG$2,MATCH(data!A8953&amp;"|"&amp;data!C8953,calculations!$A$3:$A$168,0),MATCH(data!B8953,calculations!$AH$2:$CL$2,0))="","NULL",SUBSTITUTE(OFFSET(calculations!$AG$2,MATCH(data!A8953&amp;"|"&amp;data!C8953,calculations!$A$3:$A$168,0),MATCH(data!B8953,calculations!$AH$2:$CL$2,0)),",","."))</f>
        <v>NULL</v>
      </c>
      <c r="E8953">
        <v>1</v>
      </c>
    </row>
    <row r="8954" spans="1:5" x14ac:dyDescent="0.25">
      <c r="A8954">
        <v>2017</v>
      </c>
      <c r="B8954">
        <v>72</v>
      </c>
      <c r="C8954" t="s">
        <v>44</v>
      </c>
      <c r="D8954" t="str">
        <f ca="1">IF(OFFSET(calculations!$AG$2,MATCH(data!A8954&amp;"|"&amp;data!C8954,calculations!$A$3:$A$168,0),MATCH(data!B8954,calculations!$AH$2:$CL$2,0))="","NULL",SUBSTITUTE(OFFSET(calculations!$AG$2,MATCH(data!A8954&amp;"|"&amp;data!C8954,calculations!$A$3:$A$168,0),MATCH(data!B8954,calculations!$AH$2:$CL$2,0)),",","."))</f>
        <v>NULL</v>
      </c>
      <c r="E8954">
        <v>1</v>
      </c>
    </row>
    <row r="8955" spans="1:5" x14ac:dyDescent="0.25">
      <c r="A8955">
        <v>2017</v>
      </c>
      <c r="B8955">
        <v>72</v>
      </c>
      <c r="C8955" t="s">
        <v>51</v>
      </c>
      <c r="D8955" t="str">
        <f ca="1">IF(OFFSET(calculations!$AG$2,MATCH(data!A8955&amp;"|"&amp;data!C8955,calculations!$A$3:$A$168,0),MATCH(data!B8955,calculations!$AH$2:$CL$2,0))="","NULL",SUBSTITUTE(OFFSET(calculations!$AG$2,MATCH(data!A8955&amp;"|"&amp;data!C8955,calculations!$A$3:$A$168,0),MATCH(data!B8955,calculations!$AH$2:$CL$2,0)),",","."))</f>
        <v>NULL</v>
      </c>
      <c r="E8955">
        <v>1</v>
      </c>
    </row>
    <row r="8956" spans="1:5" x14ac:dyDescent="0.25">
      <c r="A8956">
        <v>2017</v>
      </c>
      <c r="B8956">
        <v>72</v>
      </c>
      <c r="C8956" t="s">
        <v>55</v>
      </c>
      <c r="D8956" t="str">
        <f ca="1">IF(OFFSET(calculations!$AG$2,MATCH(data!A8956&amp;"|"&amp;data!C8956,calculations!$A$3:$A$168,0),MATCH(data!B8956,calculations!$AH$2:$CL$2,0))="","NULL",SUBSTITUTE(OFFSET(calculations!$AG$2,MATCH(data!A8956&amp;"|"&amp;data!C8956,calculations!$A$3:$A$168,0),MATCH(data!B8956,calculations!$AH$2:$CL$2,0)),",","."))</f>
        <v>NULL</v>
      </c>
      <c r="E8956">
        <v>1</v>
      </c>
    </row>
    <row r="8957" spans="1:5" x14ac:dyDescent="0.25">
      <c r="A8957">
        <v>2017</v>
      </c>
      <c r="B8957">
        <v>72</v>
      </c>
      <c r="C8957" t="s">
        <v>81</v>
      </c>
      <c r="D8957" t="str">
        <f ca="1">IF(OFFSET(calculations!$AG$2,MATCH(data!A8957&amp;"|"&amp;data!C8957,calculations!$A$3:$A$168,0),MATCH(data!B8957,calculations!$AH$2:$CL$2,0))="","NULL",SUBSTITUTE(OFFSET(calculations!$AG$2,MATCH(data!A8957&amp;"|"&amp;data!C8957,calculations!$A$3:$A$168,0),MATCH(data!B8957,calculations!$AH$2:$CL$2,0)),",","."))</f>
        <v>32155</v>
      </c>
      <c r="E8957">
        <v>1</v>
      </c>
    </row>
    <row r="8958" spans="1:5" x14ac:dyDescent="0.25">
      <c r="A8958">
        <v>2017</v>
      </c>
      <c r="B8958">
        <v>72</v>
      </c>
      <c r="C8958" t="s">
        <v>82</v>
      </c>
      <c r="D8958" t="str">
        <f ca="1">IF(OFFSET(calculations!$AG$2,MATCH(data!A8958&amp;"|"&amp;data!C8958,calculations!$A$3:$A$168,0),MATCH(data!B8958,calculations!$AH$2:$CL$2,0))="","NULL",SUBSTITUTE(OFFSET(calculations!$AG$2,MATCH(data!A8958&amp;"|"&amp;data!C8958,calculations!$A$3:$A$168,0),MATCH(data!B8958,calculations!$AH$2:$CL$2,0)),",","."))</f>
        <v>624729</v>
      </c>
      <c r="E8958">
        <v>1</v>
      </c>
    </row>
    <row r="8959" spans="1:5" x14ac:dyDescent="0.25">
      <c r="A8959">
        <v>2017</v>
      </c>
      <c r="B8959">
        <v>72</v>
      </c>
      <c r="C8959" t="s">
        <v>83</v>
      </c>
      <c r="D8959" t="str">
        <f ca="1">IF(OFFSET(calculations!$AG$2,MATCH(data!A8959&amp;"|"&amp;data!C8959,calculations!$A$3:$A$168,0),MATCH(data!B8959,calculations!$AH$2:$CL$2,0))="","NULL",SUBSTITUTE(OFFSET(calculations!$AG$2,MATCH(data!A8959&amp;"|"&amp;data!C8959,calculations!$A$3:$A$168,0),MATCH(data!B8959,calculations!$AH$2:$CL$2,0)),",","."))</f>
        <v>114</v>
      </c>
      <c r="E8959">
        <v>1</v>
      </c>
    </row>
    <row r="8960" spans="1:5" x14ac:dyDescent="0.25">
      <c r="A8960">
        <v>2017</v>
      </c>
      <c r="B8960">
        <v>72</v>
      </c>
      <c r="C8960" t="s">
        <v>84</v>
      </c>
      <c r="D8960" t="str">
        <f ca="1">IF(OFFSET(calculations!$AG$2,MATCH(data!A8960&amp;"|"&amp;data!C8960,calculations!$A$3:$A$168,0),MATCH(data!B8960,calculations!$AH$2:$CL$2,0))="","NULL",SUBSTITUTE(OFFSET(calculations!$AG$2,MATCH(data!A8960&amp;"|"&amp;data!C8960,calculations!$A$3:$A$168,0),MATCH(data!B8960,calculations!$AH$2:$CL$2,0)),",","."))</f>
        <v>NULL</v>
      </c>
      <c r="E8960">
        <v>1</v>
      </c>
    </row>
    <row r="8961" spans="1:5" x14ac:dyDescent="0.25">
      <c r="A8961">
        <v>2017</v>
      </c>
      <c r="B8961">
        <v>72</v>
      </c>
      <c r="C8961" t="s">
        <v>85</v>
      </c>
      <c r="D8961" t="str">
        <f ca="1">IF(OFFSET(calculations!$AG$2,MATCH(data!A8961&amp;"|"&amp;data!C8961,calculations!$A$3:$A$168,0),MATCH(data!B8961,calculations!$AH$2:$CL$2,0))="","NULL",SUBSTITUTE(OFFSET(calculations!$AG$2,MATCH(data!A8961&amp;"|"&amp;data!C8961,calculations!$A$3:$A$168,0),MATCH(data!B8961,calculations!$AH$2:$CL$2,0)),",","."))</f>
        <v>NULL</v>
      </c>
      <c r="E8961">
        <v>1</v>
      </c>
    </row>
    <row r="8962" spans="1:5" x14ac:dyDescent="0.25">
      <c r="A8962">
        <v>2017</v>
      </c>
      <c r="B8962">
        <v>72</v>
      </c>
      <c r="C8962" t="s">
        <v>86</v>
      </c>
      <c r="D8962" t="str">
        <f ca="1">IF(OFFSET(calculations!$AG$2,MATCH(data!A8962&amp;"|"&amp;data!C8962,calculations!$A$3:$A$168,0),MATCH(data!B8962,calculations!$AH$2:$CL$2,0))="","NULL",SUBSTITUTE(OFFSET(calculations!$AG$2,MATCH(data!A8962&amp;"|"&amp;data!C8962,calculations!$A$3:$A$168,0),MATCH(data!B8962,calculations!$AH$2:$CL$2,0)),",","."))</f>
        <v>NULL</v>
      </c>
      <c r="E8962">
        <v>1</v>
      </c>
    </row>
    <row r="8963" spans="1:5" x14ac:dyDescent="0.25">
      <c r="A8963">
        <v>2017</v>
      </c>
      <c r="B8963">
        <v>72</v>
      </c>
      <c r="C8963" t="s">
        <v>87</v>
      </c>
      <c r="D8963" t="str">
        <f ca="1">IF(OFFSET(calculations!$AG$2,MATCH(data!A8963&amp;"|"&amp;data!C8963,calculations!$A$3:$A$168,0),MATCH(data!B8963,calculations!$AH$2:$CL$2,0))="","NULL",SUBSTITUTE(OFFSET(calculations!$AG$2,MATCH(data!A8963&amp;"|"&amp;data!C8963,calculations!$A$3:$A$168,0),MATCH(data!B8963,calculations!$AH$2:$CL$2,0)),",","."))</f>
        <v>520615</v>
      </c>
      <c r="E8963">
        <v>1</v>
      </c>
    </row>
    <row r="8964" spans="1:5" x14ac:dyDescent="0.25">
      <c r="A8964">
        <v>2017</v>
      </c>
      <c r="B8964">
        <v>72</v>
      </c>
      <c r="C8964" t="s">
        <v>88</v>
      </c>
      <c r="D8964" t="str">
        <f ca="1">IF(OFFSET(calculations!$AG$2,MATCH(data!A8964&amp;"|"&amp;data!C8964,calculations!$A$3:$A$168,0),MATCH(data!B8964,calculations!$AH$2:$CL$2,0))="","NULL",SUBSTITUTE(OFFSET(calculations!$AG$2,MATCH(data!A8964&amp;"|"&amp;data!C8964,calculations!$A$3:$A$168,0),MATCH(data!B8964,calculations!$AH$2:$CL$2,0)),",","."))</f>
        <v>NULL</v>
      </c>
      <c r="E8964">
        <v>1</v>
      </c>
    </row>
    <row r="8965" spans="1:5" x14ac:dyDescent="0.25">
      <c r="A8965">
        <v>2017</v>
      </c>
      <c r="B8965">
        <v>72</v>
      </c>
      <c r="C8965" t="s">
        <v>89</v>
      </c>
      <c r="D8965" t="str">
        <f ca="1">IF(OFFSET(calculations!$AG$2,MATCH(data!A8965&amp;"|"&amp;data!C8965,calculations!$A$3:$A$168,0),MATCH(data!B8965,calculations!$AH$2:$CL$2,0))="","NULL",SUBSTITUTE(OFFSET(calculations!$AG$2,MATCH(data!A8965&amp;"|"&amp;data!C8965,calculations!$A$3:$A$168,0),MATCH(data!B8965,calculations!$AH$2:$CL$2,0)),",","."))</f>
        <v>104000</v>
      </c>
      <c r="E8965">
        <v>1</v>
      </c>
    </row>
    <row r="8966" spans="1:5" x14ac:dyDescent="0.25">
      <c r="A8966">
        <v>2017</v>
      </c>
      <c r="B8966">
        <v>72</v>
      </c>
      <c r="C8966" t="s">
        <v>90</v>
      </c>
      <c r="D8966" t="str">
        <f ca="1">IF(OFFSET(calculations!$AG$2,MATCH(data!A8966&amp;"|"&amp;data!C8966,calculations!$A$3:$A$168,0),MATCH(data!B8966,calculations!$AH$2:$CL$2,0))="","NULL",SUBSTITUTE(OFFSET(calculations!$AG$2,MATCH(data!A8966&amp;"|"&amp;data!C8966,calculations!$A$3:$A$168,0),MATCH(data!B8966,calculations!$AH$2:$CL$2,0)),",","."))</f>
        <v>NULL</v>
      </c>
      <c r="E8966">
        <v>1</v>
      </c>
    </row>
    <row r="8967" spans="1:5" x14ac:dyDescent="0.25">
      <c r="A8967">
        <v>2017</v>
      </c>
      <c r="B8967">
        <v>72</v>
      </c>
      <c r="C8967" t="s">
        <v>91</v>
      </c>
      <c r="D8967" t="str">
        <f ca="1">IF(OFFSET(calculations!$AG$2,MATCH(data!A8967&amp;"|"&amp;data!C8967,calculations!$A$3:$A$168,0),MATCH(data!B8967,calculations!$AH$2:$CL$2,0))="","NULL",SUBSTITUTE(OFFSET(calculations!$AG$2,MATCH(data!A8967&amp;"|"&amp;data!C8967,calculations!$A$3:$A$168,0),MATCH(data!B8967,calculations!$AH$2:$CL$2,0)),",","."))</f>
        <v>NULL</v>
      </c>
      <c r="E8967">
        <v>1</v>
      </c>
    </row>
    <row r="8968" spans="1:5" x14ac:dyDescent="0.25">
      <c r="A8968">
        <v>2017</v>
      </c>
      <c r="B8968">
        <v>72</v>
      </c>
      <c r="C8968" t="s">
        <v>92</v>
      </c>
      <c r="D8968" t="str">
        <f ca="1">IF(OFFSET(calculations!$AG$2,MATCH(data!A8968&amp;"|"&amp;data!C8968,calculations!$A$3:$A$168,0),MATCH(data!B8968,calculations!$AH$2:$CL$2,0))="","NULL",SUBSTITUTE(OFFSET(calculations!$AG$2,MATCH(data!A8968&amp;"|"&amp;data!C8968,calculations!$A$3:$A$168,0),MATCH(data!B8968,calculations!$AH$2:$CL$2,0)),",","."))</f>
        <v>NULL</v>
      </c>
      <c r="E8968">
        <v>1</v>
      </c>
    </row>
    <row r="8969" spans="1:5" x14ac:dyDescent="0.25">
      <c r="A8969">
        <v>2017</v>
      </c>
      <c r="B8969">
        <v>72</v>
      </c>
      <c r="C8969" t="s">
        <v>93</v>
      </c>
      <c r="D8969" t="str">
        <f ca="1">IF(OFFSET(calculations!$AG$2,MATCH(data!A8969&amp;"|"&amp;data!C8969,calculations!$A$3:$A$168,0),MATCH(data!B8969,calculations!$AH$2:$CL$2,0))="","NULL",SUBSTITUTE(OFFSET(calculations!$AG$2,MATCH(data!A8969&amp;"|"&amp;data!C8969,calculations!$A$3:$A$168,0),MATCH(data!B8969,calculations!$AH$2:$CL$2,0)),",","."))</f>
        <v>NULL</v>
      </c>
      <c r="E8969">
        <v>1</v>
      </c>
    </row>
    <row r="8970" spans="1:5" x14ac:dyDescent="0.25">
      <c r="A8970">
        <v>2017</v>
      </c>
      <c r="B8970">
        <v>72</v>
      </c>
      <c r="C8970" t="s">
        <v>94</v>
      </c>
      <c r="D8970" t="str">
        <f ca="1">IF(OFFSET(calculations!$AG$2,MATCH(data!A8970&amp;"|"&amp;data!C8970,calculations!$A$3:$A$168,0),MATCH(data!B8970,calculations!$AH$2:$CL$2,0))="","NULL",SUBSTITUTE(OFFSET(calculations!$AG$2,MATCH(data!A8970&amp;"|"&amp;data!C8970,calculations!$A$3:$A$168,0),MATCH(data!B8970,calculations!$AH$2:$CL$2,0)),",","."))</f>
        <v>NULL</v>
      </c>
      <c r="E8970">
        <v>1</v>
      </c>
    </row>
    <row r="8971" spans="1:5" x14ac:dyDescent="0.25">
      <c r="A8971">
        <v>2017</v>
      </c>
      <c r="B8971">
        <v>72</v>
      </c>
      <c r="C8971" t="s">
        <v>95</v>
      </c>
      <c r="D8971" t="str">
        <f ca="1">IF(OFFSET(calculations!$AG$2,MATCH(data!A8971&amp;"|"&amp;data!C8971,calculations!$A$3:$A$168,0),MATCH(data!B8971,calculations!$AH$2:$CL$2,0))="","NULL",SUBSTITUTE(OFFSET(calculations!$AG$2,MATCH(data!A8971&amp;"|"&amp;data!C8971,calculations!$A$3:$A$168,0),MATCH(data!B8971,calculations!$AH$2:$CL$2,0)),",","."))</f>
        <v>-539546</v>
      </c>
      <c r="E8971">
        <v>1</v>
      </c>
    </row>
    <row r="8972" spans="1:5" x14ac:dyDescent="0.25">
      <c r="A8972">
        <v>2017</v>
      </c>
      <c r="B8972">
        <v>72</v>
      </c>
      <c r="C8972" t="s">
        <v>96</v>
      </c>
      <c r="D8972" t="str">
        <f ca="1">IF(OFFSET(calculations!$AG$2,MATCH(data!A8972&amp;"|"&amp;data!C8972,calculations!$A$3:$A$168,0),MATCH(data!B8972,calculations!$AH$2:$CL$2,0))="","NULL",SUBSTITUTE(OFFSET(calculations!$AG$2,MATCH(data!A8972&amp;"|"&amp;data!C8972,calculations!$A$3:$A$168,0),MATCH(data!B8972,calculations!$AH$2:$CL$2,0)),",","."))</f>
        <v>2851266</v>
      </c>
      <c r="E8972">
        <v>1</v>
      </c>
    </row>
    <row r="8973" spans="1:5" x14ac:dyDescent="0.25">
      <c r="A8973">
        <v>2017</v>
      </c>
      <c r="B8973">
        <v>72</v>
      </c>
      <c r="C8973" t="s">
        <v>97</v>
      </c>
      <c r="D8973" t="str">
        <f ca="1">IF(OFFSET(calculations!$AG$2,MATCH(data!A8973&amp;"|"&amp;data!C8973,calculations!$A$3:$A$168,0),MATCH(data!B8973,calculations!$AH$2:$CL$2,0))="","NULL",SUBSTITUTE(OFFSET(calculations!$AG$2,MATCH(data!A8973&amp;"|"&amp;data!C8973,calculations!$A$3:$A$168,0),MATCH(data!B8973,calculations!$AH$2:$CL$2,0)),",","."))</f>
        <v>2298622</v>
      </c>
      <c r="E8973">
        <v>1</v>
      </c>
    </row>
    <row r="8974" spans="1:5" x14ac:dyDescent="0.25">
      <c r="A8974">
        <v>2017</v>
      </c>
      <c r="B8974">
        <v>72</v>
      </c>
      <c r="C8974" t="s">
        <v>98</v>
      </c>
      <c r="D8974" t="str">
        <f ca="1">IF(OFFSET(calculations!$AG$2,MATCH(data!A8974&amp;"|"&amp;data!C8974,calculations!$A$3:$A$168,0),MATCH(data!B8974,calculations!$AH$2:$CL$2,0))="","NULL",SUBSTITUTE(OFFSET(calculations!$AG$2,MATCH(data!A8974&amp;"|"&amp;data!C8974,calculations!$A$3:$A$168,0),MATCH(data!B8974,calculations!$AH$2:$CL$2,0)),",","."))</f>
        <v>552644</v>
      </c>
      <c r="E8974">
        <v>1</v>
      </c>
    </row>
    <row r="8975" spans="1:5" x14ac:dyDescent="0.25">
      <c r="A8975">
        <v>2017</v>
      </c>
      <c r="B8975">
        <v>72</v>
      </c>
      <c r="C8975" t="s">
        <v>99</v>
      </c>
      <c r="D8975" t="str">
        <f ca="1">IF(OFFSET(calculations!$AG$2,MATCH(data!A8975&amp;"|"&amp;data!C8975,calculations!$A$3:$A$168,0),MATCH(data!B8975,calculations!$AH$2:$CL$2,0))="","NULL",SUBSTITUTE(OFFSET(calculations!$AG$2,MATCH(data!A8975&amp;"|"&amp;data!C8975,calculations!$A$3:$A$168,0),MATCH(data!B8975,calculations!$AH$2:$CL$2,0)),",","."))</f>
        <v>552644</v>
      </c>
      <c r="E8975">
        <v>1</v>
      </c>
    </row>
    <row r="8976" spans="1:5" x14ac:dyDescent="0.25">
      <c r="A8976">
        <v>2017</v>
      </c>
      <c r="B8976">
        <v>72</v>
      </c>
      <c r="C8976" t="s">
        <v>100</v>
      </c>
      <c r="D8976" t="str">
        <f ca="1">IF(OFFSET(calculations!$AG$2,MATCH(data!A8976&amp;"|"&amp;data!C8976,calculations!$A$3:$A$168,0),MATCH(data!B8976,calculations!$AH$2:$CL$2,0))="","NULL",SUBSTITUTE(OFFSET(calculations!$AG$2,MATCH(data!A8976&amp;"|"&amp;data!C8976,calculations!$A$3:$A$168,0),MATCH(data!B8976,calculations!$AH$2:$CL$2,0)),",","."))</f>
        <v>505</v>
      </c>
      <c r="E8976">
        <v>1</v>
      </c>
    </row>
    <row r="8977" spans="1:5" x14ac:dyDescent="0.25">
      <c r="A8977">
        <v>2017</v>
      </c>
      <c r="B8977">
        <v>72</v>
      </c>
      <c r="C8977" t="s">
        <v>101</v>
      </c>
      <c r="D8977" t="str">
        <f ca="1">IF(OFFSET(calculations!$AG$2,MATCH(data!A8977&amp;"|"&amp;data!C8977,calculations!$A$3:$A$168,0),MATCH(data!B8977,calculations!$AH$2:$CL$2,0))="","NULL",SUBSTITUTE(OFFSET(calculations!$AG$2,MATCH(data!A8977&amp;"|"&amp;data!C8977,calculations!$A$3:$A$168,0),MATCH(data!B8977,calculations!$AH$2:$CL$2,0)),",","."))</f>
        <v>NULL</v>
      </c>
      <c r="E8977">
        <v>1</v>
      </c>
    </row>
    <row r="8978" spans="1:5" x14ac:dyDescent="0.25">
      <c r="A8978">
        <v>2017</v>
      </c>
      <c r="B8978">
        <v>72</v>
      </c>
      <c r="C8978" t="s">
        <v>102</v>
      </c>
      <c r="D8978" t="str">
        <f ca="1">IF(OFFSET(calculations!$AG$2,MATCH(data!A8978&amp;"|"&amp;data!C8978,calculations!$A$3:$A$168,0),MATCH(data!B8978,calculations!$AH$2:$CL$2,0))="","NULL",SUBSTITUTE(OFFSET(calculations!$AG$2,MATCH(data!A8978&amp;"|"&amp;data!C8978,calculations!$A$3:$A$168,0),MATCH(data!B8978,calculations!$AH$2:$CL$2,0)),",","."))</f>
        <v>1092695</v>
      </c>
      <c r="E8978">
        <v>1</v>
      </c>
    </row>
    <row r="8979" spans="1:5" x14ac:dyDescent="0.25">
      <c r="A8979">
        <v>2017</v>
      </c>
      <c r="B8979">
        <v>72</v>
      </c>
      <c r="C8979" t="s">
        <v>103</v>
      </c>
      <c r="D8979" t="str">
        <f ca="1">IF(OFFSET(calculations!$AG$2,MATCH(data!A8979&amp;"|"&amp;data!C8979,calculations!$A$3:$A$168,0),MATCH(data!B8979,calculations!$AH$2:$CL$2,0))="","NULL",SUBSTITUTE(OFFSET(calculations!$AG$2,MATCH(data!A8979&amp;"|"&amp;data!C8979,calculations!$A$3:$A$168,0),MATCH(data!B8979,calculations!$AH$2:$CL$2,0)),",","."))</f>
        <v>NULL</v>
      </c>
      <c r="E8979">
        <v>1</v>
      </c>
    </row>
    <row r="8980" spans="1:5" x14ac:dyDescent="0.25">
      <c r="A8980">
        <v>2017</v>
      </c>
      <c r="B8980">
        <v>72</v>
      </c>
      <c r="C8980" t="s">
        <v>104</v>
      </c>
      <c r="D8980" t="str">
        <f ca="1">IF(OFFSET(calculations!$AG$2,MATCH(data!A8980&amp;"|"&amp;data!C8980,calculations!$A$3:$A$168,0),MATCH(data!B8980,calculations!$AH$2:$CL$2,0))="","NULL",SUBSTITUTE(OFFSET(calculations!$AG$2,MATCH(data!A8980&amp;"|"&amp;data!C8980,calculations!$A$3:$A$168,0),MATCH(data!B8980,calculations!$AH$2:$CL$2,0)),",","."))</f>
        <v>-539546</v>
      </c>
      <c r="E8980">
        <v>1</v>
      </c>
    </row>
    <row r="8981" spans="1:5" x14ac:dyDescent="0.25">
      <c r="A8981">
        <v>2017</v>
      </c>
      <c r="B8981">
        <v>72</v>
      </c>
      <c r="C8981" t="s">
        <v>105</v>
      </c>
      <c r="D8981" t="str">
        <f ca="1">IF(OFFSET(calculations!$AG$2,MATCH(data!A8981&amp;"|"&amp;data!C8981,calculations!$A$3:$A$168,0),MATCH(data!B8981,calculations!$AH$2:$CL$2,0))="","NULL",SUBSTITUTE(OFFSET(calculations!$AG$2,MATCH(data!A8981&amp;"|"&amp;data!C8981,calculations!$A$3:$A$168,0),MATCH(data!B8981,calculations!$AH$2:$CL$2,0)),",","."))</f>
        <v>-539546</v>
      </c>
      <c r="E8981">
        <v>1</v>
      </c>
    </row>
    <row r="8982" spans="1:5" x14ac:dyDescent="0.25">
      <c r="A8982">
        <v>2017</v>
      </c>
      <c r="B8982">
        <v>72</v>
      </c>
      <c r="C8982" t="s">
        <v>106</v>
      </c>
      <c r="D8982" t="str">
        <f ca="1">IF(OFFSET(calculations!$AG$2,MATCH(data!A8982&amp;"|"&amp;data!C8982,calculations!$A$3:$A$168,0),MATCH(data!B8982,calculations!$AH$2:$CL$2,0))="","NULL",SUBSTITUTE(OFFSET(calculations!$AG$2,MATCH(data!A8982&amp;"|"&amp;data!C8982,calculations!$A$3:$A$168,0),MATCH(data!B8982,calculations!$AH$2:$CL$2,0)),",","."))</f>
        <v>NULL</v>
      </c>
      <c r="E8982">
        <v>1</v>
      </c>
    </row>
    <row r="8983" spans="1:5" x14ac:dyDescent="0.25">
      <c r="A8983">
        <v>2017</v>
      </c>
      <c r="B8983">
        <v>72</v>
      </c>
      <c r="C8983" t="s">
        <v>107</v>
      </c>
      <c r="D8983" t="str">
        <f ca="1">IF(OFFSET(calculations!$AG$2,MATCH(data!A8983&amp;"|"&amp;data!C8983,calculations!$A$3:$A$168,0),MATCH(data!B8983,calculations!$AH$2:$CL$2,0))="","NULL",SUBSTITUTE(OFFSET(calculations!$AG$2,MATCH(data!A8983&amp;"|"&amp;data!C8983,calculations!$A$3:$A$168,0),MATCH(data!B8983,calculations!$AH$2:$CL$2,0)),",","."))</f>
        <v>NULL</v>
      </c>
      <c r="E8983">
        <v>1</v>
      </c>
    </row>
    <row r="8984" spans="1:5" x14ac:dyDescent="0.25">
      <c r="A8984">
        <v>2017</v>
      </c>
      <c r="B8984">
        <v>72</v>
      </c>
      <c r="C8984" t="s">
        <v>108</v>
      </c>
      <c r="D8984" t="str">
        <f ca="1">IF(OFFSET(calculations!$AG$2,MATCH(data!A8984&amp;"|"&amp;data!C8984,calculations!$A$3:$A$168,0),MATCH(data!B8984,calculations!$AH$2:$CL$2,0))="","NULL",SUBSTITUTE(OFFSET(calculations!$AG$2,MATCH(data!A8984&amp;"|"&amp;data!C8984,calculations!$A$3:$A$168,0),MATCH(data!B8984,calculations!$AH$2:$CL$2,0)),",","."))</f>
        <v>0</v>
      </c>
      <c r="E8984">
        <v>1</v>
      </c>
    </row>
    <row r="8985" spans="1:5" x14ac:dyDescent="0.25">
      <c r="A8985">
        <v>2017</v>
      </c>
      <c r="B8985">
        <v>72</v>
      </c>
      <c r="C8985" t="s">
        <v>109</v>
      </c>
      <c r="D8985" t="str">
        <f ca="1">IF(OFFSET(calculations!$AG$2,MATCH(data!A8985&amp;"|"&amp;data!C8985,calculations!$A$3:$A$168,0),MATCH(data!B8985,calculations!$AH$2:$CL$2,0))="","NULL",SUBSTITUTE(OFFSET(calculations!$AG$2,MATCH(data!A8985&amp;"|"&amp;data!C8985,calculations!$A$3:$A$168,0),MATCH(data!B8985,calculations!$AH$2:$CL$2,0)),",","."))</f>
        <v>-539546</v>
      </c>
      <c r="E8985">
        <v>1</v>
      </c>
    </row>
    <row r="8986" spans="1:5" x14ac:dyDescent="0.25">
      <c r="A8986">
        <v>2017</v>
      </c>
      <c r="B8986">
        <v>72</v>
      </c>
      <c r="C8986" t="s">
        <v>110</v>
      </c>
      <c r="D8986" t="str">
        <f ca="1">IF(OFFSET(calculations!$AG$2,MATCH(data!A8986&amp;"|"&amp;data!C8986,calculations!$A$3:$A$168,0),MATCH(data!B8986,calculations!$AH$2:$CL$2,0))="","NULL",SUBSTITUTE(OFFSET(calculations!$AG$2,MATCH(data!A8986&amp;"|"&amp;data!C8986,calculations!$A$3:$A$168,0),MATCH(data!B8986,calculations!$AH$2:$CL$2,0)),",","."))</f>
        <v>0</v>
      </c>
      <c r="E8986">
        <v>1</v>
      </c>
    </row>
    <row r="8987" spans="1:5" x14ac:dyDescent="0.25">
      <c r="A8987">
        <v>2017</v>
      </c>
      <c r="B8987">
        <v>72</v>
      </c>
      <c r="C8987" t="s">
        <v>111</v>
      </c>
      <c r="D8987" t="str">
        <f ca="1">IF(OFFSET(calculations!$AG$2,MATCH(data!A8987&amp;"|"&amp;data!C8987,calculations!$A$3:$A$168,0),MATCH(data!B8987,calculations!$AH$2:$CL$2,0))="","NULL",SUBSTITUTE(OFFSET(calculations!$AG$2,MATCH(data!A8987&amp;"|"&amp;data!C8987,calculations!$A$3:$A$168,0),MATCH(data!B8987,calculations!$AH$2:$CL$2,0)),",","."))</f>
        <v>1964920</v>
      </c>
      <c r="E8987">
        <v>1</v>
      </c>
    </row>
    <row r="8988" spans="1:5" x14ac:dyDescent="0.25">
      <c r="A8988">
        <v>2017</v>
      </c>
      <c r="B8988">
        <v>72</v>
      </c>
      <c r="C8988" t="s">
        <v>112</v>
      </c>
      <c r="D8988" t="str">
        <f ca="1">IF(OFFSET(calculations!$AG$2,MATCH(data!A8988&amp;"|"&amp;data!C8988,calculations!$A$3:$A$168,0),MATCH(data!B8988,calculations!$AH$2:$CL$2,0))="","NULL",SUBSTITUTE(OFFSET(calculations!$AG$2,MATCH(data!A8988&amp;"|"&amp;data!C8988,calculations!$A$3:$A$168,0),MATCH(data!B8988,calculations!$AH$2:$CL$2,0)),",","."))</f>
        <v>845622</v>
      </c>
      <c r="E8988">
        <v>1</v>
      </c>
    </row>
    <row r="8989" spans="1:5" x14ac:dyDescent="0.25">
      <c r="A8989">
        <v>2017</v>
      </c>
      <c r="B8989">
        <v>72</v>
      </c>
      <c r="C8989" t="s">
        <v>113</v>
      </c>
      <c r="D8989" t="str">
        <f ca="1">IF(OFFSET(calculations!$AG$2,MATCH(data!A8989&amp;"|"&amp;data!C8989,calculations!$A$3:$A$168,0),MATCH(data!B8989,calculations!$AH$2:$CL$2,0))="","NULL",SUBSTITUTE(OFFSET(calculations!$AG$2,MATCH(data!A8989&amp;"|"&amp;data!C8989,calculations!$A$3:$A$168,0),MATCH(data!B8989,calculations!$AH$2:$CL$2,0)),",","."))</f>
        <v>NULL</v>
      </c>
      <c r="E8989">
        <v>1</v>
      </c>
    </row>
    <row r="8990" spans="1:5" x14ac:dyDescent="0.25">
      <c r="A8990">
        <v>2017</v>
      </c>
      <c r="B8990">
        <v>72</v>
      </c>
      <c r="C8990" t="s">
        <v>114</v>
      </c>
      <c r="D8990" t="str">
        <f ca="1">IF(OFFSET(calculations!$AG$2,MATCH(data!A8990&amp;"|"&amp;data!C8990,calculations!$A$3:$A$168,0),MATCH(data!B8990,calculations!$AH$2:$CL$2,0))="","NULL",SUBSTITUTE(OFFSET(calculations!$AG$2,MATCH(data!A8990&amp;"|"&amp;data!C8990,calculations!$A$3:$A$168,0),MATCH(data!B8990,calculations!$AH$2:$CL$2,0)),",","."))</f>
        <v>NULL</v>
      </c>
      <c r="E8990">
        <v>1</v>
      </c>
    </row>
    <row r="8991" spans="1:5" x14ac:dyDescent="0.25">
      <c r="A8991">
        <v>2017</v>
      </c>
      <c r="B8991">
        <v>72</v>
      </c>
      <c r="C8991" t="s">
        <v>115</v>
      </c>
      <c r="D8991" t="str">
        <f ca="1">IF(OFFSET(calculations!$AG$2,MATCH(data!A8991&amp;"|"&amp;data!C8991,calculations!$A$3:$A$168,0),MATCH(data!B8991,calculations!$AH$2:$CL$2,0))="","NULL",SUBSTITUTE(OFFSET(calculations!$AG$2,MATCH(data!A8991&amp;"|"&amp;data!C8991,calculations!$A$3:$A$168,0),MATCH(data!B8991,calculations!$AH$2:$CL$2,0)),",","."))</f>
        <v>NULL</v>
      </c>
      <c r="E8991">
        <v>1</v>
      </c>
    </row>
    <row r="8992" spans="1:5" x14ac:dyDescent="0.25">
      <c r="A8992">
        <v>2017</v>
      </c>
      <c r="B8992">
        <v>72</v>
      </c>
      <c r="C8992" t="s">
        <v>116</v>
      </c>
      <c r="D8992" t="str">
        <f ca="1">IF(OFFSET(calculations!$AG$2,MATCH(data!A8992&amp;"|"&amp;data!C8992,calculations!$A$3:$A$168,0),MATCH(data!B8992,calculations!$AH$2:$CL$2,0))="","NULL",SUBSTITUTE(OFFSET(calculations!$AG$2,MATCH(data!A8992&amp;"|"&amp;data!C8992,calculations!$A$3:$A$168,0),MATCH(data!B8992,calculations!$AH$2:$CL$2,0)),",","."))</f>
        <v>36687</v>
      </c>
      <c r="E8992">
        <v>1</v>
      </c>
    </row>
    <row r="8993" spans="1:5" x14ac:dyDescent="0.25">
      <c r="A8993">
        <v>2017</v>
      </c>
      <c r="B8993">
        <v>72</v>
      </c>
      <c r="C8993" t="s">
        <v>117</v>
      </c>
      <c r="D8993" t="str">
        <f ca="1">IF(OFFSET(calculations!$AG$2,MATCH(data!A8993&amp;"|"&amp;data!C8993,calculations!$A$3:$A$168,0),MATCH(data!B8993,calculations!$AH$2:$CL$2,0))="","NULL",SUBSTITUTE(OFFSET(calculations!$AG$2,MATCH(data!A8993&amp;"|"&amp;data!C8993,calculations!$A$3:$A$168,0),MATCH(data!B8993,calculations!$AH$2:$CL$2,0)),",","."))</f>
        <v>NULL</v>
      </c>
      <c r="E8993">
        <v>1</v>
      </c>
    </row>
    <row r="8994" spans="1:5" x14ac:dyDescent="0.25">
      <c r="A8994">
        <v>2017</v>
      </c>
      <c r="B8994">
        <v>72</v>
      </c>
      <c r="C8994" t="s">
        <v>118</v>
      </c>
      <c r="D8994" t="str">
        <f ca="1">IF(OFFSET(calculations!$AG$2,MATCH(data!A8994&amp;"|"&amp;data!C8994,calculations!$A$3:$A$168,0),MATCH(data!B8994,calculations!$AH$2:$CL$2,0))="","NULL",SUBSTITUTE(OFFSET(calculations!$AG$2,MATCH(data!A8994&amp;"|"&amp;data!C8994,calculations!$A$3:$A$168,0),MATCH(data!B8994,calculations!$AH$2:$CL$2,0)),",","."))</f>
        <v>14011</v>
      </c>
      <c r="E8994">
        <v>1</v>
      </c>
    </row>
    <row r="8995" spans="1:5" x14ac:dyDescent="0.25">
      <c r="A8995">
        <v>2017</v>
      </c>
      <c r="B8995">
        <v>72</v>
      </c>
      <c r="C8995" t="s">
        <v>119</v>
      </c>
      <c r="D8995" t="str">
        <f ca="1">IF(OFFSET(calculations!$AG$2,MATCH(data!A8995&amp;"|"&amp;data!C8995,calculations!$A$3:$A$168,0),MATCH(data!B8995,calculations!$AH$2:$CL$2,0))="","NULL",SUBSTITUTE(OFFSET(calculations!$AG$2,MATCH(data!A8995&amp;"|"&amp;data!C8995,calculations!$A$3:$A$168,0),MATCH(data!B8995,calculations!$AH$2:$CL$2,0)),",","."))</f>
        <v>560582</v>
      </c>
      <c r="E8995">
        <v>1</v>
      </c>
    </row>
    <row r="8996" spans="1:5" x14ac:dyDescent="0.25">
      <c r="A8996">
        <v>2017</v>
      </c>
      <c r="B8996">
        <v>72</v>
      </c>
      <c r="C8996" t="s">
        <v>120</v>
      </c>
      <c r="D8996" t="str">
        <f ca="1">IF(OFFSET(calculations!$AG$2,MATCH(data!A8996&amp;"|"&amp;data!C8996,calculations!$A$3:$A$168,0),MATCH(data!B8996,calculations!$AH$2:$CL$2,0))="","NULL",SUBSTITUTE(OFFSET(calculations!$AG$2,MATCH(data!A8996&amp;"|"&amp;data!C8996,calculations!$A$3:$A$168,0),MATCH(data!B8996,calculations!$AH$2:$CL$2,0)),",","."))</f>
        <v>113826</v>
      </c>
      <c r="E8996">
        <v>1</v>
      </c>
    </row>
    <row r="8997" spans="1:5" x14ac:dyDescent="0.25">
      <c r="A8997">
        <v>2017</v>
      </c>
      <c r="B8997">
        <v>72</v>
      </c>
      <c r="C8997" t="s">
        <v>121</v>
      </c>
      <c r="D8997" t="str">
        <f ca="1">IF(OFFSET(calculations!$AG$2,MATCH(data!A8997&amp;"|"&amp;data!C8997,calculations!$A$3:$A$168,0),MATCH(data!B8997,calculations!$AH$2:$CL$2,0))="","NULL",SUBSTITUTE(OFFSET(calculations!$AG$2,MATCH(data!A8997&amp;"|"&amp;data!C8997,calculations!$A$3:$A$168,0),MATCH(data!B8997,calculations!$AH$2:$CL$2,0)),",","."))</f>
        <v>118420</v>
      </c>
      <c r="E8997">
        <v>1</v>
      </c>
    </row>
    <row r="8998" spans="1:5" x14ac:dyDescent="0.25">
      <c r="A8998">
        <v>2017</v>
      </c>
      <c r="B8998">
        <v>72</v>
      </c>
      <c r="C8998" t="s">
        <v>122</v>
      </c>
      <c r="D8998" t="str">
        <f ca="1">IF(OFFSET(calculations!$AG$2,MATCH(data!A8998&amp;"|"&amp;data!C8998,calculations!$A$3:$A$168,0),MATCH(data!B8998,calculations!$AH$2:$CL$2,0))="","NULL",SUBSTITUTE(OFFSET(calculations!$AG$2,MATCH(data!A8998&amp;"|"&amp;data!C8998,calculations!$A$3:$A$168,0),MATCH(data!B8998,calculations!$AH$2:$CL$2,0)),",","."))</f>
        <v>NULL</v>
      </c>
      <c r="E8998">
        <v>1</v>
      </c>
    </row>
    <row r="8999" spans="1:5" x14ac:dyDescent="0.25">
      <c r="A8999">
        <v>2017</v>
      </c>
      <c r="B8999">
        <v>72</v>
      </c>
      <c r="C8999" t="s">
        <v>123</v>
      </c>
      <c r="D8999" t="str">
        <f ca="1">IF(OFFSET(calculations!$AG$2,MATCH(data!A8999&amp;"|"&amp;data!C8999,calculations!$A$3:$A$168,0),MATCH(data!B8999,calculations!$AH$2:$CL$2,0))="","NULL",SUBSTITUTE(OFFSET(calculations!$AG$2,MATCH(data!A8999&amp;"|"&amp;data!C8999,calculations!$A$3:$A$168,0),MATCH(data!B8999,calculations!$AH$2:$CL$2,0)),",","."))</f>
        <v>NULL</v>
      </c>
      <c r="E8999">
        <v>1</v>
      </c>
    </row>
    <row r="9000" spans="1:5" x14ac:dyDescent="0.25">
      <c r="A9000">
        <v>2017</v>
      </c>
      <c r="B9000">
        <v>72</v>
      </c>
      <c r="C9000" t="s">
        <v>124</v>
      </c>
      <c r="D9000" t="str">
        <f ca="1">IF(OFFSET(calculations!$AG$2,MATCH(data!A9000&amp;"|"&amp;data!C9000,calculations!$A$3:$A$168,0),MATCH(data!B9000,calculations!$AH$2:$CL$2,0))="","NULL",SUBSTITUTE(OFFSET(calculations!$AG$2,MATCH(data!A9000&amp;"|"&amp;data!C9000,calculations!$A$3:$A$168,0),MATCH(data!B9000,calculations!$AH$2:$CL$2,0)),",","."))</f>
        <v>NULL</v>
      </c>
      <c r="E9000">
        <v>1</v>
      </c>
    </row>
    <row r="9001" spans="1:5" x14ac:dyDescent="0.25">
      <c r="A9001">
        <v>2017</v>
      </c>
      <c r="B9001">
        <v>72</v>
      </c>
      <c r="C9001" t="s">
        <v>125</v>
      </c>
      <c r="D9001" t="str">
        <f ca="1">IF(OFFSET(calculations!$AG$2,MATCH(data!A9001&amp;"|"&amp;data!C9001,calculations!$A$3:$A$168,0),MATCH(data!B9001,calculations!$AH$2:$CL$2,0))="","NULL",SUBSTITUTE(OFFSET(calculations!$AG$2,MATCH(data!A9001&amp;"|"&amp;data!C9001,calculations!$A$3:$A$168,0),MATCH(data!B9001,calculations!$AH$2:$CL$2,0)),",","."))</f>
        <v>NULL</v>
      </c>
      <c r="E9001">
        <v>1</v>
      </c>
    </row>
    <row r="9002" spans="1:5" x14ac:dyDescent="0.25">
      <c r="A9002">
        <v>2017</v>
      </c>
      <c r="B9002">
        <v>72</v>
      </c>
      <c r="C9002" t="s">
        <v>126</v>
      </c>
      <c r="D9002" t="str">
        <f ca="1">IF(OFFSET(calculations!$AG$2,MATCH(data!A9002&amp;"|"&amp;data!C9002,calculations!$A$3:$A$168,0),MATCH(data!B9002,calculations!$AH$2:$CL$2,0))="","NULL",SUBSTITUTE(OFFSET(calculations!$AG$2,MATCH(data!A9002&amp;"|"&amp;data!C9002,calculations!$A$3:$A$168,0),MATCH(data!B9002,calculations!$AH$2:$CL$2,0)),",","."))</f>
        <v>2096</v>
      </c>
      <c r="E9002">
        <v>1</v>
      </c>
    </row>
    <row r="9003" spans="1:5" x14ac:dyDescent="0.25">
      <c r="A9003">
        <v>2017</v>
      </c>
      <c r="B9003">
        <v>72</v>
      </c>
      <c r="C9003" t="s">
        <v>62</v>
      </c>
      <c r="D9003" t="str">
        <f ca="1">IF(OFFSET(calculations!$AG$2,MATCH(data!A9003&amp;"|"&amp;data!C9003,calculations!$A$3:$A$168,0),MATCH(data!B9003,calculations!$AH$2:$CL$2,0))="","NULL",SUBSTITUTE(OFFSET(calculations!$AG$2,MATCH(data!A9003&amp;"|"&amp;data!C9003,calculations!$A$3:$A$168,0),MATCH(data!B9003,calculations!$AH$2:$CL$2,0)),",","."))</f>
        <v>1119298</v>
      </c>
      <c r="E9003">
        <v>1</v>
      </c>
    </row>
    <row r="9004" spans="1:5" x14ac:dyDescent="0.25">
      <c r="A9004">
        <v>2017</v>
      </c>
      <c r="B9004">
        <v>72</v>
      </c>
      <c r="C9004" t="s">
        <v>127</v>
      </c>
      <c r="D9004" t="str">
        <f ca="1">IF(OFFSET(calculations!$AG$2,MATCH(data!A9004&amp;"|"&amp;data!C9004,calculations!$A$3:$A$168,0),MATCH(data!B9004,calculations!$AH$2:$CL$2,0))="","NULL",SUBSTITUTE(OFFSET(calculations!$AG$2,MATCH(data!A9004&amp;"|"&amp;data!C9004,calculations!$A$3:$A$168,0),MATCH(data!B9004,calculations!$AH$2:$CL$2,0)),",","."))</f>
        <v>561251</v>
      </c>
      <c r="E9004">
        <v>1</v>
      </c>
    </row>
    <row r="9005" spans="1:5" x14ac:dyDescent="0.25">
      <c r="A9005">
        <v>2017</v>
      </c>
      <c r="B9005">
        <v>72</v>
      </c>
      <c r="C9005" t="s">
        <v>128</v>
      </c>
      <c r="D9005" t="str">
        <f ca="1">IF(OFFSET(calculations!$AG$2,MATCH(data!A9005&amp;"|"&amp;data!C9005,calculations!$A$3:$A$168,0),MATCH(data!B9005,calculations!$AH$2:$CL$2,0))="","NULL",SUBSTITUTE(OFFSET(calculations!$AG$2,MATCH(data!A9005&amp;"|"&amp;data!C9005,calculations!$A$3:$A$168,0),MATCH(data!B9005,calculations!$AH$2:$CL$2,0)),",","."))</f>
        <v>NULL</v>
      </c>
      <c r="E9005">
        <v>1</v>
      </c>
    </row>
    <row r="9006" spans="1:5" x14ac:dyDescent="0.25">
      <c r="A9006">
        <v>2017</v>
      </c>
      <c r="B9006">
        <v>72</v>
      </c>
      <c r="C9006" t="s">
        <v>129</v>
      </c>
      <c r="D9006" t="str">
        <f ca="1">IF(OFFSET(calculations!$AG$2,MATCH(data!A9006&amp;"|"&amp;data!C9006,calculations!$A$3:$A$168,0),MATCH(data!B9006,calculations!$AH$2:$CL$2,0))="","NULL",SUBSTITUTE(OFFSET(calculations!$AG$2,MATCH(data!A9006&amp;"|"&amp;data!C9006,calculations!$A$3:$A$168,0),MATCH(data!B9006,calculations!$AH$2:$CL$2,0)),",","."))</f>
        <v>1069654</v>
      </c>
      <c r="E9006">
        <v>1</v>
      </c>
    </row>
    <row r="9007" spans="1:5" x14ac:dyDescent="0.25">
      <c r="A9007">
        <v>2017</v>
      </c>
      <c r="B9007">
        <v>72</v>
      </c>
      <c r="C9007" t="s">
        <v>130</v>
      </c>
      <c r="D9007" t="str">
        <f ca="1">IF(OFFSET(calculations!$AG$2,MATCH(data!A9007&amp;"|"&amp;data!C9007,calculations!$A$3:$A$168,0),MATCH(data!B9007,calculations!$AH$2:$CL$2,0))="","NULL",SUBSTITUTE(OFFSET(calculations!$AG$2,MATCH(data!A9007&amp;"|"&amp;data!C9007,calculations!$A$3:$A$168,0),MATCH(data!B9007,calculations!$AH$2:$CL$2,0)),",","."))</f>
        <v>NULL</v>
      </c>
      <c r="E9007">
        <v>1</v>
      </c>
    </row>
    <row r="9008" spans="1:5" x14ac:dyDescent="0.25">
      <c r="A9008">
        <v>2017</v>
      </c>
      <c r="B9008">
        <v>72</v>
      </c>
      <c r="C9008" t="s">
        <v>131</v>
      </c>
      <c r="D9008" t="str">
        <f ca="1">IF(OFFSET(calculations!$AG$2,MATCH(data!A9008&amp;"|"&amp;data!C9008,calculations!$A$3:$A$168,0),MATCH(data!B9008,calculations!$AH$2:$CL$2,0))="","NULL",SUBSTITUTE(OFFSET(calculations!$AG$2,MATCH(data!A9008&amp;"|"&amp;data!C9008,calculations!$A$3:$A$168,0),MATCH(data!B9008,calculations!$AH$2:$CL$2,0)),",","."))</f>
        <v>NULL</v>
      </c>
      <c r="E9008">
        <v>1</v>
      </c>
    </row>
    <row r="9009" spans="1:5" x14ac:dyDescent="0.25">
      <c r="A9009">
        <v>2017</v>
      </c>
      <c r="B9009">
        <v>72</v>
      </c>
      <c r="C9009" t="s">
        <v>132</v>
      </c>
      <c r="D9009" t="str">
        <f ca="1">IF(OFFSET(calculations!$AG$2,MATCH(data!A9009&amp;"|"&amp;data!C9009,calculations!$A$3:$A$168,0),MATCH(data!B9009,calculations!$AH$2:$CL$2,0))="","NULL",SUBSTITUTE(OFFSET(calculations!$AG$2,MATCH(data!A9009&amp;"|"&amp;data!C9009,calculations!$A$3:$A$168,0),MATCH(data!B9009,calculations!$AH$2:$CL$2,0)),",","."))</f>
        <v>-60572</v>
      </c>
      <c r="E9009">
        <v>1</v>
      </c>
    </row>
    <row r="9010" spans="1:5" x14ac:dyDescent="0.25">
      <c r="A9010">
        <v>2017</v>
      </c>
      <c r="B9010">
        <v>72</v>
      </c>
      <c r="C9010" t="s">
        <v>133</v>
      </c>
      <c r="D9010" t="str">
        <f ca="1">IF(OFFSET(calculations!$AG$2,MATCH(data!A9010&amp;"|"&amp;data!C9010,calculations!$A$3:$A$168,0),MATCH(data!B9010,calculations!$AH$2:$CL$2,0))="","NULL",SUBSTITUTE(OFFSET(calculations!$AG$2,MATCH(data!A9010&amp;"|"&amp;data!C9010,calculations!$A$3:$A$168,0),MATCH(data!B9010,calculations!$AH$2:$CL$2,0)),",","."))</f>
        <v>88511</v>
      </c>
      <c r="E9010">
        <v>1</v>
      </c>
    </row>
    <row r="9011" spans="1:5" x14ac:dyDescent="0.25">
      <c r="A9011">
        <v>2017</v>
      </c>
      <c r="B9011">
        <v>72</v>
      </c>
      <c r="C9011" t="s">
        <v>134</v>
      </c>
      <c r="D9011" t="str">
        <f ca="1">IF(OFFSET(calculations!$AG$2,MATCH(data!A9011&amp;"|"&amp;data!C9011,calculations!$A$3:$A$168,0),MATCH(data!B9011,calculations!$AH$2:$CL$2,0))="","NULL",SUBSTITUTE(OFFSET(calculations!$AG$2,MATCH(data!A9011&amp;"|"&amp;data!C9011,calculations!$A$3:$A$168,0),MATCH(data!B9011,calculations!$AH$2:$CL$2,0)),",","."))</f>
        <v>NULL</v>
      </c>
      <c r="E9011">
        <v>1</v>
      </c>
    </row>
    <row r="9012" spans="1:5" x14ac:dyDescent="0.25">
      <c r="A9012">
        <v>2017</v>
      </c>
      <c r="B9012">
        <v>72</v>
      </c>
      <c r="C9012" t="s">
        <v>135</v>
      </c>
      <c r="D9012" t="str">
        <f ca="1">IF(OFFSET(calculations!$AG$2,MATCH(data!A9012&amp;"|"&amp;data!C9012,calculations!$A$3:$A$168,0),MATCH(data!B9012,calculations!$AH$2:$CL$2,0))="","NULL",SUBSTITUTE(OFFSET(calculations!$AG$2,MATCH(data!A9012&amp;"|"&amp;data!C9012,calculations!$A$3:$A$168,0),MATCH(data!B9012,calculations!$AH$2:$CL$2,0)),",","."))</f>
        <v>NULL</v>
      </c>
      <c r="E9012">
        <v>1</v>
      </c>
    </row>
    <row r="9013" spans="1:5" x14ac:dyDescent="0.25">
      <c r="A9013">
        <v>2017</v>
      </c>
      <c r="B9013">
        <v>72</v>
      </c>
      <c r="C9013" t="s">
        <v>136</v>
      </c>
      <c r="D9013" t="str">
        <f ca="1">IF(OFFSET(calculations!$AG$2,MATCH(data!A9013&amp;"|"&amp;data!C9013,calculations!$A$3:$A$168,0),MATCH(data!B9013,calculations!$AH$2:$CL$2,0))="","NULL",SUBSTITUTE(OFFSET(calculations!$AG$2,MATCH(data!A9013&amp;"|"&amp;data!C9013,calculations!$A$3:$A$168,0),MATCH(data!B9013,calculations!$AH$2:$CL$2,0)),",","."))</f>
        <v>-539546</v>
      </c>
      <c r="E9013">
        <v>1</v>
      </c>
    </row>
    <row r="9014" spans="1:5" x14ac:dyDescent="0.25">
      <c r="A9014">
        <v>2017</v>
      </c>
      <c r="B9014">
        <v>72</v>
      </c>
      <c r="C9014" t="s">
        <v>137</v>
      </c>
      <c r="D9014" t="str">
        <f ca="1">IF(OFFSET(calculations!$AG$2,MATCH(data!A9014&amp;"|"&amp;data!C9014,calculations!$A$3:$A$168,0),MATCH(data!B9014,calculations!$AH$2:$CL$2,0))="","NULL",SUBSTITUTE(OFFSET(calculations!$AG$2,MATCH(data!A9014&amp;"|"&amp;data!C9014,calculations!$A$3:$A$168,0),MATCH(data!B9014,calculations!$AH$2:$CL$2,0)),",","."))</f>
        <v>NULL</v>
      </c>
      <c r="E9014">
        <v>1</v>
      </c>
    </row>
    <row r="9015" spans="1:5" x14ac:dyDescent="0.25">
      <c r="A9015">
        <v>2017</v>
      </c>
      <c r="B9015">
        <v>72</v>
      </c>
      <c r="C9015" t="s">
        <v>138</v>
      </c>
      <c r="D9015" t="str">
        <f ca="1">IF(OFFSET(calculations!$AG$2,MATCH(data!A9015&amp;"|"&amp;data!C9015,calculations!$A$3:$A$168,0),MATCH(data!B9015,calculations!$AH$2:$CL$2,0))="","NULL",SUBSTITUTE(OFFSET(calculations!$AG$2,MATCH(data!A9015&amp;"|"&amp;data!C9015,calculations!$A$3:$A$168,0),MATCH(data!B9015,calculations!$AH$2:$CL$2,0)),",","."))</f>
        <v>NULL</v>
      </c>
      <c r="E9015">
        <v>1</v>
      </c>
    </row>
    <row r="9016" spans="1:5" x14ac:dyDescent="0.25">
      <c r="A9016">
        <v>2017</v>
      </c>
      <c r="B9016">
        <v>72</v>
      </c>
      <c r="C9016" t="s">
        <v>139</v>
      </c>
      <c r="D9016" t="str">
        <f ca="1">IF(OFFSET(calculations!$AG$2,MATCH(data!A9016&amp;"|"&amp;data!C9016,calculations!$A$3:$A$168,0),MATCH(data!B9016,calculations!$AH$2:$CL$2,0))="","NULL",SUBSTITUTE(OFFSET(calculations!$AG$2,MATCH(data!A9016&amp;"|"&amp;data!C9016,calculations!$A$3:$A$168,0),MATCH(data!B9016,calculations!$AH$2:$CL$2,0)),",","."))</f>
        <v>NULL</v>
      </c>
      <c r="E9016">
        <v>1</v>
      </c>
    </row>
    <row r="9017" spans="1:5" x14ac:dyDescent="0.25">
      <c r="A9017">
        <v>2017</v>
      </c>
      <c r="B9017">
        <v>72</v>
      </c>
      <c r="C9017" t="s">
        <v>140</v>
      </c>
      <c r="D9017" t="str">
        <f ca="1">IF(OFFSET(calculations!$AG$2,MATCH(data!A9017&amp;"|"&amp;data!C9017,calculations!$A$3:$A$168,0),MATCH(data!B9017,calculations!$AH$2:$CL$2,0))="","NULL",SUBSTITUTE(OFFSET(calculations!$AG$2,MATCH(data!A9017&amp;"|"&amp;data!C9017,calculations!$A$3:$A$168,0),MATCH(data!B9017,calculations!$AH$2:$CL$2,0)),",","."))</f>
        <v>NULL</v>
      </c>
      <c r="E9017">
        <v>1</v>
      </c>
    </row>
    <row r="9018" spans="1:5" x14ac:dyDescent="0.25">
      <c r="A9018">
        <v>2017</v>
      </c>
      <c r="B9018">
        <v>72</v>
      </c>
      <c r="C9018" t="s">
        <v>141</v>
      </c>
      <c r="D9018" t="str">
        <f ca="1">IF(OFFSET(calculations!$AG$2,MATCH(data!A9018&amp;"|"&amp;data!C9018,calculations!$A$3:$A$168,0),MATCH(data!B9018,calculations!$AH$2:$CL$2,0))="","NULL",SUBSTITUTE(OFFSET(calculations!$AG$2,MATCH(data!A9018&amp;"|"&amp;data!C9018,calculations!$A$3:$A$168,0),MATCH(data!B9018,calculations!$AH$2:$CL$2,0)),",","."))</f>
        <v>NULL</v>
      </c>
      <c r="E9018">
        <v>1</v>
      </c>
    </row>
    <row r="9019" spans="1:5" x14ac:dyDescent="0.25">
      <c r="A9019">
        <v>2017</v>
      </c>
      <c r="B9019">
        <v>72</v>
      </c>
      <c r="C9019" t="s">
        <v>142</v>
      </c>
      <c r="D9019" t="str">
        <f ca="1">IF(OFFSET(calculations!$AG$2,MATCH(data!A9019&amp;"|"&amp;data!C9019,calculations!$A$3:$A$168,0),MATCH(data!B9019,calculations!$AH$2:$CL$2,0))="","NULL",SUBSTITUTE(OFFSET(calculations!$AG$2,MATCH(data!A9019&amp;"|"&amp;data!C9019,calculations!$A$3:$A$168,0),MATCH(data!B9019,calculations!$AH$2:$CL$2,0)),",","."))</f>
        <v>NULL</v>
      </c>
      <c r="E9019">
        <v>1</v>
      </c>
    </row>
    <row r="9020" spans="1:5" x14ac:dyDescent="0.25">
      <c r="A9020">
        <v>2017</v>
      </c>
      <c r="B9020">
        <v>72</v>
      </c>
      <c r="C9020" t="s">
        <v>143</v>
      </c>
      <c r="D9020" t="str">
        <f ca="1">IF(OFFSET(calculations!$AG$2,MATCH(data!A9020&amp;"|"&amp;data!C9020,calculations!$A$3:$A$168,0),MATCH(data!B9020,calculations!$AH$2:$CL$2,0))="","NULL",SUBSTITUTE(OFFSET(calculations!$AG$2,MATCH(data!A9020&amp;"|"&amp;data!C9020,calculations!$A$3:$A$168,0),MATCH(data!B9020,calculations!$AH$2:$CL$2,0)),",","."))</f>
        <v>NULL</v>
      </c>
      <c r="E9020">
        <v>1</v>
      </c>
    </row>
    <row r="9021" spans="1:5" x14ac:dyDescent="0.25">
      <c r="A9021">
        <v>2017</v>
      </c>
      <c r="B9021">
        <v>72</v>
      </c>
      <c r="C9021" t="s">
        <v>58</v>
      </c>
      <c r="D9021" t="str">
        <f ca="1">IF(OFFSET(calculations!$AG$2,MATCH(data!A9021&amp;"|"&amp;data!C9021,calculations!$A$3:$A$168,0),MATCH(data!B9021,calculations!$AH$2:$CL$2,0))="","NULL",SUBSTITUTE(OFFSET(calculations!$AG$2,MATCH(data!A9021&amp;"|"&amp;data!C9021,calculations!$A$3:$A$168,0),MATCH(data!B9021,calculations!$AH$2:$CL$2,0)),",","."))</f>
        <v>NULL</v>
      </c>
      <c r="E9021">
        <v>1</v>
      </c>
    </row>
    <row r="9022" spans="1:5" x14ac:dyDescent="0.25">
      <c r="A9022">
        <v>2017</v>
      </c>
      <c r="B9022">
        <v>75</v>
      </c>
      <c r="C9022" t="s">
        <v>68</v>
      </c>
      <c r="D9022" t="str">
        <f ca="1">IF(OFFSET(calculations!$AG$2,MATCH(data!A9022&amp;"|"&amp;data!C9022,calculations!$A$3:$A$168,0),MATCH(data!B9022,calculations!$AH$2:$CL$2,0))="","NULL",SUBSTITUTE(OFFSET(calculations!$AG$2,MATCH(data!A9022&amp;"|"&amp;data!C9022,calculations!$A$3:$A$168,0),MATCH(data!B9022,calculations!$AH$2:$CL$2,0)),",","."))</f>
        <v>1774527</v>
      </c>
      <c r="E9022">
        <v>1</v>
      </c>
    </row>
    <row r="9023" spans="1:5" x14ac:dyDescent="0.25">
      <c r="A9023">
        <v>2017</v>
      </c>
      <c r="B9023">
        <v>75</v>
      </c>
      <c r="C9023" t="s">
        <v>49</v>
      </c>
      <c r="D9023" t="str">
        <f ca="1">IF(OFFSET(calculations!$AG$2,MATCH(data!A9023&amp;"|"&amp;data!C9023,calculations!$A$3:$A$168,0),MATCH(data!B9023,calculations!$AH$2:$CL$2,0))="","NULL",SUBSTITUTE(OFFSET(calculations!$AG$2,MATCH(data!A9023&amp;"|"&amp;data!C9023,calculations!$A$3:$A$168,0),MATCH(data!B9023,calculations!$AH$2:$CL$2,0)),",","."))</f>
        <v>157437</v>
      </c>
      <c r="E9023">
        <v>1</v>
      </c>
    </row>
    <row r="9024" spans="1:5" x14ac:dyDescent="0.25">
      <c r="A9024">
        <v>2017</v>
      </c>
      <c r="B9024">
        <v>75</v>
      </c>
      <c r="C9024" t="s">
        <v>69</v>
      </c>
      <c r="D9024" t="str">
        <f ca="1">IF(OFFSET(calculations!$AG$2,MATCH(data!A9024&amp;"|"&amp;data!C9024,calculations!$A$3:$A$168,0),MATCH(data!B9024,calculations!$AH$2:$CL$2,0))="","NULL",SUBSTITUTE(OFFSET(calculations!$AG$2,MATCH(data!A9024&amp;"|"&amp;data!C9024,calculations!$A$3:$A$168,0),MATCH(data!B9024,calculations!$AH$2:$CL$2,0)),",","."))</f>
        <v>12884</v>
      </c>
      <c r="E9024">
        <v>1</v>
      </c>
    </row>
    <row r="9025" spans="1:5" x14ac:dyDescent="0.25">
      <c r="A9025">
        <v>2017</v>
      </c>
      <c r="B9025">
        <v>75</v>
      </c>
      <c r="C9025" t="s">
        <v>70</v>
      </c>
      <c r="D9025" t="str">
        <f ca="1">IF(OFFSET(calculations!$AG$2,MATCH(data!A9025&amp;"|"&amp;data!C9025,calculations!$A$3:$A$168,0),MATCH(data!B9025,calculations!$AH$2:$CL$2,0))="","NULL",SUBSTITUTE(OFFSET(calculations!$AG$2,MATCH(data!A9025&amp;"|"&amp;data!C9025,calculations!$A$3:$A$168,0),MATCH(data!B9025,calculations!$AH$2:$CL$2,0)),",","."))</f>
        <v>5152</v>
      </c>
      <c r="E9025">
        <v>1</v>
      </c>
    </row>
    <row r="9026" spans="1:5" x14ac:dyDescent="0.25">
      <c r="A9026">
        <v>2017</v>
      </c>
      <c r="B9026">
        <v>75</v>
      </c>
      <c r="C9026" t="s">
        <v>71</v>
      </c>
      <c r="D9026" t="str">
        <f ca="1">IF(OFFSET(calculations!$AG$2,MATCH(data!A9026&amp;"|"&amp;data!C9026,calculations!$A$3:$A$168,0),MATCH(data!B9026,calculations!$AH$2:$CL$2,0))="","NULL",SUBSTITUTE(OFFSET(calculations!$AG$2,MATCH(data!A9026&amp;"|"&amp;data!C9026,calculations!$A$3:$A$168,0),MATCH(data!B9026,calculations!$AH$2:$CL$2,0)),",","."))</f>
        <v>NULL</v>
      </c>
      <c r="E9026">
        <v>1</v>
      </c>
    </row>
    <row r="9027" spans="1:5" x14ac:dyDescent="0.25">
      <c r="A9027">
        <v>2017</v>
      </c>
      <c r="B9027">
        <v>75</v>
      </c>
      <c r="C9027" t="s">
        <v>72</v>
      </c>
      <c r="D9027" t="str">
        <f ca="1">IF(OFFSET(calculations!$AG$2,MATCH(data!A9027&amp;"|"&amp;data!C9027,calculations!$A$3:$A$168,0),MATCH(data!B9027,calculations!$AH$2:$CL$2,0))="","NULL",SUBSTITUTE(OFFSET(calculations!$AG$2,MATCH(data!A9027&amp;"|"&amp;data!C9027,calculations!$A$3:$A$168,0),MATCH(data!B9027,calculations!$AH$2:$CL$2,0)),",","."))</f>
        <v>NULL</v>
      </c>
      <c r="E9027">
        <v>1</v>
      </c>
    </row>
    <row r="9028" spans="1:5" x14ac:dyDescent="0.25">
      <c r="A9028">
        <v>2017</v>
      </c>
      <c r="B9028">
        <v>75</v>
      </c>
      <c r="C9028" t="s">
        <v>73</v>
      </c>
      <c r="D9028" t="str">
        <f ca="1">IF(OFFSET(calculations!$AG$2,MATCH(data!A9028&amp;"|"&amp;data!C9028,calculations!$A$3:$A$168,0),MATCH(data!B9028,calculations!$AH$2:$CL$2,0))="","NULL",SUBSTITUTE(OFFSET(calculations!$AG$2,MATCH(data!A9028&amp;"|"&amp;data!C9028,calculations!$A$3:$A$168,0),MATCH(data!B9028,calculations!$AH$2:$CL$2,0)),",","."))</f>
        <v>57985</v>
      </c>
      <c r="E9028">
        <v>1</v>
      </c>
    </row>
    <row r="9029" spans="1:5" x14ac:dyDescent="0.25">
      <c r="A9029">
        <v>2017</v>
      </c>
      <c r="B9029">
        <v>75</v>
      </c>
      <c r="C9029" t="s">
        <v>74</v>
      </c>
      <c r="D9029" t="str">
        <f ca="1">IF(OFFSET(calculations!$AG$2,MATCH(data!A9029&amp;"|"&amp;data!C9029,calculations!$A$3:$A$168,0),MATCH(data!B9029,calculations!$AH$2:$CL$2,0))="","NULL",SUBSTITUTE(OFFSET(calculations!$AG$2,MATCH(data!A9029&amp;"|"&amp;data!C9029,calculations!$A$3:$A$168,0),MATCH(data!B9029,calculations!$AH$2:$CL$2,0)),",","."))</f>
        <v>NULL</v>
      </c>
      <c r="E9029">
        <v>1</v>
      </c>
    </row>
    <row r="9030" spans="1:5" x14ac:dyDescent="0.25">
      <c r="A9030">
        <v>2017</v>
      </c>
      <c r="B9030">
        <v>75</v>
      </c>
      <c r="C9030" t="s">
        <v>75</v>
      </c>
      <c r="D9030" t="str">
        <f ca="1">IF(OFFSET(calculations!$AG$2,MATCH(data!A9030&amp;"|"&amp;data!C9030,calculations!$A$3:$A$168,0),MATCH(data!B9030,calculations!$AH$2:$CL$2,0))="","NULL",SUBSTITUTE(OFFSET(calculations!$AG$2,MATCH(data!A9030&amp;"|"&amp;data!C9030,calculations!$A$3:$A$168,0),MATCH(data!B9030,calculations!$AH$2:$CL$2,0)),",","."))</f>
        <v>24062</v>
      </c>
      <c r="E9030">
        <v>1</v>
      </c>
    </row>
    <row r="9031" spans="1:5" x14ac:dyDescent="0.25">
      <c r="A9031">
        <v>2017</v>
      </c>
      <c r="B9031">
        <v>75</v>
      </c>
      <c r="C9031" t="s">
        <v>76</v>
      </c>
      <c r="D9031" t="str">
        <f ca="1">IF(OFFSET(calculations!$AG$2,MATCH(data!A9031&amp;"|"&amp;data!C9031,calculations!$A$3:$A$168,0),MATCH(data!B9031,calculations!$AH$2:$CL$2,0))="","NULL",SUBSTITUTE(OFFSET(calculations!$AG$2,MATCH(data!A9031&amp;"|"&amp;data!C9031,calculations!$A$3:$A$168,0),MATCH(data!B9031,calculations!$AH$2:$CL$2,0)),",","."))</f>
        <v>13078</v>
      </c>
      <c r="E9031">
        <v>1</v>
      </c>
    </row>
    <row r="9032" spans="1:5" x14ac:dyDescent="0.25">
      <c r="A9032">
        <v>2017</v>
      </c>
      <c r="B9032">
        <v>75</v>
      </c>
      <c r="C9032" t="s">
        <v>77</v>
      </c>
      <c r="D9032" t="str">
        <f ca="1">IF(OFFSET(calculations!$AG$2,MATCH(data!A9032&amp;"|"&amp;data!C9032,calculations!$A$3:$A$168,0),MATCH(data!B9032,calculations!$AH$2:$CL$2,0))="","NULL",SUBSTITUTE(OFFSET(calculations!$AG$2,MATCH(data!A9032&amp;"|"&amp;data!C9032,calculations!$A$3:$A$168,0),MATCH(data!B9032,calculations!$AH$2:$CL$2,0)),",","."))</f>
        <v>2919</v>
      </c>
      <c r="E9032">
        <v>1</v>
      </c>
    </row>
    <row r="9033" spans="1:5" x14ac:dyDescent="0.25">
      <c r="A9033">
        <v>2017</v>
      </c>
      <c r="B9033">
        <v>75</v>
      </c>
      <c r="C9033" t="s">
        <v>78</v>
      </c>
      <c r="D9033" t="str">
        <f ca="1">IF(OFFSET(calculations!$AG$2,MATCH(data!A9033&amp;"|"&amp;data!C9033,calculations!$A$3:$A$168,0),MATCH(data!B9033,calculations!$AH$2:$CL$2,0))="","NULL",SUBSTITUTE(OFFSET(calculations!$AG$2,MATCH(data!A9033&amp;"|"&amp;data!C9033,calculations!$A$3:$A$168,0),MATCH(data!B9033,calculations!$AH$2:$CL$2,0)),",","."))</f>
        <v>NULL</v>
      </c>
      <c r="E9033">
        <v>1</v>
      </c>
    </row>
    <row r="9034" spans="1:5" x14ac:dyDescent="0.25">
      <c r="A9034">
        <v>2017</v>
      </c>
      <c r="B9034">
        <v>75</v>
      </c>
      <c r="C9034" t="s">
        <v>79</v>
      </c>
      <c r="D9034" t="str">
        <f ca="1">IF(OFFSET(calculations!$AG$2,MATCH(data!A9034&amp;"|"&amp;data!C9034,calculations!$A$3:$A$168,0),MATCH(data!B9034,calculations!$AH$2:$CL$2,0))="","NULL",SUBSTITUTE(OFFSET(calculations!$AG$2,MATCH(data!A9034&amp;"|"&amp;data!C9034,calculations!$A$3:$A$168,0),MATCH(data!B9034,calculations!$AH$2:$CL$2,0)),",","."))</f>
        <v>41315</v>
      </c>
      <c r="E9034">
        <v>1</v>
      </c>
    </row>
    <row r="9035" spans="1:5" x14ac:dyDescent="0.25">
      <c r="A9035">
        <v>2017</v>
      </c>
      <c r="B9035">
        <v>75</v>
      </c>
      <c r="C9035" t="s">
        <v>80</v>
      </c>
      <c r="D9035" t="str">
        <f ca="1">IF(OFFSET(calculations!$AG$2,MATCH(data!A9035&amp;"|"&amp;data!C9035,calculations!$A$3:$A$168,0),MATCH(data!B9035,calculations!$AH$2:$CL$2,0))="","NULL",SUBSTITUTE(OFFSET(calculations!$AG$2,MATCH(data!A9035&amp;"|"&amp;data!C9035,calculations!$A$3:$A$168,0),MATCH(data!B9035,calculations!$AH$2:$CL$2,0)),",","."))</f>
        <v>NULL</v>
      </c>
      <c r="E9035">
        <v>1</v>
      </c>
    </row>
    <row r="9036" spans="1:5" x14ac:dyDescent="0.25">
      <c r="A9036">
        <v>2017</v>
      </c>
      <c r="B9036">
        <v>75</v>
      </c>
      <c r="C9036" t="s">
        <v>44</v>
      </c>
      <c r="D9036" t="str">
        <f ca="1">IF(OFFSET(calculations!$AG$2,MATCH(data!A9036&amp;"|"&amp;data!C9036,calculations!$A$3:$A$168,0),MATCH(data!B9036,calculations!$AH$2:$CL$2,0))="","NULL",SUBSTITUTE(OFFSET(calculations!$AG$2,MATCH(data!A9036&amp;"|"&amp;data!C9036,calculations!$A$3:$A$168,0),MATCH(data!B9036,calculations!$AH$2:$CL$2,0)),",","."))</f>
        <v>NULL</v>
      </c>
      <c r="E9036">
        <v>1</v>
      </c>
    </row>
    <row r="9037" spans="1:5" x14ac:dyDescent="0.25">
      <c r="A9037">
        <v>2017</v>
      </c>
      <c r="B9037">
        <v>75</v>
      </c>
      <c r="C9037" t="s">
        <v>51</v>
      </c>
      <c r="D9037" t="str">
        <f ca="1">IF(OFFSET(calculations!$AG$2,MATCH(data!A9037&amp;"|"&amp;data!C9037,calculations!$A$3:$A$168,0),MATCH(data!B9037,calculations!$AH$2:$CL$2,0))="","NULL",SUBSTITUTE(OFFSET(calculations!$AG$2,MATCH(data!A9037&amp;"|"&amp;data!C9037,calculations!$A$3:$A$168,0),MATCH(data!B9037,calculations!$AH$2:$CL$2,0)),",","."))</f>
        <v>NULL</v>
      </c>
      <c r="E9037">
        <v>1</v>
      </c>
    </row>
    <row r="9038" spans="1:5" x14ac:dyDescent="0.25">
      <c r="A9038">
        <v>2017</v>
      </c>
      <c r="B9038">
        <v>75</v>
      </c>
      <c r="C9038" t="s">
        <v>55</v>
      </c>
      <c r="D9038" t="str">
        <f ca="1">IF(OFFSET(calculations!$AG$2,MATCH(data!A9038&amp;"|"&amp;data!C9038,calculations!$A$3:$A$168,0),MATCH(data!B9038,calculations!$AH$2:$CL$2,0))="","NULL",SUBSTITUTE(OFFSET(calculations!$AG$2,MATCH(data!A9038&amp;"|"&amp;data!C9038,calculations!$A$3:$A$168,0),MATCH(data!B9038,calculations!$AH$2:$CL$2,0)),",","."))</f>
        <v>NULL</v>
      </c>
      <c r="E9038">
        <v>1</v>
      </c>
    </row>
    <row r="9039" spans="1:5" x14ac:dyDescent="0.25">
      <c r="A9039">
        <v>2017</v>
      </c>
      <c r="B9039">
        <v>75</v>
      </c>
      <c r="C9039" t="s">
        <v>81</v>
      </c>
      <c r="D9039" t="str">
        <f ca="1">IF(OFFSET(calculations!$AG$2,MATCH(data!A9039&amp;"|"&amp;data!C9039,calculations!$A$3:$A$168,0),MATCH(data!B9039,calculations!$AH$2:$CL$2,0))="","NULL",SUBSTITUTE(OFFSET(calculations!$AG$2,MATCH(data!A9039&amp;"|"&amp;data!C9039,calculations!$A$3:$A$168,0),MATCH(data!B9039,calculations!$AH$2:$CL$2,0)),",","."))</f>
        <v>42</v>
      </c>
      <c r="E9039">
        <v>1</v>
      </c>
    </row>
    <row r="9040" spans="1:5" x14ac:dyDescent="0.25">
      <c r="A9040">
        <v>2017</v>
      </c>
      <c r="B9040">
        <v>75</v>
      </c>
      <c r="C9040" t="s">
        <v>82</v>
      </c>
      <c r="D9040" t="str">
        <f ca="1">IF(OFFSET(calculations!$AG$2,MATCH(data!A9040&amp;"|"&amp;data!C9040,calculations!$A$3:$A$168,0),MATCH(data!B9040,calculations!$AH$2:$CL$2,0))="","NULL",SUBSTITUTE(OFFSET(calculations!$AG$2,MATCH(data!A9040&amp;"|"&amp;data!C9040,calculations!$A$3:$A$168,0),MATCH(data!B9040,calculations!$AH$2:$CL$2,0)),",","."))</f>
        <v>1617090</v>
      </c>
      <c r="E9040">
        <v>1</v>
      </c>
    </row>
    <row r="9041" spans="1:5" x14ac:dyDescent="0.25">
      <c r="A9041">
        <v>2017</v>
      </c>
      <c r="B9041">
        <v>75</v>
      </c>
      <c r="C9041" t="s">
        <v>83</v>
      </c>
      <c r="D9041" t="str">
        <f ca="1">IF(OFFSET(calculations!$AG$2,MATCH(data!A9041&amp;"|"&amp;data!C9041,calculations!$A$3:$A$168,0),MATCH(data!B9041,calculations!$AH$2:$CL$2,0))="","NULL",SUBSTITUTE(OFFSET(calculations!$AG$2,MATCH(data!A9041&amp;"|"&amp;data!C9041,calculations!$A$3:$A$168,0),MATCH(data!B9041,calculations!$AH$2:$CL$2,0)),",","."))</f>
        <v>2722</v>
      </c>
      <c r="E9041">
        <v>1</v>
      </c>
    </row>
    <row r="9042" spans="1:5" x14ac:dyDescent="0.25">
      <c r="A9042">
        <v>2017</v>
      </c>
      <c r="B9042">
        <v>75</v>
      </c>
      <c r="C9042" t="s">
        <v>84</v>
      </c>
      <c r="D9042" t="str">
        <f ca="1">IF(OFFSET(calculations!$AG$2,MATCH(data!A9042&amp;"|"&amp;data!C9042,calculations!$A$3:$A$168,0),MATCH(data!B9042,calculations!$AH$2:$CL$2,0))="","NULL",SUBSTITUTE(OFFSET(calculations!$AG$2,MATCH(data!A9042&amp;"|"&amp;data!C9042,calculations!$A$3:$A$168,0),MATCH(data!B9042,calculations!$AH$2:$CL$2,0)),",","."))</f>
        <v>NULL</v>
      </c>
      <c r="E9042">
        <v>1</v>
      </c>
    </row>
    <row r="9043" spans="1:5" x14ac:dyDescent="0.25">
      <c r="A9043">
        <v>2017</v>
      </c>
      <c r="B9043">
        <v>75</v>
      </c>
      <c r="C9043" t="s">
        <v>85</v>
      </c>
      <c r="D9043" t="str">
        <f ca="1">IF(OFFSET(calculations!$AG$2,MATCH(data!A9043&amp;"|"&amp;data!C9043,calculations!$A$3:$A$168,0),MATCH(data!B9043,calculations!$AH$2:$CL$2,0))="","NULL",SUBSTITUTE(OFFSET(calculations!$AG$2,MATCH(data!A9043&amp;"|"&amp;data!C9043,calculations!$A$3:$A$168,0),MATCH(data!B9043,calculations!$AH$2:$CL$2,0)),",","."))</f>
        <v>NULL</v>
      </c>
      <c r="E9043">
        <v>1</v>
      </c>
    </row>
    <row r="9044" spans="1:5" x14ac:dyDescent="0.25">
      <c r="A9044">
        <v>2017</v>
      </c>
      <c r="B9044">
        <v>75</v>
      </c>
      <c r="C9044" t="s">
        <v>86</v>
      </c>
      <c r="D9044" t="str">
        <f ca="1">IF(OFFSET(calculations!$AG$2,MATCH(data!A9044&amp;"|"&amp;data!C9044,calculations!$A$3:$A$168,0),MATCH(data!B9044,calculations!$AH$2:$CL$2,0))="","NULL",SUBSTITUTE(OFFSET(calculations!$AG$2,MATCH(data!A9044&amp;"|"&amp;data!C9044,calculations!$A$3:$A$168,0),MATCH(data!B9044,calculations!$AH$2:$CL$2,0)),",","."))</f>
        <v>NULL</v>
      </c>
      <c r="E9044">
        <v>1</v>
      </c>
    </row>
    <row r="9045" spans="1:5" x14ac:dyDescent="0.25">
      <c r="A9045">
        <v>2017</v>
      </c>
      <c r="B9045">
        <v>75</v>
      </c>
      <c r="C9045" t="s">
        <v>87</v>
      </c>
      <c r="D9045" t="str">
        <f ca="1">IF(OFFSET(calculations!$AG$2,MATCH(data!A9045&amp;"|"&amp;data!C9045,calculations!$A$3:$A$168,0),MATCH(data!B9045,calculations!$AH$2:$CL$2,0))="","NULL",SUBSTITUTE(OFFSET(calculations!$AG$2,MATCH(data!A9045&amp;"|"&amp;data!C9045,calculations!$A$3:$A$168,0),MATCH(data!B9045,calculations!$AH$2:$CL$2,0)),",","."))</f>
        <v>1614368</v>
      </c>
      <c r="E9045">
        <v>1</v>
      </c>
    </row>
    <row r="9046" spans="1:5" x14ac:dyDescent="0.25">
      <c r="A9046">
        <v>2017</v>
      </c>
      <c r="B9046">
        <v>75</v>
      </c>
      <c r="C9046" t="s">
        <v>88</v>
      </c>
      <c r="D9046" t="str">
        <f ca="1">IF(OFFSET(calculations!$AG$2,MATCH(data!A9046&amp;"|"&amp;data!C9046,calculations!$A$3:$A$168,0),MATCH(data!B9046,calculations!$AH$2:$CL$2,0))="","NULL",SUBSTITUTE(OFFSET(calculations!$AG$2,MATCH(data!A9046&amp;"|"&amp;data!C9046,calculations!$A$3:$A$168,0),MATCH(data!B9046,calculations!$AH$2:$CL$2,0)),",","."))</f>
        <v>NULL</v>
      </c>
      <c r="E9046">
        <v>1</v>
      </c>
    </row>
    <row r="9047" spans="1:5" x14ac:dyDescent="0.25">
      <c r="A9047">
        <v>2017</v>
      </c>
      <c r="B9047">
        <v>75</v>
      </c>
      <c r="C9047" t="s">
        <v>89</v>
      </c>
      <c r="D9047" t="str">
        <f ca="1">IF(OFFSET(calculations!$AG$2,MATCH(data!A9047&amp;"|"&amp;data!C9047,calculations!$A$3:$A$168,0),MATCH(data!B9047,calculations!$AH$2:$CL$2,0))="","NULL",SUBSTITUTE(OFFSET(calculations!$AG$2,MATCH(data!A9047&amp;"|"&amp;data!C9047,calculations!$A$3:$A$168,0),MATCH(data!B9047,calculations!$AH$2:$CL$2,0)),",","."))</f>
        <v>NULL</v>
      </c>
      <c r="E9047">
        <v>1</v>
      </c>
    </row>
    <row r="9048" spans="1:5" x14ac:dyDescent="0.25">
      <c r="A9048">
        <v>2017</v>
      </c>
      <c r="B9048">
        <v>75</v>
      </c>
      <c r="C9048" t="s">
        <v>90</v>
      </c>
      <c r="D9048" t="str">
        <f ca="1">IF(OFFSET(calculations!$AG$2,MATCH(data!A9048&amp;"|"&amp;data!C9048,calculations!$A$3:$A$168,0),MATCH(data!B9048,calculations!$AH$2:$CL$2,0))="","NULL",SUBSTITUTE(OFFSET(calculations!$AG$2,MATCH(data!A9048&amp;"|"&amp;data!C9048,calculations!$A$3:$A$168,0),MATCH(data!B9048,calculations!$AH$2:$CL$2,0)),",","."))</f>
        <v>NULL</v>
      </c>
      <c r="E9048">
        <v>1</v>
      </c>
    </row>
    <row r="9049" spans="1:5" x14ac:dyDescent="0.25">
      <c r="A9049">
        <v>2017</v>
      </c>
      <c r="B9049">
        <v>75</v>
      </c>
      <c r="C9049" t="s">
        <v>91</v>
      </c>
      <c r="D9049" t="str">
        <f ca="1">IF(OFFSET(calculations!$AG$2,MATCH(data!A9049&amp;"|"&amp;data!C9049,calculations!$A$3:$A$168,0),MATCH(data!B9049,calculations!$AH$2:$CL$2,0))="","NULL",SUBSTITUTE(OFFSET(calculations!$AG$2,MATCH(data!A9049&amp;"|"&amp;data!C9049,calculations!$A$3:$A$168,0),MATCH(data!B9049,calculations!$AH$2:$CL$2,0)),",","."))</f>
        <v>NULL</v>
      </c>
      <c r="E9049">
        <v>1</v>
      </c>
    </row>
    <row r="9050" spans="1:5" x14ac:dyDescent="0.25">
      <c r="A9050">
        <v>2017</v>
      </c>
      <c r="B9050">
        <v>75</v>
      </c>
      <c r="C9050" t="s">
        <v>92</v>
      </c>
      <c r="D9050" t="str">
        <f ca="1">IF(OFFSET(calculations!$AG$2,MATCH(data!A9050&amp;"|"&amp;data!C9050,calculations!$A$3:$A$168,0),MATCH(data!B9050,calculations!$AH$2:$CL$2,0))="","NULL",SUBSTITUTE(OFFSET(calculations!$AG$2,MATCH(data!A9050&amp;"|"&amp;data!C9050,calculations!$A$3:$A$168,0),MATCH(data!B9050,calculations!$AH$2:$CL$2,0)),",","."))</f>
        <v>NULL</v>
      </c>
      <c r="E9050">
        <v>1</v>
      </c>
    </row>
    <row r="9051" spans="1:5" x14ac:dyDescent="0.25">
      <c r="A9051">
        <v>2017</v>
      </c>
      <c r="B9051">
        <v>75</v>
      </c>
      <c r="C9051" t="s">
        <v>93</v>
      </c>
      <c r="D9051" t="str">
        <f ca="1">IF(OFFSET(calculations!$AG$2,MATCH(data!A9051&amp;"|"&amp;data!C9051,calculations!$A$3:$A$168,0),MATCH(data!B9051,calculations!$AH$2:$CL$2,0))="","NULL",SUBSTITUTE(OFFSET(calculations!$AG$2,MATCH(data!A9051&amp;"|"&amp;data!C9051,calculations!$A$3:$A$168,0),MATCH(data!B9051,calculations!$AH$2:$CL$2,0)),",","."))</f>
        <v>NULL</v>
      </c>
      <c r="E9051">
        <v>1</v>
      </c>
    </row>
    <row r="9052" spans="1:5" x14ac:dyDescent="0.25">
      <c r="A9052">
        <v>2017</v>
      </c>
      <c r="B9052">
        <v>75</v>
      </c>
      <c r="C9052" t="s">
        <v>94</v>
      </c>
      <c r="D9052" t="str">
        <f ca="1">IF(OFFSET(calculations!$AG$2,MATCH(data!A9052&amp;"|"&amp;data!C9052,calculations!$A$3:$A$168,0),MATCH(data!B9052,calculations!$AH$2:$CL$2,0))="","NULL",SUBSTITUTE(OFFSET(calculations!$AG$2,MATCH(data!A9052&amp;"|"&amp;data!C9052,calculations!$A$3:$A$168,0),MATCH(data!B9052,calculations!$AH$2:$CL$2,0)),",","."))</f>
        <v>NULL</v>
      </c>
      <c r="E9052">
        <v>1</v>
      </c>
    </row>
    <row r="9053" spans="1:5" x14ac:dyDescent="0.25">
      <c r="A9053">
        <v>2017</v>
      </c>
      <c r="B9053">
        <v>75</v>
      </c>
      <c r="C9053" t="s">
        <v>95</v>
      </c>
      <c r="D9053" t="str">
        <f ca="1">IF(OFFSET(calculations!$AG$2,MATCH(data!A9053&amp;"|"&amp;data!C9053,calculations!$A$3:$A$168,0),MATCH(data!B9053,calculations!$AH$2:$CL$2,0))="","NULL",SUBSTITUTE(OFFSET(calculations!$AG$2,MATCH(data!A9053&amp;"|"&amp;data!C9053,calculations!$A$3:$A$168,0),MATCH(data!B9053,calculations!$AH$2:$CL$2,0)),",","."))</f>
        <v>-176299</v>
      </c>
      <c r="E9053">
        <v>1</v>
      </c>
    </row>
    <row r="9054" spans="1:5" x14ac:dyDescent="0.25">
      <c r="A9054">
        <v>2017</v>
      </c>
      <c r="B9054">
        <v>75</v>
      </c>
      <c r="C9054" t="s">
        <v>96</v>
      </c>
      <c r="D9054" t="str">
        <f ca="1">IF(OFFSET(calculations!$AG$2,MATCH(data!A9054&amp;"|"&amp;data!C9054,calculations!$A$3:$A$168,0),MATCH(data!B9054,calculations!$AH$2:$CL$2,0))="","NULL",SUBSTITUTE(OFFSET(calculations!$AG$2,MATCH(data!A9054&amp;"|"&amp;data!C9054,calculations!$A$3:$A$168,0),MATCH(data!B9054,calculations!$AH$2:$CL$2,0)),",","."))</f>
        <v>1163458</v>
      </c>
      <c r="E9054">
        <v>1</v>
      </c>
    </row>
    <row r="9055" spans="1:5" x14ac:dyDescent="0.25">
      <c r="A9055">
        <v>2017</v>
      </c>
      <c r="B9055">
        <v>75</v>
      </c>
      <c r="C9055" t="s">
        <v>97</v>
      </c>
      <c r="D9055" t="str">
        <f ca="1">IF(OFFSET(calculations!$AG$2,MATCH(data!A9055&amp;"|"&amp;data!C9055,calculations!$A$3:$A$168,0),MATCH(data!B9055,calculations!$AH$2:$CL$2,0))="","NULL",SUBSTITUTE(OFFSET(calculations!$AG$2,MATCH(data!A9055&amp;"|"&amp;data!C9055,calculations!$A$3:$A$168,0),MATCH(data!B9055,calculations!$AH$2:$CL$2,0)),",","."))</f>
        <v>610705</v>
      </c>
      <c r="E9055">
        <v>1</v>
      </c>
    </row>
    <row r="9056" spans="1:5" x14ac:dyDescent="0.25">
      <c r="A9056">
        <v>2017</v>
      </c>
      <c r="B9056">
        <v>75</v>
      </c>
      <c r="C9056" t="s">
        <v>98</v>
      </c>
      <c r="D9056" t="str">
        <f ca="1">IF(OFFSET(calculations!$AG$2,MATCH(data!A9056&amp;"|"&amp;data!C9056,calculations!$A$3:$A$168,0),MATCH(data!B9056,calculations!$AH$2:$CL$2,0))="","NULL",SUBSTITUTE(OFFSET(calculations!$AG$2,MATCH(data!A9056&amp;"|"&amp;data!C9056,calculations!$A$3:$A$168,0),MATCH(data!B9056,calculations!$AH$2:$CL$2,0)),",","."))</f>
        <v>552753</v>
      </c>
      <c r="E9056">
        <v>1</v>
      </c>
    </row>
    <row r="9057" spans="1:5" x14ac:dyDescent="0.25">
      <c r="A9057">
        <v>2017</v>
      </c>
      <c r="B9057">
        <v>75</v>
      </c>
      <c r="C9057" t="s">
        <v>99</v>
      </c>
      <c r="D9057" t="str">
        <f ca="1">IF(OFFSET(calculations!$AG$2,MATCH(data!A9057&amp;"|"&amp;data!C9057,calculations!$A$3:$A$168,0),MATCH(data!B9057,calculations!$AH$2:$CL$2,0))="","NULL",SUBSTITUTE(OFFSET(calculations!$AG$2,MATCH(data!A9057&amp;"|"&amp;data!C9057,calculations!$A$3:$A$168,0),MATCH(data!B9057,calculations!$AH$2:$CL$2,0)),",","."))</f>
        <v>552753</v>
      </c>
      <c r="E9057">
        <v>1</v>
      </c>
    </row>
    <row r="9058" spans="1:5" x14ac:dyDescent="0.25">
      <c r="A9058">
        <v>2017</v>
      </c>
      <c r="B9058">
        <v>75</v>
      </c>
      <c r="C9058" t="s">
        <v>100</v>
      </c>
      <c r="D9058" t="str">
        <f ca="1">IF(OFFSET(calculations!$AG$2,MATCH(data!A9058&amp;"|"&amp;data!C9058,calculations!$A$3:$A$168,0),MATCH(data!B9058,calculations!$AH$2:$CL$2,0))="","NULL",SUBSTITUTE(OFFSET(calculations!$AG$2,MATCH(data!A9058&amp;"|"&amp;data!C9058,calculations!$A$3:$A$168,0),MATCH(data!B9058,calculations!$AH$2:$CL$2,0)),",","."))</f>
        <v>0</v>
      </c>
      <c r="E9058">
        <v>1</v>
      </c>
    </row>
    <row r="9059" spans="1:5" x14ac:dyDescent="0.25">
      <c r="A9059">
        <v>2017</v>
      </c>
      <c r="B9059">
        <v>75</v>
      </c>
      <c r="C9059" t="s">
        <v>101</v>
      </c>
      <c r="D9059" t="str">
        <f ca="1">IF(OFFSET(calculations!$AG$2,MATCH(data!A9059&amp;"|"&amp;data!C9059,calculations!$A$3:$A$168,0),MATCH(data!B9059,calculations!$AH$2:$CL$2,0))="","NULL",SUBSTITUTE(OFFSET(calculations!$AG$2,MATCH(data!A9059&amp;"|"&amp;data!C9059,calculations!$A$3:$A$168,0),MATCH(data!B9059,calculations!$AH$2:$CL$2,0)),",","."))</f>
        <v>0</v>
      </c>
      <c r="E9059">
        <v>1</v>
      </c>
    </row>
    <row r="9060" spans="1:5" x14ac:dyDescent="0.25">
      <c r="A9060">
        <v>2017</v>
      </c>
      <c r="B9060">
        <v>75</v>
      </c>
      <c r="C9060" t="s">
        <v>102</v>
      </c>
      <c r="D9060" t="str">
        <f ca="1">IF(OFFSET(calculations!$AG$2,MATCH(data!A9060&amp;"|"&amp;data!C9060,calculations!$A$3:$A$168,0),MATCH(data!B9060,calculations!$AH$2:$CL$2,0))="","NULL",SUBSTITUTE(OFFSET(calculations!$AG$2,MATCH(data!A9060&amp;"|"&amp;data!C9060,calculations!$A$3:$A$168,0),MATCH(data!B9060,calculations!$AH$2:$CL$2,0)),",","."))</f>
        <v>729019</v>
      </c>
      <c r="E9060">
        <v>1</v>
      </c>
    </row>
    <row r="9061" spans="1:5" x14ac:dyDescent="0.25">
      <c r="A9061">
        <v>2017</v>
      </c>
      <c r="B9061">
        <v>75</v>
      </c>
      <c r="C9061" t="s">
        <v>103</v>
      </c>
      <c r="D9061" t="str">
        <f ca="1">IF(OFFSET(calculations!$AG$2,MATCH(data!A9061&amp;"|"&amp;data!C9061,calculations!$A$3:$A$168,0),MATCH(data!B9061,calculations!$AH$2:$CL$2,0))="","NULL",SUBSTITUTE(OFFSET(calculations!$AG$2,MATCH(data!A9061&amp;"|"&amp;data!C9061,calculations!$A$3:$A$168,0),MATCH(data!B9061,calculations!$AH$2:$CL$2,0)),",","."))</f>
        <v>0</v>
      </c>
      <c r="E9061">
        <v>1</v>
      </c>
    </row>
    <row r="9062" spans="1:5" x14ac:dyDescent="0.25">
      <c r="A9062">
        <v>2017</v>
      </c>
      <c r="B9062">
        <v>75</v>
      </c>
      <c r="C9062" t="s">
        <v>104</v>
      </c>
      <c r="D9062" t="str">
        <f ca="1">IF(OFFSET(calculations!$AG$2,MATCH(data!A9062&amp;"|"&amp;data!C9062,calculations!$A$3:$A$168,0),MATCH(data!B9062,calculations!$AH$2:$CL$2,0))="","NULL",SUBSTITUTE(OFFSET(calculations!$AG$2,MATCH(data!A9062&amp;"|"&amp;data!C9062,calculations!$A$3:$A$168,0),MATCH(data!B9062,calculations!$AH$2:$CL$2,0)),",","."))</f>
        <v>-176266</v>
      </c>
      <c r="E9062">
        <v>1</v>
      </c>
    </row>
    <row r="9063" spans="1:5" x14ac:dyDescent="0.25">
      <c r="A9063">
        <v>2017</v>
      </c>
      <c r="B9063">
        <v>75</v>
      </c>
      <c r="C9063" t="s">
        <v>105</v>
      </c>
      <c r="D9063" t="str">
        <f ca="1">IF(OFFSET(calculations!$AG$2,MATCH(data!A9063&amp;"|"&amp;data!C9063,calculations!$A$3:$A$168,0),MATCH(data!B9063,calculations!$AH$2:$CL$2,0))="","NULL",SUBSTITUTE(OFFSET(calculations!$AG$2,MATCH(data!A9063&amp;"|"&amp;data!C9063,calculations!$A$3:$A$168,0),MATCH(data!B9063,calculations!$AH$2:$CL$2,0)),",","."))</f>
        <v>-176266</v>
      </c>
      <c r="E9063">
        <v>1</v>
      </c>
    </row>
    <row r="9064" spans="1:5" x14ac:dyDescent="0.25">
      <c r="A9064">
        <v>2017</v>
      </c>
      <c r="B9064">
        <v>75</v>
      </c>
      <c r="C9064" t="s">
        <v>106</v>
      </c>
      <c r="D9064" t="str">
        <f ca="1">IF(OFFSET(calculations!$AG$2,MATCH(data!A9064&amp;"|"&amp;data!C9064,calculations!$A$3:$A$168,0),MATCH(data!B9064,calculations!$AH$2:$CL$2,0))="","NULL",SUBSTITUTE(OFFSET(calculations!$AG$2,MATCH(data!A9064&amp;"|"&amp;data!C9064,calculations!$A$3:$A$168,0),MATCH(data!B9064,calculations!$AH$2:$CL$2,0)),",","."))</f>
        <v>NULL</v>
      </c>
      <c r="E9064">
        <v>1</v>
      </c>
    </row>
    <row r="9065" spans="1:5" x14ac:dyDescent="0.25">
      <c r="A9065">
        <v>2017</v>
      </c>
      <c r="B9065">
        <v>75</v>
      </c>
      <c r="C9065" t="s">
        <v>107</v>
      </c>
      <c r="D9065" t="str">
        <f ca="1">IF(OFFSET(calculations!$AG$2,MATCH(data!A9065&amp;"|"&amp;data!C9065,calculations!$A$3:$A$168,0),MATCH(data!B9065,calculations!$AH$2:$CL$2,0))="","NULL",SUBSTITUTE(OFFSET(calculations!$AG$2,MATCH(data!A9065&amp;"|"&amp;data!C9065,calculations!$A$3:$A$168,0),MATCH(data!B9065,calculations!$AH$2:$CL$2,0)),",","."))</f>
        <v>NULL</v>
      </c>
      <c r="E9065">
        <v>1</v>
      </c>
    </row>
    <row r="9066" spans="1:5" x14ac:dyDescent="0.25">
      <c r="A9066">
        <v>2017</v>
      </c>
      <c r="B9066">
        <v>75</v>
      </c>
      <c r="C9066" t="s">
        <v>108</v>
      </c>
      <c r="D9066" t="str">
        <f ca="1">IF(OFFSET(calculations!$AG$2,MATCH(data!A9066&amp;"|"&amp;data!C9066,calculations!$A$3:$A$168,0),MATCH(data!B9066,calculations!$AH$2:$CL$2,0))="","NULL",SUBSTITUTE(OFFSET(calculations!$AG$2,MATCH(data!A9066&amp;"|"&amp;data!C9066,calculations!$A$3:$A$168,0),MATCH(data!B9066,calculations!$AH$2:$CL$2,0)),",","."))</f>
        <v>-33</v>
      </c>
      <c r="E9066">
        <v>1</v>
      </c>
    </row>
    <row r="9067" spans="1:5" x14ac:dyDescent="0.25">
      <c r="A9067">
        <v>2017</v>
      </c>
      <c r="B9067">
        <v>75</v>
      </c>
      <c r="C9067" t="s">
        <v>109</v>
      </c>
      <c r="D9067" t="str">
        <f ca="1">IF(OFFSET(calculations!$AG$2,MATCH(data!A9067&amp;"|"&amp;data!C9067,calculations!$A$3:$A$168,0),MATCH(data!B9067,calculations!$AH$2:$CL$2,0))="","NULL",SUBSTITUTE(OFFSET(calculations!$AG$2,MATCH(data!A9067&amp;"|"&amp;data!C9067,calculations!$A$3:$A$168,0),MATCH(data!B9067,calculations!$AH$2:$CL$2,0)),",","."))</f>
        <v>-176299</v>
      </c>
      <c r="E9067">
        <v>1</v>
      </c>
    </row>
    <row r="9068" spans="1:5" x14ac:dyDescent="0.25">
      <c r="A9068">
        <v>2017</v>
      </c>
      <c r="B9068">
        <v>75</v>
      </c>
      <c r="C9068" t="s">
        <v>110</v>
      </c>
      <c r="D9068" t="str">
        <f ca="1">IF(OFFSET(calculations!$AG$2,MATCH(data!A9068&amp;"|"&amp;data!C9068,calculations!$A$3:$A$168,0),MATCH(data!B9068,calculations!$AH$2:$CL$2,0))="","NULL",SUBSTITUTE(OFFSET(calculations!$AG$2,MATCH(data!A9068&amp;"|"&amp;data!C9068,calculations!$A$3:$A$168,0),MATCH(data!B9068,calculations!$AH$2:$CL$2,0)),",","."))</f>
        <v>NULL</v>
      </c>
      <c r="E9068">
        <v>1</v>
      </c>
    </row>
    <row r="9069" spans="1:5" x14ac:dyDescent="0.25">
      <c r="A9069">
        <v>2017</v>
      </c>
      <c r="B9069">
        <v>75</v>
      </c>
      <c r="C9069" t="s">
        <v>111</v>
      </c>
      <c r="D9069" t="str">
        <f ca="1">IF(OFFSET(calculations!$AG$2,MATCH(data!A9069&amp;"|"&amp;data!C9069,calculations!$A$3:$A$168,0),MATCH(data!B9069,calculations!$AH$2:$CL$2,0))="","NULL",SUBSTITUTE(OFFSET(calculations!$AG$2,MATCH(data!A9069&amp;"|"&amp;data!C9069,calculations!$A$3:$A$168,0),MATCH(data!B9069,calculations!$AH$2:$CL$2,0)),",","."))</f>
        <v>1774527</v>
      </c>
      <c r="E9069">
        <v>1</v>
      </c>
    </row>
    <row r="9070" spans="1:5" x14ac:dyDescent="0.25">
      <c r="A9070">
        <v>2017</v>
      </c>
      <c r="B9070">
        <v>75</v>
      </c>
      <c r="C9070" t="s">
        <v>112</v>
      </c>
      <c r="D9070" t="str">
        <f ca="1">IF(OFFSET(calculations!$AG$2,MATCH(data!A9070&amp;"|"&amp;data!C9070,calculations!$A$3:$A$168,0),MATCH(data!B9070,calculations!$AH$2:$CL$2,0))="","NULL",SUBSTITUTE(OFFSET(calculations!$AG$2,MATCH(data!A9070&amp;"|"&amp;data!C9070,calculations!$A$3:$A$168,0),MATCH(data!B9070,calculations!$AH$2:$CL$2,0)),",","."))</f>
        <v>53608</v>
      </c>
      <c r="E9070">
        <v>1</v>
      </c>
    </row>
    <row r="9071" spans="1:5" x14ac:dyDescent="0.25">
      <c r="A9071">
        <v>2017</v>
      </c>
      <c r="B9071">
        <v>75</v>
      </c>
      <c r="C9071" t="s">
        <v>113</v>
      </c>
      <c r="D9071" t="str">
        <f ca="1">IF(OFFSET(calculations!$AG$2,MATCH(data!A9071&amp;"|"&amp;data!C9071,calculations!$A$3:$A$168,0),MATCH(data!B9071,calculations!$AH$2:$CL$2,0))="","NULL",SUBSTITUTE(OFFSET(calculations!$AG$2,MATCH(data!A9071&amp;"|"&amp;data!C9071,calculations!$A$3:$A$168,0),MATCH(data!B9071,calculations!$AH$2:$CL$2,0)),",","."))</f>
        <v>NULL</v>
      </c>
      <c r="E9071">
        <v>1</v>
      </c>
    </row>
    <row r="9072" spans="1:5" x14ac:dyDescent="0.25">
      <c r="A9072">
        <v>2017</v>
      </c>
      <c r="B9072">
        <v>75</v>
      </c>
      <c r="C9072" t="s">
        <v>114</v>
      </c>
      <c r="D9072" t="str">
        <f ca="1">IF(OFFSET(calculations!$AG$2,MATCH(data!A9072&amp;"|"&amp;data!C9072,calculations!$A$3:$A$168,0),MATCH(data!B9072,calculations!$AH$2:$CL$2,0))="","NULL",SUBSTITUTE(OFFSET(calculations!$AG$2,MATCH(data!A9072&amp;"|"&amp;data!C9072,calculations!$A$3:$A$168,0),MATCH(data!B9072,calculations!$AH$2:$CL$2,0)),",","."))</f>
        <v>NULL</v>
      </c>
      <c r="E9072">
        <v>1</v>
      </c>
    </row>
    <row r="9073" spans="1:5" x14ac:dyDescent="0.25">
      <c r="A9073">
        <v>2017</v>
      </c>
      <c r="B9073">
        <v>75</v>
      </c>
      <c r="C9073" t="s">
        <v>115</v>
      </c>
      <c r="D9073" t="str">
        <f ca="1">IF(OFFSET(calculations!$AG$2,MATCH(data!A9073&amp;"|"&amp;data!C9073,calculations!$A$3:$A$168,0),MATCH(data!B9073,calculations!$AH$2:$CL$2,0))="","NULL",SUBSTITUTE(OFFSET(calculations!$AG$2,MATCH(data!A9073&amp;"|"&amp;data!C9073,calculations!$A$3:$A$168,0),MATCH(data!B9073,calculations!$AH$2:$CL$2,0)),",","."))</f>
        <v>NULL</v>
      </c>
      <c r="E9073">
        <v>1</v>
      </c>
    </row>
    <row r="9074" spans="1:5" x14ac:dyDescent="0.25">
      <c r="A9074">
        <v>2017</v>
      </c>
      <c r="B9074">
        <v>75</v>
      </c>
      <c r="C9074" t="s">
        <v>116</v>
      </c>
      <c r="D9074" t="str">
        <f ca="1">IF(OFFSET(calculations!$AG$2,MATCH(data!A9074&amp;"|"&amp;data!C9074,calculations!$A$3:$A$168,0),MATCH(data!B9074,calculations!$AH$2:$CL$2,0))="","NULL",SUBSTITUTE(OFFSET(calculations!$AG$2,MATCH(data!A9074&amp;"|"&amp;data!C9074,calculations!$A$3:$A$168,0),MATCH(data!B9074,calculations!$AH$2:$CL$2,0)),",","."))</f>
        <v>725</v>
      </c>
      <c r="E9074">
        <v>1</v>
      </c>
    </row>
    <row r="9075" spans="1:5" x14ac:dyDescent="0.25">
      <c r="A9075">
        <v>2017</v>
      </c>
      <c r="B9075">
        <v>75</v>
      </c>
      <c r="C9075" t="s">
        <v>117</v>
      </c>
      <c r="D9075" t="str">
        <f ca="1">IF(OFFSET(calculations!$AG$2,MATCH(data!A9075&amp;"|"&amp;data!C9075,calculations!$A$3:$A$168,0),MATCH(data!B9075,calculations!$AH$2:$CL$2,0))="","NULL",SUBSTITUTE(OFFSET(calculations!$AG$2,MATCH(data!A9075&amp;"|"&amp;data!C9075,calculations!$A$3:$A$168,0),MATCH(data!B9075,calculations!$AH$2:$CL$2,0)),",","."))</f>
        <v>NULL</v>
      </c>
      <c r="E9075">
        <v>1</v>
      </c>
    </row>
    <row r="9076" spans="1:5" x14ac:dyDescent="0.25">
      <c r="A9076">
        <v>2017</v>
      </c>
      <c r="B9076">
        <v>75</v>
      </c>
      <c r="C9076" t="s">
        <v>118</v>
      </c>
      <c r="D9076" t="str">
        <f ca="1">IF(OFFSET(calculations!$AG$2,MATCH(data!A9076&amp;"|"&amp;data!C9076,calculations!$A$3:$A$168,0),MATCH(data!B9076,calculations!$AH$2:$CL$2,0))="","NULL",SUBSTITUTE(OFFSET(calculations!$AG$2,MATCH(data!A9076&amp;"|"&amp;data!C9076,calculations!$A$3:$A$168,0),MATCH(data!B9076,calculations!$AH$2:$CL$2,0)),",","."))</f>
        <v>618</v>
      </c>
      <c r="E9076">
        <v>1</v>
      </c>
    </row>
    <row r="9077" spans="1:5" x14ac:dyDescent="0.25">
      <c r="A9077">
        <v>2017</v>
      </c>
      <c r="B9077">
        <v>75</v>
      </c>
      <c r="C9077" t="s">
        <v>119</v>
      </c>
      <c r="D9077" t="str">
        <f ca="1">IF(OFFSET(calculations!$AG$2,MATCH(data!A9077&amp;"|"&amp;data!C9077,calculations!$A$3:$A$168,0),MATCH(data!B9077,calculations!$AH$2:$CL$2,0))="","NULL",SUBSTITUTE(OFFSET(calculations!$AG$2,MATCH(data!A9077&amp;"|"&amp;data!C9077,calculations!$A$3:$A$168,0),MATCH(data!B9077,calculations!$AH$2:$CL$2,0)),",","."))</f>
        <v>48653</v>
      </c>
      <c r="E9077">
        <v>1</v>
      </c>
    </row>
    <row r="9078" spans="1:5" x14ac:dyDescent="0.25">
      <c r="A9078">
        <v>2017</v>
      </c>
      <c r="B9078">
        <v>75</v>
      </c>
      <c r="C9078" t="s">
        <v>120</v>
      </c>
      <c r="D9078" t="str">
        <f ca="1">IF(OFFSET(calculations!$AG$2,MATCH(data!A9078&amp;"|"&amp;data!C9078,calculations!$A$3:$A$168,0),MATCH(data!B9078,calculations!$AH$2:$CL$2,0))="","NULL",SUBSTITUTE(OFFSET(calculations!$AG$2,MATCH(data!A9078&amp;"|"&amp;data!C9078,calculations!$A$3:$A$168,0),MATCH(data!B9078,calculations!$AH$2:$CL$2,0)),",","."))</f>
        <v>94</v>
      </c>
      <c r="E9078">
        <v>1</v>
      </c>
    </row>
    <row r="9079" spans="1:5" x14ac:dyDescent="0.25">
      <c r="A9079">
        <v>2017</v>
      </c>
      <c r="B9079">
        <v>75</v>
      </c>
      <c r="C9079" t="s">
        <v>121</v>
      </c>
      <c r="D9079" t="str">
        <f ca="1">IF(OFFSET(calculations!$AG$2,MATCH(data!A9079&amp;"|"&amp;data!C9079,calculations!$A$3:$A$168,0),MATCH(data!B9079,calculations!$AH$2:$CL$2,0))="","NULL",SUBSTITUTE(OFFSET(calculations!$AG$2,MATCH(data!A9079&amp;"|"&amp;data!C9079,calculations!$A$3:$A$168,0),MATCH(data!B9079,calculations!$AH$2:$CL$2,0)),",","."))</f>
        <v>1323</v>
      </c>
      <c r="E9079">
        <v>1</v>
      </c>
    </row>
    <row r="9080" spans="1:5" x14ac:dyDescent="0.25">
      <c r="A9080">
        <v>2017</v>
      </c>
      <c r="B9080">
        <v>75</v>
      </c>
      <c r="C9080" t="s">
        <v>122</v>
      </c>
      <c r="D9080" t="str">
        <f ca="1">IF(OFFSET(calculations!$AG$2,MATCH(data!A9080&amp;"|"&amp;data!C9080,calculations!$A$3:$A$168,0),MATCH(data!B9080,calculations!$AH$2:$CL$2,0))="","NULL",SUBSTITUTE(OFFSET(calculations!$AG$2,MATCH(data!A9080&amp;"|"&amp;data!C9080,calculations!$A$3:$A$168,0),MATCH(data!B9080,calculations!$AH$2:$CL$2,0)),",","."))</f>
        <v>NULL</v>
      </c>
      <c r="E9080">
        <v>1</v>
      </c>
    </row>
    <row r="9081" spans="1:5" x14ac:dyDescent="0.25">
      <c r="A9081">
        <v>2017</v>
      </c>
      <c r="B9081">
        <v>75</v>
      </c>
      <c r="C9081" t="s">
        <v>123</v>
      </c>
      <c r="D9081" t="str">
        <f ca="1">IF(OFFSET(calculations!$AG$2,MATCH(data!A9081&amp;"|"&amp;data!C9081,calculations!$A$3:$A$168,0),MATCH(data!B9081,calculations!$AH$2:$CL$2,0))="","NULL",SUBSTITUTE(OFFSET(calculations!$AG$2,MATCH(data!A9081&amp;"|"&amp;data!C9081,calculations!$A$3:$A$168,0),MATCH(data!B9081,calculations!$AH$2:$CL$2,0)),",","."))</f>
        <v>NULL</v>
      </c>
      <c r="E9081">
        <v>1</v>
      </c>
    </row>
    <row r="9082" spans="1:5" x14ac:dyDescent="0.25">
      <c r="A9082">
        <v>2017</v>
      </c>
      <c r="B9082">
        <v>75</v>
      </c>
      <c r="C9082" t="s">
        <v>124</v>
      </c>
      <c r="D9082" t="str">
        <f ca="1">IF(OFFSET(calculations!$AG$2,MATCH(data!A9082&amp;"|"&amp;data!C9082,calculations!$A$3:$A$168,0),MATCH(data!B9082,calculations!$AH$2:$CL$2,0))="","NULL",SUBSTITUTE(OFFSET(calculations!$AG$2,MATCH(data!A9082&amp;"|"&amp;data!C9082,calculations!$A$3:$A$168,0),MATCH(data!B9082,calculations!$AH$2:$CL$2,0)),",","."))</f>
        <v>NULL</v>
      </c>
      <c r="E9082">
        <v>1</v>
      </c>
    </row>
    <row r="9083" spans="1:5" x14ac:dyDescent="0.25">
      <c r="A9083">
        <v>2017</v>
      </c>
      <c r="B9083">
        <v>75</v>
      </c>
      <c r="C9083" t="s">
        <v>125</v>
      </c>
      <c r="D9083" t="str">
        <f ca="1">IF(OFFSET(calculations!$AG$2,MATCH(data!A9083&amp;"|"&amp;data!C9083,calculations!$A$3:$A$168,0),MATCH(data!B9083,calculations!$AH$2:$CL$2,0))="","NULL",SUBSTITUTE(OFFSET(calculations!$AG$2,MATCH(data!A9083&amp;"|"&amp;data!C9083,calculations!$A$3:$A$168,0),MATCH(data!B9083,calculations!$AH$2:$CL$2,0)),",","."))</f>
        <v>NULL</v>
      </c>
      <c r="E9083">
        <v>1</v>
      </c>
    </row>
    <row r="9084" spans="1:5" x14ac:dyDescent="0.25">
      <c r="A9084">
        <v>2017</v>
      </c>
      <c r="B9084">
        <v>75</v>
      </c>
      <c r="C9084" t="s">
        <v>126</v>
      </c>
      <c r="D9084" t="str">
        <f ca="1">IF(OFFSET(calculations!$AG$2,MATCH(data!A9084&amp;"|"&amp;data!C9084,calculations!$A$3:$A$168,0),MATCH(data!B9084,calculations!$AH$2:$CL$2,0))="","NULL",SUBSTITUTE(OFFSET(calculations!$AG$2,MATCH(data!A9084&amp;"|"&amp;data!C9084,calculations!$A$3:$A$168,0),MATCH(data!B9084,calculations!$AH$2:$CL$2,0)),",","."))</f>
        <v>2195</v>
      </c>
      <c r="E9084">
        <v>1</v>
      </c>
    </row>
    <row r="9085" spans="1:5" x14ac:dyDescent="0.25">
      <c r="A9085">
        <v>2017</v>
      </c>
      <c r="B9085">
        <v>75</v>
      </c>
      <c r="C9085" t="s">
        <v>62</v>
      </c>
      <c r="D9085" t="str">
        <f ca="1">IF(OFFSET(calculations!$AG$2,MATCH(data!A9085&amp;"|"&amp;data!C9085,calculations!$A$3:$A$168,0),MATCH(data!B9085,calculations!$AH$2:$CL$2,0))="","NULL",SUBSTITUTE(OFFSET(calculations!$AG$2,MATCH(data!A9085&amp;"|"&amp;data!C9085,calculations!$A$3:$A$168,0),MATCH(data!B9085,calculations!$AH$2:$CL$2,0)),",","."))</f>
        <v>1720919</v>
      </c>
      <c r="E9085">
        <v>1</v>
      </c>
    </row>
    <row r="9086" spans="1:5" x14ac:dyDescent="0.25">
      <c r="A9086">
        <v>2017</v>
      </c>
      <c r="B9086">
        <v>75</v>
      </c>
      <c r="C9086" t="s">
        <v>127</v>
      </c>
      <c r="D9086" t="str">
        <f ca="1">IF(OFFSET(calculations!$AG$2,MATCH(data!A9086&amp;"|"&amp;data!C9086,calculations!$A$3:$A$168,0),MATCH(data!B9086,calculations!$AH$2:$CL$2,0))="","NULL",SUBSTITUTE(OFFSET(calculations!$AG$2,MATCH(data!A9086&amp;"|"&amp;data!C9086,calculations!$A$3:$A$168,0),MATCH(data!B9086,calculations!$AH$2:$CL$2,0)),",","."))</f>
        <v>2160732</v>
      </c>
      <c r="E9086">
        <v>1</v>
      </c>
    </row>
    <row r="9087" spans="1:5" x14ac:dyDescent="0.25">
      <c r="A9087">
        <v>2017</v>
      </c>
      <c r="B9087">
        <v>75</v>
      </c>
      <c r="C9087" t="s">
        <v>128</v>
      </c>
      <c r="D9087" t="str">
        <f ca="1">IF(OFFSET(calculations!$AG$2,MATCH(data!A9087&amp;"|"&amp;data!C9087,calculations!$A$3:$A$168,0),MATCH(data!B9087,calculations!$AH$2:$CL$2,0))="","NULL",SUBSTITUTE(OFFSET(calculations!$AG$2,MATCH(data!A9087&amp;"|"&amp;data!C9087,calculations!$A$3:$A$168,0),MATCH(data!B9087,calculations!$AH$2:$CL$2,0)),",","."))</f>
        <v>NULL</v>
      </c>
      <c r="E9087">
        <v>1</v>
      </c>
    </row>
    <row r="9088" spans="1:5" x14ac:dyDescent="0.25">
      <c r="A9088">
        <v>2017</v>
      </c>
      <c r="B9088">
        <v>75</v>
      </c>
      <c r="C9088" t="s">
        <v>129</v>
      </c>
      <c r="D9088" t="str">
        <f ca="1">IF(OFFSET(calculations!$AG$2,MATCH(data!A9088&amp;"|"&amp;data!C9088,calculations!$A$3:$A$168,0),MATCH(data!B9088,calculations!$AH$2:$CL$2,0))="","NULL",SUBSTITUTE(OFFSET(calculations!$AG$2,MATCH(data!A9088&amp;"|"&amp;data!C9088,calculations!$A$3:$A$168,0),MATCH(data!B9088,calculations!$AH$2:$CL$2,0)),",","."))</f>
        <v>NULL</v>
      </c>
      <c r="E9088">
        <v>1</v>
      </c>
    </row>
    <row r="9089" spans="1:5" x14ac:dyDescent="0.25">
      <c r="A9089">
        <v>2017</v>
      </c>
      <c r="B9089">
        <v>75</v>
      </c>
      <c r="C9089" t="s">
        <v>130</v>
      </c>
      <c r="D9089" t="str">
        <f ca="1">IF(OFFSET(calculations!$AG$2,MATCH(data!A9089&amp;"|"&amp;data!C9089,calculations!$A$3:$A$168,0),MATCH(data!B9089,calculations!$AH$2:$CL$2,0))="","NULL",SUBSTITUTE(OFFSET(calculations!$AG$2,MATCH(data!A9089&amp;"|"&amp;data!C9089,calculations!$A$3:$A$168,0),MATCH(data!B9089,calculations!$AH$2:$CL$2,0)),",","."))</f>
        <v>NULL</v>
      </c>
      <c r="E9089">
        <v>1</v>
      </c>
    </row>
    <row r="9090" spans="1:5" x14ac:dyDescent="0.25">
      <c r="A9090">
        <v>2017</v>
      </c>
      <c r="B9090">
        <v>75</v>
      </c>
      <c r="C9090" t="s">
        <v>131</v>
      </c>
      <c r="D9090" t="str">
        <f ca="1">IF(OFFSET(calculations!$AG$2,MATCH(data!A9090&amp;"|"&amp;data!C9090,calculations!$A$3:$A$168,0),MATCH(data!B9090,calculations!$AH$2:$CL$2,0))="","NULL",SUBSTITUTE(OFFSET(calculations!$AG$2,MATCH(data!A9090&amp;"|"&amp;data!C9090,calculations!$A$3:$A$168,0),MATCH(data!B9090,calculations!$AH$2:$CL$2,0)),",","."))</f>
        <v>NULL</v>
      </c>
      <c r="E9090">
        <v>1</v>
      </c>
    </row>
    <row r="9091" spans="1:5" x14ac:dyDescent="0.25">
      <c r="A9091">
        <v>2017</v>
      </c>
      <c r="B9091">
        <v>75</v>
      </c>
      <c r="C9091" t="s">
        <v>132</v>
      </c>
      <c r="D9091" t="str">
        <f ca="1">IF(OFFSET(calculations!$AG$2,MATCH(data!A9091&amp;"|"&amp;data!C9091,calculations!$A$3:$A$168,0),MATCH(data!B9091,calculations!$AH$2:$CL$2,0))="","NULL",SUBSTITUTE(OFFSET(calculations!$AG$2,MATCH(data!A9091&amp;"|"&amp;data!C9091,calculations!$A$3:$A$168,0),MATCH(data!B9091,calculations!$AH$2:$CL$2,0)),",","."))</f>
        <v>NULL</v>
      </c>
      <c r="E9091">
        <v>1</v>
      </c>
    </row>
    <row r="9092" spans="1:5" x14ac:dyDescent="0.25">
      <c r="A9092">
        <v>2017</v>
      </c>
      <c r="B9092">
        <v>75</v>
      </c>
      <c r="C9092" t="s">
        <v>133</v>
      </c>
      <c r="D9092" t="str">
        <f ca="1">IF(OFFSET(calculations!$AG$2,MATCH(data!A9092&amp;"|"&amp;data!C9092,calculations!$A$3:$A$168,0),MATCH(data!B9092,calculations!$AH$2:$CL$2,0))="","NULL",SUBSTITUTE(OFFSET(calculations!$AG$2,MATCH(data!A9092&amp;"|"&amp;data!C9092,calculations!$A$3:$A$168,0),MATCH(data!B9092,calculations!$AH$2:$CL$2,0)),",","."))</f>
        <v>-263514</v>
      </c>
      <c r="E9092">
        <v>1</v>
      </c>
    </row>
    <row r="9093" spans="1:5" x14ac:dyDescent="0.25">
      <c r="A9093">
        <v>2017</v>
      </c>
      <c r="B9093">
        <v>75</v>
      </c>
      <c r="C9093" t="s">
        <v>134</v>
      </c>
      <c r="D9093" t="str">
        <f ca="1">IF(OFFSET(calculations!$AG$2,MATCH(data!A9093&amp;"|"&amp;data!C9093,calculations!$A$3:$A$168,0),MATCH(data!B9093,calculations!$AH$2:$CL$2,0))="","NULL",SUBSTITUTE(OFFSET(calculations!$AG$2,MATCH(data!A9093&amp;"|"&amp;data!C9093,calculations!$A$3:$A$168,0),MATCH(data!B9093,calculations!$AH$2:$CL$2,0)),",","."))</f>
        <v>NULL</v>
      </c>
      <c r="E9093">
        <v>1</v>
      </c>
    </row>
    <row r="9094" spans="1:5" x14ac:dyDescent="0.25">
      <c r="A9094">
        <v>2017</v>
      </c>
      <c r="B9094">
        <v>75</v>
      </c>
      <c r="C9094" t="s">
        <v>135</v>
      </c>
      <c r="D9094" t="str">
        <f ca="1">IF(OFFSET(calculations!$AG$2,MATCH(data!A9094&amp;"|"&amp;data!C9094,calculations!$A$3:$A$168,0),MATCH(data!B9094,calculations!$AH$2:$CL$2,0))="","NULL",SUBSTITUTE(OFFSET(calculations!$AG$2,MATCH(data!A9094&amp;"|"&amp;data!C9094,calculations!$A$3:$A$168,0),MATCH(data!B9094,calculations!$AH$2:$CL$2,0)),",","."))</f>
        <v>NULL</v>
      </c>
      <c r="E9094">
        <v>1</v>
      </c>
    </row>
    <row r="9095" spans="1:5" x14ac:dyDescent="0.25">
      <c r="A9095">
        <v>2017</v>
      </c>
      <c r="B9095">
        <v>75</v>
      </c>
      <c r="C9095" t="s">
        <v>136</v>
      </c>
      <c r="D9095" t="str">
        <f ca="1">IF(OFFSET(calculations!$AG$2,MATCH(data!A9095&amp;"|"&amp;data!C9095,calculations!$A$3:$A$168,0),MATCH(data!B9095,calculations!$AH$2:$CL$2,0))="","NULL",SUBSTITUTE(OFFSET(calculations!$AG$2,MATCH(data!A9095&amp;"|"&amp;data!C9095,calculations!$A$3:$A$168,0),MATCH(data!B9095,calculations!$AH$2:$CL$2,0)),",","."))</f>
        <v>-176299</v>
      </c>
      <c r="E9095">
        <v>1</v>
      </c>
    </row>
    <row r="9096" spans="1:5" x14ac:dyDescent="0.25">
      <c r="A9096">
        <v>2017</v>
      </c>
      <c r="B9096">
        <v>75</v>
      </c>
      <c r="C9096" t="s">
        <v>137</v>
      </c>
      <c r="D9096" t="str">
        <f ca="1">IF(OFFSET(calculations!$AG$2,MATCH(data!A9096&amp;"|"&amp;data!C9096,calculations!$A$3:$A$168,0),MATCH(data!B9096,calculations!$AH$2:$CL$2,0))="","NULL",SUBSTITUTE(OFFSET(calculations!$AG$2,MATCH(data!A9096&amp;"|"&amp;data!C9096,calculations!$A$3:$A$168,0),MATCH(data!B9096,calculations!$AH$2:$CL$2,0)),",","."))</f>
        <v>NULL</v>
      </c>
      <c r="E9096">
        <v>1</v>
      </c>
    </row>
    <row r="9097" spans="1:5" x14ac:dyDescent="0.25">
      <c r="A9097">
        <v>2017</v>
      </c>
      <c r="B9097">
        <v>75</v>
      </c>
      <c r="C9097" t="s">
        <v>138</v>
      </c>
      <c r="D9097" t="str">
        <f ca="1">IF(OFFSET(calculations!$AG$2,MATCH(data!A9097&amp;"|"&amp;data!C9097,calculations!$A$3:$A$168,0),MATCH(data!B9097,calculations!$AH$2:$CL$2,0))="","NULL",SUBSTITUTE(OFFSET(calculations!$AG$2,MATCH(data!A9097&amp;"|"&amp;data!C9097,calculations!$A$3:$A$168,0),MATCH(data!B9097,calculations!$AH$2:$CL$2,0)),",","."))</f>
        <v>NULL</v>
      </c>
      <c r="E9097">
        <v>1</v>
      </c>
    </row>
    <row r="9098" spans="1:5" x14ac:dyDescent="0.25">
      <c r="A9098">
        <v>2017</v>
      </c>
      <c r="B9098">
        <v>75</v>
      </c>
      <c r="C9098" t="s">
        <v>139</v>
      </c>
      <c r="D9098" t="str">
        <f ca="1">IF(OFFSET(calculations!$AG$2,MATCH(data!A9098&amp;"|"&amp;data!C9098,calculations!$A$3:$A$168,0),MATCH(data!B9098,calculations!$AH$2:$CL$2,0))="","NULL",SUBSTITUTE(OFFSET(calculations!$AG$2,MATCH(data!A9098&amp;"|"&amp;data!C9098,calculations!$A$3:$A$168,0),MATCH(data!B9098,calculations!$AH$2:$CL$2,0)),",","."))</f>
        <v>NULL</v>
      </c>
      <c r="E9098">
        <v>1</v>
      </c>
    </row>
    <row r="9099" spans="1:5" x14ac:dyDescent="0.25">
      <c r="A9099">
        <v>2017</v>
      </c>
      <c r="B9099">
        <v>75</v>
      </c>
      <c r="C9099" t="s">
        <v>140</v>
      </c>
      <c r="D9099" t="str">
        <f ca="1">IF(OFFSET(calculations!$AG$2,MATCH(data!A9099&amp;"|"&amp;data!C9099,calculations!$A$3:$A$168,0),MATCH(data!B9099,calculations!$AH$2:$CL$2,0))="","NULL",SUBSTITUTE(OFFSET(calculations!$AG$2,MATCH(data!A9099&amp;"|"&amp;data!C9099,calculations!$A$3:$A$168,0),MATCH(data!B9099,calculations!$AH$2:$CL$2,0)),",","."))</f>
        <v>NULL</v>
      </c>
      <c r="E9099">
        <v>1</v>
      </c>
    </row>
    <row r="9100" spans="1:5" x14ac:dyDescent="0.25">
      <c r="A9100">
        <v>2017</v>
      </c>
      <c r="B9100">
        <v>75</v>
      </c>
      <c r="C9100" t="s">
        <v>141</v>
      </c>
      <c r="D9100" t="str">
        <f ca="1">IF(OFFSET(calculations!$AG$2,MATCH(data!A9100&amp;"|"&amp;data!C9100,calculations!$A$3:$A$168,0),MATCH(data!B9100,calculations!$AH$2:$CL$2,0))="","NULL",SUBSTITUTE(OFFSET(calculations!$AG$2,MATCH(data!A9100&amp;"|"&amp;data!C9100,calculations!$A$3:$A$168,0),MATCH(data!B9100,calculations!$AH$2:$CL$2,0)),",","."))</f>
        <v>NULL</v>
      </c>
      <c r="E9100">
        <v>1</v>
      </c>
    </row>
    <row r="9101" spans="1:5" x14ac:dyDescent="0.25">
      <c r="A9101">
        <v>2017</v>
      </c>
      <c r="B9101">
        <v>75</v>
      </c>
      <c r="C9101" t="s">
        <v>142</v>
      </c>
      <c r="D9101" t="str">
        <f ca="1">IF(OFFSET(calculations!$AG$2,MATCH(data!A9101&amp;"|"&amp;data!C9101,calculations!$A$3:$A$168,0),MATCH(data!B9101,calculations!$AH$2:$CL$2,0))="","NULL",SUBSTITUTE(OFFSET(calculations!$AG$2,MATCH(data!A9101&amp;"|"&amp;data!C9101,calculations!$A$3:$A$168,0),MATCH(data!B9101,calculations!$AH$2:$CL$2,0)),",","."))</f>
        <v>NULL</v>
      </c>
      <c r="E9101">
        <v>1</v>
      </c>
    </row>
    <row r="9102" spans="1:5" x14ac:dyDescent="0.25">
      <c r="A9102">
        <v>2017</v>
      </c>
      <c r="B9102">
        <v>75</v>
      </c>
      <c r="C9102" t="s">
        <v>143</v>
      </c>
      <c r="D9102" t="str">
        <f ca="1">IF(OFFSET(calculations!$AG$2,MATCH(data!A9102&amp;"|"&amp;data!C9102,calculations!$A$3:$A$168,0),MATCH(data!B9102,calculations!$AH$2:$CL$2,0))="","NULL",SUBSTITUTE(OFFSET(calculations!$AG$2,MATCH(data!A9102&amp;"|"&amp;data!C9102,calculations!$A$3:$A$168,0),MATCH(data!B9102,calculations!$AH$2:$CL$2,0)),",","."))</f>
        <v>NULL</v>
      </c>
      <c r="E9102">
        <v>1</v>
      </c>
    </row>
    <row r="9103" spans="1:5" x14ac:dyDescent="0.25">
      <c r="A9103">
        <v>2017</v>
      </c>
      <c r="B9103">
        <v>75</v>
      </c>
      <c r="C9103" t="s">
        <v>58</v>
      </c>
      <c r="D9103" t="str">
        <f ca="1">IF(OFFSET(calculations!$AG$2,MATCH(data!A9103&amp;"|"&amp;data!C9103,calculations!$A$3:$A$168,0),MATCH(data!B9103,calculations!$AH$2:$CL$2,0))="","NULL",SUBSTITUTE(OFFSET(calculations!$AG$2,MATCH(data!A9103&amp;"|"&amp;data!C9103,calculations!$A$3:$A$168,0),MATCH(data!B9103,calculations!$AH$2:$CL$2,0)),",","."))</f>
        <v>NULL</v>
      </c>
      <c r="E9103">
        <v>1</v>
      </c>
    </row>
    <row r="9104" spans="1:5" x14ac:dyDescent="0.25">
      <c r="A9104">
        <v>2017</v>
      </c>
      <c r="B9104">
        <v>77</v>
      </c>
      <c r="C9104" t="s">
        <v>68</v>
      </c>
      <c r="D9104" t="str">
        <f ca="1">IF(OFFSET(calculations!$AG$2,MATCH(data!A9104&amp;"|"&amp;data!C9104,calculations!$A$3:$A$168,0),MATCH(data!B9104,calculations!$AH$2:$CL$2,0))="","NULL",SUBSTITUTE(OFFSET(calculations!$AG$2,MATCH(data!A9104&amp;"|"&amp;data!C9104,calculations!$A$3:$A$168,0),MATCH(data!B9104,calculations!$AH$2:$CL$2,0)),",","."))</f>
        <v>36472256</v>
      </c>
      <c r="E9104">
        <v>1</v>
      </c>
    </row>
    <row r="9105" spans="1:5" x14ac:dyDescent="0.25">
      <c r="A9105">
        <v>2017</v>
      </c>
      <c r="B9105">
        <v>77</v>
      </c>
      <c r="C9105" t="s">
        <v>49</v>
      </c>
      <c r="D9105" t="str">
        <f ca="1">IF(OFFSET(calculations!$AG$2,MATCH(data!A9105&amp;"|"&amp;data!C9105,calculations!$A$3:$A$168,0),MATCH(data!B9105,calculations!$AH$2:$CL$2,0))="","NULL",SUBSTITUTE(OFFSET(calculations!$AG$2,MATCH(data!A9105&amp;"|"&amp;data!C9105,calculations!$A$3:$A$168,0),MATCH(data!B9105,calculations!$AH$2:$CL$2,0)),",","."))</f>
        <v>16174392</v>
      </c>
      <c r="E9105">
        <v>1</v>
      </c>
    </row>
    <row r="9106" spans="1:5" x14ac:dyDescent="0.25">
      <c r="A9106">
        <v>2017</v>
      </c>
      <c r="B9106">
        <v>77</v>
      </c>
      <c r="C9106" t="s">
        <v>69</v>
      </c>
      <c r="D9106" t="str">
        <f ca="1">IF(OFFSET(calculations!$AG$2,MATCH(data!A9106&amp;"|"&amp;data!C9106,calculations!$A$3:$A$168,0),MATCH(data!B9106,calculations!$AH$2:$CL$2,0))="","NULL",SUBSTITUTE(OFFSET(calculations!$AG$2,MATCH(data!A9106&amp;"|"&amp;data!C9106,calculations!$A$3:$A$168,0),MATCH(data!B9106,calculations!$AH$2:$CL$2,0)),",","."))</f>
        <v>968661</v>
      </c>
      <c r="E9106">
        <v>1</v>
      </c>
    </row>
    <row r="9107" spans="1:5" x14ac:dyDescent="0.25">
      <c r="A9107">
        <v>2017</v>
      </c>
      <c r="B9107">
        <v>77</v>
      </c>
      <c r="C9107" t="s">
        <v>70</v>
      </c>
      <c r="D9107" t="str">
        <f ca="1">IF(OFFSET(calculations!$AG$2,MATCH(data!A9107&amp;"|"&amp;data!C9107,calculations!$A$3:$A$168,0),MATCH(data!B9107,calculations!$AH$2:$CL$2,0))="","NULL",SUBSTITUTE(OFFSET(calculations!$AG$2,MATCH(data!A9107&amp;"|"&amp;data!C9107,calculations!$A$3:$A$168,0),MATCH(data!B9107,calculations!$AH$2:$CL$2,0)),",","."))</f>
        <v>20628</v>
      </c>
      <c r="E9107">
        <v>1</v>
      </c>
    </row>
    <row r="9108" spans="1:5" x14ac:dyDescent="0.25">
      <c r="A9108">
        <v>2017</v>
      </c>
      <c r="B9108">
        <v>77</v>
      </c>
      <c r="C9108" t="s">
        <v>71</v>
      </c>
      <c r="D9108" t="str">
        <f ca="1">IF(OFFSET(calculations!$AG$2,MATCH(data!A9108&amp;"|"&amp;data!C9108,calculations!$A$3:$A$168,0),MATCH(data!B9108,calculations!$AH$2:$CL$2,0))="","NULL",SUBSTITUTE(OFFSET(calculations!$AG$2,MATCH(data!A9108&amp;"|"&amp;data!C9108,calculations!$A$3:$A$168,0),MATCH(data!B9108,calculations!$AH$2:$CL$2,0)),",","."))</f>
        <v>465196</v>
      </c>
      <c r="E9108">
        <v>1</v>
      </c>
    </row>
    <row r="9109" spans="1:5" x14ac:dyDescent="0.25">
      <c r="A9109">
        <v>2017</v>
      </c>
      <c r="B9109">
        <v>77</v>
      </c>
      <c r="C9109" t="s">
        <v>72</v>
      </c>
      <c r="D9109" t="str">
        <f ca="1">IF(OFFSET(calculations!$AG$2,MATCH(data!A9109&amp;"|"&amp;data!C9109,calculations!$A$3:$A$168,0),MATCH(data!B9109,calculations!$AH$2:$CL$2,0))="","NULL",SUBSTITUTE(OFFSET(calculations!$AG$2,MATCH(data!A9109&amp;"|"&amp;data!C9109,calculations!$A$3:$A$168,0),MATCH(data!B9109,calculations!$AH$2:$CL$2,0)),",","."))</f>
        <v>0</v>
      </c>
      <c r="E9109">
        <v>1</v>
      </c>
    </row>
    <row r="9110" spans="1:5" x14ac:dyDescent="0.25">
      <c r="A9110">
        <v>2017</v>
      </c>
      <c r="B9110">
        <v>77</v>
      </c>
      <c r="C9110" t="s">
        <v>73</v>
      </c>
      <c r="D9110" t="str">
        <f ca="1">IF(OFFSET(calculations!$AG$2,MATCH(data!A9110&amp;"|"&amp;data!C9110,calculations!$A$3:$A$168,0),MATCH(data!B9110,calculations!$AH$2:$CL$2,0))="","NULL",SUBSTITUTE(OFFSET(calculations!$AG$2,MATCH(data!A9110&amp;"|"&amp;data!C9110,calculations!$A$3:$A$168,0),MATCH(data!B9110,calculations!$AH$2:$CL$2,0)),",","."))</f>
        <v>9053015</v>
      </c>
      <c r="E9110">
        <v>1</v>
      </c>
    </row>
    <row r="9111" spans="1:5" x14ac:dyDescent="0.25">
      <c r="A9111">
        <v>2017</v>
      </c>
      <c r="B9111">
        <v>77</v>
      </c>
      <c r="C9111" t="s">
        <v>74</v>
      </c>
      <c r="D9111" t="str">
        <f ca="1">IF(OFFSET(calculations!$AG$2,MATCH(data!A9111&amp;"|"&amp;data!C9111,calculations!$A$3:$A$168,0),MATCH(data!B9111,calculations!$AH$2:$CL$2,0))="","NULL",SUBSTITUTE(OFFSET(calculations!$AG$2,MATCH(data!A9111&amp;"|"&amp;data!C9111,calculations!$A$3:$A$168,0),MATCH(data!B9111,calculations!$AH$2:$CL$2,0)),",","."))</f>
        <v>NULL</v>
      </c>
      <c r="E9111">
        <v>1</v>
      </c>
    </row>
    <row r="9112" spans="1:5" x14ac:dyDescent="0.25">
      <c r="A9112">
        <v>2017</v>
      </c>
      <c r="B9112">
        <v>77</v>
      </c>
      <c r="C9112" t="s">
        <v>75</v>
      </c>
      <c r="D9112" t="str">
        <f ca="1">IF(OFFSET(calculations!$AG$2,MATCH(data!A9112&amp;"|"&amp;data!C9112,calculations!$A$3:$A$168,0),MATCH(data!B9112,calculations!$AH$2:$CL$2,0))="","NULL",SUBSTITUTE(OFFSET(calculations!$AG$2,MATCH(data!A9112&amp;"|"&amp;data!C9112,calculations!$A$3:$A$168,0),MATCH(data!B9112,calculations!$AH$2:$CL$2,0)),",","."))</f>
        <v>380927</v>
      </c>
      <c r="E9112">
        <v>1</v>
      </c>
    </row>
    <row r="9113" spans="1:5" x14ac:dyDescent="0.25">
      <c r="A9113">
        <v>2017</v>
      </c>
      <c r="B9113">
        <v>77</v>
      </c>
      <c r="C9113" t="s">
        <v>76</v>
      </c>
      <c r="D9113" t="str">
        <f ca="1">IF(OFFSET(calculations!$AG$2,MATCH(data!A9113&amp;"|"&amp;data!C9113,calculations!$A$3:$A$168,0),MATCH(data!B9113,calculations!$AH$2:$CL$2,0))="","NULL",SUBSTITUTE(OFFSET(calculations!$AG$2,MATCH(data!A9113&amp;"|"&amp;data!C9113,calculations!$A$3:$A$168,0),MATCH(data!B9113,calculations!$AH$2:$CL$2,0)),",","."))</f>
        <v>21115</v>
      </c>
      <c r="E9113">
        <v>1</v>
      </c>
    </row>
    <row r="9114" spans="1:5" x14ac:dyDescent="0.25">
      <c r="A9114">
        <v>2017</v>
      </c>
      <c r="B9114">
        <v>77</v>
      </c>
      <c r="C9114" t="s">
        <v>77</v>
      </c>
      <c r="D9114" t="str">
        <f ca="1">IF(OFFSET(calculations!$AG$2,MATCH(data!A9114&amp;"|"&amp;data!C9114,calculations!$A$3:$A$168,0),MATCH(data!B9114,calculations!$AH$2:$CL$2,0))="","NULL",SUBSTITUTE(OFFSET(calculations!$AG$2,MATCH(data!A9114&amp;"|"&amp;data!C9114,calculations!$A$3:$A$168,0),MATCH(data!B9114,calculations!$AH$2:$CL$2,0)),",","."))</f>
        <v>107282</v>
      </c>
      <c r="E9114">
        <v>1</v>
      </c>
    </row>
    <row r="9115" spans="1:5" x14ac:dyDescent="0.25">
      <c r="A9115">
        <v>2017</v>
      </c>
      <c r="B9115">
        <v>77</v>
      </c>
      <c r="C9115" t="s">
        <v>78</v>
      </c>
      <c r="D9115" t="str">
        <f ca="1">IF(OFFSET(calculations!$AG$2,MATCH(data!A9115&amp;"|"&amp;data!C9115,calculations!$A$3:$A$168,0),MATCH(data!B9115,calculations!$AH$2:$CL$2,0))="","NULL",SUBSTITUTE(OFFSET(calculations!$AG$2,MATCH(data!A9115&amp;"|"&amp;data!C9115,calculations!$A$3:$A$168,0),MATCH(data!B9115,calculations!$AH$2:$CL$2,0)),",","."))</f>
        <v>4938709</v>
      </c>
      <c r="E9115">
        <v>1</v>
      </c>
    </row>
    <row r="9116" spans="1:5" x14ac:dyDescent="0.25">
      <c r="A9116">
        <v>2017</v>
      </c>
      <c r="B9116">
        <v>77</v>
      </c>
      <c r="C9116" t="s">
        <v>79</v>
      </c>
      <c r="D9116" t="str">
        <f ca="1">IF(OFFSET(calculations!$AG$2,MATCH(data!A9116&amp;"|"&amp;data!C9116,calculations!$A$3:$A$168,0),MATCH(data!B9116,calculations!$AH$2:$CL$2,0))="","NULL",SUBSTITUTE(OFFSET(calculations!$AG$2,MATCH(data!A9116&amp;"|"&amp;data!C9116,calculations!$A$3:$A$168,0),MATCH(data!B9116,calculations!$AH$2:$CL$2,0)),",","."))</f>
        <v>89941</v>
      </c>
      <c r="E9116">
        <v>1</v>
      </c>
    </row>
    <row r="9117" spans="1:5" x14ac:dyDescent="0.25">
      <c r="A9117">
        <v>2017</v>
      </c>
      <c r="B9117">
        <v>77</v>
      </c>
      <c r="C9117" t="s">
        <v>80</v>
      </c>
      <c r="D9117" t="str">
        <f ca="1">IF(OFFSET(calculations!$AG$2,MATCH(data!A9117&amp;"|"&amp;data!C9117,calculations!$A$3:$A$168,0),MATCH(data!B9117,calculations!$AH$2:$CL$2,0))="","NULL",SUBSTITUTE(OFFSET(calculations!$AG$2,MATCH(data!A9117&amp;"|"&amp;data!C9117,calculations!$A$3:$A$168,0),MATCH(data!B9117,calculations!$AH$2:$CL$2,0)),",","."))</f>
        <v>NULL</v>
      </c>
      <c r="E9117">
        <v>1</v>
      </c>
    </row>
    <row r="9118" spans="1:5" x14ac:dyDescent="0.25">
      <c r="A9118">
        <v>2017</v>
      </c>
      <c r="B9118">
        <v>77</v>
      </c>
      <c r="C9118" t="s">
        <v>44</v>
      </c>
      <c r="D9118" t="str">
        <f ca="1">IF(OFFSET(calculations!$AG$2,MATCH(data!A9118&amp;"|"&amp;data!C9118,calculations!$A$3:$A$168,0),MATCH(data!B9118,calculations!$AH$2:$CL$2,0))="","NULL",SUBSTITUTE(OFFSET(calculations!$AG$2,MATCH(data!A9118&amp;"|"&amp;data!C9118,calculations!$A$3:$A$168,0),MATCH(data!B9118,calculations!$AH$2:$CL$2,0)),",","."))</f>
        <v>NULL</v>
      </c>
      <c r="E9118">
        <v>1</v>
      </c>
    </row>
    <row r="9119" spans="1:5" x14ac:dyDescent="0.25">
      <c r="A9119">
        <v>2017</v>
      </c>
      <c r="B9119">
        <v>77</v>
      </c>
      <c r="C9119" t="s">
        <v>51</v>
      </c>
      <c r="D9119" t="str">
        <f ca="1">IF(OFFSET(calculations!$AG$2,MATCH(data!A9119&amp;"|"&amp;data!C9119,calculations!$A$3:$A$168,0),MATCH(data!B9119,calculations!$AH$2:$CL$2,0))="","NULL",SUBSTITUTE(OFFSET(calculations!$AG$2,MATCH(data!A9119&amp;"|"&amp;data!C9119,calculations!$A$3:$A$168,0),MATCH(data!B9119,calculations!$AH$2:$CL$2,0)),",","."))</f>
        <v>NULL</v>
      </c>
      <c r="E9119">
        <v>1</v>
      </c>
    </row>
    <row r="9120" spans="1:5" x14ac:dyDescent="0.25">
      <c r="A9120">
        <v>2017</v>
      </c>
      <c r="B9120">
        <v>77</v>
      </c>
      <c r="C9120" t="s">
        <v>55</v>
      </c>
      <c r="D9120" t="str">
        <f ca="1">IF(OFFSET(calculations!$AG$2,MATCH(data!A9120&amp;"|"&amp;data!C9120,calculations!$A$3:$A$168,0),MATCH(data!B9120,calculations!$AH$2:$CL$2,0))="","NULL",SUBSTITUTE(OFFSET(calculations!$AG$2,MATCH(data!A9120&amp;"|"&amp;data!C9120,calculations!$A$3:$A$168,0),MATCH(data!B9120,calculations!$AH$2:$CL$2,0)),",","."))</f>
        <v>NULL</v>
      </c>
      <c r="E9120">
        <v>1</v>
      </c>
    </row>
    <row r="9121" spans="1:5" x14ac:dyDescent="0.25">
      <c r="A9121">
        <v>2017</v>
      </c>
      <c r="B9121">
        <v>77</v>
      </c>
      <c r="C9121" t="s">
        <v>81</v>
      </c>
      <c r="D9121" t="str">
        <f ca="1">IF(OFFSET(calculations!$AG$2,MATCH(data!A9121&amp;"|"&amp;data!C9121,calculations!$A$3:$A$168,0),MATCH(data!B9121,calculations!$AH$2:$CL$2,0))="","NULL",SUBSTITUTE(OFFSET(calculations!$AG$2,MATCH(data!A9121&amp;"|"&amp;data!C9121,calculations!$A$3:$A$168,0),MATCH(data!B9121,calculations!$AH$2:$CL$2,0)),",","."))</f>
        <v>128918</v>
      </c>
      <c r="E9121">
        <v>1</v>
      </c>
    </row>
    <row r="9122" spans="1:5" x14ac:dyDescent="0.25">
      <c r="A9122">
        <v>2017</v>
      </c>
      <c r="B9122">
        <v>77</v>
      </c>
      <c r="C9122" t="s">
        <v>82</v>
      </c>
      <c r="D9122" t="str">
        <f ca="1">IF(OFFSET(calculations!$AG$2,MATCH(data!A9122&amp;"|"&amp;data!C9122,calculations!$A$3:$A$168,0),MATCH(data!B9122,calculations!$AH$2:$CL$2,0))="","NULL",SUBSTITUTE(OFFSET(calculations!$AG$2,MATCH(data!A9122&amp;"|"&amp;data!C9122,calculations!$A$3:$A$168,0),MATCH(data!B9122,calculations!$AH$2:$CL$2,0)),",","."))</f>
        <v>20297864</v>
      </c>
      <c r="E9122">
        <v>1</v>
      </c>
    </row>
    <row r="9123" spans="1:5" x14ac:dyDescent="0.25">
      <c r="A9123">
        <v>2017</v>
      </c>
      <c r="B9123">
        <v>77</v>
      </c>
      <c r="C9123" t="s">
        <v>83</v>
      </c>
      <c r="D9123" t="str">
        <f ca="1">IF(OFFSET(calculations!$AG$2,MATCH(data!A9123&amp;"|"&amp;data!C9123,calculations!$A$3:$A$168,0),MATCH(data!B9123,calculations!$AH$2:$CL$2,0))="","NULL",SUBSTITUTE(OFFSET(calculations!$AG$2,MATCH(data!A9123&amp;"|"&amp;data!C9123,calculations!$A$3:$A$168,0),MATCH(data!B9123,calculations!$AH$2:$CL$2,0)),",","."))</f>
        <v>16975</v>
      </c>
      <c r="E9123">
        <v>1</v>
      </c>
    </row>
    <row r="9124" spans="1:5" x14ac:dyDescent="0.25">
      <c r="A9124">
        <v>2017</v>
      </c>
      <c r="B9124">
        <v>77</v>
      </c>
      <c r="C9124" t="s">
        <v>84</v>
      </c>
      <c r="D9124" t="str">
        <f ca="1">IF(OFFSET(calculations!$AG$2,MATCH(data!A9124&amp;"|"&amp;data!C9124,calculations!$A$3:$A$168,0),MATCH(data!B9124,calculations!$AH$2:$CL$2,0))="","NULL",SUBSTITUTE(OFFSET(calculations!$AG$2,MATCH(data!A9124&amp;"|"&amp;data!C9124,calculations!$A$3:$A$168,0),MATCH(data!B9124,calculations!$AH$2:$CL$2,0)),",","."))</f>
        <v>282200</v>
      </c>
      <c r="E9124">
        <v>1</v>
      </c>
    </row>
    <row r="9125" spans="1:5" x14ac:dyDescent="0.25">
      <c r="A9125">
        <v>2017</v>
      </c>
      <c r="B9125">
        <v>77</v>
      </c>
      <c r="C9125" t="s">
        <v>85</v>
      </c>
      <c r="D9125" t="str">
        <f ca="1">IF(OFFSET(calculations!$AG$2,MATCH(data!A9125&amp;"|"&amp;data!C9125,calculations!$A$3:$A$168,0),MATCH(data!B9125,calculations!$AH$2:$CL$2,0))="","NULL",SUBSTITUTE(OFFSET(calculations!$AG$2,MATCH(data!A9125&amp;"|"&amp;data!C9125,calculations!$A$3:$A$168,0),MATCH(data!B9125,calculations!$AH$2:$CL$2,0)),",","."))</f>
        <v>NULL</v>
      </c>
      <c r="E9125">
        <v>1</v>
      </c>
    </row>
    <row r="9126" spans="1:5" x14ac:dyDescent="0.25">
      <c r="A9126">
        <v>2017</v>
      </c>
      <c r="B9126">
        <v>77</v>
      </c>
      <c r="C9126" t="s">
        <v>86</v>
      </c>
      <c r="D9126" t="str">
        <f ca="1">IF(OFFSET(calculations!$AG$2,MATCH(data!A9126&amp;"|"&amp;data!C9126,calculations!$A$3:$A$168,0),MATCH(data!B9126,calculations!$AH$2:$CL$2,0))="","NULL",SUBSTITUTE(OFFSET(calculations!$AG$2,MATCH(data!A9126&amp;"|"&amp;data!C9126,calculations!$A$3:$A$168,0),MATCH(data!B9126,calculations!$AH$2:$CL$2,0)),",","."))</f>
        <v>NULL</v>
      </c>
      <c r="E9126">
        <v>1</v>
      </c>
    </row>
    <row r="9127" spans="1:5" x14ac:dyDescent="0.25">
      <c r="A9127">
        <v>2017</v>
      </c>
      <c r="B9127">
        <v>77</v>
      </c>
      <c r="C9127" t="s">
        <v>87</v>
      </c>
      <c r="D9127" t="str">
        <f ca="1">IF(OFFSET(calculations!$AG$2,MATCH(data!A9127&amp;"|"&amp;data!C9127,calculations!$A$3:$A$168,0),MATCH(data!B9127,calculations!$AH$2:$CL$2,0))="","NULL",SUBSTITUTE(OFFSET(calculations!$AG$2,MATCH(data!A9127&amp;"|"&amp;data!C9127,calculations!$A$3:$A$168,0),MATCH(data!B9127,calculations!$AH$2:$CL$2,0)),",","."))</f>
        <v>19964289</v>
      </c>
      <c r="E9127">
        <v>1</v>
      </c>
    </row>
    <row r="9128" spans="1:5" x14ac:dyDescent="0.25">
      <c r="A9128">
        <v>2017</v>
      </c>
      <c r="B9128">
        <v>77</v>
      </c>
      <c r="C9128" t="s">
        <v>88</v>
      </c>
      <c r="D9128" t="str">
        <f ca="1">IF(OFFSET(calculations!$AG$2,MATCH(data!A9128&amp;"|"&amp;data!C9128,calculations!$A$3:$A$168,0),MATCH(data!B9128,calculations!$AH$2:$CL$2,0))="","NULL",SUBSTITUTE(OFFSET(calculations!$AG$2,MATCH(data!A9128&amp;"|"&amp;data!C9128,calculations!$A$3:$A$168,0),MATCH(data!B9128,calculations!$AH$2:$CL$2,0)),",","."))</f>
        <v>NULL</v>
      </c>
      <c r="E9128">
        <v>1</v>
      </c>
    </row>
    <row r="9129" spans="1:5" x14ac:dyDescent="0.25">
      <c r="A9129">
        <v>2017</v>
      </c>
      <c r="B9129">
        <v>77</v>
      </c>
      <c r="C9129" t="s">
        <v>89</v>
      </c>
      <c r="D9129" t="str">
        <f ca="1">IF(OFFSET(calculations!$AG$2,MATCH(data!A9129&amp;"|"&amp;data!C9129,calculations!$A$3:$A$168,0),MATCH(data!B9129,calculations!$AH$2:$CL$2,0))="","NULL",SUBSTITUTE(OFFSET(calculations!$AG$2,MATCH(data!A9129&amp;"|"&amp;data!C9129,calculations!$A$3:$A$168,0),MATCH(data!B9129,calculations!$AH$2:$CL$2,0)),",","."))</f>
        <v>34400</v>
      </c>
      <c r="E9129">
        <v>1</v>
      </c>
    </row>
    <row r="9130" spans="1:5" x14ac:dyDescent="0.25">
      <c r="A9130">
        <v>2017</v>
      </c>
      <c r="B9130">
        <v>77</v>
      </c>
      <c r="C9130" t="s">
        <v>90</v>
      </c>
      <c r="D9130" t="str">
        <f ca="1">IF(OFFSET(calculations!$AG$2,MATCH(data!A9130&amp;"|"&amp;data!C9130,calculations!$A$3:$A$168,0),MATCH(data!B9130,calculations!$AH$2:$CL$2,0))="","NULL",SUBSTITUTE(OFFSET(calculations!$AG$2,MATCH(data!A9130&amp;"|"&amp;data!C9130,calculations!$A$3:$A$168,0),MATCH(data!B9130,calculations!$AH$2:$CL$2,0)),",","."))</f>
        <v>NULL</v>
      </c>
      <c r="E9130">
        <v>1</v>
      </c>
    </row>
    <row r="9131" spans="1:5" x14ac:dyDescent="0.25">
      <c r="A9131">
        <v>2017</v>
      </c>
      <c r="B9131">
        <v>77</v>
      </c>
      <c r="C9131" t="s">
        <v>91</v>
      </c>
      <c r="D9131" t="str">
        <f ca="1">IF(OFFSET(calculations!$AG$2,MATCH(data!A9131&amp;"|"&amp;data!C9131,calculations!$A$3:$A$168,0),MATCH(data!B9131,calculations!$AH$2:$CL$2,0))="","NULL",SUBSTITUTE(OFFSET(calculations!$AG$2,MATCH(data!A9131&amp;"|"&amp;data!C9131,calculations!$A$3:$A$168,0),MATCH(data!B9131,calculations!$AH$2:$CL$2,0)),",","."))</f>
        <v>NULL</v>
      </c>
      <c r="E9131">
        <v>1</v>
      </c>
    </row>
    <row r="9132" spans="1:5" x14ac:dyDescent="0.25">
      <c r="A9132">
        <v>2017</v>
      </c>
      <c r="B9132">
        <v>77</v>
      </c>
      <c r="C9132" t="s">
        <v>92</v>
      </c>
      <c r="D9132" t="str">
        <f ca="1">IF(OFFSET(calculations!$AG$2,MATCH(data!A9132&amp;"|"&amp;data!C9132,calculations!$A$3:$A$168,0),MATCH(data!B9132,calculations!$AH$2:$CL$2,0))="","NULL",SUBSTITUTE(OFFSET(calculations!$AG$2,MATCH(data!A9132&amp;"|"&amp;data!C9132,calculations!$A$3:$A$168,0),MATCH(data!B9132,calculations!$AH$2:$CL$2,0)),",","."))</f>
        <v>NULL</v>
      </c>
      <c r="E9132">
        <v>1</v>
      </c>
    </row>
    <row r="9133" spans="1:5" x14ac:dyDescent="0.25">
      <c r="A9133">
        <v>2017</v>
      </c>
      <c r="B9133">
        <v>77</v>
      </c>
      <c r="C9133" t="s">
        <v>93</v>
      </c>
      <c r="D9133" t="str">
        <f ca="1">IF(OFFSET(calculations!$AG$2,MATCH(data!A9133&amp;"|"&amp;data!C9133,calculations!$A$3:$A$168,0),MATCH(data!B9133,calculations!$AH$2:$CL$2,0))="","NULL",SUBSTITUTE(OFFSET(calculations!$AG$2,MATCH(data!A9133&amp;"|"&amp;data!C9133,calculations!$A$3:$A$168,0),MATCH(data!B9133,calculations!$AH$2:$CL$2,0)),",","."))</f>
        <v>NULL</v>
      </c>
      <c r="E9133">
        <v>1</v>
      </c>
    </row>
    <row r="9134" spans="1:5" x14ac:dyDescent="0.25">
      <c r="A9134">
        <v>2017</v>
      </c>
      <c r="B9134">
        <v>77</v>
      </c>
      <c r="C9134" t="s">
        <v>94</v>
      </c>
      <c r="D9134" t="str">
        <f ca="1">IF(OFFSET(calculations!$AG$2,MATCH(data!A9134&amp;"|"&amp;data!C9134,calculations!$A$3:$A$168,0),MATCH(data!B9134,calculations!$AH$2:$CL$2,0))="","NULL",SUBSTITUTE(OFFSET(calculations!$AG$2,MATCH(data!A9134&amp;"|"&amp;data!C9134,calculations!$A$3:$A$168,0),MATCH(data!B9134,calculations!$AH$2:$CL$2,0)),",","."))</f>
        <v>NULL</v>
      </c>
      <c r="E9134">
        <v>1</v>
      </c>
    </row>
    <row r="9135" spans="1:5" x14ac:dyDescent="0.25">
      <c r="A9135">
        <v>2017</v>
      </c>
      <c r="B9135">
        <v>77</v>
      </c>
      <c r="C9135" t="s">
        <v>95</v>
      </c>
      <c r="D9135" t="str">
        <f ca="1">IF(OFFSET(calculations!$AG$2,MATCH(data!A9135&amp;"|"&amp;data!C9135,calculations!$A$3:$A$168,0),MATCH(data!B9135,calculations!$AH$2:$CL$2,0))="","NULL",SUBSTITUTE(OFFSET(calculations!$AG$2,MATCH(data!A9135&amp;"|"&amp;data!C9135,calculations!$A$3:$A$168,0),MATCH(data!B9135,calculations!$AH$2:$CL$2,0)),",","."))</f>
        <v>122692</v>
      </c>
      <c r="E9135">
        <v>1</v>
      </c>
    </row>
    <row r="9136" spans="1:5" x14ac:dyDescent="0.25">
      <c r="A9136">
        <v>2017</v>
      </c>
      <c r="B9136">
        <v>77</v>
      </c>
      <c r="C9136" t="s">
        <v>96</v>
      </c>
      <c r="D9136" t="str">
        <f ca="1">IF(OFFSET(calculations!$AG$2,MATCH(data!A9136&amp;"|"&amp;data!C9136,calculations!$A$3:$A$168,0),MATCH(data!B9136,calculations!$AH$2:$CL$2,0))="","NULL",SUBSTITUTE(OFFSET(calculations!$AG$2,MATCH(data!A9136&amp;"|"&amp;data!C9136,calculations!$A$3:$A$168,0),MATCH(data!B9136,calculations!$AH$2:$CL$2,0)),",","."))</f>
        <v>32704409</v>
      </c>
      <c r="E9136">
        <v>1</v>
      </c>
    </row>
    <row r="9137" spans="1:5" x14ac:dyDescent="0.25">
      <c r="A9137">
        <v>2017</v>
      </c>
      <c r="B9137">
        <v>77</v>
      </c>
      <c r="C9137" t="s">
        <v>97</v>
      </c>
      <c r="D9137" t="str">
        <f ca="1">IF(OFFSET(calculations!$AG$2,MATCH(data!A9137&amp;"|"&amp;data!C9137,calculations!$A$3:$A$168,0),MATCH(data!B9137,calculations!$AH$2:$CL$2,0))="","NULL",SUBSTITUTE(OFFSET(calculations!$AG$2,MATCH(data!A9137&amp;"|"&amp;data!C9137,calculations!$A$3:$A$168,0),MATCH(data!B9137,calculations!$AH$2:$CL$2,0)),",","."))</f>
        <v>29597460</v>
      </c>
      <c r="E9137">
        <v>1</v>
      </c>
    </row>
    <row r="9138" spans="1:5" x14ac:dyDescent="0.25">
      <c r="A9138">
        <v>2017</v>
      </c>
      <c r="B9138">
        <v>77</v>
      </c>
      <c r="C9138" t="s">
        <v>98</v>
      </c>
      <c r="D9138" t="str">
        <f ca="1">IF(OFFSET(calculations!$AG$2,MATCH(data!A9138&amp;"|"&amp;data!C9138,calculations!$A$3:$A$168,0),MATCH(data!B9138,calculations!$AH$2:$CL$2,0))="","NULL",SUBSTITUTE(OFFSET(calculations!$AG$2,MATCH(data!A9138&amp;"|"&amp;data!C9138,calculations!$A$3:$A$168,0),MATCH(data!B9138,calculations!$AH$2:$CL$2,0)),",","."))</f>
        <v>3106949</v>
      </c>
      <c r="E9138">
        <v>1</v>
      </c>
    </row>
    <row r="9139" spans="1:5" x14ac:dyDescent="0.25">
      <c r="A9139">
        <v>2017</v>
      </c>
      <c r="B9139">
        <v>77</v>
      </c>
      <c r="C9139" t="s">
        <v>99</v>
      </c>
      <c r="D9139" t="str">
        <f ca="1">IF(OFFSET(calculations!$AG$2,MATCH(data!A9139&amp;"|"&amp;data!C9139,calculations!$A$3:$A$168,0),MATCH(data!B9139,calculations!$AH$2:$CL$2,0))="","NULL",SUBSTITUTE(OFFSET(calculations!$AG$2,MATCH(data!A9139&amp;"|"&amp;data!C9139,calculations!$A$3:$A$168,0),MATCH(data!B9139,calculations!$AH$2:$CL$2,0)),",","."))</f>
        <v>3106949</v>
      </c>
      <c r="E9139">
        <v>1</v>
      </c>
    </row>
    <row r="9140" spans="1:5" x14ac:dyDescent="0.25">
      <c r="A9140">
        <v>2017</v>
      </c>
      <c r="B9140">
        <v>77</v>
      </c>
      <c r="C9140" t="s">
        <v>100</v>
      </c>
      <c r="D9140" t="str">
        <f ca="1">IF(OFFSET(calculations!$AG$2,MATCH(data!A9140&amp;"|"&amp;data!C9140,calculations!$A$3:$A$168,0),MATCH(data!B9140,calculations!$AH$2:$CL$2,0))="","NULL",SUBSTITUTE(OFFSET(calculations!$AG$2,MATCH(data!A9140&amp;"|"&amp;data!C9140,calculations!$A$3:$A$168,0),MATCH(data!B9140,calculations!$AH$2:$CL$2,0)),",","."))</f>
        <v>3086895</v>
      </c>
      <c r="E9140">
        <v>1</v>
      </c>
    </row>
    <row r="9141" spans="1:5" x14ac:dyDescent="0.25">
      <c r="A9141">
        <v>2017</v>
      </c>
      <c r="B9141">
        <v>77</v>
      </c>
      <c r="C9141" t="s">
        <v>101</v>
      </c>
      <c r="D9141" t="str">
        <f ca="1">IF(OFFSET(calculations!$AG$2,MATCH(data!A9141&amp;"|"&amp;data!C9141,calculations!$A$3:$A$168,0),MATCH(data!B9141,calculations!$AH$2:$CL$2,0))="","NULL",SUBSTITUTE(OFFSET(calculations!$AG$2,MATCH(data!A9141&amp;"|"&amp;data!C9141,calculations!$A$3:$A$168,0),MATCH(data!B9141,calculations!$AH$2:$CL$2,0)),",","."))</f>
        <v>955775</v>
      </c>
      <c r="E9141">
        <v>1</v>
      </c>
    </row>
    <row r="9142" spans="1:5" x14ac:dyDescent="0.25">
      <c r="A9142">
        <v>2017</v>
      </c>
      <c r="B9142">
        <v>77</v>
      </c>
      <c r="C9142" t="s">
        <v>102</v>
      </c>
      <c r="D9142" t="str">
        <f ca="1">IF(OFFSET(calculations!$AG$2,MATCH(data!A9142&amp;"|"&amp;data!C9142,calculations!$A$3:$A$168,0),MATCH(data!B9142,calculations!$AH$2:$CL$2,0))="","NULL",SUBSTITUTE(OFFSET(calculations!$AG$2,MATCH(data!A9142&amp;"|"&amp;data!C9142,calculations!$A$3:$A$168,0),MATCH(data!B9142,calculations!$AH$2:$CL$2,0)),",","."))</f>
        <v>2855739</v>
      </c>
      <c r="E9142">
        <v>1</v>
      </c>
    </row>
    <row r="9143" spans="1:5" x14ac:dyDescent="0.25">
      <c r="A9143">
        <v>2017</v>
      </c>
      <c r="B9143">
        <v>77</v>
      </c>
      <c r="C9143" t="s">
        <v>103</v>
      </c>
      <c r="D9143" t="str">
        <f ca="1">IF(OFFSET(calculations!$AG$2,MATCH(data!A9143&amp;"|"&amp;data!C9143,calculations!$A$3:$A$168,0),MATCH(data!B9143,calculations!$AH$2:$CL$2,0))="","NULL",SUBSTITUTE(OFFSET(calculations!$AG$2,MATCH(data!A9143&amp;"|"&amp;data!C9143,calculations!$A$3:$A$168,0),MATCH(data!B9143,calculations!$AH$2:$CL$2,0)),",","."))</f>
        <v>921132</v>
      </c>
      <c r="E9143">
        <v>1</v>
      </c>
    </row>
    <row r="9144" spans="1:5" x14ac:dyDescent="0.25">
      <c r="A9144">
        <v>2017</v>
      </c>
      <c r="B9144">
        <v>77</v>
      </c>
      <c r="C9144" t="s">
        <v>104</v>
      </c>
      <c r="D9144" t="str">
        <f ca="1">IF(OFFSET(calculations!$AG$2,MATCH(data!A9144&amp;"|"&amp;data!C9144,calculations!$A$3:$A$168,0),MATCH(data!B9144,calculations!$AH$2:$CL$2,0))="","NULL",SUBSTITUTE(OFFSET(calculations!$AG$2,MATCH(data!A9144&amp;"|"&amp;data!C9144,calculations!$A$3:$A$168,0),MATCH(data!B9144,calculations!$AH$2:$CL$2,0)),",","."))</f>
        <v>1461198</v>
      </c>
      <c r="E9144">
        <v>1</v>
      </c>
    </row>
    <row r="9145" spans="1:5" x14ac:dyDescent="0.25">
      <c r="A9145">
        <v>2017</v>
      </c>
      <c r="B9145">
        <v>77</v>
      </c>
      <c r="C9145" t="s">
        <v>105</v>
      </c>
      <c r="D9145" t="str">
        <f ca="1">IF(OFFSET(calculations!$AG$2,MATCH(data!A9145&amp;"|"&amp;data!C9145,calculations!$A$3:$A$168,0),MATCH(data!B9145,calculations!$AH$2:$CL$2,0))="","NULL",SUBSTITUTE(OFFSET(calculations!$AG$2,MATCH(data!A9145&amp;"|"&amp;data!C9145,calculations!$A$3:$A$168,0),MATCH(data!B9145,calculations!$AH$2:$CL$2,0)),",","."))</f>
        <v>1461198</v>
      </c>
      <c r="E9145">
        <v>1</v>
      </c>
    </row>
    <row r="9146" spans="1:5" x14ac:dyDescent="0.25">
      <c r="A9146">
        <v>2017</v>
      </c>
      <c r="B9146">
        <v>77</v>
      </c>
      <c r="C9146" t="s">
        <v>106</v>
      </c>
      <c r="D9146" t="str">
        <f ca="1">IF(OFFSET(calculations!$AG$2,MATCH(data!A9146&amp;"|"&amp;data!C9146,calculations!$A$3:$A$168,0),MATCH(data!B9146,calculations!$AH$2:$CL$2,0))="","NULL",SUBSTITUTE(OFFSET(calculations!$AG$2,MATCH(data!A9146&amp;"|"&amp;data!C9146,calculations!$A$3:$A$168,0),MATCH(data!B9146,calculations!$AH$2:$CL$2,0)),",","."))</f>
        <v>NULL</v>
      </c>
      <c r="E9146">
        <v>1</v>
      </c>
    </row>
    <row r="9147" spans="1:5" x14ac:dyDescent="0.25">
      <c r="A9147">
        <v>2017</v>
      </c>
      <c r="B9147">
        <v>77</v>
      </c>
      <c r="C9147" t="s">
        <v>107</v>
      </c>
      <c r="D9147" t="str">
        <f ca="1">IF(OFFSET(calculations!$AG$2,MATCH(data!A9147&amp;"|"&amp;data!C9147,calculations!$A$3:$A$168,0),MATCH(data!B9147,calculations!$AH$2:$CL$2,0))="","NULL",SUBSTITUTE(OFFSET(calculations!$AG$2,MATCH(data!A9147&amp;"|"&amp;data!C9147,calculations!$A$3:$A$168,0),MATCH(data!B9147,calculations!$AH$2:$CL$2,0)),",","."))</f>
        <v>NULL</v>
      </c>
      <c r="E9147">
        <v>1</v>
      </c>
    </row>
    <row r="9148" spans="1:5" x14ac:dyDescent="0.25">
      <c r="A9148">
        <v>2017</v>
      </c>
      <c r="B9148">
        <v>77</v>
      </c>
      <c r="C9148" t="s">
        <v>108</v>
      </c>
      <c r="D9148" t="str">
        <f ca="1">IF(OFFSET(calculations!$AG$2,MATCH(data!A9148&amp;"|"&amp;data!C9148,calculations!$A$3:$A$168,0),MATCH(data!B9148,calculations!$AH$2:$CL$2,0))="","NULL",SUBSTITUTE(OFFSET(calculations!$AG$2,MATCH(data!A9148&amp;"|"&amp;data!C9148,calculations!$A$3:$A$168,0),MATCH(data!B9148,calculations!$AH$2:$CL$2,0)),",","."))</f>
        <v>-1312244</v>
      </c>
      <c r="E9148">
        <v>1</v>
      </c>
    </row>
    <row r="9149" spans="1:5" x14ac:dyDescent="0.25">
      <c r="A9149">
        <v>2017</v>
      </c>
      <c r="B9149">
        <v>77</v>
      </c>
      <c r="C9149" t="s">
        <v>109</v>
      </c>
      <c r="D9149" t="str">
        <f ca="1">IF(OFFSET(calculations!$AG$2,MATCH(data!A9149&amp;"|"&amp;data!C9149,calculations!$A$3:$A$168,0),MATCH(data!B9149,calculations!$AH$2:$CL$2,0))="","NULL",SUBSTITUTE(OFFSET(calculations!$AG$2,MATCH(data!A9149&amp;"|"&amp;data!C9149,calculations!$A$3:$A$168,0),MATCH(data!B9149,calculations!$AH$2:$CL$2,0)),",","."))</f>
        <v>148954</v>
      </c>
      <c r="E9149">
        <v>1</v>
      </c>
    </row>
    <row r="9150" spans="1:5" x14ac:dyDescent="0.25">
      <c r="A9150">
        <v>2017</v>
      </c>
      <c r="B9150">
        <v>77</v>
      </c>
      <c r="C9150" t="s">
        <v>110</v>
      </c>
      <c r="D9150" t="str">
        <f ca="1">IF(OFFSET(calculations!$AG$2,MATCH(data!A9150&amp;"|"&amp;data!C9150,calculations!$A$3:$A$168,0),MATCH(data!B9150,calculations!$AH$2:$CL$2,0))="","NULL",SUBSTITUTE(OFFSET(calculations!$AG$2,MATCH(data!A9150&amp;"|"&amp;data!C9150,calculations!$A$3:$A$168,0),MATCH(data!B9150,calculations!$AH$2:$CL$2,0)),",","."))</f>
        <v>26262</v>
      </c>
      <c r="E9150">
        <v>1</v>
      </c>
    </row>
    <row r="9151" spans="1:5" x14ac:dyDescent="0.25">
      <c r="A9151">
        <v>2017</v>
      </c>
      <c r="B9151">
        <v>77</v>
      </c>
      <c r="C9151" t="s">
        <v>111</v>
      </c>
      <c r="D9151" t="str">
        <f ca="1">IF(OFFSET(calculations!$AG$2,MATCH(data!A9151&amp;"|"&amp;data!C9151,calculations!$A$3:$A$168,0),MATCH(data!B9151,calculations!$AH$2:$CL$2,0))="","NULL",SUBSTITUTE(OFFSET(calculations!$AG$2,MATCH(data!A9151&amp;"|"&amp;data!C9151,calculations!$A$3:$A$168,0),MATCH(data!B9151,calculations!$AH$2:$CL$2,0)),",","."))</f>
        <v>36472256</v>
      </c>
      <c r="E9151">
        <v>1</v>
      </c>
    </row>
    <row r="9152" spans="1:5" x14ac:dyDescent="0.25">
      <c r="A9152">
        <v>2017</v>
      </c>
      <c r="B9152">
        <v>77</v>
      </c>
      <c r="C9152" t="s">
        <v>112</v>
      </c>
      <c r="D9152" t="str">
        <f ca="1">IF(OFFSET(calculations!$AG$2,MATCH(data!A9152&amp;"|"&amp;data!C9152,calculations!$A$3:$A$168,0),MATCH(data!B9152,calculations!$AH$2:$CL$2,0))="","NULL",SUBSTITUTE(OFFSET(calculations!$AG$2,MATCH(data!A9152&amp;"|"&amp;data!C9152,calculations!$A$3:$A$168,0),MATCH(data!B9152,calculations!$AH$2:$CL$2,0)),",","."))</f>
        <v>11838114</v>
      </c>
      <c r="E9152">
        <v>1</v>
      </c>
    </row>
    <row r="9153" spans="1:5" x14ac:dyDescent="0.25">
      <c r="A9153">
        <v>2017</v>
      </c>
      <c r="B9153">
        <v>77</v>
      </c>
      <c r="C9153" t="s">
        <v>113</v>
      </c>
      <c r="D9153" t="str">
        <f ca="1">IF(OFFSET(calculations!$AG$2,MATCH(data!A9153&amp;"|"&amp;data!C9153,calculations!$A$3:$A$168,0),MATCH(data!B9153,calculations!$AH$2:$CL$2,0))="","NULL",SUBSTITUTE(OFFSET(calculations!$AG$2,MATCH(data!A9153&amp;"|"&amp;data!C9153,calculations!$A$3:$A$168,0),MATCH(data!B9153,calculations!$AH$2:$CL$2,0)),",","."))</f>
        <v>NULL</v>
      </c>
      <c r="E9153">
        <v>1</v>
      </c>
    </row>
    <row r="9154" spans="1:5" x14ac:dyDescent="0.25">
      <c r="A9154">
        <v>2017</v>
      </c>
      <c r="B9154">
        <v>77</v>
      </c>
      <c r="C9154" t="s">
        <v>114</v>
      </c>
      <c r="D9154" t="str">
        <f ca="1">IF(OFFSET(calculations!$AG$2,MATCH(data!A9154&amp;"|"&amp;data!C9154,calculations!$A$3:$A$168,0),MATCH(data!B9154,calculations!$AH$2:$CL$2,0))="","NULL",SUBSTITUTE(OFFSET(calculations!$AG$2,MATCH(data!A9154&amp;"|"&amp;data!C9154,calculations!$A$3:$A$168,0),MATCH(data!B9154,calculations!$AH$2:$CL$2,0)),",","."))</f>
        <v>NULL</v>
      </c>
      <c r="E9154">
        <v>1</v>
      </c>
    </row>
    <row r="9155" spans="1:5" x14ac:dyDescent="0.25">
      <c r="A9155">
        <v>2017</v>
      </c>
      <c r="B9155">
        <v>77</v>
      </c>
      <c r="C9155" t="s">
        <v>115</v>
      </c>
      <c r="D9155" t="str">
        <f ca="1">IF(OFFSET(calculations!$AG$2,MATCH(data!A9155&amp;"|"&amp;data!C9155,calculations!$A$3:$A$168,0),MATCH(data!B9155,calculations!$AH$2:$CL$2,0))="","NULL",SUBSTITUTE(OFFSET(calculations!$AG$2,MATCH(data!A9155&amp;"|"&amp;data!C9155,calculations!$A$3:$A$168,0),MATCH(data!B9155,calculations!$AH$2:$CL$2,0)),",","."))</f>
        <v>NULL</v>
      </c>
      <c r="E9155">
        <v>1</v>
      </c>
    </row>
    <row r="9156" spans="1:5" x14ac:dyDescent="0.25">
      <c r="A9156">
        <v>2017</v>
      </c>
      <c r="B9156">
        <v>77</v>
      </c>
      <c r="C9156" t="s">
        <v>116</v>
      </c>
      <c r="D9156" t="str">
        <f ca="1">IF(OFFSET(calculations!$AG$2,MATCH(data!A9156&amp;"|"&amp;data!C9156,calculations!$A$3:$A$168,0),MATCH(data!B9156,calculations!$AH$2:$CL$2,0))="","NULL",SUBSTITUTE(OFFSET(calculations!$AG$2,MATCH(data!A9156&amp;"|"&amp;data!C9156,calculations!$A$3:$A$168,0),MATCH(data!B9156,calculations!$AH$2:$CL$2,0)),",","."))</f>
        <v>6877351</v>
      </c>
      <c r="E9156">
        <v>1</v>
      </c>
    </row>
    <row r="9157" spans="1:5" x14ac:dyDescent="0.25">
      <c r="A9157">
        <v>2017</v>
      </c>
      <c r="B9157">
        <v>77</v>
      </c>
      <c r="C9157" t="s">
        <v>117</v>
      </c>
      <c r="D9157" t="str">
        <f ca="1">IF(OFFSET(calculations!$AG$2,MATCH(data!A9157&amp;"|"&amp;data!C9157,calculations!$A$3:$A$168,0),MATCH(data!B9157,calculations!$AH$2:$CL$2,0))="","NULL",SUBSTITUTE(OFFSET(calculations!$AG$2,MATCH(data!A9157&amp;"|"&amp;data!C9157,calculations!$A$3:$A$168,0),MATCH(data!B9157,calculations!$AH$2:$CL$2,0)),",","."))</f>
        <v>NULL</v>
      </c>
      <c r="E9157">
        <v>1</v>
      </c>
    </row>
    <row r="9158" spans="1:5" x14ac:dyDescent="0.25">
      <c r="A9158">
        <v>2017</v>
      </c>
      <c r="B9158">
        <v>77</v>
      </c>
      <c r="C9158" t="s">
        <v>118</v>
      </c>
      <c r="D9158" t="str">
        <f ca="1">IF(OFFSET(calculations!$AG$2,MATCH(data!A9158&amp;"|"&amp;data!C9158,calculations!$A$3:$A$168,0),MATCH(data!B9158,calculations!$AH$2:$CL$2,0))="","NULL",SUBSTITUTE(OFFSET(calculations!$AG$2,MATCH(data!A9158&amp;"|"&amp;data!C9158,calculations!$A$3:$A$168,0),MATCH(data!B9158,calculations!$AH$2:$CL$2,0)),",","."))</f>
        <v>451450</v>
      </c>
      <c r="E9158">
        <v>1</v>
      </c>
    </row>
    <row r="9159" spans="1:5" x14ac:dyDescent="0.25">
      <c r="A9159">
        <v>2017</v>
      </c>
      <c r="B9159">
        <v>77</v>
      </c>
      <c r="C9159" t="s">
        <v>119</v>
      </c>
      <c r="D9159" t="str">
        <f ca="1">IF(OFFSET(calculations!$AG$2,MATCH(data!A9159&amp;"|"&amp;data!C9159,calculations!$A$3:$A$168,0),MATCH(data!B9159,calculations!$AH$2:$CL$2,0))="","NULL",SUBSTITUTE(OFFSET(calculations!$AG$2,MATCH(data!A9159&amp;"|"&amp;data!C9159,calculations!$A$3:$A$168,0),MATCH(data!B9159,calculations!$AH$2:$CL$2,0)),",","."))</f>
        <v>715539</v>
      </c>
      <c r="E9159">
        <v>1</v>
      </c>
    </row>
    <row r="9160" spans="1:5" x14ac:dyDescent="0.25">
      <c r="A9160">
        <v>2017</v>
      </c>
      <c r="B9160">
        <v>77</v>
      </c>
      <c r="C9160" t="s">
        <v>120</v>
      </c>
      <c r="D9160" t="str">
        <f ca="1">IF(OFFSET(calculations!$AG$2,MATCH(data!A9160&amp;"|"&amp;data!C9160,calculations!$A$3:$A$168,0),MATCH(data!B9160,calculations!$AH$2:$CL$2,0))="","NULL",SUBSTITUTE(OFFSET(calculations!$AG$2,MATCH(data!A9160&amp;"|"&amp;data!C9160,calculations!$A$3:$A$168,0),MATCH(data!B9160,calculations!$AH$2:$CL$2,0)),",","."))</f>
        <v>212306</v>
      </c>
      <c r="E9160">
        <v>1</v>
      </c>
    </row>
    <row r="9161" spans="1:5" x14ac:dyDescent="0.25">
      <c r="A9161">
        <v>2017</v>
      </c>
      <c r="B9161">
        <v>77</v>
      </c>
      <c r="C9161" t="s">
        <v>121</v>
      </c>
      <c r="D9161" t="str">
        <f ca="1">IF(OFFSET(calculations!$AG$2,MATCH(data!A9161&amp;"|"&amp;data!C9161,calculations!$A$3:$A$168,0),MATCH(data!B9161,calculations!$AH$2:$CL$2,0))="","NULL",SUBSTITUTE(OFFSET(calculations!$AG$2,MATCH(data!A9161&amp;"|"&amp;data!C9161,calculations!$A$3:$A$168,0),MATCH(data!B9161,calculations!$AH$2:$CL$2,0)),",","."))</f>
        <v>135132</v>
      </c>
      <c r="E9161">
        <v>1</v>
      </c>
    </row>
    <row r="9162" spans="1:5" x14ac:dyDescent="0.25">
      <c r="A9162">
        <v>2017</v>
      </c>
      <c r="B9162">
        <v>77</v>
      </c>
      <c r="C9162" t="s">
        <v>122</v>
      </c>
      <c r="D9162" t="str">
        <f ca="1">IF(OFFSET(calculations!$AG$2,MATCH(data!A9162&amp;"|"&amp;data!C9162,calculations!$A$3:$A$168,0),MATCH(data!B9162,calculations!$AH$2:$CL$2,0))="","NULL",SUBSTITUTE(OFFSET(calculations!$AG$2,MATCH(data!A9162&amp;"|"&amp;data!C9162,calculations!$A$3:$A$168,0),MATCH(data!B9162,calculations!$AH$2:$CL$2,0)),",","."))</f>
        <v>NULL</v>
      </c>
      <c r="E9162">
        <v>1</v>
      </c>
    </row>
    <row r="9163" spans="1:5" x14ac:dyDescent="0.25">
      <c r="A9163">
        <v>2017</v>
      </c>
      <c r="B9163">
        <v>77</v>
      </c>
      <c r="C9163" t="s">
        <v>123</v>
      </c>
      <c r="D9163" t="str">
        <f ca="1">IF(OFFSET(calculations!$AG$2,MATCH(data!A9163&amp;"|"&amp;data!C9163,calculations!$A$3:$A$168,0),MATCH(data!B9163,calculations!$AH$2:$CL$2,0))="","NULL",SUBSTITUTE(OFFSET(calculations!$AG$2,MATCH(data!A9163&amp;"|"&amp;data!C9163,calculations!$A$3:$A$168,0),MATCH(data!B9163,calculations!$AH$2:$CL$2,0)),",","."))</f>
        <v>NULL</v>
      </c>
      <c r="E9163">
        <v>1</v>
      </c>
    </row>
    <row r="9164" spans="1:5" x14ac:dyDescent="0.25">
      <c r="A9164">
        <v>2017</v>
      </c>
      <c r="B9164">
        <v>77</v>
      </c>
      <c r="C9164" t="s">
        <v>124</v>
      </c>
      <c r="D9164" t="str">
        <f ca="1">IF(OFFSET(calculations!$AG$2,MATCH(data!A9164&amp;"|"&amp;data!C9164,calculations!$A$3:$A$168,0),MATCH(data!B9164,calculations!$AH$2:$CL$2,0))="","NULL",SUBSTITUTE(OFFSET(calculations!$AG$2,MATCH(data!A9164&amp;"|"&amp;data!C9164,calculations!$A$3:$A$168,0),MATCH(data!B9164,calculations!$AH$2:$CL$2,0)),",","."))</f>
        <v>NULL</v>
      </c>
      <c r="E9164">
        <v>1</v>
      </c>
    </row>
    <row r="9165" spans="1:5" x14ac:dyDescent="0.25">
      <c r="A9165">
        <v>2017</v>
      </c>
      <c r="B9165">
        <v>77</v>
      </c>
      <c r="C9165" t="s">
        <v>125</v>
      </c>
      <c r="D9165" t="str">
        <f ca="1">IF(OFFSET(calculations!$AG$2,MATCH(data!A9165&amp;"|"&amp;data!C9165,calculations!$A$3:$A$168,0),MATCH(data!B9165,calculations!$AH$2:$CL$2,0))="","NULL",SUBSTITUTE(OFFSET(calculations!$AG$2,MATCH(data!A9165&amp;"|"&amp;data!C9165,calculations!$A$3:$A$168,0),MATCH(data!B9165,calculations!$AH$2:$CL$2,0)),",","."))</f>
        <v>NULL</v>
      </c>
      <c r="E9165">
        <v>1</v>
      </c>
    </row>
    <row r="9166" spans="1:5" x14ac:dyDescent="0.25">
      <c r="A9166">
        <v>2017</v>
      </c>
      <c r="B9166">
        <v>77</v>
      </c>
      <c r="C9166" t="s">
        <v>126</v>
      </c>
      <c r="D9166" t="str">
        <f ca="1">IF(OFFSET(calculations!$AG$2,MATCH(data!A9166&amp;"|"&amp;data!C9166,calculations!$A$3:$A$168,0),MATCH(data!B9166,calculations!$AH$2:$CL$2,0))="","NULL",SUBSTITUTE(OFFSET(calculations!$AG$2,MATCH(data!A9166&amp;"|"&amp;data!C9166,calculations!$A$3:$A$168,0),MATCH(data!B9166,calculations!$AH$2:$CL$2,0)),",","."))</f>
        <v>3446336</v>
      </c>
      <c r="E9166">
        <v>1</v>
      </c>
    </row>
    <row r="9167" spans="1:5" x14ac:dyDescent="0.25">
      <c r="A9167">
        <v>2017</v>
      </c>
      <c r="B9167">
        <v>77</v>
      </c>
      <c r="C9167" t="s">
        <v>62</v>
      </c>
      <c r="D9167" t="str">
        <f ca="1">IF(OFFSET(calculations!$AG$2,MATCH(data!A9167&amp;"|"&amp;data!C9167,calculations!$A$3:$A$168,0),MATCH(data!B9167,calculations!$AH$2:$CL$2,0))="","NULL",SUBSTITUTE(OFFSET(calculations!$AG$2,MATCH(data!A9167&amp;"|"&amp;data!C9167,calculations!$A$3:$A$168,0),MATCH(data!B9167,calculations!$AH$2:$CL$2,0)),",","."))</f>
        <v>16278232</v>
      </c>
      <c r="E9167">
        <v>1</v>
      </c>
    </row>
    <row r="9168" spans="1:5" x14ac:dyDescent="0.25">
      <c r="A9168">
        <v>2017</v>
      </c>
      <c r="B9168">
        <v>77</v>
      </c>
      <c r="C9168" t="s">
        <v>127</v>
      </c>
      <c r="D9168" t="str">
        <f ca="1">IF(OFFSET(calculations!$AG$2,MATCH(data!A9168&amp;"|"&amp;data!C9168,calculations!$A$3:$A$168,0),MATCH(data!B9168,calculations!$AH$2:$CL$2,0))="","NULL",SUBSTITUTE(OFFSET(calculations!$AG$2,MATCH(data!A9168&amp;"|"&amp;data!C9168,calculations!$A$3:$A$168,0),MATCH(data!B9168,calculations!$AH$2:$CL$2,0)),",","."))</f>
        <v>24461658</v>
      </c>
      <c r="E9168">
        <v>1</v>
      </c>
    </row>
    <row r="9169" spans="1:5" x14ac:dyDescent="0.25">
      <c r="A9169">
        <v>2017</v>
      </c>
      <c r="B9169">
        <v>77</v>
      </c>
      <c r="C9169" t="s">
        <v>128</v>
      </c>
      <c r="D9169" t="str">
        <f ca="1">IF(OFFSET(calculations!$AG$2,MATCH(data!A9169&amp;"|"&amp;data!C9169,calculations!$A$3:$A$168,0),MATCH(data!B9169,calculations!$AH$2:$CL$2,0))="","NULL",SUBSTITUTE(OFFSET(calculations!$AG$2,MATCH(data!A9169&amp;"|"&amp;data!C9169,calculations!$A$3:$A$168,0),MATCH(data!B9169,calculations!$AH$2:$CL$2,0)),",","."))</f>
        <v>NULL</v>
      </c>
      <c r="E9169">
        <v>1</v>
      </c>
    </row>
    <row r="9170" spans="1:5" x14ac:dyDescent="0.25">
      <c r="A9170">
        <v>2017</v>
      </c>
      <c r="B9170">
        <v>77</v>
      </c>
      <c r="C9170" t="s">
        <v>129</v>
      </c>
      <c r="D9170" t="str">
        <f ca="1">IF(OFFSET(calculations!$AG$2,MATCH(data!A9170&amp;"|"&amp;data!C9170,calculations!$A$3:$A$168,0),MATCH(data!B9170,calculations!$AH$2:$CL$2,0))="","NULL",SUBSTITUTE(OFFSET(calculations!$AG$2,MATCH(data!A9170&amp;"|"&amp;data!C9170,calculations!$A$3:$A$168,0),MATCH(data!B9170,calculations!$AH$2:$CL$2,0)),",","."))</f>
        <v>NULL</v>
      </c>
      <c r="E9170">
        <v>1</v>
      </c>
    </row>
    <row r="9171" spans="1:5" x14ac:dyDescent="0.25">
      <c r="A9171">
        <v>2017</v>
      </c>
      <c r="B9171">
        <v>77</v>
      </c>
      <c r="C9171" t="s">
        <v>130</v>
      </c>
      <c r="D9171" t="str">
        <f ca="1">IF(OFFSET(calculations!$AG$2,MATCH(data!A9171&amp;"|"&amp;data!C9171,calculations!$A$3:$A$168,0),MATCH(data!B9171,calculations!$AH$2:$CL$2,0))="","NULL",SUBSTITUTE(OFFSET(calculations!$AG$2,MATCH(data!A9171&amp;"|"&amp;data!C9171,calculations!$A$3:$A$168,0),MATCH(data!B9171,calculations!$AH$2:$CL$2,0)),",","."))</f>
        <v>NULL</v>
      </c>
      <c r="E9171">
        <v>1</v>
      </c>
    </row>
    <row r="9172" spans="1:5" x14ac:dyDescent="0.25">
      <c r="A9172">
        <v>2017</v>
      </c>
      <c r="B9172">
        <v>77</v>
      </c>
      <c r="C9172" t="s">
        <v>131</v>
      </c>
      <c r="D9172" t="str">
        <f ca="1">IF(OFFSET(calculations!$AG$2,MATCH(data!A9172&amp;"|"&amp;data!C9172,calculations!$A$3:$A$168,0),MATCH(data!B9172,calculations!$AH$2:$CL$2,0))="","NULL",SUBSTITUTE(OFFSET(calculations!$AG$2,MATCH(data!A9172&amp;"|"&amp;data!C9172,calculations!$A$3:$A$168,0),MATCH(data!B9172,calculations!$AH$2:$CL$2,0)),",","."))</f>
        <v>NULL</v>
      </c>
      <c r="E9172">
        <v>1</v>
      </c>
    </row>
    <row r="9173" spans="1:5" x14ac:dyDescent="0.25">
      <c r="A9173">
        <v>2017</v>
      </c>
      <c r="B9173">
        <v>77</v>
      </c>
      <c r="C9173" t="s">
        <v>132</v>
      </c>
      <c r="D9173" t="str">
        <f ca="1">IF(OFFSET(calculations!$AG$2,MATCH(data!A9173&amp;"|"&amp;data!C9173,calculations!$A$3:$A$168,0),MATCH(data!B9173,calculations!$AH$2:$CL$2,0))="","NULL",SUBSTITUTE(OFFSET(calculations!$AG$2,MATCH(data!A9173&amp;"|"&amp;data!C9173,calculations!$A$3:$A$168,0),MATCH(data!B9173,calculations!$AH$2:$CL$2,0)),",","."))</f>
        <v>-1232</v>
      </c>
      <c r="E9173">
        <v>1</v>
      </c>
    </row>
    <row r="9174" spans="1:5" x14ac:dyDescent="0.25">
      <c r="A9174">
        <v>2017</v>
      </c>
      <c r="B9174">
        <v>77</v>
      </c>
      <c r="C9174" t="s">
        <v>133</v>
      </c>
      <c r="D9174" t="str">
        <f ca="1">IF(OFFSET(calculations!$AG$2,MATCH(data!A9174&amp;"|"&amp;data!C9174,calculations!$A$3:$A$168,0),MATCH(data!B9174,calculations!$AH$2:$CL$2,0))="","NULL",SUBSTITUTE(OFFSET(calculations!$AG$2,MATCH(data!A9174&amp;"|"&amp;data!C9174,calculations!$A$3:$A$168,0),MATCH(data!B9174,calculations!$AH$2:$CL$2,0)),",","."))</f>
        <v>-8304886</v>
      </c>
      <c r="E9174">
        <v>1</v>
      </c>
    </row>
    <row r="9175" spans="1:5" x14ac:dyDescent="0.25">
      <c r="A9175">
        <v>2017</v>
      </c>
      <c r="B9175">
        <v>77</v>
      </c>
      <c r="C9175" t="s">
        <v>134</v>
      </c>
      <c r="D9175" t="str">
        <f ca="1">IF(OFFSET(calculations!$AG$2,MATCH(data!A9175&amp;"|"&amp;data!C9175,calculations!$A$3:$A$168,0),MATCH(data!B9175,calculations!$AH$2:$CL$2,0))="","NULL",SUBSTITUTE(OFFSET(calculations!$AG$2,MATCH(data!A9175&amp;"|"&amp;data!C9175,calculations!$A$3:$A$168,0),MATCH(data!B9175,calculations!$AH$2:$CL$2,0)),",","."))</f>
        <v>NULL</v>
      </c>
      <c r="E9175">
        <v>1</v>
      </c>
    </row>
    <row r="9176" spans="1:5" x14ac:dyDescent="0.25">
      <c r="A9176">
        <v>2017</v>
      </c>
      <c r="B9176">
        <v>77</v>
      </c>
      <c r="C9176" t="s">
        <v>135</v>
      </c>
      <c r="D9176" t="str">
        <f ca="1">IF(OFFSET(calculations!$AG$2,MATCH(data!A9176&amp;"|"&amp;data!C9176,calculations!$A$3:$A$168,0),MATCH(data!B9176,calculations!$AH$2:$CL$2,0))="","NULL",SUBSTITUTE(OFFSET(calculations!$AG$2,MATCH(data!A9176&amp;"|"&amp;data!C9176,calculations!$A$3:$A$168,0),MATCH(data!B9176,calculations!$AH$2:$CL$2,0)),",","."))</f>
        <v>NULL</v>
      </c>
      <c r="E9176">
        <v>1</v>
      </c>
    </row>
    <row r="9177" spans="1:5" x14ac:dyDescent="0.25">
      <c r="A9177">
        <v>2017</v>
      </c>
      <c r="B9177">
        <v>77</v>
      </c>
      <c r="C9177" t="s">
        <v>136</v>
      </c>
      <c r="D9177" t="str">
        <f ca="1">IF(OFFSET(calculations!$AG$2,MATCH(data!A9177&amp;"|"&amp;data!C9177,calculations!$A$3:$A$168,0),MATCH(data!B9177,calculations!$AH$2:$CL$2,0))="","NULL",SUBSTITUTE(OFFSET(calculations!$AG$2,MATCH(data!A9177&amp;"|"&amp;data!C9177,calculations!$A$3:$A$168,0),MATCH(data!B9177,calculations!$AH$2:$CL$2,0)),",","."))</f>
        <v>122692</v>
      </c>
      <c r="E9177">
        <v>1</v>
      </c>
    </row>
    <row r="9178" spans="1:5" x14ac:dyDescent="0.25">
      <c r="A9178">
        <v>2017</v>
      </c>
      <c r="B9178">
        <v>77</v>
      </c>
      <c r="C9178" t="s">
        <v>137</v>
      </c>
      <c r="D9178" t="str">
        <f ca="1">IF(OFFSET(calculations!$AG$2,MATCH(data!A9178&amp;"|"&amp;data!C9178,calculations!$A$3:$A$168,0),MATCH(data!B9178,calculations!$AH$2:$CL$2,0))="","NULL",SUBSTITUTE(OFFSET(calculations!$AG$2,MATCH(data!A9178&amp;"|"&amp;data!C9178,calculations!$A$3:$A$168,0),MATCH(data!B9178,calculations!$AH$2:$CL$2,0)),",","."))</f>
        <v>NULL</v>
      </c>
      <c r="E9178">
        <v>1</v>
      </c>
    </row>
    <row r="9179" spans="1:5" x14ac:dyDescent="0.25">
      <c r="A9179">
        <v>2017</v>
      </c>
      <c r="B9179">
        <v>77</v>
      </c>
      <c r="C9179" t="s">
        <v>138</v>
      </c>
      <c r="D9179" t="str">
        <f ca="1">IF(OFFSET(calculations!$AG$2,MATCH(data!A9179&amp;"|"&amp;data!C9179,calculations!$A$3:$A$168,0),MATCH(data!B9179,calculations!$AH$2:$CL$2,0))="","NULL",SUBSTITUTE(OFFSET(calculations!$AG$2,MATCH(data!A9179&amp;"|"&amp;data!C9179,calculations!$A$3:$A$168,0),MATCH(data!B9179,calculations!$AH$2:$CL$2,0)),",","."))</f>
        <v>8355910</v>
      </c>
      <c r="E9179">
        <v>1</v>
      </c>
    </row>
    <row r="9180" spans="1:5" x14ac:dyDescent="0.25">
      <c r="A9180">
        <v>2017</v>
      </c>
      <c r="B9180">
        <v>77</v>
      </c>
      <c r="C9180" t="s">
        <v>139</v>
      </c>
      <c r="D9180" t="str">
        <f ca="1">IF(OFFSET(calculations!$AG$2,MATCH(data!A9180&amp;"|"&amp;data!C9180,calculations!$A$3:$A$168,0),MATCH(data!B9180,calculations!$AH$2:$CL$2,0))="","NULL",SUBSTITUTE(OFFSET(calculations!$AG$2,MATCH(data!A9180&amp;"|"&amp;data!C9180,calculations!$A$3:$A$168,0),MATCH(data!B9180,calculations!$AH$2:$CL$2,0)),",","."))</f>
        <v>NULL</v>
      </c>
      <c r="E9180">
        <v>1</v>
      </c>
    </row>
    <row r="9181" spans="1:5" x14ac:dyDescent="0.25">
      <c r="A9181">
        <v>2017</v>
      </c>
      <c r="B9181">
        <v>77</v>
      </c>
      <c r="C9181" t="s">
        <v>140</v>
      </c>
      <c r="D9181" t="str">
        <f ca="1">IF(OFFSET(calculations!$AG$2,MATCH(data!A9181&amp;"|"&amp;data!C9181,calculations!$A$3:$A$168,0),MATCH(data!B9181,calculations!$AH$2:$CL$2,0))="","NULL",SUBSTITUTE(OFFSET(calculations!$AG$2,MATCH(data!A9181&amp;"|"&amp;data!C9181,calculations!$A$3:$A$168,0),MATCH(data!B9181,calculations!$AH$2:$CL$2,0)),",","."))</f>
        <v>NULL</v>
      </c>
      <c r="E9181">
        <v>1</v>
      </c>
    </row>
    <row r="9182" spans="1:5" x14ac:dyDescent="0.25">
      <c r="A9182">
        <v>2017</v>
      </c>
      <c r="B9182">
        <v>77</v>
      </c>
      <c r="C9182" t="s">
        <v>141</v>
      </c>
      <c r="D9182" t="str">
        <f ca="1">IF(OFFSET(calculations!$AG$2,MATCH(data!A9182&amp;"|"&amp;data!C9182,calculations!$A$3:$A$168,0),MATCH(data!B9182,calculations!$AH$2:$CL$2,0))="","NULL",SUBSTITUTE(OFFSET(calculations!$AG$2,MATCH(data!A9182&amp;"|"&amp;data!C9182,calculations!$A$3:$A$168,0),MATCH(data!B9182,calculations!$AH$2:$CL$2,0)),",","."))</f>
        <v>NULL</v>
      </c>
      <c r="E9182">
        <v>1</v>
      </c>
    </row>
    <row r="9183" spans="1:5" x14ac:dyDescent="0.25">
      <c r="A9183">
        <v>2017</v>
      </c>
      <c r="B9183">
        <v>77</v>
      </c>
      <c r="C9183" t="s">
        <v>142</v>
      </c>
      <c r="D9183" t="str">
        <f ca="1">IF(OFFSET(calculations!$AG$2,MATCH(data!A9183&amp;"|"&amp;data!C9183,calculations!$A$3:$A$168,0),MATCH(data!B9183,calculations!$AH$2:$CL$2,0))="","NULL",SUBSTITUTE(OFFSET(calculations!$AG$2,MATCH(data!A9183&amp;"|"&amp;data!C9183,calculations!$A$3:$A$168,0),MATCH(data!B9183,calculations!$AH$2:$CL$2,0)),",","."))</f>
        <v>8355910</v>
      </c>
      <c r="E9183">
        <v>1</v>
      </c>
    </row>
    <row r="9184" spans="1:5" x14ac:dyDescent="0.25">
      <c r="A9184">
        <v>2017</v>
      </c>
      <c r="B9184">
        <v>77</v>
      </c>
      <c r="C9184" t="s">
        <v>143</v>
      </c>
      <c r="D9184" t="str">
        <f ca="1">IF(OFFSET(calculations!$AG$2,MATCH(data!A9184&amp;"|"&amp;data!C9184,calculations!$A$3:$A$168,0),MATCH(data!B9184,calculations!$AH$2:$CL$2,0))="","NULL",SUBSTITUTE(OFFSET(calculations!$AG$2,MATCH(data!A9184&amp;"|"&amp;data!C9184,calculations!$A$3:$A$168,0),MATCH(data!B9184,calculations!$AH$2:$CL$2,0)),",","."))</f>
        <v>NULL</v>
      </c>
      <c r="E9184">
        <v>1</v>
      </c>
    </row>
    <row r="9185" spans="1:5" x14ac:dyDescent="0.25">
      <c r="A9185">
        <v>2017</v>
      </c>
      <c r="B9185">
        <v>77</v>
      </c>
      <c r="C9185" t="s">
        <v>58</v>
      </c>
      <c r="D9185" t="str">
        <f ca="1">IF(OFFSET(calculations!$AG$2,MATCH(data!A9185&amp;"|"&amp;data!C9185,calculations!$A$3:$A$168,0),MATCH(data!B9185,calculations!$AH$2:$CL$2,0))="","NULL",SUBSTITUTE(OFFSET(calculations!$AG$2,MATCH(data!A9185&amp;"|"&amp;data!C9185,calculations!$A$3:$A$168,0),MATCH(data!B9185,calculations!$AH$2:$CL$2,0)),",","."))</f>
        <v>NULL</v>
      </c>
      <c r="E9185">
        <v>1</v>
      </c>
    </row>
    <row r="9186" spans="1:5" x14ac:dyDescent="0.25">
      <c r="A9186">
        <v>2017</v>
      </c>
      <c r="B9186">
        <v>78</v>
      </c>
      <c r="C9186" t="s">
        <v>68</v>
      </c>
      <c r="D9186" t="str">
        <f ca="1">IF(OFFSET(calculations!$AG$2,MATCH(data!A9186&amp;"|"&amp;data!C9186,calculations!$A$3:$A$168,0),MATCH(data!B9186,calculations!$AH$2:$CL$2,0))="","NULL",SUBSTITUTE(OFFSET(calculations!$AG$2,MATCH(data!A9186&amp;"|"&amp;data!C9186,calculations!$A$3:$A$168,0),MATCH(data!B9186,calculations!$AH$2:$CL$2,0)),",","."))</f>
        <v>20905809</v>
      </c>
      <c r="E9186">
        <v>1</v>
      </c>
    </row>
    <row r="9187" spans="1:5" x14ac:dyDescent="0.25">
      <c r="A9187">
        <v>2017</v>
      </c>
      <c r="B9187">
        <v>78</v>
      </c>
      <c r="C9187" t="s">
        <v>49</v>
      </c>
      <c r="D9187" t="str">
        <f ca="1">IF(OFFSET(calculations!$AG$2,MATCH(data!A9187&amp;"|"&amp;data!C9187,calculations!$A$3:$A$168,0),MATCH(data!B9187,calculations!$AH$2:$CL$2,0))="","NULL",SUBSTITUTE(OFFSET(calculations!$AG$2,MATCH(data!A9187&amp;"|"&amp;data!C9187,calculations!$A$3:$A$168,0),MATCH(data!B9187,calculations!$AH$2:$CL$2,0)),",","."))</f>
        <v>1752395</v>
      </c>
      <c r="E9187">
        <v>1</v>
      </c>
    </row>
    <row r="9188" spans="1:5" x14ac:dyDescent="0.25">
      <c r="A9188">
        <v>2017</v>
      </c>
      <c r="B9188">
        <v>78</v>
      </c>
      <c r="C9188" t="s">
        <v>69</v>
      </c>
      <c r="D9188" t="str">
        <f ca="1">IF(OFFSET(calculations!$AG$2,MATCH(data!A9188&amp;"|"&amp;data!C9188,calculations!$A$3:$A$168,0),MATCH(data!B9188,calculations!$AH$2:$CL$2,0))="","NULL",SUBSTITUTE(OFFSET(calculations!$AG$2,MATCH(data!A9188&amp;"|"&amp;data!C9188,calculations!$A$3:$A$168,0),MATCH(data!B9188,calculations!$AH$2:$CL$2,0)),",","."))</f>
        <v>120773</v>
      </c>
      <c r="E9188">
        <v>1</v>
      </c>
    </row>
    <row r="9189" spans="1:5" x14ac:dyDescent="0.25">
      <c r="A9189">
        <v>2017</v>
      </c>
      <c r="B9189">
        <v>78</v>
      </c>
      <c r="C9189" t="s">
        <v>70</v>
      </c>
      <c r="D9189" t="str">
        <f ca="1">IF(OFFSET(calculations!$AG$2,MATCH(data!A9189&amp;"|"&amp;data!C9189,calculations!$A$3:$A$168,0),MATCH(data!B9189,calculations!$AH$2:$CL$2,0))="","NULL",SUBSTITUTE(OFFSET(calculations!$AG$2,MATCH(data!A9189&amp;"|"&amp;data!C9189,calculations!$A$3:$A$168,0),MATCH(data!B9189,calculations!$AH$2:$CL$2,0)),",","."))</f>
        <v>32076</v>
      </c>
      <c r="E9189">
        <v>1</v>
      </c>
    </row>
    <row r="9190" spans="1:5" x14ac:dyDescent="0.25">
      <c r="A9190">
        <v>2017</v>
      </c>
      <c r="B9190">
        <v>78</v>
      </c>
      <c r="C9190" t="s">
        <v>71</v>
      </c>
      <c r="D9190" t="str">
        <f ca="1">IF(OFFSET(calculations!$AG$2,MATCH(data!A9190&amp;"|"&amp;data!C9190,calculations!$A$3:$A$168,0),MATCH(data!B9190,calculations!$AH$2:$CL$2,0))="","NULL",SUBSTITUTE(OFFSET(calculations!$AG$2,MATCH(data!A9190&amp;"|"&amp;data!C9190,calculations!$A$3:$A$168,0),MATCH(data!B9190,calculations!$AH$2:$CL$2,0)),",","."))</f>
        <v>NULL</v>
      </c>
      <c r="E9190">
        <v>1</v>
      </c>
    </row>
    <row r="9191" spans="1:5" x14ac:dyDescent="0.25">
      <c r="A9191">
        <v>2017</v>
      </c>
      <c r="B9191">
        <v>78</v>
      </c>
      <c r="C9191" t="s">
        <v>72</v>
      </c>
      <c r="D9191" t="str">
        <f ca="1">IF(OFFSET(calculations!$AG$2,MATCH(data!A9191&amp;"|"&amp;data!C9191,calculations!$A$3:$A$168,0),MATCH(data!B9191,calculations!$AH$2:$CL$2,0))="","NULL",SUBSTITUTE(OFFSET(calculations!$AG$2,MATCH(data!A9191&amp;"|"&amp;data!C9191,calculations!$A$3:$A$168,0),MATCH(data!B9191,calculations!$AH$2:$CL$2,0)),",","."))</f>
        <v>2390</v>
      </c>
      <c r="E9191">
        <v>1</v>
      </c>
    </row>
    <row r="9192" spans="1:5" x14ac:dyDescent="0.25">
      <c r="A9192">
        <v>2017</v>
      </c>
      <c r="B9192">
        <v>78</v>
      </c>
      <c r="C9192" t="s">
        <v>73</v>
      </c>
      <c r="D9192" t="str">
        <f ca="1">IF(OFFSET(calculations!$AG$2,MATCH(data!A9192&amp;"|"&amp;data!C9192,calculations!$A$3:$A$168,0),MATCH(data!B9192,calculations!$AH$2:$CL$2,0))="","NULL",SUBSTITUTE(OFFSET(calculations!$AG$2,MATCH(data!A9192&amp;"|"&amp;data!C9192,calculations!$A$3:$A$168,0),MATCH(data!B9192,calculations!$AH$2:$CL$2,0)),",","."))</f>
        <v>193360</v>
      </c>
      <c r="E9192">
        <v>1</v>
      </c>
    </row>
    <row r="9193" spans="1:5" x14ac:dyDescent="0.25">
      <c r="A9193">
        <v>2017</v>
      </c>
      <c r="B9193">
        <v>78</v>
      </c>
      <c r="C9193" t="s">
        <v>74</v>
      </c>
      <c r="D9193" t="str">
        <f ca="1">IF(OFFSET(calculations!$AG$2,MATCH(data!A9193&amp;"|"&amp;data!C9193,calculations!$A$3:$A$168,0),MATCH(data!B9193,calculations!$AH$2:$CL$2,0))="","NULL",SUBSTITUTE(OFFSET(calculations!$AG$2,MATCH(data!A9193&amp;"|"&amp;data!C9193,calculations!$A$3:$A$168,0),MATCH(data!B9193,calculations!$AH$2:$CL$2,0)),",","."))</f>
        <v>NULL</v>
      </c>
      <c r="E9193">
        <v>1</v>
      </c>
    </row>
    <row r="9194" spans="1:5" x14ac:dyDescent="0.25">
      <c r="A9194">
        <v>2017</v>
      </c>
      <c r="B9194">
        <v>78</v>
      </c>
      <c r="C9194" t="s">
        <v>75</v>
      </c>
      <c r="D9194" t="str">
        <f ca="1">IF(OFFSET(calculations!$AG$2,MATCH(data!A9194&amp;"|"&amp;data!C9194,calculations!$A$3:$A$168,0),MATCH(data!B9194,calculations!$AH$2:$CL$2,0))="","NULL",SUBSTITUTE(OFFSET(calculations!$AG$2,MATCH(data!A9194&amp;"|"&amp;data!C9194,calculations!$A$3:$A$168,0),MATCH(data!B9194,calculations!$AH$2:$CL$2,0)),",","."))</f>
        <v>420950</v>
      </c>
      <c r="E9194">
        <v>1</v>
      </c>
    </row>
    <row r="9195" spans="1:5" x14ac:dyDescent="0.25">
      <c r="A9195">
        <v>2017</v>
      </c>
      <c r="B9195">
        <v>78</v>
      </c>
      <c r="C9195" t="s">
        <v>76</v>
      </c>
      <c r="D9195" t="str">
        <f ca="1">IF(OFFSET(calculations!$AG$2,MATCH(data!A9195&amp;"|"&amp;data!C9195,calculations!$A$3:$A$168,0),MATCH(data!B9195,calculations!$AH$2:$CL$2,0))="","NULL",SUBSTITUTE(OFFSET(calculations!$AG$2,MATCH(data!A9195&amp;"|"&amp;data!C9195,calculations!$A$3:$A$168,0),MATCH(data!B9195,calculations!$AH$2:$CL$2,0)),",","."))</f>
        <v>18557</v>
      </c>
      <c r="E9195">
        <v>1</v>
      </c>
    </row>
    <row r="9196" spans="1:5" x14ac:dyDescent="0.25">
      <c r="A9196">
        <v>2017</v>
      </c>
      <c r="B9196">
        <v>78</v>
      </c>
      <c r="C9196" t="s">
        <v>77</v>
      </c>
      <c r="D9196" t="str">
        <f ca="1">IF(OFFSET(calculations!$AG$2,MATCH(data!A9196&amp;"|"&amp;data!C9196,calculations!$A$3:$A$168,0),MATCH(data!B9196,calculations!$AH$2:$CL$2,0))="","NULL",SUBSTITUTE(OFFSET(calculations!$AG$2,MATCH(data!A9196&amp;"|"&amp;data!C9196,calculations!$A$3:$A$168,0),MATCH(data!B9196,calculations!$AH$2:$CL$2,0)),",","."))</f>
        <v>NULL</v>
      </c>
      <c r="E9196">
        <v>1</v>
      </c>
    </row>
    <row r="9197" spans="1:5" x14ac:dyDescent="0.25">
      <c r="A9197">
        <v>2017</v>
      </c>
      <c r="B9197">
        <v>78</v>
      </c>
      <c r="C9197" t="s">
        <v>78</v>
      </c>
      <c r="D9197" t="str">
        <f ca="1">IF(OFFSET(calculations!$AG$2,MATCH(data!A9197&amp;"|"&amp;data!C9197,calculations!$A$3:$A$168,0),MATCH(data!B9197,calculations!$AH$2:$CL$2,0))="","NULL",SUBSTITUTE(OFFSET(calculations!$AG$2,MATCH(data!A9197&amp;"|"&amp;data!C9197,calculations!$A$3:$A$168,0),MATCH(data!B9197,calculations!$AH$2:$CL$2,0)),",","."))</f>
        <v>606105</v>
      </c>
      <c r="E9197">
        <v>1</v>
      </c>
    </row>
    <row r="9198" spans="1:5" x14ac:dyDescent="0.25">
      <c r="A9198">
        <v>2017</v>
      </c>
      <c r="B9198">
        <v>78</v>
      </c>
      <c r="C9198" t="s">
        <v>79</v>
      </c>
      <c r="D9198" t="str">
        <f ca="1">IF(OFFSET(calculations!$AG$2,MATCH(data!A9198&amp;"|"&amp;data!C9198,calculations!$A$3:$A$168,0),MATCH(data!B9198,calculations!$AH$2:$CL$2,0))="","NULL",SUBSTITUTE(OFFSET(calculations!$AG$2,MATCH(data!A9198&amp;"|"&amp;data!C9198,calculations!$A$3:$A$168,0),MATCH(data!B9198,calculations!$AH$2:$CL$2,0)),",","."))</f>
        <v>317094</v>
      </c>
      <c r="E9198">
        <v>1</v>
      </c>
    </row>
    <row r="9199" spans="1:5" x14ac:dyDescent="0.25">
      <c r="A9199">
        <v>2017</v>
      </c>
      <c r="B9199">
        <v>78</v>
      </c>
      <c r="C9199" t="s">
        <v>80</v>
      </c>
      <c r="D9199" t="str">
        <f ca="1">IF(OFFSET(calculations!$AG$2,MATCH(data!A9199&amp;"|"&amp;data!C9199,calculations!$A$3:$A$168,0),MATCH(data!B9199,calculations!$AH$2:$CL$2,0))="","NULL",SUBSTITUTE(OFFSET(calculations!$AG$2,MATCH(data!A9199&amp;"|"&amp;data!C9199,calculations!$A$3:$A$168,0),MATCH(data!B9199,calculations!$AH$2:$CL$2,0)),",","."))</f>
        <v>NULL</v>
      </c>
      <c r="E9199">
        <v>1</v>
      </c>
    </row>
    <row r="9200" spans="1:5" x14ac:dyDescent="0.25">
      <c r="A9200">
        <v>2017</v>
      </c>
      <c r="B9200">
        <v>78</v>
      </c>
      <c r="C9200" t="s">
        <v>44</v>
      </c>
      <c r="D9200" t="str">
        <f ca="1">IF(OFFSET(calculations!$AG$2,MATCH(data!A9200&amp;"|"&amp;data!C9200,calculations!$A$3:$A$168,0),MATCH(data!B9200,calculations!$AH$2:$CL$2,0))="","NULL",SUBSTITUTE(OFFSET(calculations!$AG$2,MATCH(data!A9200&amp;"|"&amp;data!C9200,calculations!$A$3:$A$168,0),MATCH(data!B9200,calculations!$AH$2:$CL$2,0)),",","."))</f>
        <v>NULL</v>
      </c>
      <c r="E9200">
        <v>1</v>
      </c>
    </row>
    <row r="9201" spans="1:5" x14ac:dyDescent="0.25">
      <c r="A9201">
        <v>2017</v>
      </c>
      <c r="B9201">
        <v>78</v>
      </c>
      <c r="C9201" t="s">
        <v>51</v>
      </c>
      <c r="D9201" t="str">
        <f ca="1">IF(OFFSET(calculations!$AG$2,MATCH(data!A9201&amp;"|"&amp;data!C9201,calculations!$A$3:$A$168,0),MATCH(data!B9201,calculations!$AH$2:$CL$2,0))="","NULL",SUBSTITUTE(OFFSET(calculations!$AG$2,MATCH(data!A9201&amp;"|"&amp;data!C9201,calculations!$A$3:$A$168,0),MATCH(data!B9201,calculations!$AH$2:$CL$2,0)),",","."))</f>
        <v>NULL</v>
      </c>
      <c r="E9201">
        <v>1</v>
      </c>
    </row>
    <row r="9202" spans="1:5" x14ac:dyDescent="0.25">
      <c r="A9202">
        <v>2017</v>
      </c>
      <c r="B9202">
        <v>78</v>
      </c>
      <c r="C9202" t="s">
        <v>55</v>
      </c>
      <c r="D9202" t="str">
        <f ca="1">IF(OFFSET(calculations!$AG$2,MATCH(data!A9202&amp;"|"&amp;data!C9202,calculations!$A$3:$A$168,0),MATCH(data!B9202,calculations!$AH$2:$CL$2,0))="","NULL",SUBSTITUTE(OFFSET(calculations!$AG$2,MATCH(data!A9202&amp;"|"&amp;data!C9202,calculations!$A$3:$A$168,0),MATCH(data!B9202,calculations!$AH$2:$CL$2,0)),",","."))</f>
        <v>NULL</v>
      </c>
      <c r="E9202">
        <v>1</v>
      </c>
    </row>
    <row r="9203" spans="1:5" x14ac:dyDescent="0.25">
      <c r="A9203">
        <v>2017</v>
      </c>
      <c r="B9203">
        <v>78</v>
      </c>
      <c r="C9203" t="s">
        <v>81</v>
      </c>
      <c r="D9203" t="str">
        <f ca="1">IF(OFFSET(calculations!$AG$2,MATCH(data!A9203&amp;"|"&amp;data!C9203,calculations!$A$3:$A$168,0),MATCH(data!B9203,calculations!$AH$2:$CL$2,0))="","NULL",SUBSTITUTE(OFFSET(calculations!$AG$2,MATCH(data!A9203&amp;"|"&amp;data!C9203,calculations!$A$3:$A$168,0),MATCH(data!B9203,calculations!$AH$2:$CL$2,0)),",","."))</f>
        <v>41090</v>
      </c>
      <c r="E9203">
        <v>1</v>
      </c>
    </row>
    <row r="9204" spans="1:5" x14ac:dyDescent="0.25">
      <c r="A9204">
        <v>2017</v>
      </c>
      <c r="B9204">
        <v>78</v>
      </c>
      <c r="C9204" t="s">
        <v>82</v>
      </c>
      <c r="D9204" t="str">
        <f ca="1">IF(OFFSET(calculations!$AG$2,MATCH(data!A9204&amp;"|"&amp;data!C9204,calculations!$A$3:$A$168,0),MATCH(data!B9204,calculations!$AH$2:$CL$2,0))="","NULL",SUBSTITUTE(OFFSET(calculations!$AG$2,MATCH(data!A9204&amp;"|"&amp;data!C9204,calculations!$A$3:$A$168,0),MATCH(data!B9204,calculations!$AH$2:$CL$2,0)),",","."))</f>
        <v>19153414</v>
      </c>
      <c r="E9204">
        <v>1</v>
      </c>
    </row>
    <row r="9205" spans="1:5" x14ac:dyDescent="0.25">
      <c r="A9205">
        <v>2017</v>
      </c>
      <c r="B9205">
        <v>78</v>
      </c>
      <c r="C9205" t="s">
        <v>83</v>
      </c>
      <c r="D9205" t="str">
        <f ca="1">IF(OFFSET(calculations!$AG$2,MATCH(data!A9205&amp;"|"&amp;data!C9205,calculations!$A$3:$A$168,0),MATCH(data!B9205,calculations!$AH$2:$CL$2,0))="","NULL",SUBSTITUTE(OFFSET(calculations!$AG$2,MATCH(data!A9205&amp;"|"&amp;data!C9205,calculations!$A$3:$A$168,0),MATCH(data!B9205,calculations!$AH$2:$CL$2,0)),",","."))</f>
        <v>2378</v>
      </c>
      <c r="E9205">
        <v>1</v>
      </c>
    </row>
    <row r="9206" spans="1:5" x14ac:dyDescent="0.25">
      <c r="A9206">
        <v>2017</v>
      </c>
      <c r="B9206">
        <v>78</v>
      </c>
      <c r="C9206" t="s">
        <v>84</v>
      </c>
      <c r="D9206" t="str">
        <f ca="1">IF(OFFSET(calculations!$AG$2,MATCH(data!A9206&amp;"|"&amp;data!C9206,calculations!$A$3:$A$168,0),MATCH(data!B9206,calculations!$AH$2:$CL$2,0))="","NULL",SUBSTITUTE(OFFSET(calculations!$AG$2,MATCH(data!A9206&amp;"|"&amp;data!C9206,calculations!$A$3:$A$168,0),MATCH(data!B9206,calculations!$AH$2:$CL$2,0)),",","."))</f>
        <v>NULL</v>
      </c>
      <c r="E9206">
        <v>1</v>
      </c>
    </row>
    <row r="9207" spans="1:5" x14ac:dyDescent="0.25">
      <c r="A9207">
        <v>2017</v>
      </c>
      <c r="B9207">
        <v>78</v>
      </c>
      <c r="C9207" t="s">
        <v>85</v>
      </c>
      <c r="D9207" t="str">
        <f ca="1">IF(OFFSET(calculations!$AG$2,MATCH(data!A9207&amp;"|"&amp;data!C9207,calculations!$A$3:$A$168,0),MATCH(data!B9207,calculations!$AH$2:$CL$2,0))="","NULL",SUBSTITUTE(OFFSET(calculations!$AG$2,MATCH(data!A9207&amp;"|"&amp;data!C9207,calculations!$A$3:$A$168,0),MATCH(data!B9207,calculations!$AH$2:$CL$2,0)),",","."))</f>
        <v>NULL</v>
      </c>
      <c r="E9207">
        <v>1</v>
      </c>
    </row>
    <row r="9208" spans="1:5" x14ac:dyDescent="0.25">
      <c r="A9208">
        <v>2017</v>
      </c>
      <c r="B9208">
        <v>78</v>
      </c>
      <c r="C9208" t="s">
        <v>86</v>
      </c>
      <c r="D9208" t="str">
        <f ca="1">IF(OFFSET(calculations!$AG$2,MATCH(data!A9208&amp;"|"&amp;data!C9208,calculations!$A$3:$A$168,0),MATCH(data!B9208,calculations!$AH$2:$CL$2,0))="","NULL",SUBSTITUTE(OFFSET(calculations!$AG$2,MATCH(data!A9208&amp;"|"&amp;data!C9208,calculations!$A$3:$A$168,0),MATCH(data!B9208,calculations!$AH$2:$CL$2,0)),",","."))</f>
        <v>NULL</v>
      </c>
      <c r="E9208">
        <v>1</v>
      </c>
    </row>
    <row r="9209" spans="1:5" x14ac:dyDescent="0.25">
      <c r="A9209">
        <v>2017</v>
      </c>
      <c r="B9209">
        <v>78</v>
      </c>
      <c r="C9209" t="s">
        <v>87</v>
      </c>
      <c r="D9209" t="str">
        <f ca="1">IF(OFFSET(calculations!$AG$2,MATCH(data!A9209&amp;"|"&amp;data!C9209,calculations!$A$3:$A$168,0),MATCH(data!B9209,calculations!$AH$2:$CL$2,0))="","NULL",SUBSTITUTE(OFFSET(calculations!$AG$2,MATCH(data!A9209&amp;"|"&amp;data!C9209,calculations!$A$3:$A$168,0),MATCH(data!B9209,calculations!$AH$2:$CL$2,0)),",","."))</f>
        <v>19151036</v>
      </c>
      <c r="E9209">
        <v>1</v>
      </c>
    </row>
    <row r="9210" spans="1:5" x14ac:dyDescent="0.25">
      <c r="A9210">
        <v>2017</v>
      </c>
      <c r="B9210">
        <v>78</v>
      </c>
      <c r="C9210" t="s">
        <v>88</v>
      </c>
      <c r="D9210" t="str">
        <f ca="1">IF(OFFSET(calculations!$AG$2,MATCH(data!A9210&amp;"|"&amp;data!C9210,calculations!$A$3:$A$168,0),MATCH(data!B9210,calculations!$AH$2:$CL$2,0))="","NULL",SUBSTITUTE(OFFSET(calculations!$AG$2,MATCH(data!A9210&amp;"|"&amp;data!C9210,calculations!$A$3:$A$168,0),MATCH(data!B9210,calculations!$AH$2:$CL$2,0)),",","."))</f>
        <v>NULL</v>
      </c>
      <c r="E9210">
        <v>1</v>
      </c>
    </row>
    <row r="9211" spans="1:5" x14ac:dyDescent="0.25">
      <c r="A9211">
        <v>2017</v>
      </c>
      <c r="B9211">
        <v>78</v>
      </c>
      <c r="C9211" t="s">
        <v>89</v>
      </c>
      <c r="D9211" t="str">
        <f ca="1">IF(OFFSET(calculations!$AG$2,MATCH(data!A9211&amp;"|"&amp;data!C9211,calculations!$A$3:$A$168,0),MATCH(data!B9211,calculations!$AH$2:$CL$2,0))="","NULL",SUBSTITUTE(OFFSET(calculations!$AG$2,MATCH(data!A9211&amp;"|"&amp;data!C9211,calculations!$A$3:$A$168,0),MATCH(data!B9211,calculations!$AH$2:$CL$2,0)),",","."))</f>
        <v>NULL</v>
      </c>
      <c r="E9211">
        <v>1</v>
      </c>
    </row>
    <row r="9212" spans="1:5" x14ac:dyDescent="0.25">
      <c r="A9212">
        <v>2017</v>
      </c>
      <c r="B9212">
        <v>78</v>
      </c>
      <c r="C9212" t="s">
        <v>90</v>
      </c>
      <c r="D9212" t="str">
        <f ca="1">IF(OFFSET(calculations!$AG$2,MATCH(data!A9212&amp;"|"&amp;data!C9212,calculations!$A$3:$A$168,0),MATCH(data!B9212,calculations!$AH$2:$CL$2,0))="","NULL",SUBSTITUTE(OFFSET(calculations!$AG$2,MATCH(data!A9212&amp;"|"&amp;data!C9212,calculations!$A$3:$A$168,0),MATCH(data!B9212,calculations!$AH$2:$CL$2,0)),",","."))</f>
        <v>NULL</v>
      </c>
      <c r="E9212">
        <v>1</v>
      </c>
    </row>
    <row r="9213" spans="1:5" x14ac:dyDescent="0.25">
      <c r="A9213">
        <v>2017</v>
      </c>
      <c r="B9213">
        <v>78</v>
      </c>
      <c r="C9213" t="s">
        <v>91</v>
      </c>
      <c r="D9213" t="str">
        <f ca="1">IF(OFFSET(calculations!$AG$2,MATCH(data!A9213&amp;"|"&amp;data!C9213,calculations!$A$3:$A$168,0),MATCH(data!B9213,calculations!$AH$2:$CL$2,0))="","NULL",SUBSTITUTE(OFFSET(calculations!$AG$2,MATCH(data!A9213&amp;"|"&amp;data!C9213,calculations!$A$3:$A$168,0),MATCH(data!B9213,calculations!$AH$2:$CL$2,0)),",","."))</f>
        <v>NULL</v>
      </c>
      <c r="E9213">
        <v>1</v>
      </c>
    </row>
    <row r="9214" spans="1:5" x14ac:dyDescent="0.25">
      <c r="A9214">
        <v>2017</v>
      </c>
      <c r="B9214">
        <v>78</v>
      </c>
      <c r="C9214" t="s">
        <v>92</v>
      </c>
      <c r="D9214" t="str">
        <f ca="1">IF(OFFSET(calculations!$AG$2,MATCH(data!A9214&amp;"|"&amp;data!C9214,calculations!$A$3:$A$168,0),MATCH(data!B9214,calculations!$AH$2:$CL$2,0))="","NULL",SUBSTITUTE(OFFSET(calculations!$AG$2,MATCH(data!A9214&amp;"|"&amp;data!C9214,calculations!$A$3:$A$168,0),MATCH(data!B9214,calculations!$AH$2:$CL$2,0)),",","."))</f>
        <v>NULL</v>
      </c>
      <c r="E9214">
        <v>1</v>
      </c>
    </row>
    <row r="9215" spans="1:5" x14ac:dyDescent="0.25">
      <c r="A9215">
        <v>2017</v>
      </c>
      <c r="B9215">
        <v>78</v>
      </c>
      <c r="C9215" t="s">
        <v>93</v>
      </c>
      <c r="D9215" t="str">
        <f ca="1">IF(OFFSET(calculations!$AG$2,MATCH(data!A9215&amp;"|"&amp;data!C9215,calculations!$A$3:$A$168,0),MATCH(data!B9215,calculations!$AH$2:$CL$2,0))="","NULL",SUBSTITUTE(OFFSET(calculations!$AG$2,MATCH(data!A9215&amp;"|"&amp;data!C9215,calculations!$A$3:$A$168,0),MATCH(data!B9215,calculations!$AH$2:$CL$2,0)),",","."))</f>
        <v>NULL</v>
      </c>
      <c r="E9215">
        <v>1</v>
      </c>
    </row>
    <row r="9216" spans="1:5" x14ac:dyDescent="0.25">
      <c r="A9216">
        <v>2017</v>
      </c>
      <c r="B9216">
        <v>78</v>
      </c>
      <c r="C9216" t="s">
        <v>94</v>
      </c>
      <c r="D9216" t="str">
        <f ca="1">IF(OFFSET(calculations!$AG$2,MATCH(data!A9216&amp;"|"&amp;data!C9216,calculations!$A$3:$A$168,0),MATCH(data!B9216,calculations!$AH$2:$CL$2,0))="","NULL",SUBSTITUTE(OFFSET(calculations!$AG$2,MATCH(data!A9216&amp;"|"&amp;data!C9216,calculations!$A$3:$A$168,0),MATCH(data!B9216,calculations!$AH$2:$CL$2,0)),",","."))</f>
        <v>NULL</v>
      </c>
      <c r="E9216">
        <v>1</v>
      </c>
    </row>
    <row r="9217" spans="1:5" x14ac:dyDescent="0.25">
      <c r="A9217">
        <v>2017</v>
      </c>
      <c r="B9217">
        <v>78</v>
      </c>
      <c r="C9217" t="s">
        <v>95</v>
      </c>
      <c r="D9217" t="str">
        <f ca="1">IF(OFFSET(calculations!$AG$2,MATCH(data!A9217&amp;"|"&amp;data!C9217,calculations!$A$3:$A$168,0),MATCH(data!B9217,calculations!$AH$2:$CL$2,0))="","NULL",SUBSTITUTE(OFFSET(calculations!$AG$2,MATCH(data!A9217&amp;"|"&amp;data!C9217,calculations!$A$3:$A$168,0),MATCH(data!B9217,calculations!$AH$2:$CL$2,0)),",","."))</f>
        <v>129738</v>
      </c>
      <c r="E9217">
        <v>1</v>
      </c>
    </row>
    <row r="9218" spans="1:5" x14ac:dyDescent="0.25">
      <c r="A9218">
        <v>2017</v>
      </c>
      <c r="B9218">
        <v>78</v>
      </c>
      <c r="C9218" t="s">
        <v>96</v>
      </c>
      <c r="D9218" t="str">
        <f ca="1">IF(OFFSET(calculations!$AG$2,MATCH(data!A9218&amp;"|"&amp;data!C9218,calculations!$A$3:$A$168,0),MATCH(data!B9218,calculations!$AH$2:$CL$2,0))="","NULL",SUBSTITUTE(OFFSET(calculations!$AG$2,MATCH(data!A9218&amp;"|"&amp;data!C9218,calculations!$A$3:$A$168,0),MATCH(data!B9218,calculations!$AH$2:$CL$2,0)),",","."))</f>
        <v>7347752</v>
      </c>
      <c r="E9218">
        <v>1</v>
      </c>
    </row>
    <row r="9219" spans="1:5" x14ac:dyDescent="0.25">
      <c r="A9219">
        <v>2017</v>
      </c>
      <c r="B9219">
        <v>78</v>
      </c>
      <c r="C9219" t="s">
        <v>97</v>
      </c>
      <c r="D9219" t="str">
        <f ca="1">IF(OFFSET(calculations!$AG$2,MATCH(data!A9219&amp;"|"&amp;data!C9219,calculations!$A$3:$A$168,0),MATCH(data!B9219,calculations!$AH$2:$CL$2,0))="","NULL",SUBSTITUTE(OFFSET(calculations!$AG$2,MATCH(data!A9219&amp;"|"&amp;data!C9219,calculations!$A$3:$A$168,0),MATCH(data!B9219,calculations!$AH$2:$CL$2,0)),",","."))</f>
        <v>4109147</v>
      </c>
      <c r="E9219">
        <v>1</v>
      </c>
    </row>
    <row r="9220" spans="1:5" x14ac:dyDescent="0.25">
      <c r="A9220">
        <v>2017</v>
      </c>
      <c r="B9220">
        <v>78</v>
      </c>
      <c r="C9220" t="s">
        <v>98</v>
      </c>
      <c r="D9220" t="str">
        <f ca="1">IF(OFFSET(calculations!$AG$2,MATCH(data!A9220&amp;"|"&amp;data!C9220,calculations!$A$3:$A$168,0),MATCH(data!B9220,calculations!$AH$2:$CL$2,0))="","NULL",SUBSTITUTE(OFFSET(calculations!$AG$2,MATCH(data!A9220&amp;"|"&amp;data!C9220,calculations!$A$3:$A$168,0),MATCH(data!B9220,calculations!$AH$2:$CL$2,0)),",","."))</f>
        <v>3238605</v>
      </c>
      <c r="E9220">
        <v>1</v>
      </c>
    </row>
    <row r="9221" spans="1:5" x14ac:dyDescent="0.25">
      <c r="A9221">
        <v>2017</v>
      </c>
      <c r="B9221">
        <v>78</v>
      </c>
      <c r="C9221" t="s">
        <v>99</v>
      </c>
      <c r="D9221" t="str">
        <f ca="1">IF(OFFSET(calculations!$AG$2,MATCH(data!A9221&amp;"|"&amp;data!C9221,calculations!$A$3:$A$168,0),MATCH(data!B9221,calculations!$AH$2:$CL$2,0))="","NULL",SUBSTITUTE(OFFSET(calculations!$AG$2,MATCH(data!A9221&amp;"|"&amp;data!C9221,calculations!$A$3:$A$168,0),MATCH(data!B9221,calculations!$AH$2:$CL$2,0)),",","."))</f>
        <v>3238605</v>
      </c>
      <c r="E9221">
        <v>1</v>
      </c>
    </row>
    <row r="9222" spans="1:5" x14ac:dyDescent="0.25">
      <c r="A9222">
        <v>2017</v>
      </c>
      <c r="B9222">
        <v>78</v>
      </c>
      <c r="C9222" t="s">
        <v>100</v>
      </c>
      <c r="D9222" t="str">
        <f ca="1">IF(OFFSET(calculations!$AG$2,MATCH(data!A9222&amp;"|"&amp;data!C9222,calculations!$A$3:$A$168,0),MATCH(data!B9222,calculations!$AH$2:$CL$2,0))="","NULL",SUBSTITUTE(OFFSET(calculations!$AG$2,MATCH(data!A9222&amp;"|"&amp;data!C9222,calculations!$A$3:$A$168,0),MATCH(data!B9222,calculations!$AH$2:$CL$2,0)),",","."))</f>
        <v>61175</v>
      </c>
      <c r="E9222">
        <v>1</v>
      </c>
    </row>
    <row r="9223" spans="1:5" x14ac:dyDescent="0.25">
      <c r="A9223">
        <v>2017</v>
      </c>
      <c r="B9223">
        <v>78</v>
      </c>
      <c r="C9223" t="s">
        <v>101</v>
      </c>
      <c r="D9223" t="str">
        <f ca="1">IF(OFFSET(calculations!$AG$2,MATCH(data!A9223&amp;"|"&amp;data!C9223,calculations!$A$3:$A$168,0),MATCH(data!B9223,calculations!$AH$2:$CL$2,0))="","NULL",SUBSTITUTE(OFFSET(calculations!$AG$2,MATCH(data!A9223&amp;"|"&amp;data!C9223,calculations!$A$3:$A$168,0),MATCH(data!B9223,calculations!$AH$2:$CL$2,0)),",","."))</f>
        <v>NULL</v>
      </c>
      <c r="E9223">
        <v>1</v>
      </c>
    </row>
    <row r="9224" spans="1:5" x14ac:dyDescent="0.25">
      <c r="A9224">
        <v>2017</v>
      </c>
      <c r="B9224">
        <v>78</v>
      </c>
      <c r="C9224" t="s">
        <v>102</v>
      </c>
      <c r="D9224" t="str">
        <f ca="1">IF(OFFSET(calculations!$AG$2,MATCH(data!A9224&amp;"|"&amp;data!C9224,calculations!$A$3:$A$168,0),MATCH(data!B9224,calculations!$AH$2:$CL$2,0))="","NULL",SUBSTITUTE(OFFSET(calculations!$AG$2,MATCH(data!A9224&amp;"|"&amp;data!C9224,calculations!$A$3:$A$168,0),MATCH(data!B9224,calculations!$AH$2:$CL$2,0)),",","."))</f>
        <v>3067780</v>
      </c>
      <c r="E9224">
        <v>1</v>
      </c>
    </row>
    <row r="9225" spans="1:5" x14ac:dyDescent="0.25">
      <c r="A9225">
        <v>2017</v>
      </c>
      <c r="B9225">
        <v>78</v>
      </c>
      <c r="C9225" t="s">
        <v>103</v>
      </c>
      <c r="D9225" t="str">
        <f ca="1">IF(OFFSET(calculations!$AG$2,MATCH(data!A9225&amp;"|"&amp;data!C9225,calculations!$A$3:$A$168,0),MATCH(data!B9225,calculations!$AH$2:$CL$2,0))="","NULL",SUBSTITUTE(OFFSET(calculations!$AG$2,MATCH(data!A9225&amp;"|"&amp;data!C9225,calculations!$A$3:$A$168,0),MATCH(data!B9225,calculations!$AH$2:$CL$2,0)),",","."))</f>
        <v>0</v>
      </c>
      <c r="E9225">
        <v>1</v>
      </c>
    </row>
    <row r="9226" spans="1:5" x14ac:dyDescent="0.25">
      <c r="A9226">
        <v>2017</v>
      </c>
      <c r="B9226">
        <v>78</v>
      </c>
      <c r="C9226" t="s">
        <v>104</v>
      </c>
      <c r="D9226" t="str">
        <f ca="1">IF(OFFSET(calculations!$AG$2,MATCH(data!A9226&amp;"|"&amp;data!C9226,calculations!$A$3:$A$168,0),MATCH(data!B9226,calculations!$AH$2:$CL$2,0))="","NULL",SUBSTITUTE(OFFSET(calculations!$AG$2,MATCH(data!A9226&amp;"|"&amp;data!C9226,calculations!$A$3:$A$168,0),MATCH(data!B9226,calculations!$AH$2:$CL$2,0)),",","."))</f>
        <v>232000</v>
      </c>
      <c r="E9226">
        <v>1</v>
      </c>
    </row>
    <row r="9227" spans="1:5" x14ac:dyDescent="0.25">
      <c r="A9227">
        <v>2017</v>
      </c>
      <c r="B9227">
        <v>78</v>
      </c>
      <c r="C9227" t="s">
        <v>105</v>
      </c>
      <c r="D9227" t="str">
        <f ca="1">IF(OFFSET(calculations!$AG$2,MATCH(data!A9227&amp;"|"&amp;data!C9227,calculations!$A$3:$A$168,0),MATCH(data!B9227,calculations!$AH$2:$CL$2,0))="","NULL",SUBSTITUTE(OFFSET(calculations!$AG$2,MATCH(data!A9227&amp;"|"&amp;data!C9227,calculations!$A$3:$A$168,0),MATCH(data!B9227,calculations!$AH$2:$CL$2,0)),",","."))</f>
        <v>232000</v>
      </c>
      <c r="E9227">
        <v>1</v>
      </c>
    </row>
    <row r="9228" spans="1:5" x14ac:dyDescent="0.25">
      <c r="A9228">
        <v>2017</v>
      </c>
      <c r="B9228">
        <v>78</v>
      </c>
      <c r="C9228" t="s">
        <v>106</v>
      </c>
      <c r="D9228" t="str">
        <f ca="1">IF(OFFSET(calculations!$AG$2,MATCH(data!A9228&amp;"|"&amp;data!C9228,calculations!$A$3:$A$168,0),MATCH(data!B9228,calculations!$AH$2:$CL$2,0))="","NULL",SUBSTITUTE(OFFSET(calculations!$AG$2,MATCH(data!A9228&amp;"|"&amp;data!C9228,calculations!$A$3:$A$168,0),MATCH(data!B9228,calculations!$AH$2:$CL$2,0)),",","."))</f>
        <v>NULL</v>
      </c>
      <c r="E9228">
        <v>1</v>
      </c>
    </row>
    <row r="9229" spans="1:5" x14ac:dyDescent="0.25">
      <c r="A9229">
        <v>2017</v>
      </c>
      <c r="B9229">
        <v>78</v>
      </c>
      <c r="C9229" t="s">
        <v>107</v>
      </c>
      <c r="D9229" t="str">
        <f ca="1">IF(OFFSET(calculations!$AG$2,MATCH(data!A9229&amp;"|"&amp;data!C9229,calculations!$A$3:$A$168,0),MATCH(data!B9229,calculations!$AH$2:$CL$2,0))="","NULL",SUBSTITUTE(OFFSET(calculations!$AG$2,MATCH(data!A9229&amp;"|"&amp;data!C9229,calculations!$A$3:$A$168,0),MATCH(data!B9229,calculations!$AH$2:$CL$2,0)),",","."))</f>
        <v>NULL</v>
      </c>
      <c r="E9229">
        <v>1</v>
      </c>
    </row>
    <row r="9230" spans="1:5" x14ac:dyDescent="0.25">
      <c r="A9230">
        <v>2017</v>
      </c>
      <c r="B9230">
        <v>78</v>
      </c>
      <c r="C9230" t="s">
        <v>108</v>
      </c>
      <c r="D9230" t="str">
        <f ca="1">IF(OFFSET(calculations!$AG$2,MATCH(data!A9230&amp;"|"&amp;data!C9230,calculations!$A$3:$A$168,0),MATCH(data!B9230,calculations!$AH$2:$CL$2,0))="","NULL",SUBSTITUTE(OFFSET(calculations!$AG$2,MATCH(data!A9230&amp;"|"&amp;data!C9230,calculations!$A$3:$A$168,0),MATCH(data!B9230,calculations!$AH$2:$CL$2,0)),",","."))</f>
        <v>0</v>
      </c>
      <c r="E9230">
        <v>1</v>
      </c>
    </row>
    <row r="9231" spans="1:5" x14ac:dyDescent="0.25">
      <c r="A9231">
        <v>2017</v>
      </c>
      <c r="B9231">
        <v>78</v>
      </c>
      <c r="C9231" t="s">
        <v>109</v>
      </c>
      <c r="D9231" t="str">
        <f ca="1">IF(OFFSET(calculations!$AG$2,MATCH(data!A9231&amp;"|"&amp;data!C9231,calculations!$A$3:$A$168,0),MATCH(data!B9231,calculations!$AH$2:$CL$2,0))="","NULL",SUBSTITUTE(OFFSET(calculations!$AG$2,MATCH(data!A9231&amp;"|"&amp;data!C9231,calculations!$A$3:$A$168,0),MATCH(data!B9231,calculations!$AH$2:$CL$2,0)),",","."))</f>
        <v>232000</v>
      </c>
      <c r="E9231">
        <v>1</v>
      </c>
    </row>
    <row r="9232" spans="1:5" x14ac:dyDescent="0.25">
      <c r="A9232">
        <v>2017</v>
      </c>
      <c r="B9232">
        <v>78</v>
      </c>
      <c r="C9232" t="s">
        <v>110</v>
      </c>
      <c r="D9232" t="str">
        <f ca="1">IF(OFFSET(calculations!$AG$2,MATCH(data!A9232&amp;"|"&amp;data!C9232,calculations!$A$3:$A$168,0),MATCH(data!B9232,calculations!$AH$2:$CL$2,0))="","NULL",SUBSTITUTE(OFFSET(calculations!$AG$2,MATCH(data!A9232&amp;"|"&amp;data!C9232,calculations!$A$3:$A$168,0),MATCH(data!B9232,calculations!$AH$2:$CL$2,0)),",","."))</f>
        <v>102262</v>
      </c>
      <c r="E9232">
        <v>1</v>
      </c>
    </row>
    <row r="9233" spans="1:5" x14ac:dyDescent="0.25">
      <c r="A9233">
        <v>2017</v>
      </c>
      <c r="B9233">
        <v>78</v>
      </c>
      <c r="C9233" t="s">
        <v>111</v>
      </c>
      <c r="D9233" t="str">
        <f ca="1">IF(OFFSET(calculations!$AG$2,MATCH(data!A9233&amp;"|"&amp;data!C9233,calculations!$A$3:$A$168,0),MATCH(data!B9233,calculations!$AH$2:$CL$2,0))="","NULL",SUBSTITUTE(OFFSET(calculations!$AG$2,MATCH(data!A9233&amp;"|"&amp;data!C9233,calculations!$A$3:$A$168,0),MATCH(data!B9233,calculations!$AH$2:$CL$2,0)),",","."))</f>
        <v>20905809</v>
      </c>
      <c r="E9233">
        <v>1</v>
      </c>
    </row>
    <row r="9234" spans="1:5" x14ac:dyDescent="0.25">
      <c r="A9234">
        <v>2017</v>
      </c>
      <c r="B9234">
        <v>78</v>
      </c>
      <c r="C9234" t="s">
        <v>112</v>
      </c>
      <c r="D9234" t="str">
        <f ca="1">IF(OFFSET(calculations!$AG$2,MATCH(data!A9234&amp;"|"&amp;data!C9234,calculations!$A$3:$A$168,0),MATCH(data!B9234,calculations!$AH$2:$CL$2,0))="","NULL",SUBSTITUTE(OFFSET(calculations!$AG$2,MATCH(data!A9234&amp;"|"&amp;data!C9234,calculations!$A$3:$A$168,0),MATCH(data!B9234,calculations!$AH$2:$CL$2,0)),",","."))</f>
        <v>103439</v>
      </c>
      <c r="E9234">
        <v>1</v>
      </c>
    </row>
    <row r="9235" spans="1:5" x14ac:dyDescent="0.25">
      <c r="A9235">
        <v>2017</v>
      </c>
      <c r="B9235">
        <v>78</v>
      </c>
      <c r="C9235" t="s">
        <v>113</v>
      </c>
      <c r="D9235" t="str">
        <f ca="1">IF(OFFSET(calculations!$AG$2,MATCH(data!A9235&amp;"|"&amp;data!C9235,calculations!$A$3:$A$168,0),MATCH(data!B9235,calculations!$AH$2:$CL$2,0))="","NULL",SUBSTITUTE(OFFSET(calculations!$AG$2,MATCH(data!A9235&amp;"|"&amp;data!C9235,calculations!$A$3:$A$168,0),MATCH(data!B9235,calculations!$AH$2:$CL$2,0)),",","."))</f>
        <v>NULL</v>
      </c>
      <c r="E9235">
        <v>1</v>
      </c>
    </row>
    <row r="9236" spans="1:5" x14ac:dyDescent="0.25">
      <c r="A9236">
        <v>2017</v>
      </c>
      <c r="B9236">
        <v>78</v>
      </c>
      <c r="C9236" t="s">
        <v>114</v>
      </c>
      <c r="D9236" t="str">
        <f ca="1">IF(OFFSET(calculations!$AG$2,MATCH(data!A9236&amp;"|"&amp;data!C9236,calculations!$A$3:$A$168,0),MATCH(data!B9236,calculations!$AH$2:$CL$2,0))="","NULL",SUBSTITUTE(OFFSET(calculations!$AG$2,MATCH(data!A9236&amp;"|"&amp;data!C9236,calculations!$A$3:$A$168,0),MATCH(data!B9236,calculations!$AH$2:$CL$2,0)),",","."))</f>
        <v>NULL</v>
      </c>
      <c r="E9236">
        <v>1</v>
      </c>
    </row>
    <row r="9237" spans="1:5" x14ac:dyDescent="0.25">
      <c r="A9237">
        <v>2017</v>
      </c>
      <c r="B9237">
        <v>78</v>
      </c>
      <c r="C9237" t="s">
        <v>115</v>
      </c>
      <c r="D9237" t="str">
        <f ca="1">IF(OFFSET(calculations!$AG$2,MATCH(data!A9237&amp;"|"&amp;data!C9237,calculations!$A$3:$A$168,0),MATCH(data!B9237,calculations!$AH$2:$CL$2,0))="","NULL",SUBSTITUTE(OFFSET(calculations!$AG$2,MATCH(data!A9237&amp;"|"&amp;data!C9237,calculations!$A$3:$A$168,0),MATCH(data!B9237,calculations!$AH$2:$CL$2,0)),",","."))</f>
        <v>NULL</v>
      </c>
      <c r="E9237">
        <v>1</v>
      </c>
    </row>
    <row r="9238" spans="1:5" x14ac:dyDescent="0.25">
      <c r="A9238">
        <v>2017</v>
      </c>
      <c r="B9238">
        <v>78</v>
      </c>
      <c r="C9238" t="s">
        <v>116</v>
      </c>
      <c r="D9238" t="str">
        <f ca="1">IF(OFFSET(calculations!$AG$2,MATCH(data!A9238&amp;"|"&amp;data!C9238,calculations!$A$3:$A$168,0),MATCH(data!B9238,calculations!$AH$2:$CL$2,0))="","NULL",SUBSTITUTE(OFFSET(calculations!$AG$2,MATCH(data!A9238&amp;"|"&amp;data!C9238,calculations!$A$3:$A$168,0),MATCH(data!B9238,calculations!$AH$2:$CL$2,0)),",","."))</f>
        <v>370</v>
      </c>
      <c r="E9238">
        <v>1</v>
      </c>
    </row>
    <row r="9239" spans="1:5" x14ac:dyDescent="0.25">
      <c r="A9239">
        <v>2017</v>
      </c>
      <c r="B9239">
        <v>78</v>
      </c>
      <c r="C9239" t="s">
        <v>117</v>
      </c>
      <c r="D9239" t="str">
        <f ca="1">IF(OFFSET(calculations!$AG$2,MATCH(data!A9239&amp;"|"&amp;data!C9239,calculations!$A$3:$A$168,0),MATCH(data!B9239,calculations!$AH$2:$CL$2,0))="","NULL",SUBSTITUTE(OFFSET(calculations!$AG$2,MATCH(data!A9239&amp;"|"&amp;data!C9239,calculations!$A$3:$A$168,0),MATCH(data!B9239,calculations!$AH$2:$CL$2,0)),",","."))</f>
        <v>NULL</v>
      </c>
      <c r="E9239">
        <v>1</v>
      </c>
    </row>
    <row r="9240" spans="1:5" x14ac:dyDescent="0.25">
      <c r="A9240">
        <v>2017</v>
      </c>
      <c r="B9240">
        <v>78</v>
      </c>
      <c r="C9240" t="s">
        <v>118</v>
      </c>
      <c r="D9240" t="str">
        <f ca="1">IF(OFFSET(calculations!$AG$2,MATCH(data!A9240&amp;"|"&amp;data!C9240,calculations!$A$3:$A$168,0),MATCH(data!B9240,calculations!$AH$2:$CL$2,0))="","NULL",SUBSTITUTE(OFFSET(calculations!$AG$2,MATCH(data!A9240&amp;"|"&amp;data!C9240,calculations!$A$3:$A$168,0),MATCH(data!B9240,calculations!$AH$2:$CL$2,0)),",","."))</f>
        <v>2862</v>
      </c>
      <c r="E9240">
        <v>1</v>
      </c>
    </row>
    <row r="9241" spans="1:5" x14ac:dyDescent="0.25">
      <c r="A9241">
        <v>2017</v>
      </c>
      <c r="B9241">
        <v>78</v>
      </c>
      <c r="C9241" t="s">
        <v>119</v>
      </c>
      <c r="D9241" t="str">
        <f ca="1">IF(OFFSET(calculations!$AG$2,MATCH(data!A9241&amp;"|"&amp;data!C9241,calculations!$A$3:$A$168,0),MATCH(data!B9241,calculations!$AH$2:$CL$2,0))="","NULL",SUBSTITUTE(OFFSET(calculations!$AG$2,MATCH(data!A9241&amp;"|"&amp;data!C9241,calculations!$A$3:$A$168,0),MATCH(data!B9241,calculations!$AH$2:$CL$2,0)),",","."))</f>
        <v>NULL</v>
      </c>
      <c r="E9241">
        <v>1</v>
      </c>
    </row>
    <row r="9242" spans="1:5" x14ac:dyDescent="0.25">
      <c r="A9242">
        <v>2017</v>
      </c>
      <c r="B9242">
        <v>78</v>
      </c>
      <c r="C9242" t="s">
        <v>120</v>
      </c>
      <c r="D9242" t="str">
        <f ca="1">IF(OFFSET(calculations!$AG$2,MATCH(data!A9242&amp;"|"&amp;data!C9242,calculations!$A$3:$A$168,0),MATCH(data!B9242,calculations!$AH$2:$CL$2,0))="","NULL",SUBSTITUTE(OFFSET(calculations!$AG$2,MATCH(data!A9242&amp;"|"&amp;data!C9242,calculations!$A$3:$A$168,0),MATCH(data!B9242,calculations!$AH$2:$CL$2,0)),",","."))</f>
        <v>7574</v>
      </c>
      <c r="E9242">
        <v>1</v>
      </c>
    </row>
    <row r="9243" spans="1:5" x14ac:dyDescent="0.25">
      <c r="A9243">
        <v>2017</v>
      </c>
      <c r="B9243">
        <v>78</v>
      </c>
      <c r="C9243" t="s">
        <v>121</v>
      </c>
      <c r="D9243" t="str">
        <f ca="1">IF(OFFSET(calculations!$AG$2,MATCH(data!A9243&amp;"|"&amp;data!C9243,calculations!$A$3:$A$168,0),MATCH(data!B9243,calculations!$AH$2:$CL$2,0))="","NULL",SUBSTITUTE(OFFSET(calculations!$AG$2,MATCH(data!A9243&amp;"|"&amp;data!C9243,calculations!$A$3:$A$168,0),MATCH(data!B9243,calculations!$AH$2:$CL$2,0)),",","."))</f>
        <v>72005</v>
      </c>
      <c r="E9243">
        <v>1</v>
      </c>
    </row>
    <row r="9244" spans="1:5" x14ac:dyDescent="0.25">
      <c r="A9244">
        <v>2017</v>
      </c>
      <c r="B9244">
        <v>78</v>
      </c>
      <c r="C9244" t="s">
        <v>122</v>
      </c>
      <c r="D9244" t="str">
        <f ca="1">IF(OFFSET(calculations!$AG$2,MATCH(data!A9244&amp;"|"&amp;data!C9244,calculations!$A$3:$A$168,0),MATCH(data!B9244,calculations!$AH$2:$CL$2,0))="","NULL",SUBSTITUTE(OFFSET(calculations!$AG$2,MATCH(data!A9244&amp;"|"&amp;data!C9244,calculations!$A$3:$A$168,0),MATCH(data!B9244,calculations!$AH$2:$CL$2,0)),",","."))</f>
        <v>NULL</v>
      </c>
      <c r="E9244">
        <v>1</v>
      </c>
    </row>
    <row r="9245" spans="1:5" x14ac:dyDescent="0.25">
      <c r="A9245">
        <v>2017</v>
      </c>
      <c r="B9245">
        <v>78</v>
      </c>
      <c r="C9245" t="s">
        <v>123</v>
      </c>
      <c r="D9245" t="str">
        <f ca="1">IF(OFFSET(calculations!$AG$2,MATCH(data!A9245&amp;"|"&amp;data!C9245,calculations!$A$3:$A$168,0),MATCH(data!B9245,calculations!$AH$2:$CL$2,0))="","NULL",SUBSTITUTE(OFFSET(calculations!$AG$2,MATCH(data!A9245&amp;"|"&amp;data!C9245,calculations!$A$3:$A$168,0),MATCH(data!B9245,calculations!$AH$2:$CL$2,0)),",","."))</f>
        <v>NULL</v>
      </c>
      <c r="E9245">
        <v>1</v>
      </c>
    </row>
    <row r="9246" spans="1:5" x14ac:dyDescent="0.25">
      <c r="A9246">
        <v>2017</v>
      </c>
      <c r="B9246">
        <v>78</v>
      </c>
      <c r="C9246" t="s">
        <v>124</v>
      </c>
      <c r="D9246" t="str">
        <f ca="1">IF(OFFSET(calculations!$AG$2,MATCH(data!A9246&amp;"|"&amp;data!C9246,calculations!$A$3:$A$168,0),MATCH(data!B9246,calculations!$AH$2:$CL$2,0))="","NULL",SUBSTITUTE(OFFSET(calculations!$AG$2,MATCH(data!A9246&amp;"|"&amp;data!C9246,calculations!$A$3:$A$168,0),MATCH(data!B9246,calculations!$AH$2:$CL$2,0)),",","."))</f>
        <v>NULL</v>
      </c>
      <c r="E9246">
        <v>1</v>
      </c>
    </row>
    <row r="9247" spans="1:5" x14ac:dyDescent="0.25">
      <c r="A9247">
        <v>2017</v>
      </c>
      <c r="B9247">
        <v>78</v>
      </c>
      <c r="C9247" t="s">
        <v>125</v>
      </c>
      <c r="D9247" t="str">
        <f ca="1">IF(OFFSET(calculations!$AG$2,MATCH(data!A9247&amp;"|"&amp;data!C9247,calculations!$A$3:$A$168,0),MATCH(data!B9247,calculations!$AH$2:$CL$2,0))="","NULL",SUBSTITUTE(OFFSET(calculations!$AG$2,MATCH(data!A9247&amp;"|"&amp;data!C9247,calculations!$A$3:$A$168,0),MATCH(data!B9247,calculations!$AH$2:$CL$2,0)),",","."))</f>
        <v>NULL</v>
      </c>
      <c r="E9247">
        <v>1</v>
      </c>
    </row>
    <row r="9248" spans="1:5" x14ac:dyDescent="0.25">
      <c r="A9248">
        <v>2017</v>
      </c>
      <c r="B9248">
        <v>78</v>
      </c>
      <c r="C9248" t="s">
        <v>126</v>
      </c>
      <c r="D9248" t="str">
        <f ca="1">IF(OFFSET(calculations!$AG$2,MATCH(data!A9248&amp;"|"&amp;data!C9248,calculations!$A$3:$A$168,0),MATCH(data!B9248,calculations!$AH$2:$CL$2,0))="","NULL",SUBSTITUTE(OFFSET(calculations!$AG$2,MATCH(data!A9248&amp;"|"&amp;data!C9248,calculations!$A$3:$A$168,0),MATCH(data!B9248,calculations!$AH$2:$CL$2,0)),",","."))</f>
        <v>20628</v>
      </c>
      <c r="E9248">
        <v>1</v>
      </c>
    </row>
    <row r="9249" spans="1:5" x14ac:dyDescent="0.25">
      <c r="A9249">
        <v>2017</v>
      </c>
      <c r="B9249">
        <v>78</v>
      </c>
      <c r="C9249" t="s">
        <v>62</v>
      </c>
      <c r="D9249" t="str">
        <f ca="1">IF(OFFSET(calculations!$AG$2,MATCH(data!A9249&amp;"|"&amp;data!C9249,calculations!$A$3:$A$168,0),MATCH(data!B9249,calculations!$AH$2:$CL$2,0))="","NULL",SUBSTITUTE(OFFSET(calculations!$AG$2,MATCH(data!A9249&amp;"|"&amp;data!C9249,calculations!$A$3:$A$168,0),MATCH(data!B9249,calculations!$AH$2:$CL$2,0)),",","."))</f>
        <v>18331759</v>
      </c>
      <c r="E9249">
        <v>1</v>
      </c>
    </row>
    <row r="9250" spans="1:5" x14ac:dyDescent="0.25">
      <c r="A9250">
        <v>2017</v>
      </c>
      <c r="B9250">
        <v>78</v>
      </c>
      <c r="C9250" t="s">
        <v>127</v>
      </c>
      <c r="D9250" t="str">
        <f ca="1">IF(OFFSET(calculations!$AG$2,MATCH(data!A9250&amp;"|"&amp;data!C9250,calculations!$A$3:$A$168,0),MATCH(data!B9250,calculations!$AH$2:$CL$2,0))="","NULL",SUBSTITUTE(OFFSET(calculations!$AG$2,MATCH(data!A9250&amp;"|"&amp;data!C9250,calculations!$A$3:$A$168,0),MATCH(data!B9250,calculations!$AH$2:$CL$2,0)),",","."))</f>
        <v>2000300</v>
      </c>
      <c r="E9250">
        <v>1</v>
      </c>
    </row>
    <row r="9251" spans="1:5" x14ac:dyDescent="0.25">
      <c r="A9251">
        <v>2017</v>
      </c>
      <c r="B9251">
        <v>78</v>
      </c>
      <c r="C9251" t="s">
        <v>128</v>
      </c>
      <c r="D9251" t="str">
        <f ca="1">IF(OFFSET(calculations!$AG$2,MATCH(data!A9251&amp;"|"&amp;data!C9251,calculations!$A$3:$A$168,0),MATCH(data!B9251,calculations!$AH$2:$CL$2,0))="","NULL",SUBSTITUTE(OFFSET(calculations!$AG$2,MATCH(data!A9251&amp;"|"&amp;data!C9251,calculations!$A$3:$A$168,0),MATCH(data!B9251,calculations!$AH$2:$CL$2,0)),",","."))</f>
        <v>NULL</v>
      </c>
      <c r="E9251">
        <v>1</v>
      </c>
    </row>
    <row r="9252" spans="1:5" x14ac:dyDescent="0.25">
      <c r="A9252">
        <v>2017</v>
      </c>
      <c r="B9252">
        <v>78</v>
      </c>
      <c r="C9252" t="s">
        <v>129</v>
      </c>
      <c r="D9252" t="str">
        <f ca="1">IF(OFFSET(calculations!$AG$2,MATCH(data!A9252&amp;"|"&amp;data!C9252,calculations!$A$3:$A$168,0),MATCH(data!B9252,calculations!$AH$2:$CL$2,0))="","NULL",SUBSTITUTE(OFFSET(calculations!$AG$2,MATCH(data!A9252&amp;"|"&amp;data!C9252,calculations!$A$3:$A$168,0),MATCH(data!B9252,calculations!$AH$2:$CL$2,0)),",","."))</f>
        <v>10449284</v>
      </c>
      <c r="E9252">
        <v>1</v>
      </c>
    </row>
    <row r="9253" spans="1:5" x14ac:dyDescent="0.25">
      <c r="A9253">
        <v>2017</v>
      </c>
      <c r="B9253">
        <v>78</v>
      </c>
      <c r="C9253" t="s">
        <v>130</v>
      </c>
      <c r="D9253" t="str">
        <f ca="1">IF(OFFSET(calculations!$AG$2,MATCH(data!A9253&amp;"|"&amp;data!C9253,calculations!$A$3:$A$168,0),MATCH(data!B9253,calculations!$AH$2:$CL$2,0))="","NULL",SUBSTITUTE(OFFSET(calculations!$AG$2,MATCH(data!A9253&amp;"|"&amp;data!C9253,calculations!$A$3:$A$168,0),MATCH(data!B9253,calculations!$AH$2:$CL$2,0)),",","."))</f>
        <v>NULL</v>
      </c>
      <c r="E9253">
        <v>1</v>
      </c>
    </row>
    <row r="9254" spans="1:5" x14ac:dyDescent="0.25">
      <c r="A9254">
        <v>2017</v>
      </c>
      <c r="B9254">
        <v>78</v>
      </c>
      <c r="C9254" t="s">
        <v>131</v>
      </c>
      <c r="D9254" t="str">
        <f ca="1">IF(OFFSET(calculations!$AG$2,MATCH(data!A9254&amp;"|"&amp;data!C9254,calculations!$A$3:$A$168,0),MATCH(data!B9254,calculations!$AH$2:$CL$2,0))="","NULL",SUBSTITUTE(OFFSET(calculations!$AG$2,MATCH(data!A9254&amp;"|"&amp;data!C9254,calculations!$A$3:$A$168,0),MATCH(data!B9254,calculations!$AH$2:$CL$2,0)),",","."))</f>
        <v>NULL</v>
      </c>
      <c r="E9254">
        <v>1</v>
      </c>
    </row>
    <row r="9255" spans="1:5" x14ac:dyDescent="0.25">
      <c r="A9255">
        <v>2017</v>
      </c>
      <c r="B9255">
        <v>78</v>
      </c>
      <c r="C9255" t="s">
        <v>132</v>
      </c>
      <c r="D9255" t="str">
        <f ca="1">IF(OFFSET(calculations!$AG$2,MATCH(data!A9255&amp;"|"&amp;data!C9255,calculations!$A$3:$A$168,0),MATCH(data!B9255,calculations!$AH$2:$CL$2,0))="","NULL",SUBSTITUTE(OFFSET(calculations!$AG$2,MATCH(data!A9255&amp;"|"&amp;data!C9255,calculations!$A$3:$A$168,0),MATCH(data!B9255,calculations!$AH$2:$CL$2,0)),",","."))</f>
        <v>-15752</v>
      </c>
      <c r="E9255">
        <v>1</v>
      </c>
    </row>
    <row r="9256" spans="1:5" x14ac:dyDescent="0.25">
      <c r="A9256">
        <v>2017</v>
      </c>
      <c r="B9256">
        <v>78</v>
      </c>
      <c r="C9256" t="s">
        <v>133</v>
      </c>
      <c r="D9256" t="str">
        <f ca="1">IF(OFFSET(calculations!$AG$2,MATCH(data!A9256&amp;"|"&amp;data!C9256,calculations!$A$3:$A$168,0),MATCH(data!B9256,calculations!$AH$2:$CL$2,0))="","NULL",SUBSTITUTE(OFFSET(calculations!$AG$2,MATCH(data!A9256&amp;"|"&amp;data!C9256,calculations!$A$3:$A$168,0),MATCH(data!B9256,calculations!$AH$2:$CL$2,0)),",","."))</f>
        <v>4909824</v>
      </c>
      <c r="E9256">
        <v>1</v>
      </c>
    </row>
    <row r="9257" spans="1:5" x14ac:dyDescent="0.25">
      <c r="A9257">
        <v>2017</v>
      </c>
      <c r="B9257">
        <v>78</v>
      </c>
      <c r="C9257" t="s">
        <v>134</v>
      </c>
      <c r="D9257" t="str">
        <f ca="1">IF(OFFSET(calculations!$AG$2,MATCH(data!A9257&amp;"|"&amp;data!C9257,calculations!$A$3:$A$168,0),MATCH(data!B9257,calculations!$AH$2:$CL$2,0))="","NULL",SUBSTITUTE(OFFSET(calculations!$AG$2,MATCH(data!A9257&amp;"|"&amp;data!C9257,calculations!$A$3:$A$168,0),MATCH(data!B9257,calculations!$AH$2:$CL$2,0)),",","."))</f>
        <v>NULL</v>
      </c>
      <c r="E9257">
        <v>1</v>
      </c>
    </row>
    <row r="9258" spans="1:5" x14ac:dyDescent="0.25">
      <c r="A9258">
        <v>2017</v>
      </c>
      <c r="B9258">
        <v>78</v>
      </c>
      <c r="C9258" t="s">
        <v>135</v>
      </c>
      <c r="D9258" t="str">
        <f ca="1">IF(OFFSET(calculations!$AG$2,MATCH(data!A9258&amp;"|"&amp;data!C9258,calculations!$A$3:$A$168,0),MATCH(data!B9258,calculations!$AH$2:$CL$2,0))="","NULL",SUBSTITUTE(OFFSET(calculations!$AG$2,MATCH(data!A9258&amp;"|"&amp;data!C9258,calculations!$A$3:$A$168,0),MATCH(data!B9258,calculations!$AH$2:$CL$2,0)),",","."))</f>
        <v>NULL</v>
      </c>
      <c r="E9258">
        <v>1</v>
      </c>
    </row>
    <row r="9259" spans="1:5" x14ac:dyDescent="0.25">
      <c r="A9259">
        <v>2017</v>
      </c>
      <c r="B9259">
        <v>78</v>
      </c>
      <c r="C9259" t="s">
        <v>136</v>
      </c>
      <c r="D9259" t="str">
        <f ca="1">IF(OFFSET(calculations!$AG$2,MATCH(data!A9259&amp;"|"&amp;data!C9259,calculations!$A$3:$A$168,0),MATCH(data!B9259,calculations!$AH$2:$CL$2,0))="","NULL",SUBSTITUTE(OFFSET(calculations!$AG$2,MATCH(data!A9259&amp;"|"&amp;data!C9259,calculations!$A$3:$A$168,0),MATCH(data!B9259,calculations!$AH$2:$CL$2,0)),",","."))</f>
        <v>129738</v>
      </c>
      <c r="E9259">
        <v>1</v>
      </c>
    </row>
    <row r="9260" spans="1:5" x14ac:dyDescent="0.25">
      <c r="A9260">
        <v>2017</v>
      </c>
      <c r="B9260">
        <v>78</v>
      </c>
      <c r="C9260" t="s">
        <v>137</v>
      </c>
      <c r="D9260" t="str">
        <f ca="1">IF(OFFSET(calculations!$AG$2,MATCH(data!A9260&amp;"|"&amp;data!C9260,calculations!$A$3:$A$168,0),MATCH(data!B9260,calculations!$AH$2:$CL$2,0))="","NULL",SUBSTITUTE(OFFSET(calculations!$AG$2,MATCH(data!A9260&amp;"|"&amp;data!C9260,calculations!$A$3:$A$168,0),MATCH(data!B9260,calculations!$AH$2:$CL$2,0)),",","."))</f>
        <v>NULL</v>
      </c>
      <c r="E9260">
        <v>1</v>
      </c>
    </row>
    <row r="9261" spans="1:5" x14ac:dyDescent="0.25">
      <c r="A9261">
        <v>2017</v>
      </c>
      <c r="B9261">
        <v>78</v>
      </c>
      <c r="C9261" t="s">
        <v>138</v>
      </c>
      <c r="D9261" t="str">
        <f ca="1">IF(OFFSET(calculations!$AG$2,MATCH(data!A9261&amp;"|"&amp;data!C9261,calculations!$A$3:$A$168,0),MATCH(data!B9261,calculations!$AH$2:$CL$2,0))="","NULL",SUBSTITUTE(OFFSET(calculations!$AG$2,MATCH(data!A9261&amp;"|"&amp;data!C9261,calculations!$A$3:$A$168,0),MATCH(data!B9261,calculations!$AH$2:$CL$2,0)),",","."))</f>
        <v>2470611</v>
      </c>
      <c r="E9261">
        <v>1</v>
      </c>
    </row>
    <row r="9262" spans="1:5" x14ac:dyDescent="0.25">
      <c r="A9262">
        <v>2017</v>
      </c>
      <c r="B9262">
        <v>78</v>
      </c>
      <c r="C9262" t="s">
        <v>139</v>
      </c>
      <c r="D9262" t="str">
        <f ca="1">IF(OFFSET(calculations!$AG$2,MATCH(data!A9262&amp;"|"&amp;data!C9262,calculations!$A$3:$A$168,0),MATCH(data!B9262,calculations!$AH$2:$CL$2,0))="","NULL",SUBSTITUTE(OFFSET(calculations!$AG$2,MATCH(data!A9262&amp;"|"&amp;data!C9262,calculations!$A$3:$A$168,0),MATCH(data!B9262,calculations!$AH$2:$CL$2,0)),",","."))</f>
        <v>NULL</v>
      </c>
      <c r="E9262">
        <v>1</v>
      </c>
    </row>
    <row r="9263" spans="1:5" x14ac:dyDescent="0.25">
      <c r="A9263">
        <v>2017</v>
      </c>
      <c r="B9263">
        <v>78</v>
      </c>
      <c r="C9263" t="s">
        <v>140</v>
      </c>
      <c r="D9263" t="str">
        <f ca="1">IF(OFFSET(calculations!$AG$2,MATCH(data!A9263&amp;"|"&amp;data!C9263,calculations!$A$3:$A$168,0),MATCH(data!B9263,calculations!$AH$2:$CL$2,0))="","NULL",SUBSTITUTE(OFFSET(calculations!$AG$2,MATCH(data!A9263&amp;"|"&amp;data!C9263,calculations!$A$3:$A$168,0),MATCH(data!B9263,calculations!$AH$2:$CL$2,0)),",","."))</f>
        <v>NULL</v>
      </c>
      <c r="E9263">
        <v>1</v>
      </c>
    </row>
    <row r="9264" spans="1:5" x14ac:dyDescent="0.25">
      <c r="A9264">
        <v>2017</v>
      </c>
      <c r="B9264">
        <v>78</v>
      </c>
      <c r="C9264" t="s">
        <v>141</v>
      </c>
      <c r="D9264" t="str">
        <f ca="1">IF(OFFSET(calculations!$AG$2,MATCH(data!A9264&amp;"|"&amp;data!C9264,calculations!$A$3:$A$168,0),MATCH(data!B9264,calculations!$AH$2:$CL$2,0))="","NULL",SUBSTITUTE(OFFSET(calculations!$AG$2,MATCH(data!A9264&amp;"|"&amp;data!C9264,calculations!$A$3:$A$168,0),MATCH(data!B9264,calculations!$AH$2:$CL$2,0)),",","."))</f>
        <v>NULL</v>
      </c>
      <c r="E9264">
        <v>1</v>
      </c>
    </row>
    <row r="9265" spans="1:5" x14ac:dyDescent="0.25">
      <c r="A9265">
        <v>2017</v>
      </c>
      <c r="B9265">
        <v>78</v>
      </c>
      <c r="C9265" t="s">
        <v>142</v>
      </c>
      <c r="D9265" t="str">
        <f ca="1">IF(OFFSET(calculations!$AG$2,MATCH(data!A9265&amp;"|"&amp;data!C9265,calculations!$A$3:$A$168,0),MATCH(data!B9265,calculations!$AH$2:$CL$2,0))="","NULL",SUBSTITUTE(OFFSET(calculations!$AG$2,MATCH(data!A9265&amp;"|"&amp;data!C9265,calculations!$A$3:$A$168,0),MATCH(data!B9265,calculations!$AH$2:$CL$2,0)),",","."))</f>
        <v>NULL</v>
      </c>
      <c r="E9265">
        <v>1</v>
      </c>
    </row>
    <row r="9266" spans="1:5" x14ac:dyDescent="0.25">
      <c r="A9266">
        <v>2017</v>
      </c>
      <c r="B9266">
        <v>78</v>
      </c>
      <c r="C9266" t="s">
        <v>143</v>
      </c>
      <c r="D9266" t="str">
        <f ca="1">IF(OFFSET(calculations!$AG$2,MATCH(data!A9266&amp;"|"&amp;data!C9266,calculations!$A$3:$A$168,0),MATCH(data!B9266,calculations!$AH$2:$CL$2,0))="","NULL",SUBSTITUTE(OFFSET(calculations!$AG$2,MATCH(data!A9266&amp;"|"&amp;data!C9266,calculations!$A$3:$A$168,0),MATCH(data!B9266,calculations!$AH$2:$CL$2,0)),",","."))</f>
        <v>2470611</v>
      </c>
      <c r="E9266">
        <v>1</v>
      </c>
    </row>
    <row r="9267" spans="1:5" x14ac:dyDescent="0.25">
      <c r="A9267">
        <v>2017</v>
      </c>
      <c r="B9267">
        <v>78</v>
      </c>
      <c r="C9267" t="s">
        <v>58</v>
      </c>
      <c r="D9267" t="str">
        <f ca="1">IF(OFFSET(calculations!$AG$2,MATCH(data!A9267&amp;"|"&amp;data!C9267,calculations!$A$3:$A$168,0),MATCH(data!B9267,calculations!$AH$2:$CL$2,0))="","NULL",SUBSTITUTE(OFFSET(calculations!$AG$2,MATCH(data!A9267&amp;"|"&amp;data!C9267,calculations!$A$3:$A$168,0),MATCH(data!B9267,calculations!$AH$2:$CL$2,0)),",","."))</f>
        <v>858365</v>
      </c>
      <c r="E9267">
        <v>1</v>
      </c>
    </row>
    <row r="9268" spans="1:5" x14ac:dyDescent="0.25">
      <c r="A9268">
        <v>2017</v>
      </c>
      <c r="B9268">
        <v>83</v>
      </c>
      <c r="C9268" t="s">
        <v>68</v>
      </c>
      <c r="D9268" t="str">
        <f ca="1">IF(OFFSET(calculations!$AG$2,MATCH(data!A9268&amp;"|"&amp;data!C9268,calculations!$A$3:$A$168,0),MATCH(data!B9268,calculations!$AH$2:$CL$2,0))="","NULL",SUBSTITUTE(OFFSET(calculations!$AG$2,MATCH(data!A9268&amp;"|"&amp;data!C9268,calculations!$A$3:$A$168,0),MATCH(data!B9268,calculations!$AH$2:$CL$2,0)),",","."))</f>
        <v>269750891</v>
      </c>
      <c r="E9268">
        <v>1</v>
      </c>
    </row>
    <row r="9269" spans="1:5" x14ac:dyDescent="0.25">
      <c r="A9269">
        <v>2017</v>
      </c>
      <c r="B9269">
        <v>83</v>
      </c>
      <c r="C9269" t="s">
        <v>49</v>
      </c>
      <c r="D9269" t="str">
        <f ca="1">IF(OFFSET(calculations!$AG$2,MATCH(data!A9269&amp;"|"&amp;data!C9269,calculations!$A$3:$A$168,0),MATCH(data!B9269,calculations!$AH$2:$CL$2,0))="","NULL",SUBSTITUTE(OFFSET(calculations!$AG$2,MATCH(data!A9269&amp;"|"&amp;data!C9269,calculations!$A$3:$A$168,0),MATCH(data!B9269,calculations!$AH$2:$CL$2,0)),",","."))</f>
        <v>255086453</v>
      </c>
      <c r="E9269">
        <v>1</v>
      </c>
    </row>
    <row r="9270" spans="1:5" x14ac:dyDescent="0.25">
      <c r="A9270">
        <v>2017</v>
      </c>
      <c r="B9270">
        <v>83</v>
      </c>
      <c r="C9270" t="s">
        <v>69</v>
      </c>
      <c r="D9270" t="str">
        <f ca="1">IF(OFFSET(calculations!$AG$2,MATCH(data!A9270&amp;"|"&amp;data!C9270,calculations!$A$3:$A$168,0),MATCH(data!B9270,calculations!$AH$2:$CL$2,0))="","NULL",SUBSTITUTE(OFFSET(calculations!$AG$2,MATCH(data!A9270&amp;"|"&amp;data!C9270,calculations!$A$3:$A$168,0),MATCH(data!B9270,calculations!$AH$2:$CL$2,0)),",","."))</f>
        <v>400462</v>
      </c>
      <c r="E9270">
        <v>1</v>
      </c>
    </row>
    <row r="9271" spans="1:5" x14ac:dyDescent="0.25">
      <c r="A9271">
        <v>2017</v>
      </c>
      <c r="B9271">
        <v>83</v>
      </c>
      <c r="C9271" t="s">
        <v>70</v>
      </c>
      <c r="D9271" t="str">
        <f ca="1">IF(OFFSET(calculations!$AG$2,MATCH(data!A9271&amp;"|"&amp;data!C9271,calculations!$A$3:$A$168,0),MATCH(data!B9271,calculations!$AH$2:$CL$2,0))="","NULL",SUBSTITUTE(OFFSET(calculations!$AG$2,MATCH(data!A9271&amp;"|"&amp;data!C9271,calculations!$A$3:$A$168,0),MATCH(data!B9271,calculations!$AH$2:$CL$2,0)),",","."))</f>
        <v>527229</v>
      </c>
      <c r="E9271">
        <v>1</v>
      </c>
    </row>
    <row r="9272" spans="1:5" x14ac:dyDescent="0.25">
      <c r="A9272">
        <v>2017</v>
      </c>
      <c r="B9272">
        <v>83</v>
      </c>
      <c r="C9272" t="s">
        <v>71</v>
      </c>
      <c r="D9272" t="str">
        <f ca="1">IF(OFFSET(calculations!$AG$2,MATCH(data!A9272&amp;"|"&amp;data!C9272,calculations!$A$3:$A$168,0),MATCH(data!B9272,calculations!$AH$2:$CL$2,0))="","NULL",SUBSTITUTE(OFFSET(calculations!$AG$2,MATCH(data!A9272&amp;"|"&amp;data!C9272,calculations!$A$3:$A$168,0),MATCH(data!B9272,calculations!$AH$2:$CL$2,0)),",","."))</f>
        <v>NULL</v>
      </c>
      <c r="E9272">
        <v>1</v>
      </c>
    </row>
    <row r="9273" spans="1:5" x14ac:dyDescent="0.25">
      <c r="A9273">
        <v>2017</v>
      </c>
      <c r="B9273">
        <v>83</v>
      </c>
      <c r="C9273" t="s">
        <v>72</v>
      </c>
      <c r="D9273" t="str">
        <f ca="1">IF(OFFSET(calculations!$AG$2,MATCH(data!A9273&amp;"|"&amp;data!C9273,calculations!$A$3:$A$168,0),MATCH(data!B9273,calculations!$AH$2:$CL$2,0))="","NULL",SUBSTITUTE(OFFSET(calculations!$AG$2,MATCH(data!A9273&amp;"|"&amp;data!C9273,calculations!$A$3:$A$168,0),MATCH(data!B9273,calculations!$AH$2:$CL$2,0)),",","."))</f>
        <v>NULL</v>
      </c>
      <c r="E9273">
        <v>1</v>
      </c>
    </row>
    <row r="9274" spans="1:5" x14ac:dyDescent="0.25">
      <c r="A9274">
        <v>2017</v>
      </c>
      <c r="B9274">
        <v>83</v>
      </c>
      <c r="C9274" t="s">
        <v>73</v>
      </c>
      <c r="D9274" t="str">
        <f ca="1">IF(OFFSET(calculations!$AG$2,MATCH(data!A9274&amp;"|"&amp;data!C9274,calculations!$A$3:$A$168,0),MATCH(data!B9274,calculations!$AH$2:$CL$2,0))="","NULL",SUBSTITUTE(OFFSET(calculations!$AG$2,MATCH(data!A9274&amp;"|"&amp;data!C9274,calculations!$A$3:$A$168,0),MATCH(data!B9274,calculations!$AH$2:$CL$2,0)),",","."))</f>
        <v>163737753</v>
      </c>
      <c r="E9274">
        <v>1</v>
      </c>
    </row>
    <row r="9275" spans="1:5" x14ac:dyDescent="0.25">
      <c r="A9275">
        <v>2017</v>
      </c>
      <c r="B9275">
        <v>83</v>
      </c>
      <c r="C9275" t="s">
        <v>74</v>
      </c>
      <c r="D9275" t="str">
        <f ca="1">IF(OFFSET(calculations!$AG$2,MATCH(data!A9275&amp;"|"&amp;data!C9275,calculations!$A$3:$A$168,0),MATCH(data!B9275,calculations!$AH$2:$CL$2,0))="","NULL",SUBSTITUTE(OFFSET(calculations!$AG$2,MATCH(data!A9275&amp;"|"&amp;data!C9275,calculations!$A$3:$A$168,0),MATCH(data!B9275,calculations!$AH$2:$CL$2,0)),",","."))</f>
        <v>NULL</v>
      </c>
      <c r="E9275">
        <v>1</v>
      </c>
    </row>
    <row r="9276" spans="1:5" x14ac:dyDescent="0.25">
      <c r="A9276">
        <v>2017</v>
      </c>
      <c r="B9276">
        <v>83</v>
      </c>
      <c r="C9276" t="s">
        <v>75</v>
      </c>
      <c r="D9276" t="str">
        <f ca="1">IF(OFFSET(calculations!$AG$2,MATCH(data!A9276&amp;"|"&amp;data!C9276,calculations!$A$3:$A$168,0),MATCH(data!B9276,calculations!$AH$2:$CL$2,0))="","NULL",SUBSTITUTE(OFFSET(calculations!$AG$2,MATCH(data!A9276&amp;"|"&amp;data!C9276,calculations!$A$3:$A$168,0),MATCH(data!B9276,calculations!$AH$2:$CL$2,0)),",","."))</f>
        <v>1402363</v>
      </c>
      <c r="E9276">
        <v>1</v>
      </c>
    </row>
    <row r="9277" spans="1:5" x14ac:dyDescent="0.25">
      <c r="A9277">
        <v>2017</v>
      </c>
      <c r="B9277">
        <v>83</v>
      </c>
      <c r="C9277" t="s">
        <v>76</v>
      </c>
      <c r="D9277" t="str">
        <f ca="1">IF(OFFSET(calculations!$AG$2,MATCH(data!A9277&amp;"|"&amp;data!C9277,calculations!$A$3:$A$168,0),MATCH(data!B9277,calculations!$AH$2:$CL$2,0))="","NULL",SUBSTITUTE(OFFSET(calculations!$AG$2,MATCH(data!A9277&amp;"|"&amp;data!C9277,calculations!$A$3:$A$168,0),MATCH(data!B9277,calculations!$AH$2:$CL$2,0)),",","."))</f>
        <v>8486320</v>
      </c>
      <c r="E9277">
        <v>1</v>
      </c>
    </row>
    <row r="9278" spans="1:5" x14ac:dyDescent="0.25">
      <c r="A9278">
        <v>2017</v>
      </c>
      <c r="B9278">
        <v>83</v>
      </c>
      <c r="C9278" t="s">
        <v>77</v>
      </c>
      <c r="D9278" t="str">
        <f ca="1">IF(OFFSET(calculations!$AG$2,MATCH(data!A9278&amp;"|"&amp;data!C9278,calculations!$A$3:$A$168,0),MATCH(data!B9278,calculations!$AH$2:$CL$2,0))="","NULL",SUBSTITUTE(OFFSET(calculations!$AG$2,MATCH(data!A9278&amp;"|"&amp;data!C9278,calculations!$A$3:$A$168,0),MATCH(data!B9278,calculations!$AH$2:$CL$2,0)),",","."))</f>
        <v>106025</v>
      </c>
      <c r="E9278">
        <v>1</v>
      </c>
    </row>
    <row r="9279" spans="1:5" x14ac:dyDescent="0.25">
      <c r="A9279">
        <v>2017</v>
      </c>
      <c r="B9279">
        <v>83</v>
      </c>
      <c r="C9279" t="s">
        <v>78</v>
      </c>
      <c r="D9279" t="str">
        <f ca="1">IF(OFFSET(calculations!$AG$2,MATCH(data!A9279&amp;"|"&amp;data!C9279,calculations!$A$3:$A$168,0),MATCH(data!B9279,calculations!$AH$2:$CL$2,0))="","NULL",SUBSTITUTE(OFFSET(calculations!$AG$2,MATCH(data!A9279&amp;"|"&amp;data!C9279,calculations!$A$3:$A$168,0),MATCH(data!B9279,calculations!$AH$2:$CL$2,0)),",","."))</f>
        <v>21121444</v>
      </c>
      <c r="E9279">
        <v>1</v>
      </c>
    </row>
    <row r="9280" spans="1:5" x14ac:dyDescent="0.25">
      <c r="A9280">
        <v>2017</v>
      </c>
      <c r="B9280">
        <v>83</v>
      </c>
      <c r="C9280" t="s">
        <v>79</v>
      </c>
      <c r="D9280" t="str">
        <f ca="1">IF(OFFSET(calculations!$AG$2,MATCH(data!A9280&amp;"|"&amp;data!C9280,calculations!$A$3:$A$168,0),MATCH(data!B9280,calculations!$AH$2:$CL$2,0))="","NULL",SUBSTITUTE(OFFSET(calculations!$AG$2,MATCH(data!A9280&amp;"|"&amp;data!C9280,calculations!$A$3:$A$168,0),MATCH(data!B9280,calculations!$AH$2:$CL$2,0)),",","."))</f>
        <v>56794004</v>
      </c>
      <c r="E9280">
        <v>1</v>
      </c>
    </row>
    <row r="9281" spans="1:5" x14ac:dyDescent="0.25">
      <c r="A9281">
        <v>2017</v>
      </c>
      <c r="B9281">
        <v>83</v>
      </c>
      <c r="C9281" t="s">
        <v>80</v>
      </c>
      <c r="D9281" t="str">
        <f ca="1">IF(OFFSET(calculations!$AG$2,MATCH(data!A9281&amp;"|"&amp;data!C9281,calculations!$A$3:$A$168,0),MATCH(data!B9281,calculations!$AH$2:$CL$2,0))="","NULL",SUBSTITUTE(OFFSET(calculations!$AG$2,MATCH(data!A9281&amp;"|"&amp;data!C9281,calculations!$A$3:$A$168,0),MATCH(data!B9281,calculations!$AH$2:$CL$2,0)),",","."))</f>
        <v>NULL</v>
      </c>
      <c r="E9281">
        <v>1</v>
      </c>
    </row>
    <row r="9282" spans="1:5" x14ac:dyDescent="0.25">
      <c r="A9282">
        <v>2017</v>
      </c>
      <c r="B9282">
        <v>83</v>
      </c>
      <c r="C9282" t="s">
        <v>44</v>
      </c>
      <c r="D9282" t="str">
        <f ca="1">IF(OFFSET(calculations!$AG$2,MATCH(data!A9282&amp;"|"&amp;data!C9282,calculations!$A$3:$A$168,0),MATCH(data!B9282,calculations!$AH$2:$CL$2,0))="","NULL",SUBSTITUTE(OFFSET(calculations!$AG$2,MATCH(data!A9282&amp;"|"&amp;data!C9282,calculations!$A$3:$A$168,0),MATCH(data!B9282,calculations!$AH$2:$CL$2,0)),",","."))</f>
        <v>NULL</v>
      </c>
      <c r="E9282">
        <v>1</v>
      </c>
    </row>
    <row r="9283" spans="1:5" x14ac:dyDescent="0.25">
      <c r="A9283">
        <v>2017</v>
      </c>
      <c r="B9283">
        <v>83</v>
      </c>
      <c r="C9283" t="s">
        <v>51</v>
      </c>
      <c r="D9283" t="str">
        <f ca="1">IF(OFFSET(calculations!$AG$2,MATCH(data!A9283&amp;"|"&amp;data!C9283,calculations!$A$3:$A$168,0),MATCH(data!B9283,calculations!$AH$2:$CL$2,0))="","NULL",SUBSTITUTE(OFFSET(calculations!$AG$2,MATCH(data!A9283&amp;"|"&amp;data!C9283,calculations!$A$3:$A$168,0),MATCH(data!B9283,calculations!$AH$2:$CL$2,0)),",","."))</f>
        <v>2464278</v>
      </c>
      <c r="E9283">
        <v>1</v>
      </c>
    </row>
    <row r="9284" spans="1:5" x14ac:dyDescent="0.25">
      <c r="A9284">
        <v>2017</v>
      </c>
      <c r="B9284">
        <v>83</v>
      </c>
      <c r="C9284" t="s">
        <v>55</v>
      </c>
      <c r="D9284" t="str">
        <f ca="1">IF(OFFSET(calculations!$AG$2,MATCH(data!A9284&amp;"|"&amp;data!C9284,calculations!$A$3:$A$168,0),MATCH(data!B9284,calculations!$AH$2:$CL$2,0))="","NULL",SUBSTITUTE(OFFSET(calculations!$AG$2,MATCH(data!A9284&amp;"|"&amp;data!C9284,calculations!$A$3:$A$168,0),MATCH(data!B9284,calculations!$AH$2:$CL$2,0)),",","."))</f>
        <v>NULL</v>
      </c>
      <c r="E9284">
        <v>1</v>
      </c>
    </row>
    <row r="9285" spans="1:5" x14ac:dyDescent="0.25">
      <c r="A9285">
        <v>2017</v>
      </c>
      <c r="B9285">
        <v>83</v>
      </c>
      <c r="C9285" t="s">
        <v>81</v>
      </c>
      <c r="D9285" t="str">
        <f ca="1">IF(OFFSET(calculations!$AG$2,MATCH(data!A9285&amp;"|"&amp;data!C9285,calculations!$A$3:$A$168,0),MATCH(data!B9285,calculations!$AH$2:$CL$2,0))="","NULL",SUBSTITUTE(OFFSET(calculations!$AG$2,MATCH(data!A9285&amp;"|"&amp;data!C9285,calculations!$A$3:$A$168,0),MATCH(data!B9285,calculations!$AH$2:$CL$2,0)),",","."))</f>
        <v>46575</v>
      </c>
      <c r="E9285">
        <v>1</v>
      </c>
    </row>
    <row r="9286" spans="1:5" x14ac:dyDescent="0.25">
      <c r="A9286">
        <v>2017</v>
      </c>
      <c r="B9286">
        <v>83</v>
      </c>
      <c r="C9286" t="s">
        <v>82</v>
      </c>
      <c r="D9286" t="str">
        <f ca="1">IF(OFFSET(calculations!$AG$2,MATCH(data!A9286&amp;"|"&amp;data!C9286,calculations!$A$3:$A$168,0),MATCH(data!B9286,calculations!$AH$2:$CL$2,0))="","NULL",SUBSTITUTE(OFFSET(calculations!$AG$2,MATCH(data!A9286&amp;"|"&amp;data!C9286,calculations!$A$3:$A$168,0),MATCH(data!B9286,calculations!$AH$2:$CL$2,0)),",","."))</f>
        <v>14664438</v>
      </c>
      <c r="E9286">
        <v>1</v>
      </c>
    </row>
    <row r="9287" spans="1:5" x14ac:dyDescent="0.25">
      <c r="A9287">
        <v>2017</v>
      </c>
      <c r="B9287">
        <v>83</v>
      </c>
      <c r="C9287" t="s">
        <v>83</v>
      </c>
      <c r="D9287" t="str">
        <f ca="1">IF(OFFSET(calculations!$AG$2,MATCH(data!A9287&amp;"|"&amp;data!C9287,calculations!$A$3:$A$168,0),MATCH(data!B9287,calculations!$AH$2:$CL$2,0))="","NULL",SUBSTITUTE(OFFSET(calculations!$AG$2,MATCH(data!A9287&amp;"|"&amp;data!C9287,calculations!$A$3:$A$168,0),MATCH(data!B9287,calculations!$AH$2:$CL$2,0)),",","."))</f>
        <v>2602886</v>
      </c>
      <c r="E9287">
        <v>1</v>
      </c>
    </row>
    <row r="9288" spans="1:5" x14ac:dyDescent="0.25">
      <c r="A9288">
        <v>2017</v>
      </c>
      <c r="B9288">
        <v>83</v>
      </c>
      <c r="C9288" t="s">
        <v>84</v>
      </c>
      <c r="D9288" t="str">
        <f ca="1">IF(OFFSET(calculations!$AG$2,MATCH(data!A9288&amp;"|"&amp;data!C9288,calculations!$A$3:$A$168,0),MATCH(data!B9288,calculations!$AH$2:$CL$2,0))="","NULL",SUBSTITUTE(OFFSET(calculations!$AG$2,MATCH(data!A9288&amp;"|"&amp;data!C9288,calculations!$A$3:$A$168,0),MATCH(data!B9288,calculations!$AH$2:$CL$2,0)),",","."))</f>
        <v>9088</v>
      </c>
      <c r="E9288">
        <v>1</v>
      </c>
    </row>
    <row r="9289" spans="1:5" x14ac:dyDescent="0.25">
      <c r="A9289">
        <v>2017</v>
      </c>
      <c r="B9289">
        <v>83</v>
      </c>
      <c r="C9289" t="s">
        <v>85</v>
      </c>
      <c r="D9289" t="str">
        <f ca="1">IF(OFFSET(calculations!$AG$2,MATCH(data!A9289&amp;"|"&amp;data!C9289,calculations!$A$3:$A$168,0),MATCH(data!B9289,calculations!$AH$2:$CL$2,0))="","NULL",SUBSTITUTE(OFFSET(calculations!$AG$2,MATCH(data!A9289&amp;"|"&amp;data!C9289,calculations!$A$3:$A$168,0),MATCH(data!B9289,calculations!$AH$2:$CL$2,0)),",","."))</f>
        <v>NULL</v>
      </c>
      <c r="E9289">
        <v>1</v>
      </c>
    </row>
    <row r="9290" spans="1:5" x14ac:dyDescent="0.25">
      <c r="A9290">
        <v>2017</v>
      </c>
      <c r="B9290">
        <v>83</v>
      </c>
      <c r="C9290" t="s">
        <v>86</v>
      </c>
      <c r="D9290" t="str">
        <f ca="1">IF(OFFSET(calculations!$AG$2,MATCH(data!A9290&amp;"|"&amp;data!C9290,calculations!$A$3:$A$168,0),MATCH(data!B9290,calculations!$AH$2:$CL$2,0))="","NULL",SUBSTITUTE(OFFSET(calculations!$AG$2,MATCH(data!A9290&amp;"|"&amp;data!C9290,calculations!$A$3:$A$168,0),MATCH(data!B9290,calculations!$AH$2:$CL$2,0)),",","."))</f>
        <v>28889</v>
      </c>
      <c r="E9290">
        <v>1</v>
      </c>
    </row>
    <row r="9291" spans="1:5" x14ac:dyDescent="0.25">
      <c r="A9291">
        <v>2017</v>
      </c>
      <c r="B9291">
        <v>83</v>
      </c>
      <c r="C9291" t="s">
        <v>87</v>
      </c>
      <c r="D9291" t="str">
        <f ca="1">IF(OFFSET(calculations!$AG$2,MATCH(data!A9291&amp;"|"&amp;data!C9291,calculations!$A$3:$A$168,0),MATCH(data!B9291,calculations!$AH$2:$CL$2,0))="","NULL",SUBSTITUTE(OFFSET(calculations!$AG$2,MATCH(data!A9291&amp;"|"&amp;data!C9291,calculations!$A$3:$A$168,0),MATCH(data!B9291,calculations!$AH$2:$CL$2,0)),",","."))</f>
        <v>8834457</v>
      </c>
      <c r="E9291">
        <v>1</v>
      </c>
    </row>
    <row r="9292" spans="1:5" x14ac:dyDescent="0.25">
      <c r="A9292">
        <v>2017</v>
      </c>
      <c r="B9292">
        <v>83</v>
      </c>
      <c r="C9292" t="s">
        <v>88</v>
      </c>
      <c r="D9292" t="str">
        <f ca="1">IF(OFFSET(calculations!$AG$2,MATCH(data!A9292&amp;"|"&amp;data!C9292,calculations!$A$3:$A$168,0),MATCH(data!B9292,calculations!$AH$2:$CL$2,0))="","NULL",SUBSTITUTE(OFFSET(calculations!$AG$2,MATCH(data!A9292&amp;"|"&amp;data!C9292,calculations!$A$3:$A$168,0),MATCH(data!B9292,calculations!$AH$2:$CL$2,0)),",","."))</f>
        <v>NULL</v>
      </c>
      <c r="E9292">
        <v>1</v>
      </c>
    </row>
    <row r="9293" spans="1:5" x14ac:dyDescent="0.25">
      <c r="A9293">
        <v>2017</v>
      </c>
      <c r="B9293">
        <v>83</v>
      </c>
      <c r="C9293" t="s">
        <v>89</v>
      </c>
      <c r="D9293" t="str">
        <f ca="1">IF(OFFSET(calculations!$AG$2,MATCH(data!A9293&amp;"|"&amp;data!C9293,calculations!$A$3:$A$168,0),MATCH(data!B9293,calculations!$AH$2:$CL$2,0))="","NULL",SUBSTITUTE(OFFSET(calculations!$AG$2,MATCH(data!A9293&amp;"|"&amp;data!C9293,calculations!$A$3:$A$168,0),MATCH(data!B9293,calculations!$AH$2:$CL$2,0)),",","."))</f>
        <v>NULL</v>
      </c>
      <c r="E9293">
        <v>1</v>
      </c>
    </row>
    <row r="9294" spans="1:5" x14ac:dyDescent="0.25">
      <c r="A9294">
        <v>2017</v>
      </c>
      <c r="B9294">
        <v>83</v>
      </c>
      <c r="C9294" t="s">
        <v>90</v>
      </c>
      <c r="D9294" t="str">
        <f ca="1">IF(OFFSET(calculations!$AG$2,MATCH(data!A9294&amp;"|"&amp;data!C9294,calculations!$A$3:$A$168,0),MATCH(data!B9294,calculations!$AH$2:$CL$2,0))="","NULL",SUBSTITUTE(OFFSET(calculations!$AG$2,MATCH(data!A9294&amp;"|"&amp;data!C9294,calculations!$A$3:$A$168,0),MATCH(data!B9294,calculations!$AH$2:$CL$2,0)),",","."))</f>
        <v>NULL</v>
      </c>
      <c r="E9294">
        <v>1</v>
      </c>
    </row>
    <row r="9295" spans="1:5" x14ac:dyDescent="0.25">
      <c r="A9295">
        <v>2017</v>
      </c>
      <c r="B9295">
        <v>83</v>
      </c>
      <c r="C9295" t="s">
        <v>91</v>
      </c>
      <c r="D9295" t="str">
        <f ca="1">IF(OFFSET(calculations!$AG$2,MATCH(data!A9295&amp;"|"&amp;data!C9295,calculations!$A$3:$A$168,0),MATCH(data!B9295,calculations!$AH$2:$CL$2,0))="","NULL",SUBSTITUTE(OFFSET(calculations!$AG$2,MATCH(data!A9295&amp;"|"&amp;data!C9295,calculations!$A$3:$A$168,0),MATCH(data!B9295,calculations!$AH$2:$CL$2,0)),",","."))</f>
        <v>3189118</v>
      </c>
      <c r="E9295">
        <v>1</v>
      </c>
    </row>
    <row r="9296" spans="1:5" x14ac:dyDescent="0.25">
      <c r="A9296">
        <v>2017</v>
      </c>
      <c r="B9296">
        <v>83</v>
      </c>
      <c r="C9296" t="s">
        <v>92</v>
      </c>
      <c r="D9296" t="str">
        <f ca="1">IF(OFFSET(calculations!$AG$2,MATCH(data!A9296&amp;"|"&amp;data!C9296,calculations!$A$3:$A$168,0),MATCH(data!B9296,calculations!$AH$2:$CL$2,0))="","NULL",SUBSTITUTE(OFFSET(calculations!$AG$2,MATCH(data!A9296&amp;"|"&amp;data!C9296,calculations!$A$3:$A$168,0),MATCH(data!B9296,calculations!$AH$2:$CL$2,0)),",","."))</f>
        <v>NULL</v>
      </c>
      <c r="E9296">
        <v>1</v>
      </c>
    </row>
    <row r="9297" spans="1:5" x14ac:dyDescent="0.25">
      <c r="A9297">
        <v>2017</v>
      </c>
      <c r="B9297">
        <v>83</v>
      </c>
      <c r="C9297" t="s">
        <v>93</v>
      </c>
      <c r="D9297" t="str">
        <f ca="1">IF(OFFSET(calculations!$AG$2,MATCH(data!A9297&amp;"|"&amp;data!C9297,calculations!$A$3:$A$168,0),MATCH(data!B9297,calculations!$AH$2:$CL$2,0))="","NULL",SUBSTITUTE(OFFSET(calculations!$AG$2,MATCH(data!A9297&amp;"|"&amp;data!C9297,calculations!$A$3:$A$168,0),MATCH(data!B9297,calculations!$AH$2:$CL$2,0)),",","."))</f>
        <v>NULL</v>
      </c>
      <c r="E9297">
        <v>1</v>
      </c>
    </row>
    <row r="9298" spans="1:5" x14ac:dyDescent="0.25">
      <c r="A9298">
        <v>2017</v>
      </c>
      <c r="B9298">
        <v>83</v>
      </c>
      <c r="C9298" t="s">
        <v>94</v>
      </c>
      <c r="D9298" t="str">
        <f ca="1">IF(OFFSET(calculations!$AG$2,MATCH(data!A9298&amp;"|"&amp;data!C9298,calculations!$A$3:$A$168,0),MATCH(data!B9298,calculations!$AH$2:$CL$2,0))="","NULL",SUBSTITUTE(OFFSET(calculations!$AG$2,MATCH(data!A9298&amp;"|"&amp;data!C9298,calculations!$A$3:$A$168,0),MATCH(data!B9298,calculations!$AH$2:$CL$2,0)),",","."))</f>
        <v>NULL</v>
      </c>
      <c r="E9298">
        <v>1</v>
      </c>
    </row>
    <row r="9299" spans="1:5" x14ac:dyDescent="0.25">
      <c r="A9299">
        <v>2017</v>
      </c>
      <c r="B9299">
        <v>83</v>
      </c>
      <c r="C9299" t="s">
        <v>95</v>
      </c>
      <c r="D9299" t="str">
        <f ca="1">IF(OFFSET(calculations!$AG$2,MATCH(data!A9299&amp;"|"&amp;data!C9299,calculations!$A$3:$A$168,0),MATCH(data!B9299,calculations!$AH$2:$CL$2,0))="","NULL",SUBSTITUTE(OFFSET(calculations!$AG$2,MATCH(data!A9299&amp;"|"&amp;data!C9299,calculations!$A$3:$A$168,0),MATCH(data!B9299,calculations!$AH$2:$CL$2,0)),",","."))</f>
        <v>114896210</v>
      </c>
      <c r="E9299">
        <v>1</v>
      </c>
    </row>
    <row r="9300" spans="1:5" x14ac:dyDescent="0.25">
      <c r="A9300">
        <v>2017</v>
      </c>
      <c r="B9300">
        <v>83</v>
      </c>
      <c r="C9300" t="s">
        <v>96</v>
      </c>
      <c r="D9300" t="str">
        <f ca="1">IF(OFFSET(calculations!$AG$2,MATCH(data!A9300&amp;"|"&amp;data!C9300,calculations!$A$3:$A$168,0),MATCH(data!B9300,calculations!$AH$2:$CL$2,0))="","NULL",SUBSTITUTE(OFFSET(calculations!$AG$2,MATCH(data!A9300&amp;"|"&amp;data!C9300,calculations!$A$3:$A$168,0),MATCH(data!B9300,calculations!$AH$2:$CL$2,0)),",","."))</f>
        <v>1892883859</v>
      </c>
      <c r="E9300">
        <v>1</v>
      </c>
    </row>
    <row r="9301" spans="1:5" x14ac:dyDescent="0.25">
      <c r="A9301">
        <v>2017</v>
      </c>
      <c r="B9301">
        <v>83</v>
      </c>
      <c r="C9301" t="s">
        <v>97</v>
      </c>
      <c r="D9301" t="str">
        <f ca="1">IF(OFFSET(calculations!$AG$2,MATCH(data!A9301&amp;"|"&amp;data!C9301,calculations!$A$3:$A$168,0),MATCH(data!B9301,calculations!$AH$2:$CL$2,0))="","NULL",SUBSTITUTE(OFFSET(calculations!$AG$2,MATCH(data!A9301&amp;"|"&amp;data!C9301,calculations!$A$3:$A$168,0),MATCH(data!B9301,calculations!$AH$2:$CL$2,0)),",","."))</f>
        <v>1723721640</v>
      </c>
      <c r="E9301">
        <v>1</v>
      </c>
    </row>
    <row r="9302" spans="1:5" x14ac:dyDescent="0.25">
      <c r="A9302">
        <v>2017</v>
      </c>
      <c r="B9302">
        <v>83</v>
      </c>
      <c r="C9302" t="s">
        <v>98</v>
      </c>
      <c r="D9302" t="str">
        <f ca="1">IF(OFFSET(calculations!$AG$2,MATCH(data!A9302&amp;"|"&amp;data!C9302,calculations!$A$3:$A$168,0),MATCH(data!B9302,calculations!$AH$2:$CL$2,0))="","NULL",SUBSTITUTE(OFFSET(calculations!$AG$2,MATCH(data!A9302&amp;"|"&amp;data!C9302,calculations!$A$3:$A$168,0),MATCH(data!B9302,calculations!$AH$2:$CL$2,0)),",","."))</f>
        <v>169162219</v>
      </c>
      <c r="E9302">
        <v>1</v>
      </c>
    </row>
    <row r="9303" spans="1:5" x14ac:dyDescent="0.25">
      <c r="A9303">
        <v>2017</v>
      </c>
      <c r="B9303">
        <v>83</v>
      </c>
      <c r="C9303" t="s">
        <v>99</v>
      </c>
      <c r="D9303" t="str">
        <f ca="1">IF(OFFSET(calculations!$AG$2,MATCH(data!A9303&amp;"|"&amp;data!C9303,calculations!$A$3:$A$168,0),MATCH(data!B9303,calculations!$AH$2:$CL$2,0))="","NULL",SUBSTITUTE(OFFSET(calculations!$AG$2,MATCH(data!A9303&amp;"|"&amp;data!C9303,calculations!$A$3:$A$168,0),MATCH(data!B9303,calculations!$AH$2:$CL$2,0)),",","."))</f>
        <v>169162219</v>
      </c>
      <c r="E9303">
        <v>1</v>
      </c>
    </row>
    <row r="9304" spans="1:5" x14ac:dyDescent="0.25">
      <c r="A9304">
        <v>2017</v>
      </c>
      <c r="B9304">
        <v>83</v>
      </c>
      <c r="C9304" t="s">
        <v>100</v>
      </c>
      <c r="D9304" t="str">
        <f ca="1">IF(OFFSET(calculations!$AG$2,MATCH(data!A9304&amp;"|"&amp;data!C9304,calculations!$A$3:$A$168,0),MATCH(data!B9304,calculations!$AH$2:$CL$2,0))="","NULL",SUBSTITUTE(OFFSET(calculations!$AG$2,MATCH(data!A9304&amp;"|"&amp;data!C9304,calculations!$A$3:$A$168,0),MATCH(data!B9304,calculations!$AH$2:$CL$2,0)),",","."))</f>
        <v>1155530</v>
      </c>
      <c r="E9304">
        <v>1</v>
      </c>
    </row>
    <row r="9305" spans="1:5" x14ac:dyDescent="0.25">
      <c r="A9305">
        <v>2017</v>
      </c>
      <c r="B9305">
        <v>83</v>
      </c>
      <c r="C9305" t="s">
        <v>101</v>
      </c>
      <c r="D9305" t="str">
        <f ca="1">IF(OFFSET(calculations!$AG$2,MATCH(data!A9305&amp;"|"&amp;data!C9305,calculations!$A$3:$A$168,0),MATCH(data!B9305,calculations!$AH$2:$CL$2,0))="","NULL",SUBSTITUTE(OFFSET(calculations!$AG$2,MATCH(data!A9305&amp;"|"&amp;data!C9305,calculations!$A$3:$A$168,0),MATCH(data!B9305,calculations!$AH$2:$CL$2,0)),",","."))</f>
        <v>32146483</v>
      </c>
      <c r="E9305">
        <v>1</v>
      </c>
    </row>
    <row r="9306" spans="1:5" x14ac:dyDescent="0.25">
      <c r="A9306">
        <v>2017</v>
      </c>
      <c r="B9306">
        <v>83</v>
      </c>
      <c r="C9306" t="s">
        <v>102</v>
      </c>
      <c r="D9306" t="str">
        <f ca="1">IF(OFFSET(calculations!$AG$2,MATCH(data!A9306&amp;"|"&amp;data!C9306,calculations!$A$3:$A$168,0),MATCH(data!B9306,calculations!$AH$2:$CL$2,0))="","NULL",SUBSTITUTE(OFFSET(calculations!$AG$2,MATCH(data!A9306&amp;"|"&amp;data!C9306,calculations!$A$3:$A$168,0),MATCH(data!B9306,calculations!$AH$2:$CL$2,0)),",","."))</f>
        <v>9409121</v>
      </c>
      <c r="E9306">
        <v>1</v>
      </c>
    </row>
    <row r="9307" spans="1:5" x14ac:dyDescent="0.25">
      <c r="A9307">
        <v>2017</v>
      </c>
      <c r="B9307">
        <v>83</v>
      </c>
      <c r="C9307" t="s">
        <v>103</v>
      </c>
      <c r="D9307" t="str">
        <f ca="1">IF(OFFSET(calculations!$AG$2,MATCH(data!A9307&amp;"|"&amp;data!C9307,calculations!$A$3:$A$168,0),MATCH(data!B9307,calculations!$AH$2:$CL$2,0))="","NULL",SUBSTITUTE(OFFSET(calculations!$AG$2,MATCH(data!A9307&amp;"|"&amp;data!C9307,calculations!$A$3:$A$168,0),MATCH(data!B9307,calculations!$AH$2:$CL$2,0)),",","."))</f>
        <v>552047</v>
      </c>
      <c r="E9307">
        <v>1</v>
      </c>
    </row>
    <row r="9308" spans="1:5" x14ac:dyDescent="0.25">
      <c r="A9308">
        <v>2017</v>
      </c>
      <c r="B9308">
        <v>83</v>
      </c>
      <c r="C9308" t="s">
        <v>104</v>
      </c>
      <c r="D9308" t="str">
        <f ca="1">IF(OFFSET(calculations!$AG$2,MATCH(data!A9308&amp;"|"&amp;data!C9308,calculations!$A$3:$A$168,0),MATCH(data!B9308,calculations!$AH$2:$CL$2,0))="","NULL",SUBSTITUTE(OFFSET(calculations!$AG$2,MATCH(data!A9308&amp;"|"&amp;data!C9308,calculations!$A$3:$A$168,0),MATCH(data!B9308,calculations!$AH$2:$CL$2,0)),",","."))</f>
        <v>128210098</v>
      </c>
      <c r="E9308">
        <v>1</v>
      </c>
    </row>
    <row r="9309" spans="1:5" x14ac:dyDescent="0.25">
      <c r="A9309">
        <v>2017</v>
      </c>
      <c r="B9309">
        <v>83</v>
      </c>
      <c r="C9309" t="s">
        <v>105</v>
      </c>
      <c r="D9309" t="str">
        <f ca="1">IF(OFFSET(calculations!$AG$2,MATCH(data!A9309&amp;"|"&amp;data!C9309,calculations!$A$3:$A$168,0),MATCH(data!B9309,calculations!$AH$2:$CL$2,0))="","NULL",SUBSTITUTE(OFFSET(calculations!$AG$2,MATCH(data!A9309&amp;"|"&amp;data!C9309,calculations!$A$3:$A$168,0),MATCH(data!B9309,calculations!$AH$2:$CL$2,0)),",","."))</f>
        <v>128210098</v>
      </c>
      <c r="E9309">
        <v>1</v>
      </c>
    </row>
    <row r="9310" spans="1:5" x14ac:dyDescent="0.25">
      <c r="A9310">
        <v>2017</v>
      </c>
      <c r="B9310">
        <v>83</v>
      </c>
      <c r="C9310" t="s">
        <v>106</v>
      </c>
      <c r="D9310" t="str">
        <f ca="1">IF(OFFSET(calculations!$AG$2,MATCH(data!A9310&amp;"|"&amp;data!C9310,calculations!$A$3:$A$168,0),MATCH(data!B9310,calculations!$AH$2:$CL$2,0))="","NULL",SUBSTITUTE(OFFSET(calculations!$AG$2,MATCH(data!A9310&amp;"|"&amp;data!C9310,calculations!$A$3:$A$168,0),MATCH(data!B9310,calculations!$AH$2:$CL$2,0)),",","."))</f>
        <v>NULL</v>
      </c>
      <c r="E9310">
        <v>1</v>
      </c>
    </row>
    <row r="9311" spans="1:5" x14ac:dyDescent="0.25">
      <c r="A9311">
        <v>2017</v>
      </c>
      <c r="B9311">
        <v>83</v>
      </c>
      <c r="C9311" t="s">
        <v>107</v>
      </c>
      <c r="D9311" t="str">
        <f ca="1">IF(OFFSET(calculations!$AG$2,MATCH(data!A9311&amp;"|"&amp;data!C9311,calculations!$A$3:$A$168,0),MATCH(data!B9311,calculations!$AH$2:$CL$2,0))="","NULL",SUBSTITUTE(OFFSET(calculations!$AG$2,MATCH(data!A9311&amp;"|"&amp;data!C9311,calculations!$A$3:$A$168,0),MATCH(data!B9311,calculations!$AH$2:$CL$2,0)),",","."))</f>
        <v>NULL</v>
      </c>
      <c r="E9311">
        <v>1</v>
      </c>
    </row>
    <row r="9312" spans="1:5" x14ac:dyDescent="0.25">
      <c r="A9312">
        <v>2017</v>
      </c>
      <c r="B9312">
        <v>83</v>
      </c>
      <c r="C9312" t="s">
        <v>108</v>
      </c>
      <c r="D9312" t="str">
        <f ca="1">IF(OFFSET(calculations!$AG$2,MATCH(data!A9312&amp;"|"&amp;data!C9312,calculations!$A$3:$A$168,0),MATCH(data!B9312,calculations!$AH$2:$CL$2,0))="","NULL",SUBSTITUTE(OFFSET(calculations!$AG$2,MATCH(data!A9312&amp;"|"&amp;data!C9312,calculations!$A$3:$A$168,0),MATCH(data!B9312,calculations!$AH$2:$CL$2,0)),",","."))</f>
        <v>0</v>
      </c>
      <c r="E9312">
        <v>1</v>
      </c>
    </row>
    <row r="9313" spans="1:5" x14ac:dyDescent="0.25">
      <c r="A9313">
        <v>2017</v>
      </c>
      <c r="B9313">
        <v>83</v>
      </c>
      <c r="C9313" t="s">
        <v>109</v>
      </c>
      <c r="D9313" t="str">
        <f ca="1">IF(OFFSET(calculations!$AG$2,MATCH(data!A9313&amp;"|"&amp;data!C9313,calculations!$A$3:$A$168,0),MATCH(data!B9313,calculations!$AH$2:$CL$2,0))="","NULL",SUBSTITUTE(OFFSET(calculations!$AG$2,MATCH(data!A9313&amp;"|"&amp;data!C9313,calculations!$A$3:$A$168,0),MATCH(data!B9313,calculations!$AH$2:$CL$2,0)),",","."))</f>
        <v>128210098</v>
      </c>
      <c r="E9313">
        <v>1</v>
      </c>
    </row>
    <row r="9314" spans="1:5" x14ac:dyDescent="0.25">
      <c r="A9314">
        <v>2017</v>
      </c>
      <c r="B9314">
        <v>83</v>
      </c>
      <c r="C9314" t="s">
        <v>110</v>
      </c>
      <c r="D9314" t="str">
        <f ca="1">IF(OFFSET(calculations!$AG$2,MATCH(data!A9314&amp;"|"&amp;data!C9314,calculations!$A$3:$A$168,0),MATCH(data!B9314,calculations!$AH$2:$CL$2,0))="","NULL",SUBSTITUTE(OFFSET(calculations!$AG$2,MATCH(data!A9314&amp;"|"&amp;data!C9314,calculations!$A$3:$A$168,0),MATCH(data!B9314,calculations!$AH$2:$CL$2,0)),",","."))</f>
        <v>13313888</v>
      </c>
      <c r="E9314">
        <v>1</v>
      </c>
    </row>
    <row r="9315" spans="1:5" x14ac:dyDescent="0.25">
      <c r="A9315">
        <v>2017</v>
      </c>
      <c r="B9315">
        <v>83</v>
      </c>
      <c r="C9315" t="s">
        <v>111</v>
      </c>
      <c r="D9315" t="str">
        <f ca="1">IF(OFFSET(calculations!$AG$2,MATCH(data!A9315&amp;"|"&amp;data!C9315,calculations!$A$3:$A$168,0),MATCH(data!B9315,calculations!$AH$2:$CL$2,0))="","NULL",SUBSTITUTE(OFFSET(calculations!$AG$2,MATCH(data!A9315&amp;"|"&amp;data!C9315,calculations!$A$3:$A$168,0),MATCH(data!B9315,calculations!$AH$2:$CL$2,0)),",","."))</f>
        <v>269750891</v>
      </c>
      <c r="E9315">
        <v>1</v>
      </c>
    </row>
    <row r="9316" spans="1:5" x14ac:dyDescent="0.25">
      <c r="A9316">
        <v>2017</v>
      </c>
      <c r="B9316">
        <v>83</v>
      </c>
      <c r="C9316" t="s">
        <v>112</v>
      </c>
      <c r="D9316" t="str">
        <f ca="1">IF(OFFSET(calculations!$AG$2,MATCH(data!A9316&amp;"|"&amp;data!C9316,calculations!$A$3:$A$168,0),MATCH(data!B9316,calculations!$AH$2:$CL$2,0))="","NULL",SUBSTITUTE(OFFSET(calculations!$AG$2,MATCH(data!A9316&amp;"|"&amp;data!C9316,calculations!$A$3:$A$168,0),MATCH(data!B9316,calculations!$AH$2:$CL$2,0)),",","."))</f>
        <v>164256500</v>
      </c>
      <c r="E9316">
        <v>1</v>
      </c>
    </row>
    <row r="9317" spans="1:5" x14ac:dyDescent="0.25">
      <c r="A9317">
        <v>2017</v>
      </c>
      <c r="B9317">
        <v>83</v>
      </c>
      <c r="C9317" t="s">
        <v>113</v>
      </c>
      <c r="D9317" t="str">
        <f ca="1">IF(OFFSET(calculations!$AG$2,MATCH(data!A9317&amp;"|"&amp;data!C9317,calculations!$A$3:$A$168,0),MATCH(data!B9317,calculations!$AH$2:$CL$2,0))="","NULL",SUBSTITUTE(OFFSET(calculations!$AG$2,MATCH(data!A9317&amp;"|"&amp;data!C9317,calculations!$A$3:$A$168,0),MATCH(data!B9317,calculations!$AH$2:$CL$2,0)),",","."))</f>
        <v>NULL</v>
      </c>
      <c r="E9317">
        <v>1</v>
      </c>
    </row>
    <row r="9318" spans="1:5" x14ac:dyDescent="0.25">
      <c r="A9318">
        <v>2017</v>
      </c>
      <c r="B9318">
        <v>83</v>
      </c>
      <c r="C9318" t="s">
        <v>114</v>
      </c>
      <c r="D9318" t="str">
        <f ca="1">IF(OFFSET(calculations!$AG$2,MATCH(data!A9318&amp;"|"&amp;data!C9318,calculations!$A$3:$A$168,0),MATCH(data!B9318,calculations!$AH$2:$CL$2,0))="","NULL",SUBSTITUTE(OFFSET(calculations!$AG$2,MATCH(data!A9318&amp;"|"&amp;data!C9318,calculations!$A$3:$A$168,0),MATCH(data!B9318,calculations!$AH$2:$CL$2,0)),",","."))</f>
        <v>NULL</v>
      </c>
      <c r="E9318">
        <v>1</v>
      </c>
    </row>
    <row r="9319" spans="1:5" x14ac:dyDescent="0.25">
      <c r="A9319">
        <v>2017</v>
      </c>
      <c r="B9319">
        <v>83</v>
      </c>
      <c r="C9319" t="s">
        <v>115</v>
      </c>
      <c r="D9319" t="str">
        <f ca="1">IF(OFFSET(calculations!$AG$2,MATCH(data!A9319&amp;"|"&amp;data!C9319,calculations!$A$3:$A$168,0),MATCH(data!B9319,calculations!$AH$2:$CL$2,0))="","NULL",SUBSTITUTE(OFFSET(calculations!$AG$2,MATCH(data!A9319&amp;"|"&amp;data!C9319,calculations!$A$3:$A$168,0),MATCH(data!B9319,calculations!$AH$2:$CL$2,0)),",","."))</f>
        <v>NULL</v>
      </c>
      <c r="E9319">
        <v>1</v>
      </c>
    </row>
    <row r="9320" spans="1:5" x14ac:dyDescent="0.25">
      <c r="A9320">
        <v>2017</v>
      </c>
      <c r="B9320">
        <v>83</v>
      </c>
      <c r="C9320" t="s">
        <v>116</v>
      </c>
      <c r="D9320" t="str">
        <f ca="1">IF(OFFSET(calculations!$AG$2,MATCH(data!A9320&amp;"|"&amp;data!C9320,calculations!$A$3:$A$168,0),MATCH(data!B9320,calculations!$AH$2:$CL$2,0))="","NULL",SUBSTITUTE(OFFSET(calculations!$AG$2,MATCH(data!A9320&amp;"|"&amp;data!C9320,calculations!$A$3:$A$168,0),MATCH(data!B9320,calculations!$AH$2:$CL$2,0)),",","."))</f>
        <v>144353433</v>
      </c>
      <c r="E9320">
        <v>1</v>
      </c>
    </row>
    <row r="9321" spans="1:5" x14ac:dyDescent="0.25">
      <c r="A9321">
        <v>2017</v>
      </c>
      <c r="B9321">
        <v>83</v>
      </c>
      <c r="C9321" t="s">
        <v>117</v>
      </c>
      <c r="D9321" t="str">
        <f ca="1">IF(OFFSET(calculations!$AG$2,MATCH(data!A9321&amp;"|"&amp;data!C9321,calculations!$A$3:$A$168,0),MATCH(data!B9321,calculations!$AH$2:$CL$2,0))="","NULL",SUBSTITUTE(OFFSET(calculations!$AG$2,MATCH(data!A9321&amp;"|"&amp;data!C9321,calculations!$A$3:$A$168,0),MATCH(data!B9321,calculations!$AH$2:$CL$2,0)),",","."))</f>
        <v>NULL</v>
      </c>
      <c r="E9321">
        <v>1</v>
      </c>
    </row>
    <row r="9322" spans="1:5" x14ac:dyDescent="0.25">
      <c r="A9322">
        <v>2017</v>
      </c>
      <c r="B9322">
        <v>83</v>
      </c>
      <c r="C9322" t="s">
        <v>118</v>
      </c>
      <c r="D9322" t="str">
        <f ca="1">IF(OFFSET(calculations!$AG$2,MATCH(data!A9322&amp;"|"&amp;data!C9322,calculations!$A$3:$A$168,0),MATCH(data!B9322,calculations!$AH$2:$CL$2,0))="","NULL",SUBSTITUTE(OFFSET(calculations!$AG$2,MATCH(data!A9322&amp;"|"&amp;data!C9322,calculations!$A$3:$A$168,0),MATCH(data!B9322,calculations!$AH$2:$CL$2,0)),",","."))</f>
        <v>6900281</v>
      </c>
      <c r="E9322">
        <v>1</v>
      </c>
    </row>
    <row r="9323" spans="1:5" x14ac:dyDescent="0.25">
      <c r="A9323">
        <v>2017</v>
      </c>
      <c r="B9323">
        <v>83</v>
      </c>
      <c r="C9323" t="s">
        <v>119</v>
      </c>
      <c r="D9323" t="str">
        <f ca="1">IF(OFFSET(calculations!$AG$2,MATCH(data!A9323&amp;"|"&amp;data!C9323,calculations!$A$3:$A$168,0),MATCH(data!B9323,calculations!$AH$2:$CL$2,0))="","NULL",SUBSTITUTE(OFFSET(calculations!$AG$2,MATCH(data!A9323&amp;"|"&amp;data!C9323,calculations!$A$3:$A$168,0),MATCH(data!B9323,calculations!$AH$2:$CL$2,0)),",","."))</f>
        <v>1694272</v>
      </c>
      <c r="E9323">
        <v>1</v>
      </c>
    </row>
    <row r="9324" spans="1:5" x14ac:dyDescent="0.25">
      <c r="A9324">
        <v>2017</v>
      </c>
      <c r="B9324">
        <v>83</v>
      </c>
      <c r="C9324" t="s">
        <v>120</v>
      </c>
      <c r="D9324" t="str">
        <f ca="1">IF(OFFSET(calculations!$AG$2,MATCH(data!A9324&amp;"|"&amp;data!C9324,calculations!$A$3:$A$168,0),MATCH(data!B9324,calculations!$AH$2:$CL$2,0))="","NULL",SUBSTITUTE(OFFSET(calculations!$AG$2,MATCH(data!A9324&amp;"|"&amp;data!C9324,calculations!$A$3:$A$168,0),MATCH(data!B9324,calculations!$AH$2:$CL$2,0)),",","."))</f>
        <v>492215</v>
      </c>
      <c r="E9324">
        <v>1</v>
      </c>
    </row>
    <row r="9325" spans="1:5" x14ac:dyDescent="0.25">
      <c r="A9325">
        <v>2017</v>
      </c>
      <c r="B9325">
        <v>83</v>
      </c>
      <c r="C9325" t="s">
        <v>121</v>
      </c>
      <c r="D9325" t="str">
        <f ca="1">IF(OFFSET(calculations!$AG$2,MATCH(data!A9325&amp;"|"&amp;data!C9325,calculations!$A$3:$A$168,0),MATCH(data!B9325,calculations!$AH$2:$CL$2,0))="","NULL",SUBSTITUTE(OFFSET(calculations!$AG$2,MATCH(data!A9325&amp;"|"&amp;data!C9325,calculations!$A$3:$A$168,0),MATCH(data!B9325,calculations!$AH$2:$CL$2,0)),",","."))</f>
        <v>10728246</v>
      </c>
      <c r="E9325">
        <v>1</v>
      </c>
    </row>
    <row r="9326" spans="1:5" x14ac:dyDescent="0.25">
      <c r="A9326">
        <v>2017</v>
      </c>
      <c r="B9326">
        <v>83</v>
      </c>
      <c r="C9326" t="s">
        <v>122</v>
      </c>
      <c r="D9326" t="str">
        <f ca="1">IF(OFFSET(calculations!$AG$2,MATCH(data!A9326&amp;"|"&amp;data!C9326,calculations!$A$3:$A$168,0),MATCH(data!B9326,calculations!$AH$2:$CL$2,0))="","NULL",SUBSTITUTE(OFFSET(calculations!$AG$2,MATCH(data!A9326&amp;"|"&amp;data!C9326,calculations!$A$3:$A$168,0),MATCH(data!B9326,calculations!$AH$2:$CL$2,0)),",","."))</f>
        <v>NULL</v>
      </c>
      <c r="E9326">
        <v>1</v>
      </c>
    </row>
    <row r="9327" spans="1:5" x14ac:dyDescent="0.25">
      <c r="A9327">
        <v>2017</v>
      </c>
      <c r="B9327">
        <v>83</v>
      </c>
      <c r="C9327" t="s">
        <v>123</v>
      </c>
      <c r="D9327" t="str">
        <f ca="1">IF(OFFSET(calculations!$AG$2,MATCH(data!A9327&amp;"|"&amp;data!C9327,calculations!$A$3:$A$168,0),MATCH(data!B9327,calculations!$AH$2:$CL$2,0))="","NULL",SUBSTITUTE(OFFSET(calculations!$AG$2,MATCH(data!A9327&amp;"|"&amp;data!C9327,calculations!$A$3:$A$168,0),MATCH(data!B9327,calculations!$AH$2:$CL$2,0)),",","."))</f>
        <v>NULL</v>
      </c>
      <c r="E9327">
        <v>1</v>
      </c>
    </row>
    <row r="9328" spans="1:5" x14ac:dyDescent="0.25">
      <c r="A9328">
        <v>2017</v>
      </c>
      <c r="B9328">
        <v>83</v>
      </c>
      <c r="C9328" t="s">
        <v>124</v>
      </c>
      <c r="D9328" t="str">
        <f ca="1">IF(OFFSET(calculations!$AG$2,MATCH(data!A9328&amp;"|"&amp;data!C9328,calculations!$A$3:$A$168,0),MATCH(data!B9328,calculations!$AH$2:$CL$2,0))="","NULL",SUBSTITUTE(OFFSET(calculations!$AG$2,MATCH(data!A9328&amp;"|"&amp;data!C9328,calculations!$A$3:$A$168,0),MATCH(data!B9328,calculations!$AH$2:$CL$2,0)),",","."))</f>
        <v>NULL</v>
      </c>
      <c r="E9328">
        <v>1</v>
      </c>
    </row>
    <row r="9329" spans="1:5" x14ac:dyDescent="0.25">
      <c r="A9329">
        <v>2017</v>
      </c>
      <c r="B9329">
        <v>83</v>
      </c>
      <c r="C9329" t="s">
        <v>125</v>
      </c>
      <c r="D9329" t="str">
        <f ca="1">IF(OFFSET(calculations!$AG$2,MATCH(data!A9329&amp;"|"&amp;data!C9329,calculations!$A$3:$A$168,0),MATCH(data!B9329,calculations!$AH$2:$CL$2,0))="","NULL",SUBSTITUTE(OFFSET(calculations!$AG$2,MATCH(data!A9329&amp;"|"&amp;data!C9329,calculations!$A$3:$A$168,0),MATCH(data!B9329,calculations!$AH$2:$CL$2,0)),",","."))</f>
        <v>NULL</v>
      </c>
      <c r="E9329">
        <v>1</v>
      </c>
    </row>
    <row r="9330" spans="1:5" x14ac:dyDescent="0.25">
      <c r="A9330">
        <v>2017</v>
      </c>
      <c r="B9330">
        <v>83</v>
      </c>
      <c r="C9330" t="s">
        <v>126</v>
      </c>
      <c r="D9330" t="str">
        <f ca="1">IF(OFFSET(calculations!$AG$2,MATCH(data!A9330&amp;"|"&amp;data!C9330,calculations!$A$3:$A$168,0),MATCH(data!B9330,calculations!$AH$2:$CL$2,0))="","NULL",SUBSTITUTE(OFFSET(calculations!$AG$2,MATCH(data!A9330&amp;"|"&amp;data!C9330,calculations!$A$3:$A$168,0),MATCH(data!B9330,calculations!$AH$2:$CL$2,0)),",","."))</f>
        <v>88053</v>
      </c>
      <c r="E9330">
        <v>1</v>
      </c>
    </row>
    <row r="9331" spans="1:5" x14ac:dyDescent="0.25">
      <c r="A9331">
        <v>2017</v>
      </c>
      <c r="B9331">
        <v>83</v>
      </c>
      <c r="C9331" t="s">
        <v>62</v>
      </c>
      <c r="D9331" t="str">
        <f ca="1">IF(OFFSET(calculations!$AG$2,MATCH(data!A9331&amp;"|"&amp;data!C9331,calculations!$A$3:$A$168,0),MATCH(data!B9331,calculations!$AH$2:$CL$2,0))="","NULL",SUBSTITUTE(OFFSET(calculations!$AG$2,MATCH(data!A9331&amp;"|"&amp;data!C9331,calculations!$A$3:$A$168,0),MATCH(data!B9331,calculations!$AH$2:$CL$2,0)),",","."))</f>
        <v>105494391</v>
      </c>
      <c r="E9331">
        <v>1</v>
      </c>
    </row>
    <row r="9332" spans="1:5" x14ac:dyDescent="0.25">
      <c r="A9332">
        <v>2017</v>
      </c>
      <c r="B9332">
        <v>83</v>
      </c>
      <c r="C9332" t="s">
        <v>127</v>
      </c>
      <c r="D9332" t="str">
        <f ca="1">IF(OFFSET(calculations!$AG$2,MATCH(data!A9332&amp;"|"&amp;data!C9332,calculations!$A$3:$A$168,0),MATCH(data!B9332,calculations!$AH$2:$CL$2,0))="","NULL",SUBSTITUTE(OFFSET(calculations!$AG$2,MATCH(data!A9332&amp;"|"&amp;data!C9332,calculations!$A$3:$A$168,0),MATCH(data!B9332,calculations!$AH$2:$CL$2,0)),",","."))</f>
        <v>30000</v>
      </c>
      <c r="E9332">
        <v>1</v>
      </c>
    </row>
    <row r="9333" spans="1:5" x14ac:dyDescent="0.25">
      <c r="A9333">
        <v>2017</v>
      </c>
      <c r="B9333">
        <v>83</v>
      </c>
      <c r="C9333" t="s">
        <v>128</v>
      </c>
      <c r="D9333" t="str">
        <f ca="1">IF(OFFSET(calculations!$AG$2,MATCH(data!A9333&amp;"|"&amp;data!C9333,calculations!$A$3:$A$168,0),MATCH(data!B9333,calculations!$AH$2:$CL$2,0))="","NULL",SUBSTITUTE(OFFSET(calculations!$AG$2,MATCH(data!A9333&amp;"|"&amp;data!C9333,calculations!$A$3:$A$168,0),MATCH(data!B9333,calculations!$AH$2:$CL$2,0)),",","."))</f>
        <v>NULL</v>
      </c>
      <c r="E9333">
        <v>1</v>
      </c>
    </row>
    <row r="9334" spans="1:5" x14ac:dyDescent="0.25">
      <c r="A9334">
        <v>2017</v>
      </c>
      <c r="B9334">
        <v>83</v>
      </c>
      <c r="C9334" t="s">
        <v>129</v>
      </c>
      <c r="D9334" t="str">
        <f ca="1">IF(OFFSET(calculations!$AG$2,MATCH(data!A9334&amp;"|"&amp;data!C9334,calculations!$A$3:$A$168,0),MATCH(data!B9334,calculations!$AH$2:$CL$2,0))="","NULL",SUBSTITUTE(OFFSET(calculations!$AG$2,MATCH(data!A9334&amp;"|"&amp;data!C9334,calculations!$A$3:$A$168,0),MATCH(data!B9334,calculations!$AH$2:$CL$2,0)),",","."))</f>
        <v>2120735</v>
      </c>
      <c r="E9334">
        <v>1</v>
      </c>
    </row>
    <row r="9335" spans="1:5" x14ac:dyDescent="0.25">
      <c r="A9335">
        <v>2017</v>
      </c>
      <c r="B9335">
        <v>83</v>
      </c>
      <c r="C9335" t="s">
        <v>130</v>
      </c>
      <c r="D9335" t="str">
        <f ca="1">IF(OFFSET(calculations!$AG$2,MATCH(data!A9335&amp;"|"&amp;data!C9335,calculations!$A$3:$A$168,0),MATCH(data!B9335,calculations!$AH$2:$CL$2,0))="","NULL",SUBSTITUTE(OFFSET(calculations!$AG$2,MATCH(data!A9335&amp;"|"&amp;data!C9335,calculations!$A$3:$A$168,0),MATCH(data!B9335,calculations!$AH$2:$CL$2,0)),",","."))</f>
        <v>NULL</v>
      </c>
      <c r="E9335">
        <v>1</v>
      </c>
    </row>
    <row r="9336" spans="1:5" x14ac:dyDescent="0.25">
      <c r="A9336">
        <v>2017</v>
      </c>
      <c r="B9336">
        <v>83</v>
      </c>
      <c r="C9336" t="s">
        <v>131</v>
      </c>
      <c r="D9336" t="str">
        <f ca="1">IF(OFFSET(calculations!$AG$2,MATCH(data!A9336&amp;"|"&amp;data!C9336,calculations!$A$3:$A$168,0),MATCH(data!B9336,calculations!$AH$2:$CL$2,0))="","NULL",SUBSTITUTE(OFFSET(calculations!$AG$2,MATCH(data!A9336&amp;"|"&amp;data!C9336,calculations!$A$3:$A$168,0),MATCH(data!B9336,calculations!$AH$2:$CL$2,0)),",","."))</f>
        <v>NULL</v>
      </c>
      <c r="E9336">
        <v>1</v>
      </c>
    </row>
    <row r="9337" spans="1:5" x14ac:dyDescent="0.25">
      <c r="A9337">
        <v>2017</v>
      </c>
      <c r="B9337">
        <v>83</v>
      </c>
      <c r="C9337" t="s">
        <v>132</v>
      </c>
      <c r="D9337" t="str">
        <f ca="1">IF(OFFSET(calculations!$AG$2,MATCH(data!A9337&amp;"|"&amp;data!C9337,calculations!$A$3:$A$168,0),MATCH(data!B9337,calculations!$AH$2:$CL$2,0))="","NULL",SUBSTITUTE(OFFSET(calculations!$AG$2,MATCH(data!A9337&amp;"|"&amp;data!C9337,calculations!$A$3:$A$168,0),MATCH(data!B9337,calculations!$AH$2:$CL$2,0)),",","."))</f>
        <v>-58601</v>
      </c>
      <c r="E9337">
        <v>1</v>
      </c>
    </row>
    <row r="9338" spans="1:5" x14ac:dyDescent="0.25">
      <c r="A9338">
        <v>2017</v>
      </c>
      <c r="B9338">
        <v>83</v>
      </c>
      <c r="C9338" t="s">
        <v>133</v>
      </c>
      <c r="D9338" t="str">
        <f ca="1">IF(OFFSET(calculations!$AG$2,MATCH(data!A9338&amp;"|"&amp;data!C9338,calculations!$A$3:$A$168,0),MATCH(data!B9338,calculations!$AH$2:$CL$2,0))="","NULL",SUBSTITUTE(OFFSET(calculations!$AG$2,MATCH(data!A9338&amp;"|"&amp;data!C9338,calculations!$A$3:$A$168,0),MATCH(data!B9338,calculations!$AH$2:$CL$2,0)),",","."))</f>
        <v>-11493953</v>
      </c>
      <c r="E9338">
        <v>1</v>
      </c>
    </row>
    <row r="9339" spans="1:5" x14ac:dyDescent="0.25">
      <c r="A9339">
        <v>2017</v>
      </c>
      <c r="B9339">
        <v>83</v>
      </c>
      <c r="C9339" t="s">
        <v>134</v>
      </c>
      <c r="D9339" t="str">
        <f ca="1">IF(OFFSET(calculations!$AG$2,MATCH(data!A9339&amp;"|"&amp;data!C9339,calculations!$A$3:$A$168,0),MATCH(data!B9339,calculations!$AH$2:$CL$2,0))="","NULL",SUBSTITUTE(OFFSET(calculations!$AG$2,MATCH(data!A9339&amp;"|"&amp;data!C9339,calculations!$A$3:$A$168,0),MATCH(data!B9339,calculations!$AH$2:$CL$2,0)),",","."))</f>
        <v>NULL</v>
      </c>
      <c r="E9339">
        <v>1</v>
      </c>
    </row>
    <row r="9340" spans="1:5" x14ac:dyDescent="0.25">
      <c r="A9340">
        <v>2017</v>
      </c>
      <c r="B9340">
        <v>83</v>
      </c>
      <c r="C9340" t="s">
        <v>135</v>
      </c>
      <c r="D9340" t="str">
        <f ca="1">IF(OFFSET(calculations!$AG$2,MATCH(data!A9340&amp;"|"&amp;data!C9340,calculations!$A$3:$A$168,0),MATCH(data!B9340,calculations!$AH$2:$CL$2,0))="","NULL",SUBSTITUTE(OFFSET(calculations!$AG$2,MATCH(data!A9340&amp;"|"&amp;data!C9340,calculations!$A$3:$A$168,0),MATCH(data!B9340,calculations!$AH$2:$CL$2,0)),",","."))</f>
        <v>NULL</v>
      </c>
      <c r="E9340">
        <v>1</v>
      </c>
    </row>
    <row r="9341" spans="1:5" x14ac:dyDescent="0.25">
      <c r="A9341">
        <v>2017</v>
      </c>
      <c r="B9341">
        <v>83</v>
      </c>
      <c r="C9341" t="s">
        <v>136</v>
      </c>
      <c r="D9341" t="str">
        <f ca="1">IF(OFFSET(calculations!$AG$2,MATCH(data!A9341&amp;"|"&amp;data!C9341,calculations!$A$3:$A$168,0),MATCH(data!B9341,calculations!$AH$2:$CL$2,0))="","NULL",SUBSTITUTE(OFFSET(calculations!$AG$2,MATCH(data!A9341&amp;"|"&amp;data!C9341,calculations!$A$3:$A$168,0),MATCH(data!B9341,calculations!$AH$2:$CL$2,0)),",","."))</f>
        <v>114896210</v>
      </c>
      <c r="E9341">
        <v>1</v>
      </c>
    </row>
    <row r="9342" spans="1:5" x14ac:dyDescent="0.25">
      <c r="A9342">
        <v>2017</v>
      </c>
      <c r="B9342">
        <v>83</v>
      </c>
      <c r="C9342" t="s">
        <v>137</v>
      </c>
      <c r="D9342" t="str">
        <f ca="1">IF(OFFSET(calculations!$AG$2,MATCH(data!A9342&amp;"|"&amp;data!C9342,calculations!$A$3:$A$168,0),MATCH(data!B9342,calculations!$AH$2:$CL$2,0))="","NULL",SUBSTITUTE(OFFSET(calculations!$AG$2,MATCH(data!A9342&amp;"|"&amp;data!C9342,calculations!$A$3:$A$168,0),MATCH(data!B9342,calculations!$AH$2:$CL$2,0)),",","."))</f>
        <v>NULL</v>
      </c>
      <c r="E9342">
        <v>1</v>
      </c>
    </row>
    <row r="9343" spans="1:5" x14ac:dyDescent="0.25">
      <c r="A9343">
        <v>2017</v>
      </c>
      <c r="B9343">
        <v>83</v>
      </c>
      <c r="C9343" t="s">
        <v>138</v>
      </c>
      <c r="D9343" t="str">
        <f ca="1">IF(OFFSET(calculations!$AG$2,MATCH(data!A9343&amp;"|"&amp;data!C9343,calculations!$A$3:$A$168,0),MATCH(data!B9343,calculations!$AH$2:$CL$2,0))="","NULL",SUBSTITUTE(OFFSET(calculations!$AG$2,MATCH(data!A9343&amp;"|"&amp;data!C9343,calculations!$A$3:$A$168,0),MATCH(data!B9343,calculations!$AH$2:$CL$2,0)),",","."))</f>
        <v>NULL</v>
      </c>
      <c r="E9343">
        <v>1</v>
      </c>
    </row>
    <row r="9344" spans="1:5" x14ac:dyDescent="0.25">
      <c r="A9344">
        <v>2017</v>
      </c>
      <c r="B9344">
        <v>83</v>
      </c>
      <c r="C9344" t="s">
        <v>139</v>
      </c>
      <c r="D9344" t="str">
        <f ca="1">IF(OFFSET(calculations!$AG$2,MATCH(data!A9344&amp;"|"&amp;data!C9344,calculations!$A$3:$A$168,0),MATCH(data!B9344,calculations!$AH$2:$CL$2,0))="","NULL",SUBSTITUTE(OFFSET(calculations!$AG$2,MATCH(data!A9344&amp;"|"&amp;data!C9344,calculations!$A$3:$A$168,0),MATCH(data!B9344,calculations!$AH$2:$CL$2,0)),",","."))</f>
        <v>NULL</v>
      </c>
      <c r="E9344">
        <v>1</v>
      </c>
    </row>
    <row r="9345" spans="1:5" x14ac:dyDescent="0.25">
      <c r="A9345">
        <v>2017</v>
      </c>
      <c r="B9345">
        <v>83</v>
      </c>
      <c r="C9345" t="s">
        <v>140</v>
      </c>
      <c r="D9345" t="str">
        <f ca="1">IF(OFFSET(calculations!$AG$2,MATCH(data!A9345&amp;"|"&amp;data!C9345,calculations!$A$3:$A$168,0),MATCH(data!B9345,calculations!$AH$2:$CL$2,0))="","NULL",SUBSTITUTE(OFFSET(calculations!$AG$2,MATCH(data!A9345&amp;"|"&amp;data!C9345,calculations!$A$3:$A$168,0),MATCH(data!B9345,calculations!$AH$2:$CL$2,0)),",","."))</f>
        <v>NULL</v>
      </c>
      <c r="E9345">
        <v>1</v>
      </c>
    </row>
    <row r="9346" spans="1:5" x14ac:dyDescent="0.25">
      <c r="A9346">
        <v>2017</v>
      </c>
      <c r="B9346">
        <v>83</v>
      </c>
      <c r="C9346" t="s">
        <v>141</v>
      </c>
      <c r="D9346" t="str">
        <f ca="1">IF(OFFSET(calculations!$AG$2,MATCH(data!A9346&amp;"|"&amp;data!C9346,calculations!$A$3:$A$168,0),MATCH(data!B9346,calculations!$AH$2:$CL$2,0))="","NULL",SUBSTITUTE(OFFSET(calculations!$AG$2,MATCH(data!A9346&amp;"|"&amp;data!C9346,calculations!$A$3:$A$168,0),MATCH(data!B9346,calculations!$AH$2:$CL$2,0)),",","."))</f>
        <v>NULL</v>
      </c>
      <c r="E9346">
        <v>1</v>
      </c>
    </row>
    <row r="9347" spans="1:5" x14ac:dyDescent="0.25">
      <c r="A9347">
        <v>2017</v>
      </c>
      <c r="B9347">
        <v>83</v>
      </c>
      <c r="C9347" t="s">
        <v>142</v>
      </c>
      <c r="D9347" t="str">
        <f ca="1">IF(OFFSET(calculations!$AG$2,MATCH(data!A9347&amp;"|"&amp;data!C9347,calculations!$A$3:$A$168,0),MATCH(data!B9347,calculations!$AH$2:$CL$2,0))="","NULL",SUBSTITUTE(OFFSET(calculations!$AG$2,MATCH(data!A9347&amp;"|"&amp;data!C9347,calculations!$A$3:$A$168,0),MATCH(data!B9347,calculations!$AH$2:$CL$2,0)),",","."))</f>
        <v>NULL</v>
      </c>
      <c r="E9347">
        <v>1</v>
      </c>
    </row>
    <row r="9348" spans="1:5" x14ac:dyDescent="0.25">
      <c r="A9348">
        <v>2017</v>
      </c>
      <c r="B9348">
        <v>83</v>
      </c>
      <c r="C9348" t="s">
        <v>143</v>
      </c>
      <c r="D9348" t="str">
        <f ca="1">IF(OFFSET(calculations!$AG$2,MATCH(data!A9348&amp;"|"&amp;data!C9348,calculations!$A$3:$A$168,0),MATCH(data!B9348,calculations!$AH$2:$CL$2,0))="","NULL",SUBSTITUTE(OFFSET(calculations!$AG$2,MATCH(data!A9348&amp;"|"&amp;data!C9348,calculations!$A$3:$A$168,0),MATCH(data!B9348,calculations!$AH$2:$CL$2,0)),",","."))</f>
        <v>NULL</v>
      </c>
      <c r="E9348">
        <v>1</v>
      </c>
    </row>
    <row r="9349" spans="1:5" x14ac:dyDescent="0.25">
      <c r="A9349">
        <v>2017</v>
      </c>
      <c r="B9349">
        <v>83</v>
      </c>
      <c r="C9349" t="s">
        <v>58</v>
      </c>
      <c r="D9349" t="str">
        <f ca="1">IF(OFFSET(calculations!$AG$2,MATCH(data!A9349&amp;"|"&amp;data!C9349,calculations!$A$3:$A$168,0),MATCH(data!B9349,calculations!$AH$2:$CL$2,0))="","NULL",SUBSTITUTE(OFFSET(calculations!$AG$2,MATCH(data!A9349&amp;"|"&amp;data!C9349,calculations!$A$3:$A$168,0),MATCH(data!B9349,calculations!$AH$2:$CL$2,0)),",","."))</f>
        <v>NULL</v>
      </c>
      <c r="E9349">
        <v>1</v>
      </c>
    </row>
  </sheetData>
  <autoFilter ref="A1:E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825"/>
  <sheetViews>
    <sheetView workbookViewId="0">
      <pane ySplit="1" topLeftCell="A2" activePane="bottomLeft" state="frozen"/>
      <selection activeCell="D1" sqref="D1"/>
      <selection pane="bottomLeft"/>
    </sheetView>
  </sheetViews>
  <sheetFormatPr defaultRowHeight="15" x14ac:dyDescent="0.25"/>
  <cols>
    <col min="1" max="1" width="4.85546875" bestFit="1" customWidth="1"/>
    <col min="2" max="2" width="6.28515625" bestFit="1" customWidth="1"/>
    <col min="3" max="3" width="10.7109375" bestFit="1" customWidth="1"/>
    <col min="4" max="4" width="14.140625" bestFit="1" customWidth="1"/>
    <col min="5" max="5" width="10.85546875" bestFit="1" customWidth="1"/>
    <col min="6" max="7" width="11" bestFit="1" customWidth="1"/>
    <col min="8" max="9" width="12" bestFit="1" customWidth="1"/>
    <col min="10" max="10" width="8.5703125" bestFit="1" customWidth="1"/>
  </cols>
  <sheetData>
    <row r="1" spans="1:10" s="1" customFormat="1" x14ac:dyDescent="0.25">
      <c r="A1" s="1" t="s">
        <v>64</v>
      </c>
      <c r="B1" s="1" t="s">
        <v>65</v>
      </c>
      <c r="C1" s="1" t="s">
        <v>66</v>
      </c>
      <c r="D1" s="1" t="s">
        <v>67</v>
      </c>
      <c r="E1" s="1" t="s">
        <v>218</v>
      </c>
      <c r="F1" s="1" t="s">
        <v>219</v>
      </c>
      <c r="G1" s="1" t="s">
        <v>220</v>
      </c>
      <c r="H1" s="1" t="s">
        <v>221</v>
      </c>
      <c r="I1" s="1" t="s">
        <v>216</v>
      </c>
      <c r="J1" s="1" t="s">
        <v>29</v>
      </c>
    </row>
    <row r="2" spans="1:10" x14ac:dyDescent="0.25">
      <c r="A2">
        <v>2017</v>
      </c>
      <c r="B2" s="88">
        <v>1</v>
      </c>
      <c r="C2" t="s">
        <v>222</v>
      </c>
      <c r="D2" t="str">
        <f ca="1">IF(OFFSET(support!$D$1,MATCH("v|"&amp;indicators!A2&amp;"|"&amp;MID(indicators!C2,3,100),support!$A$2:$A$66,0),MATCH(indicators!B2,support!$E$1:$BI$1,0))="","NULL",SUBSTITUTE(OFFSET(support!$D$1,MATCH("v|"&amp;indicators!A2&amp;"|"&amp;MID(indicators!C2,3,100),support!$A$2:$A$66,0),MATCH(indicators!B2,support!$E$1:$BI$1,0)),",","."))</f>
        <v>14.8816068522757</v>
      </c>
      <c r="E2" t="s">
        <v>19</v>
      </c>
      <c r="F2" t="s">
        <v>19</v>
      </c>
      <c r="G2" t="s">
        <v>19</v>
      </c>
      <c r="H2" t="s">
        <v>19</v>
      </c>
      <c r="I2" t="str">
        <f ca="1">IF(OFFSET(support!$D$1,MATCH("w|"&amp;indicators!A2&amp;"|"&amp;MID(indicators!C2,3,100),support!$A$2:$A$66,0),MATCH(indicators!B2,support!$E$1:$BI$1,0))="","NULL",SUBSTITUTE(OFFSET(support!$D$1,MATCH("w|"&amp;indicators!A2&amp;"|"&amp;MID(indicators!C2,3,100),support!$A$2:$A$66,0),MATCH(indicators!B2,support!$E$1:$BI$1,0)),",","."))</f>
        <v>0.261687023087149</v>
      </c>
      <c r="J2">
        <v>1</v>
      </c>
    </row>
    <row r="3" spans="1:10" x14ac:dyDescent="0.25">
      <c r="A3">
        <v>2017</v>
      </c>
      <c r="B3" s="88">
        <v>2</v>
      </c>
      <c r="C3" t="s">
        <v>222</v>
      </c>
      <c r="D3" t="str">
        <f ca="1">IF(OFFSET(support!$D$1,MATCH("v|"&amp;indicators!A3&amp;"|"&amp;MID(indicators!C3,3,100),support!$A$2:$A$66,0),MATCH(indicators!B3,support!$E$1:$BI$1,0))="","NULL",SUBSTITUTE(OFFSET(support!$D$1,MATCH("v|"&amp;indicators!A3&amp;"|"&amp;MID(indicators!C3,3,100),support!$A$2:$A$66,0),MATCH(indicators!B3,support!$E$1:$BI$1,0)),",","."))</f>
        <v>1.76393114431502</v>
      </c>
      <c r="E3" t="s">
        <v>19</v>
      </c>
      <c r="F3" t="s">
        <v>19</v>
      </c>
      <c r="G3" t="s">
        <v>19</v>
      </c>
      <c r="H3" t="s">
        <v>19</v>
      </c>
      <c r="I3" t="str">
        <f ca="1">IF(OFFSET(support!$D$1,MATCH("w|"&amp;indicators!A3&amp;"|"&amp;MID(indicators!C3,3,100),support!$A$2:$A$66,0),MATCH(indicators!B3,support!$E$1:$BI$1,0))="","NULL",SUBSTITUTE(OFFSET(support!$D$1,MATCH("w|"&amp;indicators!A3&amp;"|"&amp;MID(indicators!C3,3,100),support!$A$2:$A$66,0),MATCH(indicators!B3,support!$E$1:$BI$1,0)),",","."))</f>
        <v>0.413332974910084</v>
      </c>
      <c r="J3">
        <v>1</v>
      </c>
    </row>
    <row r="4" spans="1:10" x14ac:dyDescent="0.25">
      <c r="A4">
        <v>2017</v>
      </c>
      <c r="B4" s="88">
        <v>3</v>
      </c>
      <c r="C4" t="s">
        <v>222</v>
      </c>
      <c r="D4" t="str">
        <f ca="1">IF(OFFSET(support!$D$1,MATCH("v|"&amp;indicators!A4&amp;"|"&amp;MID(indicators!C4,3,100),support!$A$2:$A$66,0),MATCH(indicators!B4,support!$E$1:$BI$1,0))="","NULL",SUBSTITUTE(OFFSET(support!$D$1,MATCH("v|"&amp;indicators!A4&amp;"|"&amp;MID(indicators!C4,3,100),support!$A$2:$A$66,0),MATCH(indicators!B4,support!$E$1:$BI$1,0)),",","."))</f>
        <v>9.30171485380951</v>
      </c>
      <c r="E4" t="s">
        <v>19</v>
      </c>
      <c r="F4" t="s">
        <v>19</v>
      </c>
      <c r="G4" t="s">
        <v>19</v>
      </c>
      <c r="H4" t="s">
        <v>19</v>
      </c>
      <c r="I4" t="str">
        <f ca="1">IF(OFFSET(support!$D$1,MATCH("w|"&amp;indicators!A4&amp;"|"&amp;MID(indicators!C4,3,100),support!$A$2:$A$66,0),MATCH(indicators!B4,support!$E$1:$BI$1,0))="","NULL",SUBSTITUTE(OFFSET(support!$D$1,MATCH("w|"&amp;indicators!A4&amp;"|"&amp;MID(indicators!C4,3,100),support!$A$2:$A$66,0),MATCH(indicators!B4,support!$E$1:$BI$1,0)),",","."))</f>
        <v>0.534170391509396</v>
      </c>
      <c r="J4">
        <v>1</v>
      </c>
    </row>
    <row r="5" spans="1:10" x14ac:dyDescent="0.25">
      <c r="A5">
        <v>2017</v>
      </c>
      <c r="B5" s="88">
        <v>4</v>
      </c>
      <c r="C5" t="s">
        <v>222</v>
      </c>
      <c r="D5" t="str">
        <f ca="1">IF(OFFSET(support!$D$1,MATCH("v|"&amp;indicators!A5&amp;"|"&amp;MID(indicators!C5,3,100),support!$A$2:$A$66,0),MATCH(indicators!B5,support!$E$1:$BI$1,0))="","NULL",SUBSTITUTE(OFFSET(support!$D$1,MATCH("v|"&amp;indicators!A5&amp;"|"&amp;MID(indicators!C5,3,100),support!$A$2:$A$66,0),MATCH(indicators!B5,support!$E$1:$BI$1,0)),",","."))</f>
        <v>16.2860881402346</v>
      </c>
      <c r="E5" t="s">
        <v>19</v>
      </c>
      <c r="F5" t="s">
        <v>19</v>
      </c>
      <c r="G5" t="s">
        <v>19</v>
      </c>
      <c r="H5" t="s">
        <v>19</v>
      </c>
      <c r="I5" t="str">
        <f ca="1">IF(OFFSET(support!$D$1,MATCH("w|"&amp;indicators!A5&amp;"|"&amp;MID(indicators!C5,3,100),support!$A$2:$A$66,0),MATCH(indicators!B5,support!$E$1:$BI$1,0))="","NULL",SUBSTITUTE(OFFSET(support!$D$1,MATCH("w|"&amp;indicators!A5&amp;"|"&amp;MID(indicators!C5,3,100),support!$A$2:$A$66,0),MATCH(indicators!B5,support!$E$1:$BI$1,0)),",","."))</f>
        <v>0.117901262802943</v>
      </c>
      <c r="J5">
        <v>1</v>
      </c>
    </row>
    <row r="6" spans="1:10" x14ac:dyDescent="0.25">
      <c r="A6">
        <v>2017</v>
      </c>
      <c r="B6" s="88">
        <v>5</v>
      </c>
      <c r="C6" t="s">
        <v>222</v>
      </c>
      <c r="D6" t="str">
        <f ca="1">IF(OFFSET(support!$D$1,MATCH("v|"&amp;indicators!A6&amp;"|"&amp;MID(indicators!C6,3,100),support!$A$2:$A$66,0),MATCH(indicators!B6,support!$E$1:$BI$1,0))="","NULL",SUBSTITUTE(OFFSET(support!$D$1,MATCH("v|"&amp;indicators!A6&amp;"|"&amp;MID(indicators!C6,3,100),support!$A$2:$A$66,0),MATCH(indicators!B6,support!$E$1:$BI$1,0)),",","."))</f>
        <v>0.307586418172985</v>
      </c>
      <c r="E6" t="s">
        <v>19</v>
      </c>
      <c r="F6" t="s">
        <v>19</v>
      </c>
      <c r="G6" t="s">
        <v>19</v>
      </c>
      <c r="H6" t="s">
        <v>19</v>
      </c>
      <c r="I6" t="str">
        <f ca="1">IF(OFFSET(support!$D$1,MATCH("w|"&amp;indicators!A6&amp;"|"&amp;MID(indicators!C6,3,100),support!$A$2:$A$66,0),MATCH(indicators!B6,support!$E$1:$BI$1,0))="","NULL",SUBSTITUTE(OFFSET(support!$D$1,MATCH("w|"&amp;indicators!A6&amp;"|"&amp;MID(indicators!C6,3,100),support!$A$2:$A$66,0),MATCH(indicators!B6,support!$E$1:$BI$1,0)),",","."))</f>
        <v>1.11204425680655</v>
      </c>
      <c r="J6">
        <v>1</v>
      </c>
    </row>
    <row r="7" spans="1:10" x14ac:dyDescent="0.25">
      <c r="A7">
        <v>2017</v>
      </c>
      <c r="B7" s="88">
        <v>6</v>
      </c>
      <c r="C7" t="s">
        <v>222</v>
      </c>
      <c r="D7" t="str">
        <f ca="1">IF(OFFSET(support!$D$1,MATCH("v|"&amp;indicators!A7&amp;"|"&amp;MID(indicators!C7,3,100),support!$A$2:$A$66,0),MATCH(indicators!B7,support!$E$1:$BI$1,0))="","NULL",SUBSTITUTE(OFFSET(support!$D$1,MATCH("v|"&amp;indicators!A7&amp;"|"&amp;MID(indicators!C7,3,100),support!$A$2:$A$66,0),MATCH(indicators!B7,support!$E$1:$BI$1,0)),",","."))</f>
        <v>0.747718379293381</v>
      </c>
      <c r="E7" t="s">
        <v>19</v>
      </c>
      <c r="F7" t="s">
        <v>19</v>
      </c>
      <c r="G7" t="s">
        <v>19</v>
      </c>
      <c r="H7" t="s">
        <v>19</v>
      </c>
      <c r="I7" t="str">
        <f ca="1">IF(OFFSET(support!$D$1,MATCH("w|"&amp;indicators!A7&amp;"|"&amp;MID(indicators!C7,3,100),support!$A$2:$A$66,0),MATCH(indicators!B7,support!$E$1:$BI$1,0))="","NULL",SUBSTITUTE(OFFSET(support!$D$1,MATCH("w|"&amp;indicators!A7&amp;"|"&amp;MID(indicators!C7,3,100),support!$A$2:$A$66,0),MATCH(indicators!B7,support!$E$1:$BI$1,0)),",","."))</f>
        <v>0.181738716569523</v>
      </c>
      <c r="J7">
        <v>1</v>
      </c>
    </row>
    <row r="8" spans="1:10" x14ac:dyDescent="0.25">
      <c r="A8">
        <v>2017</v>
      </c>
      <c r="B8" s="88">
        <v>7</v>
      </c>
      <c r="C8" t="s">
        <v>222</v>
      </c>
      <c r="D8" t="str">
        <f ca="1">IF(OFFSET(support!$D$1,MATCH("v|"&amp;indicators!A8&amp;"|"&amp;MID(indicators!C8,3,100),support!$A$2:$A$66,0),MATCH(indicators!B8,support!$E$1:$BI$1,0))="","NULL",SUBSTITUTE(OFFSET(support!$D$1,MATCH("v|"&amp;indicators!A8&amp;"|"&amp;MID(indicators!C8,3,100),support!$A$2:$A$66,0),MATCH(indicators!B8,support!$E$1:$BI$1,0)),",","."))</f>
        <v>30.5128828523897</v>
      </c>
      <c r="E8" t="s">
        <v>19</v>
      </c>
      <c r="F8" t="s">
        <v>19</v>
      </c>
      <c r="G8" t="s">
        <v>19</v>
      </c>
      <c r="H8" t="s">
        <v>19</v>
      </c>
      <c r="I8" t="str">
        <f ca="1">IF(OFFSET(support!$D$1,MATCH("w|"&amp;indicators!A8&amp;"|"&amp;MID(indicators!C8,3,100),support!$A$2:$A$66,0),MATCH(indicators!B8,support!$E$1:$BI$1,0))="","NULL",SUBSTITUTE(OFFSET(support!$D$1,MATCH("w|"&amp;indicators!A8&amp;"|"&amp;MID(indicators!C8,3,100),support!$A$2:$A$66,0),MATCH(indicators!B8,support!$E$1:$BI$1,0)),",","."))</f>
        <v>0.210432050782964</v>
      </c>
      <c r="J8">
        <v>1</v>
      </c>
    </row>
    <row r="9" spans="1:10" x14ac:dyDescent="0.25">
      <c r="A9">
        <v>2017</v>
      </c>
      <c r="B9" s="88">
        <v>8</v>
      </c>
      <c r="C9" t="s">
        <v>222</v>
      </c>
      <c r="D9" t="str">
        <f ca="1">IF(OFFSET(support!$D$1,MATCH("v|"&amp;indicators!A9&amp;"|"&amp;MID(indicators!C9,3,100),support!$A$2:$A$66,0),MATCH(indicators!B9,support!$E$1:$BI$1,0))="","NULL",SUBSTITUTE(OFFSET(support!$D$1,MATCH("v|"&amp;indicators!A9&amp;"|"&amp;MID(indicators!C9,3,100),support!$A$2:$A$66,0),MATCH(indicators!B9,support!$E$1:$BI$1,0)),",","."))</f>
        <v>22.5622213349305</v>
      </c>
      <c r="E9" t="s">
        <v>19</v>
      </c>
      <c r="F9" t="s">
        <v>19</v>
      </c>
      <c r="G9" t="s">
        <v>19</v>
      </c>
      <c r="H9" t="s">
        <v>19</v>
      </c>
      <c r="I9" t="str">
        <f ca="1">IF(OFFSET(support!$D$1,MATCH("w|"&amp;indicators!A9&amp;"|"&amp;MID(indicators!C9,3,100),support!$A$2:$A$66,0),MATCH(indicators!B9,support!$E$1:$BI$1,0))="","NULL",SUBSTITUTE(OFFSET(support!$D$1,MATCH("w|"&amp;indicators!A9&amp;"|"&amp;MID(indicators!C9,3,100),support!$A$2:$A$66,0),MATCH(indicators!B9,support!$E$1:$BI$1,0)),",","."))</f>
        <v>0.0884185467797427</v>
      </c>
      <c r="J9">
        <v>1</v>
      </c>
    </row>
    <row r="10" spans="1:10" x14ac:dyDescent="0.25">
      <c r="A10">
        <v>2017</v>
      </c>
      <c r="B10" s="88">
        <v>10</v>
      </c>
      <c r="C10" t="s">
        <v>222</v>
      </c>
      <c r="D10" t="str">
        <f ca="1">IF(OFFSET(support!$D$1,MATCH("v|"&amp;indicators!A10&amp;"|"&amp;MID(indicators!C10,3,100),support!$A$2:$A$66,0),MATCH(indicators!B10,support!$E$1:$BI$1,0))="","NULL",SUBSTITUTE(OFFSET(support!$D$1,MATCH("v|"&amp;indicators!A10&amp;"|"&amp;MID(indicators!C10,3,100),support!$A$2:$A$66,0),MATCH(indicators!B10,support!$E$1:$BI$1,0)),",","."))</f>
        <v>1.03327880337825</v>
      </c>
      <c r="E10" t="s">
        <v>19</v>
      </c>
      <c r="F10" t="s">
        <v>19</v>
      </c>
      <c r="G10" t="s">
        <v>19</v>
      </c>
      <c r="H10" t="s">
        <v>19</v>
      </c>
      <c r="I10" t="str">
        <f ca="1">IF(OFFSET(support!$D$1,MATCH("w|"&amp;indicators!A10&amp;"|"&amp;MID(indicators!C10,3,100),support!$A$2:$A$66,0),MATCH(indicators!B10,support!$E$1:$BI$1,0))="","NULL",SUBSTITUTE(OFFSET(support!$D$1,MATCH("w|"&amp;indicators!A10&amp;"|"&amp;MID(indicators!C10,3,100),support!$A$2:$A$66,0),MATCH(indicators!B10,support!$E$1:$BI$1,0)),",","."))</f>
        <v>0.74771462836052</v>
      </c>
      <c r="J10">
        <v>1</v>
      </c>
    </row>
    <row r="11" spans="1:10" x14ac:dyDescent="0.25">
      <c r="A11">
        <v>2017</v>
      </c>
      <c r="B11" s="88">
        <v>11</v>
      </c>
      <c r="C11" t="s">
        <v>222</v>
      </c>
      <c r="D11" t="str">
        <f ca="1">IF(OFFSET(support!$D$1,MATCH("v|"&amp;indicators!A11&amp;"|"&amp;MID(indicators!C11,3,100),support!$A$2:$A$66,0),MATCH(indicators!B11,support!$E$1:$BI$1,0))="","NULL",SUBSTITUTE(OFFSET(support!$D$1,MATCH("v|"&amp;indicators!A11&amp;"|"&amp;MID(indicators!C11,3,100),support!$A$2:$A$66,0),MATCH(indicators!B11,support!$E$1:$BI$1,0)),",","."))</f>
        <v>0.590051822698649</v>
      </c>
      <c r="E11" t="s">
        <v>19</v>
      </c>
      <c r="F11" t="s">
        <v>19</v>
      </c>
      <c r="G11" t="s">
        <v>19</v>
      </c>
      <c r="H11" t="s">
        <v>19</v>
      </c>
      <c r="I11" t="str">
        <f ca="1">IF(OFFSET(support!$D$1,MATCH("w|"&amp;indicators!A11&amp;"|"&amp;MID(indicators!C11,3,100),support!$A$2:$A$66,0),MATCH(indicators!B11,support!$E$1:$BI$1,0))="","NULL",SUBSTITUTE(OFFSET(support!$D$1,MATCH("w|"&amp;indicators!A11&amp;"|"&amp;MID(indicators!C11,3,100),support!$A$2:$A$66,0),MATCH(indicators!B11,support!$E$1:$BI$1,0)),",","."))</f>
        <v>0.672885261208266</v>
      </c>
      <c r="J11">
        <v>1</v>
      </c>
    </row>
    <row r="12" spans="1:10" x14ac:dyDescent="0.25">
      <c r="A12">
        <v>2017</v>
      </c>
      <c r="B12" s="88">
        <v>12</v>
      </c>
      <c r="C12" t="s">
        <v>222</v>
      </c>
      <c r="D12" t="str">
        <f ca="1">IF(OFFSET(support!$D$1,MATCH("v|"&amp;indicators!A12&amp;"|"&amp;MID(indicators!C12,3,100),support!$A$2:$A$66,0),MATCH(indicators!B12,support!$E$1:$BI$1,0))="","NULL",SUBSTITUTE(OFFSET(support!$D$1,MATCH("v|"&amp;indicators!A12&amp;"|"&amp;MID(indicators!C12,3,100),support!$A$2:$A$66,0),MATCH(indicators!B12,support!$E$1:$BI$1,0)),",","."))</f>
        <v>10.9759199098771</v>
      </c>
      <c r="E12" t="s">
        <v>19</v>
      </c>
      <c r="F12" t="s">
        <v>19</v>
      </c>
      <c r="G12" t="s">
        <v>19</v>
      </c>
      <c r="H12" t="s">
        <v>19</v>
      </c>
      <c r="I12" t="str">
        <f ca="1">IF(OFFSET(support!$D$1,MATCH("w|"&amp;indicators!A12&amp;"|"&amp;MID(indicators!C12,3,100),support!$A$2:$A$66,0),MATCH(indicators!B12,support!$E$1:$BI$1,0))="","NULL",SUBSTITUTE(OFFSET(support!$D$1,MATCH("w|"&amp;indicators!A12&amp;"|"&amp;MID(indicators!C12,3,100),support!$A$2:$A$66,0),MATCH(indicators!B12,support!$E$1:$BI$1,0)),",","."))</f>
        <v>0.227902575848739</v>
      </c>
      <c r="J12">
        <v>1</v>
      </c>
    </row>
    <row r="13" spans="1:10" x14ac:dyDescent="0.25">
      <c r="A13">
        <v>2017</v>
      </c>
      <c r="B13" s="88">
        <v>14</v>
      </c>
      <c r="C13" t="s">
        <v>222</v>
      </c>
      <c r="D13" t="str">
        <f ca="1">IF(OFFSET(support!$D$1,MATCH("v|"&amp;indicators!A13&amp;"|"&amp;MID(indicators!C13,3,100),support!$A$2:$A$66,0),MATCH(indicators!B13,support!$E$1:$BI$1,0))="","NULL",SUBSTITUTE(OFFSET(support!$D$1,MATCH("v|"&amp;indicators!A13&amp;"|"&amp;MID(indicators!C13,3,100),support!$A$2:$A$66,0),MATCH(indicators!B13,support!$E$1:$BI$1,0)),",","."))</f>
        <v>2.71430206256949</v>
      </c>
      <c r="E13" t="s">
        <v>19</v>
      </c>
      <c r="F13" t="s">
        <v>19</v>
      </c>
      <c r="G13" t="s">
        <v>19</v>
      </c>
      <c r="H13" t="s">
        <v>19</v>
      </c>
      <c r="I13" t="str">
        <f ca="1">IF(OFFSET(support!$D$1,MATCH("w|"&amp;indicators!A13&amp;"|"&amp;MID(indicators!C13,3,100),support!$A$2:$A$66,0),MATCH(indicators!B13,support!$E$1:$BI$1,0))="","NULL",SUBSTITUTE(OFFSET(support!$D$1,MATCH("w|"&amp;indicators!A13&amp;"|"&amp;MID(indicators!C13,3,100),support!$A$2:$A$66,0),MATCH(indicators!B13,support!$E$1:$BI$1,0)),",","."))</f>
        <v>0.497497079686232</v>
      </c>
      <c r="J13">
        <v>1</v>
      </c>
    </row>
    <row r="14" spans="1:10" x14ac:dyDescent="0.25">
      <c r="A14">
        <v>2017</v>
      </c>
      <c r="B14" s="88">
        <v>17</v>
      </c>
      <c r="C14" t="s">
        <v>222</v>
      </c>
      <c r="D14" t="str">
        <f ca="1">IF(OFFSET(support!$D$1,MATCH("v|"&amp;indicators!A14&amp;"|"&amp;MID(indicators!C14,3,100),support!$A$2:$A$66,0),MATCH(indicators!B14,support!$E$1:$BI$1,0))="","NULL",SUBSTITUTE(OFFSET(support!$D$1,MATCH("v|"&amp;indicators!A14&amp;"|"&amp;MID(indicators!C14,3,100),support!$A$2:$A$66,0),MATCH(indicators!B14,support!$E$1:$BI$1,0)),",","."))</f>
        <v>3.11760196144244</v>
      </c>
      <c r="E14" t="s">
        <v>19</v>
      </c>
      <c r="F14" t="s">
        <v>19</v>
      </c>
      <c r="G14" t="s">
        <v>19</v>
      </c>
      <c r="H14" t="s">
        <v>19</v>
      </c>
      <c r="I14" t="str">
        <f ca="1">IF(OFFSET(support!$D$1,MATCH("w|"&amp;indicators!A14&amp;"|"&amp;MID(indicators!C14,3,100),support!$A$2:$A$66,0),MATCH(indicators!B14,support!$E$1:$BI$1,0))="","NULL",SUBSTITUTE(OFFSET(support!$D$1,MATCH("w|"&amp;indicators!A14&amp;"|"&amp;MID(indicators!C14,3,100),support!$A$2:$A$66,0),MATCH(indicators!B14,support!$E$1:$BI$1,0)),",","."))</f>
        <v>0.253688045735295</v>
      </c>
      <c r="J14">
        <v>1</v>
      </c>
    </row>
    <row r="15" spans="1:10" x14ac:dyDescent="0.25">
      <c r="A15">
        <v>2017</v>
      </c>
      <c r="B15" s="88">
        <v>18</v>
      </c>
      <c r="C15" t="s">
        <v>222</v>
      </c>
      <c r="D15" t="str">
        <f ca="1">IF(OFFSET(support!$D$1,MATCH("v|"&amp;indicators!A15&amp;"|"&amp;MID(indicators!C15,3,100),support!$A$2:$A$66,0),MATCH(indicators!B15,support!$E$1:$BI$1,0))="","NULL",SUBSTITUTE(OFFSET(support!$D$1,MATCH("v|"&amp;indicators!A15&amp;"|"&amp;MID(indicators!C15,3,100),support!$A$2:$A$66,0),MATCH(indicators!B15,support!$E$1:$BI$1,0)),",","."))</f>
        <v>0.407882640904225</v>
      </c>
      <c r="E15" t="s">
        <v>19</v>
      </c>
      <c r="F15" t="s">
        <v>19</v>
      </c>
      <c r="G15" t="s">
        <v>19</v>
      </c>
      <c r="H15" t="s">
        <v>19</v>
      </c>
      <c r="I15" t="str">
        <f ca="1">IF(OFFSET(support!$D$1,MATCH("w|"&amp;indicators!A15&amp;"|"&amp;MID(indicators!C15,3,100),support!$A$2:$A$66,0),MATCH(indicators!B15,support!$E$1:$BI$1,0))="","NULL",SUBSTITUTE(OFFSET(support!$D$1,MATCH("w|"&amp;indicators!A15&amp;"|"&amp;MID(indicators!C15,3,100),support!$A$2:$A$66,0),MATCH(indicators!B15,support!$E$1:$BI$1,0)),",","."))</f>
        <v>0.217510051942181</v>
      </c>
      <c r="J15">
        <v>1</v>
      </c>
    </row>
    <row r="16" spans="1:10" x14ac:dyDescent="0.25">
      <c r="A16">
        <v>2017</v>
      </c>
      <c r="B16" s="88">
        <v>21</v>
      </c>
      <c r="C16" t="s">
        <v>222</v>
      </c>
      <c r="D16" t="str">
        <f ca="1">IF(OFFSET(support!$D$1,MATCH("v|"&amp;indicators!A16&amp;"|"&amp;MID(indicators!C16,3,100),support!$A$2:$A$66,0),MATCH(indicators!B16,support!$E$1:$BI$1,0))="","NULL",SUBSTITUTE(OFFSET(support!$D$1,MATCH("v|"&amp;indicators!A16&amp;"|"&amp;MID(indicators!C16,3,100),support!$A$2:$A$66,0),MATCH(indicators!B16,support!$E$1:$BI$1,0)),",","."))</f>
        <v>1.39691648483516</v>
      </c>
      <c r="E16" t="s">
        <v>19</v>
      </c>
      <c r="F16" t="s">
        <v>19</v>
      </c>
      <c r="G16" t="s">
        <v>19</v>
      </c>
      <c r="H16" t="s">
        <v>19</v>
      </c>
      <c r="I16" t="str">
        <f ca="1">IF(OFFSET(support!$D$1,MATCH("w|"&amp;indicators!A16&amp;"|"&amp;MID(indicators!C16,3,100),support!$A$2:$A$66,0),MATCH(indicators!B16,support!$E$1:$BI$1,0))="","NULL",SUBSTITUTE(OFFSET(support!$D$1,MATCH("w|"&amp;indicators!A16&amp;"|"&amp;MID(indicators!C16,3,100),support!$A$2:$A$66,0),MATCH(indicators!B16,support!$E$1:$BI$1,0)),",","."))</f>
        <v>0.202415639300418</v>
      </c>
      <c r="J16">
        <v>1</v>
      </c>
    </row>
    <row r="17" spans="1:10" x14ac:dyDescent="0.25">
      <c r="A17">
        <v>2017</v>
      </c>
      <c r="B17" s="88">
        <v>22</v>
      </c>
      <c r="C17" t="s">
        <v>222</v>
      </c>
      <c r="D17" t="str">
        <f ca="1">IF(OFFSET(support!$D$1,MATCH("v|"&amp;indicators!A17&amp;"|"&amp;MID(indicators!C17,3,100),support!$A$2:$A$66,0),MATCH(indicators!B17,support!$E$1:$BI$1,0))="","NULL",SUBSTITUTE(OFFSET(support!$D$1,MATCH("v|"&amp;indicators!A17&amp;"|"&amp;MID(indicators!C17,3,100),support!$A$2:$A$66,0),MATCH(indicators!B17,support!$E$1:$BI$1,0)),",","."))</f>
        <v>15.4734457373314</v>
      </c>
      <c r="E17" t="s">
        <v>19</v>
      </c>
      <c r="F17" t="s">
        <v>19</v>
      </c>
      <c r="G17" t="s">
        <v>19</v>
      </c>
      <c r="H17" t="s">
        <v>19</v>
      </c>
      <c r="I17" t="str">
        <f ca="1">IF(OFFSET(support!$D$1,MATCH("w|"&amp;indicators!A17&amp;"|"&amp;MID(indicators!C17,3,100),support!$A$2:$A$66,0),MATCH(indicators!B17,support!$E$1:$BI$1,0))="","NULL",SUBSTITUTE(OFFSET(support!$D$1,MATCH("w|"&amp;indicators!A17&amp;"|"&amp;MID(indicators!C17,3,100),support!$A$2:$A$66,0),MATCH(indicators!B17,support!$E$1:$BI$1,0)),",","."))</f>
        <v>0.270239472040749</v>
      </c>
      <c r="J17">
        <v>1</v>
      </c>
    </row>
    <row r="18" spans="1:10" x14ac:dyDescent="0.25">
      <c r="A18">
        <v>2017</v>
      </c>
      <c r="B18" s="88">
        <v>24</v>
      </c>
      <c r="C18" t="s">
        <v>222</v>
      </c>
      <c r="D18" t="str">
        <f ca="1">IF(OFFSET(support!$D$1,MATCH("v|"&amp;indicators!A18&amp;"|"&amp;MID(indicators!C18,3,100),support!$A$2:$A$66,0),MATCH(indicators!B18,support!$E$1:$BI$1,0))="","NULL",SUBSTITUTE(OFFSET(support!$D$1,MATCH("v|"&amp;indicators!A18&amp;"|"&amp;MID(indicators!C18,3,100),support!$A$2:$A$66,0),MATCH(indicators!B18,support!$E$1:$BI$1,0)),",","."))</f>
        <v>0.961793718853909</v>
      </c>
      <c r="E18" t="s">
        <v>19</v>
      </c>
      <c r="F18" t="s">
        <v>19</v>
      </c>
      <c r="G18" t="s">
        <v>19</v>
      </c>
      <c r="H18" t="s">
        <v>19</v>
      </c>
      <c r="I18" t="str">
        <f ca="1">IF(OFFSET(support!$D$1,MATCH("w|"&amp;indicators!A18&amp;"|"&amp;MID(indicators!C18,3,100),support!$A$2:$A$66,0),MATCH(indicators!B18,support!$E$1:$BI$1,0))="","NULL",SUBSTITUTE(OFFSET(support!$D$1,MATCH("w|"&amp;indicators!A18&amp;"|"&amp;MID(indicators!C18,3,100),support!$A$2:$A$66,0),MATCH(indicators!B18,support!$E$1:$BI$1,0)),",","."))</f>
        <v>0.628490436332498</v>
      </c>
      <c r="J18">
        <v>1</v>
      </c>
    </row>
    <row r="19" spans="1:10" x14ac:dyDescent="0.25">
      <c r="A19">
        <v>2017</v>
      </c>
      <c r="B19" s="88">
        <v>25</v>
      </c>
      <c r="C19" t="s">
        <v>222</v>
      </c>
      <c r="D19" t="str">
        <f ca="1">IF(OFFSET(support!$D$1,MATCH("v|"&amp;indicators!A19&amp;"|"&amp;MID(indicators!C19,3,100),support!$A$2:$A$66,0),MATCH(indicators!B19,support!$E$1:$BI$1,0))="","NULL",SUBSTITUTE(OFFSET(support!$D$1,MATCH("v|"&amp;indicators!A19&amp;"|"&amp;MID(indicators!C19,3,100),support!$A$2:$A$66,0),MATCH(indicators!B19,support!$E$1:$BI$1,0)),",","."))</f>
        <v>0.556297643675972</v>
      </c>
      <c r="E19" t="s">
        <v>19</v>
      </c>
      <c r="F19" t="s">
        <v>19</v>
      </c>
      <c r="G19" t="s">
        <v>19</v>
      </c>
      <c r="H19" t="s">
        <v>19</v>
      </c>
      <c r="I19" t="str">
        <f ca="1">IF(OFFSET(support!$D$1,MATCH("w|"&amp;indicators!A19&amp;"|"&amp;MID(indicators!C19,3,100),support!$A$2:$A$66,0),MATCH(indicators!B19,support!$E$1:$BI$1,0))="","NULL",SUBSTITUTE(OFFSET(support!$D$1,MATCH("w|"&amp;indicators!A19&amp;"|"&amp;MID(indicators!C19,3,100),support!$A$2:$A$66,0),MATCH(indicators!B19,support!$E$1:$BI$1,0)),",","."))</f>
        <v>2.39857557587991</v>
      </c>
      <c r="J19">
        <v>1</v>
      </c>
    </row>
    <row r="20" spans="1:10" x14ac:dyDescent="0.25">
      <c r="A20">
        <v>2017</v>
      </c>
      <c r="B20" s="88">
        <v>26</v>
      </c>
      <c r="C20" t="s">
        <v>222</v>
      </c>
      <c r="D20" t="str">
        <f ca="1">IF(OFFSET(support!$D$1,MATCH("v|"&amp;indicators!A20&amp;"|"&amp;MID(indicators!C20,3,100),support!$A$2:$A$66,0),MATCH(indicators!B20,support!$E$1:$BI$1,0))="","NULL",SUBSTITUTE(OFFSET(support!$D$1,MATCH("v|"&amp;indicators!A20&amp;"|"&amp;MID(indicators!C20,3,100),support!$A$2:$A$66,0),MATCH(indicators!B20,support!$E$1:$BI$1,0)),",","."))</f>
        <v>1.37124603609553</v>
      </c>
      <c r="E20" t="s">
        <v>19</v>
      </c>
      <c r="F20" t="s">
        <v>19</v>
      </c>
      <c r="G20" t="s">
        <v>19</v>
      </c>
      <c r="H20" t="s">
        <v>19</v>
      </c>
      <c r="I20" t="str">
        <f ca="1">IF(OFFSET(support!$D$1,MATCH("w|"&amp;indicators!A20&amp;"|"&amp;MID(indicators!C20,3,100),support!$A$2:$A$66,0),MATCH(indicators!B20,support!$E$1:$BI$1,0))="","NULL",SUBSTITUTE(OFFSET(support!$D$1,MATCH("w|"&amp;indicators!A20&amp;"|"&amp;MID(indicators!C20,3,100),support!$A$2:$A$66,0),MATCH(indicators!B20,support!$E$1:$BI$1,0)),",","."))</f>
        <v>0.435049823861051</v>
      </c>
      <c r="J20">
        <v>1</v>
      </c>
    </row>
    <row r="21" spans="1:10" x14ac:dyDescent="0.25">
      <c r="A21">
        <v>2017</v>
      </c>
      <c r="B21" s="88">
        <v>27</v>
      </c>
      <c r="C21" t="s">
        <v>222</v>
      </c>
      <c r="D21" t="str">
        <f ca="1">IF(OFFSET(support!$D$1,MATCH("v|"&amp;indicators!A21&amp;"|"&amp;MID(indicators!C21,3,100),support!$A$2:$A$66,0),MATCH(indicators!B21,support!$E$1:$BI$1,0))="","NULL",SUBSTITUTE(OFFSET(support!$D$1,MATCH("v|"&amp;indicators!A21&amp;"|"&amp;MID(indicators!C21,3,100),support!$A$2:$A$66,0),MATCH(indicators!B21,support!$E$1:$BI$1,0)),",","."))</f>
        <v>1.53026384052131</v>
      </c>
      <c r="E21" t="s">
        <v>19</v>
      </c>
      <c r="F21" t="s">
        <v>19</v>
      </c>
      <c r="G21" t="s">
        <v>19</v>
      </c>
      <c r="H21" t="s">
        <v>19</v>
      </c>
      <c r="I21" t="str">
        <f ca="1">IF(OFFSET(support!$D$1,MATCH("w|"&amp;indicators!A21&amp;"|"&amp;MID(indicators!C21,3,100),support!$A$2:$A$66,0),MATCH(indicators!B21,support!$E$1:$BI$1,0))="","NULL",SUBSTITUTE(OFFSET(support!$D$1,MATCH("w|"&amp;indicators!A21&amp;"|"&amp;MID(indicators!C21,3,100),support!$A$2:$A$66,0),MATCH(indicators!B21,support!$E$1:$BI$1,0)),",","."))</f>
        <v>0.231085642550813</v>
      </c>
      <c r="J21">
        <v>1</v>
      </c>
    </row>
    <row r="22" spans="1:10" x14ac:dyDescent="0.25">
      <c r="A22">
        <v>2017</v>
      </c>
      <c r="B22" s="88">
        <v>28</v>
      </c>
      <c r="C22" t="s">
        <v>222</v>
      </c>
      <c r="D22" t="str">
        <f ca="1">IF(OFFSET(support!$D$1,MATCH("v|"&amp;indicators!A22&amp;"|"&amp;MID(indicators!C22,3,100),support!$A$2:$A$66,0),MATCH(indicators!B22,support!$E$1:$BI$1,0))="","NULL",SUBSTITUTE(OFFSET(support!$D$1,MATCH("v|"&amp;indicators!A22&amp;"|"&amp;MID(indicators!C22,3,100),support!$A$2:$A$66,0),MATCH(indicators!B22,support!$E$1:$BI$1,0)),",","."))</f>
        <v>0.407253200776733</v>
      </c>
      <c r="E22" t="s">
        <v>19</v>
      </c>
      <c r="F22" t="s">
        <v>19</v>
      </c>
      <c r="G22" t="s">
        <v>19</v>
      </c>
      <c r="H22" t="s">
        <v>19</v>
      </c>
      <c r="I22" t="str">
        <f ca="1">IF(OFFSET(support!$D$1,MATCH("w|"&amp;indicators!A22&amp;"|"&amp;MID(indicators!C22,3,100),support!$A$2:$A$66,0),MATCH(indicators!B22,support!$E$1:$BI$1,0))="","NULL",SUBSTITUTE(OFFSET(support!$D$1,MATCH("w|"&amp;indicators!A22&amp;"|"&amp;MID(indicators!C22,3,100),support!$A$2:$A$66,0),MATCH(indicators!B22,support!$E$1:$BI$1,0)),",","."))</f>
        <v>0.154633751996442</v>
      </c>
      <c r="J22">
        <v>1</v>
      </c>
    </row>
    <row r="23" spans="1:10" x14ac:dyDescent="0.25">
      <c r="A23">
        <v>2017</v>
      </c>
      <c r="B23" s="88">
        <v>29</v>
      </c>
      <c r="C23" t="s">
        <v>222</v>
      </c>
      <c r="D23" t="str">
        <f ca="1">IF(OFFSET(support!$D$1,MATCH("v|"&amp;indicators!A23&amp;"|"&amp;MID(indicators!C23,3,100),support!$A$2:$A$66,0),MATCH(indicators!B23,support!$E$1:$BI$1,0))="","NULL",SUBSTITUTE(OFFSET(support!$D$1,MATCH("v|"&amp;indicators!A23&amp;"|"&amp;MID(indicators!C23,3,100),support!$A$2:$A$66,0),MATCH(indicators!B23,support!$E$1:$BI$1,0)),",","."))</f>
        <v>0.334581752783117</v>
      </c>
      <c r="E23" t="s">
        <v>19</v>
      </c>
      <c r="F23" t="s">
        <v>19</v>
      </c>
      <c r="G23" t="s">
        <v>19</v>
      </c>
      <c r="H23" t="s">
        <v>19</v>
      </c>
      <c r="I23" t="str">
        <f ca="1">IF(OFFSET(support!$D$1,MATCH("w|"&amp;indicators!A23&amp;"|"&amp;MID(indicators!C23,3,100),support!$A$2:$A$66,0),MATCH(indicators!B23,support!$E$1:$BI$1,0))="","NULL",SUBSTITUTE(OFFSET(support!$D$1,MATCH("w|"&amp;indicators!A23&amp;"|"&amp;MID(indicators!C23,3,100),support!$A$2:$A$66,0),MATCH(indicators!B23,support!$E$1:$BI$1,0)),",","."))</f>
        <v>0.193460345262612</v>
      </c>
      <c r="J23">
        <v>1</v>
      </c>
    </row>
    <row r="24" spans="1:10" x14ac:dyDescent="0.25">
      <c r="A24">
        <v>2017</v>
      </c>
      <c r="B24" s="88">
        <v>31</v>
      </c>
      <c r="C24" t="s">
        <v>222</v>
      </c>
      <c r="D24" t="str">
        <f ca="1">IF(OFFSET(support!$D$1,MATCH("v|"&amp;indicators!A24&amp;"|"&amp;MID(indicators!C24,3,100),support!$A$2:$A$66,0),MATCH(indicators!B24,support!$E$1:$BI$1,0))="","NULL",SUBSTITUTE(OFFSET(support!$D$1,MATCH("v|"&amp;indicators!A24&amp;"|"&amp;MID(indicators!C24,3,100),support!$A$2:$A$66,0),MATCH(indicators!B24,support!$E$1:$BI$1,0)),",","."))</f>
        <v>6.0034027515432</v>
      </c>
      <c r="E24" t="s">
        <v>19</v>
      </c>
      <c r="F24" t="s">
        <v>19</v>
      </c>
      <c r="G24" t="s">
        <v>19</v>
      </c>
      <c r="H24" t="s">
        <v>19</v>
      </c>
      <c r="I24" t="str">
        <f ca="1">IF(OFFSET(support!$D$1,MATCH("w|"&amp;indicators!A24&amp;"|"&amp;MID(indicators!C24,3,100),support!$A$2:$A$66,0),MATCH(indicators!B24,support!$E$1:$BI$1,0))="","NULL",SUBSTITUTE(OFFSET(support!$D$1,MATCH("w|"&amp;indicators!A24&amp;"|"&amp;MID(indicators!C24,3,100),support!$A$2:$A$66,0),MATCH(indicators!B24,support!$E$1:$BI$1,0)),",","."))</f>
        <v>0.102932749011571</v>
      </c>
      <c r="J24">
        <v>1</v>
      </c>
    </row>
    <row r="25" spans="1:10" x14ac:dyDescent="0.25">
      <c r="A25">
        <v>2017</v>
      </c>
      <c r="B25" s="88">
        <v>33</v>
      </c>
      <c r="C25" t="s">
        <v>222</v>
      </c>
      <c r="D25" t="str">
        <f ca="1">IF(OFFSET(support!$D$1,MATCH("v|"&amp;indicators!A25&amp;"|"&amp;MID(indicators!C25,3,100),support!$A$2:$A$66,0),MATCH(indicators!B25,support!$E$1:$BI$1,0))="","NULL",SUBSTITUTE(OFFSET(support!$D$1,MATCH("v|"&amp;indicators!A25&amp;"|"&amp;MID(indicators!C25,3,100),support!$A$2:$A$66,0),MATCH(indicators!B25,support!$E$1:$BI$1,0)),",","."))</f>
        <v>14.9658110383536</v>
      </c>
      <c r="E25" t="s">
        <v>19</v>
      </c>
      <c r="F25" t="s">
        <v>19</v>
      </c>
      <c r="G25" t="s">
        <v>19</v>
      </c>
      <c r="H25" t="s">
        <v>19</v>
      </c>
      <c r="I25" t="str">
        <f ca="1">IF(OFFSET(support!$D$1,MATCH("w|"&amp;indicators!A25&amp;"|"&amp;MID(indicators!C25,3,100),support!$A$2:$A$66,0),MATCH(indicators!B25,support!$E$1:$BI$1,0))="","NULL",SUBSTITUTE(OFFSET(support!$D$1,MATCH("w|"&amp;indicators!A25&amp;"|"&amp;MID(indicators!C25,3,100),support!$A$2:$A$66,0),MATCH(indicators!B25,support!$E$1:$BI$1,0)),",","."))</f>
        <v>0.0644128583046371</v>
      </c>
      <c r="J25">
        <v>1</v>
      </c>
    </row>
    <row r="26" spans="1:10" x14ac:dyDescent="0.25">
      <c r="A26">
        <v>2017</v>
      </c>
      <c r="B26" s="88">
        <v>35</v>
      </c>
      <c r="C26" t="s">
        <v>222</v>
      </c>
      <c r="D26" t="str">
        <f ca="1">IF(OFFSET(support!$D$1,MATCH("v|"&amp;indicators!A26&amp;"|"&amp;MID(indicators!C26,3,100),support!$A$2:$A$66,0),MATCH(indicators!B26,support!$E$1:$BI$1,0))="","NULL",SUBSTITUTE(OFFSET(support!$D$1,MATCH("v|"&amp;indicators!A26&amp;"|"&amp;MID(indicators!C26,3,100),support!$A$2:$A$66,0),MATCH(indicators!B26,support!$E$1:$BI$1,0)),",","."))</f>
        <v>0.979200365922899</v>
      </c>
      <c r="E26" t="s">
        <v>19</v>
      </c>
      <c r="F26" t="s">
        <v>19</v>
      </c>
      <c r="G26" t="s">
        <v>19</v>
      </c>
      <c r="H26" t="s">
        <v>19</v>
      </c>
      <c r="I26" t="str">
        <f ca="1">IF(OFFSET(support!$D$1,MATCH("w|"&amp;indicators!A26&amp;"|"&amp;MID(indicators!C26,3,100),support!$A$2:$A$66,0),MATCH(indicators!B26,support!$E$1:$BI$1,0))="","NULL",SUBSTITUTE(OFFSET(support!$D$1,MATCH("w|"&amp;indicators!A26&amp;"|"&amp;MID(indicators!C26,3,100),support!$A$2:$A$66,0),MATCH(indicators!B26,support!$E$1:$BI$1,0)),",","."))</f>
        <v>0.273053525712184</v>
      </c>
      <c r="J26">
        <v>1</v>
      </c>
    </row>
    <row r="27" spans="1:10" x14ac:dyDescent="0.25">
      <c r="A27">
        <v>2017</v>
      </c>
      <c r="B27" s="88">
        <v>36</v>
      </c>
      <c r="C27" t="s">
        <v>222</v>
      </c>
      <c r="D27" t="str">
        <f ca="1">IF(OFFSET(support!$D$1,MATCH("v|"&amp;indicators!A27&amp;"|"&amp;MID(indicators!C27,3,100),support!$A$2:$A$66,0),MATCH(indicators!B27,support!$E$1:$BI$1,0))="","NULL",SUBSTITUTE(OFFSET(support!$D$1,MATCH("v|"&amp;indicators!A27&amp;"|"&amp;MID(indicators!C27,3,100),support!$A$2:$A$66,0),MATCH(indicators!B27,support!$E$1:$BI$1,0)),",","."))</f>
        <v>11.0146980764305</v>
      </c>
      <c r="E27" t="s">
        <v>19</v>
      </c>
      <c r="F27" t="s">
        <v>19</v>
      </c>
      <c r="G27" t="s">
        <v>19</v>
      </c>
      <c r="H27" t="s">
        <v>19</v>
      </c>
      <c r="I27" t="str">
        <f ca="1">IF(OFFSET(support!$D$1,MATCH("w|"&amp;indicators!A27&amp;"|"&amp;MID(indicators!C27,3,100),support!$A$2:$A$66,0),MATCH(indicators!B27,support!$E$1:$BI$1,0))="","NULL",SUBSTITUTE(OFFSET(support!$D$1,MATCH("w|"&amp;indicators!A27&amp;"|"&amp;MID(indicators!C27,3,100),support!$A$2:$A$66,0),MATCH(indicators!B27,support!$E$1:$BI$1,0)),",","."))</f>
        <v>0.163382655750904</v>
      </c>
      <c r="J27">
        <v>1</v>
      </c>
    </row>
    <row r="28" spans="1:10" x14ac:dyDescent="0.25">
      <c r="A28">
        <v>2017</v>
      </c>
      <c r="B28" s="88">
        <v>38</v>
      </c>
      <c r="C28" t="s">
        <v>222</v>
      </c>
      <c r="D28" t="str">
        <f ca="1">IF(OFFSET(support!$D$1,MATCH("v|"&amp;indicators!A28&amp;"|"&amp;MID(indicators!C28,3,100),support!$A$2:$A$66,0),MATCH(indicators!B28,support!$E$1:$BI$1,0))="","NULL",SUBSTITUTE(OFFSET(support!$D$1,MATCH("v|"&amp;indicators!A28&amp;"|"&amp;MID(indicators!C28,3,100),support!$A$2:$A$66,0),MATCH(indicators!B28,support!$E$1:$BI$1,0)),",","."))</f>
        <v>10.0719853330138</v>
      </c>
      <c r="E28" t="s">
        <v>19</v>
      </c>
      <c r="F28" t="s">
        <v>19</v>
      </c>
      <c r="G28" t="s">
        <v>19</v>
      </c>
      <c r="H28" t="s">
        <v>19</v>
      </c>
      <c r="I28" t="str">
        <f ca="1">IF(OFFSET(support!$D$1,MATCH("w|"&amp;indicators!A28&amp;"|"&amp;MID(indicators!C28,3,100),support!$A$2:$A$66,0),MATCH(indicators!B28,support!$E$1:$BI$1,0))="","NULL",SUBSTITUTE(OFFSET(support!$D$1,MATCH("w|"&amp;indicators!A28&amp;"|"&amp;MID(indicators!C28,3,100),support!$A$2:$A$66,0),MATCH(indicators!B28,support!$E$1:$BI$1,0)),",","."))</f>
        <v>0.0761944466804843</v>
      </c>
      <c r="J28">
        <v>1</v>
      </c>
    </row>
    <row r="29" spans="1:10" x14ac:dyDescent="0.25">
      <c r="A29">
        <v>2017</v>
      </c>
      <c r="B29" s="88">
        <v>40</v>
      </c>
      <c r="C29" t="s">
        <v>222</v>
      </c>
      <c r="D29" t="str">
        <f ca="1">IF(OFFSET(support!$D$1,MATCH("v|"&amp;indicators!A29&amp;"|"&amp;MID(indicators!C29,3,100),support!$A$2:$A$66,0),MATCH(indicators!B29,support!$E$1:$BI$1,0))="","NULL",SUBSTITUTE(OFFSET(support!$D$1,MATCH("v|"&amp;indicators!A29&amp;"|"&amp;MID(indicators!C29,3,100),support!$A$2:$A$66,0),MATCH(indicators!B29,support!$E$1:$BI$1,0)),",","."))</f>
        <v>14.5280836823816</v>
      </c>
      <c r="E29" t="s">
        <v>19</v>
      </c>
      <c r="F29" t="s">
        <v>19</v>
      </c>
      <c r="G29" t="s">
        <v>19</v>
      </c>
      <c r="H29" t="s">
        <v>19</v>
      </c>
      <c r="I29" t="str">
        <f ca="1">IF(OFFSET(support!$D$1,MATCH("w|"&amp;indicators!A29&amp;"|"&amp;MID(indicators!C29,3,100),support!$A$2:$A$66,0),MATCH(indicators!B29,support!$E$1:$BI$1,0))="","NULL",SUBSTITUTE(OFFSET(support!$D$1,MATCH("w|"&amp;indicators!A29&amp;"|"&amp;MID(indicators!C29,3,100),support!$A$2:$A$66,0),MATCH(indicators!B29,support!$E$1:$BI$1,0)),",","."))</f>
        <v>0.0913504579513236</v>
      </c>
      <c r="J29">
        <v>1</v>
      </c>
    </row>
    <row r="30" spans="1:10" x14ac:dyDescent="0.25">
      <c r="A30">
        <v>2017</v>
      </c>
      <c r="B30" s="88">
        <v>41</v>
      </c>
      <c r="C30" t="s">
        <v>222</v>
      </c>
      <c r="D30" t="str">
        <f ca="1">IF(OFFSET(support!$D$1,MATCH("v|"&amp;indicators!A30&amp;"|"&amp;MID(indicators!C30,3,100),support!$A$2:$A$66,0),MATCH(indicators!B30,support!$E$1:$BI$1,0))="","NULL",SUBSTITUTE(OFFSET(support!$D$1,MATCH("v|"&amp;indicators!A30&amp;"|"&amp;MID(indicators!C30,3,100),support!$A$2:$A$66,0),MATCH(indicators!B30,support!$E$1:$BI$1,0)),",","."))</f>
        <v>44.6826485808374</v>
      </c>
      <c r="E30" t="s">
        <v>19</v>
      </c>
      <c r="F30" t="s">
        <v>19</v>
      </c>
      <c r="G30" t="s">
        <v>19</v>
      </c>
      <c r="H30" t="s">
        <v>19</v>
      </c>
      <c r="I30" t="str">
        <f ca="1">IF(OFFSET(support!$D$1,MATCH("w|"&amp;indicators!A30&amp;"|"&amp;MID(indicators!C30,3,100),support!$A$2:$A$66,0),MATCH(indicators!B30,support!$E$1:$BI$1,0))="","NULL",SUBSTITUTE(OFFSET(support!$D$1,MATCH("w|"&amp;indicators!A30&amp;"|"&amp;MID(indicators!C30,3,100),support!$A$2:$A$66,0),MATCH(indicators!B30,support!$E$1:$BI$1,0)),",","."))</f>
        <v>0.0370881753836707</v>
      </c>
      <c r="J30">
        <v>1</v>
      </c>
    </row>
    <row r="31" spans="1:10" x14ac:dyDescent="0.25">
      <c r="A31">
        <v>2017</v>
      </c>
      <c r="B31" s="88">
        <v>42</v>
      </c>
      <c r="C31" t="s">
        <v>222</v>
      </c>
      <c r="D31" t="str">
        <f ca="1">IF(OFFSET(support!$D$1,MATCH("v|"&amp;indicators!A31&amp;"|"&amp;MID(indicators!C31,3,100),support!$A$2:$A$66,0),MATCH(indicators!B31,support!$E$1:$BI$1,0))="","NULL",SUBSTITUTE(OFFSET(support!$D$1,MATCH("v|"&amp;indicators!A31&amp;"|"&amp;MID(indicators!C31,3,100),support!$A$2:$A$66,0),MATCH(indicators!B31,support!$E$1:$BI$1,0)),",","."))</f>
        <v>1.1461295161198</v>
      </c>
      <c r="E31" t="s">
        <v>19</v>
      </c>
      <c r="F31" t="s">
        <v>19</v>
      </c>
      <c r="G31" t="s">
        <v>19</v>
      </c>
      <c r="H31" t="s">
        <v>19</v>
      </c>
      <c r="I31" t="str">
        <f ca="1">IF(OFFSET(support!$D$1,MATCH("w|"&amp;indicators!A31&amp;"|"&amp;MID(indicators!C31,3,100),support!$A$2:$A$66,0),MATCH(indicators!B31,support!$E$1:$BI$1,0))="","NULL",SUBSTITUTE(OFFSET(support!$D$1,MATCH("w|"&amp;indicators!A31&amp;"|"&amp;MID(indicators!C31,3,100),support!$A$2:$A$66,0),MATCH(indicators!B31,support!$E$1:$BI$1,0)),",","."))</f>
        <v>0.111352261314648</v>
      </c>
      <c r="J31">
        <v>1</v>
      </c>
    </row>
    <row r="32" spans="1:10" x14ac:dyDescent="0.25">
      <c r="A32">
        <v>2017</v>
      </c>
      <c r="B32" s="88">
        <v>43</v>
      </c>
      <c r="C32" t="s">
        <v>222</v>
      </c>
      <c r="D32" t="str">
        <f ca="1">IF(OFFSET(support!$D$1,MATCH("v|"&amp;indicators!A32&amp;"|"&amp;MID(indicators!C32,3,100),support!$A$2:$A$66,0),MATCH(indicators!B32,support!$E$1:$BI$1,0))="","NULL",SUBSTITUTE(OFFSET(support!$D$1,MATCH("v|"&amp;indicators!A32&amp;"|"&amp;MID(indicators!C32,3,100),support!$A$2:$A$66,0),MATCH(indicators!B32,support!$E$1:$BI$1,0)),",","."))</f>
        <v>1.29761997448214</v>
      </c>
      <c r="E32" t="s">
        <v>19</v>
      </c>
      <c r="F32" t="s">
        <v>19</v>
      </c>
      <c r="G32" t="s">
        <v>19</v>
      </c>
      <c r="H32" t="s">
        <v>19</v>
      </c>
      <c r="I32" t="str">
        <f ca="1">IF(OFFSET(support!$D$1,MATCH("w|"&amp;indicators!A32&amp;"|"&amp;MID(indicators!C32,3,100),support!$A$2:$A$66,0),MATCH(indicators!B32,support!$E$1:$BI$1,0))="","NULL",SUBSTITUTE(OFFSET(support!$D$1,MATCH("w|"&amp;indicators!A32&amp;"|"&amp;MID(indicators!C32,3,100),support!$A$2:$A$66,0),MATCH(indicators!B32,support!$E$1:$BI$1,0)),",","."))</f>
        <v>0.0856972861790051</v>
      </c>
      <c r="J32">
        <v>1</v>
      </c>
    </row>
    <row r="33" spans="1:10" x14ac:dyDescent="0.25">
      <c r="A33">
        <v>2017</v>
      </c>
      <c r="B33" s="88">
        <v>44</v>
      </c>
      <c r="C33" t="s">
        <v>222</v>
      </c>
      <c r="D33" t="str">
        <f ca="1">IF(OFFSET(support!$D$1,MATCH("v|"&amp;indicators!A33&amp;"|"&amp;MID(indicators!C33,3,100),support!$A$2:$A$66,0),MATCH(indicators!B33,support!$E$1:$BI$1,0))="","NULL",SUBSTITUTE(OFFSET(support!$D$1,MATCH("v|"&amp;indicators!A33&amp;"|"&amp;MID(indicators!C33,3,100),support!$A$2:$A$66,0),MATCH(indicators!B33,support!$E$1:$BI$1,0)),",","."))</f>
        <v>6.20619479733817</v>
      </c>
      <c r="E33" t="s">
        <v>19</v>
      </c>
      <c r="F33" t="s">
        <v>19</v>
      </c>
      <c r="G33" t="s">
        <v>19</v>
      </c>
      <c r="H33" t="s">
        <v>19</v>
      </c>
      <c r="I33" t="str">
        <f ca="1">IF(OFFSET(support!$D$1,MATCH("w|"&amp;indicators!A33&amp;"|"&amp;MID(indicators!C33,3,100),support!$A$2:$A$66,0),MATCH(indicators!B33,support!$E$1:$BI$1,0))="","NULL",SUBSTITUTE(OFFSET(support!$D$1,MATCH("w|"&amp;indicators!A33&amp;"|"&amp;MID(indicators!C33,3,100),support!$A$2:$A$66,0),MATCH(indicators!B33,support!$E$1:$BI$1,0)),",","."))</f>
        <v>0.0744853656524451</v>
      </c>
      <c r="J33">
        <v>1</v>
      </c>
    </row>
    <row r="34" spans="1:10" x14ac:dyDescent="0.25">
      <c r="A34">
        <v>2017</v>
      </c>
      <c r="B34" s="88">
        <v>45</v>
      </c>
      <c r="C34" t="s">
        <v>222</v>
      </c>
      <c r="D34" t="str">
        <f ca="1">IF(OFFSET(support!$D$1,MATCH("v|"&amp;indicators!A34&amp;"|"&amp;MID(indicators!C34,3,100),support!$A$2:$A$66,0),MATCH(indicators!B34,support!$E$1:$BI$1,0))="","NULL",SUBSTITUTE(OFFSET(support!$D$1,MATCH("v|"&amp;indicators!A34&amp;"|"&amp;MID(indicators!C34,3,100),support!$A$2:$A$66,0),MATCH(indicators!B34,support!$E$1:$BI$1,0)),",","."))</f>
        <v>2.36092209228114</v>
      </c>
      <c r="E34" t="s">
        <v>19</v>
      </c>
      <c r="F34" t="s">
        <v>19</v>
      </c>
      <c r="G34" t="s">
        <v>19</v>
      </c>
      <c r="H34" t="s">
        <v>19</v>
      </c>
      <c r="I34" t="str">
        <f ca="1">IF(OFFSET(support!$D$1,MATCH("w|"&amp;indicators!A34&amp;"|"&amp;MID(indicators!C34,3,100),support!$A$2:$A$66,0),MATCH(indicators!B34,support!$E$1:$BI$1,0))="","NULL",SUBSTITUTE(OFFSET(support!$D$1,MATCH("w|"&amp;indicators!A34&amp;"|"&amp;MID(indicators!C34,3,100),support!$A$2:$A$66,0),MATCH(indicators!B34,support!$E$1:$BI$1,0)),",","."))</f>
        <v>0.0605953690180354</v>
      </c>
      <c r="J34">
        <v>1</v>
      </c>
    </row>
    <row r="35" spans="1:10" x14ac:dyDescent="0.25">
      <c r="A35">
        <v>2017</v>
      </c>
      <c r="B35" s="88">
        <v>46</v>
      </c>
      <c r="C35" t="s">
        <v>222</v>
      </c>
      <c r="D35" t="str">
        <f ca="1">IF(OFFSET(support!$D$1,MATCH("v|"&amp;indicators!A35&amp;"|"&amp;MID(indicators!C35,3,100),support!$A$2:$A$66,0),MATCH(indicators!B35,support!$E$1:$BI$1,0))="","NULL",SUBSTITUTE(OFFSET(support!$D$1,MATCH("v|"&amp;indicators!A35&amp;"|"&amp;MID(indicators!C35,3,100),support!$A$2:$A$66,0),MATCH(indicators!B35,support!$E$1:$BI$1,0)),",","."))</f>
        <v>1.32090883521293</v>
      </c>
      <c r="E35" t="s">
        <v>19</v>
      </c>
      <c r="F35" t="s">
        <v>19</v>
      </c>
      <c r="G35" t="s">
        <v>19</v>
      </c>
      <c r="H35" t="s">
        <v>19</v>
      </c>
      <c r="I35" t="str">
        <f ca="1">IF(OFFSET(support!$D$1,MATCH("w|"&amp;indicators!A35&amp;"|"&amp;MID(indicators!C35,3,100),support!$A$2:$A$66,0),MATCH(indicators!B35,support!$E$1:$BI$1,0))="","NULL",SUBSTITUTE(OFFSET(support!$D$1,MATCH("w|"&amp;indicators!A35&amp;"|"&amp;MID(indicators!C35,3,100),support!$A$2:$A$66,0),MATCH(indicators!B35,support!$E$1:$BI$1,0)),",","."))</f>
        <v>0.0637874622821258</v>
      </c>
      <c r="J35">
        <v>1</v>
      </c>
    </row>
    <row r="36" spans="1:10" x14ac:dyDescent="0.25">
      <c r="A36">
        <v>2017</v>
      </c>
      <c r="B36" s="88">
        <v>47</v>
      </c>
      <c r="C36" t="s">
        <v>222</v>
      </c>
      <c r="D36" t="str">
        <f ca="1">IF(OFFSET(support!$D$1,MATCH("v|"&amp;indicators!A36&amp;"|"&amp;MID(indicators!C36,3,100),support!$A$2:$A$66,0),MATCH(indicators!B36,support!$E$1:$BI$1,0))="","NULL",SUBSTITUTE(OFFSET(support!$D$1,MATCH("v|"&amp;indicators!A36&amp;"|"&amp;MID(indicators!C36,3,100),support!$A$2:$A$66,0),MATCH(indicators!B36,support!$E$1:$BI$1,0)),",","."))</f>
        <v>1.26388457395086</v>
      </c>
      <c r="E36" t="s">
        <v>19</v>
      </c>
      <c r="F36" t="s">
        <v>19</v>
      </c>
      <c r="G36" t="s">
        <v>19</v>
      </c>
      <c r="H36" t="s">
        <v>19</v>
      </c>
      <c r="I36" t="str">
        <f ca="1">IF(OFFSET(support!$D$1,MATCH("w|"&amp;indicators!A36&amp;"|"&amp;MID(indicators!C36,3,100),support!$A$2:$A$66,0),MATCH(indicators!B36,support!$E$1:$BI$1,0))="","NULL",SUBSTITUTE(OFFSET(support!$D$1,MATCH("w|"&amp;indicators!A36&amp;"|"&amp;MID(indicators!C36,3,100),support!$A$2:$A$66,0),MATCH(indicators!B36,support!$E$1:$BI$1,0)),",","."))</f>
        <v>0.079141550419712</v>
      </c>
      <c r="J36">
        <v>1</v>
      </c>
    </row>
    <row r="37" spans="1:10" x14ac:dyDescent="0.25">
      <c r="A37">
        <v>2017</v>
      </c>
      <c r="B37" s="88">
        <v>48</v>
      </c>
      <c r="C37" t="s">
        <v>222</v>
      </c>
      <c r="D37" t="str">
        <f ca="1">IF(OFFSET(support!$D$1,MATCH("v|"&amp;indicators!A37&amp;"|"&amp;MID(indicators!C37,3,100),support!$A$2:$A$66,0),MATCH(indicators!B37,support!$E$1:$BI$1,0))="","NULL",SUBSTITUTE(OFFSET(support!$D$1,MATCH("v|"&amp;indicators!A37&amp;"|"&amp;MID(indicators!C37,3,100),support!$A$2:$A$66,0),MATCH(indicators!B37,support!$E$1:$BI$1,0)),",","."))</f>
        <v>0.936609724569592</v>
      </c>
      <c r="E37" t="s">
        <v>19</v>
      </c>
      <c r="F37" t="s">
        <v>19</v>
      </c>
      <c r="G37" t="s">
        <v>19</v>
      </c>
      <c r="H37" t="s">
        <v>19</v>
      </c>
      <c r="I37" t="str">
        <f ca="1">IF(OFFSET(support!$D$1,MATCH("w|"&amp;indicators!A37&amp;"|"&amp;MID(indicators!C37,3,100),support!$A$2:$A$66,0),MATCH(indicators!B37,support!$E$1:$BI$1,0))="","NULL",SUBSTITUTE(OFFSET(support!$D$1,MATCH("w|"&amp;indicators!A37&amp;"|"&amp;MID(indicators!C37,3,100),support!$A$2:$A$66,0),MATCH(indicators!B37,support!$E$1:$BI$1,0)),",","."))</f>
        <v>0.176892707379947</v>
      </c>
      <c r="J37">
        <v>1</v>
      </c>
    </row>
    <row r="38" spans="1:10" x14ac:dyDescent="0.25">
      <c r="A38">
        <v>2017</v>
      </c>
      <c r="B38" s="88">
        <v>49</v>
      </c>
      <c r="C38" t="s">
        <v>222</v>
      </c>
      <c r="D38" t="str">
        <f ca="1">IF(OFFSET(support!$D$1,MATCH("v|"&amp;indicators!A38&amp;"|"&amp;MID(indicators!C38,3,100),support!$A$2:$A$66,0),MATCH(indicators!B38,support!$E$1:$BI$1,0))="","NULL",SUBSTITUTE(OFFSET(support!$D$1,MATCH("v|"&amp;indicators!A38&amp;"|"&amp;MID(indicators!C38,3,100),support!$A$2:$A$66,0),MATCH(indicators!B38,support!$E$1:$BI$1,0)),",","."))</f>
        <v>0.0644880531988908</v>
      </c>
      <c r="E38" t="s">
        <v>19</v>
      </c>
      <c r="F38" t="s">
        <v>19</v>
      </c>
      <c r="G38" t="s">
        <v>19</v>
      </c>
      <c r="H38" t="s">
        <v>19</v>
      </c>
      <c r="I38" t="str">
        <f ca="1">IF(OFFSET(support!$D$1,MATCH("w|"&amp;indicators!A38&amp;"|"&amp;MID(indicators!C38,3,100),support!$A$2:$A$66,0),MATCH(indicators!B38,support!$E$1:$BI$1,0))="","NULL",SUBSTITUTE(OFFSET(support!$D$1,MATCH("w|"&amp;indicators!A38&amp;"|"&amp;MID(indicators!C38,3,100),support!$A$2:$A$66,0),MATCH(indicators!B38,support!$E$1:$BI$1,0)),",","."))</f>
        <v>0.130154805720194</v>
      </c>
      <c r="J38">
        <v>1</v>
      </c>
    </row>
    <row r="39" spans="1:10" x14ac:dyDescent="0.25">
      <c r="A39">
        <v>2017</v>
      </c>
      <c r="B39" s="88">
        <v>50</v>
      </c>
      <c r="C39" t="s">
        <v>222</v>
      </c>
      <c r="D39" t="str">
        <f ca="1">IF(OFFSET(support!$D$1,MATCH("v|"&amp;indicators!A39&amp;"|"&amp;MID(indicators!C39,3,100),support!$A$2:$A$66,0),MATCH(indicators!B39,support!$E$1:$BI$1,0))="","NULL",SUBSTITUTE(OFFSET(support!$D$1,MATCH("v|"&amp;indicators!A39&amp;"|"&amp;MID(indicators!C39,3,100),support!$A$2:$A$66,0),MATCH(indicators!B39,support!$E$1:$BI$1,0)),",","."))</f>
        <v>2.3735629390235</v>
      </c>
      <c r="E39" t="s">
        <v>19</v>
      </c>
      <c r="F39" t="s">
        <v>19</v>
      </c>
      <c r="G39" t="s">
        <v>19</v>
      </c>
      <c r="H39" t="s">
        <v>19</v>
      </c>
      <c r="I39" t="str">
        <f ca="1">IF(OFFSET(support!$D$1,MATCH("w|"&amp;indicators!A39&amp;"|"&amp;MID(indicators!C39,3,100),support!$A$2:$A$66,0),MATCH(indicators!B39,support!$E$1:$BI$1,0))="","NULL",SUBSTITUTE(OFFSET(support!$D$1,MATCH("w|"&amp;indicators!A39&amp;"|"&amp;MID(indicators!C39,3,100),support!$A$2:$A$66,0),MATCH(indicators!B39,support!$E$1:$BI$1,0)),",","."))</f>
        <v>0.230847647270903</v>
      </c>
      <c r="J39">
        <v>1</v>
      </c>
    </row>
    <row r="40" spans="1:10" x14ac:dyDescent="0.25">
      <c r="A40">
        <v>2017</v>
      </c>
      <c r="B40" s="88">
        <v>52</v>
      </c>
      <c r="C40" t="s">
        <v>222</v>
      </c>
      <c r="D40" t="str">
        <f ca="1">IF(OFFSET(support!$D$1,MATCH("v|"&amp;indicators!A40&amp;"|"&amp;MID(indicators!C40,3,100),support!$A$2:$A$66,0),MATCH(indicators!B40,support!$E$1:$BI$1,0))="","NULL",SUBSTITUTE(OFFSET(support!$D$1,MATCH("v|"&amp;indicators!A40&amp;"|"&amp;MID(indicators!C40,3,100),support!$A$2:$A$66,0),MATCH(indicators!B40,support!$E$1:$BI$1,0)),",","."))</f>
        <v>26.1910622570501</v>
      </c>
      <c r="E40" t="s">
        <v>19</v>
      </c>
      <c r="F40" t="s">
        <v>19</v>
      </c>
      <c r="G40" t="s">
        <v>19</v>
      </c>
      <c r="H40" t="s">
        <v>19</v>
      </c>
      <c r="I40" t="str">
        <f ca="1">IF(OFFSET(support!$D$1,MATCH("w|"&amp;indicators!A40&amp;"|"&amp;MID(indicators!C40,3,100),support!$A$2:$A$66,0),MATCH(indicators!B40,support!$E$1:$BI$1,0))="","NULL",SUBSTITUTE(OFFSET(support!$D$1,MATCH("w|"&amp;indicators!A40&amp;"|"&amp;MID(indicators!C40,3,100),support!$A$2:$A$66,0),MATCH(indicators!B40,support!$E$1:$BI$1,0)),",","."))</f>
        <v>0.121138016136926</v>
      </c>
      <c r="J40">
        <v>1</v>
      </c>
    </row>
    <row r="41" spans="1:10" x14ac:dyDescent="0.25">
      <c r="A41">
        <v>2017</v>
      </c>
      <c r="B41" s="88">
        <v>53</v>
      </c>
      <c r="C41" t="s">
        <v>222</v>
      </c>
      <c r="D41" t="str">
        <f ca="1">IF(OFFSET(support!$D$1,MATCH("v|"&amp;indicators!A41&amp;"|"&amp;MID(indicators!C41,3,100),support!$A$2:$A$66,0),MATCH(indicators!B41,support!$E$1:$BI$1,0))="","NULL",SUBSTITUTE(OFFSET(support!$D$1,MATCH("v|"&amp;indicators!A41&amp;"|"&amp;MID(indicators!C41,3,100),support!$A$2:$A$66,0),MATCH(indicators!B41,support!$E$1:$BI$1,0)),",","."))</f>
        <v>2.75595952286899</v>
      </c>
      <c r="E41" t="s">
        <v>19</v>
      </c>
      <c r="F41" t="s">
        <v>19</v>
      </c>
      <c r="G41" t="s">
        <v>19</v>
      </c>
      <c r="H41" t="s">
        <v>19</v>
      </c>
      <c r="I41" t="str">
        <f ca="1">IF(OFFSET(support!$D$1,MATCH("w|"&amp;indicators!A41&amp;"|"&amp;MID(indicators!C41,3,100),support!$A$2:$A$66,0),MATCH(indicators!B41,support!$E$1:$BI$1,0))="","NULL",SUBSTITUTE(OFFSET(support!$D$1,MATCH("w|"&amp;indicators!A41&amp;"|"&amp;MID(indicators!C41,3,100),support!$A$2:$A$66,0),MATCH(indicators!B41,support!$E$1:$BI$1,0)),",","."))</f>
        <v>0.110639389214286</v>
      </c>
      <c r="J41">
        <v>1</v>
      </c>
    </row>
    <row r="42" spans="1:10" x14ac:dyDescent="0.25">
      <c r="A42">
        <v>2017</v>
      </c>
      <c r="B42" s="88">
        <v>54</v>
      </c>
      <c r="C42" t="s">
        <v>222</v>
      </c>
      <c r="D42" t="str">
        <f ca="1">IF(OFFSET(support!$D$1,MATCH("v|"&amp;indicators!A42&amp;"|"&amp;MID(indicators!C42,3,100),support!$A$2:$A$66,0),MATCH(indicators!B42,support!$E$1:$BI$1,0))="","NULL",SUBSTITUTE(OFFSET(support!$D$1,MATCH("v|"&amp;indicators!A42&amp;"|"&amp;MID(indicators!C42,3,100),support!$A$2:$A$66,0),MATCH(indicators!B42,support!$E$1:$BI$1,0)),",","."))</f>
        <v>22.2887551355237</v>
      </c>
      <c r="E42" t="s">
        <v>19</v>
      </c>
      <c r="F42" t="s">
        <v>19</v>
      </c>
      <c r="G42" t="s">
        <v>19</v>
      </c>
      <c r="H42" t="s">
        <v>19</v>
      </c>
      <c r="I42" t="str">
        <f ca="1">IF(OFFSET(support!$D$1,MATCH("w|"&amp;indicators!A42&amp;"|"&amp;MID(indicators!C42,3,100),support!$A$2:$A$66,0),MATCH(indicators!B42,support!$E$1:$BI$1,0))="","NULL",SUBSTITUTE(OFFSET(support!$D$1,MATCH("w|"&amp;indicators!A42&amp;"|"&amp;MID(indicators!C42,3,100),support!$A$2:$A$66,0),MATCH(indicators!B42,support!$E$1:$BI$1,0)),",","."))</f>
        <v>0.134601495140469</v>
      </c>
      <c r="J42">
        <v>1</v>
      </c>
    </row>
    <row r="43" spans="1:10" x14ac:dyDescent="0.25">
      <c r="A43">
        <v>2017</v>
      </c>
      <c r="B43" s="88">
        <v>57</v>
      </c>
      <c r="C43" t="s">
        <v>222</v>
      </c>
      <c r="D43" t="str">
        <f ca="1">IF(OFFSET(support!$D$1,MATCH("v|"&amp;indicators!A43&amp;"|"&amp;MID(indicators!C43,3,100),support!$A$2:$A$66,0),MATCH(indicators!B43,support!$E$1:$BI$1,0))="","NULL",SUBSTITUTE(OFFSET(support!$D$1,MATCH("v|"&amp;indicators!A43&amp;"|"&amp;MID(indicators!C43,3,100),support!$A$2:$A$66,0),MATCH(indicators!B43,support!$E$1:$BI$1,0)),",","."))</f>
        <v>4.06609710146654</v>
      </c>
      <c r="E43" t="s">
        <v>19</v>
      </c>
      <c r="F43" t="s">
        <v>19</v>
      </c>
      <c r="G43" t="s">
        <v>19</v>
      </c>
      <c r="H43" t="s">
        <v>19</v>
      </c>
      <c r="I43" t="str">
        <f ca="1">IF(OFFSET(support!$D$1,MATCH("w|"&amp;indicators!A43&amp;"|"&amp;MID(indicators!C43,3,100),support!$A$2:$A$66,0),MATCH(indicators!B43,support!$E$1:$BI$1,0))="","NULL",SUBSTITUTE(OFFSET(support!$D$1,MATCH("w|"&amp;indicators!A43&amp;"|"&amp;MID(indicators!C43,3,100),support!$A$2:$A$66,0),MATCH(indicators!B43,support!$E$1:$BI$1,0)),",","."))</f>
        <v>0.144564719196082</v>
      </c>
      <c r="J43">
        <v>1</v>
      </c>
    </row>
    <row r="44" spans="1:10" x14ac:dyDescent="0.25">
      <c r="A44">
        <v>2017</v>
      </c>
      <c r="B44" s="88">
        <v>58</v>
      </c>
      <c r="C44" t="s">
        <v>222</v>
      </c>
      <c r="D44" t="str">
        <f ca="1">IF(OFFSET(support!$D$1,MATCH("v|"&amp;indicators!A44&amp;"|"&amp;MID(indicators!C44,3,100),support!$A$2:$A$66,0),MATCH(indicators!B44,support!$E$1:$BI$1,0))="","NULL",SUBSTITUTE(OFFSET(support!$D$1,MATCH("v|"&amp;indicators!A44&amp;"|"&amp;MID(indicators!C44,3,100),support!$A$2:$A$66,0),MATCH(indicators!B44,support!$E$1:$BI$1,0)),",","."))</f>
        <v>1.34245926965063</v>
      </c>
      <c r="E44" t="s">
        <v>19</v>
      </c>
      <c r="F44" t="s">
        <v>19</v>
      </c>
      <c r="G44" t="s">
        <v>19</v>
      </c>
      <c r="H44" t="s">
        <v>19</v>
      </c>
      <c r="I44" t="str">
        <f ca="1">IF(OFFSET(support!$D$1,MATCH("w|"&amp;indicators!A44&amp;"|"&amp;MID(indicators!C44,3,100),support!$A$2:$A$66,0),MATCH(indicators!B44,support!$E$1:$BI$1,0))="","NULL",SUBSTITUTE(OFFSET(support!$D$1,MATCH("w|"&amp;indicators!A44&amp;"|"&amp;MID(indicators!C44,3,100),support!$A$2:$A$66,0),MATCH(indicators!B44,support!$E$1:$BI$1,0)),",","."))</f>
        <v>0.198088692707061</v>
      </c>
      <c r="J44">
        <v>1</v>
      </c>
    </row>
    <row r="45" spans="1:10" x14ac:dyDescent="0.25">
      <c r="A45">
        <v>2017</v>
      </c>
      <c r="B45" s="88">
        <v>60</v>
      </c>
      <c r="C45" t="s">
        <v>222</v>
      </c>
      <c r="D45" t="str">
        <f ca="1">IF(OFFSET(support!$D$1,MATCH("v|"&amp;indicators!A45&amp;"|"&amp;MID(indicators!C45,3,100),support!$A$2:$A$66,0),MATCH(indicators!B45,support!$E$1:$BI$1,0))="","NULL",SUBSTITUTE(OFFSET(support!$D$1,MATCH("v|"&amp;indicators!A45&amp;"|"&amp;MID(indicators!C45,3,100),support!$A$2:$A$66,0),MATCH(indicators!B45,support!$E$1:$BI$1,0)),",","."))</f>
        <v>3.26661880580102</v>
      </c>
      <c r="E45" t="s">
        <v>19</v>
      </c>
      <c r="F45" t="s">
        <v>19</v>
      </c>
      <c r="G45" t="s">
        <v>19</v>
      </c>
      <c r="H45" t="s">
        <v>19</v>
      </c>
      <c r="I45" t="str">
        <f ca="1">IF(OFFSET(support!$D$1,MATCH("w|"&amp;indicators!A45&amp;"|"&amp;MID(indicators!C45,3,100),support!$A$2:$A$66,0),MATCH(indicators!B45,support!$E$1:$BI$1,0))="","NULL",SUBSTITUTE(OFFSET(support!$D$1,MATCH("w|"&amp;indicators!A45&amp;"|"&amp;MID(indicators!C45,3,100),support!$A$2:$A$66,0),MATCH(indicators!B45,support!$E$1:$BI$1,0)),",","."))</f>
        <v>0.112419794684172</v>
      </c>
      <c r="J45">
        <v>1</v>
      </c>
    </row>
    <row r="46" spans="1:10" x14ac:dyDescent="0.25">
      <c r="A46">
        <v>2017</v>
      </c>
      <c r="B46" s="88">
        <v>61</v>
      </c>
      <c r="C46" t="s">
        <v>222</v>
      </c>
      <c r="D46" t="str">
        <f ca="1">IF(OFFSET(support!$D$1,MATCH("v|"&amp;indicators!A46&amp;"|"&amp;MID(indicators!C46,3,100),support!$A$2:$A$66,0),MATCH(indicators!B46,support!$E$1:$BI$1,0))="","NULL",SUBSTITUTE(OFFSET(support!$D$1,MATCH("v|"&amp;indicators!A46&amp;"|"&amp;MID(indicators!C46,3,100),support!$A$2:$A$66,0),MATCH(indicators!B46,support!$E$1:$BI$1,0)),",","."))</f>
        <v>0.0273819696441264</v>
      </c>
      <c r="E46" t="s">
        <v>19</v>
      </c>
      <c r="F46" t="s">
        <v>19</v>
      </c>
      <c r="G46" t="s">
        <v>19</v>
      </c>
      <c r="H46" t="s">
        <v>19</v>
      </c>
      <c r="I46" t="str">
        <f ca="1">IF(OFFSET(support!$D$1,MATCH("w|"&amp;indicators!A46&amp;"|"&amp;MID(indicators!C46,3,100),support!$A$2:$A$66,0),MATCH(indicators!B46,support!$E$1:$BI$1,0))="","NULL",SUBSTITUTE(OFFSET(support!$D$1,MATCH("w|"&amp;indicators!A46&amp;"|"&amp;MID(indicators!C46,3,100),support!$A$2:$A$66,0),MATCH(indicators!B46,support!$E$1:$BI$1,0)),",","."))</f>
        <v>0.334120747693457</v>
      </c>
      <c r="J46">
        <v>1</v>
      </c>
    </row>
    <row r="47" spans="1:10" x14ac:dyDescent="0.25">
      <c r="A47">
        <v>2017</v>
      </c>
      <c r="B47" s="88">
        <v>63</v>
      </c>
      <c r="C47" t="s">
        <v>222</v>
      </c>
      <c r="D47" t="str">
        <f ca="1">IF(OFFSET(support!$D$1,MATCH("v|"&amp;indicators!A47&amp;"|"&amp;MID(indicators!C47,3,100),support!$A$2:$A$66,0),MATCH(indicators!B47,support!$E$1:$BI$1,0))="","NULL",SUBSTITUTE(OFFSET(support!$D$1,MATCH("v|"&amp;indicators!A47&amp;"|"&amp;MID(indicators!C47,3,100),support!$A$2:$A$66,0),MATCH(indicators!B47,support!$E$1:$BI$1,0)),",","."))</f>
        <v>9.4826772871851</v>
      </c>
      <c r="E47" t="s">
        <v>19</v>
      </c>
      <c r="F47" t="s">
        <v>19</v>
      </c>
      <c r="G47" t="s">
        <v>19</v>
      </c>
      <c r="H47" t="s">
        <v>19</v>
      </c>
      <c r="I47" t="str">
        <f ca="1">IF(OFFSET(support!$D$1,MATCH("w|"&amp;indicators!A47&amp;"|"&amp;MID(indicators!C47,3,100),support!$A$2:$A$66,0),MATCH(indicators!B47,support!$E$1:$BI$1,0))="","NULL",SUBSTITUTE(OFFSET(support!$D$1,MATCH("w|"&amp;indicators!A47&amp;"|"&amp;MID(indicators!C47,3,100),support!$A$2:$A$66,0),MATCH(indicators!B47,support!$E$1:$BI$1,0)),",","."))</f>
        <v>0.119191931874378</v>
      </c>
      <c r="J47">
        <v>1</v>
      </c>
    </row>
    <row r="48" spans="1:10" x14ac:dyDescent="0.25">
      <c r="A48">
        <v>2017</v>
      </c>
      <c r="B48" s="88">
        <v>64</v>
      </c>
      <c r="C48" t="s">
        <v>222</v>
      </c>
      <c r="D48" t="str">
        <f ca="1">IF(OFFSET(support!$D$1,MATCH("v|"&amp;indicators!A48&amp;"|"&amp;MID(indicators!C48,3,100),support!$A$2:$A$66,0),MATCH(indicators!B48,support!$E$1:$BI$1,0))="","NULL",SUBSTITUTE(OFFSET(support!$D$1,MATCH("v|"&amp;indicators!A48&amp;"|"&amp;MID(indicators!C48,3,100),support!$A$2:$A$66,0),MATCH(indicators!B48,support!$E$1:$BI$1,0)),",","."))</f>
        <v>5.85266782771301</v>
      </c>
      <c r="E48" t="s">
        <v>19</v>
      </c>
      <c r="F48" t="s">
        <v>19</v>
      </c>
      <c r="G48" t="s">
        <v>19</v>
      </c>
      <c r="H48" t="s">
        <v>19</v>
      </c>
      <c r="I48" t="str">
        <f ca="1">IF(OFFSET(support!$D$1,MATCH("w|"&amp;indicators!A48&amp;"|"&amp;MID(indicators!C48,3,100),support!$A$2:$A$66,0),MATCH(indicators!B48,support!$E$1:$BI$1,0))="","NULL",SUBSTITUTE(OFFSET(support!$D$1,MATCH("w|"&amp;indicators!A48&amp;"|"&amp;MID(indicators!C48,3,100),support!$A$2:$A$66,0),MATCH(indicators!B48,support!$E$1:$BI$1,0)),",","."))</f>
        <v>0.0846931496573605</v>
      </c>
      <c r="J48">
        <v>1</v>
      </c>
    </row>
    <row r="49" spans="1:10" x14ac:dyDescent="0.25">
      <c r="A49">
        <v>2017</v>
      </c>
      <c r="B49" s="88">
        <v>65</v>
      </c>
      <c r="C49" t="s">
        <v>222</v>
      </c>
      <c r="D49" t="str">
        <f ca="1">IF(OFFSET(support!$D$1,MATCH("v|"&amp;indicators!A49&amp;"|"&amp;MID(indicators!C49,3,100),support!$A$2:$A$66,0),MATCH(indicators!B49,support!$E$1:$BI$1,0))="","NULL",SUBSTITUTE(OFFSET(support!$D$1,MATCH("v|"&amp;indicators!A49&amp;"|"&amp;MID(indicators!C49,3,100),support!$A$2:$A$66,0),MATCH(indicators!B49,support!$E$1:$BI$1,0)),",","."))</f>
        <v>1.36381906935125</v>
      </c>
      <c r="E49" t="s">
        <v>19</v>
      </c>
      <c r="F49" t="s">
        <v>19</v>
      </c>
      <c r="G49" t="s">
        <v>19</v>
      </c>
      <c r="H49" t="s">
        <v>19</v>
      </c>
      <c r="I49" t="str">
        <f ca="1">IF(OFFSET(support!$D$1,MATCH("w|"&amp;indicators!A49&amp;"|"&amp;MID(indicators!C49,3,100),support!$A$2:$A$66,0),MATCH(indicators!B49,support!$E$1:$BI$1,0))="","NULL",SUBSTITUTE(OFFSET(support!$D$1,MATCH("w|"&amp;indicators!A49&amp;"|"&amp;MID(indicators!C49,3,100),support!$A$2:$A$66,0),MATCH(indicators!B49,support!$E$1:$BI$1,0)),",","."))</f>
        <v>0.161253590048869</v>
      </c>
      <c r="J49">
        <v>1</v>
      </c>
    </row>
    <row r="50" spans="1:10" x14ac:dyDescent="0.25">
      <c r="A50">
        <v>2017</v>
      </c>
      <c r="B50" s="88">
        <v>67</v>
      </c>
      <c r="C50" t="s">
        <v>222</v>
      </c>
      <c r="D50" t="str">
        <f ca="1">IF(OFFSET(support!$D$1,MATCH("v|"&amp;indicators!A50&amp;"|"&amp;MID(indicators!C50,3,100),support!$A$2:$A$66,0),MATCH(indicators!B50,support!$E$1:$BI$1,0))="","NULL",SUBSTITUTE(OFFSET(support!$D$1,MATCH("v|"&amp;indicators!A50&amp;"|"&amp;MID(indicators!C50,3,100),support!$A$2:$A$66,0),MATCH(indicators!B50,support!$E$1:$BI$1,0)),",","."))</f>
        <v>5.91335780305372</v>
      </c>
      <c r="E50" t="s">
        <v>19</v>
      </c>
      <c r="F50" t="s">
        <v>19</v>
      </c>
      <c r="G50" t="s">
        <v>19</v>
      </c>
      <c r="H50" t="s">
        <v>19</v>
      </c>
      <c r="I50" t="str">
        <f ca="1">IF(OFFSET(support!$D$1,MATCH("w|"&amp;indicators!A50&amp;"|"&amp;MID(indicators!C50,3,100),support!$A$2:$A$66,0),MATCH(indicators!B50,support!$E$1:$BI$1,0))="","NULL",SUBSTITUTE(OFFSET(support!$D$1,MATCH("w|"&amp;indicators!A50&amp;"|"&amp;MID(indicators!C50,3,100),support!$A$2:$A$66,0),MATCH(indicators!B50,support!$E$1:$BI$1,0)),",","."))</f>
        <v>0.242129378943747</v>
      </c>
      <c r="J50">
        <v>1</v>
      </c>
    </row>
    <row r="51" spans="1:10" x14ac:dyDescent="0.25">
      <c r="A51">
        <v>2017</v>
      </c>
      <c r="B51" s="88">
        <v>68</v>
      </c>
      <c r="C51" t="s">
        <v>222</v>
      </c>
      <c r="D51" t="str">
        <f ca="1">IF(OFFSET(support!$D$1,MATCH("v|"&amp;indicators!A51&amp;"|"&amp;MID(indicators!C51,3,100),support!$A$2:$A$66,0),MATCH(indicators!B51,support!$E$1:$BI$1,0))="","NULL",SUBSTITUTE(OFFSET(support!$D$1,MATCH("v|"&amp;indicators!A51&amp;"|"&amp;MID(indicators!C51,3,100),support!$A$2:$A$66,0),MATCH(indicators!B51,support!$E$1:$BI$1,0)),",","."))</f>
        <v>1.42394783572604</v>
      </c>
      <c r="E51" t="s">
        <v>19</v>
      </c>
      <c r="F51" t="s">
        <v>19</v>
      </c>
      <c r="G51" t="s">
        <v>19</v>
      </c>
      <c r="H51" t="s">
        <v>19</v>
      </c>
      <c r="I51" t="str">
        <f ca="1">IF(OFFSET(support!$D$1,MATCH("w|"&amp;indicators!A51&amp;"|"&amp;MID(indicators!C51,3,100),support!$A$2:$A$66,0),MATCH(indicators!B51,support!$E$1:$BI$1,0))="","NULL",SUBSTITUTE(OFFSET(support!$D$1,MATCH("w|"&amp;indicators!A51&amp;"|"&amp;MID(indicators!C51,3,100),support!$A$2:$A$66,0),MATCH(indicators!B51,support!$E$1:$BI$1,0)),",","."))</f>
        <v>0.27768852162828</v>
      </c>
      <c r="J51">
        <v>1</v>
      </c>
    </row>
    <row r="52" spans="1:10" x14ac:dyDescent="0.25">
      <c r="A52">
        <v>2017</v>
      </c>
      <c r="B52" s="88">
        <v>69</v>
      </c>
      <c r="C52" t="s">
        <v>222</v>
      </c>
      <c r="D52" t="str">
        <f ca="1">IF(OFFSET(support!$D$1,MATCH("v|"&amp;indicators!A52&amp;"|"&amp;MID(indicators!C52,3,100),support!$A$2:$A$66,0),MATCH(indicators!B52,support!$E$1:$BI$1,0))="","NULL",SUBSTITUTE(OFFSET(support!$D$1,MATCH("v|"&amp;indicators!A52&amp;"|"&amp;MID(indicators!C52,3,100),support!$A$2:$A$66,0),MATCH(indicators!B52,support!$E$1:$BI$1,0)),",","."))</f>
        <v>0.315673784946901</v>
      </c>
      <c r="E52" t="s">
        <v>19</v>
      </c>
      <c r="F52" t="s">
        <v>19</v>
      </c>
      <c r="G52" t="s">
        <v>19</v>
      </c>
      <c r="H52" t="s">
        <v>19</v>
      </c>
      <c r="I52" t="str">
        <f ca="1">IF(OFFSET(support!$D$1,MATCH("w|"&amp;indicators!A52&amp;"|"&amp;MID(indicators!C52,3,100),support!$A$2:$A$66,0),MATCH(indicators!B52,support!$E$1:$BI$1,0))="","NULL",SUBSTITUTE(OFFSET(support!$D$1,MATCH("w|"&amp;indicators!A52&amp;"|"&amp;MID(indicators!C52,3,100),support!$A$2:$A$66,0),MATCH(indicators!B52,support!$E$1:$BI$1,0)),",","."))</f>
        <v>0.212663822000299</v>
      </c>
      <c r="J52">
        <v>1</v>
      </c>
    </row>
    <row r="53" spans="1:10" x14ac:dyDescent="0.25">
      <c r="A53">
        <v>2017</v>
      </c>
      <c r="B53" s="88">
        <v>70</v>
      </c>
      <c r="C53" t="s">
        <v>222</v>
      </c>
      <c r="D53" t="str">
        <f ca="1">IF(OFFSET(support!$D$1,MATCH("v|"&amp;indicators!A53&amp;"|"&amp;MID(indicators!C53,3,100),support!$A$2:$A$66,0),MATCH(indicators!B53,support!$E$1:$BI$1,0))="","NULL",SUBSTITUTE(OFFSET(support!$D$1,MATCH("v|"&amp;indicators!A53&amp;"|"&amp;MID(indicators!C53,3,100),support!$A$2:$A$66,0),MATCH(indicators!B53,support!$E$1:$BI$1,0)),",","."))</f>
        <v>2.56984913542286</v>
      </c>
      <c r="E53" t="s">
        <v>19</v>
      </c>
      <c r="F53" t="s">
        <v>19</v>
      </c>
      <c r="G53" t="s">
        <v>19</v>
      </c>
      <c r="H53" t="s">
        <v>19</v>
      </c>
      <c r="I53" t="str">
        <f ca="1">IF(OFFSET(support!$D$1,MATCH("w|"&amp;indicators!A53&amp;"|"&amp;MID(indicators!C53,3,100),support!$A$2:$A$66,0),MATCH(indicators!B53,support!$E$1:$BI$1,0))="","NULL",SUBSTITUTE(OFFSET(support!$D$1,MATCH("w|"&amp;indicators!A53&amp;"|"&amp;MID(indicators!C53,3,100),support!$A$2:$A$66,0),MATCH(indicators!B53,support!$E$1:$BI$1,0)),",","."))</f>
        <v>0.10930894591236</v>
      </c>
      <c r="J53">
        <v>1</v>
      </c>
    </row>
    <row r="54" spans="1:10" x14ac:dyDescent="0.25">
      <c r="A54">
        <v>2017</v>
      </c>
      <c r="B54" s="88">
        <v>72</v>
      </c>
      <c r="C54" t="s">
        <v>222</v>
      </c>
      <c r="D54" t="str">
        <f ca="1">IF(OFFSET(support!$D$1,MATCH("v|"&amp;indicators!A54&amp;"|"&amp;MID(indicators!C54,3,100),support!$A$2:$A$66,0),MATCH(indicators!B54,support!$E$1:$BI$1,0))="","NULL",SUBSTITUTE(OFFSET(support!$D$1,MATCH("v|"&amp;indicators!A54&amp;"|"&amp;MID(indicators!C54,3,100),support!$A$2:$A$66,0),MATCH(indicators!B54,support!$E$1:$BI$1,0)),",","."))</f>
        <v>1.58485824635594</v>
      </c>
      <c r="E54" t="s">
        <v>19</v>
      </c>
      <c r="F54" t="s">
        <v>19</v>
      </c>
      <c r="G54" t="s">
        <v>19</v>
      </c>
      <c r="H54" t="s">
        <v>19</v>
      </c>
      <c r="I54" t="str">
        <f ca="1">IF(OFFSET(support!$D$1,MATCH("w|"&amp;indicators!A54&amp;"|"&amp;MID(indicators!C54,3,100),support!$A$2:$A$66,0),MATCH(indicators!B54,support!$E$1:$BI$1,0))="","NULL",SUBSTITUTE(OFFSET(support!$D$1,MATCH("w|"&amp;indicators!A54&amp;"|"&amp;MID(indicators!C54,3,100),support!$A$2:$A$66,0),MATCH(indicators!B54,support!$E$1:$BI$1,0)),",","."))</f>
        <v>0.094563910743806</v>
      </c>
      <c r="J54">
        <v>1</v>
      </c>
    </row>
    <row r="55" spans="1:10" x14ac:dyDescent="0.25">
      <c r="A55">
        <v>2017</v>
      </c>
      <c r="B55" s="88">
        <v>75</v>
      </c>
      <c r="C55" t="s">
        <v>222</v>
      </c>
      <c r="D55" t="str">
        <f ca="1">IF(OFFSET(support!$D$1,MATCH("v|"&amp;indicators!A55&amp;"|"&amp;MID(indicators!C55,3,100),support!$A$2:$A$66,0),MATCH(indicators!B55,support!$E$1:$BI$1,0))="","NULL",SUBSTITUTE(OFFSET(support!$D$1,MATCH("v|"&amp;indicators!A55&amp;"|"&amp;MID(indicators!C55,3,100),support!$A$2:$A$66,0),MATCH(indicators!B55,support!$E$1:$BI$1,0)),",","."))</f>
        <v>2.93681913147291</v>
      </c>
      <c r="E55" t="s">
        <v>19</v>
      </c>
      <c r="F55" t="s">
        <v>19</v>
      </c>
      <c r="G55" t="s">
        <v>19</v>
      </c>
      <c r="H55" t="s">
        <v>19</v>
      </c>
      <c r="I55" t="str">
        <f ca="1">IF(OFFSET(support!$D$1,MATCH("w|"&amp;indicators!A55&amp;"|"&amp;MID(indicators!C55,3,100),support!$A$2:$A$66,0),MATCH(indicators!B55,support!$E$1:$BI$1,0))="","NULL",SUBSTITUTE(OFFSET(support!$D$1,MATCH("w|"&amp;indicators!A55&amp;"|"&amp;MID(indicators!C55,3,100),support!$A$2:$A$66,0),MATCH(indicators!B55,support!$E$1:$BI$1,0)),",","."))</f>
        <v>0.0377059483516113</v>
      </c>
      <c r="J55">
        <v>1</v>
      </c>
    </row>
    <row r="56" spans="1:10" x14ac:dyDescent="0.25">
      <c r="A56">
        <v>2017</v>
      </c>
      <c r="B56" s="88">
        <v>77</v>
      </c>
      <c r="C56" t="s">
        <v>222</v>
      </c>
      <c r="D56" t="str">
        <f ca="1">IF(OFFSET(support!$D$1,MATCH("v|"&amp;indicators!A56&amp;"|"&amp;MID(indicators!C56,3,100),support!$A$2:$A$66,0),MATCH(indicators!B56,support!$E$1:$BI$1,0))="","NULL",SUBSTITUTE(OFFSET(support!$D$1,MATCH("v|"&amp;indicators!A56&amp;"|"&amp;MID(indicators!C56,3,100),support!$A$2:$A$66,0),MATCH(indicators!B56,support!$E$1:$BI$1,0)),",","."))</f>
        <v>1.36629804375934</v>
      </c>
      <c r="E56" t="s">
        <v>19</v>
      </c>
      <c r="F56" t="s">
        <v>19</v>
      </c>
      <c r="G56" t="s">
        <v>19</v>
      </c>
      <c r="H56" t="s">
        <v>19</v>
      </c>
      <c r="I56" t="str">
        <f ca="1">IF(OFFSET(support!$D$1,MATCH("w|"&amp;indicators!A56&amp;"|"&amp;MID(indicators!C56,3,100),support!$A$2:$A$66,0),MATCH(indicators!B56,support!$E$1:$BI$1,0))="","NULL",SUBSTITUTE(OFFSET(support!$D$1,MATCH("w|"&amp;indicators!A56&amp;"|"&amp;MID(indicators!C56,3,100),support!$A$2:$A$66,0),MATCH(indicators!B56,support!$E$1:$BI$1,0)),",","."))</f>
        <v>0.22790866609543</v>
      </c>
      <c r="J56">
        <v>1</v>
      </c>
    </row>
    <row r="57" spans="1:10" x14ac:dyDescent="0.25">
      <c r="A57">
        <v>2017</v>
      </c>
      <c r="B57" s="88">
        <v>78</v>
      </c>
      <c r="C57" t="s">
        <v>222</v>
      </c>
      <c r="D57" t="str">
        <f ca="1">IF(OFFSET(support!$D$1,MATCH("v|"&amp;indicators!A57&amp;"|"&amp;MID(indicators!C57,3,100),support!$A$2:$A$66,0),MATCH(indicators!B57,support!$E$1:$BI$1,0))="","NULL",SUBSTITUTE(OFFSET(support!$D$1,MATCH("v|"&amp;indicators!A57&amp;"|"&amp;MID(indicators!C57,3,100),support!$A$2:$A$66,0),MATCH(indicators!B57,support!$E$1:$BI$1,0)),",","."))</f>
        <v>16.9413374065875</v>
      </c>
      <c r="E57" t="s">
        <v>19</v>
      </c>
      <c r="F57" t="s">
        <v>19</v>
      </c>
      <c r="G57" t="s">
        <v>19</v>
      </c>
      <c r="H57" t="s">
        <v>19</v>
      </c>
      <c r="I57" t="str">
        <f ca="1">IF(OFFSET(support!$D$1,MATCH("w|"&amp;indicators!A57&amp;"|"&amp;MID(indicators!C57,3,100),support!$A$2:$A$66,0),MATCH(indicators!B57,support!$E$1:$BI$1,0))="","NULL",SUBSTITUTE(OFFSET(support!$D$1,MATCH("w|"&amp;indicators!A57&amp;"|"&amp;MID(indicators!C57,3,100),support!$A$2:$A$66,0),MATCH(indicators!B57,support!$E$1:$BI$1,0)),",","."))</f>
        <v>0.0469419836432335</v>
      </c>
      <c r="J57">
        <v>1</v>
      </c>
    </row>
    <row r="58" spans="1:10" x14ac:dyDescent="0.25">
      <c r="A58">
        <v>2017</v>
      </c>
      <c r="B58" s="88">
        <v>83</v>
      </c>
      <c r="C58" t="s">
        <v>222</v>
      </c>
      <c r="D58" t="str">
        <f ca="1">IF(OFFSET(support!$D$1,MATCH("v|"&amp;indicators!A58&amp;"|"&amp;MID(indicators!C58,3,100),support!$A$2:$A$66,0),MATCH(indicators!B58,support!$E$1:$BI$1,0))="","NULL",SUBSTITUTE(OFFSET(support!$D$1,MATCH("v|"&amp;indicators!A58&amp;"|"&amp;MID(indicators!C58,3,100),support!$A$2:$A$66,0),MATCH(indicators!B58,support!$E$1:$BI$1,0)),",","."))</f>
        <v>1.55297630839571</v>
      </c>
      <c r="E58" t="s">
        <v>19</v>
      </c>
      <c r="F58" t="s">
        <v>19</v>
      </c>
      <c r="G58" t="s">
        <v>19</v>
      </c>
      <c r="H58" t="s">
        <v>19</v>
      </c>
      <c r="I58" t="str">
        <f ca="1">IF(OFFSET(support!$D$1,MATCH("w|"&amp;indicators!A58&amp;"|"&amp;MID(indicators!C58,3,100),support!$A$2:$A$66,0),MATCH(indicators!B58,support!$E$1:$BI$1,0))="","NULL",SUBSTITUTE(OFFSET(support!$D$1,MATCH("w|"&amp;indicators!A58&amp;"|"&amp;MID(indicators!C58,3,100),support!$A$2:$A$66,0),MATCH(indicators!B58,support!$E$1:$BI$1,0)),",","."))</f>
        <v>0.547655585703809</v>
      </c>
      <c r="J58">
        <v>1</v>
      </c>
    </row>
    <row r="59" spans="1:10" x14ac:dyDescent="0.25">
      <c r="A59">
        <v>2018</v>
      </c>
      <c r="B59" s="88">
        <v>1</v>
      </c>
      <c r="C59" t="s">
        <v>222</v>
      </c>
      <c r="D59" t="str">
        <f ca="1">IF(OFFSET(support!$D$1,MATCH("v|"&amp;indicators!A59&amp;"|"&amp;MID(indicators!C59,3,100),support!$A$2:$A$66,0),MATCH(indicators!B59,support!$E$1:$BI$1,0))="","NULL",SUBSTITUTE(OFFSET(support!$D$1,MATCH("v|"&amp;indicators!A59&amp;"|"&amp;MID(indicators!C59,3,100),support!$A$2:$A$66,0),MATCH(indicators!B59,support!$E$1:$BI$1,0)),",","."))</f>
        <v>25.0266080881574</v>
      </c>
      <c r="E59" t="s">
        <v>19</v>
      </c>
      <c r="F59" t="s">
        <v>19</v>
      </c>
      <c r="G59" t="s">
        <v>19</v>
      </c>
      <c r="H59" t="s">
        <v>19</v>
      </c>
      <c r="I59" t="str">
        <f ca="1">IF(OFFSET(support!$D$1,MATCH("w|"&amp;indicators!A59&amp;"|"&amp;MID(indicators!C59,3,100),support!$A$2:$A$66,0),MATCH(indicators!B59,support!$E$1:$BI$1,0))="","NULL",SUBSTITUTE(OFFSET(support!$D$1,MATCH("w|"&amp;indicators!A59&amp;"|"&amp;MID(indicators!C59,3,100),support!$A$2:$A$66,0),MATCH(indicators!B59,support!$E$1:$BI$1,0)),",","."))</f>
        <v>0.216119896570323</v>
      </c>
      <c r="J59">
        <v>1</v>
      </c>
    </row>
    <row r="60" spans="1:10" x14ac:dyDescent="0.25">
      <c r="A60">
        <v>2018</v>
      </c>
      <c r="B60" s="88">
        <v>2</v>
      </c>
      <c r="C60" t="s">
        <v>222</v>
      </c>
      <c r="D60" t="str">
        <f ca="1">IF(OFFSET(support!$D$1,MATCH("v|"&amp;indicators!A60&amp;"|"&amp;MID(indicators!C60,3,100),support!$A$2:$A$66,0),MATCH(indicators!B60,support!$E$1:$BI$1,0))="","NULL",SUBSTITUTE(OFFSET(support!$D$1,MATCH("v|"&amp;indicators!A60&amp;"|"&amp;MID(indicators!C60,3,100),support!$A$2:$A$66,0),MATCH(indicators!B60,support!$E$1:$BI$1,0)),",","."))</f>
        <v>1.84803612197612</v>
      </c>
      <c r="E60" t="s">
        <v>19</v>
      </c>
      <c r="F60" t="s">
        <v>19</v>
      </c>
      <c r="G60" t="s">
        <v>19</v>
      </c>
      <c r="H60" t="s">
        <v>19</v>
      </c>
      <c r="I60" t="str">
        <f ca="1">IF(OFFSET(support!$D$1,MATCH("w|"&amp;indicators!A60&amp;"|"&amp;MID(indicators!C60,3,100),support!$A$2:$A$66,0),MATCH(indicators!B60,support!$E$1:$BI$1,0))="","NULL",SUBSTITUTE(OFFSET(support!$D$1,MATCH("w|"&amp;indicators!A60&amp;"|"&amp;MID(indicators!C60,3,100),support!$A$2:$A$66,0),MATCH(indicators!B60,support!$E$1:$BI$1,0)),",","."))</f>
        <v>0.409879923194628</v>
      </c>
      <c r="J60">
        <v>1</v>
      </c>
    </row>
    <row r="61" spans="1:10" x14ac:dyDescent="0.25">
      <c r="A61">
        <v>2018</v>
      </c>
      <c r="B61" s="88">
        <v>3</v>
      </c>
      <c r="C61" t="s">
        <v>222</v>
      </c>
      <c r="D61" t="str">
        <f ca="1">IF(OFFSET(support!$D$1,MATCH("v|"&amp;indicators!A61&amp;"|"&amp;MID(indicators!C61,3,100),support!$A$2:$A$66,0),MATCH(indicators!B61,support!$E$1:$BI$1,0))="","NULL",SUBSTITUTE(OFFSET(support!$D$1,MATCH("v|"&amp;indicators!A61&amp;"|"&amp;MID(indicators!C61,3,100),support!$A$2:$A$66,0),MATCH(indicators!B61,support!$E$1:$BI$1,0)),",","."))</f>
        <v>7.7919002151308</v>
      </c>
      <c r="E61" t="s">
        <v>19</v>
      </c>
      <c r="F61" t="s">
        <v>19</v>
      </c>
      <c r="G61" t="s">
        <v>19</v>
      </c>
      <c r="H61" t="s">
        <v>19</v>
      </c>
      <c r="I61" t="str">
        <f ca="1">IF(OFFSET(support!$D$1,MATCH("w|"&amp;indicators!A61&amp;"|"&amp;MID(indicators!C61,3,100),support!$A$2:$A$66,0),MATCH(indicators!B61,support!$E$1:$BI$1,0))="","NULL",SUBSTITUTE(OFFSET(support!$D$1,MATCH("w|"&amp;indicators!A61&amp;"|"&amp;MID(indicators!C61,3,100),support!$A$2:$A$66,0),MATCH(indicators!B61,support!$E$1:$BI$1,0)),",","."))</f>
        <v>0.594543604062304</v>
      </c>
      <c r="J61">
        <v>1</v>
      </c>
    </row>
    <row r="62" spans="1:10" x14ac:dyDescent="0.25">
      <c r="A62">
        <v>2018</v>
      </c>
      <c r="B62" s="88">
        <v>4</v>
      </c>
      <c r="C62" t="s">
        <v>222</v>
      </c>
      <c r="D62" t="str">
        <f ca="1">IF(OFFSET(support!$D$1,MATCH("v|"&amp;indicators!A62&amp;"|"&amp;MID(indicators!C62,3,100),support!$A$2:$A$66,0),MATCH(indicators!B62,support!$E$1:$BI$1,0))="","NULL",SUBSTITUTE(OFFSET(support!$D$1,MATCH("v|"&amp;indicators!A62&amp;"|"&amp;MID(indicators!C62,3,100),support!$A$2:$A$66,0),MATCH(indicators!B62,support!$E$1:$BI$1,0)),",","."))</f>
        <v>15.8465338615068</v>
      </c>
      <c r="E62" t="s">
        <v>19</v>
      </c>
      <c r="F62" t="s">
        <v>19</v>
      </c>
      <c r="G62" t="s">
        <v>19</v>
      </c>
      <c r="H62" t="s">
        <v>19</v>
      </c>
      <c r="I62" t="str">
        <f ca="1">IF(OFFSET(support!$D$1,MATCH("w|"&amp;indicators!A62&amp;"|"&amp;MID(indicators!C62,3,100),support!$A$2:$A$66,0),MATCH(indicators!B62,support!$E$1:$BI$1,0))="","NULL",SUBSTITUTE(OFFSET(support!$D$1,MATCH("w|"&amp;indicators!A62&amp;"|"&amp;MID(indicators!C62,3,100),support!$A$2:$A$66,0),MATCH(indicators!B62,support!$E$1:$BI$1,0)),",","."))</f>
        <v>0.101644798067439</v>
      </c>
      <c r="J62">
        <v>1</v>
      </c>
    </row>
    <row r="63" spans="1:10" x14ac:dyDescent="0.25">
      <c r="A63">
        <v>2018</v>
      </c>
      <c r="B63" s="88">
        <v>5</v>
      </c>
      <c r="C63" t="s">
        <v>222</v>
      </c>
      <c r="D63" t="str">
        <f ca="1">IF(OFFSET(support!$D$1,MATCH("v|"&amp;indicators!A63&amp;"|"&amp;MID(indicators!C63,3,100),support!$A$2:$A$66,0),MATCH(indicators!B63,support!$E$1:$BI$1,0))="","NULL",SUBSTITUTE(OFFSET(support!$D$1,MATCH("v|"&amp;indicators!A63&amp;"|"&amp;MID(indicators!C63,3,100),support!$A$2:$A$66,0),MATCH(indicators!B63,support!$E$1:$BI$1,0)),",","."))</f>
        <v>0.392844428741285</v>
      </c>
      <c r="E63" t="s">
        <v>19</v>
      </c>
      <c r="F63" t="s">
        <v>19</v>
      </c>
      <c r="G63" t="s">
        <v>19</v>
      </c>
      <c r="H63" t="s">
        <v>19</v>
      </c>
      <c r="I63" t="str">
        <f ca="1">IF(OFFSET(support!$D$1,MATCH("w|"&amp;indicators!A63&amp;"|"&amp;MID(indicators!C63,3,100),support!$A$2:$A$66,0),MATCH(indicators!B63,support!$E$1:$BI$1,0))="","NULL",SUBSTITUTE(OFFSET(support!$D$1,MATCH("w|"&amp;indicators!A63&amp;"|"&amp;MID(indicators!C63,3,100),support!$A$2:$A$66,0),MATCH(indicators!B63,support!$E$1:$BI$1,0)),",","."))</f>
        <v>1.03582684423131</v>
      </c>
      <c r="J63">
        <v>1</v>
      </c>
    </row>
    <row r="64" spans="1:10" x14ac:dyDescent="0.25">
      <c r="A64">
        <v>2018</v>
      </c>
      <c r="B64" s="88">
        <v>6</v>
      </c>
      <c r="C64" t="s">
        <v>222</v>
      </c>
      <c r="D64" t="str">
        <f ca="1">IF(OFFSET(support!$D$1,MATCH("v|"&amp;indicators!A64&amp;"|"&amp;MID(indicators!C64,3,100),support!$A$2:$A$66,0),MATCH(indicators!B64,support!$E$1:$BI$1,0))="","NULL",SUBSTITUTE(OFFSET(support!$D$1,MATCH("v|"&amp;indicators!A64&amp;"|"&amp;MID(indicators!C64,3,100),support!$A$2:$A$66,0),MATCH(indicators!B64,support!$E$1:$BI$1,0)),",","."))</f>
        <v>0.643817769493909</v>
      </c>
      <c r="E64" t="s">
        <v>19</v>
      </c>
      <c r="F64" t="s">
        <v>19</v>
      </c>
      <c r="G64" t="s">
        <v>19</v>
      </c>
      <c r="H64" t="s">
        <v>19</v>
      </c>
      <c r="I64" t="str">
        <f ca="1">IF(OFFSET(support!$D$1,MATCH("w|"&amp;indicators!A64&amp;"|"&amp;MID(indicators!C64,3,100),support!$A$2:$A$66,0),MATCH(indicators!B64,support!$E$1:$BI$1,0))="","NULL",SUBSTITUTE(OFFSET(support!$D$1,MATCH("w|"&amp;indicators!A64&amp;"|"&amp;MID(indicators!C64,3,100),support!$A$2:$A$66,0),MATCH(indicators!B64,support!$E$1:$BI$1,0)),",","."))</f>
        <v>0.184384867077035</v>
      </c>
      <c r="J64">
        <v>1</v>
      </c>
    </row>
    <row r="65" spans="1:10" x14ac:dyDescent="0.25">
      <c r="A65">
        <v>2018</v>
      </c>
      <c r="B65" s="88">
        <v>7</v>
      </c>
      <c r="C65" t="s">
        <v>222</v>
      </c>
      <c r="D65" t="str">
        <f ca="1">IF(OFFSET(support!$D$1,MATCH("v|"&amp;indicators!A65&amp;"|"&amp;MID(indicators!C65,3,100),support!$A$2:$A$66,0),MATCH(indicators!B65,support!$E$1:$BI$1,0))="","NULL",SUBSTITUTE(OFFSET(support!$D$1,MATCH("v|"&amp;indicators!A65&amp;"|"&amp;MID(indicators!C65,3,100),support!$A$2:$A$66,0),MATCH(indicators!B65,support!$E$1:$BI$1,0)),",","."))</f>
        <v>138.101864096213</v>
      </c>
      <c r="E65" t="s">
        <v>19</v>
      </c>
      <c r="F65" t="s">
        <v>19</v>
      </c>
      <c r="G65" t="s">
        <v>19</v>
      </c>
      <c r="H65" t="s">
        <v>19</v>
      </c>
      <c r="I65" t="str">
        <f ca="1">IF(OFFSET(support!$D$1,MATCH("w|"&amp;indicators!A65&amp;"|"&amp;MID(indicators!C65,3,100),support!$A$2:$A$66,0),MATCH(indicators!B65,support!$E$1:$BI$1,0))="","NULL",SUBSTITUTE(OFFSET(support!$D$1,MATCH("w|"&amp;indicators!A65&amp;"|"&amp;MID(indicators!C65,3,100),support!$A$2:$A$66,0),MATCH(indicators!B65,support!$E$1:$BI$1,0)),",","."))</f>
        <v>0.128578094010703</v>
      </c>
      <c r="J65">
        <v>1</v>
      </c>
    </row>
    <row r="66" spans="1:10" x14ac:dyDescent="0.25">
      <c r="A66">
        <v>2018</v>
      </c>
      <c r="B66" s="88">
        <v>8</v>
      </c>
      <c r="C66" t="s">
        <v>222</v>
      </c>
      <c r="D66" t="str">
        <f ca="1">IF(OFFSET(support!$D$1,MATCH("v|"&amp;indicators!A66&amp;"|"&amp;MID(indicators!C66,3,100),support!$A$2:$A$66,0),MATCH(indicators!B66,support!$E$1:$BI$1,0))="","NULL",SUBSTITUTE(OFFSET(support!$D$1,MATCH("v|"&amp;indicators!A66&amp;"|"&amp;MID(indicators!C66,3,100),support!$A$2:$A$66,0),MATCH(indicators!B66,support!$E$1:$BI$1,0)),",","."))</f>
        <v>105.50344963844</v>
      </c>
      <c r="E66" t="s">
        <v>19</v>
      </c>
      <c r="F66" t="s">
        <v>19</v>
      </c>
      <c r="G66" t="s">
        <v>19</v>
      </c>
      <c r="H66" t="s">
        <v>19</v>
      </c>
      <c r="I66" t="str">
        <f ca="1">IF(OFFSET(support!$D$1,MATCH("w|"&amp;indicators!A66&amp;"|"&amp;MID(indicators!C66,3,100),support!$A$2:$A$66,0),MATCH(indicators!B66,support!$E$1:$BI$1,0))="","NULL",SUBSTITUTE(OFFSET(support!$D$1,MATCH("w|"&amp;indicators!A66&amp;"|"&amp;MID(indicators!C66,3,100),support!$A$2:$A$66,0),MATCH(indicators!B66,support!$E$1:$BI$1,0)),",","."))</f>
        <v>0.0502038345668502</v>
      </c>
      <c r="J66">
        <v>1</v>
      </c>
    </row>
    <row r="67" spans="1:10" x14ac:dyDescent="0.25">
      <c r="A67">
        <v>2018</v>
      </c>
      <c r="B67" s="88">
        <v>10</v>
      </c>
      <c r="C67" t="s">
        <v>222</v>
      </c>
      <c r="D67" t="str">
        <f ca="1">IF(OFFSET(support!$D$1,MATCH("v|"&amp;indicators!A67&amp;"|"&amp;MID(indicators!C67,3,100),support!$A$2:$A$66,0),MATCH(indicators!B67,support!$E$1:$BI$1,0))="","NULL",SUBSTITUTE(OFFSET(support!$D$1,MATCH("v|"&amp;indicators!A67&amp;"|"&amp;MID(indicators!C67,3,100),support!$A$2:$A$66,0),MATCH(indicators!B67,support!$E$1:$BI$1,0)),",","."))</f>
        <v>1.91238547416187</v>
      </c>
      <c r="E67" t="s">
        <v>19</v>
      </c>
      <c r="F67" t="s">
        <v>19</v>
      </c>
      <c r="G67" t="s">
        <v>19</v>
      </c>
      <c r="H67" t="s">
        <v>19</v>
      </c>
      <c r="I67" t="str">
        <f ca="1">IF(OFFSET(support!$D$1,MATCH("w|"&amp;indicators!A67&amp;"|"&amp;MID(indicators!C67,3,100),support!$A$2:$A$66,0),MATCH(indicators!B67,support!$E$1:$BI$1,0))="","NULL",SUBSTITUTE(OFFSET(support!$D$1,MATCH("w|"&amp;indicators!A67&amp;"|"&amp;MID(indicators!C67,3,100),support!$A$2:$A$66,0),MATCH(indicators!B67,support!$E$1:$BI$1,0)),",","."))</f>
        <v>0.672639028759369</v>
      </c>
      <c r="J67">
        <v>1</v>
      </c>
    </row>
    <row r="68" spans="1:10" x14ac:dyDescent="0.25">
      <c r="A68">
        <v>2018</v>
      </c>
      <c r="B68" s="88">
        <v>11</v>
      </c>
      <c r="C68" t="s">
        <v>222</v>
      </c>
      <c r="D68" t="str">
        <f ca="1">IF(OFFSET(support!$D$1,MATCH("v|"&amp;indicators!A68&amp;"|"&amp;MID(indicators!C68,3,100),support!$A$2:$A$66,0),MATCH(indicators!B68,support!$E$1:$BI$1,0))="","NULL",SUBSTITUTE(OFFSET(support!$D$1,MATCH("v|"&amp;indicators!A68&amp;"|"&amp;MID(indicators!C68,3,100),support!$A$2:$A$66,0),MATCH(indicators!B68,support!$E$1:$BI$1,0)),",","."))</f>
        <v>1.2991380660507</v>
      </c>
      <c r="E68" t="s">
        <v>19</v>
      </c>
      <c r="F68" t="s">
        <v>19</v>
      </c>
      <c r="G68" t="s">
        <v>19</v>
      </c>
      <c r="H68" t="s">
        <v>19</v>
      </c>
      <c r="I68" t="str">
        <f ca="1">IF(OFFSET(support!$D$1,MATCH("w|"&amp;indicators!A68&amp;"|"&amp;MID(indicators!C68,3,100),support!$A$2:$A$66,0),MATCH(indicators!B68,support!$E$1:$BI$1,0))="","NULL",SUBSTITUTE(OFFSET(support!$D$1,MATCH("w|"&amp;indicators!A68&amp;"|"&amp;MID(indicators!C68,3,100),support!$A$2:$A$66,0),MATCH(indicators!B68,support!$E$1:$BI$1,0)),",","."))</f>
        <v>0.818803046936916</v>
      </c>
      <c r="J68">
        <v>1</v>
      </c>
    </row>
    <row r="69" spans="1:10" x14ac:dyDescent="0.25">
      <c r="A69">
        <v>2018</v>
      </c>
      <c r="B69" s="88">
        <v>12</v>
      </c>
      <c r="C69" t="s">
        <v>222</v>
      </c>
      <c r="D69" t="str">
        <f ca="1">IF(OFFSET(support!$D$1,MATCH("v|"&amp;indicators!A69&amp;"|"&amp;MID(indicators!C69,3,100),support!$A$2:$A$66,0),MATCH(indicators!B69,support!$E$1:$BI$1,0))="","NULL",SUBSTITUTE(OFFSET(support!$D$1,MATCH("v|"&amp;indicators!A69&amp;"|"&amp;MID(indicators!C69,3,100),support!$A$2:$A$66,0),MATCH(indicators!B69,support!$E$1:$BI$1,0)),",","."))</f>
        <v>7.908463349005</v>
      </c>
      <c r="E69" t="s">
        <v>19</v>
      </c>
      <c r="F69" t="s">
        <v>19</v>
      </c>
      <c r="G69" t="s">
        <v>19</v>
      </c>
      <c r="H69" t="s">
        <v>19</v>
      </c>
      <c r="I69" t="str">
        <f ca="1">IF(OFFSET(support!$D$1,MATCH("w|"&amp;indicators!A69&amp;"|"&amp;MID(indicators!C69,3,100),support!$A$2:$A$66,0),MATCH(indicators!B69,support!$E$1:$BI$1,0))="","NULL",SUBSTITUTE(OFFSET(support!$D$1,MATCH("w|"&amp;indicators!A69&amp;"|"&amp;MID(indicators!C69,3,100),support!$A$2:$A$66,0),MATCH(indicators!B69,support!$E$1:$BI$1,0)),",","."))</f>
        <v>0.256671070556547</v>
      </c>
      <c r="J69">
        <v>1</v>
      </c>
    </row>
    <row r="70" spans="1:10" x14ac:dyDescent="0.25">
      <c r="A70">
        <v>2018</v>
      </c>
      <c r="B70" s="88">
        <v>14</v>
      </c>
      <c r="C70" t="s">
        <v>222</v>
      </c>
      <c r="D70" t="str">
        <f ca="1">IF(OFFSET(support!$D$1,MATCH("v|"&amp;indicators!A70&amp;"|"&amp;MID(indicators!C70,3,100),support!$A$2:$A$66,0),MATCH(indicators!B70,support!$E$1:$BI$1,0))="","NULL",SUBSTITUTE(OFFSET(support!$D$1,MATCH("v|"&amp;indicators!A70&amp;"|"&amp;MID(indicators!C70,3,100),support!$A$2:$A$66,0),MATCH(indicators!B70,support!$E$1:$BI$1,0)),",","."))</f>
        <v>3.23275823327394</v>
      </c>
      <c r="E70" t="s">
        <v>19</v>
      </c>
      <c r="F70" t="s">
        <v>19</v>
      </c>
      <c r="G70" t="s">
        <v>19</v>
      </c>
      <c r="H70" t="s">
        <v>19</v>
      </c>
      <c r="I70" t="str">
        <f ca="1">IF(OFFSET(support!$D$1,MATCH("w|"&amp;indicators!A70&amp;"|"&amp;MID(indicators!C70,3,100),support!$A$2:$A$66,0),MATCH(indicators!B70,support!$E$1:$BI$1,0))="","NULL",SUBSTITUTE(OFFSET(support!$D$1,MATCH("w|"&amp;indicators!A70&amp;"|"&amp;MID(indicators!C70,3,100),support!$A$2:$A$66,0),MATCH(indicators!B70,support!$E$1:$BI$1,0)),",","."))</f>
        <v>0.519809150870886</v>
      </c>
      <c r="J70">
        <v>1</v>
      </c>
    </row>
    <row r="71" spans="1:10" x14ac:dyDescent="0.25">
      <c r="A71">
        <v>2018</v>
      </c>
      <c r="B71" s="88">
        <v>17</v>
      </c>
      <c r="C71" t="s">
        <v>222</v>
      </c>
      <c r="D71" t="str">
        <f ca="1">IF(OFFSET(support!$D$1,MATCH("v|"&amp;indicators!A71&amp;"|"&amp;MID(indicators!C71,3,100),support!$A$2:$A$66,0),MATCH(indicators!B71,support!$E$1:$BI$1,0))="","NULL",SUBSTITUTE(OFFSET(support!$D$1,MATCH("v|"&amp;indicators!A71&amp;"|"&amp;MID(indicators!C71,3,100),support!$A$2:$A$66,0),MATCH(indicators!B71,support!$E$1:$BI$1,0)),",","."))</f>
        <v>2.99484469807942</v>
      </c>
      <c r="E71" t="s">
        <v>19</v>
      </c>
      <c r="F71" t="s">
        <v>19</v>
      </c>
      <c r="G71" t="s">
        <v>19</v>
      </c>
      <c r="H71" t="s">
        <v>19</v>
      </c>
      <c r="I71" t="str">
        <f ca="1">IF(OFFSET(support!$D$1,MATCH("w|"&amp;indicators!A71&amp;"|"&amp;MID(indicators!C71,3,100),support!$A$2:$A$66,0),MATCH(indicators!B71,support!$E$1:$BI$1,0))="","NULL",SUBSTITUTE(OFFSET(support!$D$1,MATCH("w|"&amp;indicators!A71&amp;"|"&amp;MID(indicators!C71,3,100),support!$A$2:$A$66,0),MATCH(indicators!B71,support!$E$1:$BI$1,0)),",","."))</f>
        <v>0.266625926241411</v>
      </c>
      <c r="J71">
        <v>1</v>
      </c>
    </row>
    <row r="72" spans="1:10" x14ac:dyDescent="0.25">
      <c r="A72">
        <v>2018</v>
      </c>
      <c r="B72" s="88">
        <v>18</v>
      </c>
      <c r="C72" t="s">
        <v>222</v>
      </c>
      <c r="D72" t="str">
        <f ca="1">IF(OFFSET(support!$D$1,MATCH("v|"&amp;indicators!A72&amp;"|"&amp;MID(indicators!C72,3,100),support!$A$2:$A$66,0),MATCH(indicators!B72,support!$E$1:$BI$1,0))="","NULL",SUBSTITUTE(OFFSET(support!$D$1,MATCH("v|"&amp;indicators!A72&amp;"|"&amp;MID(indicators!C72,3,100),support!$A$2:$A$66,0),MATCH(indicators!B72,support!$E$1:$BI$1,0)),",","."))</f>
        <v>0.555385106958445</v>
      </c>
      <c r="E72" t="s">
        <v>19</v>
      </c>
      <c r="F72" t="s">
        <v>19</v>
      </c>
      <c r="G72" t="s">
        <v>19</v>
      </c>
      <c r="H72" t="s">
        <v>19</v>
      </c>
      <c r="I72" t="str">
        <f ca="1">IF(OFFSET(support!$D$1,MATCH("w|"&amp;indicators!A72&amp;"|"&amp;MID(indicators!C72,3,100),support!$A$2:$A$66,0),MATCH(indicators!B72,support!$E$1:$BI$1,0))="","NULL",SUBSTITUTE(OFFSET(support!$D$1,MATCH("w|"&amp;indicators!A72&amp;"|"&amp;MID(indicators!C72,3,100),support!$A$2:$A$66,0),MATCH(indicators!B72,support!$E$1:$BI$1,0)),",","."))</f>
        <v>0.218255822896472</v>
      </c>
      <c r="J72">
        <v>1</v>
      </c>
    </row>
    <row r="73" spans="1:10" x14ac:dyDescent="0.25">
      <c r="A73">
        <v>2018</v>
      </c>
      <c r="B73" s="88">
        <v>21</v>
      </c>
      <c r="C73" t="s">
        <v>222</v>
      </c>
      <c r="D73" t="str">
        <f ca="1">IF(OFFSET(support!$D$1,MATCH("v|"&amp;indicators!A73&amp;"|"&amp;MID(indicators!C73,3,100),support!$A$2:$A$66,0),MATCH(indicators!B73,support!$E$1:$BI$1,0))="","NULL",SUBSTITUTE(OFFSET(support!$D$1,MATCH("v|"&amp;indicators!A73&amp;"|"&amp;MID(indicators!C73,3,100),support!$A$2:$A$66,0),MATCH(indicators!B73,support!$E$1:$BI$1,0)),",","."))</f>
        <v>1.23294450380566</v>
      </c>
      <c r="E73" t="s">
        <v>19</v>
      </c>
      <c r="F73" t="s">
        <v>19</v>
      </c>
      <c r="G73" t="s">
        <v>19</v>
      </c>
      <c r="H73" t="s">
        <v>19</v>
      </c>
      <c r="I73" t="str">
        <f ca="1">IF(OFFSET(support!$D$1,MATCH("w|"&amp;indicators!A73&amp;"|"&amp;MID(indicators!C73,3,100),support!$A$2:$A$66,0),MATCH(indicators!B73,support!$E$1:$BI$1,0))="","NULL",SUBSTITUTE(OFFSET(support!$D$1,MATCH("w|"&amp;indicators!A73&amp;"|"&amp;MID(indicators!C73,3,100),support!$A$2:$A$66,0),MATCH(indicators!B73,support!$E$1:$BI$1,0)),",","."))</f>
        <v>0.250903456466021</v>
      </c>
      <c r="J73">
        <v>1</v>
      </c>
    </row>
    <row r="74" spans="1:10" x14ac:dyDescent="0.25">
      <c r="A74">
        <v>2018</v>
      </c>
      <c r="B74" s="88">
        <v>22</v>
      </c>
      <c r="C74" t="s">
        <v>222</v>
      </c>
      <c r="D74" t="str">
        <f ca="1">IF(OFFSET(support!$D$1,MATCH("v|"&amp;indicators!A74&amp;"|"&amp;MID(indicators!C74,3,100),support!$A$2:$A$66,0),MATCH(indicators!B74,support!$E$1:$BI$1,0))="","NULL",SUBSTITUTE(OFFSET(support!$D$1,MATCH("v|"&amp;indicators!A74&amp;"|"&amp;MID(indicators!C74,3,100),support!$A$2:$A$66,0),MATCH(indicators!B74,support!$E$1:$BI$1,0)),",","."))</f>
        <v>20.9420373636969</v>
      </c>
      <c r="E74" t="s">
        <v>19</v>
      </c>
      <c r="F74" t="s">
        <v>19</v>
      </c>
      <c r="G74" t="s">
        <v>19</v>
      </c>
      <c r="H74" t="s">
        <v>19</v>
      </c>
      <c r="I74" t="str">
        <f ca="1">IF(OFFSET(support!$D$1,MATCH("w|"&amp;indicators!A74&amp;"|"&amp;MID(indicators!C74,3,100),support!$A$2:$A$66,0),MATCH(indicators!B74,support!$E$1:$BI$1,0))="","NULL",SUBSTITUTE(OFFSET(support!$D$1,MATCH("w|"&amp;indicators!A74&amp;"|"&amp;MID(indicators!C74,3,100),support!$A$2:$A$66,0),MATCH(indicators!B74,support!$E$1:$BI$1,0)),",","."))</f>
        <v>0.247693244989375</v>
      </c>
      <c r="J74">
        <v>1</v>
      </c>
    </row>
    <row r="75" spans="1:10" x14ac:dyDescent="0.25">
      <c r="A75">
        <v>2018</v>
      </c>
      <c r="B75" s="88">
        <v>24</v>
      </c>
      <c r="C75" t="s">
        <v>222</v>
      </c>
      <c r="D75" t="str">
        <f ca="1">IF(OFFSET(support!$D$1,MATCH("v|"&amp;indicators!A75&amp;"|"&amp;MID(indicators!C75,3,100),support!$A$2:$A$66,0),MATCH(indicators!B75,support!$E$1:$BI$1,0))="","NULL",SUBSTITUTE(OFFSET(support!$D$1,MATCH("v|"&amp;indicators!A75&amp;"|"&amp;MID(indicators!C75,3,100),support!$A$2:$A$66,0),MATCH(indicators!B75,support!$E$1:$BI$1,0)),",","."))</f>
        <v>1.02178703867947</v>
      </c>
      <c r="E75" t="s">
        <v>19</v>
      </c>
      <c r="F75" t="s">
        <v>19</v>
      </c>
      <c r="G75" t="s">
        <v>19</v>
      </c>
      <c r="H75" t="s">
        <v>19</v>
      </c>
      <c r="I75" t="str">
        <f ca="1">IF(OFFSET(support!$D$1,MATCH("w|"&amp;indicators!A75&amp;"|"&amp;MID(indicators!C75,3,100),support!$A$2:$A$66,0),MATCH(indicators!B75,support!$E$1:$BI$1,0))="","NULL",SUBSTITUTE(OFFSET(support!$D$1,MATCH("w|"&amp;indicators!A75&amp;"|"&amp;MID(indicators!C75,3,100),support!$A$2:$A$66,0),MATCH(indicators!B75,support!$E$1:$BI$1,0)),",","."))</f>
        <v>0.667692651915847</v>
      </c>
      <c r="J75">
        <v>1</v>
      </c>
    </row>
    <row r="76" spans="1:10" x14ac:dyDescent="0.25">
      <c r="A76">
        <v>2018</v>
      </c>
      <c r="B76" s="88">
        <v>25</v>
      </c>
      <c r="C76" t="s">
        <v>222</v>
      </c>
      <c r="D76" t="str">
        <f ca="1">IF(OFFSET(support!$D$1,MATCH("v|"&amp;indicators!A76&amp;"|"&amp;MID(indicators!C76,3,100),support!$A$2:$A$66,0),MATCH(indicators!B76,support!$E$1:$BI$1,0))="","NULL",SUBSTITUTE(OFFSET(support!$D$1,MATCH("v|"&amp;indicators!A76&amp;"|"&amp;MID(indicators!C76,3,100),support!$A$2:$A$66,0),MATCH(indicators!B76,support!$E$1:$BI$1,0)),",","."))</f>
        <v>0.534348379583464</v>
      </c>
      <c r="E76" t="s">
        <v>19</v>
      </c>
      <c r="F76" t="s">
        <v>19</v>
      </c>
      <c r="G76" t="s">
        <v>19</v>
      </c>
      <c r="H76" t="s">
        <v>19</v>
      </c>
      <c r="I76" t="str">
        <f ca="1">IF(OFFSET(support!$D$1,MATCH("w|"&amp;indicators!A76&amp;"|"&amp;MID(indicators!C76,3,100),support!$A$2:$A$66,0),MATCH(indicators!B76,support!$E$1:$BI$1,0))="","NULL",SUBSTITUTE(OFFSET(support!$D$1,MATCH("w|"&amp;indicators!A76&amp;"|"&amp;MID(indicators!C76,3,100),support!$A$2:$A$66,0),MATCH(indicators!B76,support!$E$1:$BI$1,0)),",","."))</f>
        <v>2.36449359929058</v>
      </c>
      <c r="J76">
        <v>1</v>
      </c>
    </row>
    <row r="77" spans="1:10" x14ac:dyDescent="0.25">
      <c r="A77">
        <v>2018</v>
      </c>
      <c r="B77" s="88">
        <v>26</v>
      </c>
      <c r="C77" t="s">
        <v>222</v>
      </c>
      <c r="D77" t="str">
        <f ca="1">IF(OFFSET(support!$D$1,MATCH("v|"&amp;indicators!A77&amp;"|"&amp;MID(indicators!C77,3,100),support!$A$2:$A$66,0),MATCH(indicators!B77,support!$E$1:$BI$1,0))="","NULL",SUBSTITUTE(OFFSET(support!$D$1,MATCH("v|"&amp;indicators!A77&amp;"|"&amp;MID(indicators!C77,3,100),support!$A$2:$A$66,0),MATCH(indicators!B77,support!$E$1:$BI$1,0)),",","."))</f>
        <v>1.15649363274928</v>
      </c>
      <c r="E77" t="s">
        <v>19</v>
      </c>
      <c r="F77" t="s">
        <v>19</v>
      </c>
      <c r="G77" t="s">
        <v>19</v>
      </c>
      <c r="H77" t="s">
        <v>19</v>
      </c>
      <c r="I77" t="str">
        <f ca="1">IF(OFFSET(support!$D$1,MATCH("w|"&amp;indicators!A77&amp;"|"&amp;MID(indicators!C77,3,100),support!$A$2:$A$66,0),MATCH(indicators!B77,support!$E$1:$BI$1,0))="","NULL",SUBSTITUTE(OFFSET(support!$D$1,MATCH("w|"&amp;indicators!A77&amp;"|"&amp;MID(indicators!C77,3,100),support!$A$2:$A$66,0),MATCH(indicators!B77,support!$E$1:$BI$1,0)),",","."))</f>
        <v>0.680558503817545</v>
      </c>
      <c r="J77">
        <v>1</v>
      </c>
    </row>
    <row r="78" spans="1:10" x14ac:dyDescent="0.25">
      <c r="A78">
        <v>2018</v>
      </c>
      <c r="B78" s="88">
        <v>27</v>
      </c>
      <c r="C78" t="s">
        <v>222</v>
      </c>
      <c r="D78" t="str">
        <f ca="1">IF(OFFSET(support!$D$1,MATCH("v|"&amp;indicators!A78&amp;"|"&amp;MID(indicators!C78,3,100),support!$A$2:$A$66,0),MATCH(indicators!B78,support!$E$1:$BI$1,0))="","NULL",SUBSTITUTE(OFFSET(support!$D$1,MATCH("v|"&amp;indicators!A78&amp;"|"&amp;MID(indicators!C78,3,100),support!$A$2:$A$66,0),MATCH(indicators!B78,support!$E$1:$BI$1,0)),",","."))</f>
        <v>1.33669275973846</v>
      </c>
      <c r="E78" t="s">
        <v>19</v>
      </c>
      <c r="F78" t="s">
        <v>19</v>
      </c>
      <c r="G78" t="s">
        <v>19</v>
      </c>
      <c r="H78" t="s">
        <v>19</v>
      </c>
      <c r="I78" t="str">
        <f ca="1">IF(OFFSET(support!$D$1,MATCH("w|"&amp;indicators!A78&amp;"|"&amp;MID(indicators!C78,3,100),support!$A$2:$A$66,0),MATCH(indicators!B78,support!$E$1:$BI$1,0))="","NULL",SUBSTITUTE(OFFSET(support!$D$1,MATCH("w|"&amp;indicators!A78&amp;"|"&amp;MID(indicators!C78,3,100),support!$A$2:$A$66,0),MATCH(indicators!B78,support!$E$1:$BI$1,0)),",","."))</f>
        <v>0.271899044317313</v>
      </c>
      <c r="J78">
        <v>1</v>
      </c>
    </row>
    <row r="79" spans="1:10" x14ac:dyDescent="0.25">
      <c r="A79">
        <v>2018</v>
      </c>
      <c r="B79" s="88">
        <v>28</v>
      </c>
      <c r="C79" t="s">
        <v>222</v>
      </c>
      <c r="D79" t="str">
        <f ca="1">IF(OFFSET(support!$D$1,MATCH("v|"&amp;indicators!A79&amp;"|"&amp;MID(indicators!C79,3,100),support!$A$2:$A$66,0),MATCH(indicators!B79,support!$E$1:$BI$1,0))="","NULL",SUBSTITUTE(OFFSET(support!$D$1,MATCH("v|"&amp;indicators!A79&amp;"|"&amp;MID(indicators!C79,3,100),support!$A$2:$A$66,0),MATCH(indicators!B79,support!$E$1:$BI$1,0)),",","."))</f>
        <v>0.808989301703319</v>
      </c>
      <c r="E79" t="s">
        <v>19</v>
      </c>
      <c r="F79" t="s">
        <v>19</v>
      </c>
      <c r="G79" t="s">
        <v>19</v>
      </c>
      <c r="H79" t="s">
        <v>19</v>
      </c>
      <c r="I79" t="str">
        <f ca="1">IF(OFFSET(support!$D$1,MATCH("w|"&amp;indicators!A79&amp;"|"&amp;MID(indicators!C79,3,100),support!$A$2:$A$66,0),MATCH(indicators!B79,support!$E$1:$BI$1,0))="","NULL",SUBSTITUTE(OFFSET(support!$D$1,MATCH("w|"&amp;indicators!A79&amp;"|"&amp;MID(indicators!C79,3,100),support!$A$2:$A$66,0),MATCH(indicators!B79,support!$E$1:$BI$1,0)),",","."))</f>
        <v>0.144707328807347</v>
      </c>
      <c r="J79">
        <v>1</v>
      </c>
    </row>
    <row r="80" spans="1:10" x14ac:dyDescent="0.25">
      <c r="A80">
        <v>2018</v>
      </c>
      <c r="B80" s="88">
        <v>29</v>
      </c>
      <c r="C80" t="s">
        <v>222</v>
      </c>
      <c r="D80" t="str">
        <f ca="1">IF(OFFSET(support!$D$1,MATCH("v|"&amp;indicators!A80&amp;"|"&amp;MID(indicators!C80,3,100),support!$A$2:$A$66,0),MATCH(indicators!B80,support!$E$1:$BI$1,0))="","NULL",SUBSTITUTE(OFFSET(support!$D$1,MATCH("v|"&amp;indicators!A80&amp;"|"&amp;MID(indicators!C80,3,100),support!$A$2:$A$66,0),MATCH(indicators!B80,support!$E$1:$BI$1,0)),",","."))</f>
        <v>0.587093403269113</v>
      </c>
      <c r="E80" t="s">
        <v>19</v>
      </c>
      <c r="F80" t="s">
        <v>19</v>
      </c>
      <c r="G80" t="s">
        <v>19</v>
      </c>
      <c r="H80" t="s">
        <v>19</v>
      </c>
      <c r="I80" t="str">
        <f ca="1">IF(OFFSET(support!$D$1,MATCH("w|"&amp;indicators!A80&amp;"|"&amp;MID(indicators!C80,3,100),support!$A$2:$A$66,0),MATCH(indicators!B80,support!$E$1:$BI$1,0))="","NULL",SUBSTITUTE(OFFSET(support!$D$1,MATCH("w|"&amp;indicators!A80&amp;"|"&amp;MID(indicators!C80,3,100),support!$A$2:$A$66,0),MATCH(indicators!B80,support!$E$1:$BI$1,0)),",","."))</f>
        <v>0.193184213853902</v>
      </c>
      <c r="J80">
        <v>1</v>
      </c>
    </row>
    <row r="81" spans="1:10" x14ac:dyDescent="0.25">
      <c r="A81">
        <v>2018</v>
      </c>
      <c r="B81" s="88">
        <v>31</v>
      </c>
      <c r="C81" t="s">
        <v>222</v>
      </c>
      <c r="D81" t="str">
        <f ca="1">IF(OFFSET(support!$D$1,MATCH("v|"&amp;indicators!A81&amp;"|"&amp;MID(indicators!C81,3,100),support!$A$2:$A$66,0),MATCH(indicators!B81,support!$E$1:$BI$1,0))="","NULL",SUBSTITUTE(OFFSET(support!$D$1,MATCH("v|"&amp;indicators!A81&amp;"|"&amp;MID(indicators!C81,3,100),support!$A$2:$A$66,0),MATCH(indicators!B81,support!$E$1:$BI$1,0)),",","."))</f>
        <v>5.10769500677148</v>
      </c>
      <c r="E81" t="s">
        <v>19</v>
      </c>
      <c r="F81" t="s">
        <v>19</v>
      </c>
      <c r="G81" t="s">
        <v>19</v>
      </c>
      <c r="H81" t="s">
        <v>19</v>
      </c>
      <c r="I81" t="str">
        <f ca="1">IF(OFFSET(support!$D$1,MATCH("w|"&amp;indicators!A81&amp;"|"&amp;MID(indicators!C81,3,100),support!$A$2:$A$66,0),MATCH(indicators!B81,support!$E$1:$BI$1,0))="","NULL",SUBSTITUTE(OFFSET(support!$D$1,MATCH("w|"&amp;indicators!A81&amp;"|"&amp;MID(indicators!C81,3,100),support!$A$2:$A$66,0),MATCH(indicators!B81,support!$E$1:$BI$1,0)),",","."))</f>
        <v>0.116583906839427</v>
      </c>
      <c r="J81">
        <v>1</v>
      </c>
    </row>
    <row r="82" spans="1:10" x14ac:dyDescent="0.25">
      <c r="A82">
        <v>2018</v>
      </c>
      <c r="B82" s="88">
        <v>33</v>
      </c>
      <c r="C82" t="s">
        <v>222</v>
      </c>
      <c r="D82" t="str">
        <f ca="1">IF(OFFSET(support!$D$1,MATCH("v|"&amp;indicators!A82&amp;"|"&amp;MID(indicators!C82,3,100),support!$A$2:$A$66,0),MATCH(indicators!B82,support!$E$1:$BI$1,0))="","NULL",SUBSTITUTE(OFFSET(support!$D$1,MATCH("v|"&amp;indicators!A82&amp;"|"&amp;MID(indicators!C82,3,100),support!$A$2:$A$66,0),MATCH(indicators!B82,support!$E$1:$BI$1,0)),",","."))</f>
        <v>3.65539924965475</v>
      </c>
      <c r="E82" t="s">
        <v>19</v>
      </c>
      <c r="F82" t="s">
        <v>19</v>
      </c>
      <c r="G82" t="s">
        <v>19</v>
      </c>
      <c r="H82" t="s">
        <v>19</v>
      </c>
      <c r="I82" t="str">
        <f ca="1">IF(OFFSET(support!$D$1,MATCH("w|"&amp;indicators!A82&amp;"|"&amp;MID(indicators!C82,3,100),support!$A$2:$A$66,0),MATCH(indicators!B82,support!$E$1:$BI$1,0))="","NULL",SUBSTITUTE(OFFSET(support!$D$1,MATCH("w|"&amp;indicators!A82&amp;"|"&amp;MID(indicators!C82,3,100),support!$A$2:$A$66,0),MATCH(indicators!B82,support!$E$1:$BI$1,0)),",","."))</f>
        <v>0.123999241237119</v>
      </c>
      <c r="J82">
        <v>1</v>
      </c>
    </row>
    <row r="83" spans="1:10" x14ac:dyDescent="0.25">
      <c r="A83">
        <v>2018</v>
      </c>
      <c r="B83" s="88">
        <v>35</v>
      </c>
      <c r="C83" t="s">
        <v>222</v>
      </c>
      <c r="D83" t="str">
        <f ca="1">IF(OFFSET(support!$D$1,MATCH("v|"&amp;indicators!A83&amp;"|"&amp;MID(indicators!C83,3,100),support!$A$2:$A$66,0),MATCH(indicators!B83,support!$E$1:$BI$1,0))="","NULL",SUBSTITUTE(OFFSET(support!$D$1,MATCH("v|"&amp;indicators!A83&amp;"|"&amp;MID(indicators!C83,3,100),support!$A$2:$A$66,0),MATCH(indicators!B83,support!$E$1:$BI$1,0)),",","."))</f>
        <v>0.672692254589665</v>
      </c>
      <c r="E83" t="s">
        <v>19</v>
      </c>
      <c r="F83" t="s">
        <v>19</v>
      </c>
      <c r="G83" t="s">
        <v>19</v>
      </c>
      <c r="H83" t="s">
        <v>19</v>
      </c>
      <c r="I83" t="str">
        <f ca="1">IF(OFFSET(support!$D$1,MATCH("w|"&amp;indicators!A83&amp;"|"&amp;MID(indicators!C83,3,100),support!$A$2:$A$66,0),MATCH(indicators!B83,support!$E$1:$BI$1,0))="","NULL",SUBSTITUTE(OFFSET(support!$D$1,MATCH("w|"&amp;indicators!A83&amp;"|"&amp;MID(indicators!C83,3,100),support!$A$2:$A$66,0),MATCH(indicators!B83,support!$E$1:$BI$1,0)),",","."))</f>
        <v>0.257159676089787</v>
      </c>
      <c r="J83">
        <v>1</v>
      </c>
    </row>
    <row r="84" spans="1:10" x14ac:dyDescent="0.25">
      <c r="A84">
        <v>2018</v>
      </c>
      <c r="B84" s="88">
        <v>36</v>
      </c>
      <c r="C84" t="s">
        <v>222</v>
      </c>
      <c r="D84" t="str">
        <f ca="1">IF(OFFSET(support!$D$1,MATCH("v|"&amp;indicators!A84&amp;"|"&amp;MID(indicators!C84,3,100),support!$A$2:$A$66,0),MATCH(indicators!B84,support!$E$1:$BI$1,0))="","NULL",SUBSTITUTE(OFFSET(support!$D$1,MATCH("v|"&amp;indicators!A84&amp;"|"&amp;MID(indicators!C84,3,100),support!$A$2:$A$66,0),MATCH(indicators!B84,support!$E$1:$BI$1,0)),",","."))</f>
        <v>13.0375150652981</v>
      </c>
      <c r="E84" t="s">
        <v>19</v>
      </c>
      <c r="F84" t="s">
        <v>19</v>
      </c>
      <c r="G84" t="s">
        <v>19</v>
      </c>
      <c r="H84" t="s">
        <v>19</v>
      </c>
      <c r="I84" t="str">
        <f ca="1">IF(OFFSET(support!$D$1,MATCH("w|"&amp;indicators!A84&amp;"|"&amp;MID(indicators!C84,3,100),support!$A$2:$A$66,0),MATCH(indicators!B84,support!$E$1:$BI$1,0))="","NULL",SUBSTITUTE(OFFSET(support!$D$1,MATCH("w|"&amp;indicators!A84&amp;"|"&amp;MID(indicators!C84,3,100),support!$A$2:$A$66,0),MATCH(indicators!B84,support!$E$1:$BI$1,0)),",","."))</f>
        <v>0.154525374354486</v>
      </c>
      <c r="J84">
        <v>1</v>
      </c>
    </row>
    <row r="85" spans="1:10" x14ac:dyDescent="0.25">
      <c r="A85">
        <v>2018</v>
      </c>
      <c r="B85" s="88">
        <v>38</v>
      </c>
      <c r="C85" t="s">
        <v>222</v>
      </c>
      <c r="D85" t="str">
        <f ca="1">IF(OFFSET(support!$D$1,MATCH("v|"&amp;indicators!A85&amp;"|"&amp;MID(indicators!C85,3,100),support!$A$2:$A$66,0),MATCH(indicators!B85,support!$E$1:$BI$1,0))="","NULL",SUBSTITUTE(OFFSET(support!$D$1,MATCH("v|"&amp;indicators!A85&amp;"|"&amp;MID(indicators!C85,3,100),support!$A$2:$A$66,0),MATCH(indicators!B85,support!$E$1:$BI$1,0)),",","."))</f>
        <v>49.2562907445489</v>
      </c>
      <c r="E85" t="s">
        <v>19</v>
      </c>
      <c r="F85" t="s">
        <v>19</v>
      </c>
      <c r="G85" t="s">
        <v>19</v>
      </c>
      <c r="H85" t="s">
        <v>19</v>
      </c>
      <c r="I85" t="str">
        <f ca="1">IF(OFFSET(support!$D$1,MATCH("w|"&amp;indicators!A85&amp;"|"&amp;MID(indicators!C85,3,100),support!$A$2:$A$66,0),MATCH(indicators!B85,support!$E$1:$BI$1,0))="","NULL",SUBSTITUTE(OFFSET(support!$D$1,MATCH("w|"&amp;indicators!A85&amp;"|"&amp;MID(indicators!C85,3,100),support!$A$2:$A$66,0),MATCH(indicators!B85,support!$E$1:$BI$1,0)),",","."))</f>
        <v>0.0801292701694471</v>
      </c>
      <c r="J85">
        <v>1</v>
      </c>
    </row>
    <row r="86" spans="1:10" x14ac:dyDescent="0.25">
      <c r="A86">
        <v>2018</v>
      </c>
      <c r="B86" s="88">
        <v>40</v>
      </c>
      <c r="C86" t="s">
        <v>222</v>
      </c>
      <c r="D86" t="str">
        <f ca="1">IF(OFFSET(support!$D$1,MATCH("v|"&amp;indicators!A86&amp;"|"&amp;MID(indicators!C86,3,100),support!$A$2:$A$66,0),MATCH(indicators!B86,support!$E$1:$BI$1,0))="","NULL",SUBSTITUTE(OFFSET(support!$D$1,MATCH("v|"&amp;indicators!A86&amp;"|"&amp;MID(indicators!C86,3,100),support!$A$2:$A$66,0),MATCH(indicators!B86,support!$E$1:$BI$1,0)),",","."))</f>
        <v>7.41047538850631</v>
      </c>
      <c r="E86" t="s">
        <v>19</v>
      </c>
      <c r="F86" t="s">
        <v>19</v>
      </c>
      <c r="G86" t="s">
        <v>19</v>
      </c>
      <c r="H86" t="s">
        <v>19</v>
      </c>
      <c r="I86" t="str">
        <f ca="1">IF(OFFSET(support!$D$1,MATCH("w|"&amp;indicators!A86&amp;"|"&amp;MID(indicators!C86,3,100),support!$A$2:$A$66,0),MATCH(indicators!B86,support!$E$1:$BI$1,0))="","NULL",SUBSTITUTE(OFFSET(support!$D$1,MATCH("w|"&amp;indicators!A86&amp;"|"&amp;MID(indicators!C86,3,100),support!$A$2:$A$66,0),MATCH(indicators!B86,support!$E$1:$BI$1,0)),",","."))</f>
        <v>0.111363819882827</v>
      </c>
      <c r="J86">
        <v>1</v>
      </c>
    </row>
    <row r="87" spans="1:10" x14ac:dyDescent="0.25">
      <c r="A87">
        <v>2018</v>
      </c>
      <c r="B87" s="88">
        <v>41</v>
      </c>
      <c r="C87" t="s">
        <v>222</v>
      </c>
      <c r="D87" t="str">
        <f ca="1">IF(OFFSET(support!$D$1,MATCH("v|"&amp;indicators!A87&amp;"|"&amp;MID(indicators!C87,3,100),support!$A$2:$A$66,0),MATCH(indicators!B87,support!$E$1:$BI$1,0))="","NULL",SUBSTITUTE(OFFSET(support!$D$1,MATCH("v|"&amp;indicators!A87&amp;"|"&amp;MID(indicators!C87,3,100),support!$A$2:$A$66,0),MATCH(indicators!B87,support!$E$1:$BI$1,0)),",","."))</f>
        <v>21.2270785441558</v>
      </c>
      <c r="E87" t="s">
        <v>19</v>
      </c>
      <c r="F87" t="s">
        <v>19</v>
      </c>
      <c r="G87" t="s">
        <v>19</v>
      </c>
      <c r="H87" t="s">
        <v>19</v>
      </c>
      <c r="I87" t="str">
        <f ca="1">IF(OFFSET(support!$D$1,MATCH("w|"&amp;indicators!A87&amp;"|"&amp;MID(indicators!C87,3,100),support!$A$2:$A$66,0),MATCH(indicators!B87,support!$E$1:$BI$1,0))="","NULL",SUBSTITUTE(OFFSET(support!$D$1,MATCH("w|"&amp;indicators!A87&amp;"|"&amp;MID(indicators!C87,3,100),support!$A$2:$A$66,0),MATCH(indicators!B87,support!$E$1:$BI$1,0)),",","."))</f>
        <v>0.0466249002721957</v>
      </c>
      <c r="J87">
        <v>1</v>
      </c>
    </row>
    <row r="88" spans="1:10" x14ac:dyDescent="0.25">
      <c r="A88">
        <v>2018</v>
      </c>
      <c r="B88" s="88">
        <v>42</v>
      </c>
      <c r="C88" t="s">
        <v>222</v>
      </c>
      <c r="D88" t="str">
        <f ca="1">IF(OFFSET(support!$D$1,MATCH("v|"&amp;indicators!A88&amp;"|"&amp;MID(indicators!C88,3,100),support!$A$2:$A$66,0),MATCH(indicators!B88,support!$E$1:$BI$1,0))="","NULL",SUBSTITUTE(OFFSET(support!$D$1,MATCH("v|"&amp;indicators!A88&amp;"|"&amp;MID(indicators!C88,3,100),support!$A$2:$A$66,0),MATCH(indicators!B88,support!$E$1:$BI$1,0)),",","."))</f>
        <v>0.916980490044053</v>
      </c>
      <c r="E88" t="s">
        <v>19</v>
      </c>
      <c r="F88" t="s">
        <v>19</v>
      </c>
      <c r="G88" t="s">
        <v>19</v>
      </c>
      <c r="H88" t="s">
        <v>19</v>
      </c>
      <c r="I88" t="str">
        <f ca="1">IF(OFFSET(support!$D$1,MATCH("w|"&amp;indicators!A88&amp;"|"&amp;MID(indicators!C88,3,100),support!$A$2:$A$66,0),MATCH(indicators!B88,support!$E$1:$BI$1,0))="","NULL",SUBSTITUTE(OFFSET(support!$D$1,MATCH("w|"&amp;indicators!A88&amp;"|"&amp;MID(indicators!C88,3,100),support!$A$2:$A$66,0),MATCH(indicators!B88,support!$E$1:$BI$1,0)),",","."))</f>
        <v>0.120541901028845</v>
      </c>
      <c r="J88">
        <v>1</v>
      </c>
    </row>
    <row r="89" spans="1:10" x14ac:dyDescent="0.25">
      <c r="A89">
        <v>2018</v>
      </c>
      <c r="B89" s="88">
        <v>43</v>
      </c>
      <c r="C89" t="s">
        <v>222</v>
      </c>
      <c r="D89" t="str">
        <f ca="1">IF(OFFSET(support!$D$1,MATCH("v|"&amp;indicators!A89&amp;"|"&amp;MID(indicators!C89,3,100),support!$A$2:$A$66,0),MATCH(indicators!B89,support!$E$1:$BI$1,0))="","NULL",SUBSTITUTE(OFFSET(support!$D$1,MATCH("v|"&amp;indicators!A89&amp;"|"&amp;MID(indicators!C89,3,100),support!$A$2:$A$66,0),MATCH(indicators!B89,support!$E$1:$BI$1,0)),",","."))</f>
        <v>1.43786216963361</v>
      </c>
      <c r="E89" t="s">
        <v>19</v>
      </c>
      <c r="F89" t="s">
        <v>19</v>
      </c>
      <c r="G89" t="s">
        <v>19</v>
      </c>
      <c r="H89" t="s">
        <v>19</v>
      </c>
      <c r="I89" t="str">
        <f ca="1">IF(OFFSET(support!$D$1,MATCH("w|"&amp;indicators!A89&amp;"|"&amp;MID(indicators!C89,3,100),support!$A$2:$A$66,0),MATCH(indicators!B89,support!$E$1:$BI$1,0))="","NULL",SUBSTITUTE(OFFSET(support!$D$1,MATCH("w|"&amp;indicators!A89&amp;"|"&amp;MID(indicators!C89,3,100),support!$A$2:$A$66,0),MATCH(indicators!B89,support!$E$1:$BI$1,0)),",","."))</f>
        <v>0.0849547625491904</v>
      </c>
      <c r="J89">
        <v>1</v>
      </c>
    </row>
    <row r="90" spans="1:10" x14ac:dyDescent="0.25">
      <c r="A90">
        <v>2018</v>
      </c>
      <c r="B90" s="88">
        <v>44</v>
      </c>
      <c r="C90" t="s">
        <v>222</v>
      </c>
      <c r="D90" t="str">
        <f ca="1">IF(OFFSET(support!$D$1,MATCH("v|"&amp;indicators!A90&amp;"|"&amp;MID(indicators!C90,3,100),support!$A$2:$A$66,0),MATCH(indicators!B90,support!$E$1:$BI$1,0))="","NULL",SUBSTITUTE(OFFSET(support!$D$1,MATCH("v|"&amp;indicators!A90&amp;"|"&amp;MID(indicators!C90,3,100),support!$A$2:$A$66,0),MATCH(indicators!B90,support!$E$1:$BI$1,0)),",","."))</f>
        <v>2.16200822417304</v>
      </c>
      <c r="E90" t="s">
        <v>19</v>
      </c>
      <c r="F90" t="s">
        <v>19</v>
      </c>
      <c r="G90" t="s">
        <v>19</v>
      </c>
      <c r="H90" t="s">
        <v>19</v>
      </c>
      <c r="I90" t="str">
        <f ca="1">IF(OFFSET(support!$D$1,MATCH("w|"&amp;indicators!A90&amp;"|"&amp;MID(indicators!C90,3,100),support!$A$2:$A$66,0),MATCH(indicators!B90,support!$E$1:$BI$1,0))="","NULL",SUBSTITUTE(OFFSET(support!$D$1,MATCH("w|"&amp;indicators!A90&amp;"|"&amp;MID(indicators!C90,3,100),support!$A$2:$A$66,0),MATCH(indicators!B90,support!$E$1:$BI$1,0)),",","."))</f>
        <v>0.104070865163346</v>
      </c>
      <c r="J90">
        <v>1</v>
      </c>
    </row>
    <row r="91" spans="1:10" x14ac:dyDescent="0.25">
      <c r="A91">
        <v>2018</v>
      </c>
      <c r="B91" s="88">
        <v>45</v>
      </c>
      <c r="C91" t="s">
        <v>222</v>
      </c>
      <c r="D91" t="str">
        <f ca="1">IF(OFFSET(support!$D$1,MATCH("v|"&amp;indicators!A91&amp;"|"&amp;MID(indicators!C91,3,100),support!$A$2:$A$66,0),MATCH(indicators!B91,support!$E$1:$BI$1,0))="","NULL",SUBSTITUTE(OFFSET(support!$D$1,MATCH("v|"&amp;indicators!A91&amp;"|"&amp;MID(indicators!C91,3,100),support!$A$2:$A$66,0),MATCH(indicators!B91,support!$E$1:$BI$1,0)),",","."))</f>
        <v>6.73390486306047</v>
      </c>
      <c r="E91" t="s">
        <v>19</v>
      </c>
      <c r="F91" t="s">
        <v>19</v>
      </c>
      <c r="G91" t="s">
        <v>19</v>
      </c>
      <c r="H91" t="s">
        <v>19</v>
      </c>
      <c r="I91" t="str">
        <f ca="1">IF(OFFSET(support!$D$1,MATCH("w|"&amp;indicators!A91&amp;"|"&amp;MID(indicators!C91,3,100),support!$A$2:$A$66,0),MATCH(indicators!B91,support!$E$1:$BI$1,0))="","NULL",SUBSTITUTE(OFFSET(support!$D$1,MATCH("w|"&amp;indicators!A91&amp;"|"&amp;MID(indicators!C91,3,100),support!$A$2:$A$66,0),MATCH(indicators!B91,support!$E$1:$BI$1,0)),",","."))</f>
        <v>0.0403930011076165</v>
      </c>
      <c r="J91">
        <v>1</v>
      </c>
    </row>
    <row r="92" spans="1:10" x14ac:dyDescent="0.25">
      <c r="A92">
        <v>2018</v>
      </c>
      <c r="B92" s="88">
        <v>46</v>
      </c>
      <c r="C92" t="s">
        <v>222</v>
      </c>
      <c r="D92" t="str">
        <f ca="1">IF(OFFSET(support!$D$1,MATCH("v|"&amp;indicators!A92&amp;"|"&amp;MID(indicators!C92,3,100),support!$A$2:$A$66,0),MATCH(indicators!B92,support!$E$1:$BI$1,0))="","NULL",SUBSTITUTE(OFFSET(support!$D$1,MATCH("v|"&amp;indicators!A92&amp;"|"&amp;MID(indicators!C92,3,100),support!$A$2:$A$66,0),MATCH(indicators!B92,support!$E$1:$BI$1,0)),",","."))</f>
        <v>1.74500564523197</v>
      </c>
      <c r="E92" t="s">
        <v>19</v>
      </c>
      <c r="F92" t="s">
        <v>19</v>
      </c>
      <c r="G92" t="s">
        <v>19</v>
      </c>
      <c r="H92" t="s">
        <v>19</v>
      </c>
      <c r="I92" t="str">
        <f ca="1">IF(OFFSET(support!$D$1,MATCH("w|"&amp;indicators!A92&amp;"|"&amp;MID(indicators!C92,3,100),support!$A$2:$A$66,0),MATCH(indicators!B92,support!$E$1:$BI$1,0))="","NULL",SUBSTITUTE(OFFSET(support!$D$1,MATCH("w|"&amp;indicators!A92&amp;"|"&amp;MID(indicators!C92,3,100),support!$A$2:$A$66,0),MATCH(indicators!B92,support!$E$1:$BI$1,0)),",","."))</f>
        <v>0.057886520089505</v>
      </c>
      <c r="J92">
        <v>1</v>
      </c>
    </row>
    <row r="93" spans="1:10" x14ac:dyDescent="0.25">
      <c r="A93">
        <v>2018</v>
      </c>
      <c r="B93" s="88">
        <v>47</v>
      </c>
      <c r="C93" t="s">
        <v>222</v>
      </c>
      <c r="D93" t="str">
        <f ca="1">IF(OFFSET(support!$D$1,MATCH("v|"&amp;indicators!A93&amp;"|"&amp;MID(indicators!C93,3,100),support!$A$2:$A$66,0),MATCH(indicators!B93,support!$E$1:$BI$1,0))="","NULL",SUBSTITUTE(OFFSET(support!$D$1,MATCH("v|"&amp;indicators!A93&amp;"|"&amp;MID(indicators!C93,3,100),support!$A$2:$A$66,0),MATCH(indicators!B93,support!$E$1:$BI$1,0)),",","."))</f>
        <v>1.46124722081995</v>
      </c>
      <c r="E93" t="s">
        <v>19</v>
      </c>
      <c r="F93" t="s">
        <v>19</v>
      </c>
      <c r="G93" t="s">
        <v>19</v>
      </c>
      <c r="H93" t="s">
        <v>19</v>
      </c>
      <c r="I93" t="str">
        <f ca="1">IF(OFFSET(support!$D$1,MATCH("w|"&amp;indicators!A93&amp;"|"&amp;MID(indicators!C93,3,100),support!$A$2:$A$66,0),MATCH(indicators!B93,support!$E$1:$BI$1,0))="","NULL",SUBSTITUTE(OFFSET(support!$D$1,MATCH("w|"&amp;indicators!A93&amp;"|"&amp;MID(indicators!C93,3,100),support!$A$2:$A$66,0),MATCH(indicators!B93,support!$E$1:$BI$1,0)),",","."))</f>
        <v>0.0719462046724042</v>
      </c>
      <c r="J93">
        <v>1</v>
      </c>
    </row>
    <row r="94" spans="1:10" x14ac:dyDescent="0.25">
      <c r="A94">
        <v>2018</v>
      </c>
      <c r="B94" s="88">
        <v>48</v>
      </c>
      <c r="C94" t="s">
        <v>222</v>
      </c>
      <c r="D94" t="str">
        <f ca="1">IF(OFFSET(support!$D$1,MATCH("v|"&amp;indicators!A94&amp;"|"&amp;MID(indicators!C94,3,100),support!$A$2:$A$66,0),MATCH(indicators!B94,support!$E$1:$BI$1,0))="","NULL",SUBSTITUTE(OFFSET(support!$D$1,MATCH("v|"&amp;indicators!A94&amp;"|"&amp;MID(indicators!C94,3,100),support!$A$2:$A$66,0),MATCH(indicators!B94,support!$E$1:$BI$1,0)),",","."))</f>
        <v>1.24517289688304</v>
      </c>
      <c r="E94" t="s">
        <v>19</v>
      </c>
      <c r="F94" t="s">
        <v>19</v>
      </c>
      <c r="G94" t="s">
        <v>19</v>
      </c>
      <c r="H94" t="s">
        <v>19</v>
      </c>
      <c r="I94" t="str">
        <f ca="1">IF(OFFSET(support!$D$1,MATCH("w|"&amp;indicators!A94&amp;"|"&amp;MID(indicators!C94,3,100),support!$A$2:$A$66,0),MATCH(indicators!B94,support!$E$1:$BI$1,0))="","NULL",SUBSTITUTE(OFFSET(support!$D$1,MATCH("w|"&amp;indicators!A94&amp;"|"&amp;MID(indicators!C94,3,100),support!$A$2:$A$66,0),MATCH(indicators!B94,support!$E$1:$BI$1,0)),",","."))</f>
        <v>0.184795674095873</v>
      </c>
      <c r="J94">
        <v>1</v>
      </c>
    </row>
    <row r="95" spans="1:10" x14ac:dyDescent="0.25">
      <c r="A95">
        <v>2018</v>
      </c>
      <c r="B95" s="88">
        <v>49</v>
      </c>
      <c r="C95" t="s">
        <v>222</v>
      </c>
      <c r="D95" t="str">
        <f ca="1">IF(OFFSET(support!$D$1,MATCH("v|"&amp;indicators!A95&amp;"|"&amp;MID(indicators!C95,3,100),support!$A$2:$A$66,0),MATCH(indicators!B95,support!$E$1:$BI$1,0))="","NULL",SUBSTITUTE(OFFSET(support!$D$1,MATCH("v|"&amp;indicators!A95&amp;"|"&amp;MID(indicators!C95,3,100),support!$A$2:$A$66,0),MATCH(indicators!B95,support!$E$1:$BI$1,0)),",","."))</f>
        <v>0.114640320639666</v>
      </c>
      <c r="E95" t="s">
        <v>19</v>
      </c>
      <c r="F95" t="s">
        <v>19</v>
      </c>
      <c r="G95" t="s">
        <v>19</v>
      </c>
      <c r="H95" t="s">
        <v>19</v>
      </c>
      <c r="I95" t="str">
        <f ca="1">IF(OFFSET(support!$D$1,MATCH("w|"&amp;indicators!A95&amp;"|"&amp;MID(indicators!C95,3,100),support!$A$2:$A$66,0),MATCH(indicators!B95,support!$E$1:$BI$1,0))="","NULL",SUBSTITUTE(OFFSET(support!$D$1,MATCH("w|"&amp;indicators!A95&amp;"|"&amp;MID(indicators!C95,3,100),support!$A$2:$A$66,0),MATCH(indicators!B95,support!$E$1:$BI$1,0)),",","."))</f>
        <v>0.129706200419423</v>
      </c>
      <c r="J95">
        <v>1</v>
      </c>
    </row>
    <row r="96" spans="1:10" x14ac:dyDescent="0.25">
      <c r="A96">
        <v>2018</v>
      </c>
      <c r="B96" s="88">
        <v>50</v>
      </c>
      <c r="C96" t="s">
        <v>222</v>
      </c>
      <c r="D96" t="str">
        <f ca="1">IF(OFFSET(support!$D$1,MATCH("v|"&amp;indicators!A96&amp;"|"&amp;MID(indicators!C96,3,100),support!$A$2:$A$66,0),MATCH(indicators!B96,support!$E$1:$BI$1,0))="","NULL",SUBSTITUTE(OFFSET(support!$D$1,MATCH("v|"&amp;indicators!A96&amp;"|"&amp;MID(indicators!C96,3,100),support!$A$2:$A$66,0),MATCH(indicators!B96,support!$E$1:$BI$1,0)),",","."))</f>
        <v>1.6437667096154</v>
      </c>
      <c r="E96" t="s">
        <v>19</v>
      </c>
      <c r="F96" t="s">
        <v>19</v>
      </c>
      <c r="G96" t="s">
        <v>19</v>
      </c>
      <c r="H96" t="s">
        <v>19</v>
      </c>
      <c r="I96" t="str">
        <f ca="1">IF(OFFSET(support!$D$1,MATCH("w|"&amp;indicators!A96&amp;"|"&amp;MID(indicators!C96,3,100),support!$A$2:$A$66,0),MATCH(indicators!B96,support!$E$1:$BI$1,0))="","NULL",SUBSTITUTE(OFFSET(support!$D$1,MATCH("w|"&amp;indicators!A96&amp;"|"&amp;MID(indicators!C96,3,100),support!$A$2:$A$66,0),MATCH(indicators!B96,support!$E$1:$BI$1,0)),",","."))</f>
        <v>0.302184579355838</v>
      </c>
      <c r="J96">
        <v>1</v>
      </c>
    </row>
    <row r="97" spans="1:10" x14ac:dyDescent="0.25">
      <c r="A97">
        <v>2018</v>
      </c>
      <c r="B97" s="88">
        <v>52</v>
      </c>
      <c r="C97" t="s">
        <v>222</v>
      </c>
      <c r="D97" t="str">
        <f ca="1">IF(OFFSET(support!$D$1,MATCH("v|"&amp;indicators!A97&amp;"|"&amp;MID(indicators!C97,3,100),support!$A$2:$A$66,0),MATCH(indicators!B97,support!$E$1:$BI$1,0))="","NULL",SUBSTITUTE(OFFSET(support!$D$1,MATCH("v|"&amp;indicators!A97&amp;"|"&amp;MID(indicators!C97,3,100),support!$A$2:$A$66,0),MATCH(indicators!B97,support!$E$1:$BI$1,0)),",","."))</f>
        <v>38.4721561931503</v>
      </c>
      <c r="E97" t="s">
        <v>19</v>
      </c>
      <c r="F97" t="s">
        <v>19</v>
      </c>
      <c r="G97" t="s">
        <v>19</v>
      </c>
      <c r="H97" t="s">
        <v>19</v>
      </c>
      <c r="I97" t="str">
        <f ca="1">IF(OFFSET(support!$D$1,MATCH("w|"&amp;indicators!A97&amp;"|"&amp;MID(indicators!C97,3,100),support!$A$2:$A$66,0),MATCH(indicators!B97,support!$E$1:$BI$1,0))="","NULL",SUBSTITUTE(OFFSET(support!$D$1,MATCH("w|"&amp;indicators!A97&amp;"|"&amp;MID(indicators!C97,3,100),support!$A$2:$A$66,0),MATCH(indicators!B97,support!$E$1:$BI$1,0)),",","."))</f>
        <v>0.109078500251034</v>
      </c>
      <c r="J97">
        <v>1</v>
      </c>
    </row>
    <row r="98" spans="1:10" x14ac:dyDescent="0.25">
      <c r="A98">
        <v>2018</v>
      </c>
      <c r="B98" s="88">
        <v>53</v>
      </c>
      <c r="C98" t="s">
        <v>222</v>
      </c>
      <c r="D98" t="str">
        <f ca="1">IF(OFFSET(support!$D$1,MATCH("v|"&amp;indicators!A98&amp;"|"&amp;MID(indicators!C98,3,100),support!$A$2:$A$66,0),MATCH(indicators!B98,support!$E$1:$BI$1,0))="","NULL",SUBSTITUTE(OFFSET(support!$D$1,MATCH("v|"&amp;indicators!A98&amp;"|"&amp;MID(indicators!C98,3,100),support!$A$2:$A$66,0),MATCH(indicators!B98,support!$E$1:$BI$1,0)),",","."))</f>
        <v>2.29083970799603</v>
      </c>
      <c r="E98" t="s">
        <v>19</v>
      </c>
      <c r="F98" t="s">
        <v>19</v>
      </c>
      <c r="G98" t="s">
        <v>19</v>
      </c>
      <c r="H98" t="s">
        <v>19</v>
      </c>
      <c r="I98" t="str">
        <f ca="1">IF(OFFSET(support!$D$1,MATCH("w|"&amp;indicators!A98&amp;"|"&amp;MID(indicators!C98,3,100),support!$A$2:$A$66,0),MATCH(indicators!B98,support!$E$1:$BI$1,0))="","NULL",SUBSTITUTE(OFFSET(support!$D$1,MATCH("w|"&amp;indicators!A98&amp;"|"&amp;MID(indicators!C98,3,100),support!$A$2:$A$66,0),MATCH(indicators!B98,support!$E$1:$BI$1,0)),",","."))</f>
        <v>0.131790031966887</v>
      </c>
      <c r="J98">
        <v>1</v>
      </c>
    </row>
    <row r="99" spans="1:10" x14ac:dyDescent="0.25">
      <c r="A99">
        <v>2018</v>
      </c>
      <c r="B99" s="88">
        <v>54</v>
      </c>
      <c r="C99" t="s">
        <v>222</v>
      </c>
      <c r="D99" t="str">
        <f ca="1">IF(OFFSET(support!$D$1,MATCH("v|"&amp;indicators!A99&amp;"|"&amp;MID(indicators!C99,3,100),support!$A$2:$A$66,0),MATCH(indicators!B99,support!$E$1:$BI$1,0))="","NULL",SUBSTITUTE(OFFSET(support!$D$1,MATCH("v|"&amp;indicators!A99&amp;"|"&amp;MID(indicators!C99,3,100),support!$A$2:$A$66,0),MATCH(indicators!B99,support!$E$1:$BI$1,0)),",","."))</f>
        <v>23.9238961398134</v>
      </c>
      <c r="E99" t="s">
        <v>19</v>
      </c>
      <c r="F99" t="s">
        <v>19</v>
      </c>
      <c r="G99" t="s">
        <v>19</v>
      </c>
      <c r="H99" t="s">
        <v>19</v>
      </c>
      <c r="I99" t="str">
        <f ca="1">IF(OFFSET(support!$D$1,MATCH("w|"&amp;indicators!A99&amp;"|"&amp;MID(indicators!C99,3,100),support!$A$2:$A$66,0),MATCH(indicators!B99,support!$E$1:$BI$1,0))="","NULL",SUBSTITUTE(OFFSET(support!$D$1,MATCH("w|"&amp;indicators!A99&amp;"|"&amp;MID(indicators!C99,3,100),support!$A$2:$A$66,0),MATCH(indicators!B99,support!$E$1:$BI$1,0)),",","."))</f>
        <v>0.132955475325382</v>
      </c>
      <c r="J99">
        <v>1</v>
      </c>
    </row>
    <row r="100" spans="1:10" x14ac:dyDescent="0.25">
      <c r="A100">
        <v>2018</v>
      </c>
      <c r="B100" s="88">
        <v>57</v>
      </c>
      <c r="C100" t="s">
        <v>222</v>
      </c>
      <c r="D100" t="str">
        <f ca="1">IF(OFFSET(support!$D$1,MATCH("v|"&amp;indicators!A100&amp;"|"&amp;MID(indicators!C100,3,100),support!$A$2:$A$66,0),MATCH(indicators!B100,support!$E$1:$BI$1,0))="","NULL",SUBSTITUTE(OFFSET(support!$D$1,MATCH("v|"&amp;indicators!A100&amp;"|"&amp;MID(indicators!C100,3,100),support!$A$2:$A$66,0),MATCH(indicators!B100,support!$E$1:$BI$1,0)),",","."))</f>
        <v>14.3017271647498</v>
      </c>
      <c r="E100" t="s">
        <v>19</v>
      </c>
      <c r="F100" t="s">
        <v>19</v>
      </c>
      <c r="G100" t="s">
        <v>19</v>
      </c>
      <c r="H100" t="s">
        <v>19</v>
      </c>
      <c r="I100" t="str">
        <f ca="1">IF(OFFSET(support!$D$1,MATCH("w|"&amp;indicators!A100&amp;"|"&amp;MID(indicators!C100,3,100),support!$A$2:$A$66,0),MATCH(indicators!B100,support!$E$1:$BI$1,0))="","NULL",SUBSTITUTE(OFFSET(support!$D$1,MATCH("w|"&amp;indicators!A100&amp;"|"&amp;MID(indicators!C100,3,100),support!$A$2:$A$66,0),MATCH(indicators!B100,support!$E$1:$BI$1,0)),",","."))</f>
        <v>0.0952063841845307</v>
      </c>
      <c r="J100">
        <v>1</v>
      </c>
    </row>
    <row r="101" spans="1:10" x14ac:dyDescent="0.25">
      <c r="A101">
        <v>2018</v>
      </c>
      <c r="B101" s="88">
        <v>58</v>
      </c>
      <c r="C101" t="s">
        <v>222</v>
      </c>
      <c r="D101" t="str">
        <f ca="1">IF(OFFSET(support!$D$1,MATCH("v|"&amp;indicators!A101&amp;"|"&amp;MID(indicators!C101,3,100),support!$A$2:$A$66,0),MATCH(indicators!B101,support!$E$1:$BI$1,0))="","NULL",SUBSTITUTE(OFFSET(support!$D$1,MATCH("v|"&amp;indicators!A101&amp;"|"&amp;MID(indicators!C101,3,100),support!$A$2:$A$66,0),MATCH(indicators!B101,support!$E$1:$BI$1,0)),",","."))</f>
        <v>1.23020049863068</v>
      </c>
      <c r="E101" t="s">
        <v>19</v>
      </c>
      <c r="F101" t="s">
        <v>19</v>
      </c>
      <c r="G101" t="s">
        <v>19</v>
      </c>
      <c r="H101" t="s">
        <v>19</v>
      </c>
      <c r="I101" t="str">
        <f ca="1">IF(OFFSET(support!$D$1,MATCH("w|"&amp;indicators!A101&amp;"|"&amp;MID(indicators!C101,3,100),support!$A$2:$A$66,0),MATCH(indicators!B101,support!$E$1:$BI$1,0))="","NULL",SUBSTITUTE(OFFSET(support!$D$1,MATCH("w|"&amp;indicators!A101&amp;"|"&amp;MID(indicators!C101,3,100),support!$A$2:$A$66,0),MATCH(indicators!B101,support!$E$1:$BI$1,0)),",","."))</f>
        <v>0.204128315402759</v>
      </c>
      <c r="J101">
        <v>1</v>
      </c>
    </row>
    <row r="102" spans="1:10" x14ac:dyDescent="0.25">
      <c r="A102">
        <v>2018</v>
      </c>
      <c r="B102" s="88">
        <v>60</v>
      </c>
      <c r="C102" t="s">
        <v>222</v>
      </c>
      <c r="D102" t="str">
        <f ca="1">IF(OFFSET(support!$D$1,MATCH("v|"&amp;indicators!A102&amp;"|"&amp;MID(indicators!C102,3,100),support!$A$2:$A$66,0),MATCH(indicators!B102,support!$E$1:$BI$1,0))="","NULL",SUBSTITUTE(OFFSET(support!$D$1,MATCH("v|"&amp;indicators!A102&amp;"|"&amp;MID(indicators!C102,3,100),support!$A$2:$A$66,0),MATCH(indicators!B102,support!$E$1:$BI$1,0)),",","."))</f>
        <v>3.05550725852064</v>
      </c>
      <c r="E102" t="s">
        <v>19</v>
      </c>
      <c r="F102" t="s">
        <v>19</v>
      </c>
      <c r="G102" t="s">
        <v>19</v>
      </c>
      <c r="H102" t="s">
        <v>19</v>
      </c>
      <c r="I102" t="str">
        <f ca="1">IF(OFFSET(support!$D$1,MATCH("w|"&amp;indicators!A102&amp;"|"&amp;MID(indicators!C102,3,100),support!$A$2:$A$66,0),MATCH(indicators!B102,support!$E$1:$BI$1,0))="","NULL",SUBSTITUTE(OFFSET(support!$D$1,MATCH("w|"&amp;indicators!A102&amp;"|"&amp;MID(indicators!C102,3,100),support!$A$2:$A$66,0),MATCH(indicators!B102,support!$E$1:$BI$1,0)),",","."))</f>
        <v>0.110155043074817</v>
      </c>
      <c r="J102">
        <v>1</v>
      </c>
    </row>
    <row r="103" spans="1:10" x14ac:dyDescent="0.25">
      <c r="A103">
        <v>2018</v>
      </c>
      <c r="B103" s="88">
        <v>61</v>
      </c>
      <c r="C103" t="s">
        <v>222</v>
      </c>
      <c r="D103" t="str">
        <f ca="1">IF(OFFSET(support!$D$1,MATCH("v|"&amp;indicators!A103&amp;"|"&amp;MID(indicators!C103,3,100),support!$A$2:$A$66,0),MATCH(indicators!B103,support!$E$1:$BI$1,0))="","NULL",SUBSTITUTE(OFFSET(support!$D$1,MATCH("v|"&amp;indicators!A103&amp;"|"&amp;MID(indicators!C103,3,100),support!$A$2:$A$66,0),MATCH(indicators!B103,support!$E$1:$BI$1,0)),",","."))</f>
        <v>0.148001374669022</v>
      </c>
      <c r="E103" t="s">
        <v>19</v>
      </c>
      <c r="F103" t="s">
        <v>19</v>
      </c>
      <c r="G103" t="s">
        <v>19</v>
      </c>
      <c r="H103" t="s">
        <v>19</v>
      </c>
      <c r="I103" t="str">
        <f ca="1">IF(OFFSET(support!$D$1,MATCH("w|"&amp;indicators!A103&amp;"|"&amp;MID(indicators!C103,3,100),support!$A$2:$A$66,0),MATCH(indicators!B103,support!$E$1:$BI$1,0))="","NULL",SUBSTITUTE(OFFSET(support!$D$1,MATCH("w|"&amp;indicators!A103&amp;"|"&amp;MID(indicators!C103,3,100),support!$A$2:$A$66,0),MATCH(indicators!B103,support!$E$1:$BI$1,0)),",","."))</f>
        <v>0.147685034468386</v>
      </c>
      <c r="J103">
        <v>1</v>
      </c>
    </row>
    <row r="104" spans="1:10" x14ac:dyDescent="0.25">
      <c r="A104">
        <v>2018</v>
      </c>
      <c r="B104" s="88">
        <v>63</v>
      </c>
      <c r="C104" t="s">
        <v>222</v>
      </c>
      <c r="D104" t="str">
        <f ca="1">IF(OFFSET(support!$D$1,MATCH("v|"&amp;indicators!A104&amp;"|"&amp;MID(indicators!C104,3,100),support!$A$2:$A$66,0),MATCH(indicators!B104,support!$E$1:$BI$1,0))="","NULL",SUBSTITUTE(OFFSET(support!$D$1,MATCH("v|"&amp;indicators!A104&amp;"|"&amp;MID(indicators!C104,3,100),support!$A$2:$A$66,0),MATCH(indicators!B104,support!$E$1:$BI$1,0)),",","."))</f>
        <v>7.72795069688395</v>
      </c>
      <c r="E104" t="s">
        <v>19</v>
      </c>
      <c r="F104" t="s">
        <v>19</v>
      </c>
      <c r="G104" t="s">
        <v>19</v>
      </c>
      <c r="H104" t="s">
        <v>19</v>
      </c>
      <c r="I104" t="str">
        <f ca="1">IF(OFFSET(support!$D$1,MATCH("w|"&amp;indicators!A104&amp;"|"&amp;MID(indicators!C104,3,100),support!$A$2:$A$66,0),MATCH(indicators!B104,support!$E$1:$BI$1,0))="","NULL",SUBSTITUTE(OFFSET(support!$D$1,MATCH("w|"&amp;indicators!A104&amp;"|"&amp;MID(indicators!C104,3,100),support!$A$2:$A$66,0),MATCH(indicators!B104,support!$E$1:$BI$1,0)),",","."))</f>
        <v>0.131674973215911</v>
      </c>
      <c r="J104">
        <v>1</v>
      </c>
    </row>
    <row r="105" spans="1:10" x14ac:dyDescent="0.25">
      <c r="A105">
        <v>2018</v>
      </c>
      <c r="B105" s="88">
        <v>64</v>
      </c>
      <c r="C105" t="s">
        <v>222</v>
      </c>
      <c r="D105" t="str">
        <f ca="1">IF(OFFSET(support!$D$1,MATCH("v|"&amp;indicators!A105&amp;"|"&amp;MID(indicators!C105,3,100),support!$A$2:$A$66,0),MATCH(indicators!B105,support!$E$1:$BI$1,0))="","NULL",SUBSTITUTE(OFFSET(support!$D$1,MATCH("v|"&amp;indicators!A105&amp;"|"&amp;MID(indicators!C105,3,100),support!$A$2:$A$66,0),MATCH(indicators!B105,support!$E$1:$BI$1,0)),",","."))</f>
        <v>6.80408019605114</v>
      </c>
      <c r="E105" t="s">
        <v>19</v>
      </c>
      <c r="F105" t="s">
        <v>19</v>
      </c>
      <c r="G105" t="s">
        <v>19</v>
      </c>
      <c r="H105" t="s">
        <v>19</v>
      </c>
      <c r="I105" t="str">
        <f ca="1">IF(OFFSET(support!$D$1,MATCH("w|"&amp;indicators!A105&amp;"|"&amp;MID(indicators!C105,3,100),support!$A$2:$A$66,0),MATCH(indicators!B105,support!$E$1:$BI$1,0))="","NULL",SUBSTITUTE(OFFSET(support!$D$1,MATCH("w|"&amp;indicators!A105&amp;"|"&amp;MID(indicators!C105,3,100),support!$A$2:$A$66,0),MATCH(indicators!B105,support!$E$1:$BI$1,0)),",","."))</f>
        <v>0.0913154131582453</v>
      </c>
      <c r="J105">
        <v>1</v>
      </c>
    </row>
    <row r="106" spans="1:10" x14ac:dyDescent="0.25">
      <c r="A106">
        <v>2018</v>
      </c>
      <c r="B106" s="88">
        <v>65</v>
      </c>
      <c r="C106" t="s">
        <v>222</v>
      </c>
      <c r="D106" t="str">
        <f ca="1">IF(OFFSET(support!$D$1,MATCH("v|"&amp;indicators!A106&amp;"|"&amp;MID(indicators!C106,3,100),support!$A$2:$A$66,0),MATCH(indicators!B106,support!$E$1:$BI$1,0))="","NULL",SUBSTITUTE(OFFSET(support!$D$1,MATCH("v|"&amp;indicators!A106&amp;"|"&amp;MID(indicators!C106,3,100),support!$A$2:$A$66,0),MATCH(indicators!B106,support!$E$1:$BI$1,0)),",","."))</f>
        <v>1.5170474334516</v>
      </c>
      <c r="E106" t="s">
        <v>19</v>
      </c>
      <c r="F106" t="s">
        <v>19</v>
      </c>
      <c r="G106" t="s">
        <v>19</v>
      </c>
      <c r="H106" t="s">
        <v>19</v>
      </c>
      <c r="I106" t="str">
        <f ca="1">IF(OFFSET(support!$D$1,MATCH("w|"&amp;indicators!A106&amp;"|"&amp;MID(indicators!C106,3,100),support!$A$2:$A$66,0),MATCH(indicators!B106,support!$E$1:$BI$1,0))="","NULL",SUBSTITUTE(OFFSET(support!$D$1,MATCH("w|"&amp;indicators!A106&amp;"|"&amp;MID(indicators!C106,3,100),support!$A$2:$A$66,0),MATCH(indicators!B106,support!$E$1:$BI$1,0)),",","."))</f>
        <v>0.151995080057743</v>
      </c>
      <c r="J106">
        <v>1</v>
      </c>
    </row>
    <row r="107" spans="1:10" x14ac:dyDescent="0.25">
      <c r="A107">
        <v>2018</v>
      </c>
      <c r="B107" s="88">
        <v>67</v>
      </c>
      <c r="C107" t="s">
        <v>222</v>
      </c>
      <c r="D107" t="str">
        <f ca="1">IF(OFFSET(support!$D$1,MATCH("v|"&amp;indicators!A107&amp;"|"&amp;MID(indicators!C107,3,100),support!$A$2:$A$66,0),MATCH(indicators!B107,support!$E$1:$BI$1,0))="","NULL",SUBSTITUTE(OFFSET(support!$D$1,MATCH("v|"&amp;indicators!A107&amp;"|"&amp;MID(indicators!C107,3,100),support!$A$2:$A$66,0),MATCH(indicators!B107,support!$E$1:$BI$1,0)),",","."))</f>
        <v>6.06561927329865</v>
      </c>
      <c r="E107" t="s">
        <v>19</v>
      </c>
      <c r="F107" t="s">
        <v>19</v>
      </c>
      <c r="G107" t="s">
        <v>19</v>
      </c>
      <c r="H107" t="s">
        <v>19</v>
      </c>
      <c r="I107" t="str">
        <f ca="1">IF(OFFSET(support!$D$1,MATCH("w|"&amp;indicators!A107&amp;"|"&amp;MID(indicators!C107,3,100),support!$A$2:$A$66,0),MATCH(indicators!B107,support!$E$1:$BI$1,0))="","NULL",SUBSTITUTE(OFFSET(support!$D$1,MATCH("w|"&amp;indicators!A107&amp;"|"&amp;MID(indicators!C107,3,100),support!$A$2:$A$66,0),MATCH(indicators!B107,support!$E$1:$BI$1,0)),",","."))</f>
        <v>0.240056531821815</v>
      </c>
      <c r="J107">
        <v>1</v>
      </c>
    </row>
    <row r="108" spans="1:10" x14ac:dyDescent="0.25">
      <c r="A108">
        <v>2018</v>
      </c>
      <c r="B108" s="88">
        <v>68</v>
      </c>
      <c r="C108" t="s">
        <v>222</v>
      </c>
      <c r="D108" t="str">
        <f ca="1">IF(OFFSET(support!$D$1,MATCH("v|"&amp;indicators!A108&amp;"|"&amp;MID(indicators!C108,3,100),support!$A$2:$A$66,0),MATCH(indicators!B108,support!$E$1:$BI$1,0))="","NULL",SUBSTITUTE(OFFSET(support!$D$1,MATCH("v|"&amp;indicators!A108&amp;"|"&amp;MID(indicators!C108,3,100),support!$A$2:$A$66,0),MATCH(indicators!B108,support!$E$1:$BI$1,0)),",","."))</f>
        <v>1.82781396777009</v>
      </c>
      <c r="E108" t="s">
        <v>19</v>
      </c>
      <c r="F108" t="s">
        <v>19</v>
      </c>
      <c r="G108" t="s">
        <v>19</v>
      </c>
      <c r="H108" t="s">
        <v>19</v>
      </c>
      <c r="I108" t="str">
        <f ca="1">IF(OFFSET(support!$D$1,MATCH("w|"&amp;indicators!A108&amp;"|"&amp;MID(indicators!C108,3,100),support!$A$2:$A$66,0),MATCH(indicators!B108,support!$E$1:$BI$1,0))="","NULL",SUBSTITUTE(OFFSET(support!$D$1,MATCH("w|"&amp;indicators!A108&amp;"|"&amp;MID(indicators!C108,3,100),support!$A$2:$A$66,0),MATCH(indicators!B108,support!$E$1:$BI$1,0)),",","."))</f>
        <v>0.241447050476176</v>
      </c>
      <c r="J108">
        <v>1</v>
      </c>
    </row>
    <row r="109" spans="1:10" x14ac:dyDescent="0.25">
      <c r="A109">
        <v>2018</v>
      </c>
      <c r="B109" s="88">
        <v>69</v>
      </c>
      <c r="C109" t="s">
        <v>222</v>
      </c>
      <c r="D109" t="str">
        <f ca="1">IF(OFFSET(support!$D$1,MATCH("v|"&amp;indicators!A109&amp;"|"&amp;MID(indicators!C109,3,100),support!$A$2:$A$66,0),MATCH(indicators!B109,support!$E$1:$BI$1,0))="","NULL",SUBSTITUTE(OFFSET(support!$D$1,MATCH("v|"&amp;indicators!A109&amp;"|"&amp;MID(indicators!C109,3,100),support!$A$2:$A$66,0),MATCH(indicators!B109,support!$E$1:$BI$1,0)),",","."))</f>
        <v>1.93499415787542</v>
      </c>
      <c r="E109" t="s">
        <v>19</v>
      </c>
      <c r="F109" t="s">
        <v>19</v>
      </c>
      <c r="G109" t="s">
        <v>19</v>
      </c>
      <c r="H109" t="s">
        <v>19</v>
      </c>
      <c r="I109" t="str">
        <f ca="1">IF(OFFSET(support!$D$1,MATCH("w|"&amp;indicators!A109&amp;"|"&amp;MID(indicators!C109,3,100),support!$A$2:$A$66,0),MATCH(indicators!B109,support!$E$1:$BI$1,0))="","NULL",SUBSTITUTE(OFFSET(support!$D$1,MATCH("w|"&amp;indicators!A109&amp;"|"&amp;MID(indicators!C109,3,100),support!$A$2:$A$66,0),MATCH(indicators!B109,support!$E$1:$BI$1,0)),",","."))</f>
        <v>0.105908191539621</v>
      </c>
      <c r="J109">
        <v>1</v>
      </c>
    </row>
    <row r="110" spans="1:10" x14ac:dyDescent="0.25">
      <c r="A110">
        <v>2018</v>
      </c>
      <c r="B110" s="88">
        <v>70</v>
      </c>
      <c r="C110" t="s">
        <v>222</v>
      </c>
      <c r="D110" t="str">
        <f ca="1">IF(OFFSET(support!$D$1,MATCH("v|"&amp;indicators!A110&amp;"|"&amp;MID(indicators!C110,3,100),support!$A$2:$A$66,0),MATCH(indicators!B110,support!$E$1:$BI$1,0))="","NULL",SUBSTITUTE(OFFSET(support!$D$1,MATCH("v|"&amp;indicators!A110&amp;"|"&amp;MID(indicators!C110,3,100),support!$A$2:$A$66,0),MATCH(indicators!B110,support!$E$1:$BI$1,0)),",","."))</f>
        <v>3.29959034899662</v>
      </c>
      <c r="E110" t="s">
        <v>19</v>
      </c>
      <c r="F110" t="s">
        <v>19</v>
      </c>
      <c r="G110" t="s">
        <v>19</v>
      </c>
      <c r="H110" t="s">
        <v>19</v>
      </c>
      <c r="I110" t="str">
        <f ca="1">IF(OFFSET(support!$D$1,MATCH("w|"&amp;indicators!A110&amp;"|"&amp;MID(indicators!C110,3,100),support!$A$2:$A$66,0),MATCH(indicators!B110,support!$E$1:$BI$1,0))="","NULL",SUBSTITUTE(OFFSET(support!$D$1,MATCH("w|"&amp;indicators!A110&amp;"|"&amp;MID(indicators!C110,3,100),support!$A$2:$A$66,0),MATCH(indicators!B110,support!$E$1:$BI$1,0)),",","."))</f>
        <v>0.099439396442663</v>
      </c>
      <c r="J110">
        <v>1</v>
      </c>
    </row>
    <row r="111" spans="1:10" x14ac:dyDescent="0.25">
      <c r="A111">
        <v>2018</v>
      </c>
      <c r="B111" s="88">
        <v>72</v>
      </c>
      <c r="C111" t="s">
        <v>222</v>
      </c>
      <c r="D111" t="str">
        <f ca="1">IF(OFFSET(support!$D$1,MATCH("v|"&amp;indicators!A111&amp;"|"&amp;MID(indicators!C111,3,100),support!$A$2:$A$66,0),MATCH(indicators!B111,support!$E$1:$BI$1,0))="","NULL",SUBSTITUTE(OFFSET(support!$D$1,MATCH("v|"&amp;indicators!A111&amp;"|"&amp;MID(indicators!C111,3,100),support!$A$2:$A$66,0),MATCH(indicators!B111,support!$E$1:$BI$1,0)),",","."))</f>
        <v>2.27320249651429</v>
      </c>
      <c r="E111" t="s">
        <v>19</v>
      </c>
      <c r="F111" t="s">
        <v>19</v>
      </c>
      <c r="G111" t="s">
        <v>19</v>
      </c>
      <c r="H111" t="s">
        <v>19</v>
      </c>
      <c r="I111" t="str">
        <f ca="1">IF(OFFSET(support!$D$1,MATCH("w|"&amp;indicators!A111&amp;"|"&amp;MID(indicators!C111,3,100),support!$A$2:$A$66,0),MATCH(indicators!B111,support!$E$1:$BI$1,0))="","NULL",SUBSTITUTE(OFFSET(support!$D$1,MATCH("w|"&amp;indicators!A111&amp;"|"&amp;MID(indicators!C111,3,100),support!$A$2:$A$66,0),MATCH(indicators!B111,support!$E$1:$BI$1,0)),",","."))</f>
        <v>0.0768975981771519</v>
      </c>
      <c r="J111">
        <v>1</v>
      </c>
    </row>
    <row r="112" spans="1:10" x14ac:dyDescent="0.25">
      <c r="A112">
        <v>2018</v>
      </c>
      <c r="B112" s="88">
        <v>75</v>
      </c>
      <c r="C112" t="s">
        <v>222</v>
      </c>
      <c r="D112" t="str">
        <f ca="1">IF(OFFSET(support!$D$1,MATCH("v|"&amp;indicators!A112&amp;"|"&amp;MID(indicators!C112,3,100),support!$A$2:$A$66,0),MATCH(indicators!B112,support!$E$1:$BI$1,0))="","NULL",SUBSTITUTE(OFFSET(support!$D$1,MATCH("v|"&amp;indicators!A112&amp;"|"&amp;MID(indicators!C112,3,100),support!$A$2:$A$66,0),MATCH(indicators!B112,support!$E$1:$BI$1,0)),",","."))</f>
        <v>2.91349925123012</v>
      </c>
      <c r="E112" t="s">
        <v>19</v>
      </c>
      <c r="F112" t="s">
        <v>19</v>
      </c>
      <c r="G112" t="s">
        <v>19</v>
      </c>
      <c r="H112" t="s">
        <v>19</v>
      </c>
      <c r="I112" t="str">
        <f ca="1">IF(OFFSET(support!$D$1,MATCH("w|"&amp;indicators!A112&amp;"|"&amp;MID(indicators!C112,3,100),support!$A$2:$A$66,0),MATCH(indicators!B112,support!$E$1:$BI$1,0))="","NULL",SUBSTITUTE(OFFSET(support!$D$1,MATCH("w|"&amp;indicators!A112&amp;"|"&amp;MID(indicators!C112,3,100),support!$A$2:$A$66,0),MATCH(indicators!B112,support!$E$1:$BI$1,0)),",","."))</f>
        <v>0.0412354095934787</v>
      </c>
      <c r="J112">
        <v>1</v>
      </c>
    </row>
    <row r="113" spans="1:10" x14ac:dyDescent="0.25">
      <c r="A113">
        <v>2018</v>
      </c>
      <c r="B113" s="88">
        <v>77</v>
      </c>
      <c r="C113" t="s">
        <v>222</v>
      </c>
      <c r="D113" t="str">
        <f ca="1">IF(OFFSET(support!$D$1,MATCH("v|"&amp;indicators!A113&amp;"|"&amp;MID(indicators!C113,3,100),support!$A$2:$A$66,0),MATCH(indicators!B113,support!$E$1:$BI$1,0))="","NULL",SUBSTITUTE(OFFSET(support!$D$1,MATCH("v|"&amp;indicators!A113&amp;"|"&amp;MID(indicators!C113,3,100),support!$A$2:$A$66,0),MATCH(indicators!B113,support!$E$1:$BI$1,0)),",","."))</f>
        <v>1.19715374550616</v>
      </c>
      <c r="E113" t="s">
        <v>19</v>
      </c>
      <c r="F113" t="s">
        <v>19</v>
      </c>
      <c r="G113" t="s">
        <v>19</v>
      </c>
      <c r="H113" t="s">
        <v>19</v>
      </c>
      <c r="I113" t="str">
        <f ca="1">IF(OFFSET(support!$D$1,MATCH("w|"&amp;indicators!A113&amp;"|"&amp;MID(indicators!C113,3,100),support!$A$2:$A$66,0),MATCH(indicators!B113,support!$E$1:$BI$1,0))="","NULL",SUBSTITUTE(OFFSET(support!$D$1,MATCH("w|"&amp;indicators!A113&amp;"|"&amp;MID(indicators!C113,3,100),support!$A$2:$A$66,0),MATCH(indicators!B113,support!$E$1:$BI$1,0)),",","."))</f>
        <v>0.233950399792261</v>
      </c>
      <c r="J113">
        <v>1</v>
      </c>
    </row>
    <row r="114" spans="1:10" x14ac:dyDescent="0.25">
      <c r="A114">
        <v>2018</v>
      </c>
      <c r="B114" s="88">
        <v>78</v>
      </c>
      <c r="C114" t="s">
        <v>222</v>
      </c>
      <c r="D114" t="str">
        <f ca="1">IF(OFFSET(support!$D$1,MATCH("v|"&amp;indicators!A114&amp;"|"&amp;MID(indicators!C114,3,100),support!$A$2:$A$66,0),MATCH(indicators!B114,support!$E$1:$BI$1,0))="","NULL",SUBSTITUTE(OFFSET(support!$D$1,MATCH("v|"&amp;indicators!A114&amp;"|"&amp;MID(indicators!C114,3,100),support!$A$2:$A$66,0),MATCH(indicators!B114,support!$E$1:$BI$1,0)),",","."))</f>
        <v>2.95523573833523</v>
      </c>
      <c r="E114" t="s">
        <v>19</v>
      </c>
      <c r="F114" t="s">
        <v>19</v>
      </c>
      <c r="G114" t="s">
        <v>19</v>
      </c>
      <c r="H114" t="s">
        <v>19</v>
      </c>
      <c r="I114" t="str">
        <f ca="1">IF(OFFSET(support!$D$1,MATCH("w|"&amp;indicators!A114&amp;"|"&amp;MID(indicators!C114,3,100),support!$A$2:$A$66,0),MATCH(indicators!B114,support!$E$1:$BI$1,0))="","NULL",SUBSTITUTE(OFFSET(support!$D$1,MATCH("w|"&amp;indicators!A114&amp;"|"&amp;MID(indicators!C114,3,100),support!$A$2:$A$66,0),MATCH(indicators!B114,support!$E$1:$BI$1,0)),",","."))</f>
        <v>0.0777914106866222</v>
      </c>
      <c r="J114">
        <v>1</v>
      </c>
    </row>
    <row r="115" spans="1:10" x14ac:dyDescent="0.25">
      <c r="A115">
        <v>2018</v>
      </c>
      <c r="B115" s="88">
        <v>83</v>
      </c>
      <c r="C115" t="s">
        <v>222</v>
      </c>
      <c r="D115" t="str">
        <f ca="1">IF(OFFSET(support!$D$1,MATCH("v|"&amp;indicators!A115&amp;"|"&amp;MID(indicators!C115,3,100),support!$A$2:$A$66,0),MATCH(indicators!B115,support!$E$1:$BI$1,0))="","NULL",SUBSTITUTE(OFFSET(support!$D$1,MATCH("v|"&amp;indicators!A115&amp;"|"&amp;MID(indicators!C115,3,100),support!$A$2:$A$66,0),MATCH(indicators!B115,support!$E$1:$BI$1,0)),",","."))</f>
        <v>1.28230116646797</v>
      </c>
      <c r="E115" t="s">
        <v>19</v>
      </c>
      <c r="F115" t="s">
        <v>19</v>
      </c>
      <c r="G115" t="s">
        <v>19</v>
      </c>
      <c r="H115" t="s">
        <v>19</v>
      </c>
      <c r="I115" t="str">
        <f ca="1">IF(OFFSET(support!$D$1,MATCH("w|"&amp;indicators!A115&amp;"|"&amp;MID(indicators!C115,3,100),support!$A$2:$A$66,0),MATCH(indicators!B115,support!$E$1:$BI$1,0))="","NULL",SUBSTITUTE(OFFSET(support!$D$1,MATCH("w|"&amp;indicators!A115&amp;"|"&amp;MID(indicators!C115,3,100),support!$A$2:$A$66,0),MATCH(indicators!B115,support!$E$1:$BI$1,0)),",","."))</f>
        <v>0.560197086241632</v>
      </c>
      <c r="J115">
        <v>1</v>
      </c>
    </row>
    <row r="116" spans="1:10" x14ac:dyDescent="0.25">
      <c r="A116">
        <v>2017</v>
      </c>
      <c r="B116" s="88">
        <v>1</v>
      </c>
      <c r="C116" t="s">
        <v>223</v>
      </c>
      <c r="D116" t="str">
        <f ca="1">IF(OFFSET(support!$D$1,MATCH("v|"&amp;indicators!A116&amp;"|"&amp;MID(indicators!C116,3,100),support!$A$2:$A$66,0),MATCH(indicators!B116,support!$E$1:$BI$1,0))="","NULL",SUBSTITUTE(OFFSET(support!$D$1,MATCH("v|"&amp;indicators!A116&amp;"|"&amp;MID(indicators!C116,3,100),support!$A$2:$A$66,0),MATCH(indicators!B116,support!$E$1:$BI$1,0)),",","."))</f>
        <v>6.4004734170136</v>
      </c>
      <c r="E116" t="s">
        <v>19</v>
      </c>
      <c r="F116" t="s">
        <v>19</v>
      </c>
      <c r="G116" t="s">
        <v>19</v>
      </c>
      <c r="H116" t="s">
        <v>19</v>
      </c>
      <c r="I116" t="str">
        <f ca="1">IF(OFFSET(support!$D$1,MATCH("w|"&amp;indicators!A116&amp;"|"&amp;MID(indicators!C116,3,100),support!$A$2:$A$66,0),MATCH(indicators!B116,support!$E$1:$BI$1,0))="","NULL",SUBSTITUTE(OFFSET(support!$D$1,MATCH("w|"&amp;indicators!A116&amp;"|"&amp;MID(indicators!C116,3,100),support!$A$2:$A$66,0),MATCH(indicators!B116,support!$E$1:$BI$1,0)),",","."))</f>
        <v>0.261687023087149</v>
      </c>
      <c r="J116">
        <v>1</v>
      </c>
    </row>
    <row r="117" spans="1:10" x14ac:dyDescent="0.25">
      <c r="A117">
        <v>2017</v>
      </c>
      <c r="B117" s="88">
        <v>2</v>
      </c>
      <c r="C117" t="s">
        <v>223</v>
      </c>
      <c r="D117" t="str">
        <f ca="1">IF(OFFSET(support!$D$1,MATCH("v|"&amp;indicators!A117&amp;"|"&amp;MID(indicators!C117,3,100),support!$A$2:$A$66,0),MATCH(indicators!B117,support!$E$1:$BI$1,0))="","NULL",SUBSTITUTE(OFFSET(support!$D$1,MATCH("v|"&amp;indicators!A117&amp;"|"&amp;MID(indicators!C117,3,100),support!$A$2:$A$66,0),MATCH(indicators!B117,support!$E$1:$BI$1,0)),",","."))</f>
        <v>0.507625080152352</v>
      </c>
      <c r="E117" t="s">
        <v>19</v>
      </c>
      <c r="F117" t="s">
        <v>19</v>
      </c>
      <c r="G117" t="s">
        <v>19</v>
      </c>
      <c r="H117" t="s">
        <v>19</v>
      </c>
      <c r="I117" t="str">
        <f ca="1">IF(OFFSET(support!$D$1,MATCH("w|"&amp;indicators!A117&amp;"|"&amp;MID(indicators!C117,3,100),support!$A$2:$A$66,0),MATCH(indicators!B117,support!$E$1:$BI$1,0))="","NULL",SUBSTITUTE(OFFSET(support!$D$1,MATCH("w|"&amp;indicators!A117&amp;"|"&amp;MID(indicators!C117,3,100),support!$A$2:$A$66,0),MATCH(indicators!B117,support!$E$1:$BI$1,0)),",","."))</f>
        <v>0.413332974910084</v>
      </c>
      <c r="J117">
        <v>1</v>
      </c>
    </row>
    <row r="118" spans="1:10" x14ac:dyDescent="0.25">
      <c r="A118">
        <v>2017</v>
      </c>
      <c r="B118" s="88">
        <v>3</v>
      </c>
      <c r="C118" t="s">
        <v>223</v>
      </c>
      <c r="D118" t="str">
        <f ca="1">IF(OFFSET(support!$D$1,MATCH("v|"&amp;indicators!A118&amp;"|"&amp;MID(indicators!C118,3,100),support!$A$2:$A$66,0),MATCH(indicators!B118,support!$E$1:$BI$1,0))="","NULL",SUBSTITUTE(OFFSET(support!$D$1,MATCH("v|"&amp;indicators!A118&amp;"|"&amp;MID(indicators!C118,3,100),support!$A$2:$A$66,0),MATCH(indicators!B118,support!$E$1:$BI$1,0)),",","."))</f>
        <v>4.48040235635799</v>
      </c>
      <c r="E118" t="s">
        <v>19</v>
      </c>
      <c r="F118" t="s">
        <v>19</v>
      </c>
      <c r="G118" t="s">
        <v>19</v>
      </c>
      <c r="H118" t="s">
        <v>19</v>
      </c>
      <c r="I118" t="str">
        <f ca="1">IF(OFFSET(support!$D$1,MATCH("w|"&amp;indicators!A118&amp;"|"&amp;MID(indicators!C118,3,100),support!$A$2:$A$66,0),MATCH(indicators!B118,support!$E$1:$BI$1,0))="","NULL",SUBSTITUTE(OFFSET(support!$D$1,MATCH("w|"&amp;indicators!A118&amp;"|"&amp;MID(indicators!C118,3,100),support!$A$2:$A$66,0),MATCH(indicators!B118,support!$E$1:$BI$1,0)),",","."))</f>
        <v>0.534170391509396</v>
      </c>
      <c r="J118">
        <v>1</v>
      </c>
    </row>
    <row r="119" spans="1:10" x14ac:dyDescent="0.25">
      <c r="A119">
        <v>2017</v>
      </c>
      <c r="B119" s="88">
        <v>4</v>
      </c>
      <c r="C119" t="s">
        <v>223</v>
      </c>
      <c r="D119" t="str">
        <f ca="1">IF(OFFSET(support!$D$1,MATCH("v|"&amp;indicators!A119&amp;"|"&amp;MID(indicators!C119,3,100),support!$A$2:$A$66,0),MATCH(indicators!B119,support!$E$1:$BI$1,0))="","NULL",SUBSTITUTE(OFFSET(support!$D$1,MATCH("v|"&amp;indicators!A119&amp;"|"&amp;MID(indicators!C119,3,100),support!$A$2:$A$66,0),MATCH(indicators!B119,support!$E$1:$BI$1,0)),",","."))</f>
        <v>3.06806653930567</v>
      </c>
      <c r="E119" t="s">
        <v>19</v>
      </c>
      <c r="F119" t="s">
        <v>19</v>
      </c>
      <c r="G119" t="s">
        <v>19</v>
      </c>
      <c r="H119" t="s">
        <v>19</v>
      </c>
      <c r="I119" t="str">
        <f ca="1">IF(OFFSET(support!$D$1,MATCH("w|"&amp;indicators!A119&amp;"|"&amp;MID(indicators!C119,3,100),support!$A$2:$A$66,0),MATCH(indicators!B119,support!$E$1:$BI$1,0))="","NULL",SUBSTITUTE(OFFSET(support!$D$1,MATCH("w|"&amp;indicators!A119&amp;"|"&amp;MID(indicators!C119,3,100),support!$A$2:$A$66,0),MATCH(indicators!B119,support!$E$1:$BI$1,0)),",","."))</f>
        <v>0.117901262802943</v>
      </c>
      <c r="J119">
        <v>1</v>
      </c>
    </row>
    <row r="120" spans="1:10" x14ac:dyDescent="0.25">
      <c r="A120">
        <v>2017</v>
      </c>
      <c r="B120" s="88">
        <v>5</v>
      </c>
      <c r="C120" t="s">
        <v>223</v>
      </c>
      <c r="D120" t="str">
        <f ca="1">IF(OFFSET(support!$D$1,MATCH("v|"&amp;indicators!A120&amp;"|"&amp;MID(indicators!C120,3,100),support!$A$2:$A$66,0),MATCH(indicators!B120,support!$E$1:$BI$1,0))="","NULL",SUBSTITUTE(OFFSET(support!$D$1,MATCH("v|"&amp;indicators!A120&amp;"|"&amp;MID(indicators!C120,3,100),support!$A$2:$A$66,0),MATCH(indicators!B120,support!$E$1:$BI$1,0)),",","."))</f>
        <v>0.13223109808846</v>
      </c>
      <c r="E120" t="s">
        <v>19</v>
      </c>
      <c r="F120" t="s">
        <v>19</v>
      </c>
      <c r="G120" t="s">
        <v>19</v>
      </c>
      <c r="H120" t="s">
        <v>19</v>
      </c>
      <c r="I120" t="str">
        <f ca="1">IF(OFFSET(support!$D$1,MATCH("w|"&amp;indicators!A120&amp;"|"&amp;MID(indicators!C120,3,100),support!$A$2:$A$66,0),MATCH(indicators!B120,support!$E$1:$BI$1,0))="","NULL",SUBSTITUTE(OFFSET(support!$D$1,MATCH("w|"&amp;indicators!A120&amp;"|"&amp;MID(indicators!C120,3,100),support!$A$2:$A$66,0),MATCH(indicators!B120,support!$E$1:$BI$1,0)),",","."))</f>
        <v>1.11204425680655</v>
      </c>
      <c r="J120">
        <v>1</v>
      </c>
    </row>
    <row r="121" spans="1:10" x14ac:dyDescent="0.25">
      <c r="A121">
        <v>2017</v>
      </c>
      <c r="B121" s="88">
        <v>6</v>
      </c>
      <c r="C121" t="s">
        <v>223</v>
      </c>
      <c r="D121" t="str">
        <f ca="1">IF(OFFSET(support!$D$1,MATCH("v|"&amp;indicators!A121&amp;"|"&amp;MID(indicators!C121,3,100),support!$A$2:$A$66,0),MATCH(indicators!B121,support!$E$1:$BI$1,0))="","NULL",SUBSTITUTE(OFFSET(support!$D$1,MATCH("v|"&amp;indicators!A121&amp;"|"&amp;MID(indicators!C121,3,100),support!$A$2:$A$66,0),MATCH(indicators!B121,support!$E$1:$BI$1,0)),",","."))</f>
        <v>0.0890099874371964</v>
      </c>
      <c r="E121" t="s">
        <v>19</v>
      </c>
      <c r="F121" t="s">
        <v>19</v>
      </c>
      <c r="G121" t="s">
        <v>19</v>
      </c>
      <c r="H121" t="s">
        <v>19</v>
      </c>
      <c r="I121" t="str">
        <f ca="1">IF(OFFSET(support!$D$1,MATCH("w|"&amp;indicators!A121&amp;"|"&amp;MID(indicators!C121,3,100),support!$A$2:$A$66,0),MATCH(indicators!B121,support!$E$1:$BI$1,0))="","NULL",SUBSTITUTE(OFFSET(support!$D$1,MATCH("w|"&amp;indicators!A121&amp;"|"&amp;MID(indicators!C121,3,100),support!$A$2:$A$66,0),MATCH(indicators!B121,support!$E$1:$BI$1,0)),",","."))</f>
        <v>0.181738716569523</v>
      </c>
      <c r="J121">
        <v>1</v>
      </c>
    </row>
    <row r="122" spans="1:10" x14ac:dyDescent="0.25">
      <c r="A122">
        <v>2017</v>
      </c>
      <c r="B122" s="88">
        <v>7</v>
      </c>
      <c r="C122" t="s">
        <v>223</v>
      </c>
      <c r="D122" t="str">
        <f ca="1">IF(OFFSET(support!$D$1,MATCH("v|"&amp;indicators!A122&amp;"|"&amp;MID(indicators!C122,3,100),support!$A$2:$A$66,0),MATCH(indicators!B122,support!$E$1:$BI$1,0))="","NULL",SUBSTITUTE(OFFSET(support!$D$1,MATCH("v|"&amp;indicators!A122&amp;"|"&amp;MID(indicators!C122,3,100),support!$A$2:$A$66,0),MATCH(indicators!B122,support!$E$1:$BI$1,0)),",","."))</f>
        <v>1.63094168257268</v>
      </c>
      <c r="E122" t="s">
        <v>19</v>
      </c>
      <c r="F122" t="s">
        <v>19</v>
      </c>
      <c r="G122" t="s">
        <v>19</v>
      </c>
      <c r="H122" t="s">
        <v>19</v>
      </c>
      <c r="I122" t="str">
        <f ca="1">IF(OFFSET(support!$D$1,MATCH("w|"&amp;indicators!A122&amp;"|"&amp;MID(indicators!C122,3,100),support!$A$2:$A$66,0),MATCH(indicators!B122,support!$E$1:$BI$1,0))="","NULL",SUBSTITUTE(OFFSET(support!$D$1,MATCH("w|"&amp;indicators!A122&amp;"|"&amp;MID(indicators!C122,3,100),support!$A$2:$A$66,0),MATCH(indicators!B122,support!$E$1:$BI$1,0)),",","."))</f>
        <v>0.210432050782964</v>
      </c>
      <c r="J122">
        <v>1</v>
      </c>
    </row>
    <row r="123" spans="1:10" x14ac:dyDescent="0.25">
      <c r="A123">
        <v>2017</v>
      </c>
      <c r="B123" s="88">
        <v>8</v>
      </c>
      <c r="C123" t="s">
        <v>223</v>
      </c>
      <c r="D123" t="str">
        <f ca="1">IF(OFFSET(support!$D$1,MATCH("v|"&amp;indicators!A123&amp;"|"&amp;MID(indicators!C123,3,100),support!$A$2:$A$66,0),MATCH(indicators!B123,support!$E$1:$BI$1,0))="","NULL",SUBSTITUTE(OFFSET(support!$D$1,MATCH("v|"&amp;indicators!A123&amp;"|"&amp;MID(indicators!C123,3,100),support!$A$2:$A$66,0),MATCH(indicators!B123,support!$E$1:$BI$1,0)),",","."))</f>
        <v>1.71341295812465</v>
      </c>
      <c r="E123" t="s">
        <v>19</v>
      </c>
      <c r="F123" t="s">
        <v>19</v>
      </c>
      <c r="G123" t="s">
        <v>19</v>
      </c>
      <c r="H123" t="s">
        <v>19</v>
      </c>
      <c r="I123" t="str">
        <f ca="1">IF(OFFSET(support!$D$1,MATCH("w|"&amp;indicators!A123&amp;"|"&amp;MID(indicators!C123,3,100),support!$A$2:$A$66,0),MATCH(indicators!B123,support!$E$1:$BI$1,0))="","NULL",SUBSTITUTE(OFFSET(support!$D$1,MATCH("w|"&amp;indicators!A123&amp;"|"&amp;MID(indicators!C123,3,100),support!$A$2:$A$66,0),MATCH(indicators!B123,support!$E$1:$BI$1,0)),",","."))</f>
        <v>0.0884185467797427</v>
      </c>
      <c r="J123">
        <v>1</v>
      </c>
    </row>
    <row r="124" spans="1:10" x14ac:dyDescent="0.25">
      <c r="A124">
        <v>2017</v>
      </c>
      <c r="B124" s="88">
        <v>10</v>
      </c>
      <c r="C124" t="s">
        <v>223</v>
      </c>
      <c r="D124" t="str">
        <f ca="1">IF(OFFSET(support!$D$1,MATCH("v|"&amp;indicators!A124&amp;"|"&amp;MID(indicators!C124,3,100),support!$A$2:$A$66,0),MATCH(indicators!B124,support!$E$1:$BI$1,0))="","NULL",SUBSTITUTE(OFFSET(support!$D$1,MATCH("v|"&amp;indicators!A124&amp;"|"&amp;MID(indicators!C124,3,100),support!$A$2:$A$66,0),MATCH(indicators!B124,support!$E$1:$BI$1,0)),",","."))</f>
        <v>0.0893521334913203</v>
      </c>
      <c r="E124" t="s">
        <v>19</v>
      </c>
      <c r="F124" t="s">
        <v>19</v>
      </c>
      <c r="G124" t="s">
        <v>19</v>
      </c>
      <c r="H124" t="s">
        <v>19</v>
      </c>
      <c r="I124" t="str">
        <f ca="1">IF(OFFSET(support!$D$1,MATCH("w|"&amp;indicators!A124&amp;"|"&amp;MID(indicators!C124,3,100),support!$A$2:$A$66,0),MATCH(indicators!B124,support!$E$1:$BI$1,0))="","NULL",SUBSTITUTE(OFFSET(support!$D$1,MATCH("w|"&amp;indicators!A124&amp;"|"&amp;MID(indicators!C124,3,100),support!$A$2:$A$66,0),MATCH(indicators!B124,support!$E$1:$BI$1,0)),",","."))</f>
        <v>0.74771462836052</v>
      </c>
      <c r="J124">
        <v>1</v>
      </c>
    </row>
    <row r="125" spans="1:10" x14ac:dyDescent="0.25">
      <c r="A125">
        <v>2017</v>
      </c>
      <c r="B125" s="88">
        <v>11</v>
      </c>
      <c r="C125" t="s">
        <v>223</v>
      </c>
      <c r="D125" t="str">
        <f ca="1">IF(OFFSET(support!$D$1,MATCH("v|"&amp;indicators!A125&amp;"|"&amp;MID(indicators!C125,3,100),support!$A$2:$A$66,0),MATCH(indicators!B125,support!$E$1:$BI$1,0))="","NULL",SUBSTITUTE(OFFSET(support!$D$1,MATCH("v|"&amp;indicators!A125&amp;"|"&amp;MID(indicators!C125,3,100),support!$A$2:$A$66,0),MATCH(indicators!B125,support!$E$1:$BI$1,0)),",","."))</f>
        <v>0.569486483559216</v>
      </c>
      <c r="E125" t="s">
        <v>19</v>
      </c>
      <c r="F125" t="s">
        <v>19</v>
      </c>
      <c r="G125" t="s">
        <v>19</v>
      </c>
      <c r="H125" t="s">
        <v>19</v>
      </c>
      <c r="I125" t="str">
        <f ca="1">IF(OFFSET(support!$D$1,MATCH("w|"&amp;indicators!A125&amp;"|"&amp;MID(indicators!C125,3,100),support!$A$2:$A$66,0),MATCH(indicators!B125,support!$E$1:$BI$1,0))="","NULL",SUBSTITUTE(OFFSET(support!$D$1,MATCH("w|"&amp;indicators!A125&amp;"|"&amp;MID(indicators!C125,3,100),support!$A$2:$A$66,0),MATCH(indicators!B125,support!$E$1:$BI$1,0)),",","."))</f>
        <v>0.672885261208266</v>
      </c>
      <c r="J125">
        <v>1</v>
      </c>
    </row>
    <row r="126" spans="1:10" x14ac:dyDescent="0.25">
      <c r="A126">
        <v>2017</v>
      </c>
      <c r="B126" s="88">
        <v>12</v>
      </c>
      <c r="C126" t="s">
        <v>223</v>
      </c>
      <c r="D126" t="str">
        <f ca="1">IF(OFFSET(support!$D$1,MATCH("v|"&amp;indicators!A126&amp;"|"&amp;MID(indicators!C126,3,100),support!$A$2:$A$66,0),MATCH(indicators!B126,support!$E$1:$BI$1,0))="","NULL",SUBSTITUTE(OFFSET(support!$D$1,MATCH("v|"&amp;indicators!A126&amp;"|"&amp;MID(indicators!C126,3,100),support!$A$2:$A$66,0),MATCH(indicators!B126,support!$E$1:$BI$1,0)),",","."))</f>
        <v>7.35037578676989</v>
      </c>
      <c r="E126" t="s">
        <v>19</v>
      </c>
      <c r="F126" t="s">
        <v>19</v>
      </c>
      <c r="G126" t="s">
        <v>19</v>
      </c>
      <c r="H126" t="s">
        <v>19</v>
      </c>
      <c r="I126" t="str">
        <f ca="1">IF(OFFSET(support!$D$1,MATCH("w|"&amp;indicators!A126&amp;"|"&amp;MID(indicators!C126,3,100),support!$A$2:$A$66,0),MATCH(indicators!B126,support!$E$1:$BI$1,0))="","NULL",SUBSTITUTE(OFFSET(support!$D$1,MATCH("w|"&amp;indicators!A126&amp;"|"&amp;MID(indicators!C126,3,100),support!$A$2:$A$66,0),MATCH(indicators!B126,support!$E$1:$BI$1,0)),",","."))</f>
        <v>0.227902575848739</v>
      </c>
      <c r="J126">
        <v>1</v>
      </c>
    </row>
    <row r="127" spans="1:10" x14ac:dyDescent="0.25">
      <c r="A127">
        <v>2017</v>
      </c>
      <c r="B127" s="88">
        <v>14</v>
      </c>
      <c r="C127" t="s">
        <v>223</v>
      </c>
      <c r="D127" t="str">
        <f ca="1">IF(OFFSET(support!$D$1,MATCH("v|"&amp;indicators!A127&amp;"|"&amp;MID(indicators!C127,3,100),support!$A$2:$A$66,0),MATCH(indicators!B127,support!$E$1:$BI$1,0))="","NULL",SUBSTITUTE(OFFSET(support!$D$1,MATCH("v|"&amp;indicators!A127&amp;"|"&amp;MID(indicators!C127,3,100),support!$A$2:$A$66,0),MATCH(indicators!B127,support!$E$1:$BI$1,0)),",","."))</f>
        <v>1.66005580945116</v>
      </c>
      <c r="E127" t="s">
        <v>19</v>
      </c>
      <c r="F127" t="s">
        <v>19</v>
      </c>
      <c r="G127" t="s">
        <v>19</v>
      </c>
      <c r="H127" t="s">
        <v>19</v>
      </c>
      <c r="I127" t="str">
        <f ca="1">IF(OFFSET(support!$D$1,MATCH("w|"&amp;indicators!A127&amp;"|"&amp;MID(indicators!C127,3,100),support!$A$2:$A$66,0),MATCH(indicators!B127,support!$E$1:$BI$1,0))="","NULL",SUBSTITUTE(OFFSET(support!$D$1,MATCH("w|"&amp;indicators!A127&amp;"|"&amp;MID(indicators!C127,3,100),support!$A$2:$A$66,0),MATCH(indicators!B127,support!$E$1:$BI$1,0)),",","."))</f>
        <v>0.497497079686232</v>
      </c>
      <c r="J127">
        <v>1</v>
      </c>
    </row>
    <row r="128" spans="1:10" x14ac:dyDescent="0.25">
      <c r="A128">
        <v>2017</v>
      </c>
      <c r="B128" s="88">
        <v>17</v>
      </c>
      <c r="C128" t="s">
        <v>223</v>
      </c>
      <c r="D128" t="str">
        <f ca="1">IF(OFFSET(support!$D$1,MATCH("v|"&amp;indicators!A128&amp;"|"&amp;MID(indicators!C128,3,100),support!$A$2:$A$66,0),MATCH(indicators!B128,support!$E$1:$BI$1,0))="","NULL",SUBSTITUTE(OFFSET(support!$D$1,MATCH("v|"&amp;indicators!A128&amp;"|"&amp;MID(indicators!C128,3,100),support!$A$2:$A$66,0),MATCH(indicators!B128,support!$E$1:$BI$1,0)),",","."))</f>
        <v>1.9282689890707</v>
      </c>
      <c r="E128" t="s">
        <v>19</v>
      </c>
      <c r="F128" t="s">
        <v>19</v>
      </c>
      <c r="G128" t="s">
        <v>19</v>
      </c>
      <c r="H128" t="s">
        <v>19</v>
      </c>
      <c r="I128" t="str">
        <f ca="1">IF(OFFSET(support!$D$1,MATCH("w|"&amp;indicators!A128&amp;"|"&amp;MID(indicators!C128,3,100),support!$A$2:$A$66,0),MATCH(indicators!B128,support!$E$1:$BI$1,0))="","NULL",SUBSTITUTE(OFFSET(support!$D$1,MATCH("w|"&amp;indicators!A128&amp;"|"&amp;MID(indicators!C128,3,100),support!$A$2:$A$66,0),MATCH(indicators!B128,support!$E$1:$BI$1,0)),",","."))</f>
        <v>0.253688045735295</v>
      </c>
      <c r="J128">
        <v>1</v>
      </c>
    </row>
    <row r="129" spans="1:10" x14ac:dyDescent="0.25">
      <c r="A129">
        <v>2017</v>
      </c>
      <c r="B129" s="88">
        <v>18</v>
      </c>
      <c r="C129" t="s">
        <v>223</v>
      </c>
      <c r="D129" t="str">
        <f ca="1">IF(OFFSET(support!$D$1,MATCH("v|"&amp;indicators!A129&amp;"|"&amp;MID(indicators!C129,3,100),support!$A$2:$A$66,0),MATCH(indicators!B129,support!$E$1:$BI$1,0))="","NULL",SUBSTITUTE(OFFSET(support!$D$1,MATCH("v|"&amp;indicators!A129&amp;"|"&amp;MID(indicators!C129,3,100),support!$A$2:$A$66,0),MATCH(indicators!B129,support!$E$1:$BI$1,0)),",","."))</f>
        <v>0.314077517439325</v>
      </c>
      <c r="E129" t="s">
        <v>19</v>
      </c>
      <c r="F129" t="s">
        <v>19</v>
      </c>
      <c r="G129" t="s">
        <v>19</v>
      </c>
      <c r="H129" t="s">
        <v>19</v>
      </c>
      <c r="I129" t="str">
        <f ca="1">IF(OFFSET(support!$D$1,MATCH("w|"&amp;indicators!A129&amp;"|"&amp;MID(indicators!C129,3,100),support!$A$2:$A$66,0),MATCH(indicators!B129,support!$E$1:$BI$1,0))="","NULL",SUBSTITUTE(OFFSET(support!$D$1,MATCH("w|"&amp;indicators!A129&amp;"|"&amp;MID(indicators!C129,3,100),support!$A$2:$A$66,0),MATCH(indicators!B129,support!$E$1:$BI$1,0)),",","."))</f>
        <v>0.217510051942181</v>
      </c>
      <c r="J129">
        <v>1</v>
      </c>
    </row>
    <row r="130" spans="1:10" x14ac:dyDescent="0.25">
      <c r="A130">
        <v>2017</v>
      </c>
      <c r="B130" s="88">
        <v>21</v>
      </c>
      <c r="C130" t="s">
        <v>223</v>
      </c>
      <c r="D130" t="str">
        <f ca="1">IF(OFFSET(support!$D$1,MATCH("v|"&amp;indicators!A130&amp;"|"&amp;MID(indicators!C130,3,100),support!$A$2:$A$66,0),MATCH(indicators!B130,support!$E$1:$BI$1,0))="","NULL",SUBSTITUTE(OFFSET(support!$D$1,MATCH("v|"&amp;indicators!A130&amp;"|"&amp;MID(indicators!C130,3,100),support!$A$2:$A$66,0),MATCH(indicators!B130,support!$E$1:$BI$1,0)),",","."))</f>
        <v>0.988384246156458</v>
      </c>
      <c r="E130" t="s">
        <v>19</v>
      </c>
      <c r="F130" t="s">
        <v>19</v>
      </c>
      <c r="G130" t="s">
        <v>19</v>
      </c>
      <c r="H130" t="s">
        <v>19</v>
      </c>
      <c r="I130" t="str">
        <f ca="1">IF(OFFSET(support!$D$1,MATCH("w|"&amp;indicators!A130&amp;"|"&amp;MID(indicators!C130,3,100),support!$A$2:$A$66,0),MATCH(indicators!B130,support!$E$1:$BI$1,0))="","NULL",SUBSTITUTE(OFFSET(support!$D$1,MATCH("w|"&amp;indicators!A130&amp;"|"&amp;MID(indicators!C130,3,100),support!$A$2:$A$66,0),MATCH(indicators!B130,support!$E$1:$BI$1,0)),",","."))</f>
        <v>0.202415639300418</v>
      </c>
      <c r="J130">
        <v>1</v>
      </c>
    </row>
    <row r="131" spans="1:10" x14ac:dyDescent="0.25">
      <c r="A131">
        <v>2017</v>
      </c>
      <c r="B131" s="88">
        <v>22</v>
      </c>
      <c r="C131" t="s">
        <v>223</v>
      </c>
      <c r="D131" t="str">
        <f ca="1">IF(OFFSET(support!$D$1,MATCH("v|"&amp;indicators!A131&amp;"|"&amp;MID(indicators!C131,3,100),support!$A$2:$A$66,0),MATCH(indicators!B131,support!$E$1:$BI$1,0))="","NULL",SUBSTITUTE(OFFSET(support!$D$1,MATCH("v|"&amp;indicators!A131&amp;"|"&amp;MID(indicators!C131,3,100),support!$A$2:$A$66,0),MATCH(indicators!B131,support!$E$1:$BI$1,0)),",","."))</f>
        <v>5.32700876530668</v>
      </c>
      <c r="E131" t="s">
        <v>19</v>
      </c>
      <c r="F131" t="s">
        <v>19</v>
      </c>
      <c r="G131" t="s">
        <v>19</v>
      </c>
      <c r="H131" t="s">
        <v>19</v>
      </c>
      <c r="I131" t="str">
        <f ca="1">IF(OFFSET(support!$D$1,MATCH("w|"&amp;indicators!A131&amp;"|"&amp;MID(indicators!C131,3,100),support!$A$2:$A$66,0),MATCH(indicators!B131,support!$E$1:$BI$1,0))="","NULL",SUBSTITUTE(OFFSET(support!$D$1,MATCH("w|"&amp;indicators!A131&amp;"|"&amp;MID(indicators!C131,3,100),support!$A$2:$A$66,0),MATCH(indicators!B131,support!$E$1:$BI$1,0)),",","."))</f>
        <v>0.270239472040749</v>
      </c>
      <c r="J131">
        <v>1</v>
      </c>
    </row>
    <row r="132" spans="1:10" x14ac:dyDescent="0.25">
      <c r="A132">
        <v>2017</v>
      </c>
      <c r="B132" s="88">
        <v>24</v>
      </c>
      <c r="C132" t="s">
        <v>223</v>
      </c>
      <c r="D132" t="str">
        <f ca="1">IF(OFFSET(support!$D$1,MATCH("v|"&amp;indicators!A132&amp;"|"&amp;MID(indicators!C132,3,100),support!$A$2:$A$66,0),MATCH(indicators!B132,support!$E$1:$BI$1,0))="","NULL",SUBSTITUTE(OFFSET(support!$D$1,MATCH("v|"&amp;indicators!A132&amp;"|"&amp;MID(indicators!C132,3,100),support!$A$2:$A$66,0),MATCH(indicators!B132,support!$E$1:$BI$1,0)),",","."))</f>
        <v>0.751774093217948</v>
      </c>
      <c r="E132" t="s">
        <v>19</v>
      </c>
      <c r="F132" t="s">
        <v>19</v>
      </c>
      <c r="G132" t="s">
        <v>19</v>
      </c>
      <c r="H132" t="s">
        <v>19</v>
      </c>
      <c r="I132" t="str">
        <f ca="1">IF(OFFSET(support!$D$1,MATCH("w|"&amp;indicators!A132&amp;"|"&amp;MID(indicators!C132,3,100),support!$A$2:$A$66,0),MATCH(indicators!B132,support!$E$1:$BI$1,0))="","NULL",SUBSTITUTE(OFFSET(support!$D$1,MATCH("w|"&amp;indicators!A132&amp;"|"&amp;MID(indicators!C132,3,100),support!$A$2:$A$66,0),MATCH(indicators!B132,support!$E$1:$BI$1,0)),",","."))</f>
        <v>0.628490436332498</v>
      </c>
      <c r="J132">
        <v>1</v>
      </c>
    </row>
    <row r="133" spans="1:10" x14ac:dyDescent="0.25">
      <c r="A133">
        <v>2017</v>
      </c>
      <c r="B133" s="88">
        <v>25</v>
      </c>
      <c r="C133" t="s">
        <v>223</v>
      </c>
      <c r="D133" t="str">
        <f ca="1">IF(OFFSET(support!$D$1,MATCH("v|"&amp;indicators!A133&amp;"|"&amp;MID(indicators!C133,3,100),support!$A$2:$A$66,0),MATCH(indicators!B133,support!$E$1:$BI$1,0))="","NULL",SUBSTITUTE(OFFSET(support!$D$1,MATCH("v|"&amp;indicators!A133&amp;"|"&amp;MID(indicators!C133,3,100),support!$A$2:$A$66,0),MATCH(indicators!B133,support!$E$1:$BI$1,0)),",","."))</f>
        <v>0.496142163401946</v>
      </c>
      <c r="E133" t="s">
        <v>19</v>
      </c>
      <c r="F133" t="s">
        <v>19</v>
      </c>
      <c r="G133" t="s">
        <v>19</v>
      </c>
      <c r="H133" t="s">
        <v>19</v>
      </c>
      <c r="I133" t="str">
        <f ca="1">IF(OFFSET(support!$D$1,MATCH("w|"&amp;indicators!A133&amp;"|"&amp;MID(indicators!C133,3,100),support!$A$2:$A$66,0),MATCH(indicators!B133,support!$E$1:$BI$1,0))="","NULL",SUBSTITUTE(OFFSET(support!$D$1,MATCH("w|"&amp;indicators!A133&amp;"|"&amp;MID(indicators!C133,3,100),support!$A$2:$A$66,0),MATCH(indicators!B133,support!$E$1:$BI$1,0)),",","."))</f>
        <v>2.39857557587991</v>
      </c>
      <c r="J133">
        <v>1</v>
      </c>
    </row>
    <row r="134" spans="1:10" x14ac:dyDescent="0.25">
      <c r="A134">
        <v>2017</v>
      </c>
      <c r="B134" s="88">
        <v>26</v>
      </c>
      <c r="C134" t="s">
        <v>223</v>
      </c>
      <c r="D134" t="str">
        <f ca="1">IF(OFFSET(support!$D$1,MATCH("v|"&amp;indicators!A134&amp;"|"&amp;MID(indicators!C134,3,100),support!$A$2:$A$66,0),MATCH(indicators!B134,support!$E$1:$BI$1,0))="","NULL",SUBSTITUTE(OFFSET(support!$D$1,MATCH("v|"&amp;indicators!A134&amp;"|"&amp;MID(indicators!C134,3,100),support!$A$2:$A$66,0),MATCH(indicators!B134,support!$E$1:$BI$1,0)),",","."))</f>
        <v>1.21465399043069</v>
      </c>
      <c r="E134" t="s">
        <v>19</v>
      </c>
      <c r="F134" t="s">
        <v>19</v>
      </c>
      <c r="G134" t="s">
        <v>19</v>
      </c>
      <c r="H134" t="s">
        <v>19</v>
      </c>
      <c r="I134" t="str">
        <f ca="1">IF(OFFSET(support!$D$1,MATCH("w|"&amp;indicators!A134&amp;"|"&amp;MID(indicators!C134,3,100),support!$A$2:$A$66,0),MATCH(indicators!B134,support!$E$1:$BI$1,0))="","NULL",SUBSTITUTE(OFFSET(support!$D$1,MATCH("w|"&amp;indicators!A134&amp;"|"&amp;MID(indicators!C134,3,100),support!$A$2:$A$66,0),MATCH(indicators!B134,support!$E$1:$BI$1,0)),",","."))</f>
        <v>0.435049823861051</v>
      </c>
      <c r="J134">
        <v>1</v>
      </c>
    </row>
    <row r="135" spans="1:10" x14ac:dyDescent="0.25">
      <c r="A135">
        <v>2017</v>
      </c>
      <c r="B135" s="88">
        <v>27</v>
      </c>
      <c r="C135" t="s">
        <v>223</v>
      </c>
      <c r="D135" t="str">
        <f ca="1">IF(OFFSET(support!$D$1,MATCH("v|"&amp;indicators!A135&amp;"|"&amp;MID(indicators!C135,3,100),support!$A$2:$A$66,0),MATCH(indicators!B135,support!$E$1:$BI$1,0))="","NULL",SUBSTITUTE(OFFSET(support!$D$1,MATCH("v|"&amp;indicators!A135&amp;"|"&amp;MID(indicators!C135,3,100),support!$A$2:$A$66,0),MATCH(indicators!B135,support!$E$1:$BI$1,0)),",","."))</f>
        <v>0.185561047854856</v>
      </c>
      <c r="E135" t="s">
        <v>19</v>
      </c>
      <c r="F135" t="s">
        <v>19</v>
      </c>
      <c r="G135" t="s">
        <v>19</v>
      </c>
      <c r="H135" t="s">
        <v>19</v>
      </c>
      <c r="I135" t="str">
        <f ca="1">IF(OFFSET(support!$D$1,MATCH("w|"&amp;indicators!A135&amp;"|"&amp;MID(indicators!C135,3,100),support!$A$2:$A$66,0),MATCH(indicators!B135,support!$E$1:$BI$1,0))="","NULL",SUBSTITUTE(OFFSET(support!$D$1,MATCH("w|"&amp;indicators!A135&amp;"|"&amp;MID(indicators!C135,3,100),support!$A$2:$A$66,0),MATCH(indicators!B135,support!$E$1:$BI$1,0)),",","."))</f>
        <v>0.231085642550813</v>
      </c>
      <c r="J135">
        <v>1</v>
      </c>
    </row>
    <row r="136" spans="1:10" x14ac:dyDescent="0.25">
      <c r="A136">
        <v>2017</v>
      </c>
      <c r="B136" s="88">
        <v>28</v>
      </c>
      <c r="C136" t="s">
        <v>223</v>
      </c>
      <c r="D136" t="str">
        <f ca="1">IF(OFFSET(support!$D$1,MATCH("v|"&amp;indicators!A136&amp;"|"&amp;MID(indicators!C136,3,100),support!$A$2:$A$66,0),MATCH(indicators!B136,support!$E$1:$BI$1,0))="","NULL",SUBSTITUTE(OFFSET(support!$D$1,MATCH("v|"&amp;indicators!A136&amp;"|"&amp;MID(indicators!C136,3,100),support!$A$2:$A$66,0),MATCH(indicators!B136,support!$E$1:$BI$1,0)),",","."))</f>
        <v>0.0698423816916112</v>
      </c>
      <c r="E136" t="s">
        <v>19</v>
      </c>
      <c r="F136" t="s">
        <v>19</v>
      </c>
      <c r="G136" t="s">
        <v>19</v>
      </c>
      <c r="H136" t="s">
        <v>19</v>
      </c>
      <c r="I136" t="str">
        <f ca="1">IF(OFFSET(support!$D$1,MATCH("w|"&amp;indicators!A136&amp;"|"&amp;MID(indicators!C136,3,100),support!$A$2:$A$66,0),MATCH(indicators!B136,support!$E$1:$BI$1,0))="","NULL",SUBSTITUTE(OFFSET(support!$D$1,MATCH("w|"&amp;indicators!A136&amp;"|"&amp;MID(indicators!C136,3,100),support!$A$2:$A$66,0),MATCH(indicators!B136,support!$E$1:$BI$1,0)),",","."))</f>
        <v>0.154633751996442</v>
      </c>
      <c r="J136">
        <v>1</v>
      </c>
    </row>
    <row r="137" spans="1:10" x14ac:dyDescent="0.25">
      <c r="A137">
        <v>2017</v>
      </c>
      <c r="B137" s="88">
        <v>29</v>
      </c>
      <c r="C137" t="s">
        <v>223</v>
      </c>
      <c r="D137" t="str">
        <f ca="1">IF(OFFSET(support!$D$1,MATCH("v|"&amp;indicators!A137&amp;"|"&amp;MID(indicators!C137,3,100),support!$A$2:$A$66,0),MATCH(indicators!B137,support!$E$1:$BI$1,0))="","NULL",SUBSTITUTE(OFFSET(support!$D$1,MATCH("v|"&amp;indicators!A137&amp;"|"&amp;MID(indicators!C137,3,100),support!$A$2:$A$66,0),MATCH(indicators!B137,support!$E$1:$BI$1,0)),",","."))</f>
        <v>0.00184845998037185</v>
      </c>
      <c r="E137" t="s">
        <v>19</v>
      </c>
      <c r="F137" t="s">
        <v>19</v>
      </c>
      <c r="G137" t="s">
        <v>19</v>
      </c>
      <c r="H137" t="s">
        <v>19</v>
      </c>
      <c r="I137" t="str">
        <f ca="1">IF(OFFSET(support!$D$1,MATCH("w|"&amp;indicators!A137&amp;"|"&amp;MID(indicators!C137,3,100),support!$A$2:$A$66,0),MATCH(indicators!B137,support!$E$1:$BI$1,0))="","NULL",SUBSTITUTE(OFFSET(support!$D$1,MATCH("w|"&amp;indicators!A137&amp;"|"&amp;MID(indicators!C137,3,100),support!$A$2:$A$66,0),MATCH(indicators!B137,support!$E$1:$BI$1,0)),",","."))</f>
        <v>0.193460345262612</v>
      </c>
      <c r="J137">
        <v>1</v>
      </c>
    </row>
    <row r="138" spans="1:10" x14ac:dyDescent="0.25">
      <c r="A138">
        <v>2017</v>
      </c>
      <c r="B138" s="88">
        <v>31</v>
      </c>
      <c r="C138" t="s">
        <v>223</v>
      </c>
      <c r="D138" t="str">
        <f ca="1">IF(OFFSET(support!$D$1,MATCH("v|"&amp;indicators!A138&amp;"|"&amp;MID(indicators!C138,3,100),support!$A$2:$A$66,0),MATCH(indicators!B138,support!$E$1:$BI$1,0))="","NULL",SUBSTITUTE(OFFSET(support!$D$1,MATCH("v|"&amp;indicators!A138&amp;"|"&amp;MID(indicators!C138,3,100),support!$A$2:$A$66,0),MATCH(indicators!B138,support!$E$1:$BI$1,0)),",","."))</f>
        <v>5.48075166790759</v>
      </c>
      <c r="E138" t="s">
        <v>19</v>
      </c>
      <c r="F138" t="s">
        <v>19</v>
      </c>
      <c r="G138" t="s">
        <v>19</v>
      </c>
      <c r="H138" t="s">
        <v>19</v>
      </c>
      <c r="I138" t="str">
        <f ca="1">IF(OFFSET(support!$D$1,MATCH("w|"&amp;indicators!A138&amp;"|"&amp;MID(indicators!C138,3,100),support!$A$2:$A$66,0),MATCH(indicators!B138,support!$E$1:$BI$1,0))="","NULL",SUBSTITUTE(OFFSET(support!$D$1,MATCH("w|"&amp;indicators!A138&amp;"|"&amp;MID(indicators!C138,3,100),support!$A$2:$A$66,0),MATCH(indicators!B138,support!$E$1:$BI$1,0)),",","."))</f>
        <v>0.102932749011571</v>
      </c>
      <c r="J138">
        <v>1</v>
      </c>
    </row>
    <row r="139" spans="1:10" x14ac:dyDescent="0.25">
      <c r="A139">
        <v>2017</v>
      </c>
      <c r="B139" s="88">
        <v>33</v>
      </c>
      <c r="C139" t="s">
        <v>223</v>
      </c>
      <c r="D139" t="str">
        <f ca="1">IF(OFFSET(support!$D$1,MATCH("v|"&amp;indicators!A139&amp;"|"&amp;MID(indicators!C139,3,100),support!$A$2:$A$66,0),MATCH(indicators!B139,support!$E$1:$BI$1,0))="","NULL",SUBSTITUTE(OFFSET(support!$D$1,MATCH("v|"&amp;indicators!A139&amp;"|"&amp;MID(indicators!C139,3,100),support!$A$2:$A$66,0),MATCH(indicators!B139,support!$E$1:$BI$1,0)),",","."))</f>
        <v>14.302263797942</v>
      </c>
      <c r="E139" t="s">
        <v>19</v>
      </c>
      <c r="F139" t="s">
        <v>19</v>
      </c>
      <c r="G139" t="s">
        <v>19</v>
      </c>
      <c r="H139" t="s">
        <v>19</v>
      </c>
      <c r="I139" t="str">
        <f ca="1">IF(OFFSET(support!$D$1,MATCH("w|"&amp;indicators!A139&amp;"|"&amp;MID(indicators!C139,3,100),support!$A$2:$A$66,0),MATCH(indicators!B139,support!$E$1:$BI$1,0))="","NULL",SUBSTITUTE(OFFSET(support!$D$1,MATCH("w|"&amp;indicators!A139&amp;"|"&amp;MID(indicators!C139,3,100),support!$A$2:$A$66,0),MATCH(indicators!B139,support!$E$1:$BI$1,0)),",","."))</f>
        <v>0.0644128583046371</v>
      </c>
      <c r="J139">
        <v>1</v>
      </c>
    </row>
    <row r="140" spans="1:10" x14ac:dyDescent="0.25">
      <c r="A140">
        <v>2017</v>
      </c>
      <c r="B140" s="88">
        <v>35</v>
      </c>
      <c r="C140" t="s">
        <v>223</v>
      </c>
      <c r="D140" t="str">
        <f ca="1">IF(OFFSET(support!$D$1,MATCH("v|"&amp;indicators!A140&amp;"|"&amp;MID(indicators!C140,3,100),support!$A$2:$A$66,0),MATCH(indicators!B140,support!$E$1:$BI$1,0))="","NULL",SUBSTITUTE(OFFSET(support!$D$1,MATCH("v|"&amp;indicators!A140&amp;"|"&amp;MID(indicators!C140,3,100),support!$A$2:$A$66,0),MATCH(indicators!B140,support!$E$1:$BI$1,0)),",","."))</f>
        <v>0.576661255137747</v>
      </c>
      <c r="E140" t="s">
        <v>19</v>
      </c>
      <c r="F140" t="s">
        <v>19</v>
      </c>
      <c r="G140" t="s">
        <v>19</v>
      </c>
      <c r="H140" t="s">
        <v>19</v>
      </c>
      <c r="I140" t="str">
        <f ca="1">IF(OFFSET(support!$D$1,MATCH("w|"&amp;indicators!A140&amp;"|"&amp;MID(indicators!C140,3,100),support!$A$2:$A$66,0),MATCH(indicators!B140,support!$E$1:$BI$1,0))="","NULL",SUBSTITUTE(OFFSET(support!$D$1,MATCH("w|"&amp;indicators!A140&amp;"|"&amp;MID(indicators!C140,3,100),support!$A$2:$A$66,0),MATCH(indicators!B140,support!$E$1:$BI$1,0)),",","."))</f>
        <v>0.273053525712184</v>
      </c>
      <c r="J140">
        <v>1</v>
      </c>
    </row>
    <row r="141" spans="1:10" x14ac:dyDescent="0.25">
      <c r="A141">
        <v>2017</v>
      </c>
      <c r="B141" s="88">
        <v>36</v>
      </c>
      <c r="C141" t="s">
        <v>223</v>
      </c>
      <c r="D141" t="str">
        <f ca="1">IF(OFFSET(support!$D$1,MATCH("v|"&amp;indicators!A141&amp;"|"&amp;MID(indicators!C141,3,100),support!$A$2:$A$66,0),MATCH(indicators!B141,support!$E$1:$BI$1,0))="","NULL",SUBSTITUTE(OFFSET(support!$D$1,MATCH("v|"&amp;indicators!A141&amp;"|"&amp;MID(indicators!C141,3,100),support!$A$2:$A$66,0),MATCH(indicators!B141,support!$E$1:$BI$1,0)),",","."))</f>
        <v>7.49529580386117</v>
      </c>
      <c r="E141" t="s">
        <v>19</v>
      </c>
      <c r="F141" t="s">
        <v>19</v>
      </c>
      <c r="G141" t="s">
        <v>19</v>
      </c>
      <c r="H141" t="s">
        <v>19</v>
      </c>
      <c r="I141" t="str">
        <f ca="1">IF(OFFSET(support!$D$1,MATCH("w|"&amp;indicators!A141&amp;"|"&amp;MID(indicators!C141,3,100),support!$A$2:$A$66,0),MATCH(indicators!B141,support!$E$1:$BI$1,0))="","NULL",SUBSTITUTE(OFFSET(support!$D$1,MATCH("w|"&amp;indicators!A141&amp;"|"&amp;MID(indicators!C141,3,100),support!$A$2:$A$66,0),MATCH(indicators!B141,support!$E$1:$BI$1,0)),",","."))</f>
        <v>0.163382655750904</v>
      </c>
      <c r="J141">
        <v>1</v>
      </c>
    </row>
    <row r="142" spans="1:10" x14ac:dyDescent="0.25">
      <c r="A142">
        <v>2017</v>
      </c>
      <c r="B142" s="88">
        <v>38</v>
      </c>
      <c r="C142" t="s">
        <v>223</v>
      </c>
      <c r="D142" t="str">
        <f ca="1">IF(OFFSET(support!$D$1,MATCH("v|"&amp;indicators!A142&amp;"|"&amp;MID(indicators!C142,3,100),support!$A$2:$A$66,0),MATCH(indicators!B142,support!$E$1:$BI$1,0))="","NULL",SUBSTITUTE(OFFSET(support!$D$1,MATCH("v|"&amp;indicators!A142&amp;"|"&amp;MID(indicators!C142,3,100),support!$A$2:$A$66,0),MATCH(indicators!B142,support!$E$1:$BI$1,0)),",","."))</f>
        <v>9.66725292412864</v>
      </c>
      <c r="E142" t="s">
        <v>19</v>
      </c>
      <c r="F142" t="s">
        <v>19</v>
      </c>
      <c r="G142" t="s">
        <v>19</v>
      </c>
      <c r="H142" t="s">
        <v>19</v>
      </c>
      <c r="I142" t="str">
        <f ca="1">IF(OFFSET(support!$D$1,MATCH("w|"&amp;indicators!A142&amp;"|"&amp;MID(indicators!C142,3,100),support!$A$2:$A$66,0),MATCH(indicators!B142,support!$E$1:$BI$1,0))="","NULL",SUBSTITUTE(OFFSET(support!$D$1,MATCH("w|"&amp;indicators!A142&amp;"|"&amp;MID(indicators!C142,3,100),support!$A$2:$A$66,0),MATCH(indicators!B142,support!$E$1:$BI$1,0)),",","."))</f>
        <v>0.0761944466804843</v>
      </c>
      <c r="J142">
        <v>1</v>
      </c>
    </row>
    <row r="143" spans="1:10" x14ac:dyDescent="0.25">
      <c r="A143">
        <v>2017</v>
      </c>
      <c r="B143" s="88">
        <v>40</v>
      </c>
      <c r="C143" t="s">
        <v>223</v>
      </c>
      <c r="D143" t="str">
        <f ca="1">IF(OFFSET(support!$D$1,MATCH("v|"&amp;indicators!A143&amp;"|"&amp;MID(indicators!C143,3,100),support!$A$2:$A$66,0),MATCH(indicators!B143,support!$E$1:$BI$1,0))="","NULL",SUBSTITUTE(OFFSET(support!$D$1,MATCH("v|"&amp;indicators!A143&amp;"|"&amp;MID(indicators!C143,3,100),support!$A$2:$A$66,0),MATCH(indicators!B143,support!$E$1:$BI$1,0)),",","."))</f>
        <v>2.56923748968597</v>
      </c>
      <c r="E143" t="s">
        <v>19</v>
      </c>
      <c r="F143" t="s">
        <v>19</v>
      </c>
      <c r="G143" t="s">
        <v>19</v>
      </c>
      <c r="H143" t="s">
        <v>19</v>
      </c>
      <c r="I143" t="str">
        <f ca="1">IF(OFFSET(support!$D$1,MATCH("w|"&amp;indicators!A143&amp;"|"&amp;MID(indicators!C143,3,100),support!$A$2:$A$66,0),MATCH(indicators!B143,support!$E$1:$BI$1,0))="","NULL",SUBSTITUTE(OFFSET(support!$D$1,MATCH("w|"&amp;indicators!A143&amp;"|"&amp;MID(indicators!C143,3,100),support!$A$2:$A$66,0),MATCH(indicators!B143,support!$E$1:$BI$1,0)),",","."))</f>
        <v>0.0913504579513236</v>
      </c>
      <c r="J143">
        <v>1</v>
      </c>
    </row>
    <row r="144" spans="1:10" x14ac:dyDescent="0.25">
      <c r="A144">
        <v>2017</v>
      </c>
      <c r="B144" s="88">
        <v>41</v>
      </c>
      <c r="C144" t="s">
        <v>223</v>
      </c>
      <c r="D144" t="str">
        <f ca="1">IF(OFFSET(support!$D$1,MATCH("v|"&amp;indicators!A144&amp;"|"&amp;MID(indicators!C144,3,100),support!$A$2:$A$66,0),MATCH(indicators!B144,support!$E$1:$BI$1,0))="","NULL",SUBSTITUTE(OFFSET(support!$D$1,MATCH("v|"&amp;indicators!A144&amp;"|"&amp;MID(indicators!C144,3,100),support!$A$2:$A$66,0),MATCH(indicators!B144,support!$E$1:$BI$1,0)),",","."))</f>
        <v>20.7201662223616</v>
      </c>
      <c r="E144" t="s">
        <v>19</v>
      </c>
      <c r="F144" t="s">
        <v>19</v>
      </c>
      <c r="G144" t="s">
        <v>19</v>
      </c>
      <c r="H144" t="s">
        <v>19</v>
      </c>
      <c r="I144" t="str">
        <f ca="1">IF(OFFSET(support!$D$1,MATCH("w|"&amp;indicators!A144&amp;"|"&amp;MID(indicators!C144,3,100),support!$A$2:$A$66,0),MATCH(indicators!B144,support!$E$1:$BI$1,0))="","NULL",SUBSTITUTE(OFFSET(support!$D$1,MATCH("w|"&amp;indicators!A144&amp;"|"&amp;MID(indicators!C144,3,100),support!$A$2:$A$66,0),MATCH(indicators!B144,support!$E$1:$BI$1,0)),",","."))</f>
        <v>0.0370881753836707</v>
      </c>
      <c r="J144">
        <v>1</v>
      </c>
    </row>
    <row r="145" spans="1:10" x14ac:dyDescent="0.25">
      <c r="A145">
        <v>2017</v>
      </c>
      <c r="B145" s="88">
        <v>42</v>
      </c>
      <c r="C145" t="s">
        <v>223</v>
      </c>
      <c r="D145" t="str">
        <f ca="1">IF(OFFSET(support!$D$1,MATCH("v|"&amp;indicators!A145&amp;"|"&amp;MID(indicators!C145,3,100),support!$A$2:$A$66,0),MATCH(indicators!B145,support!$E$1:$BI$1,0))="","NULL",SUBSTITUTE(OFFSET(support!$D$1,MATCH("v|"&amp;indicators!A145&amp;"|"&amp;MID(indicators!C145,3,100),support!$A$2:$A$66,0),MATCH(indicators!B145,support!$E$1:$BI$1,0)),",","."))</f>
        <v>0.083048874731747</v>
      </c>
      <c r="E145" t="s">
        <v>19</v>
      </c>
      <c r="F145" t="s">
        <v>19</v>
      </c>
      <c r="G145" t="s">
        <v>19</v>
      </c>
      <c r="H145" t="s">
        <v>19</v>
      </c>
      <c r="I145" t="str">
        <f ca="1">IF(OFFSET(support!$D$1,MATCH("w|"&amp;indicators!A145&amp;"|"&amp;MID(indicators!C145,3,100),support!$A$2:$A$66,0),MATCH(indicators!B145,support!$E$1:$BI$1,0))="","NULL",SUBSTITUTE(OFFSET(support!$D$1,MATCH("w|"&amp;indicators!A145&amp;"|"&amp;MID(indicators!C145,3,100),support!$A$2:$A$66,0),MATCH(indicators!B145,support!$E$1:$BI$1,0)),",","."))</f>
        <v>0.111352261314648</v>
      </c>
      <c r="J145">
        <v>1</v>
      </c>
    </row>
    <row r="146" spans="1:10" x14ac:dyDescent="0.25">
      <c r="A146">
        <v>2017</v>
      </c>
      <c r="B146" s="88">
        <v>43</v>
      </c>
      <c r="C146" t="s">
        <v>223</v>
      </c>
      <c r="D146" t="str">
        <f ca="1">IF(OFFSET(support!$D$1,MATCH("v|"&amp;indicators!A146&amp;"|"&amp;MID(indicators!C146,3,100),support!$A$2:$A$66,0),MATCH(indicators!B146,support!$E$1:$BI$1,0))="","NULL",SUBSTITUTE(OFFSET(support!$D$1,MATCH("v|"&amp;indicators!A146&amp;"|"&amp;MID(indicators!C146,3,100),support!$A$2:$A$66,0),MATCH(indicators!B146,support!$E$1:$BI$1,0)),",","."))</f>
        <v>0.724167134070481</v>
      </c>
      <c r="E146" t="s">
        <v>19</v>
      </c>
      <c r="F146" t="s">
        <v>19</v>
      </c>
      <c r="G146" t="s">
        <v>19</v>
      </c>
      <c r="H146" t="s">
        <v>19</v>
      </c>
      <c r="I146" t="str">
        <f ca="1">IF(OFFSET(support!$D$1,MATCH("w|"&amp;indicators!A146&amp;"|"&amp;MID(indicators!C146,3,100),support!$A$2:$A$66,0),MATCH(indicators!B146,support!$E$1:$BI$1,0))="","NULL",SUBSTITUTE(OFFSET(support!$D$1,MATCH("w|"&amp;indicators!A146&amp;"|"&amp;MID(indicators!C146,3,100),support!$A$2:$A$66,0),MATCH(indicators!B146,support!$E$1:$BI$1,0)),",","."))</f>
        <v>0.0856972861790051</v>
      </c>
      <c r="J146">
        <v>1</v>
      </c>
    </row>
    <row r="147" spans="1:10" x14ac:dyDescent="0.25">
      <c r="A147">
        <v>2017</v>
      </c>
      <c r="B147" s="88">
        <v>44</v>
      </c>
      <c r="C147" t="s">
        <v>223</v>
      </c>
      <c r="D147" t="str">
        <f ca="1">IF(OFFSET(support!$D$1,MATCH("v|"&amp;indicators!A147&amp;"|"&amp;MID(indicators!C147,3,100),support!$A$2:$A$66,0),MATCH(indicators!B147,support!$E$1:$BI$1,0))="","NULL",SUBSTITUTE(OFFSET(support!$D$1,MATCH("v|"&amp;indicators!A147&amp;"|"&amp;MID(indicators!C147,3,100),support!$A$2:$A$66,0),MATCH(indicators!B147,support!$E$1:$BI$1,0)),",","."))</f>
        <v>0.875395039322444</v>
      </c>
      <c r="E147" t="s">
        <v>19</v>
      </c>
      <c r="F147" t="s">
        <v>19</v>
      </c>
      <c r="G147" t="s">
        <v>19</v>
      </c>
      <c r="H147" t="s">
        <v>19</v>
      </c>
      <c r="I147" t="str">
        <f ca="1">IF(OFFSET(support!$D$1,MATCH("w|"&amp;indicators!A147&amp;"|"&amp;MID(indicators!C147,3,100),support!$A$2:$A$66,0),MATCH(indicators!B147,support!$E$1:$BI$1,0))="","NULL",SUBSTITUTE(OFFSET(support!$D$1,MATCH("w|"&amp;indicators!A147&amp;"|"&amp;MID(indicators!C147,3,100),support!$A$2:$A$66,0),MATCH(indicators!B147,support!$E$1:$BI$1,0)),",","."))</f>
        <v>0.0744853656524451</v>
      </c>
      <c r="J147">
        <v>1</v>
      </c>
    </row>
    <row r="148" spans="1:10" x14ac:dyDescent="0.25">
      <c r="A148">
        <v>2017</v>
      </c>
      <c r="B148" s="88">
        <v>45</v>
      </c>
      <c r="C148" t="s">
        <v>223</v>
      </c>
      <c r="D148" t="str">
        <f ca="1">IF(OFFSET(support!$D$1,MATCH("v|"&amp;indicators!A148&amp;"|"&amp;MID(indicators!C148,3,100),support!$A$2:$A$66,0),MATCH(indicators!B148,support!$E$1:$BI$1,0))="","NULL",SUBSTITUTE(OFFSET(support!$D$1,MATCH("v|"&amp;indicators!A148&amp;"|"&amp;MID(indicators!C148,3,100),support!$A$2:$A$66,0),MATCH(indicators!B148,support!$E$1:$BI$1,0)),",","."))</f>
        <v>2.12989114313195</v>
      </c>
      <c r="E148" t="s">
        <v>19</v>
      </c>
      <c r="F148" t="s">
        <v>19</v>
      </c>
      <c r="G148" t="s">
        <v>19</v>
      </c>
      <c r="H148" t="s">
        <v>19</v>
      </c>
      <c r="I148" t="str">
        <f ca="1">IF(OFFSET(support!$D$1,MATCH("w|"&amp;indicators!A148&amp;"|"&amp;MID(indicators!C148,3,100),support!$A$2:$A$66,0),MATCH(indicators!B148,support!$E$1:$BI$1,0))="","NULL",SUBSTITUTE(OFFSET(support!$D$1,MATCH("w|"&amp;indicators!A148&amp;"|"&amp;MID(indicators!C148,3,100),support!$A$2:$A$66,0),MATCH(indicators!B148,support!$E$1:$BI$1,0)),",","."))</f>
        <v>0.0605953690180354</v>
      </c>
      <c r="J148">
        <v>1</v>
      </c>
    </row>
    <row r="149" spans="1:10" x14ac:dyDescent="0.25">
      <c r="A149">
        <v>2017</v>
      </c>
      <c r="B149" s="88">
        <v>46</v>
      </c>
      <c r="C149" t="s">
        <v>223</v>
      </c>
      <c r="D149" t="str">
        <f ca="1">IF(OFFSET(support!$D$1,MATCH("v|"&amp;indicators!A149&amp;"|"&amp;MID(indicators!C149,3,100),support!$A$2:$A$66,0),MATCH(indicators!B149,support!$E$1:$BI$1,0))="","NULL",SUBSTITUTE(OFFSET(support!$D$1,MATCH("v|"&amp;indicators!A149&amp;"|"&amp;MID(indicators!C149,3,100),support!$A$2:$A$66,0),MATCH(indicators!B149,support!$E$1:$BI$1,0)),",","."))</f>
        <v>0.161827996347398</v>
      </c>
      <c r="E149" t="s">
        <v>19</v>
      </c>
      <c r="F149" t="s">
        <v>19</v>
      </c>
      <c r="G149" t="s">
        <v>19</v>
      </c>
      <c r="H149" t="s">
        <v>19</v>
      </c>
      <c r="I149" t="str">
        <f ca="1">IF(OFFSET(support!$D$1,MATCH("w|"&amp;indicators!A149&amp;"|"&amp;MID(indicators!C149,3,100),support!$A$2:$A$66,0),MATCH(indicators!B149,support!$E$1:$BI$1,0))="","NULL",SUBSTITUTE(OFFSET(support!$D$1,MATCH("w|"&amp;indicators!A149&amp;"|"&amp;MID(indicators!C149,3,100),support!$A$2:$A$66,0),MATCH(indicators!B149,support!$E$1:$BI$1,0)),",","."))</f>
        <v>0.0637874622821258</v>
      </c>
      <c r="J149">
        <v>1</v>
      </c>
    </row>
    <row r="150" spans="1:10" x14ac:dyDescent="0.25">
      <c r="A150">
        <v>2017</v>
      </c>
      <c r="B150" s="88">
        <v>47</v>
      </c>
      <c r="C150" t="s">
        <v>223</v>
      </c>
      <c r="D150" t="str">
        <f ca="1">IF(OFFSET(support!$D$1,MATCH("v|"&amp;indicators!A150&amp;"|"&amp;MID(indicators!C150,3,100),support!$A$2:$A$66,0),MATCH(indicators!B150,support!$E$1:$BI$1,0))="","NULL",SUBSTITUTE(OFFSET(support!$D$1,MATCH("v|"&amp;indicators!A150&amp;"|"&amp;MID(indicators!C150,3,100),support!$A$2:$A$66,0),MATCH(indicators!B150,support!$E$1:$BI$1,0)),",","."))</f>
        <v>0.301980657421716</v>
      </c>
      <c r="E150" t="s">
        <v>19</v>
      </c>
      <c r="F150" t="s">
        <v>19</v>
      </c>
      <c r="G150" t="s">
        <v>19</v>
      </c>
      <c r="H150" t="s">
        <v>19</v>
      </c>
      <c r="I150" t="str">
        <f ca="1">IF(OFFSET(support!$D$1,MATCH("w|"&amp;indicators!A150&amp;"|"&amp;MID(indicators!C150,3,100),support!$A$2:$A$66,0),MATCH(indicators!B150,support!$E$1:$BI$1,0))="","NULL",SUBSTITUTE(OFFSET(support!$D$1,MATCH("w|"&amp;indicators!A150&amp;"|"&amp;MID(indicators!C150,3,100),support!$A$2:$A$66,0),MATCH(indicators!B150,support!$E$1:$BI$1,0)),",","."))</f>
        <v>0.079141550419712</v>
      </c>
      <c r="J150">
        <v>1</v>
      </c>
    </row>
    <row r="151" spans="1:10" x14ac:dyDescent="0.25">
      <c r="A151">
        <v>2017</v>
      </c>
      <c r="B151" s="88">
        <v>48</v>
      </c>
      <c r="C151" t="s">
        <v>223</v>
      </c>
      <c r="D151" t="str">
        <f ca="1">IF(OFFSET(support!$D$1,MATCH("v|"&amp;indicators!A151&amp;"|"&amp;MID(indicators!C151,3,100),support!$A$2:$A$66,0),MATCH(indicators!B151,support!$E$1:$BI$1,0))="","NULL",SUBSTITUTE(OFFSET(support!$D$1,MATCH("v|"&amp;indicators!A151&amp;"|"&amp;MID(indicators!C151,3,100),support!$A$2:$A$66,0),MATCH(indicators!B151,support!$E$1:$BI$1,0)),",","."))</f>
        <v>0.345781825441203</v>
      </c>
      <c r="E151" t="s">
        <v>19</v>
      </c>
      <c r="F151" t="s">
        <v>19</v>
      </c>
      <c r="G151" t="s">
        <v>19</v>
      </c>
      <c r="H151" t="s">
        <v>19</v>
      </c>
      <c r="I151" t="str">
        <f ca="1">IF(OFFSET(support!$D$1,MATCH("w|"&amp;indicators!A151&amp;"|"&amp;MID(indicators!C151,3,100),support!$A$2:$A$66,0),MATCH(indicators!B151,support!$E$1:$BI$1,0))="","NULL",SUBSTITUTE(OFFSET(support!$D$1,MATCH("w|"&amp;indicators!A151&amp;"|"&amp;MID(indicators!C151,3,100),support!$A$2:$A$66,0),MATCH(indicators!B151,support!$E$1:$BI$1,0)),",","."))</f>
        <v>0.176892707379947</v>
      </c>
      <c r="J151">
        <v>1</v>
      </c>
    </row>
    <row r="152" spans="1:10" x14ac:dyDescent="0.25">
      <c r="A152">
        <v>2017</v>
      </c>
      <c r="B152" s="88">
        <v>49</v>
      </c>
      <c r="C152" t="s">
        <v>223</v>
      </c>
      <c r="D152" t="str">
        <f ca="1">IF(OFFSET(support!$D$1,MATCH("v|"&amp;indicators!A152&amp;"|"&amp;MID(indicators!C152,3,100),support!$A$2:$A$66,0),MATCH(indicators!B152,support!$E$1:$BI$1,0))="","NULL",SUBSTITUTE(OFFSET(support!$D$1,MATCH("v|"&amp;indicators!A152&amp;"|"&amp;MID(indicators!C152,3,100),support!$A$2:$A$66,0),MATCH(indicators!B152,support!$E$1:$BI$1,0)),",","."))</f>
        <v>0.00209083759589053</v>
      </c>
      <c r="E152" t="s">
        <v>19</v>
      </c>
      <c r="F152" t="s">
        <v>19</v>
      </c>
      <c r="G152" t="s">
        <v>19</v>
      </c>
      <c r="H152" t="s">
        <v>19</v>
      </c>
      <c r="I152" t="str">
        <f ca="1">IF(OFFSET(support!$D$1,MATCH("w|"&amp;indicators!A152&amp;"|"&amp;MID(indicators!C152,3,100),support!$A$2:$A$66,0),MATCH(indicators!B152,support!$E$1:$BI$1,0))="","NULL",SUBSTITUTE(OFFSET(support!$D$1,MATCH("w|"&amp;indicators!A152&amp;"|"&amp;MID(indicators!C152,3,100),support!$A$2:$A$66,0),MATCH(indicators!B152,support!$E$1:$BI$1,0)),",","."))</f>
        <v>0.130154805720194</v>
      </c>
      <c r="J152">
        <v>1</v>
      </c>
    </row>
    <row r="153" spans="1:10" x14ac:dyDescent="0.25">
      <c r="A153">
        <v>2017</v>
      </c>
      <c r="B153" s="88">
        <v>50</v>
      </c>
      <c r="C153" t="s">
        <v>223</v>
      </c>
      <c r="D153" t="str">
        <f ca="1">IF(OFFSET(support!$D$1,MATCH("v|"&amp;indicators!A153&amp;"|"&amp;MID(indicators!C153,3,100),support!$A$2:$A$66,0),MATCH(indicators!B153,support!$E$1:$BI$1,0))="","NULL",SUBSTITUTE(OFFSET(support!$D$1,MATCH("v|"&amp;indicators!A153&amp;"|"&amp;MID(indicators!C153,3,100),support!$A$2:$A$66,0),MATCH(indicators!B153,support!$E$1:$BI$1,0)),",","."))</f>
        <v>1.473613272229</v>
      </c>
      <c r="E153" t="s">
        <v>19</v>
      </c>
      <c r="F153" t="s">
        <v>19</v>
      </c>
      <c r="G153" t="s">
        <v>19</v>
      </c>
      <c r="H153" t="s">
        <v>19</v>
      </c>
      <c r="I153" t="str">
        <f ca="1">IF(OFFSET(support!$D$1,MATCH("w|"&amp;indicators!A153&amp;"|"&amp;MID(indicators!C153,3,100),support!$A$2:$A$66,0),MATCH(indicators!B153,support!$E$1:$BI$1,0))="","NULL",SUBSTITUTE(OFFSET(support!$D$1,MATCH("w|"&amp;indicators!A153&amp;"|"&amp;MID(indicators!C153,3,100),support!$A$2:$A$66,0),MATCH(indicators!B153,support!$E$1:$BI$1,0)),",","."))</f>
        <v>0.230847647270903</v>
      </c>
      <c r="J153">
        <v>1</v>
      </c>
    </row>
    <row r="154" spans="1:10" x14ac:dyDescent="0.25">
      <c r="A154">
        <v>2017</v>
      </c>
      <c r="B154" s="88">
        <v>52</v>
      </c>
      <c r="C154" t="s">
        <v>223</v>
      </c>
      <c r="D154" t="str">
        <f ca="1">IF(OFFSET(support!$D$1,MATCH("v|"&amp;indicators!A154&amp;"|"&amp;MID(indicators!C154,3,100),support!$A$2:$A$66,0),MATCH(indicators!B154,support!$E$1:$BI$1,0))="","NULL",SUBSTITUTE(OFFSET(support!$D$1,MATCH("v|"&amp;indicators!A154&amp;"|"&amp;MID(indicators!C154,3,100),support!$A$2:$A$66,0),MATCH(indicators!B154,support!$E$1:$BI$1,0)),",","."))</f>
        <v>20.1879294341342</v>
      </c>
      <c r="E154" t="s">
        <v>19</v>
      </c>
      <c r="F154" t="s">
        <v>19</v>
      </c>
      <c r="G154" t="s">
        <v>19</v>
      </c>
      <c r="H154" t="s">
        <v>19</v>
      </c>
      <c r="I154" t="str">
        <f ca="1">IF(OFFSET(support!$D$1,MATCH("w|"&amp;indicators!A154&amp;"|"&amp;MID(indicators!C154,3,100),support!$A$2:$A$66,0),MATCH(indicators!B154,support!$E$1:$BI$1,0))="","NULL",SUBSTITUTE(OFFSET(support!$D$1,MATCH("w|"&amp;indicators!A154&amp;"|"&amp;MID(indicators!C154,3,100),support!$A$2:$A$66,0),MATCH(indicators!B154,support!$E$1:$BI$1,0)),",","."))</f>
        <v>0.121138016136926</v>
      </c>
      <c r="J154">
        <v>1</v>
      </c>
    </row>
    <row r="155" spans="1:10" x14ac:dyDescent="0.25">
      <c r="A155">
        <v>2017</v>
      </c>
      <c r="B155" s="88">
        <v>53</v>
      </c>
      <c r="C155" t="s">
        <v>223</v>
      </c>
      <c r="D155" t="str">
        <f ca="1">IF(OFFSET(support!$D$1,MATCH("v|"&amp;indicators!A155&amp;"|"&amp;MID(indicators!C155,3,100),support!$A$2:$A$66,0),MATCH(indicators!B155,support!$E$1:$BI$1,0))="","NULL",SUBSTITUTE(OFFSET(support!$D$1,MATCH("v|"&amp;indicators!A155&amp;"|"&amp;MID(indicators!C155,3,100),support!$A$2:$A$66,0),MATCH(indicators!B155,support!$E$1:$BI$1,0)),",","."))</f>
        <v>2.58605377507208</v>
      </c>
      <c r="E155" t="s">
        <v>19</v>
      </c>
      <c r="F155" t="s">
        <v>19</v>
      </c>
      <c r="G155" t="s">
        <v>19</v>
      </c>
      <c r="H155" t="s">
        <v>19</v>
      </c>
      <c r="I155" t="str">
        <f ca="1">IF(OFFSET(support!$D$1,MATCH("w|"&amp;indicators!A155&amp;"|"&amp;MID(indicators!C155,3,100),support!$A$2:$A$66,0),MATCH(indicators!B155,support!$E$1:$BI$1,0))="","NULL",SUBSTITUTE(OFFSET(support!$D$1,MATCH("w|"&amp;indicators!A155&amp;"|"&amp;MID(indicators!C155,3,100),support!$A$2:$A$66,0),MATCH(indicators!B155,support!$E$1:$BI$1,0)),",","."))</f>
        <v>0.110639389214286</v>
      </c>
      <c r="J155">
        <v>1</v>
      </c>
    </row>
    <row r="156" spans="1:10" x14ac:dyDescent="0.25">
      <c r="A156">
        <v>2017</v>
      </c>
      <c r="B156" s="88">
        <v>54</v>
      </c>
      <c r="C156" t="s">
        <v>223</v>
      </c>
      <c r="D156" t="str">
        <f ca="1">IF(OFFSET(support!$D$1,MATCH("v|"&amp;indicators!A156&amp;"|"&amp;MID(indicators!C156,3,100),support!$A$2:$A$66,0),MATCH(indicators!B156,support!$E$1:$BI$1,0))="","NULL",SUBSTITUTE(OFFSET(support!$D$1,MATCH("v|"&amp;indicators!A156&amp;"|"&amp;MID(indicators!C156,3,100),support!$A$2:$A$66,0),MATCH(indicators!B156,support!$E$1:$BI$1,0)),",","."))</f>
        <v>2.39754355994359</v>
      </c>
      <c r="E156" t="s">
        <v>19</v>
      </c>
      <c r="F156" t="s">
        <v>19</v>
      </c>
      <c r="G156" t="s">
        <v>19</v>
      </c>
      <c r="H156" t="s">
        <v>19</v>
      </c>
      <c r="I156" t="str">
        <f ca="1">IF(OFFSET(support!$D$1,MATCH("w|"&amp;indicators!A156&amp;"|"&amp;MID(indicators!C156,3,100),support!$A$2:$A$66,0),MATCH(indicators!B156,support!$E$1:$BI$1,0))="","NULL",SUBSTITUTE(OFFSET(support!$D$1,MATCH("w|"&amp;indicators!A156&amp;"|"&amp;MID(indicators!C156,3,100),support!$A$2:$A$66,0),MATCH(indicators!B156,support!$E$1:$BI$1,0)),",","."))</f>
        <v>0.134601495140469</v>
      </c>
      <c r="J156">
        <v>1</v>
      </c>
    </row>
    <row r="157" spans="1:10" x14ac:dyDescent="0.25">
      <c r="A157">
        <v>2017</v>
      </c>
      <c r="B157" s="88">
        <v>57</v>
      </c>
      <c r="C157" t="s">
        <v>223</v>
      </c>
      <c r="D157" t="str">
        <f ca="1">IF(OFFSET(support!$D$1,MATCH("v|"&amp;indicators!A157&amp;"|"&amp;MID(indicators!C157,3,100),support!$A$2:$A$66,0),MATCH(indicators!B157,support!$E$1:$BI$1,0))="","NULL",SUBSTITUTE(OFFSET(support!$D$1,MATCH("v|"&amp;indicators!A157&amp;"|"&amp;MID(indicators!C157,3,100),support!$A$2:$A$66,0),MATCH(indicators!B157,support!$E$1:$BI$1,0)),",","."))</f>
        <v>1.03402132625812</v>
      </c>
      <c r="E157" t="s">
        <v>19</v>
      </c>
      <c r="F157" t="s">
        <v>19</v>
      </c>
      <c r="G157" t="s">
        <v>19</v>
      </c>
      <c r="H157" t="s">
        <v>19</v>
      </c>
      <c r="I157" t="str">
        <f ca="1">IF(OFFSET(support!$D$1,MATCH("w|"&amp;indicators!A157&amp;"|"&amp;MID(indicators!C157,3,100),support!$A$2:$A$66,0),MATCH(indicators!B157,support!$E$1:$BI$1,0))="","NULL",SUBSTITUTE(OFFSET(support!$D$1,MATCH("w|"&amp;indicators!A157&amp;"|"&amp;MID(indicators!C157,3,100),support!$A$2:$A$66,0),MATCH(indicators!B157,support!$E$1:$BI$1,0)),",","."))</f>
        <v>0.144564719196082</v>
      </c>
      <c r="J157">
        <v>1</v>
      </c>
    </row>
    <row r="158" spans="1:10" x14ac:dyDescent="0.25">
      <c r="A158">
        <v>2017</v>
      </c>
      <c r="B158" s="88">
        <v>58</v>
      </c>
      <c r="C158" t="s">
        <v>223</v>
      </c>
      <c r="D158" t="str">
        <f ca="1">IF(OFFSET(support!$D$1,MATCH("v|"&amp;indicators!A158&amp;"|"&amp;MID(indicators!C158,3,100),support!$A$2:$A$66,0),MATCH(indicators!B158,support!$E$1:$BI$1,0))="","NULL",SUBSTITUTE(OFFSET(support!$D$1,MATCH("v|"&amp;indicators!A158&amp;"|"&amp;MID(indicators!C158,3,100),support!$A$2:$A$66,0),MATCH(indicators!B158,support!$E$1:$BI$1,0)),",","."))</f>
        <v>0.535155930376949</v>
      </c>
      <c r="E158" t="s">
        <v>19</v>
      </c>
      <c r="F158" t="s">
        <v>19</v>
      </c>
      <c r="G158" t="s">
        <v>19</v>
      </c>
      <c r="H158" t="s">
        <v>19</v>
      </c>
      <c r="I158" t="str">
        <f ca="1">IF(OFFSET(support!$D$1,MATCH("w|"&amp;indicators!A158&amp;"|"&amp;MID(indicators!C158,3,100),support!$A$2:$A$66,0),MATCH(indicators!B158,support!$E$1:$BI$1,0))="","NULL",SUBSTITUTE(OFFSET(support!$D$1,MATCH("w|"&amp;indicators!A158&amp;"|"&amp;MID(indicators!C158,3,100),support!$A$2:$A$66,0),MATCH(indicators!B158,support!$E$1:$BI$1,0)),",","."))</f>
        <v>0.198088692707061</v>
      </c>
      <c r="J158">
        <v>1</v>
      </c>
    </row>
    <row r="159" spans="1:10" x14ac:dyDescent="0.25">
      <c r="A159">
        <v>2017</v>
      </c>
      <c r="B159" s="88">
        <v>60</v>
      </c>
      <c r="C159" t="s">
        <v>223</v>
      </c>
      <c r="D159" t="str">
        <f ca="1">IF(OFFSET(support!$D$1,MATCH("v|"&amp;indicators!A159&amp;"|"&amp;MID(indicators!C159,3,100),support!$A$2:$A$66,0),MATCH(indicators!B159,support!$E$1:$BI$1,0))="","NULL",SUBSTITUTE(OFFSET(support!$D$1,MATCH("v|"&amp;indicators!A159&amp;"|"&amp;MID(indicators!C159,3,100),support!$A$2:$A$66,0),MATCH(indicators!B159,support!$E$1:$BI$1,0)),",","."))</f>
        <v>1.43923394461512</v>
      </c>
      <c r="E159" t="s">
        <v>19</v>
      </c>
      <c r="F159" t="s">
        <v>19</v>
      </c>
      <c r="G159" t="s">
        <v>19</v>
      </c>
      <c r="H159" t="s">
        <v>19</v>
      </c>
      <c r="I159" t="str">
        <f ca="1">IF(OFFSET(support!$D$1,MATCH("w|"&amp;indicators!A159&amp;"|"&amp;MID(indicators!C159,3,100),support!$A$2:$A$66,0),MATCH(indicators!B159,support!$E$1:$BI$1,0))="","NULL",SUBSTITUTE(OFFSET(support!$D$1,MATCH("w|"&amp;indicators!A159&amp;"|"&amp;MID(indicators!C159,3,100),support!$A$2:$A$66,0),MATCH(indicators!B159,support!$E$1:$BI$1,0)),",","."))</f>
        <v>0.112419794684172</v>
      </c>
      <c r="J159">
        <v>1</v>
      </c>
    </row>
    <row r="160" spans="1:10" x14ac:dyDescent="0.25">
      <c r="A160">
        <v>2017</v>
      </c>
      <c r="B160" s="88">
        <v>61</v>
      </c>
      <c r="C160" t="s">
        <v>223</v>
      </c>
      <c r="D160" t="str">
        <f ca="1">IF(OFFSET(support!$D$1,MATCH("v|"&amp;indicators!A160&amp;"|"&amp;MID(indicators!C160,3,100),support!$A$2:$A$66,0),MATCH(indicators!B160,support!$E$1:$BI$1,0))="","NULL",SUBSTITUTE(OFFSET(support!$D$1,MATCH("v|"&amp;indicators!A160&amp;"|"&amp;MID(indicators!C160,3,100),support!$A$2:$A$66,0),MATCH(indicators!B160,support!$E$1:$BI$1,0)),",","."))</f>
        <v>0.00440674079170075</v>
      </c>
      <c r="E160" t="s">
        <v>19</v>
      </c>
      <c r="F160" t="s">
        <v>19</v>
      </c>
      <c r="G160" t="s">
        <v>19</v>
      </c>
      <c r="H160" t="s">
        <v>19</v>
      </c>
      <c r="I160" t="str">
        <f ca="1">IF(OFFSET(support!$D$1,MATCH("w|"&amp;indicators!A160&amp;"|"&amp;MID(indicators!C160,3,100),support!$A$2:$A$66,0),MATCH(indicators!B160,support!$E$1:$BI$1,0))="","NULL",SUBSTITUTE(OFFSET(support!$D$1,MATCH("w|"&amp;indicators!A160&amp;"|"&amp;MID(indicators!C160,3,100),support!$A$2:$A$66,0),MATCH(indicators!B160,support!$E$1:$BI$1,0)),",","."))</f>
        <v>0.334120747693457</v>
      </c>
      <c r="J160">
        <v>1</v>
      </c>
    </row>
    <row r="161" spans="1:10" x14ac:dyDescent="0.25">
      <c r="A161">
        <v>2017</v>
      </c>
      <c r="B161" s="88">
        <v>63</v>
      </c>
      <c r="C161" t="s">
        <v>223</v>
      </c>
      <c r="D161" t="str">
        <f ca="1">IF(OFFSET(support!$D$1,MATCH("v|"&amp;indicators!A161&amp;"|"&amp;MID(indicators!C161,3,100),support!$A$2:$A$66,0),MATCH(indicators!B161,support!$E$1:$BI$1,0))="","NULL",SUBSTITUTE(OFFSET(support!$D$1,MATCH("v|"&amp;indicators!A161&amp;"|"&amp;MID(indicators!C161,3,100),support!$A$2:$A$66,0),MATCH(indicators!B161,support!$E$1:$BI$1,0)),",","."))</f>
        <v>1.16514776245094</v>
      </c>
      <c r="E161" t="s">
        <v>19</v>
      </c>
      <c r="F161" t="s">
        <v>19</v>
      </c>
      <c r="G161" t="s">
        <v>19</v>
      </c>
      <c r="H161" t="s">
        <v>19</v>
      </c>
      <c r="I161" t="str">
        <f ca="1">IF(OFFSET(support!$D$1,MATCH("w|"&amp;indicators!A161&amp;"|"&amp;MID(indicators!C161,3,100),support!$A$2:$A$66,0),MATCH(indicators!B161,support!$E$1:$BI$1,0))="","NULL",SUBSTITUTE(OFFSET(support!$D$1,MATCH("w|"&amp;indicators!A161&amp;"|"&amp;MID(indicators!C161,3,100),support!$A$2:$A$66,0),MATCH(indicators!B161,support!$E$1:$BI$1,0)),",","."))</f>
        <v>0.119191931874378</v>
      </c>
      <c r="J161">
        <v>1</v>
      </c>
    </row>
    <row r="162" spans="1:10" x14ac:dyDescent="0.25">
      <c r="A162">
        <v>2017</v>
      </c>
      <c r="B162" s="88">
        <v>64</v>
      </c>
      <c r="C162" t="s">
        <v>223</v>
      </c>
      <c r="D162" t="str">
        <f ca="1">IF(OFFSET(support!$D$1,MATCH("v|"&amp;indicators!A162&amp;"|"&amp;MID(indicators!C162,3,100),support!$A$2:$A$66,0),MATCH(indicators!B162,support!$E$1:$BI$1,0))="","NULL",SUBSTITUTE(OFFSET(support!$D$1,MATCH("v|"&amp;indicators!A162&amp;"|"&amp;MID(indicators!C162,3,100),support!$A$2:$A$66,0),MATCH(indicators!B162,support!$E$1:$BI$1,0)),",","."))</f>
        <v>5.38046380399606</v>
      </c>
      <c r="E162" t="s">
        <v>19</v>
      </c>
      <c r="F162" t="s">
        <v>19</v>
      </c>
      <c r="G162" t="s">
        <v>19</v>
      </c>
      <c r="H162" t="s">
        <v>19</v>
      </c>
      <c r="I162" t="str">
        <f ca="1">IF(OFFSET(support!$D$1,MATCH("w|"&amp;indicators!A162&amp;"|"&amp;MID(indicators!C162,3,100),support!$A$2:$A$66,0),MATCH(indicators!B162,support!$E$1:$BI$1,0))="","NULL",SUBSTITUTE(OFFSET(support!$D$1,MATCH("w|"&amp;indicators!A162&amp;"|"&amp;MID(indicators!C162,3,100),support!$A$2:$A$66,0),MATCH(indicators!B162,support!$E$1:$BI$1,0)),",","."))</f>
        <v>0.0846931496573605</v>
      </c>
      <c r="J162">
        <v>1</v>
      </c>
    </row>
    <row r="163" spans="1:10" x14ac:dyDescent="0.25">
      <c r="A163">
        <v>2017</v>
      </c>
      <c r="B163" s="88">
        <v>65</v>
      </c>
      <c r="C163" t="s">
        <v>223</v>
      </c>
      <c r="D163" t="str">
        <f ca="1">IF(OFFSET(support!$D$1,MATCH("v|"&amp;indicators!A163&amp;"|"&amp;MID(indicators!C163,3,100),support!$A$2:$A$66,0),MATCH(indicators!B163,support!$E$1:$BI$1,0))="","NULL",SUBSTITUTE(OFFSET(support!$D$1,MATCH("v|"&amp;indicators!A163&amp;"|"&amp;MID(indicators!C163,3,100),support!$A$2:$A$66,0),MATCH(indicators!B163,support!$E$1:$BI$1,0)),",","."))</f>
        <v>0.518223567098939</v>
      </c>
      <c r="E163" t="s">
        <v>19</v>
      </c>
      <c r="F163" t="s">
        <v>19</v>
      </c>
      <c r="G163" t="s">
        <v>19</v>
      </c>
      <c r="H163" t="s">
        <v>19</v>
      </c>
      <c r="I163" t="str">
        <f ca="1">IF(OFFSET(support!$D$1,MATCH("w|"&amp;indicators!A163&amp;"|"&amp;MID(indicators!C163,3,100),support!$A$2:$A$66,0),MATCH(indicators!B163,support!$E$1:$BI$1,0))="","NULL",SUBSTITUTE(OFFSET(support!$D$1,MATCH("w|"&amp;indicators!A163&amp;"|"&amp;MID(indicators!C163,3,100),support!$A$2:$A$66,0),MATCH(indicators!B163,support!$E$1:$BI$1,0)),",","."))</f>
        <v>0.161253590048869</v>
      </c>
      <c r="J163">
        <v>1</v>
      </c>
    </row>
    <row r="164" spans="1:10" x14ac:dyDescent="0.25">
      <c r="A164">
        <v>2017</v>
      </c>
      <c r="B164" s="88">
        <v>67</v>
      </c>
      <c r="C164" t="s">
        <v>223</v>
      </c>
      <c r="D164" t="str">
        <f ca="1">IF(OFFSET(support!$D$1,MATCH("v|"&amp;indicators!A164&amp;"|"&amp;MID(indicators!C164,3,100),support!$A$2:$A$66,0),MATCH(indicators!B164,support!$E$1:$BI$1,0))="","NULL",SUBSTITUTE(OFFSET(support!$D$1,MATCH("v|"&amp;indicators!A164&amp;"|"&amp;MID(indicators!C164,3,100),support!$A$2:$A$66,0),MATCH(indicators!B164,support!$E$1:$BI$1,0)),",","."))</f>
        <v>0.836942984584048</v>
      </c>
      <c r="E164" t="s">
        <v>19</v>
      </c>
      <c r="F164" t="s">
        <v>19</v>
      </c>
      <c r="G164" t="s">
        <v>19</v>
      </c>
      <c r="H164" t="s">
        <v>19</v>
      </c>
      <c r="I164" t="str">
        <f ca="1">IF(OFFSET(support!$D$1,MATCH("w|"&amp;indicators!A164&amp;"|"&amp;MID(indicators!C164,3,100),support!$A$2:$A$66,0),MATCH(indicators!B164,support!$E$1:$BI$1,0))="","NULL",SUBSTITUTE(OFFSET(support!$D$1,MATCH("w|"&amp;indicators!A164&amp;"|"&amp;MID(indicators!C164,3,100),support!$A$2:$A$66,0),MATCH(indicators!B164,support!$E$1:$BI$1,0)),",","."))</f>
        <v>0.242129378943747</v>
      </c>
      <c r="J164">
        <v>1</v>
      </c>
    </row>
    <row r="165" spans="1:10" x14ac:dyDescent="0.25">
      <c r="A165">
        <v>2017</v>
      </c>
      <c r="B165" s="88">
        <v>68</v>
      </c>
      <c r="C165" t="s">
        <v>223</v>
      </c>
      <c r="D165" t="str">
        <f ca="1">IF(OFFSET(support!$D$1,MATCH("v|"&amp;indicators!A165&amp;"|"&amp;MID(indicators!C165,3,100),support!$A$2:$A$66,0),MATCH(indicators!B165,support!$E$1:$BI$1,0))="","NULL",SUBSTITUTE(OFFSET(support!$D$1,MATCH("v|"&amp;indicators!A165&amp;"|"&amp;MID(indicators!C165,3,100),support!$A$2:$A$66,0),MATCH(indicators!B165,support!$E$1:$BI$1,0)),",","."))</f>
        <v>0.230111116632208</v>
      </c>
      <c r="E165" t="s">
        <v>19</v>
      </c>
      <c r="F165" t="s">
        <v>19</v>
      </c>
      <c r="G165" t="s">
        <v>19</v>
      </c>
      <c r="H165" t="s">
        <v>19</v>
      </c>
      <c r="I165" t="str">
        <f ca="1">IF(OFFSET(support!$D$1,MATCH("w|"&amp;indicators!A165&amp;"|"&amp;MID(indicators!C165,3,100),support!$A$2:$A$66,0),MATCH(indicators!B165,support!$E$1:$BI$1,0))="","NULL",SUBSTITUTE(OFFSET(support!$D$1,MATCH("w|"&amp;indicators!A165&amp;"|"&amp;MID(indicators!C165,3,100),support!$A$2:$A$66,0),MATCH(indicators!B165,support!$E$1:$BI$1,0)),",","."))</f>
        <v>0.27768852162828</v>
      </c>
      <c r="J165">
        <v>1</v>
      </c>
    </row>
    <row r="166" spans="1:10" x14ac:dyDescent="0.25">
      <c r="A166">
        <v>2017</v>
      </c>
      <c r="B166" s="88">
        <v>69</v>
      </c>
      <c r="C166" t="s">
        <v>223</v>
      </c>
      <c r="D166" t="str">
        <f ca="1">IF(OFFSET(support!$D$1,MATCH("v|"&amp;indicators!A166&amp;"|"&amp;MID(indicators!C166,3,100),support!$A$2:$A$66,0),MATCH(indicators!B166,support!$E$1:$BI$1,0))="","NULL",SUBSTITUTE(OFFSET(support!$D$1,MATCH("v|"&amp;indicators!A166&amp;"|"&amp;MID(indicators!C166,3,100),support!$A$2:$A$66,0),MATCH(indicators!B166,support!$E$1:$BI$1,0)),",","."))</f>
        <v>0.210417998166546</v>
      </c>
      <c r="E166" t="s">
        <v>19</v>
      </c>
      <c r="F166" t="s">
        <v>19</v>
      </c>
      <c r="G166" t="s">
        <v>19</v>
      </c>
      <c r="H166" t="s">
        <v>19</v>
      </c>
      <c r="I166" t="str">
        <f ca="1">IF(OFFSET(support!$D$1,MATCH("w|"&amp;indicators!A166&amp;"|"&amp;MID(indicators!C166,3,100),support!$A$2:$A$66,0),MATCH(indicators!B166,support!$E$1:$BI$1,0))="","NULL",SUBSTITUTE(OFFSET(support!$D$1,MATCH("w|"&amp;indicators!A166&amp;"|"&amp;MID(indicators!C166,3,100),support!$A$2:$A$66,0),MATCH(indicators!B166,support!$E$1:$BI$1,0)),",","."))</f>
        <v>0.212663822000299</v>
      </c>
      <c r="J166">
        <v>1</v>
      </c>
    </row>
    <row r="167" spans="1:10" x14ac:dyDescent="0.25">
      <c r="A167">
        <v>2017</v>
      </c>
      <c r="B167" s="88">
        <v>70</v>
      </c>
      <c r="C167" t="s">
        <v>223</v>
      </c>
      <c r="D167" t="str">
        <f ca="1">IF(OFFSET(support!$D$1,MATCH("v|"&amp;indicators!A167&amp;"|"&amp;MID(indicators!C167,3,100),support!$A$2:$A$66,0),MATCH(indicators!B167,support!$E$1:$BI$1,0))="","NULL",SUBSTITUTE(OFFSET(support!$D$1,MATCH("v|"&amp;indicators!A167&amp;"|"&amp;MID(indicators!C167,3,100),support!$A$2:$A$66,0),MATCH(indicators!B167,support!$E$1:$BI$1,0)),",","."))</f>
        <v>0.0855328037045431</v>
      </c>
      <c r="E167" t="s">
        <v>19</v>
      </c>
      <c r="F167" t="s">
        <v>19</v>
      </c>
      <c r="G167" t="s">
        <v>19</v>
      </c>
      <c r="H167" t="s">
        <v>19</v>
      </c>
      <c r="I167" t="str">
        <f ca="1">IF(OFFSET(support!$D$1,MATCH("w|"&amp;indicators!A167&amp;"|"&amp;MID(indicators!C167,3,100),support!$A$2:$A$66,0),MATCH(indicators!B167,support!$E$1:$BI$1,0))="","NULL",SUBSTITUTE(OFFSET(support!$D$1,MATCH("w|"&amp;indicators!A167&amp;"|"&amp;MID(indicators!C167,3,100),support!$A$2:$A$66,0),MATCH(indicators!B167,support!$E$1:$BI$1,0)),",","."))</f>
        <v>0.10930894591236</v>
      </c>
      <c r="J167">
        <v>1</v>
      </c>
    </row>
    <row r="168" spans="1:10" x14ac:dyDescent="0.25">
      <c r="A168">
        <v>2017</v>
      </c>
      <c r="B168" s="88">
        <v>72</v>
      </c>
      <c r="C168" t="s">
        <v>223</v>
      </c>
      <c r="D168" t="str">
        <f ca="1">IF(OFFSET(support!$D$1,MATCH("v|"&amp;indicators!A168&amp;"|"&amp;MID(indicators!C168,3,100),support!$A$2:$A$66,0),MATCH(indicators!B168,support!$E$1:$BI$1,0))="","NULL",SUBSTITUTE(OFFSET(support!$D$1,MATCH("v|"&amp;indicators!A168&amp;"|"&amp;MID(indicators!C168,3,100),support!$A$2:$A$66,0),MATCH(indicators!B168,support!$E$1:$BI$1,0)),",","."))</f>
        <v>1.36496921792479</v>
      </c>
      <c r="E168" t="s">
        <v>19</v>
      </c>
      <c r="F168" t="s">
        <v>19</v>
      </c>
      <c r="G168" t="s">
        <v>19</v>
      </c>
      <c r="H168" t="s">
        <v>19</v>
      </c>
      <c r="I168" t="str">
        <f ca="1">IF(OFFSET(support!$D$1,MATCH("w|"&amp;indicators!A168&amp;"|"&amp;MID(indicators!C168,3,100),support!$A$2:$A$66,0),MATCH(indicators!B168,support!$E$1:$BI$1,0))="","NULL",SUBSTITUTE(OFFSET(support!$D$1,MATCH("w|"&amp;indicators!A168&amp;"|"&amp;MID(indicators!C168,3,100),support!$A$2:$A$66,0),MATCH(indicators!B168,support!$E$1:$BI$1,0)),",","."))</f>
        <v>0.094563910743806</v>
      </c>
      <c r="J168">
        <v>1</v>
      </c>
    </row>
    <row r="169" spans="1:10" x14ac:dyDescent="0.25">
      <c r="A169">
        <v>2017</v>
      </c>
      <c r="B169" s="88">
        <v>75</v>
      </c>
      <c r="C169" t="s">
        <v>223</v>
      </c>
      <c r="D169" t="str">
        <f ca="1">IF(OFFSET(support!$D$1,MATCH("v|"&amp;indicators!A169&amp;"|"&amp;MID(indicators!C169,3,100),support!$A$2:$A$66,0),MATCH(indicators!B169,support!$E$1:$BI$1,0))="","NULL",SUBSTITUTE(OFFSET(support!$D$1,MATCH("v|"&amp;indicators!A169&amp;"|"&amp;MID(indicators!C169,3,100),support!$A$2:$A$66,0),MATCH(indicators!B169,support!$E$1:$BI$1,0)),",","."))</f>
        <v>1.85233547231756</v>
      </c>
      <c r="E169" t="s">
        <v>19</v>
      </c>
      <c r="F169" t="s">
        <v>19</v>
      </c>
      <c r="G169" t="s">
        <v>19</v>
      </c>
      <c r="H169" t="s">
        <v>19</v>
      </c>
      <c r="I169" t="str">
        <f ca="1">IF(OFFSET(support!$D$1,MATCH("w|"&amp;indicators!A169&amp;"|"&amp;MID(indicators!C169,3,100),support!$A$2:$A$66,0),MATCH(indicators!B169,support!$E$1:$BI$1,0))="","NULL",SUBSTITUTE(OFFSET(support!$D$1,MATCH("w|"&amp;indicators!A169&amp;"|"&amp;MID(indicators!C169,3,100),support!$A$2:$A$66,0),MATCH(indicators!B169,support!$E$1:$BI$1,0)),",","."))</f>
        <v>0.0377059483516113</v>
      </c>
      <c r="J169">
        <v>1</v>
      </c>
    </row>
    <row r="170" spans="1:10" x14ac:dyDescent="0.25">
      <c r="A170">
        <v>2017</v>
      </c>
      <c r="B170" s="88">
        <v>77</v>
      </c>
      <c r="C170" t="s">
        <v>223</v>
      </c>
      <c r="D170" t="str">
        <f ca="1">IF(OFFSET(support!$D$1,MATCH("v|"&amp;indicators!A170&amp;"|"&amp;MID(indicators!C170,3,100),support!$A$2:$A$66,0),MATCH(indicators!B170,support!$E$1:$BI$1,0))="","NULL",SUBSTITUTE(OFFSET(support!$D$1,MATCH("v|"&amp;indicators!A170&amp;"|"&amp;MID(indicators!C170,3,100),support!$A$2:$A$66,0),MATCH(indicators!B170,support!$E$1:$BI$1,0)),",","."))</f>
        <v>0.772332146826767</v>
      </c>
      <c r="E170" t="s">
        <v>19</v>
      </c>
      <c r="F170" t="s">
        <v>19</v>
      </c>
      <c r="G170" t="s">
        <v>19</v>
      </c>
      <c r="H170" t="s">
        <v>19</v>
      </c>
      <c r="I170" t="str">
        <f ca="1">IF(OFFSET(support!$D$1,MATCH("w|"&amp;indicators!A170&amp;"|"&amp;MID(indicators!C170,3,100),support!$A$2:$A$66,0),MATCH(indicators!B170,support!$E$1:$BI$1,0))="","NULL",SUBSTITUTE(OFFSET(support!$D$1,MATCH("w|"&amp;indicators!A170&amp;"|"&amp;MID(indicators!C170,3,100),support!$A$2:$A$66,0),MATCH(indicators!B170,support!$E$1:$BI$1,0)),",","."))</f>
        <v>0.22790866609543</v>
      </c>
      <c r="J170">
        <v>1</v>
      </c>
    </row>
    <row r="171" spans="1:10" x14ac:dyDescent="0.25">
      <c r="A171">
        <v>2017</v>
      </c>
      <c r="B171" s="88">
        <v>78</v>
      </c>
      <c r="C171" t="s">
        <v>223</v>
      </c>
      <c r="D171" t="str">
        <f ca="1">IF(OFFSET(support!$D$1,MATCH("v|"&amp;indicators!A171&amp;"|"&amp;MID(indicators!C171,3,100),support!$A$2:$A$66,0),MATCH(indicators!B171,support!$E$1:$BI$1,0))="","NULL",SUBSTITUTE(OFFSET(support!$D$1,MATCH("v|"&amp;indicators!A171&amp;"|"&amp;MID(indicators!C171,3,100),support!$A$2:$A$66,0),MATCH(indicators!B171,support!$E$1:$BI$1,0)),",","."))</f>
        <v>4.93483115652703</v>
      </c>
      <c r="E171" t="s">
        <v>19</v>
      </c>
      <c r="F171" t="s">
        <v>19</v>
      </c>
      <c r="G171" t="s">
        <v>19</v>
      </c>
      <c r="H171" t="s">
        <v>19</v>
      </c>
      <c r="I171" t="str">
        <f ca="1">IF(OFFSET(support!$D$1,MATCH("w|"&amp;indicators!A171&amp;"|"&amp;MID(indicators!C171,3,100),support!$A$2:$A$66,0),MATCH(indicators!B171,support!$E$1:$BI$1,0))="","NULL",SUBSTITUTE(OFFSET(support!$D$1,MATCH("w|"&amp;indicators!A171&amp;"|"&amp;MID(indicators!C171,3,100),support!$A$2:$A$66,0),MATCH(indicators!B171,support!$E$1:$BI$1,0)),",","."))</f>
        <v>0.0469419836432335</v>
      </c>
      <c r="J171">
        <v>1</v>
      </c>
    </row>
    <row r="172" spans="1:10" x14ac:dyDescent="0.25">
      <c r="A172">
        <v>2017</v>
      </c>
      <c r="B172" s="88">
        <v>83</v>
      </c>
      <c r="C172" t="s">
        <v>223</v>
      </c>
      <c r="D172" t="str">
        <f ca="1">IF(OFFSET(support!$D$1,MATCH("v|"&amp;indicators!A172&amp;"|"&amp;MID(indicators!C172,3,100),support!$A$2:$A$66,0),MATCH(indicators!B172,support!$E$1:$BI$1,0))="","NULL",SUBSTITUTE(OFFSET(support!$D$1,MATCH("v|"&amp;indicators!A172&amp;"|"&amp;MID(indicators!C172,3,100),support!$A$2:$A$66,0),MATCH(indicators!B172,support!$E$1:$BI$1,0)),",","."))</f>
        <v>1.34260596688716</v>
      </c>
      <c r="E172" t="s">
        <v>19</v>
      </c>
      <c r="F172" t="s">
        <v>19</v>
      </c>
      <c r="G172" t="s">
        <v>19</v>
      </c>
      <c r="H172" t="s">
        <v>19</v>
      </c>
      <c r="I172" t="str">
        <f ca="1">IF(OFFSET(support!$D$1,MATCH("w|"&amp;indicators!A172&amp;"|"&amp;MID(indicators!C172,3,100),support!$A$2:$A$66,0),MATCH(indicators!B172,support!$E$1:$BI$1,0))="","NULL",SUBSTITUTE(OFFSET(support!$D$1,MATCH("w|"&amp;indicators!A172&amp;"|"&amp;MID(indicators!C172,3,100),support!$A$2:$A$66,0),MATCH(indicators!B172,support!$E$1:$BI$1,0)),",","."))</f>
        <v>0.547655585703809</v>
      </c>
      <c r="J172">
        <v>1</v>
      </c>
    </row>
    <row r="173" spans="1:10" x14ac:dyDescent="0.25">
      <c r="A173">
        <v>2018</v>
      </c>
      <c r="B173" s="88">
        <v>1</v>
      </c>
      <c r="C173" t="s">
        <v>223</v>
      </c>
      <c r="D173" t="str">
        <f ca="1">IF(OFFSET(support!$D$1,MATCH("v|"&amp;indicators!A173&amp;"|"&amp;MID(indicators!C173,3,100),support!$A$2:$A$66,0),MATCH(indicators!B173,support!$E$1:$BI$1,0))="","NULL",SUBSTITUTE(OFFSET(support!$D$1,MATCH("v|"&amp;indicators!A173&amp;"|"&amp;MID(indicators!C173,3,100),support!$A$2:$A$66,0),MATCH(indicators!B173,support!$E$1:$BI$1,0)),",","."))</f>
        <v>11.6307752934845</v>
      </c>
      <c r="E173" t="s">
        <v>19</v>
      </c>
      <c r="F173" t="s">
        <v>19</v>
      </c>
      <c r="G173" t="s">
        <v>19</v>
      </c>
      <c r="H173" t="s">
        <v>19</v>
      </c>
      <c r="I173" t="str">
        <f ca="1">IF(OFFSET(support!$D$1,MATCH("w|"&amp;indicators!A173&amp;"|"&amp;MID(indicators!C173,3,100),support!$A$2:$A$66,0),MATCH(indicators!B173,support!$E$1:$BI$1,0))="","NULL",SUBSTITUTE(OFFSET(support!$D$1,MATCH("w|"&amp;indicators!A173&amp;"|"&amp;MID(indicators!C173,3,100),support!$A$2:$A$66,0),MATCH(indicators!B173,support!$E$1:$BI$1,0)),",","."))</f>
        <v>0.216119896570323</v>
      </c>
      <c r="J173">
        <v>1</v>
      </c>
    </row>
    <row r="174" spans="1:10" x14ac:dyDescent="0.25">
      <c r="A174">
        <v>2018</v>
      </c>
      <c r="B174" s="88">
        <v>2</v>
      </c>
      <c r="C174" t="s">
        <v>223</v>
      </c>
      <c r="D174" t="str">
        <f ca="1">IF(OFFSET(support!$D$1,MATCH("v|"&amp;indicators!A174&amp;"|"&amp;MID(indicators!C174,3,100),support!$A$2:$A$66,0),MATCH(indicators!B174,support!$E$1:$BI$1,0))="","NULL",SUBSTITUTE(OFFSET(support!$D$1,MATCH("v|"&amp;indicators!A174&amp;"|"&amp;MID(indicators!C174,3,100),support!$A$2:$A$66,0),MATCH(indicators!B174,support!$E$1:$BI$1,0)),",","."))</f>
        <v>0.588454567899144</v>
      </c>
      <c r="E174" t="s">
        <v>19</v>
      </c>
      <c r="F174" t="s">
        <v>19</v>
      </c>
      <c r="G174" t="s">
        <v>19</v>
      </c>
      <c r="H174" t="s">
        <v>19</v>
      </c>
      <c r="I174" t="str">
        <f ca="1">IF(OFFSET(support!$D$1,MATCH("w|"&amp;indicators!A174&amp;"|"&amp;MID(indicators!C174,3,100),support!$A$2:$A$66,0),MATCH(indicators!B174,support!$E$1:$BI$1,0))="","NULL",SUBSTITUTE(OFFSET(support!$D$1,MATCH("w|"&amp;indicators!A174&amp;"|"&amp;MID(indicators!C174,3,100),support!$A$2:$A$66,0),MATCH(indicators!B174,support!$E$1:$BI$1,0)),",","."))</f>
        <v>0.409879923194628</v>
      </c>
      <c r="J174">
        <v>1</v>
      </c>
    </row>
    <row r="175" spans="1:10" x14ac:dyDescent="0.25">
      <c r="A175">
        <v>2018</v>
      </c>
      <c r="B175" s="88">
        <v>3</v>
      </c>
      <c r="C175" t="s">
        <v>223</v>
      </c>
      <c r="D175" t="str">
        <f ca="1">IF(OFFSET(support!$D$1,MATCH("v|"&amp;indicators!A175&amp;"|"&amp;MID(indicators!C175,3,100),support!$A$2:$A$66,0),MATCH(indicators!B175,support!$E$1:$BI$1,0))="","NULL",SUBSTITUTE(OFFSET(support!$D$1,MATCH("v|"&amp;indicators!A175&amp;"|"&amp;MID(indicators!C175,3,100),support!$A$2:$A$66,0),MATCH(indicators!B175,support!$E$1:$BI$1,0)),",","."))</f>
        <v>3.72499841073861</v>
      </c>
      <c r="E175" t="s">
        <v>19</v>
      </c>
      <c r="F175" t="s">
        <v>19</v>
      </c>
      <c r="G175" t="s">
        <v>19</v>
      </c>
      <c r="H175" t="s">
        <v>19</v>
      </c>
      <c r="I175" t="str">
        <f ca="1">IF(OFFSET(support!$D$1,MATCH("w|"&amp;indicators!A175&amp;"|"&amp;MID(indicators!C175,3,100),support!$A$2:$A$66,0),MATCH(indicators!B175,support!$E$1:$BI$1,0))="","NULL",SUBSTITUTE(OFFSET(support!$D$1,MATCH("w|"&amp;indicators!A175&amp;"|"&amp;MID(indicators!C175,3,100),support!$A$2:$A$66,0),MATCH(indicators!B175,support!$E$1:$BI$1,0)),",","."))</f>
        <v>0.594543604062304</v>
      </c>
      <c r="J175">
        <v>1</v>
      </c>
    </row>
    <row r="176" spans="1:10" x14ac:dyDescent="0.25">
      <c r="A176">
        <v>2018</v>
      </c>
      <c r="B176" s="88">
        <v>4</v>
      </c>
      <c r="C176" t="s">
        <v>223</v>
      </c>
      <c r="D176" t="str">
        <f ca="1">IF(OFFSET(support!$D$1,MATCH("v|"&amp;indicators!A176&amp;"|"&amp;MID(indicators!C176,3,100),support!$A$2:$A$66,0),MATCH(indicators!B176,support!$E$1:$BI$1,0))="","NULL",SUBSTITUTE(OFFSET(support!$D$1,MATCH("v|"&amp;indicators!A176&amp;"|"&amp;MID(indicators!C176,3,100),support!$A$2:$A$66,0),MATCH(indicators!B176,support!$E$1:$BI$1,0)),",","."))</f>
        <v>4.20267292603032</v>
      </c>
      <c r="E176" t="s">
        <v>19</v>
      </c>
      <c r="F176" t="s">
        <v>19</v>
      </c>
      <c r="G176" t="s">
        <v>19</v>
      </c>
      <c r="H176" t="s">
        <v>19</v>
      </c>
      <c r="I176" t="str">
        <f ca="1">IF(OFFSET(support!$D$1,MATCH("w|"&amp;indicators!A176&amp;"|"&amp;MID(indicators!C176,3,100),support!$A$2:$A$66,0),MATCH(indicators!B176,support!$E$1:$BI$1,0))="","NULL",SUBSTITUTE(OFFSET(support!$D$1,MATCH("w|"&amp;indicators!A176&amp;"|"&amp;MID(indicators!C176,3,100),support!$A$2:$A$66,0),MATCH(indicators!B176,support!$E$1:$BI$1,0)),",","."))</f>
        <v>0.101644798067439</v>
      </c>
      <c r="J176">
        <v>1</v>
      </c>
    </row>
    <row r="177" spans="1:10" x14ac:dyDescent="0.25">
      <c r="A177">
        <v>2018</v>
      </c>
      <c r="B177" s="88">
        <v>5</v>
      </c>
      <c r="C177" t="s">
        <v>223</v>
      </c>
      <c r="D177" t="str">
        <f ca="1">IF(OFFSET(support!$D$1,MATCH("v|"&amp;indicators!A177&amp;"|"&amp;MID(indicators!C177,3,100),support!$A$2:$A$66,0),MATCH(indicators!B177,support!$E$1:$BI$1,0))="","NULL",SUBSTITUTE(OFFSET(support!$D$1,MATCH("v|"&amp;indicators!A177&amp;"|"&amp;MID(indicators!C177,3,100),support!$A$2:$A$66,0),MATCH(indicators!B177,support!$E$1:$BI$1,0)),",","."))</f>
        <v>0.151688527475802</v>
      </c>
      <c r="E177" t="s">
        <v>19</v>
      </c>
      <c r="F177" t="s">
        <v>19</v>
      </c>
      <c r="G177" t="s">
        <v>19</v>
      </c>
      <c r="H177" t="s">
        <v>19</v>
      </c>
      <c r="I177" t="str">
        <f ca="1">IF(OFFSET(support!$D$1,MATCH("w|"&amp;indicators!A177&amp;"|"&amp;MID(indicators!C177,3,100),support!$A$2:$A$66,0),MATCH(indicators!B177,support!$E$1:$BI$1,0))="","NULL",SUBSTITUTE(OFFSET(support!$D$1,MATCH("w|"&amp;indicators!A177&amp;"|"&amp;MID(indicators!C177,3,100),support!$A$2:$A$66,0),MATCH(indicators!B177,support!$E$1:$BI$1,0)),",","."))</f>
        <v>1.03582684423131</v>
      </c>
      <c r="J177">
        <v>1</v>
      </c>
    </row>
    <row r="178" spans="1:10" x14ac:dyDescent="0.25">
      <c r="A178">
        <v>2018</v>
      </c>
      <c r="B178" s="88">
        <v>6</v>
      </c>
      <c r="C178" t="s">
        <v>223</v>
      </c>
      <c r="D178" t="str">
        <f ca="1">IF(OFFSET(support!$D$1,MATCH("v|"&amp;indicators!A178&amp;"|"&amp;MID(indicators!C178,3,100),support!$A$2:$A$66,0),MATCH(indicators!B178,support!$E$1:$BI$1,0))="","NULL",SUBSTITUTE(OFFSET(support!$D$1,MATCH("v|"&amp;indicators!A178&amp;"|"&amp;MID(indicators!C178,3,100),support!$A$2:$A$66,0),MATCH(indicators!B178,support!$E$1:$BI$1,0)),",","."))</f>
        <v>0.0515652747087264</v>
      </c>
      <c r="E178" t="s">
        <v>19</v>
      </c>
      <c r="F178" t="s">
        <v>19</v>
      </c>
      <c r="G178" t="s">
        <v>19</v>
      </c>
      <c r="H178" t="s">
        <v>19</v>
      </c>
      <c r="I178" t="str">
        <f ca="1">IF(OFFSET(support!$D$1,MATCH("w|"&amp;indicators!A178&amp;"|"&amp;MID(indicators!C178,3,100),support!$A$2:$A$66,0),MATCH(indicators!B178,support!$E$1:$BI$1,0))="","NULL",SUBSTITUTE(OFFSET(support!$D$1,MATCH("w|"&amp;indicators!A178&amp;"|"&amp;MID(indicators!C178,3,100),support!$A$2:$A$66,0),MATCH(indicators!B178,support!$E$1:$BI$1,0)),",","."))</f>
        <v>0.184384867077035</v>
      </c>
      <c r="J178">
        <v>1</v>
      </c>
    </row>
    <row r="179" spans="1:10" x14ac:dyDescent="0.25">
      <c r="A179">
        <v>2018</v>
      </c>
      <c r="B179" s="88">
        <v>7</v>
      </c>
      <c r="C179" t="s">
        <v>223</v>
      </c>
      <c r="D179" t="str">
        <f ca="1">IF(OFFSET(support!$D$1,MATCH("v|"&amp;indicators!A179&amp;"|"&amp;MID(indicators!C179,3,100),support!$A$2:$A$66,0),MATCH(indicators!B179,support!$E$1:$BI$1,0))="","NULL",SUBSTITUTE(OFFSET(support!$D$1,MATCH("v|"&amp;indicators!A179&amp;"|"&amp;MID(indicators!C179,3,100),support!$A$2:$A$66,0),MATCH(indicators!B179,support!$E$1:$BI$1,0)),",","."))</f>
        <v>5.48705482206996</v>
      </c>
      <c r="E179" t="s">
        <v>19</v>
      </c>
      <c r="F179" t="s">
        <v>19</v>
      </c>
      <c r="G179" t="s">
        <v>19</v>
      </c>
      <c r="H179" t="s">
        <v>19</v>
      </c>
      <c r="I179" t="str">
        <f ca="1">IF(OFFSET(support!$D$1,MATCH("w|"&amp;indicators!A179&amp;"|"&amp;MID(indicators!C179,3,100),support!$A$2:$A$66,0),MATCH(indicators!B179,support!$E$1:$BI$1,0))="","NULL",SUBSTITUTE(OFFSET(support!$D$1,MATCH("w|"&amp;indicators!A179&amp;"|"&amp;MID(indicators!C179,3,100),support!$A$2:$A$66,0),MATCH(indicators!B179,support!$E$1:$BI$1,0)),",","."))</f>
        <v>0.128578094010703</v>
      </c>
      <c r="J179">
        <v>1</v>
      </c>
    </row>
    <row r="180" spans="1:10" x14ac:dyDescent="0.25">
      <c r="A180">
        <v>2018</v>
      </c>
      <c r="B180" s="88">
        <v>8</v>
      </c>
      <c r="C180" t="s">
        <v>223</v>
      </c>
      <c r="D180" t="str">
        <f ca="1">IF(OFFSET(support!$D$1,MATCH("v|"&amp;indicators!A180&amp;"|"&amp;MID(indicators!C180,3,100),support!$A$2:$A$66,0),MATCH(indicators!B180,support!$E$1:$BI$1,0))="","NULL",SUBSTITUTE(OFFSET(support!$D$1,MATCH("v|"&amp;indicators!A180&amp;"|"&amp;MID(indicators!C180,3,100),support!$A$2:$A$66,0),MATCH(indicators!B180,support!$E$1:$BI$1,0)),",","."))</f>
        <v>9.06585529695341</v>
      </c>
      <c r="E180" t="s">
        <v>19</v>
      </c>
      <c r="F180" t="s">
        <v>19</v>
      </c>
      <c r="G180" t="s">
        <v>19</v>
      </c>
      <c r="H180" t="s">
        <v>19</v>
      </c>
      <c r="I180" t="str">
        <f ca="1">IF(OFFSET(support!$D$1,MATCH("w|"&amp;indicators!A180&amp;"|"&amp;MID(indicators!C180,3,100),support!$A$2:$A$66,0),MATCH(indicators!B180,support!$E$1:$BI$1,0))="","NULL",SUBSTITUTE(OFFSET(support!$D$1,MATCH("w|"&amp;indicators!A180&amp;"|"&amp;MID(indicators!C180,3,100),support!$A$2:$A$66,0),MATCH(indicators!B180,support!$E$1:$BI$1,0)),",","."))</f>
        <v>0.0502038345668502</v>
      </c>
      <c r="J180">
        <v>1</v>
      </c>
    </row>
    <row r="181" spans="1:10" x14ac:dyDescent="0.25">
      <c r="A181">
        <v>2018</v>
      </c>
      <c r="B181" s="88">
        <v>10</v>
      </c>
      <c r="C181" t="s">
        <v>223</v>
      </c>
      <c r="D181" t="str">
        <f ca="1">IF(OFFSET(support!$D$1,MATCH("v|"&amp;indicators!A181&amp;"|"&amp;MID(indicators!C181,3,100),support!$A$2:$A$66,0),MATCH(indicators!B181,support!$E$1:$BI$1,0))="","NULL",SUBSTITUTE(OFFSET(support!$D$1,MATCH("v|"&amp;indicators!A181&amp;"|"&amp;MID(indicators!C181,3,100),support!$A$2:$A$66,0),MATCH(indicators!B181,support!$E$1:$BI$1,0)),",","."))</f>
        <v>0.127929252635413</v>
      </c>
      <c r="E181" t="s">
        <v>19</v>
      </c>
      <c r="F181" t="s">
        <v>19</v>
      </c>
      <c r="G181" t="s">
        <v>19</v>
      </c>
      <c r="H181" t="s">
        <v>19</v>
      </c>
      <c r="I181" t="str">
        <f ca="1">IF(OFFSET(support!$D$1,MATCH("w|"&amp;indicators!A181&amp;"|"&amp;MID(indicators!C181,3,100),support!$A$2:$A$66,0),MATCH(indicators!B181,support!$E$1:$BI$1,0))="","NULL",SUBSTITUTE(OFFSET(support!$D$1,MATCH("w|"&amp;indicators!A181&amp;"|"&amp;MID(indicators!C181,3,100),support!$A$2:$A$66,0),MATCH(indicators!B181,support!$E$1:$BI$1,0)),",","."))</f>
        <v>0.672639028759369</v>
      </c>
      <c r="J181">
        <v>1</v>
      </c>
    </row>
    <row r="182" spans="1:10" x14ac:dyDescent="0.25">
      <c r="A182">
        <v>2018</v>
      </c>
      <c r="B182" s="88">
        <v>11</v>
      </c>
      <c r="C182" t="s">
        <v>223</v>
      </c>
      <c r="D182" t="str">
        <f ca="1">IF(OFFSET(support!$D$1,MATCH("v|"&amp;indicators!A182&amp;"|"&amp;MID(indicators!C182,3,100),support!$A$2:$A$66,0),MATCH(indicators!B182,support!$E$1:$BI$1,0))="","NULL",SUBSTITUTE(OFFSET(support!$D$1,MATCH("v|"&amp;indicators!A182&amp;"|"&amp;MID(indicators!C182,3,100),support!$A$2:$A$66,0),MATCH(indicators!B182,support!$E$1:$BI$1,0)),",","."))</f>
        <v>1.27020594539104</v>
      </c>
      <c r="E182" t="s">
        <v>19</v>
      </c>
      <c r="F182" t="s">
        <v>19</v>
      </c>
      <c r="G182" t="s">
        <v>19</v>
      </c>
      <c r="H182" t="s">
        <v>19</v>
      </c>
      <c r="I182" t="str">
        <f ca="1">IF(OFFSET(support!$D$1,MATCH("w|"&amp;indicators!A182&amp;"|"&amp;MID(indicators!C182,3,100),support!$A$2:$A$66,0),MATCH(indicators!B182,support!$E$1:$BI$1,0))="","NULL",SUBSTITUTE(OFFSET(support!$D$1,MATCH("w|"&amp;indicators!A182&amp;"|"&amp;MID(indicators!C182,3,100),support!$A$2:$A$66,0),MATCH(indicators!B182,support!$E$1:$BI$1,0)),",","."))</f>
        <v>0.818803046936916</v>
      </c>
      <c r="J182">
        <v>1</v>
      </c>
    </row>
    <row r="183" spans="1:10" x14ac:dyDescent="0.25">
      <c r="A183">
        <v>2018</v>
      </c>
      <c r="B183" s="88">
        <v>12</v>
      </c>
      <c r="C183" t="s">
        <v>223</v>
      </c>
      <c r="D183" t="str">
        <f ca="1">IF(OFFSET(support!$D$1,MATCH("v|"&amp;indicators!A183&amp;"|"&amp;MID(indicators!C183,3,100),support!$A$2:$A$66,0),MATCH(indicators!B183,support!$E$1:$BI$1,0))="","NULL",SUBSTITUTE(OFFSET(support!$D$1,MATCH("v|"&amp;indicators!A183&amp;"|"&amp;MID(indicators!C183,3,100),support!$A$2:$A$66,0),MATCH(indicators!B183,support!$E$1:$BI$1,0)),",","."))</f>
        <v>7.1421379697803</v>
      </c>
      <c r="E183" t="s">
        <v>19</v>
      </c>
      <c r="F183" t="s">
        <v>19</v>
      </c>
      <c r="G183" t="s">
        <v>19</v>
      </c>
      <c r="H183" t="s">
        <v>19</v>
      </c>
      <c r="I183" t="str">
        <f ca="1">IF(OFFSET(support!$D$1,MATCH("w|"&amp;indicators!A183&amp;"|"&amp;MID(indicators!C183,3,100),support!$A$2:$A$66,0),MATCH(indicators!B183,support!$E$1:$BI$1,0))="","NULL",SUBSTITUTE(OFFSET(support!$D$1,MATCH("w|"&amp;indicators!A183&amp;"|"&amp;MID(indicators!C183,3,100),support!$A$2:$A$66,0),MATCH(indicators!B183,support!$E$1:$BI$1,0)),",","."))</f>
        <v>0.256671070556547</v>
      </c>
      <c r="J183">
        <v>1</v>
      </c>
    </row>
    <row r="184" spans="1:10" x14ac:dyDescent="0.25">
      <c r="A184">
        <v>2018</v>
      </c>
      <c r="B184" s="88">
        <v>14</v>
      </c>
      <c r="C184" t="s">
        <v>223</v>
      </c>
      <c r="D184" t="str">
        <f ca="1">IF(OFFSET(support!$D$1,MATCH("v|"&amp;indicators!A184&amp;"|"&amp;MID(indicators!C184,3,100),support!$A$2:$A$66,0),MATCH(indicators!B184,support!$E$1:$BI$1,0))="","NULL",SUBSTITUTE(OFFSET(support!$D$1,MATCH("v|"&amp;indicators!A184&amp;"|"&amp;MID(indicators!C184,3,100),support!$A$2:$A$66,0),MATCH(indicators!B184,support!$E$1:$BI$1,0)),",","."))</f>
        <v>1.32535737872619</v>
      </c>
      <c r="E184" t="s">
        <v>19</v>
      </c>
      <c r="F184" t="s">
        <v>19</v>
      </c>
      <c r="G184" t="s">
        <v>19</v>
      </c>
      <c r="H184" t="s">
        <v>19</v>
      </c>
      <c r="I184" t="str">
        <f ca="1">IF(OFFSET(support!$D$1,MATCH("w|"&amp;indicators!A184&amp;"|"&amp;MID(indicators!C184,3,100),support!$A$2:$A$66,0),MATCH(indicators!B184,support!$E$1:$BI$1,0))="","NULL",SUBSTITUTE(OFFSET(support!$D$1,MATCH("w|"&amp;indicators!A184&amp;"|"&amp;MID(indicators!C184,3,100),support!$A$2:$A$66,0),MATCH(indicators!B184,support!$E$1:$BI$1,0)),",","."))</f>
        <v>0.519809150870886</v>
      </c>
      <c r="J184">
        <v>1</v>
      </c>
    </row>
    <row r="185" spans="1:10" x14ac:dyDescent="0.25">
      <c r="A185">
        <v>2018</v>
      </c>
      <c r="B185" s="88">
        <v>17</v>
      </c>
      <c r="C185" t="s">
        <v>223</v>
      </c>
      <c r="D185" t="str">
        <f ca="1">IF(OFFSET(support!$D$1,MATCH("v|"&amp;indicators!A185&amp;"|"&amp;MID(indicators!C185,3,100),support!$A$2:$A$66,0),MATCH(indicators!B185,support!$E$1:$BI$1,0))="","NULL",SUBSTITUTE(OFFSET(support!$D$1,MATCH("v|"&amp;indicators!A185&amp;"|"&amp;MID(indicators!C185,3,100),support!$A$2:$A$66,0),MATCH(indicators!B185,support!$E$1:$BI$1,0)),",","."))</f>
        <v>1.96945886555501</v>
      </c>
      <c r="E185" t="s">
        <v>19</v>
      </c>
      <c r="F185" t="s">
        <v>19</v>
      </c>
      <c r="G185" t="s">
        <v>19</v>
      </c>
      <c r="H185" t="s">
        <v>19</v>
      </c>
      <c r="I185" t="str">
        <f ca="1">IF(OFFSET(support!$D$1,MATCH("w|"&amp;indicators!A185&amp;"|"&amp;MID(indicators!C185,3,100),support!$A$2:$A$66,0),MATCH(indicators!B185,support!$E$1:$BI$1,0))="","NULL",SUBSTITUTE(OFFSET(support!$D$1,MATCH("w|"&amp;indicators!A185&amp;"|"&amp;MID(indicators!C185,3,100),support!$A$2:$A$66,0),MATCH(indicators!B185,support!$E$1:$BI$1,0)),",","."))</f>
        <v>0.266625926241411</v>
      </c>
      <c r="J185">
        <v>1</v>
      </c>
    </row>
    <row r="186" spans="1:10" x14ac:dyDescent="0.25">
      <c r="A186">
        <v>2018</v>
      </c>
      <c r="B186" s="88">
        <v>18</v>
      </c>
      <c r="C186" t="s">
        <v>223</v>
      </c>
      <c r="D186" t="str">
        <f ca="1">IF(OFFSET(support!$D$1,MATCH("v|"&amp;indicators!A186&amp;"|"&amp;MID(indicators!C186,3,100),support!$A$2:$A$66,0),MATCH(indicators!B186,support!$E$1:$BI$1,0))="","NULL",SUBSTITUTE(OFFSET(support!$D$1,MATCH("v|"&amp;indicators!A186&amp;"|"&amp;MID(indicators!C186,3,100),support!$A$2:$A$66,0),MATCH(indicators!B186,support!$E$1:$BI$1,0)),",","."))</f>
        <v>0.473093028704745</v>
      </c>
      <c r="E186" t="s">
        <v>19</v>
      </c>
      <c r="F186" t="s">
        <v>19</v>
      </c>
      <c r="G186" t="s">
        <v>19</v>
      </c>
      <c r="H186" t="s">
        <v>19</v>
      </c>
      <c r="I186" t="str">
        <f ca="1">IF(OFFSET(support!$D$1,MATCH("w|"&amp;indicators!A186&amp;"|"&amp;MID(indicators!C186,3,100),support!$A$2:$A$66,0),MATCH(indicators!B186,support!$E$1:$BI$1,0))="","NULL",SUBSTITUTE(OFFSET(support!$D$1,MATCH("w|"&amp;indicators!A186&amp;"|"&amp;MID(indicators!C186,3,100),support!$A$2:$A$66,0),MATCH(indicators!B186,support!$E$1:$BI$1,0)),",","."))</f>
        <v>0.218255822896472</v>
      </c>
      <c r="J186">
        <v>1</v>
      </c>
    </row>
    <row r="187" spans="1:10" x14ac:dyDescent="0.25">
      <c r="A187">
        <v>2018</v>
      </c>
      <c r="B187" s="88">
        <v>21</v>
      </c>
      <c r="C187" t="s">
        <v>223</v>
      </c>
      <c r="D187" t="str">
        <f ca="1">IF(OFFSET(support!$D$1,MATCH("v|"&amp;indicators!A187&amp;"|"&amp;MID(indicators!C187,3,100),support!$A$2:$A$66,0),MATCH(indicators!B187,support!$E$1:$BI$1,0))="","NULL",SUBSTITUTE(OFFSET(support!$D$1,MATCH("v|"&amp;indicators!A187&amp;"|"&amp;MID(indicators!C187,3,100),support!$A$2:$A$66,0),MATCH(indicators!B187,support!$E$1:$BI$1,0)),",","."))</f>
        <v>0.675068728980309</v>
      </c>
      <c r="E187" t="s">
        <v>19</v>
      </c>
      <c r="F187" t="s">
        <v>19</v>
      </c>
      <c r="G187" t="s">
        <v>19</v>
      </c>
      <c r="H187" t="s">
        <v>19</v>
      </c>
      <c r="I187" t="str">
        <f ca="1">IF(OFFSET(support!$D$1,MATCH("w|"&amp;indicators!A187&amp;"|"&amp;MID(indicators!C187,3,100),support!$A$2:$A$66,0),MATCH(indicators!B187,support!$E$1:$BI$1,0))="","NULL",SUBSTITUTE(OFFSET(support!$D$1,MATCH("w|"&amp;indicators!A187&amp;"|"&amp;MID(indicators!C187,3,100),support!$A$2:$A$66,0),MATCH(indicators!B187,support!$E$1:$BI$1,0)),",","."))</f>
        <v>0.250903456466021</v>
      </c>
      <c r="J187">
        <v>1</v>
      </c>
    </row>
    <row r="188" spans="1:10" x14ac:dyDescent="0.25">
      <c r="A188">
        <v>2018</v>
      </c>
      <c r="B188" s="88">
        <v>22</v>
      </c>
      <c r="C188" t="s">
        <v>223</v>
      </c>
      <c r="D188" t="str">
        <f ca="1">IF(OFFSET(support!$D$1,MATCH("v|"&amp;indicators!A188&amp;"|"&amp;MID(indicators!C188,3,100),support!$A$2:$A$66,0),MATCH(indicators!B188,support!$E$1:$BI$1,0))="","NULL",SUBSTITUTE(OFFSET(support!$D$1,MATCH("v|"&amp;indicators!A188&amp;"|"&amp;MID(indicators!C188,3,100),support!$A$2:$A$66,0),MATCH(indicators!B188,support!$E$1:$BI$1,0)),",","."))</f>
        <v>8.48882845230686</v>
      </c>
      <c r="E188" t="s">
        <v>19</v>
      </c>
      <c r="F188" t="s">
        <v>19</v>
      </c>
      <c r="G188" t="s">
        <v>19</v>
      </c>
      <c r="H188" t="s">
        <v>19</v>
      </c>
      <c r="I188" t="str">
        <f ca="1">IF(OFFSET(support!$D$1,MATCH("w|"&amp;indicators!A188&amp;"|"&amp;MID(indicators!C188,3,100),support!$A$2:$A$66,0),MATCH(indicators!B188,support!$E$1:$BI$1,0))="","NULL",SUBSTITUTE(OFFSET(support!$D$1,MATCH("w|"&amp;indicators!A188&amp;"|"&amp;MID(indicators!C188,3,100),support!$A$2:$A$66,0),MATCH(indicators!B188,support!$E$1:$BI$1,0)),",","."))</f>
        <v>0.247693244989375</v>
      </c>
      <c r="J188">
        <v>1</v>
      </c>
    </row>
    <row r="189" spans="1:10" x14ac:dyDescent="0.25">
      <c r="A189">
        <v>2018</v>
      </c>
      <c r="B189" s="88">
        <v>24</v>
      </c>
      <c r="C189" t="s">
        <v>223</v>
      </c>
      <c r="D189" t="str">
        <f ca="1">IF(OFFSET(support!$D$1,MATCH("v|"&amp;indicators!A189&amp;"|"&amp;MID(indicators!C189,3,100),support!$A$2:$A$66,0),MATCH(indicators!B189,support!$E$1:$BI$1,0))="","NULL",SUBSTITUTE(OFFSET(support!$D$1,MATCH("v|"&amp;indicators!A189&amp;"|"&amp;MID(indicators!C189,3,100),support!$A$2:$A$66,0),MATCH(indicators!B189,support!$E$1:$BI$1,0)),",","."))</f>
        <v>0.860355218546798</v>
      </c>
      <c r="E189" t="s">
        <v>19</v>
      </c>
      <c r="F189" t="s">
        <v>19</v>
      </c>
      <c r="G189" t="s">
        <v>19</v>
      </c>
      <c r="H189" t="s">
        <v>19</v>
      </c>
      <c r="I189" t="str">
        <f ca="1">IF(OFFSET(support!$D$1,MATCH("w|"&amp;indicators!A189&amp;"|"&amp;MID(indicators!C189,3,100),support!$A$2:$A$66,0),MATCH(indicators!B189,support!$E$1:$BI$1,0))="","NULL",SUBSTITUTE(OFFSET(support!$D$1,MATCH("w|"&amp;indicators!A189&amp;"|"&amp;MID(indicators!C189,3,100),support!$A$2:$A$66,0),MATCH(indicators!B189,support!$E$1:$BI$1,0)),",","."))</f>
        <v>0.667692651915847</v>
      </c>
      <c r="J189">
        <v>1</v>
      </c>
    </row>
    <row r="190" spans="1:10" x14ac:dyDescent="0.25">
      <c r="A190">
        <v>2018</v>
      </c>
      <c r="B190" s="88">
        <v>25</v>
      </c>
      <c r="C190" t="s">
        <v>223</v>
      </c>
      <c r="D190" t="str">
        <f ca="1">IF(OFFSET(support!$D$1,MATCH("v|"&amp;indicators!A190&amp;"|"&amp;MID(indicators!C190,3,100),support!$A$2:$A$66,0),MATCH(indicators!B190,support!$E$1:$BI$1,0))="","NULL",SUBSTITUTE(OFFSET(support!$D$1,MATCH("v|"&amp;indicators!A190&amp;"|"&amp;MID(indicators!C190,3,100),support!$A$2:$A$66,0),MATCH(indicators!B190,support!$E$1:$BI$1,0)),",","."))</f>
        <v>0.4546598309317</v>
      </c>
      <c r="E190" t="s">
        <v>19</v>
      </c>
      <c r="F190" t="s">
        <v>19</v>
      </c>
      <c r="G190" t="s">
        <v>19</v>
      </c>
      <c r="H190" t="s">
        <v>19</v>
      </c>
      <c r="I190" t="str">
        <f ca="1">IF(OFFSET(support!$D$1,MATCH("w|"&amp;indicators!A190&amp;"|"&amp;MID(indicators!C190,3,100),support!$A$2:$A$66,0),MATCH(indicators!B190,support!$E$1:$BI$1,0))="","NULL",SUBSTITUTE(OFFSET(support!$D$1,MATCH("w|"&amp;indicators!A190&amp;"|"&amp;MID(indicators!C190,3,100),support!$A$2:$A$66,0),MATCH(indicators!B190,support!$E$1:$BI$1,0)),",","."))</f>
        <v>2.36449359929058</v>
      </c>
      <c r="J190">
        <v>1</v>
      </c>
    </row>
    <row r="191" spans="1:10" x14ac:dyDescent="0.25">
      <c r="A191">
        <v>2018</v>
      </c>
      <c r="B191" s="88">
        <v>26</v>
      </c>
      <c r="C191" t="s">
        <v>223</v>
      </c>
      <c r="D191" t="str">
        <f ca="1">IF(OFFSET(support!$D$1,MATCH("v|"&amp;indicators!A191&amp;"|"&amp;MID(indicators!C191,3,100),support!$A$2:$A$66,0),MATCH(indicators!B191,support!$E$1:$BI$1,0))="","NULL",SUBSTITUTE(OFFSET(support!$D$1,MATCH("v|"&amp;indicators!A191&amp;"|"&amp;MID(indicators!C191,3,100),support!$A$2:$A$66,0),MATCH(indicators!B191,support!$E$1:$BI$1,0)),",","."))</f>
        <v>1.10460080166965</v>
      </c>
      <c r="E191" t="s">
        <v>19</v>
      </c>
      <c r="F191" t="s">
        <v>19</v>
      </c>
      <c r="G191" t="s">
        <v>19</v>
      </c>
      <c r="H191" t="s">
        <v>19</v>
      </c>
      <c r="I191" t="str">
        <f ca="1">IF(OFFSET(support!$D$1,MATCH("w|"&amp;indicators!A191&amp;"|"&amp;MID(indicators!C191,3,100),support!$A$2:$A$66,0),MATCH(indicators!B191,support!$E$1:$BI$1,0))="","NULL",SUBSTITUTE(OFFSET(support!$D$1,MATCH("w|"&amp;indicators!A191&amp;"|"&amp;MID(indicators!C191,3,100),support!$A$2:$A$66,0),MATCH(indicators!B191,support!$E$1:$BI$1,0)),",","."))</f>
        <v>0.680558503817545</v>
      </c>
      <c r="J191">
        <v>1</v>
      </c>
    </row>
    <row r="192" spans="1:10" x14ac:dyDescent="0.25">
      <c r="A192">
        <v>2018</v>
      </c>
      <c r="B192" s="88">
        <v>27</v>
      </c>
      <c r="C192" t="s">
        <v>223</v>
      </c>
      <c r="D192" t="str">
        <f ca="1">IF(OFFSET(support!$D$1,MATCH("v|"&amp;indicators!A192&amp;"|"&amp;MID(indicators!C192,3,100),support!$A$2:$A$66,0),MATCH(indicators!B192,support!$E$1:$BI$1,0))="","NULL",SUBSTITUTE(OFFSET(support!$D$1,MATCH("v|"&amp;indicators!A192&amp;"|"&amp;MID(indicators!C192,3,100),support!$A$2:$A$66,0),MATCH(indicators!B192,support!$E$1:$BI$1,0)),",","."))</f>
        <v>0.388313979892493</v>
      </c>
      <c r="E192" t="s">
        <v>19</v>
      </c>
      <c r="F192" t="s">
        <v>19</v>
      </c>
      <c r="G192" t="s">
        <v>19</v>
      </c>
      <c r="H192" t="s">
        <v>19</v>
      </c>
      <c r="I192" t="str">
        <f ca="1">IF(OFFSET(support!$D$1,MATCH("w|"&amp;indicators!A192&amp;"|"&amp;MID(indicators!C192,3,100),support!$A$2:$A$66,0),MATCH(indicators!B192,support!$E$1:$BI$1,0))="","NULL",SUBSTITUTE(OFFSET(support!$D$1,MATCH("w|"&amp;indicators!A192&amp;"|"&amp;MID(indicators!C192,3,100),support!$A$2:$A$66,0),MATCH(indicators!B192,support!$E$1:$BI$1,0)),",","."))</f>
        <v>0.271899044317313</v>
      </c>
      <c r="J192">
        <v>1</v>
      </c>
    </row>
    <row r="193" spans="1:10" x14ac:dyDescent="0.25">
      <c r="A193">
        <v>2018</v>
      </c>
      <c r="B193" s="88">
        <v>28</v>
      </c>
      <c r="C193" t="s">
        <v>223</v>
      </c>
      <c r="D193" t="str">
        <f ca="1">IF(OFFSET(support!$D$1,MATCH("v|"&amp;indicators!A193&amp;"|"&amp;MID(indicators!C193,3,100),support!$A$2:$A$66,0),MATCH(indicators!B193,support!$E$1:$BI$1,0))="","NULL",SUBSTITUTE(OFFSET(support!$D$1,MATCH("v|"&amp;indicators!A193&amp;"|"&amp;MID(indicators!C193,3,100),support!$A$2:$A$66,0),MATCH(indicators!B193,support!$E$1:$BI$1,0)),",","."))</f>
        <v>0.282448496832884</v>
      </c>
      <c r="E193" t="s">
        <v>19</v>
      </c>
      <c r="F193" t="s">
        <v>19</v>
      </c>
      <c r="G193" t="s">
        <v>19</v>
      </c>
      <c r="H193" t="s">
        <v>19</v>
      </c>
      <c r="I193" t="str">
        <f ca="1">IF(OFFSET(support!$D$1,MATCH("w|"&amp;indicators!A193&amp;"|"&amp;MID(indicators!C193,3,100),support!$A$2:$A$66,0),MATCH(indicators!B193,support!$E$1:$BI$1,0))="","NULL",SUBSTITUTE(OFFSET(support!$D$1,MATCH("w|"&amp;indicators!A193&amp;"|"&amp;MID(indicators!C193,3,100),support!$A$2:$A$66,0),MATCH(indicators!B193,support!$E$1:$BI$1,0)),",","."))</f>
        <v>0.144707328807347</v>
      </c>
      <c r="J193">
        <v>1</v>
      </c>
    </row>
    <row r="194" spans="1:10" x14ac:dyDescent="0.25">
      <c r="A194">
        <v>2018</v>
      </c>
      <c r="B194" s="88">
        <v>29</v>
      </c>
      <c r="C194" t="s">
        <v>223</v>
      </c>
      <c r="D194" t="str">
        <f ca="1">IF(OFFSET(support!$D$1,MATCH("v|"&amp;indicators!A194&amp;"|"&amp;MID(indicators!C194,3,100),support!$A$2:$A$66,0),MATCH(indicators!B194,support!$E$1:$BI$1,0))="","NULL",SUBSTITUTE(OFFSET(support!$D$1,MATCH("v|"&amp;indicators!A194&amp;"|"&amp;MID(indicators!C194,3,100),support!$A$2:$A$66,0),MATCH(indicators!B194,support!$E$1:$BI$1,0)),",","."))</f>
        <v>0.403952224112587</v>
      </c>
      <c r="E194" t="s">
        <v>19</v>
      </c>
      <c r="F194" t="s">
        <v>19</v>
      </c>
      <c r="G194" t="s">
        <v>19</v>
      </c>
      <c r="H194" t="s">
        <v>19</v>
      </c>
      <c r="I194" t="str">
        <f ca="1">IF(OFFSET(support!$D$1,MATCH("w|"&amp;indicators!A194&amp;"|"&amp;MID(indicators!C194,3,100),support!$A$2:$A$66,0),MATCH(indicators!B194,support!$E$1:$BI$1,0))="","NULL",SUBSTITUTE(OFFSET(support!$D$1,MATCH("w|"&amp;indicators!A194&amp;"|"&amp;MID(indicators!C194,3,100),support!$A$2:$A$66,0),MATCH(indicators!B194,support!$E$1:$BI$1,0)),",","."))</f>
        <v>0.193184213853902</v>
      </c>
      <c r="J194">
        <v>1</v>
      </c>
    </row>
    <row r="195" spans="1:10" x14ac:dyDescent="0.25">
      <c r="A195">
        <v>2018</v>
      </c>
      <c r="B195" s="88">
        <v>31</v>
      </c>
      <c r="C195" t="s">
        <v>223</v>
      </c>
      <c r="D195" t="str">
        <f ca="1">IF(OFFSET(support!$D$1,MATCH("v|"&amp;indicators!A195&amp;"|"&amp;MID(indicators!C195,3,100),support!$A$2:$A$66,0),MATCH(indicators!B195,support!$E$1:$BI$1,0))="","NULL",SUBSTITUTE(OFFSET(support!$D$1,MATCH("v|"&amp;indicators!A195&amp;"|"&amp;MID(indicators!C195,3,100),support!$A$2:$A$66,0),MATCH(indicators!B195,support!$E$1:$BI$1,0)),",","."))</f>
        <v>4.25759409713326</v>
      </c>
      <c r="E195" t="s">
        <v>19</v>
      </c>
      <c r="F195" t="s">
        <v>19</v>
      </c>
      <c r="G195" t="s">
        <v>19</v>
      </c>
      <c r="H195" t="s">
        <v>19</v>
      </c>
      <c r="I195" t="str">
        <f ca="1">IF(OFFSET(support!$D$1,MATCH("w|"&amp;indicators!A195&amp;"|"&amp;MID(indicators!C195,3,100),support!$A$2:$A$66,0),MATCH(indicators!B195,support!$E$1:$BI$1,0))="","NULL",SUBSTITUTE(OFFSET(support!$D$1,MATCH("w|"&amp;indicators!A195&amp;"|"&amp;MID(indicators!C195,3,100),support!$A$2:$A$66,0),MATCH(indicators!B195,support!$E$1:$BI$1,0)),",","."))</f>
        <v>0.116583906839427</v>
      </c>
      <c r="J195">
        <v>1</v>
      </c>
    </row>
    <row r="196" spans="1:10" x14ac:dyDescent="0.25">
      <c r="A196">
        <v>2018</v>
      </c>
      <c r="B196" s="88">
        <v>33</v>
      </c>
      <c r="C196" t="s">
        <v>223</v>
      </c>
      <c r="D196" t="str">
        <f ca="1">IF(OFFSET(support!$D$1,MATCH("v|"&amp;indicators!A196&amp;"|"&amp;MID(indicators!C196,3,100),support!$A$2:$A$66,0),MATCH(indicators!B196,support!$E$1:$BI$1,0))="","NULL",SUBSTITUTE(OFFSET(support!$D$1,MATCH("v|"&amp;indicators!A196&amp;"|"&amp;MID(indicators!C196,3,100),support!$A$2:$A$66,0),MATCH(indicators!B196,support!$E$1:$BI$1,0)),",","."))</f>
        <v>3.44440306746761</v>
      </c>
      <c r="E196" t="s">
        <v>19</v>
      </c>
      <c r="F196" t="s">
        <v>19</v>
      </c>
      <c r="G196" t="s">
        <v>19</v>
      </c>
      <c r="H196" t="s">
        <v>19</v>
      </c>
      <c r="I196" t="str">
        <f ca="1">IF(OFFSET(support!$D$1,MATCH("w|"&amp;indicators!A196&amp;"|"&amp;MID(indicators!C196,3,100),support!$A$2:$A$66,0),MATCH(indicators!B196,support!$E$1:$BI$1,0))="","NULL",SUBSTITUTE(OFFSET(support!$D$1,MATCH("w|"&amp;indicators!A196&amp;"|"&amp;MID(indicators!C196,3,100),support!$A$2:$A$66,0),MATCH(indicators!B196,support!$E$1:$BI$1,0)),",","."))</f>
        <v>0.123999241237119</v>
      </c>
      <c r="J196">
        <v>1</v>
      </c>
    </row>
    <row r="197" spans="1:10" x14ac:dyDescent="0.25">
      <c r="A197">
        <v>2018</v>
      </c>
      <c r="B197" s="88">
        <v>35</v>
      </c>
      <c r="C197" t="s">
        <v>223</v>
      </c>
      <c r="D197" t="str">
        <f ca="1">IF(OFFSET(support!$D$1,MATCH("v|"&amp;indicators!A197&amp;"|"&amp;MID(indicators!C197,3,100),support!$A$2:$A$66,0),MATCH(indicators!B197,support!$E$1:$BI$1,0))="","NULL",SUBSTITUTE(OFFSET(support!$D$1,MATCH("v|"&amp;indicators!A197&amp;"|"&amp;MID(indicators!C197,3,100),support!$A$2:$A$66,0),MATCH(indicators!B197,support!$E$1:$BI$1,0)),",","."))</f>
        <v>0.0823272523540166</v>
      </c>
      <c r="E197" t="s">
        <v>19</v>
      </c>
      <c r="F197" t="s">
        <v>19</v>
      </c>
      <c r="G197" t="s">
        <v>19</v>
      </c>
      <c r="H197" t="s">
        <v>19</v>
      </c>
      <c r="I197" t="str">
        <f ca="1">IF(OFFSET(support!$D$1,MATCH("w|"&amp;indicators!A197&amp;"|"&amp;MID(indicators!C197,3,100),support!$A$2:$A$66,0),MATCH(indicators!B197,support!$E$1:$BI$1,0))="","NULL",SUBSTITUTE(OFFSET(support!$D$1,MATCH("w|"&amp;indicators!A197&amp;"|"&amp;MID(indicators!C197,3,100),support!$A$2:$A$66,0),MATCH(indicators!B197,support!$E$1:$BI$1,0)),",","."))</f>
        <v>0.257159676089787</v>
      </c>
      <c r="J197">
        <v>1</v>
      </c>
    </row>
    <row r="198" spans="1:10" x14ac:dyDescent="0.25">
      <c r="A198">
        <v>2018</v>
      </c>
      <c r="B198" s="88">
        <v>36</v>
      </c>
      <c r="C198" t="s">
        <v>223</v>
      </c>
      <c r="D198" t="str">
        <f ca="1">IF(OFFSET(support!$D$1,MATCH("v|"&amp;indicators!A198&amp;"|"&amp;MID(indicators!C198,3,100),support!$A$2:$A$66,0),MATCH(indicators!B198,support!$E$1:$BI$1,0))="","NULL",SUBSTITUTE(OFFSET(support!$D$1,MATCH("v|"&amp;indicators!A198&amp;"|"&amp;MID(indicators!C198,3,100),support!$A$2:$A$66,0),MATCH(indicators!B198,support!$E$1:$BI$1,0)),",","."))</f>
        <v>9.41335058462978</v>
      </c>
      <c r="E198" t="s">
        <v>19</v>
      </c>
      <c r="F198" t="s">
        <v>19</v>
      </c>
      <c r="G198" t="s">
        <v>19</v>
      </c>
      <c r="H198" t="s">
        <v>19</v>
      </c>
      <c r="I198" t="str">
        <f ca="1">IF(OFFSET(support!$D$1,MATCH("w|"&amp;indicators!A198&amp;"|"&amp;MID(indicators!C198,3,100),support!$A$2:$A$66,0),MATCH(indicators!B198,support!$E$1:$BI$1,0))="","NULL",SUBSTITUTE(OFFSET(support!$D$1,MATCH("w|"&amp;indicators!A198&amp;"|"&amp;MID(indicators!C198,3,100),support!$A$2:$A$66,0),MATCH(indicators!B198,support!$E$1:$BI$1,0)),",","."))</f>
        <v>0.154525374354486</v>
      </c>
      <c r="J198">
        <v>1</v>
      </c>
    </row>
    <row r="199" spans="1:10" x14ac:dyDescent="0.25">
      <c r="A199">
        <v>2018</v>
      </c>
      <c r="B199" s="88">
        <v>38</v>
      </c>
      <c r="C199" t="s">
        <v>223</v>
      </c>
      <c r="D199" t="str">
        <f ca="1">IF(OFFSET(support!$D$1,MATCH("v|"&amp;indicators!A199&amp;"|"&amp;MID(indicators!C199,3,100),support!$A$2:$A$66,0),MATCH(indicators!B199,support!$E$1:$BI$1,0))="","NULL",SUBSTITUTE(OFFSET(support!$D$1,MATCH("v|"&amp;indicators!A199&amp;"|"&amp;MID(indicators!C199,3,100),support!$A$2:$A$66,0),MATCH(indicators!B199,support!$E$1:$BI$1,0)),",","."))</f>
        <v>48.2611130332021</v>
      </c>
      <c r="E199" t="s">
        <v>19</v>
      </c>
      <c r="F199" t="s">
        <v>19</v>
      </c>
      <c r="G199" t="s">
        <v>19</v>
      </c>
      <c r="H199" t="s">
        <v>19</v>
      </c>
      <c r="I199" t="str">
        <f ca="1">IF(OFFSET(support!$D$1,MATCH("w|"&amp;indicators!A199&amp;"|"&amp;MID(indicators!C199,3,100),support!$A$2:$A$66,0),MATCH(indicators!B199,support!$E$1:$BI$1,0))="","NULL",SUBSTITUTE(OFFSET(support!$D$1,MATCH("w|"&amp;indicators!A199&amp;"|"&amp;MID(indicators!C199,3,100),support!$A$2:$A$66,0),MATCH(indicators!B199,support!$E$1:$BI$1,0)),",","."))</f>
        <v>0.0801292701694471</v>
      </c>
      <c r="J199">
        <v>1</v>
      </c>
    </row>
    <row r="200" spans="1:10" x14ac:dyDescent="0.25">
      <c r="A200">
        <v>2018</v>
      </c>
      <c r="B200" s="88">
        <v>40</v>
      </c>
      <c r="C200" t="s">
        <v>223</v>
      </c>
      <c r="D200" t="str">
        <f ca="1">IF(OFFSET(support!$D$1,MATCH("v|"&amp;indicators!A200&amp;"|"&amp;MID(indicators!C200,3,100),support!$A$2:$A$66,0),MATCH(indicators!B200,support!$E$1:$BI$1,0))="","NULL",SUBSTITUTE(OFFSET(support!$D$1,MATCH("v|"&amp;indicators!A200&amp;"|"&amp;MID(indicators!C200,3,100),support!$A$2:$A$66,0),MATCH(indicators!B200,support!$E$1:$BI$1,0)),",","."))</f>
        <v>0.718770160224687</v>
      </c>
      <c r="E200" t="s">
        <v>19</v>
      </c>
      <c r="F200" t="s">
        <v>19</v>
      </c>
      <c r="G200" t="s">
        <v>19</v>
      </c>
      <c r="H200" t="s">
        <v>19</v>
      </c>
      <c r="I200" t="str">
        <f ca="1">IF(OFFSET(support!$D$1,MATCH("w|"&amp;indicators!A200&amp;"|"&amp;MID(indicators!C200,3,100),support!$A$2:$A$66,0),MATCH(indicators!B200,support!$E$1:$BI$1,0))="","NULL",SUBSTITUTE(OFFSET(support!$D$1,MATCH("w|"&amp;indicators!A200&amp;"|"&amp;MID(indicators!C200,3,100),support!$A$2:$A$66,0),MATCH(indicators!B200,support!$E$1:$BI$1,0)),",","."))</f>
        <v>0.111363819882827</v>
      </c>
      <c r="J200">
        <v>1</v>
      </c>
    </row>
    <row r="201" spans="1:10" x14ac:dyDescent="0.25">
      <c r="A201">
        <v>2018</v>
      </c>
      <c r="B201" s="88">
        <v>41</v>
      </c>
      <c r="C201" t="s">
        <v>223</v>
      </c>
      <c r="D201" t="str">
        <f ca="1">IF(OFFSET(support!$D$1,MATCH("v|"&amp;indicators!A201&amp;"|"&amp;MID(indicators!C201,3,100),support!$A$2:$A$66,0),MATCH(indicators!B201,support!$E$1:$BI$1,0))="","NULL",SUBSTITUTE(OFFSET(support!$D$1,MATCH("v|"&amp;indicators!A201&amp;"|"&amp;MID(indicators!C201,3,100),support!$A$2:$A$66,0),MATCH(indicators!B201,support!$E$1:$BI$1,0)),",","."))</f>
        <v>17.2436437542548</v>
      </c>
      <c r="E201" t="s">
        <v>19</v>
      </c>
      <c r="F201" t="s">
        <v>19</v>
      </c>
      <c r="G201" t="s">
        <v>19</v>
      </c>
      <c r="H201" t="s">
        <v>19</v>
      </c>
      <c r="I201" t="str">
        <f ca="1">IF(OFFSET(support!$D$1,MATCH("w|"&amp;indicators!A201&amp;"|"&amp;MID(indicators!C201,3,100),support!$A$2:$A$66,0),MATCH(indicators!B201,support!$E$1:$BI$1,0))="","NULL",SUBSTITUTE(OFFSET(support!$D$1,MATCH("w|"&amp;indicators!A201&amp;"|"&amp;MID(indicators!C201,3,100),support!$A$2:$A$66,0),MATCH(indicators!B201,support!$E$1:$BI$1,0)),",","."))</f>
        <v>0.0466249002721957</v>
      </c>
      <c r="J201">
        <v>1</v>
      </c>
    </row>
    <row r="202" spans="1:10" x14ac:dyDescent="0.25">
      <c r="A202">
        <v>2018</v>
      </c>
      <c r="B202" s="88">
        <v>42</v>
      </c>
      <c r="C202" t="s">
        <v>223</v>
      </c>
      <c r="D202" t="str">
        <f ca="1">IF(OFFSET(support!$D$1,MATCH("v|"&amp;indicators!A202&amp;"|"&amp;MID(indicators!C202,3,100),support!$A$2:$A$66,0),MATCH(indicators!B202,support!$E$1:$BI$1,0))="","NULL",SUBSTITUTE(OFFSET(support!$D$1,MATCH("v|"&amp;indicators!A202&amp;"|"&amp;MID(indicators!C202,3,100),support!$A$2:$A$66,0),MATCH(indicators!B202,support!$E$1:$BI$1,0)),",","."))</f>
        <v>0.10132650800792</v>
      </c>
      <c r="E202" t="s">
        <v>19</v>
      </c>
      <c r="F202" t="s">
        <v>19</v>
      </c>
      <c r="G202" t="s">
        <v>19</v>
      </c>
      <c r="H202" t="s">
        <v>19</v>
      </c>
      <c r="I202" t="str">
        <f ca="1">IF(OFFSET(support!$D$1,MATCH("w|"&amp;indicators!A202&amp;"|"&amp;MID(indicators!C202,3,100),support!$A$2:$A$66,0),MATCH(indicators!B202,support!$E$1:$BI$1,0))="","NULL",SUBSTITUTE(OFFSET(support!$D$1,MATCH("w|"&amp;indicators!A202&amp;"|"&amp;MID(indicators!C202,3,100),support!$A$2:$A$66,0),MATCH(indicators!B202,support!$E$1:$BI$1,0)),",","."))</f>
        <v>0.120541901028845</v>
      </c>
      <c r="J202">
        <v>1</v>
      </c>
    </row>
    <row r="203" spans="1:10" x14ac:dyDescent="0.25">
      <c r="A203">
        <v>2018</v>
      </c>
      <c r="B203" s="88">
        <v>43</v>
      </c>
      <c r="C203" t="s">
        <v>223</v>
      </c>
      <c r="D203" t="str">
        <f ca="1">IF(OFFSET(support!$D$1,MATCH("v|"&amp;indicators!A203&amp;"|"&amp;MID(indicators!C203,3,100),support!$A$2:$A$66,0),MATCH(indicators!B203,support!$E$1:$BI$1,0))="","NULL",SUBSTITUTE(OFFSET(support!$D$1,MATCH("v|"&amp;indicators!A203&amp;"|"&amp;MID(indicators!C203,3,100),support!$A$2:$A$66,0),MATCH(indicators!B203,support!$E$1:$BI$1,0)),",","."))</f>
        <v>0.748320544080112</v>
      </c>
      <c r="E203" t="s">
        <v>19</v>
      </c>
      <c r="F203" t="s">
        <v>19</v>
      </c>
      <c r="G203" t="s">
        <v>19</v>
      </c>
      <c r="H203" t="s">
        <v>19</v>
      </c>
      <c r="I203" t="str">
        <f ca="1">IF(OFFSET(support!$D$1,MATCH("w|"&amp;indicators!A203&amp;"|"&amp;MID(indicators!C203,3,100),support!$A$2:$A$66,0),MATCH(indicators!B203,support!$E$1:$BI$1,0))="","NULL",SUBSTITUTE(OFFSET(support!$D$1,MATCH("w|"&amp;indicators!A203&amp;"|"&amp;MID(indicators!C203,3,100),support!$A$2:$A$66,0),MATCH(indicators!B203,support!$E$1:$BI$1,0)),",","."))</f>
        <v>0.0849547625491904</v>
      </c>
      <c r="J203">
        <v>1</v>
      </c>
    </row>
    <row r="204" spans="1:10" x14ac:dyDescent="0.25">
      <c r="A204">
        <v>2018</v>
      </c>
      <c r="B204" s="88">
        <v>44</v>
      </c>
      <c r="C204" t="s">
        <v>223</v>
      </c>
      <c r="D204" t="str">
        <f ca="1">IF(OFFSET(support!$D$1,MATCH("v|"&amp;indicators!A204&amp;"|"&amp;MID(indicators!C204,3,100),support!$A$2:$A$66,0),MATCH(indicators!B204,support!$E$1:$BI$1,0))="","NULL",SUBSTITUTE(OFFSET(support!$D$1,MATCH("v|"&amp;indicators!A204&amp;"|"&amp;MID(indicators!C204,3,100),support!$A$2:$A$66,0),MATCH(indicators!B204,support!$E$1:$BI$1,0)),",","."))</f>
        <v>0.35885163219227</v>
      </c>
      <c r="E204" t="s">
        <v>19</v>
      </c>
      <c r="F204" t="s">
        <v>19</v>
      </c>
      <c r="G204" t="s">
        <v>19</v>
      </c>
      <c r="H204" t="s">
        <v>19</v>
      </c>
      <c r="I204" t="str">
        <f ca="1">IF(OFFSET(support!$D$1,MATCH("w|"&amp;indicators!A204&amp;"|"&amp;MID(indicators!C204,3,100),support!$A$2:$A$66,0),MATCH(indicators!B204,support!$E$1:$BI$1,0))="","NULL",SUBSTITUTE(OFFSET(support!$D$1,MATCH("w|"&amp;indicators!A204&amp;"|"&amp;MID(indicators!C204,3,100),support!$A$2:$A$66,0),MATCH(indicators!B204,support!$E$1:$BI$1,0)),",","."))</f>
        <v>0.104070865163346</v>
      </c>
      <c r="J204">
        <v>1</v>
      </c>
    </row>
    <row r="205" spans="1:10" x14ac:dyDescent="0.25">
      <c r="A205">
        <v>2018</v>
      </c>
      <c r="B205" s="88">
        <v>45</v>
      </c>
      <c r="C205" t="s">
        <v>223</v>
      </c>
      <c r="D205" t="str">
        <f ca="1">IF(OFFSET(support!$D$1,MATCH("v|"&amp;indicators!A205&amp;"|"&amp;MID(indicators!C205,3,100),support!$A$2:$A$66,0),MATCH(indicators!B205,support!$E$1:$BI$1,0))="","NULL",SUBSTITUTE(OFFSET(support!$D$1,MATCH("v|"&amp;indicators!A205&amp;"|"&amp;MID(indicators!C205,3,100),support!$A$2:$A$66,0),MATCH(indicators!B205,support!$E$1:$BI$1,0)),",","."))</f>
        <v>5.82485395645247</v>
      </c>
      <c r="E205" t="s">
        <v>19</v>
      </c>
      <c r="F205" t="s">
        <v>19</v>
      </c>
      <c r="G205" t="s">
        <v>19</v>
      </c>
      <c r="H205" t="s">
        <v>19</v>
      </c>
      <c r="I205" t="str">
        <f ca="1">IF(OFFSET(support!$D$1,MATCH("w|"&amp;indicators!A205&amp;"|"&amp;MID(indicators!C205,3,100),support!$A$2:$A$66,0),MATCH(indicators!B205,support!$E$1:$BI$1,0))="","NULL",SUBSTITUTE(OFFSET(support!$D$1,MATCH("w|"&amp;indicators!A205&amp;"|"&amp;MID(indicators!C205,3,100),support!$A$2:$A$66,0),MATCH(indicators!B205,support!$E$1:$BI$1,0)),",","."))</f>
        <v>0.0403930011076165</v>
      </c>
      <c r="J205">
        <v>1</v>
      </c>
    </row>
    <row r="206" spans="1:10" x14ac:dyDescent="0.25">
      <c r="A206">
        <v>2018</v>
      </c>
      <c r="B206" s="88">
        <v>46</v>
      </c>
      <c r="C206" t="s">
        <v>223</v>
      </c>
      <c r="D206" t="str">
        <f ca="1">IF(OFFSET(support!$D$1,MATCH("v|"&amp;indicators!A206&amp;"|"&amp;MID(indicators!C206,3,100),support!$A$2:$A$66,0),MATCH(indicators!B206,support!$E$1:$BI$1,0))="","NULL",SUBSTITUTE(OFFSET(support!$D$1,MATCH("v|"&amp;indicators!A206&amp;"|"&amp;MID(indicators!C206,3,100),support!$A$2:$A$66,0),MATCH(indicators!B206,support!$E$1:$BI$1,0)),",","."))</f>
        <v>0.244389567405101</v>
      </c>
      <c r="E206" t="s">
        <v>19</v>
      </c>
      <c r="F206" t="s">
        <v>19</v>
      </c>
      <c r="G206" t="s">
        <v>19</v>
      </c>
      <c r="H206" t="s">
        <v>19</v>
      </c>
      <c r="I206" t="str">
        <f ca="1">IF(OFFSET(support!$D$1,MATCH("w|"&amp;indicators!A206&amp;"|"&amp;MID(indicators!C206,3,100),support!$A$2:$A$66,0),MATCH(indicators!B206,support!$E$1:$BI$1,0))="","NULL",SUBSTITUTE(OFFSET(support!$D$1,MATCH("w|"&amp;indicators!A206&amp;"|"&amp;MID(indicators!C206,3,100),support!$A$2:$A$66,0),MATCH(indicators!B206,support!$E$1:$BI$1,0)),",","."))</f>
        <v>0.057886520089505</v>
      </c>
      <c r="J206">
        <v>1</v>
      </c>
    </row>
    <row r="207" spans="1:10" x14ac:dyDescent="0.25">
      <c r="A207">
        <v>2018</v>
      </c>
      <c r="B207" s="88">
        <v>47</v>
      </c>
      <c r="C207" t="s">
        <v>223</v>
      </c>
      <c r="D207" t="str">
        <f ca="1">IF(OFFSET(support!$D$1,MATCH("v|"&amp;indicators!A207&amp;"|"&amp;MID(indicators!C207,3,100),support!$A$2:$A$66,0),MATCH(indicators!B207,support!$E$1:$BI$1,0))="","NULL",SUBSTITUTE(OFFSET(support!$D$1,MATCH("v|"&amp;indicators!A207&amp;"|"&amp;MID(indicators!C207,3,100),support!$A$2:$A$66,0),MATCH(indicators!B207,support!$E$1:$BI$1,0)),",","."))</f>
        <v>0.423802133121382</v>
      </c>
      <c r="E207" t="s">
        <v>19</v>
      </c>
      <c r="F207" t="s">
        <v>19</v>
      </c>
      <c r="G207" t="s">
        <v>19</v>
      </c>
      <c r="H207" t="s">
        <v>19</v>
      </c>
      <c r="I207" t="str">
        <f ca="1">IF(OFFSET(support!$D$1,MATCH("w|"&amp;indicators!A207&amp;"|"&amp;MID(indicators!C207,3,100),support!$A$2:$A$66,0),MATCH(indicators!B207,support!$E$1:$BI$1,0))="","NULL",SUBSTITUTE(OFFSET(support!$D$1,MATCH("w|"&amp;indicators!A207&amp;"|"&amp;MID(indicators!C207,3,100),support!$A$2:$A$66,0),MATCH(indicators!B207,support!$E$1:$BI$1,0)),",","."))</f>
        <v>0.0719462046724042</v>
      </c>
      <c r="J207">
        <v>1</v>
      </c>
    </row>
    <row r="208" spans="1:10" x14ac:dyDescent="0.25">
      <c r="A208">
        <v>2018</v>
      </c>
      <c r="B208" s="88">
        <v>48</v>
      </c>
      <c r="C208" t="s">
        <v>223</v>
      </c>
      <c r="D208" t="str">
        <f ca="1">IF(OFFSET(support!$D$1,MATCH("v|"&amp;indicators!A208&amp;"|"&amp;MID(indicators!C208,3,100),support!$A$2:$A$66,0),MATCH(indicators!B208,support!$E$1:$BI$1,0))="","NULL",SUBSTITUTE(OFFSET(support!$D$1,MATCH("v|"&amp;indicators!A208&amp;"|"&amp;MID(indicators!C208,3,100),support!$A$2:$A$66,0),MATCH(indicators!B208,support!$E$1:$BI$1,0)),",","."))</f>
        <v>0.683198088823863</v>
      </c>
      <c r="E208" t="s">
        <v>19</v>
      </c>
      <c r="F208" t="s">
        <v>19</v>
      </c>
      <c r="G208" t="s">
        <v>19</v>
      </c>
      <c r="H208" t="s">
        <v>19</v>
      </c>
      <c r="I208" t="str">
        <f ca="1">IF(OFFSET(support!$D$1,MATCH("w|"&amp;indicators!A208&amp;"|"&amp;MID(indicators!C208,3,100),support!$A$2:$A$66,0),MATCH(indicators!B208,support!$E$1:$BI$1,0))="","NULL",SUBSTITUTE(OFFSET(support!$D$1,MATCH("w|"&amp;indicators!A208&amp;"|"&amp;MID(indicators!C208,3,100),support!$A$2:$A$66,0),MATCH(indicators!B208,support!$E$1:$BI$1,0)),",","."))</f>
        <v>0.184795674095873</v>
      </c>
      <c r="J208">
        <v>1</v>
      </c>
    </row>
    <row r="209" spans="1:10" x14ac:dyDescent="0.25">
      <c r="A209">
        <v>2018</v>
      </c>
      <c r="B209" s="88">
        <v>49</v>
      </c>
      <c r="C209" t="s">
        <v>223</v>
      </c>
      <c r="D209" t="str">
        <f ca="1">IF(OFFSET(support!$D$1,MATCH("v|"&amp;indicators!A209&amp;"|"&amp;MID(indicators!C209,3,100),support!$A$2:$A$66,0),MATCH(indicators!B209,support!$E$1:$BI$1,0))="","NULL",SUBSTITUTE(OFFSET(support!$D$1,MATCH("v|"&amp;indicators!A209&amp;"|"&amp;MID(indicators!C209,3,100),support!$A$2:$A$66,0),MATCH(indicators!B209,support!$E$1:$BI$1,0)),",","."))</f>
        <v>0.00327293690866481</v>
      </c>
      <c r="E209" t="s">
        <v>19</v>
      </c>
      <c r="F209" t="s">
        <v>19</v>
      </c>
      <c r="G209" t="s">
        <v>19</v>
      </c>
      <c r="H209" t="s">
        <v>19</v>
      </c>
      <c r="I209" t="str">
        <f ca="1">IF(OFFSET(support!$D$1,MATCH("w|"&amp;indicators!A209&amp;"|"&amp;MID(indicators!C209,3,100),support!$A$2:$A$66,0),MATCH(indicators!B209,support!$E$1:$BI$1,0))="","NULL",SUBSTITUTE(OFFSET(support!$D$1,MATCH("w|"&amp;indicators!A209&amp;"|"&amp;MID(indicators!C209,3,100),support!$A$2:$A$66,0),MATCH(indicators!B209,support!$E$1:$BI$1,0)),",","."))</f>
        <v>0.129706200419423</v>
      </c>
      <c r="J209">
        <v>1</v>
      </c>
    </row>
    <row r="210" spans="1:10" x14ac:dyDescent="0.25">
      <c r="A210">
        <v>2018</v>
      </c>
      <c r="B210" s="88">
        <v>50</v>
      </c>
      <c r="C210" t="s">
        <v>223</v>
      </c>
      <c r="D210" t="str">
        <f ca="1">IF(OFFSET(support!$D$1,MATCH("v|"&amp;indicators!A210&amp;"|"&amp;MID(indicators!C210,3,100),support!$A$2:$A$66,0),MATCH(indicators!B210,support!$E$1:$BI$1,0))="","NULL",SUBSTITUTE(OFFSET(support!$D$1,MATCH("v|"&amp;indicators!A210&amp;"|"&amp;MID(indicators!C210,3,100),support!$A$2:$A$66,0),MATCH(indicators!B210,support!$E$1:$BI$1,0)),",","."))</f>
        <v>0.831773461193321</v>
      </c>
      <c r="E210" t="s">
        <v>19</v>
      </c>
      <c r="F210" t="s">
        <v>19</v>
      </c>
      <c r="G210" t="s">
        <v>19</v>
      </c>
      <c r="H210" t="s">
        <v>19</v>
      </c>
      <c r="I210" t="str">
        <f ca="1">IF(OFFSET(support!$D$1,MATCH("w|"&amp;indicators!A210&amp;"|"&amp;MID(indicators!C210,3,100),support!$A$2:$A$66,0),MATCH(indicators!B210,support!$E$1:$BI$1,0))="","NULL",SUBSTITUTE(OFFSET(support!$D$1,MATCH("w|"&amp;indicators!A210&amp;"|"&amp;MID(indicators!C210,3,100),support!$A$2:$A$66,0),MATCH(indicators!B210,support!$E$1:$BI$1,0)),",","."))</f>
        <v>0.302184579355838</v>
      </c>
      <c r="J210">
        <v>1</v>
      </c>
    </row>
    <row r="211" spans="1:10" x14ac:dyDescent="0.25">
      <c r="A211">
        <v>2018</v>
      </c>
      <c r="B211" s="88">
        <v>52</v>
      </c>
      <c r="C211" t="s">
        <v>223</v>
      </c>
      <c r="D211" t="str">
        <f ca="1">IF(OFFSET(support!$D$1,MATCH("v|"&amp;indicators!A211&amp;"|"&amp;MID(indicators!C211,3,100),support!$A$2:$A$66,0),MATCH(indicators!B211,support!$E$1:$BI$1,0))="","NULL",SUBSTITUTE(OFFSET(support!$D$1,MATCH("v|"&amp;indicators!A211&amp;"|"&amp;MID(indicators!C211,3,100),support!$A$2:$A$66,0),MATCH(indicators!B211,support!$E$1:$BI$1,0)),",","."))</f>
        <v>30.3497140224174</v>
      </c>
      <c r="E211" t="s">
        <v>19</v>
      </c>
      <c r="F211" t="s">
        <v>19</v>
      </c>
      <c r="G211" t="s">
        <v>19</v>
      </c>
      <c r="H211" t="s">
        <v>19</v>
      </c>
      <c r="I211" t="str">
        <f ca="1">IF(OFFSET(support!$D$1,MATCH("w|"&amp;indicators!A211&amp;"|"&amp;MID(indicators!C211,3,100),support!$A$2:$A$66,0),MATCH(indicators!B211,support!$E$1:$BI$1,0))="","NULL",SUBSTITUTE(OFFSET(support!$D$1,MATCH("w|"&amp;indicators!A211&amp;"|"&amp;MID(indicators!C211,3,100),support!$A$2:$A$66,0),MATCH(indicators!B211,support!$E$1:$BI$1,0)),",","."))</f>
        <v>0.109078500251034</v>
      </c>
      <c r="J211">
        <v>1</v>
      </c>
    </row>
    <row r="212" spans="1:10" x14ac:dyDescent="0.25">
      <c r="A212">
        <v>2018</v>
      </c>
      <c r="B212" s="88">
        <v>53</v>
      </c>
      <c r="C212" t="s">
        <v>223</v>
      </c>
      <c r="D212" t="str">
        <f ca="1">IF(OFFSET(support!$D$1,MATCH("v|"&amp;indicators!A212&amp;"|"&amp;MID(indicators!C212,3,100),support!$A$2:$A$66,0),MATCH(indicators!B212,support!$E$1:$BI$1,0))="","NULL",SUBSTITUTE(OFFSET(support!$D$1,MATCH("v|"&amp;indicators!A212&amp;"|"&amp;MID(indicators!C212,3,100),support!$A$2:$A$66,0),MATCH(indicators!B212,support!$E$1:$BI$1,0)),",","."))</f>
        <v>1.97440247093722</v>
      </c>
      <c r="E212" t="s">
        <v>19</v>
      </c>
      <c r="F212" t="s">
        <v>19</v>
      </c>
      <c r="G212" t="s">
        <v>19</v>
      </c>
      <c r="H212" t="s">
        <v>19</v>
      </c>
      <c r="I212" t="str">
        <f ca="1">IF(OFFSET(support!$D$1,MATCH("w|"&amp;indicators!A212&amp;"|"&amp;MID(indicators!C212,3,100),support!$A$2:$A$66,0),MATCH(indicators!B212,support!$E$1:$BI$1,0))="","NULL",SUBSTITUTE(OFFSET(support!$D$1,MATCH("w|"&amp;indicators!A212&amp;"|"&amp;MID(indicators!C212,3,100),support!$A$2:$A$66,0),MATCH(indicators!B212,support!$E$1:$BI$1,0)),",","."))</f>
        <v>0.131790031966887</v>
      </c>
      <c r="J212">
        <v>1</v>
      </c>
    </row>
    <row r="213" spans="1:10" x14ac:dyDescent="0.25">
      <c r="A213">
        <v>2018</v>
      </c>
      <c r="B213" s="88">
        <v>54</v>
      </c>
      <c r="C213" t="s">
        <v>223</v>
      </c>
      <c r="D213" t="str">
        <f ca="1">IF(OFFSET(support!$D$1,MATCH("v|"&amp;indicators!A213&amp;"|"&amp;MID(indicators!C213,3,100),support!$A$2:$A$66,0),MATCH(indicators!B213,support!$E$1:$BI$1,0))="","NULL",SUBSTITUTE(OFFSET(support!$D$1,MATCH("v|"&amp;indicators!A213&amp;"|"&amp;MID(indicators!C213,3,100),support!$A$2:$A$66,0),MATCH(indicators!B213,support!$E$1:$BI$1,0)),",","."))</f>
        <v>2.91977406899193</v>
      </c>
      <c r="E213" t="s">
        <v>19</v>
      </c>
      <c r="F213" t="s">
        <v>19</v>
      </c>
      <c r="G213" t="s">
        <v>19</v>
      </c>
      <c r="H213" t="s">
        <v>19</v>
      </c>
      <c r="I213" t="str">
        <f ca="1">IF(OFFSET(support!$D$1,MATCH("w|"&amp;indicators!A213&amp;"|"&amp;MID(indicators!C213,3,100),support!$A$2:$A$66,0),MATCH(indicators!B213,support!$E$1:$BI$1,0))="","NULL",SUBSTITUTE(OFFSET(support!$D$1,MATCH("w|"&amp;indicators!A213&amp;"|"&amp;MID(indicators!C213,3,100),support!$A$2:$A$66,0),MATCH(indicators!B213,support!$E$1:$BI$1,0)),",","."))</f>
        <v>0.132955475325382</v>
      </c>
      <c r="J213">
        <v>1</v>
      </c>
    </row>
    <row r="214" spans="1:10" x14ac:dyDescent="0.25">
      <c r="A214">
        <v>2018</v>
      </c>
      <c r="B214" s="88">
        <v>57</v>
      </c>
      <c r="C214" t="s">
        <v>223</v>
      </c>
      <c r="D214" t="str">
        <f ca="1">IF(OFFSET(support!$D$1,MATCH("v|"&amp;indicators!A214&amp;"|"&amp;MID(indicators!C214,3,100),support!$A$2:$A$66,0),MATCH(indicators!B214,support!$E$1:$BI$1,0))="","NULL",SUBSTITUTE(OFFSET(support!$D$1,MATCH("v|"&amp;indicators!A214&amp;"|"&amp;MID(indicators!C214,3,100),support!$A$2:$A$66,0),MATCH(indicators!B214,support!$E$1:$BI$1,0)),",","."))</f>
        <v>2.82663808337437</v>
      </c>
      <c r="E214" t="s">
        <v>19</v>
      </c>
      <c r="F214" t="s">
        <v>19</v>
      </c>
      <c r="G214" t="s">
        <v>19</v>
      </c>
      <c r="H214" t="s">
        <v>19</v>
      </c>
      <c r="I214" t="str">
        <f ca="1">IF(OFFSET(support!$D$1,MATCH("w|"&amp;indicators!A214&amp;"|"&amp;MID(indicators!C214,3,100),support!$A$2:$A$66,0),MATCH(indicators!B214,support!$E$1:$BI$1,0))="","NULL",SUBSTITUTE(OFFSET(support!$D$1,MATCH("w|"&amp;indicators!A214&amp;"|"&amp;MID(indicators!C214,3,100),support!$A$2:$A$66,0),MATCH(indicators!B214,support!$E$1:$BI$1,0)),",","."))</f>
        <v>0.0952063841845307</v>
      </c>
      <c r="J214">
        <v>1</v>
      </c>
    </row>
    <row r="215" spans="1:10" x14ac:dyDescent="0.25">
      <c r="A215">
        <v>2018</v>
      </c>
      <c r="B215" s="88">
        <v>58</v>
      </c>
      <c r="C215" t="s">
        <v>223</v>
      </c>
      <c r="D215" t="str">
        <f ca="1">IF(OFFSET(support!$D$1,MATCH("v|"&amp;indicators!A215&amp;"|"&amp;MID(indicators!C215,3,100),support!$A$2:$A$66,0),MATCH(indicators!B215,support!$E$1:$BI$1,0))="","NULL",SUBSTITUTE(OFFSET(support!$D$1,MATCH("v|"&amp;indicators!A215&amp;"|"&amp;MID(indicators!C215,3,100),support!$A$2:$A$66,0),MATCH(indicators!B215,support!$E$1:$BI$1,0)),",","."))</f>
        <v>0.5839699852828</v>
      </c>
      <c r="E215" t="s">
        <v>19</v>
      </c>
      <c r="F215" t="s">
        <v>19</v>
      </c>
      <c r="G215" t="s">
        <v>19</v>
      </c>
      <c r="H215" t="s">
        <v>19</v>
      </c>
      <c r="I215" t="str">
        <f ca="1">IF(OFFSET(support!$D$1,MATCH("w|"&amp;indicators!A215&amp;"|"&amp;MID(indicators!C215,3,100),support!$A$2:$A$66,0),MATCH(indicators!B215,support!$E$1:$BI$1,0))="","NULL",SUBSTITUTE(OFFSET(support!$D$1,MATCH("w|"&amp;indicators!A215&amp;"|"&amp;MID(indicators!C215,3,100),support!$A$2:$A$66,0),MATCH(indicators!B215,support!$E$1:$BI$1,0)),",","."))</f>
        <v>0.204128315402759</v>
      </c>
      <c r="J215">
        <v>1</v>
      </c>
    </row>
    <row r="216" spans="1:10" x14ac:dyDescent="0.25">
      <c r="A216">
        <v>2018</v>
      </c>
      <c r="B216" s="88">
        <v>60</v>
      </c>
      <c r="C216" t="s">
        <v>223</v>
      </c>
      <c r="D216" t="str">
        <f ca="1">IF(OFFSET(support!$D$1,MATCH("v|"&amp;indicators!A216&amp;"|"&amp;MID(indicators!C216,3,100),support!$A$2:$A$66,0),MATCH(indicators!B216,support!$E$1:$BI$1,0))="","NULL",SUBSTITUTE(OFFSET(support!$D$1,MATCH("v|"&amp;indicators!A216&amp;"|"&amp;MID(indicators!C216,3,100),support!$A$2:$A$66,0),MATCH(indicators!B216,support!$E$1:$BI$1,0)),",","."))</f>
        <v>1.29349127211896</v>
      </c>
      <c r="E216" t="s">
        <v>19</v>
      </c>
      <c r="F216" t="s">
        <v>19</v>
      </c>
      <c r="G216" t="s">
        <v>19</v>
      </c>
      <c r="H216" t="s">
        <v>19</v>
      </c>
      <c r="I216" t="str">
        <f ca="1">IF(OFFSET(support!$D$1,MATCH("w|"&amp;indicators!A216&amp;"|"&amp;MID(indicators!C216,3,100),support!$A$2:$A$66,0),MATCH(indicators!B216,support!$E$1:$BI$1,0))="","NULL",SUBSTITUTE(OFFSET(support!$D$1,MATCH("w|"&amp;indicators!A216&amp;"|"&amp;MID(indicators!C216,3,100),support!$A$2:$A$66,0),MATCH(indicators!B216,support!$E$1:$BI$1,0)),",","."))</f>
        <v>0.110155043074817</v>
      </c>
      <c r="J216">
        <v>1</v>
      </c>
    </row>
    <row r="217" spans="1:10" x14ac:dyDescent="0.25">
      <c r="A217">
        <v>2018</v>
      </c>
      <c r="B217" s="88">
        <v>61</v>
      </c>
      <c r="C217" t="s">
        <v>223</v>
      </c>
      <c r="D217" t="str">
        <f ca="1">IF(OFFSET(support!$D$1,MATCH("v|"&amp;indicators!A217&amp;"|"&amp;MID(indicators!C217,3,100),support!$A$2:$A$66,0),MATCH(indicators!B217,support!$E$1:$BI$1,0))="","NULL",SUBSTITUTE(OFFSET(support!$D$1,MATCH("v|"&amp;indicators!A217&amp;"|"&amp;MID(indicators!C217,3,100),support!$A$2:$A$66,0),MATCH(indicators!B217,support!$E$1:$BI$1,0)),",","."))</f>
        <v>0.0112286368269112</v>
      </c>
      <c r="E217" t="s">
        <v>19</v>
      </c>
      <c r="F217" t="s">
        <v>19</v>
      </c>
      <c r="G217" t="s">
        <v>19</v>
      </c>
      <c r="H217" t="s">
        <v>19</v>
      </c>
      <c r="I217" t="str">
        <f ca="1">IF(OFFSET(support!$D$1,MATCH("w|"&amp;indicators!A217&amp;"|"&amp;MID(indicators!C217,3,100),support!$A$2:$A$66,0),MATCH(indicators!B217,support!$E$1:$BI$1,0))="","NULL",SUBSTITUTE(OFFSET(support!$D$1,MATCH("w|"&amp;indicators!A217&amp;"|"&amp;MID(indicators!C217,3,100),support!$A$2:$A$66,0),MATCH(indicators!B217,support!$E$1:$BI$1,0)),",","."))</f>
        <v>0.147685034468386</v>
      </c>
      <c r="J217">
        <v>1</v>
      </c>
    </row>
    <row r="218" spans="1:10" x14ac:dyDescent="0.25">
      <c r="A218">
        <v>2018</v>
      </c>
      <c r="B218" s="88">
        <v>63</v>
      </c>
      <c r="C218" t="s">
        <v>223</v>
      </c>
      <c r="D218" t="str">
        <f ca="1">IF(OFFSET(support!$D$1,MATCH("v|"&amp;indicators!A218&amp;"|"&amp;MID(indicators!C218,3,100),support!$A$2:$A$66,0),MATCH(indicators!B218,support!$E$1:$BI$1,0))="","NULL",SUBSTITUTE(OFFSET(support!$D$1,MATCH("v|"&amp;indicators!A218&amp;"|"&amp;MID(indicators!C218,3,100),support!$A$2:$A$66,0),MATCH(indicators!B218,support!$E$1:$BI$1,0)),",","."))</f>
        <v>0.980498199752959</v>
      </c>
      <c r="E218" t="s">
        <v>19</v>
      </c>
      <c r="F218" t="s">
        <v>19</v>
      </c>
      <c r="G218" t="s">
        <v>19</v>
      </c>
      <c r="H218" t="s">
        <v>19</v>
      </c>
      <c r="I218" t="str">
        <f ca="1">IF(OFFSET(support!$D$1,MATCH("w|"&amp;indicators!A218&amp;"|"&amp;MID(indicators!C218,3,100),support!$A$2:$A$66,0),MATCH(indicators!B218,support!$E$1:$BI$1,0))="","NULL",SUBSTITUTE(OFFSET(support!$D$1,MATCH("w|"&amp;indicators!A218&amp;"|"&amp;MID(indicators!C218,3,100),support!$A$2:$A$66,0),MATCH(indicators!B218,support!$E$1:$BI$1,0)),",","."))</f>
        <v>0.131674973215911</v>
      </c>
      <c r="J218">
        <v>1</v>
      </c>
    </row>
    <row r="219" spans="1:10" x14ac:dyDescent="0.25">
      <c r="A219">
        <v>2018</v>
      </c>
      <c r="B219" s="88">
        <v>64</v>
      </c>
      <c r="C219" t="s">
        <v>223</v>
      </c>
      <c r="D219" t="str">
        <f ca="1">IF(OFFSET(support!$D$1,MATCH("v|"&amp;indicators!A219&amp;"|"&amp;MID(indicators!C219,3,100),support!$A$2:$A$66,0),MATCH(indicators!B219,support!$E$1:$BI$1,0))="","NULL",SUBSTITUTE(OFFSET(support!$D$1,MATCH("v|"&amp;indicators!A219&amp;"|"&amp;MID(indicators!C219,3,100),support!$A$2:$A$66,0),MATCH(indicators!B219,support!$E$1:$BI$1,0)),",","."))</f>
        <v>6.39332102322723</v>
      </c>
      <c r="E219" t="s">
        <v>19</v>
      </c>
      <c r="F219" t="s">
        <v>19</v>
      </c>
      <c r="G219" t="s">
        <v>19</v>
      </c>
      <c r="H219" t="s">
        <v>19</v>
      </c>
      <c r="I219" t="str">
        <f ca="1">IF(OFFSET(support!$D$1,MATCH("w|"&amp;indicators!A219&amp;"|"&amp;MID(indicators!C219,3,100),support!$A$2:$A$66,0),MATCH(indicators!B219,support!$E$1:$BI$1,0))="","NULL",SUBSTITUTE(OFFSET(support!$D$1,MATCH("w|"&amp;indicators!A219&amp;"|"&amp;MID(indicators!C219,3,100),support!$A$2:$A$66,0),MATCH(indicators!B219,support!$E$1:$BI$1,0)),",","."))</f>
        <v>0.0913154131582453</v>
      </c>
      <c r="J219">
        <v>1</v>
      </c>
    </row>
    <row r="220" spans="1:10" x14ac:dyDescent="0.25">
      <c r="A220">
        <v>2018</v>
      </c>
      <c r="B220" s="88">
        <v>65</v>
      </c>
      <c r="C220" t="s">
        <v>223</v>
      </c>
      <c r="D220" t="str">
        <f ca="1">IF(OFFSET(support!$D$1,MATCH("v|"&amp;indicators!A220&amp;"|"&amp;MID(indicators!C220,3,100),support!$A$2:$A$66,0),MATCH(indicators!B220,support!$E$1:$BI$1,0))="","NULL",SUBSTITUTE(OFFSET(support!$D$1,MATCH("v|"&amp;indicators!A220&amp;"|"&amp;MID(indicators!C220,3,100),support!$A$2:$A$66,0),MATCH(indicators!B220,support!$E$1:$BI$1,0)),",","."))</f>
        <v>0.405081693776419</v>
      </c>
      <c r="E220" t="s">
        <v>19</v>
      </c>
      <c r="F220" t="s">
        <v>19</v>
      </c>
      <c r="G220" t="s">
        <v>19</v>
      </c>
      <c r="H220" t="s">
        <v>19</v>
      </c>
      <c r="I220" t="str">
        <f ca="1">IF(OFFSET(support!$D$1,MATCH("w|"&amp;indicators!A220&amp;"|"&amp;MID(indicators!C220,3,100),support!$A$2:$A$66,0),MATCH(indicators!B220,support!$E$1:$BI$1,0))="","NULL",SUBSTITUTE(OFFSET(support!$D$1,MATCH("w|"&amp;indicators!A220&amp;"|"&amp;MID(indicators!C220,3,100),support!$A$2:$A$66,0),MATCH(indicators!B220,support!$E$1:$BI$1,0)),",","."))</f>
        <v>0.151995080057743</v>
      </c>
      <c r="J220">
        <v>1</v>
      </c>
    </row>
    <row r="221" spans="1:10" x14ac:dyDescent="0.25">
      <c r="A221">
        <v>2018</v>
      </c>
      <c r="B221" s="88">
        <v>67</v>
      </c>
      <c r="C221" t="s">
        <v>223</v>
      </c>
      <c r="D221" t="str">
        <f ca="1">IF(OFFSET(support!$D$1,MATCH("v|"&amp;indicators!A221&amp;"|"&amp;MID(indicators!C221,3,100),support!$A$2:$A$66,0),MATCH(indicators!B221,support!$E$1:$BI$1,0))="","NULL",SUBSTITUTE(OFFSET(support!$D$1,MATCH("v|"&amp;indicators!A221&amp;"|"&amp;MID(indicators!C221,3,100),support!$A$2:$A$66,0),MATCH(indicators!B221,support!$E$1:$BI$1,0)),",","."))</f>
        <v>0.646051824914551</v>
      </c>
      <c r="E221" t="s">
        <v>19</v>
      </c>
      <c r="F221" t="s">
        <v>19</v>
      </c>
      <c r="G221" t="s">
        <v>19</v>
      </c>
      <c r="H221" t="s">
        <v>19</v>
      </c>
      <c r="I221" t="str">
        <f ca="1">IF(OFFSET(support!$D$1,MATCH("w|"&amp;indicators!A221&amp;"|"&amp;MID(indicators!C221,3,100),support!$A$2:$A$66,0),MATCH(indicators!B221,support!$E$1:$BI$1,0))="","NULL",SUBSTITUTE(OFFSET(support!$D$1,MATCH("w|"&amp;indicators!A221&amp;"|"&amp;MID(indicators!C221,3,100),support!$A$2:$A$66,0),MATCH(indicators!B221,support!$E$1:$BI$1,0)),",","."))</f>
        <v>0.240056531821815</v>
      </c>
      <c r="J221">
        <v>1</v>
      </c>
    </row>
    <row r="222" spans="1:10" x14ac:dyDescent="0.25">
      <c r="A222">
        <v>2018</v>
      </c>
      <c r="B222" s="88">
        <v>68</v>
      </c>
      <c r="C222" t="s">
        <v>223</v>
      </c>
      <c r="D222" t="str">
        <f ca="1">IF(OFFSET(support!$D$1,MATCH("v|"&amp;indicators!A222&amp;"|"&amp;MID(indicators!C222,3,100),support!$A$2:$A$66,0),MATCH(indicators!B222,support!$E$1:$BI$1,0))="","NULL",SUBSTITUTE(OFFSET(support!$D$1,MATCH("v|"&amp;indicators!A222&amp;"|"&amp;MID(indicators!C222,3,100),support!$A$2:$A$66,0),MATCH(indicators!B222,support!$E$1:$BI$1,0)),",","."))</f>
        <v>0.274492220949488</v>
      </c>
      <c r="E222" t="s">
        <v>19</v>
      </c>
      <c r="F222" t="s">
        <v>19</v>
      </c>
      <c r="G222" t="s">
        <v>19</v>
      </c>
      <c r="H222" t="s">
        <v>19</v>
      </c>
      <c r="I222" t="str">
        <f ca="1">IF(OFFSET(support!$D$1,MATCH("w|"&amp;indicators!A222&amp;"|"&amp;MID(indicators!C222,3,100),support!$A$2:$A$66,0),MATCH(indicators!B222,support!$E$1:$BI$1,0))="","NULL",SUBSTITUTE(OFFSET(support!$D$1,MATCH("w|"&amp;indicators!A222&amp;"|"&amp;MID(indicators!C222,3,100),support!$A$2:$A$66,0),MATCH(indicators!B222,support!$E$1:$BI$1,0)),",","."))</f>
        <v>0.241447050476176</v>
      </c>
      <c r="J222">
        <v>1</v>
      </c>
    </row>
    <row r="223" spans="1:10" x14ac:dyDescent="0.25">
      <c r="A223">
        <v>2018</v>
      </c>
      <c r="B223" s="88">
        <v>69</v>
      </c>
      <c r="C223" t="s">
        <v>223</v>
      </c>
      <c r="D223" t="str">
        <f ca="1">IF(OFFSET(support!$D$1,MATCH("v|"&amp;indicators!A223&amp;"|"&amp;MID(indicators!C223,3,100),support!$A$2:$A$66,0),MATCH(indicators!B223,support!$E$1:$BI$1,0))="","NULL",SUBSTITUTE(OFFSET(support!$D$1,MATCH("v|"&amp;indicators!A223&amp;"|"&amp;MID(indicators!C223,3,100),support!$A$2:$A$66,0),MATCH(indicators!B223,support!$E$1:$BI$1,0)),",","."))</f>
        <v>1.19431377764908</v>
      </c>
      <c r="E223" t="s">
        <v>19</v>
      </c>
      <c r="F223" t="s">
        <v>19</v>
      </c>
      <c r="G223" t="s">
        <v>19</v>
      </c>
      <c r="H223" t="s">
        <v>19</v>
      </c>
      <c r="I223" t="str">
        <f ca="1">IF(OFFSET(support!$D$1,MATCH("w|"&amp;indicators!A223&amp;"|"&amp;MID(indicators!C223,3,100),support!$A$2:$A$66,0),MATCH(indicators!B223,support!$E$1:$BI$1,0))="","NULL",SUBSTITUTE(OFFSET(support!$D$1,MATCH("w|"&amp;indicators!A223&amp;"|"&amp;MID(indicators!C223,3,100),support!$A$2:$A$66,0),MATCH(indicators!B223,support!$E$1:$BI$1,0)),",","."))</f>
        <v>0.105908191539621</v>
      </c>
      <c r="J223">
        <v>1</v>
      </c>
    </row>
    <row r="224" spans="1:10" x14ac:dyDescent="0.25">
      <c r="A224">
        <v>2018</v>
      </c>
      <c r="B224" s="88">
        <v>70</v>
      </c>
      <c r="C224" t="s">
        <v>223</v>
      </c>
      <c r="D224" t="str">
        <f ca="1">IF(OFFSET(support!$D$1,MATCH("v|"&amp;indicators!A224&amp;"|"&amp;MID(indicators!C224,3,100),support!$A$2:$A$66,0),MATCH(indicators!B224,support!$E$1:$BI$1,0))="","NULL",SUBSTITUTE(OFFSET(support!$D$1,MATCH("v|"&amp;indicators!A224&amp;"|"&amp;MID(indicators!C224,3,100),support!$A$2:$A$66,0),MATCH(indicators!B224,support!$E$1:$BI$1,0)),",","."))</f>
        <v>0.660990403508272</v>
      </c>
      <c r="E224" t="s">
        <v>19</v>
      </c>
      <c r="F224" t="s">
        <v>19</v>
      </c>
      <c r="G224" t="s">
        <v>19</v>
      </c>
      <c r="H224" t="s">
        <v>19</v>
      </c>
      <c r="I224" t="str">
        <f ca="1">IF(OFFSET(support!$D$1,MATCH("w|"&amp;indicators!A224&amp;"|"&amp;MID(indicators!C224,3,100),support!$A$2:$A$66,0),MATCH(indicators!B224,support!$E$1:$BI$1,0))="","NULL",SUBSTITUTE(OFFSET(support!$D$1,MATCH("w|"&amp;indicators!A224&amp;"|"&amp;MID(indicators!C224,3,100),support!$A$2:$A$66,0),MATCH(indicators!B224,support!$E$1:$BI$1,0)),",","."))</f>
        <v>0.099439396442663</v>
      </c>
      <c r="J224">
        <v>1</v>
      </c>
    </row>
    <row r="225" spans="1:10" x14ac:dyDescent="0.25">
      <c r="A225">
        <v>2018</v>
      </c>
      <c r="B225" s="88">
        <v>72</v>
      </c>
      <c r="C225" t="s">
        <v>223</v>
      </c>
      <c r="D225" t="str">
        <f ca="1">IF(OFFSET(support!$D$1,MATCH("v|"&amp;indicators!A225&amp;"|"&amp;MID(indicators!C225,3,100),support!$A$2:$A$66,0),MATCH(indicators!B225,support!$E$1:$BI$1,0))="","NULL",SUBSTITUTE(OFFSET(support!$D$1,MATCH("v|"&amp;indicators!A225&amp;"|"&amp;MID(indicators!C225,3,100),support!$A$2:$A$66,0),MATCH(indicators!B225,support!$E$1:$BI$1,0)),",","."))</f>
        <v>2.026262661805</v>
      </c>
      <c r="E225" t="s">
        <v>19</v>
      </c>
      <c r="F225" t="s">
        <v>19</v>
      </c>
      <c r="G225" t="s">
        <v>19</v>
      </c>
      <c r="H225" t="s">
        <v>19</v>
      </c>
      <c r="I225" t="str">
        <f ca="1">IF(OFFSET(support!$D$1,MATCH("w|"&amp;indicators!A225&amp;"|"&amp;MID(indicators!C225,3,100),support!$A$2:$A$66,0),MATCH(indicators!B225,support!$E$1:$BI$1,0))="","NULL",SUBSTITUTE(OFFSET(support!$D$1,MATCH("w|"&amp;indicators!A225&amp;"|"&amp;MID(indicators!C225,3,100),support!$A$2:$A$66,0),MATCH(indicators!B225,support!$E$1:$BI$1,0)),",","."))</f>
        <v>0.0768975981771519</v>
      </c>
      <c r="J225">
        <v>1</v>
      </c>
    </row>
    <row r="226" spans="1:10" x14ac:dyDescent="0.25">
      <c r="A226">
        <v>2018</v>
      </c>
      <c r="B226" s="88">
        <v>75</v>
      </c>
      <c r="C226" t="s">
        <v>223</v>
      </c>
      <c r="D226" t="str">
        <f ca="1">IF(OFFSET(support!$D$1,MATCH("v|"&amp;indicators!A226&amp;"|"&amp;MID(indicators!C226,3,100),support!$A$2:$A$66,0),MATCH(indicators!B226,support!$E$1:$BI$1,0))="","NULL",SUBSTITUTE(OFFSET(support!$D$1,MATCH("v|"&amp;indicators!A226&amp;"|"&amp;MID(indicators!C226,3,100),support!$A$2:$A$66,0),MATCH(indicators!B226,support!$E$1:$BI$1,0)),",","."))</f>
        <v>1.97036297511232</v>
      </c>
      <c r="E226" t="s">
        <v>19</v>
      </c>
      <c r="F226" t="s">
        <v>19</v>
      </c>
      <c r="G226" t="s">
        <v>19</v>
      </c>
      <c r="H226" t="s">
        <v>19</v>
      </c>
      <c r="I226" t="str">
        <f ca="1">IF(OFFSET(support!$D$1,MATCH("w|"&amp;indicators!A226&amp;"|"&amp;MID(indicators!C226,3,100),support!$A$2:$A$66,0),MATCH(indicators!B226,support!$E$1:$BI$1,0))="","NULL",SUBSTITUTE(OFFSET(support!$D$1,MATCH("w|"&amp;indicators!A226&amp;"|"&amp;MID(indicators!C226,3,100),support!$A$2:$A$66,0),MATCH(indicators!B226,support!$E$1:$BI$1,0)),",","."))</f>
        <v>0.0412354095934787</v>
      </c>
      <c r="J226">
        <v>1</v>
      </c>
    </row>
    <row r="227" spans="1:10" x14ac:dyDescent="0.25">
      <c r="A227">
        <v>2018</v>
      </c>
      <c r="B227" s="88">
        <v>77</v>
      </c>
      <c r="C227" t="s">
        <v>223</v>
      </c>
      <c r="D227" t="str">
        <f ca="1">IF(OFFSET(support!$D$1,MATCH("v|"&amp;indicators!A227&amp;"|"&amp;MID(indicators!C227,3,100),support!$A$2:$A$66,0),MATCH(indicators!B227,support!$E$1:$BI$1,0))="","NULL",SUBSTITUTE(OFFSET(support!$D$1,MATCH("v|"&amp;indicators!A227&amp;"|"&amp;MID(indicators!C227,3,100),support!$A$2:$A$66,0),MATCH(indicators!B227,support!$E$1:$BI$1,0)),",","."))</f>
        <v>0.782467267245504</v>
      </c>
      <c r="E227" t="s">
        <v>19</v>
      </c>
      <c r="F227" t="s">
        <v>19</v>
      </c>
      <c r="G227" t="s">
        <v>19</v>
      </c>
      <c r="H227" t="s">
        <v>19</v>
      </c>
      <c r="I227" t="str">
        <f ca="1">IF(OFFSET(support!$D$1,MATCH("w|"&amp;indicators!A227&amp;"|"&amp;MID(indicators!C227,3,100),support!$A$2:$A$66,0),MATCH(indicators!B227,support!$E$1:$BI$1,0))="","NULL",SUBSTITUTE(OFFSET(support!$D$1,MATCH("w|"&amp;indicators!A227&amp;"|"&amp;MID(indicators!C227,3,100),support!$A$2:$A$66,0),MATCH(indicators!B227,support!$E$1:$BI$1,0)),",","."))</f>
        <v>0.233950399792261</v>
      </c>
      <c r="J227">
        <v>1</v>
      </c>
    </row>
    <row r="228" spans="1:10" x14ac:dyDescent="0.25">
      <c r="A228">
        <v>2018</v>
      </c>
      <c r="B228" s="88">
        <v>78</v>
      </c>
      <c r="C228" t="s">
        <v>223</v>
      </c>
      <c r="D228" t="str">
        <f ca="1">IF(OFFSET(support!$D$1,MATCH("v|"&amp;indicators!A228&amp;"|"&amp;MID(indicators!C228,3,100),support!$A$2:$A$66,0),MATCH(indicators!B228,support!$E$1:$BI$1,0))="","NULL",SUBSTITUTE(OFFSET(support!$D$1,MATCH("v|"&amp;indicators!A228&amp;"|"&amp;MID(indicators!C228,3,100),support!$A$2:$A$66,0),MATCH(indicators!B228,support!$E$1:$BI$1,0)),",","."))</f>
        <v>0.328440483903517</v>
      </c>
      <c r="E228" t="s">
        <v>19</v>
      </c>
      <c r="F228" t="s">
        <v>19</v>
      </c>
      <c r="G228" t="s">
        <v>19</v>
      </c>
      <c r="H228" t="s">
        <v>19</v>
      </c>
      <c r="I228" t="str">
        <f ca="1">IF(OFFSET(support!$D$1,MATCH("w|"&amp;indicators!A228&amp;"|"&amp;MID(indicators!C228,3,100),support!$A$2:$A$66,0),MATCH(indicators!B228,support!$E$1:$BI$1,0))="","NULL",SUBSTITUTE(OFFSET(support!$D$1,MATCH("w|"&amp;indicators!A228&amp;"|"&amp;MID(indicators!C228,3,100),support!$A$2:$A$66,0),MATCH(indicators!B228,support!$E$1:$BI$1,0)),",","."))</f>
        <v>0.0777914106866222</v>
      </c>
      <c r="J228">
        <v>1</v>
      </c>
    </row>
    <row r="229" spans="1:10" x14ac:dyDescent="0.25">
      <c r="A229">
        <v>2018</v>
      </c>
      <c r="B229" s="88">
        <v>83</v>
      </c>
      <c r="C229" t="s">
        <v>223</v>
      </c>
      <c r="D229" t="str">
        <f ca="1">IF(OFFSET(support!$D$1,MATCH("v|"&amp;indicators!A229&amp;"|"&amp;MID(indicators!C229,3,100),support!$A$2:$A$66,0),MATCH(indicators!B229,support!$E$1:$BI$1,0))="","NULL",SUBSTITUTE(OFFSET(support!$D$1,MATCH("v|"&amp;indicators!A229&amp;"|"&amp;MID(indicators!C229,3,100),support!$A$2:$A$66,0),MATCH(indicators!B229,support!$E$1:$BI$1,0)),",","."))</f>
        <v>1.11124356606683</v>
      </c>
      <c r="E229" t="s">
        <v>19</v>
      </c>
      <c r="F229" t="s">
        <v>19</v>
      </c>
      <c r="G229" t="s">
        <v>19</v>
      </c>
      <c r="H229" t="s">
        <v>19</v>
      </c>
      <c r="I229" t="str">
        <f ca="1">IF(OFFSET(support!$D$1,MATCH("w|"&amp;indicators!A229&amp;"|"&amp;MID(indicators!C229,3,100),support!$A$2:$A$66,0),MATCH(indicators!B229,support!$E$1:$BI$1,0))="","NULL",SUBSTITUTE(OFFSET(support!$D$1,MATCH("w|"&amp;indicators!A229&amp;"|"&amp;MID(indicators!C229,3,100),support!$A$2:$A$66,0),MATCH(indicators!B229,support!$E$1:$BI$1,0)),",","."))</f>
        <v>0.560197086241632</v>
      </c>
      <c r="J229">
        <v>1</v>
      </c>
    </row>
    <row r="230" spans="1:10" x14ac:dyDescent="0.25">
      <c r="A230">
        <v>2017</v>
      </c>
      <c r="B230" s="88">
        <v>1</v>
      </c>
      <c r="C230" t="s">
        <v>224</v>
      </c>
      <c r="D230" t="str">
        <f ca="1">IF(OFFSET(support!$D$1,MATCH("v|"&amp;indicators!A230&amp;"|"&amp;MID(indicators!C230,3,100),support!$A$2:$A$66,0),MATCH(indicators!B230,support!$E$1:$BI$1,0))="","NULL",SUBSTITUTE(OFFSET(support!$D$1,MATCH("v|"&amp;indicators!A230&amp;"|"&amp;MID(indicators!C230,3,100),support!$A$2:$A$66,0),MATCH(indicators!B230,support!$E$1:$BI$1,0)),",","."))</f>
        <v>0.572533699531477</v>
      </c>
      <c r="E230" t="s">
        <v>19</v>
      </c>
      <c r="F230" t="s">
        <v>19</v>
      </c>
      <c r="G230" t="s">
        <v>19</v>
      </c>
      <c r="H230" t="s">
        <v>19</v>
      </c>
      <c r="I230" t="str">
        <f ca="1">IF(OFFSET(support!$D$1,MATCH("w|"&amp;indicators!A230&amp;"|"&amp;MID(indicators!C230,3,100),support!$A$2:$A$66,0),MATCH(indicators!B230,support!$E$1:$BI$1,0))="","NULL",SUBSTITUTE(OFFSET(support!$D$1,MATCH("w|"&amp;indicators!A230&amp;"|"&amp;MID(indicators!C230,3,100),support!$A$2:$A$66,0),MATCH(indicators!B230,support!$E$1:$BI$1,0)),",","."))</f>
        <v>0.261687023087149</v>
      </c>
      <c r="J230">
        <v>1</v>
      </c>
    </row>
    <row r="231" spans="1:10" x14ac:dyDescent="0.25">
      <c r="A231">
        <v>2017</v>
      </c>
      <c r="B231" s="88">
        <v>2</v>
      </c>
      <c r="C231" t="s">
        <v>224</v>
      </c>
      <c r="D231" t="str">
        <f ca="1">IF(OFFSET(support!$D$1,MATCH("v|"&amp;indicators!A231&amp;"|"&amp;MID(indicators!C231,3,100),support!$A$2:$A$66,0),MATCH(indicators!B231,support!$E$1:$BI$1,0))="","NULL",SUBSTITUTE(OFFSET(support!$D$1,MATCH("v|"&amp;indicators!A231&amp;"|"&amp;MID(indicators!C231,3,100),support!$A$2:$A$66,0),MATCH(indicators!B231,support!$E$1:$BI$1,0)),",","."))</f>
        <v>0.200398835836655</v>
      </c>
      <c r="E231" t="s">
        <v>19</v>
      </c>
      <c r="F231" t="s">
        <v>19</v>
      </c>
      <c r="G231" t="s">
        <v>19</v>
      </c>
      <c r="H231" t="s">
        <v>19</v>
      </c>
      <c r="I231" t="str">
        <f ca="1">IF(OFFSET(support!$D$1,MATCH("w|"&amp;indicators!A231&amp;"|"&amp;MID(indicators!C231,3,100),support!$A$2:$A$66,0),MATCH(indicators!B231,support!$E$1:$BI$1,0))="","NULL",SUBSTITUTE(OFFSET(support!$D$1,MATCH("w|"&amp;indicators!A231&amp;"|"&amp;MID(indicators!C231,3,100),support!$A$2:$A$66,0),MATCH(indicators!B231,support!$E$1:$BI$1,0)),",","."))</f>
        <v>0.413332974910084</v>
      </c>
      <c r="J231">
        <v>1</v>
      </c>
    </row>
    <row r="232" spans="1:10" x14ac:dyDescent="0.25">
      <c r="A232">
        <v>2017</v>
      </c>
      <c r="B232" s="88">
        <v>3</v>
      </c>
      <c r="C232" t="s">
        <v>224</v>
      </c>
      <c r="D232" t="str">
        <f ca="1">IF(OFFSET(support!$D$1,MATCH("v|"&amp;indicators!A232&amp;"|"&amp;MID(indicators!C232,3,100),support!$A$2:$A$66,0),MATCH(indicators!B232,support!$E$1:$BI$1,0))="","NULL",SUBSTITUTE(OFFSET(support!$D$1,MATCH("v|"&amp;indicators!A232&amp;"|"&amp;MID(indicators!C232,3,100),support!$A$2:$A$66,0),MATCH(indicators!B232,support!$E$1:$BI$1,0)),",","."))</f>
        <v>0.133956302003197</v>
      </c>
      <c r="E232" t="s">
        <v>19</v>
      </c>
      <c r="F232" t="s">
        <v>19</v>
      </c>
      <c r="G232" t="s">
        <v>19</v>
      </c>
      <c r="H232" t="s">
        <v>19</v>
      </c>
      <c r="I232" t="str">
        <f ca="1">IF(OFFSET(support!$D$1,MATCH("w|"&amp;indicators!A232&amp;"|"&amp;MID(indicators!C232,3,100),support!$A$2:$A$66,0),MATCH(indicators!B232,support!$E$1:$BI$1,0))="","NULL",SUBSTITUTE(OFFSET(support!$D$1,MATCH("w|"&amp;indicators!A232&amp;"|"&amp;MID(indicators!C232,3,100),support!$A$2:$A$66,0),MATCH(indicators!B232,support!$E$1:$BI$1,0)),",","."))</f>
        <v>0.534170391509396</v>
      </c>
      <c r="J232">
        <v>1</v>
      </c>
    </row>
    <row r="233" spans="1:10" x14ac:dyDescent="0.25">
      <c r="A233">
        <v>2017</v>
      </c>
      <c r="B233" s="88">
        <v>4</v>
      </c>
      <c r="C233" t="s">
        <v>224</v>
      </c>
      <c r="D233" t="str">
        <f ca="1">IF(OFFSET(support!$D$1,MATCH("v|"&amp;indicators!A233&amp;"|"&amp;MID(indicators!C233,3,100),support!$A$2:$A$66,0),MATCH(indicators!B233,support!$E$1:$BI$1,0))="","NULL",SUBSTITUTE(OFFSET(support!$D$1,MATCH("v|"&amp;indicators!A233&amp;"|"&amp;MID(indicators!C233,3,100),support!$A$2:$A$66,0),MATCH(indicators!B233,support!$E$1:$BI$1,0)),",","."))</f>
        <v>2.21764818223808</v>
      </c>
      <c r="E233" t="s">
        <v>19</v>
      </c>
      <c r="F233" t="s">
        <v>19</v>
      </c>
      <c r="G233" t="s">
        <v>19</v>
      </c>
      <c r="H233" t="s">
        <v>19</v>
      </c>
      <c r="I233" t="str">
        <f ca="1">IF(OFFSET(support!$D$1,MATCH("w|"&amp;indicators!A233&amp;"|"&amp;MID(indicators!C233,3,100),support!$A$2:$A$66,0),MATCH(indicators!B233,support!$E$1:$BI$1,0))="","NULL",SUBSTITUTE(OFFSET(support!$D$1,MATCH("w|"&amp;indicators!A233&amp;"|"&amp;MID(indicators!C233,3,100),support!$A$2:$A$66,0),MATCH(indicators!B233,support!$E$1:$BI$1,0)),",","."))</f>
        <v>0.117901262802943</v>
      </c>
      <c r="J233">
        <v>1</v>
      </c>
    </row>
    <row r="234" spans="1:10" x14ac:dyDescent="0.25">
      <c r="A234">
        <v>2017</v>
      </c>
      <c r="B234" s="88">
        <v>5</v>
      </c>
      <c r="C234" t="s">
        <v>224</v>
      </c>
      <c r="D234" t="str">
        <f ca="1">IF(OFFSET(support!$D$1,MATCH("v|"&amp;indicators!A234&amp;"|"&amp;MID(indicators!C234,3,100),support!$A$2:$A$66,0),MATCH(indicators!B234,support!$E$1:$BI$1,0))="","NULL",SUBSTITUTE(OFFSET(support!$D$1,MATCH("v|"&amp;indicators!A234&amp;"|"&amp;MID(indicators!C234,3,100),support!$A$2:$A$66,0),MATCH(indicators!B234,support!$E$1:$BI$1,0)),",","."))</f>
        <v>0.00220954518993259</v>
      </c>
      <c r="E234" t="s">
        <v>19</v>
      </c>
      <c r="F234" t="s">
        <v>19</v>
      </c>
      <c r="G234" t="s">
        <v>19</v>
      </c>
      <c r="H234" t="s">
        <v>19</v>
      </c>
      <c r="I234" t="str">
        <f ca="1">IF(OFFSET(support!$D$1,MATCH("w|"&amp;indicators!A234&amp;"|"&amp;MID(indicators!C234,3,100),support!$A$2:$A$66,0),MATCH(indicators!B234,support!$E$1:$BI$1,0))="","NULL",SUBSTITUTE(OFFSET(support!$D$1,MATCH("w|"&amp;indicators!A234&amp;"|"&amp;MID(indicators!C234,3,100),support!$A$2:$A$66,0),MATCH(indicators!B234,support!$E$1:$BI$1,0)),",","."))</f>
        <v>1.11204425680655</v>
      </c>
      <c r="J234">
        <v>1</v>
      </c>
    </row>
    <row r="235" spans="1:10" x14ac:dyDescent="0.25">
      <c r="A235">
        <v>2017</v>
      </c>
      <c r="B235" s="88">
        <v>6</v>
      </c>
      <c r="C235" t="s">
        <v>224</v>
      </c>
      <c r="D235" t="str">
        <f ca="1">IF(OFFSET(support!$D$1,MATCH("v|"&amp;indicators!A235&amp;"|"&amp;MID(indicators!C235,3,100),support!$A$2:$A$66,0),MATCH(indicators!B235,support!$E$1:$BI$1,0))="","NULL",SUBSTITUTE(OFFSET(support!$D$1,MATCH("v|"&amp;indicators!A235&amp;"|"&amp;MID(indicators!C235,3,100),support!$A$2:$A$66,0),MATCH(indicators!B235,support!$E$1:$BI$1,0)),",","."))</f>
        <v>0.043125017804663</v>
      </c>
      <c r="E235" t="s">
        <v>19</v>
      </c>
      <c r="F235" t="s">
        <v>19</v>
      </c>
      <c r="G235" t="s">
        <v>19</v>
      </c>
      <c r="H235" t="s">
        <v>19</v>
      </c>
      <c r="I235" t="str">
        <f ca="1">IF(OFFSET(support!$D$1,MATCH("w|"&amp;indicators!A235&amp;"|"&amp;MID(indicators!C235,3,100),support!$A$2:$A$66,0),MATCH(indicators!B235,support!$E$1:$BI$1,0))="","NULL",SUBSTITUTE(OFFSET(support!$D$1,MATCH("w|"&amp;indicators!A235&amp;"|"&amp;MID(indicators!C235,3,100),support!$A$2:$A$66,0),MATCH(indicators!B235,support!$E$1:$BI$1,0)),",","."))</f>
        <v>0.181738716569523</v>
      </c>
      <c r="J235">
        <v>1</v>
      </c>
    </row>
    <row r="236" spans="1:10" x14ac:dyDescent="0.25">
      <c r="A236">
        <v>2017</v>
      </c>
      <c r="B236" s="88">
        <v>7</v>
      </c>
      <c r="C236" t="s">
        <v>224</v>
      </c>
      <c r="D236" t="str">
        <f ca="1">IF(OFFSET(support!$D$1,MATCH("v|"&amp;indicators!A236&amp;"|"&amp;MID(indicators!C236,3,100),support!$A$2:$A$66,0),MATCH(indicators!B236,support!$E$1:$BI$1,0))="","NULL",SUBSTITUTE(OFFSET(support!$D$1,MATCH("v|"&amp;indicators!A236&amp;"|"&amp;MID(indicators!C236,3,100),support!$A$2:$A$66,0),MATCH(indicators!B236,support!$E$1:$BI$1,0)),",","."))</f>
        <v>1.40132039417583</v>
      </c>
      <c r="E236" t="s">
        <v>19</v>
      </c>
      <c r="F236" t="s">
        <v>19</v>
      </c>
      <c r="G236" t="s">
        <v>19</v>
      </c>
      <c r="H236" t="s">
        <v>19</v>
      </c>
      <c r="I236" t="str">
        <f ca="1">IF(OFFSET(support!$D$1,MATCH("w|"&amp;indicators!A236&amp;"|"&amp;MID(indicators!C236,3,100),support!$A$2:$A$66,0),MATCH(indicators!B236,support!$E$1:$BI$1,0))="","NULL",SUBSTITUTE(OFFSET(support!$D$1,MATCH("w|"&amp;indicators!A236&amp;"|"&amp;MID(indicators!C236,3,100),support!$A$2:$A$66,0),MATCH(indicators!B236,support!$E$1:$BI$1,0)),",","."))</f>
        <v>0.210432050782964</v>
      </c>
      <c r="J236">
        <v>1</v>
      </c>
    </row>
    <row r="237" spans="1:10" x14ac:dyDescent="0.25">
      <c r="A237">
        <v>2017</v>
      </c>
      <c r="B237" s="88">
        <v>8</v>
      </c>
      <c r="C237" t="s">
        <v>224</v>
      </c>
      <c r="D237" t="str">
        <f ca="1">IF(OFFSET(support!$D$1,MATCH("v|"&amp;indicators!A237&amp;"|"&amp;MID(indicators!C237,3,100),support!$A$2:$A$66,0),MATCH(indicators!B237,support!$E$1:$BI$1,0))="","NULL",SUBSTITUTE(OFFSET(support!$D$1,MATCH("v|"&amp;indicators!A237&amp;"|"&amp;MID(indicators!C237,3,100),support!$A$2:$A$66,0),MATCH(indicators!B237,support!$E$1:$BI$1,0)),",","."))</f>
        <v>0.643951033068014</v>
      </c>
      <c r="E237" t="s">
        <v>19</v>
      </c>
      <c r="F237" t="s">
        <v>19</v>
      </c>
      <c r="G237" t="s">
        <v>19</v>
      </c>
      <c r="H237" t="s">
        <v>19</v>
      </c>
      <c r="I237" t="str">
        <f ca="1">IF(OFFSET(support!$D$1,MATCH("w|"&amp;indicators!A237&amp;"|"&amp;MID(indicators!C237,3,100),support!$A$2:$A$66,0),MATCH(indicators!B237,support!$E$1:$BI$1,0))="","NULL",SUBSTITUTE(OFFSET(support!$D$1,MATCH("w|"&amp;indicators!A237&amp;"|"&amp;MID(indicators!C237,3,100),support!$A$2:$A$66,0),MATCH(indicators!B237,support!$E$1:$BI$1,0)),",","."))</f>
        <v>0.0884185467797427</v>
      </c>
      <c r="J237">
        <v>1</v>
      </c>
    </row>
    <row r="238" spans="1:10" x14ac:dyDescent="0.25">
      <c r="A238">
        <v>2017</v>
      </c>
      <c r="B238" s="88">
        <v>10</v>
      </c>
      <c r="C238" t="s">
        <v>224</v>
      </c>
      <c r="D238" t="str">
        <f ca="1">IF(OFFSET(support!$D$1,MATCH("v|"&amp;indicators!A238&amp;"|"&amp;MID(indicators!C238,3,100),support!$A$2:$A$66,0),MATCH(indicators!B238,support!$E$1:$BI$1,0))="","NULL",SUBSTITUTE(OFFSET(support!$D$1,MATCH("v|"&amp;indicators!A238&amp;"|"&amp;MID(indicators!C238,3,100),support!$A$2:$A$66,0),MATCH(indicators!B238,support!$E$1:$BI$1,0)),",","."))</f>
        <v>0.0247565501700924</v>
      </c>
      <c r="E238" t="s">
        <v>19</v>
      </c>
      <c r="F238" t="s">
        <v>19</v>
      </c>
      <c r="G238" t="s">
        <v>19</v>
      </c>
      <c r="H238" t="s">
        <v>19</v>
      </c>
      <c r="I238" t="str">
        <f ca="1">IF(OFFSET(support!$D$1,MATCH("w|"&amp;indicators!A238&amp;"|"&amp;MID(indicators!C238,3,100),support!$A$2:$A$66,0),MATCH(indicators!B238,support!$E$1:$BI$1,0))="","NULL",SUBSTITUTE(OFFSET(support!$D$1,MATCH("w|"&amp;indicators!A238&amp;"|"&amp;MID(indicators!C238,3,100),support!$A$2:$A$66,0),MATCH(indicators!B238,support!$E$1:$BI$1,0)),",","."))</f>
        <v>0.74771462836052</v>
      </c>
      <c r="J238">
        <v>1</v>
      </c>
    </row>
    <row r="239" spans="1:10" x14ac:dyDescent="0.25">
      <c r="A239">
        <v>2017</v>
      </c>
      <c r="B239" s="88">
        <v>11</v>
      </c>
      <c r="C239" t="s">
        <v>224</v>
      </c>
      <c r="D239" t="str">
        <f ca="1">IF(OFFSET(support!$D$1,MATCH("v|"&amp;indicators!A239&amp;"|"&amp;MID(indicators!C239,3,100),support!$A$2:$A$66,0),MATCH(indicators!B239,support!$E$1:$BI$1,0))="","NULL",SUBSTITUTE(OFFSET(support!$D$1,MATCH("v|"&amp;indicators!A239&amp;"|"&amp;MID(indicators!C239,3,100),support!$A$2:$A$66,0),MATCH(indicators!B239,support!$E$1:$BI$1,0)),",","."))</f>
        <v>0.538111975836253</v>
      </c>
      <c r="E239" t="s">
        <v>19</v>
      </c>
      <c r="F239" t="s">
        <v>19</v>
      </c>
      <c r="G239" t="s">
        <v>19</v>
      </c>
      <c r="H239" t="s">
        <v>19</v>
      </c>
      <c r="I239" t="str">
        <f ca="1">IF(OFFSET(support!$D$1,MATCH("w|"&amp;indicators!A239&amp;"|"&amp;MID(indicators!C239,3,100),support!$A$2:$A$66,0),MATCH(indicators!B239,support!$E$1:$BI$1,0))="","NULL",SUBSTITUTE(OFFSET(support!$D$1,MATCH("w|"&amp;indicators!A239&amp;"|"&amp;MID(indicators!C239,3,100),support!$A$2:$A$66,0),MATCH(indicators!B239,support!$E$1:$BI$1,0)),",","."))</f>
        <v>0.672885261208266</v>
      </c>
      <c r="J239">
        <v>1</v>
      </c>
    </row>
    <row r="240" spans="1:10" x14ac:dyDescent="0.25">
      <c r="A240">
        <v>2017</v>
      </c>
      <c r="B240" s="88">
        <v>12</v>
      </c>
      <c r="C240" t="s">
        <v>224</v>
      </c>
      <c r="D240" t="str">
        <f ca="1">IF(OFFSET(support!$D$1,MATCH("v|"&amp;indicators!A240&amp;"|"&amp;MID(indicators!C240,3,100),support!$A$2:$A$66,0),MATCH(indicators!B240,support!$E$1:$BI$1,0))="","NULL",SUBSTITUTE(OFFSET(support!$D$1,MATCH("v|"&amp;indicators!A240&amp;"|"&amp;MID(indicators!C240,3,100),support!$A$2:$A$66,0),MATCH(indicators!B240,support!$E$1:$BI$1,0)),",","."))</f>
        <v>0.671765494525083</v>
      </c>
      <c r="E240" t="s">
        <v>19</v>
      </c>
      <c r="F240" t="s">
        <v>19</v>
      </c>
      <c r="G240" t="s">
        <v>19</v>
      </c>
      <c r="H240" t="s">
        <v>19</v>
      </c>
      <c r="I240" t="str">
        <f ca="1">IF(OFFSET(support!$D$1,MATCH("w|"&amp;indicators!A240&amp;"|"&amp;MID(indicators!C240,3,100),support!$A$2:$A$66,0),MATCH(indicators!B240,support!$E$1:$BI$1,0))="","NULL",SUBSTITUTE(OFFSET(support!$D$1,MATCH("w|"&amp;indicators!A240&amp;"|"&amp;MID(indicators!C240,3,100),support!$A$2:$A$66,0),MATCH(indicators!B240,support!$E$1:$BI$1,0)),",","."))</f>
        <v>0.227902575848739</v>
      </c>
      <c r="J240">
        <v>1</v>
      </c>
    </row>
    <row r="241" spans="1:10" x14ac:dyDescent="0.25">
      <c r="A241">
        <v>2017</v>
      </c>
      <c r="B241" s="88">
        <v>14</v>
      </c>
      <c r="C241" t="s">
        <v>224</v>
      </c>
      <c r="D241" t="str">
        <f ca="1">IF(OFFSET(support!$D$1,MATCH("v|"&amp;indicators!A241&amp;"|"&amp;MID(indicators!C241,3,100),support!$A$2:$A$66,0),MATCH(indicators!B241,support!$E$1:$BI$1,0))="","NULL",SUBSTITUTE(OFFSET(support!$D$1,MATCH("v|"&amp;indicators!A241&amp;"|"&amp;MID(indicators!C241,3,100),support!$A$2:$A$66,0),MATCH(indicators!B241,support!$E$1:$BI$1,0)),",","."))</f>
        <v>1.12012325030422</v>
      </c>
      <c r="E241" t="s">
        <v>19</v>
      </c>
      <c r="F241" t="s">
        <v>19</v>
      </c>
      <c r="G241" t="s">
        <v>19</v>
      </c>
      <c r="H241" t="s">
        <v>19</v>
      </c>
      <c r="I241" t="str">
        <f ca="1">IF(OFFSET(support!$D$1,MATCH("w|"&amp;indicators!A241&amp;"|"&amp;MID(indicators!C241,3,100),support!$A$2:$A$66,0),MATCH(indicators!B241,support!$E$1:$BI$1,0))="","NULL",SUBSTITUTE(OFFSET(support!$D$1,MATCH("w|"&amp;indicators!A241&amp;"|"&amp;MID(indicators!C241,3,100),support!$A$2:$A$66,0),MATCH(indicators!B241,support!$E$1:$BI$1,0)),",","."))</f>
        <v>0.497497079686232</v>
      </c>
      <c r="J241">
        <v>1</v>
      </c>
    </row>
    <row r="242" spans="1:10" x14ac:dyDescent="0.25">
      <c r="A242">
        <v>2017</v>
      </c>
      <c r="B242" s="88">
        <v>17</v>
      </c>
      <c r="C242" t="s">
        <v>224</v>
      </c>
      <c r="D242" t="str">
        <f ca="1">IF(OFFSET(support!$D$1,MATCH("v|"&amp;indicators!A242&amp;"|"&amp;MID(indicators!C242,3,100),support!$A$2:$A$66,0),MATCH(indicators!B242,support!$E$1:$BI$1,0))="","NULL",SUBSTITUTE(OFFSET(support!$D$1,MATCH("v|"&amp;indicators!A242&amp;"|"&amp;MID(indicators!C242,3,100),support!$A$2:$A$66,0),MATCH(indicators!B242,support!$E$1:$BI$1,0)),",","."))</f>
        <v>0.752144516119548</v>
      </c>
      <c r="E242" t="s">
        <v>19</v>
      </c>
      <c r="F242" t="s">
        <v>19</v>
      </c>
      <c r="G242" t="s">
        <v>19</v>
      </c>
      <c r="H242" t="s">
        <v>19</v>
      </c>
      <c r="I242" t="str">
        <f ca="1">IF(OFFSET(support!$D$1,MATCH("w|"&amp;indicators!A242&amp;"|"&amp;MID(indicators!C242,3,100),support!$A$2:$A$66,0),MATCH(indicators!B242,support!$E$1:$BI$1,0))="","NULL",SUBSTITUTE(OFFSET(support!$D$1,MATCH("w|"&amp;indicators!A242&amp;"|"&amp;MID(indicators!C242,3,100),support!$A$2:$A$66,0),MATCH(indicators!B242,support!$E$1:$BI$1,0)),",","."))</f>
        <v>0.253688045735295</v>
      </c>
      <c r="J242">
        <v>1</v>
      </c>
    </row>
    <row r="243" spans="1:10" x14ac:dyDescent="0.25">
      <c r="A243">
        <v>2017</v>
      </c>
      <c r="B243" s="88">
        <v>18</v>
      </c>
      <c r="C243" t="s">
        <v>224</v>
      </c>
      <c r="D243" t="str">
        <f ca="1">IF(OFFSET(support!$D$1,MATCH("v|"&amp;indicators!A243&amp;"|"&amp;MID(indicators!C243,3,100),support!$A$2:$A$66,0),MATCH(indicators!B243,support!$E$1:$BI$1,0))="","NULL",SUBSTITUTE(OFFSET(support!$D$1,MATCH("v|"&amp;indicators!A243&amp;"|"&amp;MID(indicators!C243,3,100),support!$A$2:$A$66,0),MATCH(indicators!B243,support!$E$1:$BI$1,0)),",","."))</f>
        <v>0.292328504559918</v>
      </c>
      <c r="E243" t="s">
        <v>19</v>
      </c>
      <c r="F243" t="s">
        <v>19</v>
      </c>
      <c r="G243" t="s">
        <v>19</v>
      </c>
      <c r="H243" t="s">
        <v>19</v>
      </c>
      <c r="I243" t="str">
        <f ca="1">IF(OFFSET(support!$D$1,MATCH("w|"&amp;indicators!A243&amp;"|"&amp;MID(indicators!C243,3,100),support!$A$2:$A$66,0),MATCH(indicators!B243,support!$E$1:$BI$1,0))="","NULL",SUBSTITUTE(OFFSET(support!$D$1,MATCH("w|"&amp;indicators!A243&amp;"|"&amp;MID(indicators!C243,3,100),support!$A$2:$A$66,0),MATCH(indicators!B243,support!$E$1:$BI$1,0)),",","."))</f>
        <v>0.217510051942181</v>
      </c>
      <c r="J243">
        <v>1</v>
      </c>
    </row>
    <row r="244" spans="1:10" x14ac:dyDescent="0.25">
      <c r="A244">
        <v>2017</v>
      </c>
      <c r="B244" s="88">
        <v>21</v>
      </c>
      <c r="C244" t="s">
        <v>224</v>
      </c>
      <c r="D244" t="str">
        <f ca="1">IF(OFFSET(support!$D$1,MATCH("v|"&amp;indicators!A244&amp;"|"&amp;MID(indicators!C244,3,100),support!$A$2:$A$66,0),MATCH(indicators!B244,support!$E$1:$BI$1,0))="","NULL",SUBSTITUTE(OFFSET(support!$D$1,MATCH("v|"&amp;indicators!A244&amp;"|"&amp;MID(indicators!C244,3,100),support!$A$2:$A$66,0),MATCH(indicators!B244,support!$E$1:$BI$1,0)),",","."))</f>
        <v>0.326310151503751</v>
      </c>
      <c r="E244" t="s">
        <v>19</v>
      </c>
      <c r="F244" t="s">
        <v>19</v>
      </c>
      <c r="G244" t="s">
        <v>19</v>
      </c>
      <c r="H244" t="s">
        <v>19</v>
      </c>
      <c r="I244" t="str">
        <f ca="1">IF(OFFSET(support!$D$1,MATCH("w|"&amp;indicators!A244&amp;"|"&amp;MID(indicators!C244,3,100),support!$A$2:$A$66,0),MATCH(indicators!B244,support!$E$1:$BI$1,0))="","NULL",SUBSTITUTE(OFFSET(support!$D$1,MATCH("w|"&amp;indicators!A244&amp;"|"&amp;MID(indicators!C244,3,100),support!$A$2:$A$66,0),MATCH(indicators!B244,support!$E$1:$BI$1,0)),",","."))</f>
        <v>0.202415639300418</v>
      </c>
      <c r="J244">
        <v>1</v>
      </c>
    </row>
    <row r="245" spans="1:10" x14ac:dyDescent="0.25">
      <c r="A245">
        <v>2017</v>
      </c>
      <c r="B245" s="88">
        <v>22</v>
      </c>
      <c r="C245" t="s">
        <v>224</v>
      </c>
      <c r="D245" t="str">
        <f ca="1">IF(OFFSET(support!$D$1,MATCH("v|"&amp;indicators!A245&amp;"|"&amp;MID(indicators!C245,3,100),support!$A$2:$A$66,0),MATCH(indicators!B245,support!$E$1:$BI$1,0))="","NULL",SUBSTITUTE(OFFSET(support!$D$1,MATCH("v|"&amp;indicators!A245&amp;"|"&amp;MID(indicators!C245,3,100),support!$A$2:$A$66,0),MATCH(indicators!B245,support!$E$1:$BI$1,0)),",","."))</f>
        <v>5.16059405680721</v>
      </c>
      <c r="E245" t="s">
        <v>19</v>
      </c>
      <c r="F245" t="s">
        <v>19</v>
      </c>
      <c r="G245" t="s">
        <v>19</v>
      </c>
      <c r="H245" t="s">
        <v>19</v>
      </c>
      <c r="I245" t="str">
        <f ca="1">IF(OFFSET(support!$D$1,MATCH("w|"&amp;indicators!A245&amp;"|"&amp;MID(indicators!C245,3,100),support!$A$2:$A$66,0),MATCH(indicators!B245,support!$E$1:$BI$1,0))="","NULL",SUBSTITUTE(OFFSET(support!$D$1,MATCH("w|"&amp;indicators!A245&amp;"|"&amp;MID(indicators!C245,3,100),support!$A$2:$A$66,0),MATCH(indicators!B245,support!$E$1:$BI$1,0)),",","."))</f>
        <v>0.270239472040749</v>
      </c>
      <c r="J245">
        <v>1</v>
      </c>
    </row>
    <row r="246" spans="1:10" x14ac:dyDescent="0.25">
      <c r="A246">
        <v>2017</v>
      </c>
      <c r="B246" s="88">
        <v>24</v>
      </c>
      <c r="C246" t="s">
        <v>224</v>
      </c>
      <c r="D246" t="str">
        <f ca="1">IF(OFFSET(support!$D$1,MATCH("v|"&amp;indicators!A246&amp;"|"&amp;MID(indicators!C246,3,100),support!$A$2:$A$66,0),MATCH(indicators!B246,support!$E$1:$BI$1,0))="","NULL",SUBSTITUTE(OFFSET(support!$D$1,MATCH("v|"&amp;indicators!A246&amp;"|"&amp;MID(indicators!C246,3,100),support!$A$2:$A$66,0),MATCH(indicators!B246,support!$E$1:$BI$1,0)),",","."))</f>
        <v>0.580749828081227</v>
      </c>
      <c r="E246" t="s">
        <v>19</v>
      </c>
      <c r="F246" t="s">
        <v>19</v>
      </c>
      <c r="G246" t="s">
        <v>19</v>
      </c>
      <c r="H246" t="s">
        <v>19</v>
      </c>
      <c r="I246" t="str">
        <f ca="1">IF(OFFSET(support!$D$1,MATCH("w|"&amp;indicators!A246&amp;"|"&amp;MID(indicators!C246,3,100),support!$A$2:$A$66,0),MATCH(indicators!B246,support!$E$1:$BI$1,0))="","NULL",SUBSTITUTE(OFFSET(support!$D$1,MATCH("w|"&amp;indicators!A246&amp;"|"&amp;MID(indicators!C246,3,100),support!$A$2:$A$66,0),MATCH(indicators!B246,support!$E$1:$BI$1,0)),",","."))</f>
        <v>0.628490436332498</v>
      </c>
      <c r="J246">
        <v>1</v>
      </c>
    </row>
    <row r="247" spans="1:10" x14ac:dyDescent="0.25">
      <c r="A247">
        <v>2017</v>
      </c>
      <c r="B247" s="88">
        <v>25</v>
      </c>
      <c r="C247" t="s">
        <v>224</v>
      </c>
      <c r="D247" t="str">
        <f ca="1">IF(OFFSET(support!$D$1,MATCH("v|"&amp;indicators!A247&amp;"|"&amp;MID(indicators!C247,3,100),support!$A$2:$A$66,0),MATCH(indicators!B247,support!$E$1:$BI$1,0))="","NULL",SUBSTITUTE(OFFSET(support!$D$1,MATCH("v|"&amp;indicators!A247&amp;"|"&amp;MID(indicators!C247,3,100),support!$A$2:$A$66,0),MATCH(indicators!B247,support!$E$1:$BI$1,0)),",","."))</f>
        <v>0.0908453609866468</v>
      </c>
      <c r="E247" t="s">
        <v>19</v>
      </c>
      <c r="F247" t="s">
        <v>19</v>
      </c>
      <c r="G247" t="s">
        <v>19</v>
      </c>
      <c r="H247" t="s">
        <v>19</v>
      </c>
      <c r="I247" t="str">
        <f ca="1">IF(OFFSET(support!$D$1,MATCH("w|"&amp;indicators!A247&amp;"|"&amp;MID(indicators!C247,3,100),support!$A$2:$A$66,0),MATCH(indicators!B247,support!$E$1:$BI$1,0))="","NULL",SUBSTITUTE(OFFSET(support!$D$1,MATCH("w|"&amp;indicators!A247&amp;"|"&amp;MID(indicators!C247,3,100),support!$A$2:$A$66,0),MATCH(indicators!B247,support!$E$1:$BI$1,0)),",","."))</f>
        <v>2.39857557587991</v>
      </c>
      <c r="J247">
        <v>1</v>
      </c>
    </row>
    <row r="248" spans="1:10" x14ac:dyDescent="0.25">
      <c r="A248">
        <v>2017</v>
      </c>
      <c r="B248" s="88">
        <v>26</v>
      </c>
      <c r="C248" t="s">
        <v>224</v>
      </c>
      <c r="D248" t="str">
        <f ca="1">IF(OFFSET(support!$D$1,MATCH("v|"&amp;indicators!A248&amp;"|"&amp;MID(indicators!C248,3,100),support!$A$2:$A$66,0),MATCH(indicators!B248,support!$E$1:$BI$1,0))="","NULL",SUBSTITUTE(OFFSET(support!$D$1,MATCH("v|"&amp;indicators!A248&amp;"|"&amp;MID(indicators!C248,3,100),support!$A$2:$A$66,0),MATCH(indicators!B248,support!$E$1:$BI$1,0)),",","."))</f>
        <v>0.343740971253235</v>
      </c>
      <c r="E248" t="s">
        <v>19</v>
      </c>
      <c r="F248" t="s">
        <v>19</v>
      </c>
      <c r="G248" t="s">
        <v>19</v>
      </c>
      <c r="H248" t="s">
        <v>19</v>
      </c>
      <c r="I248" t="str">
        <f ca="1">IF(OFFSET(support!$D$1,MATCH("w|"&amp;indicators!A248&amp;"|"&amp;MID(indicators!C248,3,100),support!$A$2:$A$66,0),MATCH(indicators!B248,support!$E$1:$BI$1,0))="","NULL",SUBSTITUTE(OFFSET(support!$D$1,MATCH("w|"&amp;indicators!A248&amp;"|"&amp;MID(indicators!C248,3,100),support!$A$2:$A$66,0),MATCH(indicators!B248,support!$E$1:$BI$1,0)),",","."))</f>
        <v>0.435049823861051</v>
      </c>
      <c r="J248">
        <v>1</v>
      </c>
    </row>
    <row r="249" spans="1:10" x14ac:dyDescent="0.25">
      <c r="A249">
        <v>2017</v>
      </c>
      <c r="B249" s="88">
        <v>27</v>
      </c>
      <c r="C249" t="s">
        <v>224</v>
      </c>
      <c r="D249" t="str">
        <f ca="1">IF(OFFSET(support!$D$1,MATCH("v|"&amp;indicators!A249&amp;"|"&amp;MID(indicators!C249,3,100),support!$A$2:$A$66,0),MATCH(indicators!B249,support!$E$1:$BI$1,0))="","NULL",SUBSTITUTE(OFFSET(support!$D$1,MATCH("v|"&amp;indicators!A249&amp;"|"&amp;MID(indicators!C249,3,100),support!$A$2:$A$66,0),MATCH(indicators!B249,support!$E$1:$BI$1,0)),",","."))</f>
        <v>0.181855650186473</v>
      </c>
      <c r="E249" t="s">
        <v>19</v>
      </c>
      <c r="F249" t="s">
        <v>19</v>
      </c>
      <c r="G249" t="s">
        <v>19</v>
      </c>
      <c r="H249" t="s">
        <v>19</v>
      </c>
      <c r="I249" t="str">
        <f ca="1">IF(OFFSET(support!$D$1,MATCH("w|"&amp;indicators!A249&amp;"|"&amp;MID(indicators!C249,3,100),support!$A$2:$A$66,0),MATCH(indicators!B249,support!$E$1:$BI$1,0))="","NULL",SUBSTITUTE(OFFSET(support!$D$1,MATCH("w|"&amp;indicators!A249&amp;"|"&amp;MID(indicators!C249,3,100),support!$A$2:$A$66,0),MATCH(indicators!B249,support!$E$1:$BI$1,0)),",","."))</f>
        <v>0.231085642550813</v>
      </c>
      <c r="J249">
        <v>1</v>
      </c>
    </row>
    <row r="250" spans="1:10" x14ac:dyDescent="0.25">
      <c r="A250">
        <v>2017</v>
      </c>
      <c r="B250" s="88">
        <v>28</v>
      </c>
      <c r="C250" t="s">
        <v>224</v>
      </c>
      <c r="D250" t="str">
        <f ca="1">IF(OFFSET(support!$D$1,MATCH("v|"&amp;indicators!A250&amp;"|"&amp;MID(indicators!C250,3,100),support!$A$2:$A$66,0),MATCH(indicators!B250,support!$E$1:$BI$1,0))="","NULL",SUBSTITUTE(OFFSET(support!$D$1,MATCH("v|"&amp;indicators!A250&amp;"|"&amp;MID(indicators!C250,3,100),support!$A$2:$A$66,0),MATCH(indicators!B250,support!$E$1:$BI$1,0)),",","."))</f>
        <v>0.0155200484646549</v>
      </c>
      <c r="E250" t="s">
        <v>19</v>
      </c>
      <c r="F250" t="s">
        <v>19</v>
      </c>
      <c r="G250" t="s">
        <v>19</v>
      </c>
      <c r="H250" t="s">
        <v>19</v>
      </c>
      <c r="I250" t="str">
        <f ca="1">IF(OFFSET(support!$D$1,MATCH("w|"&amp;indicators!A250&amp;"|"&amp;MID(indicators!C250,3,100),support!$A$2:$A$66,0),MATCH(indicators!B250,support!$E$1:$BI$1,0))="","NULL",SUBSTITUTE(OFFSET(support!$D$1,MATCH("w|"&amp;indicators!A250&amp;"|"&amp;MID(indicators!C250,3,100),support!$A$2:$A$66,0),MATCH(indicators!B250,support!$E$1:$BI$1,0)),",","."))</f>
        <v>0.154633751996442</v>
      </c>
      <c r="J250">
        <v>1</v>
      </c>
    </row>
    <row r="251" spans="1:10" x14ac:dyDescent="0.25">
      <c r="A251">
        <v>2017</v>
      </c>
      <c r="B251" s="88">
        <v>29</v>
      </c>
      <c r="C251" t="s">
        <v>224</v>
      </c>
      <c r="D251" t="str">
        <f ca="1">IF(OFFSET(support!$D$1,MATCH("v|"&amp;indicators!A251&amp;"|"&amp;MID(indicators!C251,3,100),support!$A$2:$A$66,0),MATCH(indicators!B251,support!$E$1:$BI$1,0))="","NULL",SUBSTITUTE(OFFSET(support!$D$1,MATCH("v|"&amp;indicators!A251&amp;"|"&amp;MID(indicators!C251,3,100),support!$A$2:$A$66,0),MATCH(indicators!B251,support!$E$1:$BI$1,0)),",","."))</f>
        <v>0.00184845998037185</v>
      </c>
      <c r="E251" t="s">
        <v>19</v>
      </c>
      <c r="F251" t="s">
        <v>19</v>
      </c>
      <c r="G251" t="s">
        <v>19</v>
      </c>
      <c r="H251" t="s">
        <v>19</v>
      </c>
      <c r="I251" t="str">
        <f ca="1">IF(OFFSET(support!$D$1,MATCH("w|"&amp;indicators!A251&amp;"|"&amp;MID(indicators!C251,3,100),support!$A$2:$A$66,0),MATCH(indicators!B251,support!$E$1:$BI$1,0))="","NULL",SUBSTITUTE(OFFSET(support!$D$1,MATCH("w|"&amp;indicators!A251&amp;"|"&amp;MID(indicators!C251,3,100),support!$A$2:$A$66,0),MATCH(indicators!B251,support!$E$1:$BI$1,0)),",","."))</f>
        <v>0.193460345262612</v>
      </c>
      <c r="J251">
        <v>1</v>
      </c>
    </row>
    <row r="252" spans="1:10" x14ac:dyDescent="0.25">
      <c r="A252">
        <v>2017</v>
      </c>
      <c r="B252" s="88">
        <v>31</v>
      </c>
      <c r="C252" t="s">
        <v>224</v>
      </c>
      <c r="D252" t="str">
        <f ca="1">IF(OFFSET(support!$D$1,MATCH("v|"&amp;indicators!A252&amp;"|"&amp;MID(indicators!C252,3,100),support!$A$2:$A$66,0),MATCH(indicators!B252,support!$E$1:$BI$1,0))="","NULL",SUBSTITUTE(OFFSET(support!$D$1,MATCH("v|"&amp;indicators!A252&amp;"|"&amp;MID(indicators!C252,3,100),support!$A$2:$A$66,0),MATCH(indicators!B252,support!$E$1:$BI$1,0)),",","."))</f>
        <v>5.42918957479818</v>
      </c>
      <c r="E252" t="s">
        <v>19</v>
      </c>
      <c r="F252" t="s">
        <v>19</v>
      </c>
      <c r="G252" t="s">
        <v>19</v>
      </c>
      <c r="H252" t="s">
        <v>19</v>
      </c>
      <c r="I252" t="str">
        <f ca="1">IF(OFFSET(support!$D$1,MATCH("w|"&amp;indicators!A252&amp;"|"&amp;MID(indicators!C252,3,100),support!$A$2:$A$66,0),MATCH(indicators!B252,support!$E$1:$BI$1,0))="","NULL",SUBSTITUTE(OFFSET(support!$D$1,MATCH("w|"&amp;indicators!A252&amp;"|"&amp;MID(indicators!C252,3,100),support!$A$2:$A$66,0),MATCH(indicators!B252,support!$E$1:$BI$1,0)),",","."))</f>
        <v>0.102932749011571</v>
      </c>
      <c r="J252">
        <v>1</v>
      </c>
    </row>
    <row r="253" spans="1:10" x14ac:dyDescent="0.25">
      <c r="A253">
        <v>2017</v>
      </c>
      <c r="B253" s="88">
        <v>33</v>
      </c>
      <c r="C253" t="s">
        <v>224</v>
      </c>
      <c r="D253" t="str">
        <f ca="1">IF(OFFSET(support!$D$1,MATCH("v|"&amp;indicators!A253&amp;"|"&amp;MID(indicators!C253,3,100),support!$A$2:$A$66,0),MATCH(indicators!B253,support!$E$1:$BI$1,0))="","NULL",SUBSTITUTE(OFFSET(support!$D$1,MATCH("v|"&amp;indicators!A253&amp;"|"&amp;MID(indicators!C253,3,100),support!$A$2:$A$66,0),MATCH(indicators!B253,support!$E$1:$BI$1,0)),",","."))</f>
        <v>14.0759139382601</v>
      </c>
      <c r="E253" t="s">
        <v>19</v>
      </c>
      <c r="F253" t="s">
        <v>19</v>
      </c>
      <c r="G253" t="s">
        <v>19</v>
      </c>
      <c r="H253" t="s">
        <v>19</v>
      </c>
      <c r="I253" t="str">
        <f ca="1">IF(OFFSET(support!$D$1,MATCH("w|"&amp;indicators!A253&amp;"|"&amp;MID(indicators!C253,3,100),support!$A$2:$A$66,0),MATCH(indicators!B253,support!$E$1:$BI$1,0))="","NULL",SUBSTITUTE(OFFSET(support!$D$1,MATCH("w|"&amp;indicators!A253&amp;"|"&amp;MID(indicators!C253,3,100),support!$A$2:$A$66,0),MATCH(indicators!B253,support!$E$1:$BI$1,0)),",","."))</f>
        <v>0.0644128583046371</v>
      </c>
      <c r="J253">
        <v>1</v>
      </c>
    </row>
    <row r="254" spans="1:10" x14ac:dyDescent="0.25">
      <c r="A254">
        <v>2017</v>
      </c>
      <c r="B254" s="88">
        <v>35</v>
      </c>
      <c r="C254" t="s">
        <v>224</v>
      </c>
      <c r="D254" t="str">
        <f ca="1">IF(OFFSET(support!$D$1,MATCH("v|"&amp;indicators!A254&amp;"|"&amp;MID(indicators!C254,3,100),support!$A$2:$A$66,0),MATCH(indicators!B254,support!$E$1:$BI$1,0))="","NULL",SUBSTITUTE(OFFSET(support!$D$1,MATCH("v|"&amp;indicators!A254&amp;"|"&amp;MID(indicators!C254,3,100),support!$A$2:$A$66,0),MATCH(indicators!B254,support!$E$1:$BI$1,0)),",","."))</f>
        <v>0.0540832139599272</v>
      </c>
      <c r="E254" t="s">
        <v>19</v>
      </c>
      <c r="F254" t="s">
        <v>19</v>
      </c>
      <c r="G254" t="s">
        <v>19</v>
      </c>
      <c r="H254" t="s">
        <v>19</v>
      </c>
      <c r="I254" t="str">
        <f ca="1">IF(OFFSET(support!$D$1,MATCH("w|"&amp;indicators!A254&amp;"|"&amp;MID(indicators!C254,3,100),support!$A$2:$A$66,0),MATCH(indicators!B254,support!$E$1:$BI$1,0))="","NULL",SUBSTITUTE(OFFSET(support!$D$1,MATCH("w|"&amp;indicators!A254&amp;"|"&amp;MID(indicators!C254,3,100),support!$A$2:$A$66,0),MATCH(indicators!B254,support!$E$1:$BI$1,0)),",","."))</f>
        <v>0.273053525712184</v>
      </c>
      <c r="J254">
        <v>1</v>
      </c>
    </row>
    <row r="255" spans="1:10" x14ac:dyDescent="0.25">
      <c r="A255">
        <v>2017</v>
      </c>
      <c r="B255" s="88">
        <v>36</v>
      </c>
      <c r="C255" t="s">
        <v>224</v>
      </c>
      <c r="D255" t="str">
        <f ca="1">IF(OFFSET(support!$D$1,MATCH("v|"&amp;indicators!A255&amp;"|"&amp;MID(indicators!C255,3,100),support!$A$2:$A$66,0),MATCH(indicators!B255,support!$E$1:$BI$1,0))="","NULL",SUBSTITUTE(OFFSET(support!$D$1,MATCH("v|"&amp;indicators!A255&amp;"|"&amp;MID(indicators!C255,3,100),support!$A$2:$A$66,0),MATCH(indicators!B255,support!$E$1:$BI$1,0)),",","."))</f>
        <v>3.56625209025068</v>
      </c>
      <c r="E255" t="s">
        <v>19</v>
      </c>
      <c r="F255" t="s">
        <v>19</v>
      </c>
      <c r="G255" t="s">
        <v>19</v>
      </c>
      <c r="H255" t="s">
        <v>19</v>
      </c>
      <c r="I255" t="str">
        <f ca="1">IF(OFFSET(support!$D$1,MATCH("w|"&amp;indicators!A255&amp;"|"&amp;MID(indicators!C255,3,100),support!$A$2:$A$66,0),MATCH(indicators!B255,support!$E$1:$BI$1,0))="","NULL",SUBSTITUTE(OFFSET(support!$D$1,MATCH("w|"&amp;indicators!A255&amp;"|"&amp;MID(indicators!C255,3,100),support!$A$2:$A$66,0),MATCH(indicators!B255,support!$E$1:$BI$1,0)),",","."))</f>
        <v>0.163382655750904</v>
      </c>
      <c r="J255">
        <v>1</v>
      </c>
    </row>
    <row r="256" spans="1:10" x14ac:dyDescent="0.25">
      <c r="A256">
        <v>2017</v>
      </c>
      <c r="B256" s="88">
        <v>38</v>
      </c>
      <c r="C256" t="s">
        <v>224</v>
      </c>
      <c r="D256" t="str">
        <f ca="1">IF(OFFSET(support!$D$1,MATCH("v|"&amp;indicators!A256&amp;"|"&amp;MID(indicators!C256,3,100),support!$A$2:$A$66,0),MATCH(indicators!B256,support!$E$1:$BI$1,0))="","NULL",SUBSTITUTE(OFFSET(support!$D$1,MATCH("v|"&amp;indicators!A256&amp;"|"&amp;MID(indicators!C256,3,100),support!$A$2:$A$66,0),MATCH(indicators!B256,support!$E$1:$BI$1,0)),",","."))</f>
        <v>8.85147641933836</v>
      </c>
      <c r="E256" t="s">
        <v>19</v>
      </c>
      <c r="F256" t="s">
        <v>19</v>
      </c>
      <c r="G256" t="s">
        <v>19</v>
      </c>
      <c r="H256" t="s">
        <v>19</v>
      </c>
      <c r="I256" t="str">
        <f ca="1">IF(OFFSET(support!$D$1,MATCH("w|"&amp;indicators!A256&amp;"|"&amp;MID(indicators!C256,3,100),support!$A$2:$A$66,0),MATCH(indicators!B256,support!$E$1:$BI$1,0))="","NULL",SUBSTITUTE(OFFSET(support!$D$1,MATCH("w|"&amp;indicators!A256&amp;"|"&amp;MID(indicators!C256,3,100),support!$A$2:$A$66,0),MATCH(indicators!B256,support!$E$1:$BI$1,0)),",","."))</f>
        <v>0.0761944466804843</v>
      </c>
      <c r="J256">
        <v>1</v>
      </c>
    </row>
    <row r="257" spans="1:10" x14ac:dyDescent="0.25">
      <c r="A257">
        <v>2017</v>
      </c>
      <c r="B257" s="88">
        <v>40</v>
      </c>
      <c r="C257" t="s">
        <v>224</v>
      </c>
      <c r="D257" t="str">
        <f ca="1">IF(OFFSET(support!$D$1,MATCH("v|"&amp;indicators!A257&amp;"|"&amp;MID(indicators!C257,3,100),support!$A$2:$A$66,0),MATCH(indicators!B257,support!$E$1:$BI$1,0))="","NULL",SUBSTITUTE(OFFSET(support!$D$1,MATCH("v|"&amp;indicators!A257&amp;"|"&amp;MID(indicators!C257,3,100),support!$A$2:$A$66,0),MATCH(indicators!B257,support!$E$1:$BI$1,0)),",","."))</f>
        <v>2.27598184992739</v>
      </c>
      <c r="E257" t="s">
        <v>19</v>
      </c>
      <c r="F257" t="s">
        <v>19</v>
      </c>
      <c r="G257" t="s">
        <v>19</v>
      </c>
      <c r="H257" t="s">
        <v>19</v>
      </c>
      <c r="I257" t="str">
        <f ca="1">IF(OFFSET(support!$D$1,MATCH("w|"&amp;indicators!A257&amp;"|"&amp;MID(indicators!C257,3,100),support!$A$2:$A$66,0),MATCH(indicators!B257,support!$E$1:$BI$1,0))="","NULL",SUBSTITUTE(OFFSET(support!$D$1,MATCH("w|"&amp;indicators!A257&amp;"|"&amp;MID(indicators!C257,3,100),support!$A$2:$A$66,0),MATCH(indicators!B257,support!$E$1:$BI$1,0)),",","."))</f>
        <v>0.0913504579513236</v>
      </c>
      <c r="J257">
        <v>1</v>
      </c>
    </row>
    <row r="258" spans="1:10" x14ac:dyDescent="0.25">
      <c r="A258">
        <v>2017</v>
      </c>
      <c r="B258" s="88">
        <v>41</v>
      </c>
      <c r="C258" t="s">
        <v>224</v>
      </c>
      <c r="D258" t="str">
        <f ca="1">IF(OFFSET(support!$D$1,MATCH("v|"&amp;indicators!A258&amp;"|"&amp;MID(indicators!C258,3,100),support!$A$2:$A$66,0),MATCH(indicators!B258,support!$E$1:$BI$1,0))="","NULL",SUBSTITUTE(OFFSET(support!$D$1,MATCH("v|"&amp;indicators!A258&amp;"|"&amp;MID(indicators!C258,3,100),support!$A$2:$A$66,0),MATCH(indicators!B258,support!$E$1:$BI$1,0)),",","."))</f>
        <v>19.5930688411479</v>
      </c>
      <c r="E258" t="s">
        <v>19</v>
      </c>
      <c r="F258" t="s">
        <v>19</v>
      </c>
      <c r="G258" t="s">
        <v>19</v>
      </c>
      <c r="H258" t="s">
        <v>19</v>
      </c>
      <c r="I258" t="str">
        <f ca="1">IF(OFFSET(support!$D$1,MATCH("w|"&amp;indicators!A258&amp;"|"&amp;MID(indicators!C258,3,100),support!$A$2:$A$66,0),MATCH(indicators!B258,support!$E$1:$BI$1,0))="","NULL",SUBSTITUTE(OFFSET(support!$D$1,MATCH("w|"&amp;indicators!A258&amp;"|"&amp;MID(indicators!C258,3,100),support!$A$2:$A$66,0),MATCH(indicators!B258,support!$E$1:$BI$1,0)),",","."))</f>
        <v>0.0370881753836707</v>
      </c>
      <c r="J258">
        <v>1</v>
      </c>
    </row>
    <row r="259" spans="1:10" x14ac:dyDescent="0.25">
      <c r="A259">
        <v>2017</v>
      </c>
      <c r="B259" s="88">
        <v>42</v>
      </c>
      <c r="C259" t="s">
        <v>224</v>
      </c>
      <c r="D259" t="str">
        <f ca="1">IF(OFFSET(support!$D$1,MATCH("v|"&amp;indicators!A259&amp;"|"&amp;MID(indicators!C259,3,100),support!$A$2:$A$66,0),MATCH(indicators!B259,support!$E$1:$BI$1,0))="","NULL",SUBSTITUTE(OFFSET(support!$D$1,MATCH("v|"&amp;indicators!A259&amp;"|"&amp;MID(indicators!C259,3,100),support!$A$2:$A$66,0),MATCH(indicators!B259,support!$E$1:$BI$1,0)),",","."))</f>
        <v>0.0185660389384172</v>
      </c>
      <c r="E259" t="s">
        <v>19</v>
      </c>
      <c r="F259" t="s">
        <v>19</v>
      </c>
      <c r="G259" t="s">
        <v>19</v>
      </c>
      <c r="H259" t="s">
        <v>19</v>
      </c>
      <c r="I259" t="str">
        <f ca="1">IF(OFFSET(support!$D$1,MATCH("w|"&amp;indicators!A259&amp;"|"&amp;MID(indicators!C259,3,100),support!$A$2:$A$66,0),MATCH(indicators!B259,support!$E$1:$BI$1,0))="","NULL",SUBSTITUTE(OFFSET(support!$D$1,MATCH("w|"&amp;indicators!A259&amp;"|"&amp;MID(indicators!C259,3,100),support!$A$2:$A$66,0),MATCH(indicators!B259,support!$E$1:$BI$1,0)),",","."))</f>
        <v>0.111352261314648</v>
      </c>
      <c r="J259">
        <v>1</v>
      </c>
    </row>
    <row r="260" spans="1:10" x14ac:dyDescent="0.25">
      <c r="A260">
        <v>2017</v>
      </c>
      <c r="B260" s="88">
        <v>43</v>
      </c>
      <c r="C260" t="s">
        <v>224</v>
      </c>
      <c r="D260" t="str">
        <f ca="1">IF(OFFSET(support!$D$1,MATCH("v|"&amp;indicators!A260&amp;"|"&amp;MID(indicators!C260,3,100),support!$A$2:$A$66,0),MATCH(indicators!B260,support!$E$1:$BI$1,0))="","NULL",SUBSTITUTE(OFFSET(support!$D$1,MATCH("v|"&amp;indicators!A260&amp;"|"&amp;MID(indicators!C260,3,100),support!$A$2:$A$66,0),MATCH(indicators!B260,support!$E$1:$BI$1,0)),",","."))</f>
        <v>0.0193243009201367</v>
      </c>
      <c r="E260" t="s">
        <v>19</v>
      </c>
      <c r="F260" t="s">
        <v>19</v>
      </c>
      <c r="G260" t="s">
        <v>19</v>
      </c>
      <c r="H260" t="s">
        <v>19</v>
      </c>
      <c r="I260" t="str">
        <f ca="1">IF(OFFSET(support!$D$1,MATCH("w|"&amp;indicators!A260&amp;"|"&amp;MID(indicators!C260,3,100),support!$A$2:$A$66,0),MATCH(indicators!B260,support!$E$1:$BI$1,0))="","NULL",SUBSTITUTE(OFFSET(support!$D$1,MATCH("w|"&amp;indicators!A260&amp;"|"&amp;MID(indicators!C260,3,100),support!$A$2:$A$66,0),MATCH(indicators!B260,support!$E$1:$BI$1,0)),",","."))</f>
        <v>0.0856972861790051</v>
      </c>
      <c r="J260">
        <v>1</v>
      </c>
    </row>
    <row r="261" spans="1:10" x14ac:dyDescent="0.25">
      <c r="A261">
        <v>2017</v>
      </c>
      <c r="B261" s="88">
        <v>44</v>
      </c>
      <c r="C261" t="s">
        <v>224</v>
      </c>
      <c r="D261" t="str">
        <f ca="1">IF(OFFSET(support!$D$1,MATCH("v|"&amp;indicators!A261&amp;"|"&amp;MID(indicators!C261,3,100),support!$A$2:$A$66,0),MATCH(indicators!B261,support!$E$1:$BI$1,0))="","NULL",SUBSTITUTE(OFFSET(support!$D$1,MATCH("v|"&amp;indicators!A261&amp;"|"&amp;MID(indicators!C261,3,100),support!$A$2:$A$66,0),MATCH(indicators!B261,support!$E$1:$BI$1,0)),",","."))</f>
        <v>0.231298245614035</v>
      </c>
      <c r="E261" t="s">
        <v>19</v>
      </c>
      <c r="F261" t="s">
        <v>19</v>
      </c>
      <c r="G261" t="s">
        <v>19</v>
      </c>
      <c r="H261" t="s">
        <v>19</v>
      </c>
      <c r="I261" t="str">
        <f ca="1">IF(OFFSET(support!$D$1,MATCH("w|"&amp;indicators!A261&amp;"|"&amp;MID(indicators!C261,3,100),support!$A$2:$A$66,0),MATCH(indicators!B261,support!$E$1:$BI$1,0))="","NULL",SUBSTITUTE(OFFSET(support!$D$1,MATCH("w|"&amp;indicators!A261&amp;"|"&amp;MID(indicators!C261,3,100),support!$A$2:$A$66,0),MATCH(indicators!B261,support!$E$1:$BI$1,0)),",","."))</f>
        <v>0.0744853656524451</v>
      </c>
      <c r="J261">
        <v>1</v>
      </c>
    </row>
    <row r="262" spans="1:10" x14ac:dyDescent="0.25">
      <c r="A262">
        <v>2017</v>
      </c>
      <c r="B262" s="88">
        <v>45</v>
      </c>
      <c r="C262" t="s">
        <v>224</v>
      </c>
      <c r="D262" t="str">
        <f ca="1">IF(OFFSET(support!$D$1,MATCH("v|"&amp;indicators!A262&amp;"|"&amp;MID(indicators!C262,3,100),support!$A$2:$A$66,0),MATCH(indicators!B262,support!$E$1:$BI$1,0))="","NULL",SUBSTITUTE(OFFSET(support!$D$1,MATCH("v|"&amp;indicators!A262&amp;"|"&amp;MID(indicators!C262,3,100),support!$A$2:$A$66,0),MATCH(indicators!B262,support!$E$1:$BI$1,0)),",","."))</f>
        <v>0.116254820354706</v>
      </c>
      <c r="E262" t="s">
        <v>19</v>
      </c>
      <c r="F262" t="s">
        <v>19</v>
      </c>
      <c r="G262" t="s">
        <v>19</v>
      </c>
      <c r="H262" t="s">
        <v>19</v>
      </c>
      <c r="I262" t="str">
        <f ca="1">IF(OFFSET(support!$D$1,MATCH("w|"&amp;indicators!A262&amp;"|"&amp;MID(indicators!C262,3,100),support!$A$2:$A$66,0),MATCH(indicators!B262,support!$E$1:$BI$1,0))="","NULL",SUBSTITUTE(OFFSET(support!$D$1,MATCH("w|"&amp;indicators!A262&amp;"|"&amp;MID(indicators!C262,3,100),support!$A$2:$A$66,0),MATCH(indicators!B262,support!$E$1:$BI$1,0)),",","."))</f>
        <v>0.0605953690180354</v>
      </c>
      <c r="J262">
        <v>1</v>
      </c>
    </row>
    <row r="263" spans="1:10" x14ac:dyDescent="0.25">
      <c r="A263">
        <v>2017</v>
      </c>
      <c r="B263" s="88">
        <v>46</v>
      </c>
      <c r="C263" t="s">
        <v>224</v>
      </c>
      <c r="D263" t="str">
        <f ca="1">IF(OFFSET(support!$D$1,MATCH("v|"&amp;indicators!A263&amp;"|"&amp;MID(indicators!C263,3,100),support!$A$2:$A$66,0),MATCH(indicators!B263,support!$E$1:$BI$1,0))="","NULL",SUBSTITUTE(OFFSET(support!$D$1,MATCH("v|"&amp;indicators!A263&amp;"|"&amp;MID(indicators!C263,3,100),support!$A$2:$A$66,0),MATCH(indicators!B263,support!$E$1:$BI$1,0)),",","."))</f>
        <v>0.000023117734770229</v>
      </c>
      <c r="E263" t="s">
        <v>19</v>
      </c>
      <c r="F263" t="s">
        <v>19</v>
      </c>
      <c r="G263" t="s">
        <v>19</v>
      </c>
      <c r="H263" t="s">
        <v>19</v>
      </c>
      <c r="I263" t="str">
        <f ca="1">IF(OFFSET(support!$D$1,MATCH("w|"&amp;indicators!A263&amp;"|"&amp;MID(indicators!C263,3,100),support!$A$2:$A$66,0),MATCH(indicators!B263,support!$E$1:$BI$1,0))="","NULL",SUBSTITUTE(OFFSET(support!$D$1,MATCH("w|"&amp;indicators!A263&amp;"|"&amp;MID(indicators!C263,3,100),support!$A$2:$A$66,0),MATCH(indicators!B263,support!$E$1:$BI$1,0)),",","."))</f>
        <v>0.0637874622821258</v>
      </c>
      <c r="J263">
        <v>1</v>
      </c>
    </row>
    <row r="264" spans="1:10" x14ac:dyDescent="0.25">
      <c r="A264">
        <v>2017</v>
      </c>
      <c r="B264" s="88">
        <v>47</v>
      </c>
      <c r="C264" t="s">
        <v>224</v>
      </c>
      <c r="D264" t="str">
        <f ca="1">IF(OFFSET(support!$D$1,MATCH("v|"&amp;indicators!A264&amp;"|"&amp;MID(indicators!C264,3,100),support!$A$2:$A$66,0),MATCH(indicators!B264,support!$E$1:$BI$1,0))="","NULL",SUBSTITUTE(OFFSET(support!$D$1,MATCH("v|"&amp;indicators!A264&amp;"|"&amp;MID(indicators!C264,3,100),support!$A$2:$A$66,0),MATCH(indicators!B264,support!$E$1:$BI$1,0)),",","."))</f>
        <v>0.286519505985548</v>
      </c>
      <c r="E264" t="s">
        <v>19</v>
      </c>
      <c r="F264" t="s">
        <v>19</v>
      </c>
      <c r="G264" t="s">
        <v>19</v>
      </c>
      <c r="H264" t="s">
        <v>19</v>
      </c>
      <c r="I264" t="str">
        <f ca="1">IF(OFFSET(support!$D$1,MATCH("w|"&amp;indicators!A264&amp;"|"&amp;MID(indicators!C264,3,100),support!$A$2:$A$66,0),MATCH(indicators!B264,support!$E$1:$BI$1,0))="","NULL",SUBSTITUTE(OFFSET(support!$D$1,MATCH("w|"&amp;indicators!A264&amp;"|"&amp;MID(indicators!C264,3,100),support!$A$2:$A$66,0),MATCH(indicators!B264,support!$E$1:$BI$1,0)),",","."))</f>
        <v>0.079141550419712</v>
      </c>
      <c r="J264">
        <v>1</v>
      </c>
    </row>
    <row r="265" spans="1:10" x14ac:dyDescent="0.25">
      <c r="A265">
        <v>2017</v>
      </c>
      <c r="B265" s="88">
        <v>48</v>
      </c>
      <c r="C265" t="s">
        <v>224</v>
      </c>
      <c r="D265" t="str">
        <f ca="1">IF(OFFSET(support!$D$1,MATCH("v|"&amp;indicators!A265&amp;"|"&amp;MID(indicators!C265,3,100),support!$A$2:$A$66,0),MATCH(indicators!B265,support!$E$1:$BI$1,0))="","NULL",SUBSTITUTE(OFFSET(support!$D$1,MATCH("v|"&amp;indicators!A265&amp;"|"&amp;MID(indicators!C265,3,100),support!$A$2:$A$66,0),MATCH(indicators!B265,support!$E$1:$BI$1,0)),",","."))</f>
        <v>0.21688498334735</v>
      </c>
      <c r="E265" t="s">
        <v>19</v>
      </c>
      <c r="F265" t="s">
        <v>19</v>
      </c>
      <c r="G265" t="s">
        <v>19</v>
      </c>
      <c r="H265" t="s">
        <v>19</v>
      </c>
      <c r="I265" t="str">
        <f ca="1">IF(OFFSET(support!$D$1,MATCH("w|"&amp;indicators!A265&amp;"|"&amp;MID(indicators!C265,3,100),support!$A$2:$A$66,0),MATCH(indicators!B265,support!$E$1:$BI$1,0))="","NULL",SUBSTITUTE(OFFSET(support!$D$1,MATCH("w|"&amp;indicators!A265&amp;"|"&amp;MID(indicators!C265,3,100),support!$A$2:$A$66,0),MATCH(indicators!B265,support!$E$1:$BI$1,0)),",","."))</f>
        <v>0.176892707379947</v>
      </c>
      <c r="J265">
        <v>1</v>
      </c>
    </row>
    <row r="266" spans="1:10" x14ac:dyDescent="0.25">
      <c r="A266">
        <v>2017</v>
      </c>
      <c r="B266" s="88">
        <v>49</v>
      </c>
      <c r="C266" t="s">
        <v>224</v>
      </c>
      <c r="D266" t="str">
        <f ca="1">IF(OFFSET(support!$D$1,MATCH("v|"&amp;indicators!A266&amp;"|"&amp;MID(indicators!C266,3,100),support!$A$2:$A$66,0),MATCH(indicators!B266,support!$E$1:$BI$1,0))="","NULL",SUBSTITUTE(OFFSET(support!$D$1,MATCH("v|"&amp;indicators!A266&amp;"|"&amp;MID(indicators!C266,3,100),support!$A$2:$A$66,0),MATCH(indicators!B266,support!$E$1:$BI$1,0)),",","."))</f>
        <v>0.00209083759589053</v>
      </c>
      <c r="E266" t="s">
        <v>19</v>
      </c>
      <c r="F266" t="s">
        <v>19</v>
      </c>
      <c r="G266" t="s">
        <v>19</v>
      </c>
      <c r="H266" t="s">
        <v>19</v>
      </c>
      <c r="I266" t="str">
        <f ca="1">IF(OFFSET(support!$D$1,MATCH("w|"&amp;indicators!A266&amp;"|"&amp;MID(indicators!C266,3,100),support!$A$2:$A$66,0),MATCH(indicators!B266,support!$E$1:$BI$1,0))="","NULL",SUBSTITUTE(OFFSET(support!$D$1,MATCH("w|"&amp;indicators!A266&amp;"|"&amp;MID(indicators!C266,3,100),support!$A$2:$A$66,0),MATCH(indicators!B266,support!$E$1:$BI$1,0)),",","."))</f>
        <v>0.130154805720194</v>
      </c>
      <c r="J266">
        <v>1</v>
      </c>
    </row>
    <row r="267" spans="1:10" x14ac:dyDescent="0.25">
      <c r="A267">
        <v>2017</v>
      </c>
      <c r="B267" s="88">
        <v>50</v>
      </c>
      <c r="C267" t="s">
        <v>224</v>
      </c>
      <c r="D267" t="str">
        <f ca="1">IF(OFFSET(support!$D$1,MATCH("v|"&amp;indicators!A267&amp;"|"&amp;MID(indicators!C267,3,100),support!$A$2:$A$66,0),MATCH(indicators!B267,support!$E$1:$BI$1,0))="","NULL",SUBSTITUTE(OFFSET(support!$D$1,MATCH("v|"&amp;indicators!A267&amp;"|"&amp;MID(indicators!C267,3,100),support!$A$2:$A$66,0),MATCH(indicators!B267,support!$E$1:$BI$1,0)),",","."))</f>
        <v>0.688062966579955</v>
      </c>
      <c r="E267" t="s">
        <v>19</v>
      </c>
      <c r="F267" t="s">
        <v>19</v>
      </c>
      <c r="G267" t="s">
        <v>19</v>
      </c>
      <c r="H267" t="s">
        <v>19</v>
      </c>
      <c r="I267" t="str">
        <f ca="1">IF(OFFSET(support!$D$1,MATCH("w|"&amp;indicators!A267&amp;"|"&amp;MID(indicators!C267,3,100),support!$A$2:$A$66,0),MATCH(indicators!B267,support!$E$1:$BI$1,0))="","NULL",SUBSTITUTE(OFFSET(support!$D$1,MATCH("w|"&amp;indicators!A267&amp;"|"&amp;MID(indicators!C267,3,100),support!$A$2:$A$66,0),MATCH(indicators!B267,support!$E$1:$BI$1,0)),",","."))</f>
        <v>0.230847647270903</v>
      </c>
      <c r="J267">
        <v>1</v>
      </c>
    </row>
    <row r="268" spans="1:10" x14ac:dyDescent="0.25">
      <c r="A268">
        <v>2017</v>
      </c>
      <c r="B268" s="88">
        <v>52</v>
      </c>
      <c r="C268" t="s">
        <v>224</v>
      </c>
      <c r="D268" t="str">
        <f ca="1">IF(OFFSET(support!$D$1,MATCH("v|"&amp;indicators!A268&amp;"|"&amp;MID(indicators!C268,3,100),support!$A$2:$A$66,0),MATCH(indicators!B268,support!$E$1:$BI$1,0))="","NULL",SUBSTITUTE(OFFSET(support!$D$1,MATCH("v|"&amp;indicators!A268&amp;"|"&amp;MID(indicators!C268,3,100),support!$A$2:$A$66,0),MATCH(indicators!B268,support!$E$1:$BI$1,0)),",","."))</f>
        <v>8.15628617878861</v>
      </c>
      <c r="E268" t="s">
        <v>19</v>
      </c>
      <c r="F268" t="s">
        <v>19</v>
      </c>
      <c r="G268" t="s">
        <v>19</v>
      </c>
      <c r="H268" t="s">
        <v>19</v>
      </c>
      <c r="I268" t="str">
        <f ca="1">IF(OFFSET(support!$D$1,MATCH("w|"&amp;indicators!A268&amp;"|"&amp;MID(indicators!C268,3,100),support!$A$2:$A$66,0),MATCH(indicators!B268,support!$E$1:$BI$1,0))="","NULL",SUBSTITUTE(OFFSET(support!$D$1,MATCH("w|"&amp;indicators!A268&amp;"|"&amp;MID(indicators!C268,3,100),support!$A$2:$A$66,0),MATCH(indicators!B268,support!$E$1:$BI$1,0)),",","."))</f>
        <v>0.121138016136926</v>
      </c>
      <c r="J268">
        <v>1</v>
      </c>
    </row>
    <row r="269" spans="1:10" x14ac:dyDescent="0.25">
      <c r="A269">
        <v>2017</v>
      </c>
      <c r="B269" s="88">
        <v>53</v>
      </c>
      <c r="C269" t="s">
        <v>224</v>
      </c>
      <c r="D269" t="str">
        <f ca="1">IF(OFFSET(support!$D$1,MATCH("v|"&amp;indicators!A269&amp;"|"&amp;MID(indicators!C269,3,100),support!$A$2:$A$66,0),MATCH(indicators!B269,support!$E$1:$BI$1,0))="","NULL",SUBSTITUTE(OFFSET(support!$D$1,MATCH("v|"&amp;indicators!A269&amp;"|"&amp;MID(indicators!C269,3,100),support!$A$2:$A$66,0),MATCH(indicators!B269,support!$E$1:$BI$1,0)),",","."))</f>
        <v>1.29684090833576</v>
      </c>
      <c r="E269" t="s">
        <v>19</v>
      </c>
      <c r="F269" t="s">
        <v>19</v>
      </c>
      <c r="G269" t="s">
        <v>19</v>
      </c>
      <c r="H269" t="s">
        <v>19</v>
      </c>
      <c r="I269" t="str">
        <f ca="1">IF(OFFSET(support!$D$1,MATCH("w|"&amp;indicators!A269&amp;"|"&amp;MID(indicators!C269,3,100),support!$A$2:$A$66,0),MATCH(indicators!B269,support!$E$1:$BI$1,0))="","NULL",SUBSTITUTE(OFFSET(support!$D$1,MATCH("w|"&amp;indicators!A269&amp;"|"&amp;MID(indicators!C269,3,100),support!$A$2:$A$66,0),MATCH(indicators!B269,support!$E$1:$BI$1,0)),",","."))</f>
        <v>0.110639389214286</v>
      </c>
      <c r="J269">
        <v>1</v>
      </c>
    </row>
    <row r="270" spans="1:10" x14ac:dyDescent="0.25">
      <c r="A270">
        <v>2017</v>
      </c>
      <c r="B270" s="88">
        <v>54</v>
      </c>
      <c r="C270" t="s">
        <v>224</v>
      </c>
      <c r="D270" t="str">
        <f ca="1">IF(OFFSET(support!$D$1,MATCH("v|"&amp;indicators!A270&amp;"|"&amp;MID(indicators!C270,3,100),support!$A$2:$A$66,0),MATCH(indicators!B270,support!$E$1:$BI$1,0))="","NULL",SUBSTITUTE(OFFSET(support!$D$1,MATCH("v|"&amp;indicators!A270&amp;"|"&amp;MID(indicators!C270,3,100),support!$A$2:$A$66,0),MATCH(indicators!B270,support!$E$1:$BI$1,0)),",","."))</f>
        <v>1.15590381731539</v>
      </c>
      <c r="E270" t="s">
        <v>19</v>
      </c>
      <c r="F270" t="s">
        <v>19</v>
      </c>
      <c r="G270" t="s">
        <v>19</v>
      </c>
      <c r="H270" t="s">
        <v>19</v>
      </c>
      <c r="I270" t="str">
        <f ca="1">IF(OFFSET(support!$D$1,MATCH("w|"&amp;indicators!A270&amp;"|"&amp;MID(indicators!C270,3,100),support!$A$2:$A$66,0),MATCH(indicators!B270,support!$E$1:$BI$1,0))="","NULL",SUBSTITUTE(OFFSET(support!$D$1,MATCH("w|"&amp;indicators!A270&amp;"|"&amp;MID(indicators!C270,3,100),support!$A$2:$A$66,0),MATCH(indicators!B270,support!$E$1:$BI$1,0)),",","."))</f>
        <v>0.134601495140469</v>
      </c>
      <c r="J270">
        <v>1</v>
      </c>
    </row>
    <row r="271" spans="1:10" x14ac:dyDescent="0.25">
      <c r="A271">
        <v>2017</v>
      </c>
      <c r="B271" s="88">
        <v>57</v>
      </c>
      <c r="C271" t="s">
        <v>224</v>
      </c>
      <c r="D271" t="str">
        <f ca="1">IF(OFFSET(support!$D$1,MATCH("v|"&amp;indicators!A271&amp;"|"&amp;MID(indicators!C271,3,100),support!$A$2:$A$66,0),MATCH(indicators!B271,support!$E$1:$BI$1,0))="","NULL",SUBSTITUTE(OFFSET(support!$D$1,MATCH("v|"&amp;indicators!A271&amp;"|"&amp;MID(indicators!C271,3,100),support!$A$2:$A$66,0),MATCH(indicators!B271,support!$E$1:$BI$1,0)),",","."))</f>
        <v>0.911346686737816</v>
      </c>
      <c r="E271" t="s">
        <v>19</v>
      </c>
      <c r="F271" t="s">
        <v>19</v>
      </c>
      <c r="G271" t="s">
        <v>19</v>
      </c>
      <c r="H271" t="s">
        <v>19</v>
      </c>
      <c r="I271" t="str">
        <f ca="1">IF(OFFSET(support!$D$1,MATCH("w|"&amp;indicators!A271&amp;"|"&amp;MID(indicators!C271,3,100),support!$A$2:$A$66,0),MATCH(indicators!B271,support!$E$1:$BI$1,0))="","NULL",SUBSTITUTE(OFFSET(support!$D$1,MATCH("w|"&amp;indicators!A271&amp;"|"&amp;MID(indicators!C271,3,100),support!$A$2:$A$66,0),MATCH(indicators!B271,support!$E$1:$BI$1,0)),",","."))</f>
        <v>0.144564719196082</v>
      </c>
      <c r="J271">
        <v>1</v>
      </c>
    </row>
    <row r="272" spans="1:10" x14ac:dyDescent="0.25">
      <c r="A272">
        <v>2017</v>
      </c>
      <c r="B272" s="88">
        <v>58</v>
      </c>
      <c r="C272" t="s">
        <v>224</v>
      </c>
      <c r="D272" t="str">
        <f ca="1">IF(OFFSET(support!$D$1,MATCH("v|"&amp;indicators!A272&amp;"|"&amp;MID(indicators!C272,3,100),support!$A$2:$A$66,0),MATCH(indicators!B272,support!$E$1:$BI$1,0))="","NULL",SUBSTITUTE(OFFSET(support!$D$1,MATCH("v|"&amp;indicators!A272&amp;"|"&amp;MID(indicators!C272,3,100),support!$A$2:$A$66,0),MATCH(indicators!B272,support!$E$1:$BI$1,0)),",","."))</f>
        <v>0.108715901085165</v>
      </c>
      <c r="E272" t="s">
        <v>19</v>
      </c>
      <c r="F272" t="s">
        <v>19</v>
      </c>
      <c r="G272" t="s">
        <v>19</v>
      </c>
      <c r="H272" t="s">
        <v>19</v>
      </c>
      <c r="I272" t="str">
        <f ca="1">IF(OFFSET(support!$D$1,MATCH("w|"&amp;indicators!A272&amp;"|"&amp;MID(indicators!C272,3,100),support!$A$2:$A$66,0),MATCH(indicators!B272,support!$E$1:$BI$1,0))="","NULL",SUBSTITUTE(OFFSET(support!$D$1,MATCH("w|"&amp;indicators!A272&amp;"|"&amp;MID(indicators!C272,3,100),support!$A$2:$A$66,0),MATCH(indicators!B272,support!$E$1:$BI$1,0)),",","."))</f>
        <v>0.198088692707061</v>
      </c>
      <c r="J272">
        <v>1</v>
      </c>
    </row>
    <row r="273" spans="1:10" x14ac:dyDescent="0.25">
      <c r="A273">
        <v>2017</v>
      </c>
      <c r="B273" s="88">
        <v>60</v>
      </c>
      <c r="C273" t="s">
        <v>224</v>
      </c>
      <c r="D273" t="str">
        <f ca="1">IF(OFFSET(support!$D$1,MATCH("v|"&amp;indicators!A273&amp;"|"&amp;MID(indicators!C273,3,100),support!$A$2:$A$66,0),MATCH(indicators!B273,support!$E$1:$BI$1,0))="","NULL",SUBSTITUTE(OFFSET(support!$D$1,MATCH("v|"&amp;indicators!A273&amp;"|"&amp;MID(indicators!C273,3,100),support!$A$2:$A$66,0),MATCH(indicators!B273,support!$E$1:$BI$1,0)),",","."))</f>
        <v>1.40594460104801</v>
      </c>
      <c r="E273" t="s">
        <v>19</v>
      </c>
      <c r="F273" t="s">
        <v>19</v>
      </c>
      <c r="G273" t="s">
        <v>19</v>
      </c>
      <c r="H273" t="s">
        <v>19</v>
      </c>
      <c r="I273" t="str">
        <f ca="1">IF(OFFSET(support!$D$1,MATCH("w|"&amp;indicators!A273&amp;"|"&amp;MID(indicators!C273,3,100),support!$A$2:$A$66,0),MATCH(indicators!B273,support!$E$1:$BI$1,0))="","NULL",SUBSTITUTE(OFFSET(support!$D$1,MATCH("w|"&amp;indicators!A273&amp;"|"&amp;MID(indicators!C273,3,100),support!$A$2:$A$66,0),MATCH(indicators!B273,support!$E$1:$BI$1,0)),",","."))</f>
        <v>0.112419794684172</v>
      </c>
      <c r="J273">
        <v>1</v>
      </c>
    </row>
    <row r="274" spans="1:10" x14ac:dyDescent="0.25">
      <c r="A274">
        <v>2017</v>
      </c>
      <c r="B274" s="88">
        <v>61</v>
      </c>
      <c r="C274" t="s">
        <v>224</v>
      </c>
      <c r="D274" t="str">
        <f ca="1">IF(OFFSET(support!$D$1,MATCH("v|"&amp;indicators!A274&amp;"|"&amp;MID(indicators!C274,3,100),support!$A$2:$A$66,0),MATCH(indicators!B274,support!$E$1:$BI$1,0))="","NULL",SUBSTITUTE(OFFSET(support!$D$1,MATCH("v|"&amp;indicators!A274&amp;"|"&amp;MID(indicators!C274,3,100),support!$A$2:$A$66,0),MATCH(indicators!B274,support!$E$1:$BI$1,0)),",","."))</f>
        <v>9.40747416718049E-05</v>
      </c>
      <c r="E274" t="s">
        <v>19</v>
      </c>
      <c r="F274" t="s">
        <v>19</v>
      </c>
      <c r="G274" t="s">
        <v>19</v>
      </c>
      <c r="H274" t="s">
        <v>19</v>
      </c>
      <c r="I274" t="str">
        <f ca="1">IF(OFFSET(support!$D$1,MATCH("w|"&amp;indicators!A274&amp;"|"&amp;MID(indicators!C274,3,100),support!$A$2:$A$66,0),MATCH(indicators!B274,support!$E$1:$BI$1,0))="","NULL",SUBSTITUTE(OFFSET(support!$D$1,MATCH("w|"&amp;indicators!A274&amp;"|"&amp;MID(indicators!C274,3,100),support!$A$2:$A$66,0),MATCH(indicators!B274,support!$E$1:$BI$1,0)),",","."))</f>
        <v>0.334120747693457</v>
      </c>
      <c r="J274">
        <v>1</v>
      </c>
    </row>
    <row r="275" spans="1:10" x14ac:dyDescent="0.25">
      <c r="A275">
        <v>2017</v>
      </c>
      <c r="B275" s="88">
        <v>63</v>
      </c>
      <c r="C275" t="s">
        <v>224</v>
      </c>
      <c r="D275" t="str">
        <f ca="1">IF(OFFSET(support!$D$1,MATCH("v|"&amp;indicators!A275&amp;"|"&amp;MID(indicators!C275,3,100),support!$A$2:$A$66,0),MATCH(indicators!B275,support!$E$1:$BI$1,0))="","NULL",SUBSTITUTE(OFFSET(support!$D$1,MATCH("v|"&amp;indicators!A275&amp;"|"&amp;MID(indicators!C275,3,100),support!$A$2:$A$66,0),MATCH(indicators!B275,support!$E$1:$BI$1,0)),",","."))</f>
        <v>0.306815698808144</v>
      </c>
      <c r="E275" t="s">
        <v>19</v>
      </c>
      <c r="F275" t="s">
        <v>19</v>
      </c>
      <c r="G275" t="s">
        <v>19</v>
      </c>
      <c r="H275" t="s">
        <v>19</v>
      </c>
      <c r="I275" t="str">
        <f ca="1">IF(OFFSET(support!$D$1,MATCH("w|"&amp;indicators!A275&amp;"|"&amp;MID(indicators!C275,3,100),support!$A$2:$A$66,0),MATCH(indicators!B275,support!$E$1:$BI$1,0))="","NULL",SUBSTITUTE(OFFSET(support!$D$1,MATCH("w|"&amp;indicators!A275&amp;"|"&amp;MID(indicators!C275,3,100),support!$A$2:$A$66,0),MATCH(indicators!B275,support!$E$1:$BI$1,0)),",","."))</f>
        <v>0.119191931874378</v>
      </c>
      <c r="J275">
        <v>1</v>
      </c>
    </row>
    <row r="276" spans="1:10" x14ac:dyDescent="0.25">
      <c r="A276">
        <v>2017</v>
      </c>
      <c r="B276" s="88">
        <v>64</v>
      </c>
      <c r="C276" t="s">
        <v>224</v>
      </c>
      <c r="D276" t="str">
        <f ca="1">IF(OFFSET(support!$D$1,MATCH("v|"&amp;indicators!A276&amp;"|"&amp;MID(indicators!C276,3,100),support!$A$2:$A$66,0),MATCH(indicators!B276,support!$E$1:$BI$1,0))="","NULL",SUBSTITUTE(OFFSET(support!$D$1,MATCH("v|"&amp;indicators!A276&amp;"|"&amp;MID(indicators!C276,3,100),support!$A$2:$A$66,0),MATCH(indicators!B276,support!$E$1:$BI$1,0)),",","."))</f>
        <v>0.762471645997188</v>
      </c>
      <c r="E276" t="s">
        <v>19</v>
      </c>
      <c r="F276" t="s">
        <v>19</v>
      </c>
      <c r="G276" t="s">
        <v>19</v>
      </c>
      <c r="H276" t="s">
        <v>19</v>
      </c>
      <c r="I276" t="str">
        <f ca="1">IF(OFFSET(support!$D$1,MATCH("w|"&amp;indicators!A276&amp;"|"&amp;MID(indicators!C276,3,100),support!$A$2:$A$66,0),MATCH(indicators!B276,support!$E$1:$BI$1,0))="","NULL",SUBSTITUTE(OFFSET(support!$D$1,MATCH("w|"&amp;indicators!A276&amp;"|"&amp;MID(indicators!C276,3,100),support!$A$2:$A$66,0),MATCH(indicators!B276,support!$E$1:$BI$1,0)),",","."))</f>
        <v>0.0846931496573605</v>
      </c>
      <c r="J276">
        <v>1</v>
      </c>
    </row>
    <row r="277" spans="1:10" x14ac:dyDescent="0.25">
      <c r="A277">
        <v>2017</v>
      </c>
      <c r="B277" s="88">
        <v>65</v>
      </c>
      <c r="C277" t="s">
        <v>224</v>
      </c>
      <c r="D277" t="str">
        <f ca="1">IF(OFFSET(support!$D$1,MATCH("v|"&amp;indicators!A277&amp;"|"&amp;MID(indicators!C277,3,100),support!$A$2:$A$66,0),MATCH(indicators!B277,support!$E$1:$BI$1,0))="","NULL",SUBSTITUTE(OFFSET(support!$D$1,MATCH("v|"&amp;indicators!A277&amp;"|"&amp;MID(indicators!C277,3,100),support!$A$2:$A$66,0),MATCH(indicators!B277,support!$E$1:$BI$1,0)),",","."))</f>
        <v>0.50956682419786</v>
      </c>
      <c r="E277" t="s">
        <v>19</v>
      </c>
      <c r="F277" t="s">
        <v>19</v>
      </c>
      <c r="G277" t="s">
        <v>19</v>
      </c>
      <c r="H277" t="s">
        <v>19</v>
      </c>
      <c r="I277" t="str">
        <f ca="1">IF(OFFSET(support!$D$1,MATCH("w|"&amp;indicators!A277&amp;"|"&amp;MID(indicators!C277,3,100),support!$A$2:$A$66,0),MATCH(indicators!B277,support!$E$1:$BI$1,0))="","NULL",SUBSTITUTE(OFFSET(support!$D$1,MATCH("w|"&amp;indicators!A277&amp;"|"&amp;MID(indicators!C277,3,100),support!$A$2:$A$66,0),MATCH(indicators!B277,support!$E$1:$BI$1,0)),",","."))</f>
        <v>0.161253590048869</v>
      </c>
      <c r="J277">
        <v>1</v>
      </c>
    </row>
    <row r="278" spans="1:10" x14ac:dyDescent="0.25">
      <c r="A278">
        <v>2017</v>
      </c>
      <c r="B278" s="88">
        <v>67</v>
      </c>
      <c r="C278" t="s">
        <v>224</v>
      </c>
      <c r="D278" t="str">
        <f ca="1">IF(OFFSET(support!$D$1,MATCH("v|"&amp;indicators!A278&amp;"|"&amp;MID(indicators!C278,3,100),support!$A$2:$A$66,0),MATCH(indicators!B278,support!$E$1:$BI$1,0))="","NULL",SUBSTITUTE(OFFSET(support!$D$1,MATCH("v|"&amp;indicators!A278&amp;"|"&amp;MID(indicators!C278,3,100),support!$A$2:$A$66,0),MATCH(indicators!B278,support!$E$1:$BI$1,0)),",","."))</f>
        <v>0.0540301175796294</v>
      </c>
      <c r="E278" t="s">
        <v>19</v>
      </c>
      <c r="F278" t="s">
        <v>19</v>
      </c>
      <c r="G278" t="s">
        <v>19</v>
      </c>
      <c r="H278" t="s">
        <v>19</v>
      </c>
      <c r="I278" t="str">
        <f ca="1">IF(OFFSET(support!$D$1,MATCH("w|"&amp;indicators!A278&amp;"|"&amp;MID(indicators!C278,3,100),support!$A$2:$A$66,0),MATCH(indicators!B278,support!$E$1:$BI$1,0))="","NULL",SUBSTITUTE(OFFSET(support!$D$1,MATCH("w|"&amp;indicators!A278&amp;"|"&amp;MID(indicators!C278,3,100),support!$A$2:$A$66,0),MATCH(indicators!B278,support!$E$1:$BI$1,0)),",","."))</f>
        <v>0.242129378943747</v>
      </c>
      <c r="J278">
        <v>1</v>
      </c>
    </row>
    <row r="279" spans="1:10" x14ac:dyDescent="0.25">
      <c r="A279">
        <v>2017</v>
      </c>
      <c r="B279" s="88">
        <v>68</v>
      </c>
      <c r="C279" t="s">
        <v>224</v>
      </c>
      <c r="D279" t="str">
        <f ca="1">IF(OFFSET(support!$D$1,MATCH("v|"&amp;indicators!A279&amp;"|"&amp;MID(indicators!C279,3,100),support!$A$2:$A$66,0),MATCH(indicators!B279,support!$E$1:$BI$1,0))="","NULL",SUBSTITUTE(OFFSET(support!$D$1,MATCH("v|"&amp;indicators!A279&amp;"|"&amp;MID(indicators!C279,3,100),support!$A$2:$A$66,0),MATCH(indicators!B279,support!$E$1:$BI$1,0)),",","."))</f>
        <v>0.0223481582244951</v>
      </c>
      <c r="E279" t="s">
        <v>19</v>
      </c>
      <c r="F279" t="s">
        <v>19</v>
      </c>
      <c r="G279" t="s">
        <v>19</v>
      </c>
      <c r="H279" t="s">
        <v>19</v>
      </c>
      <c r="I279" t="str">
        <f ca="1">IF(OFFSET(support!$D$1,MATCH("w|"&amp;indicators!A279&amp;"|"&amp;MID(indicators!C279,3,100),support!$A$2:$A$66,0),MATCH(indicators!B279,support!$E$1:$BI$1,0))="","NULL",SUBSTITUTE(OFFSET(support!$D$1,MATCH("w|"&amp;indicators!A279&amp;"|"&amp;MID(indicators!C279,3,100),support!$A$2:$A$66,0),MATCH(indicators!B279,support!$E$1:$BI$1,0)),",","."))</f>
        <v>0.27768852162828</v>
      </c>
      <c r="J279">
        <v>1</v>
      </c>
    </row>
    <row r="280" spans="1:10" x14ac:dyDescent="0.25">
      <c r="A280">
        <v>2017</v>
      </c>
      <c r="B280" s="88">
        <v>69</v>
      </c>
      <c r="C280" t="s">
        <v>224</v>
      </c>
      <c r="D280" t="str">
        <f ca="1">IF(OFFSET(support!$D$1,MATCH("v|"&amp;indicators!A280&amp;"|"&amp;MID(indicators!C280,3,100),support!$A$2:$A$66,0),MATCH(indicators!B280,support!$E$1:$BI$1,0))="","NULL",SUBSTITUTE(OFFSET(support!$D$1,MATCH("v|"&amp;indicators!A280&amp;"|"&amp;MID(indicators!C280,3,100),support!$A$2:$A$66,0),MATCH(indicators!B280,support!$E$1:$BI$1,0)),",","."))</f>
        <v>0.134096347097338</v>
      </c>
      <c r="E280" t="s">
        <v>19</v>
      </c>
      <c r="F280" t="s">
        <v>19</v>
      </c>
      <c r="G280" t="s">
        <v>19</v>
      </c>
      <c r="H280" t="s">
        <v>19</v>
      </c>
      <c r="I280" t="str">
        <f ca="1">IF(OFFSET(support!$D$1,MATCH("w|"&amp;indicators!A280&amp;"|"&amp;MID(indicators!C280,3,100),support!$A$2:$A$66,0),MATCH(indicators!B280,support!$E$1:$BI$1,0))="","NULL",SUBSTITUTE(OFFSET(support!$D$1,MATCH("w|"&amp;indicators!A280&amp;"|"&amp;MID(indicators!C280,3,100),support!$A$2:$A$66,0),MATCH(indicators!B280,support!$E$1:$BI$1,0)),",","."))</f>
        <v>0.212663822000299</v>
      </c>
      <c r="J280">
        <v>1</v>
      </c>
    </row>
    <row r="281" spans="1:10" x14ac:dyDescent="0.25">
      <c r="A281">
        <v>2017</v>
      </c>
      <c r="B281" s="88">
        <v>70</v>
      </c>
      <c r="C281" t="s">
        <v>224</v>
      </c>
      <c r="D281" t="str">
        <f ca="1">IF(OFFSET(support!$D$1,MATCH("v|"&amp;indicators!A281&amp;"|"&amp;MID(indicators!C281,3,100),support!$A$2:$A$66,0),MATCH(indicators!B281,support!$E$1:$BI$1,0))="","NULL",SUBSTITUTE(OFFSET(support!$D$1,MATCH("v|"&amp;indicators!A281&amp;"|"&amp;MID(indicators!C281,3,100),support!$A$2:$A$66,0),MATCH(indicators!B281,support!$E$1:$BI$1,0)),",","."))</f>
        <v>0.0772790474032059</v>
      </c>
      <c r="E281" t="s">
        <v>19</v>
      </c>
      <c r="F281" t="s">
        <v>19</v>
      </c>
      <c r="G281" t="s">
        <v>19</v>
      </c>
      <c r="H281" t="s">
        <v>19</v>
      </c>
      <c r="I281" t="str">
        <f ca="1">IF(OFFSET(support!$D$1,MATCH("w|"&amp;indicators!A281&amp;"|"&amp;MID(indicators!C281,3,100),support!$A$2:$A$66,0),MATCH(indicators!B281,support!$E$1:$BI$1,0))="","NULL",SUBSTITUTE(OFFSET(support!$D$1,MATCH("w|"&amp;indicators!A281&amp;"|"&amp;MID(indicators!C281,3,100),support!$A$2:$A$66,0),MATCH(indicators!B281,support!$E$1:$BI$1,0)),",","."))</f>
        <v>0.10930894591236</v>
      </c>
      <c r="J281">
        <v>1</v>
      </c>
    </row>
    <row r="282" spans="1:10" x14ac:dyDescent="0.25">
      <c r="A282">
        <v>2017</v>
      </c>
      <c r="B282" s="88">
        <v>72</v>
      </c>
      <c r="C282" t="s">
        <v>224</v>
      </c>
      <c r="D282" t="str">
        <f ca="1">IF(OFFSET(support!$D$1,MATCH("v|"&amp;indicators!A282&amp;"|"&amp;MID(indicators!C282,3,100),support!$A$2:$A$66,0),MATCH(indicators!B282,support!$E$1:$BI$1,0))="","NULL",SUBSTITUTE(OFFSET(support!$D$1,MATCH("v|"&amp;indicators!A282&amp;"|"&amp;MID(indicators!C282,3,100),support!$A$2:$A$66,0),MATCH(indicators!B282,support!$E$1:$BI$1,0)),",","."))</f>
        <v>0.233145542571031</v>
      </c>
      <c r="E282" t="s">
        <v>19</v>
      </c>
      <c r="F282" t="s">
        <v>19</v>
      </c>
      <c r="G282" t="s">
        <v>19</v>
      </c>
      <c r="H282" t="s">
        <v>19</v>
      </c>
      <c r="I282" t="str">
        <f ca="1">IF(OFFSET(support!$D$1,MATCH("w|"&amp;indicators!A282&amp;"|"&amp;MID(indicators!C282,3,100),support!$A$2:$A$66,0),MATCH(indicators!B282,support!$E$1:$BI$1,0))="","NULL",SUBSTITUTE(OFFSET(support!$D$1,MATCH("w|"&amp;indicators!A282&amp;"|"&amp;MID(indicators!C282,3,100),support!$A$2:$A$66,0),MATCH(indicators!B282,support!$E$1:$BI$1,0)),",","."))</f>
        <v>0.094563910743806</v>
      </c>
      <c r="J282">
        <v>1</v>
      </c>
    </row>
    <row r="283" spans="1:10" x14ac:dyDescent="0.25">
      <c r="A283">
        <v>2017</v>
      </c>
      <c r="B283" s="88">
        <v>75</v>
      </c>
      <c r="C283" t="s">
        <v>224</v>
      </c>
      <c r="D283" t="str">
        <f ca="1">IF(OFFSET(support!$D$1,MATCH("v|"&amp;indicators!A283&amp;"|"&amp;MID(indicators!C283,3,100),support!$A$2:$A$66,0),MATCH(indicators!B283,support!$E$1:$BI$1,0))="","NULL",SUBSTITUTE(OFFSET(support!$D$1,MATCH("v|"&amp;indicators!A283&amp;"|"&amp;MID(indicators!C283,3,100),support!$A$2:$A$66,0),MATCH(indicators!B283,support!$E$1:$BI$1,0)),",","."))</f>
        <v>0.77068721086405</v>
      </c>
      <c r="E283" t="s">
        <v>19</v>
      </c>
      <c r="F283" t="s">
        <v>19</v>
      </c>
      <c r="G283" t="s">
        <v>19</v>
      </c>
      <c r="H283" t="s">
        <v>19</v>
      </c>
      <c r="I283" t="str">
        <f ca="1">IF(OFFSET(support!$D$1,MATCH("w|"&amp;indicators!A283&amp;"|"&amp;MID(indicators!C283,3,100),support!$A$2:$A$66,0),MATCH(indicators!B283,support!$E$1:$BI$1,0))="","NULL",SUBSTITUTE(OFFSET(support!$D$1,MATCH("w|"&amp;indicators!A283&amp;"|"&amp;MID(indicators!C283,3,100),support!$A$2:$A$66,0),MATCH(indicators!B283,support!$E$1:$BI$1,0)),",","."))</f>
        <v>0.0377059483516113</v>
      </c>
      <c r="J283">
        <v>1</v>
      </c>
    </row>
    <row r="284" spans="1:10" x14ac:dyDescent="0.25">
      <c r="A284">
        <v>2017</v>
      </c>
      <c r="B284" s="88">
        <v>77</v>
      </c>
      <c r="C284" t="s">
        <v>224</v>
      </c>
      <c r="D284" t="str">
        <f ca="1">IF(OFFSET(support!$D$1,MATCH("v|"&amp;indicators!A284&amp;"|"&amp;MID(indicators!C284,3,100),support!$A$2:$A$66,0),MATCH(indicators!B284,support!$E$1:$BI$1,0))="","NULL",SUBSTITUTE(OFFSET(support!$D$1,MATCH("v|"&amp;indicators!A284&amp;"|"&amp;MID(indicators!C284,3,100),support!$A$2:$A$66,0),MATCH(indicators!B284,support!$E$1:$BI$1,0)),",","."))</f>
        <v>0.00759757846562383</v>
      </c>
      <c r="E284" t="s">
        <v>19</v>
      </c>
      <c r="F284" t="s">
        <v>19</v>
      </c>
      <c r="G284" t="s">
        <v>19</v>
      </c>
      <c r="H284" t="s">
        <v>19</v>
      </c>
      <c r="I284" t="str">
        <f ca="1">IF(OFFSET(support!$D$1,MATCH("w|"&amp;indicators!A284&amp;"|"&amp;MID(indicators!C284,3,100),support!$A$2:$A$66,0),MATCH(indicators!B284,support!$E$1:$BI$1,0))="","NULL",SUBSTITUTE(OFFSET(support!$D$1,MATCH("w|"&amp;indicators!A284&amp;"|"&amp;MID(indicators!C284,3,100),support!$A$2:$A$66,0),MATCH(indicators!B284,support!$E$1:$BI$1,0)),",","."))</f>
        <v>0.22790866609543</v>
      </c>
      <c r="J284">
        <v>1</v>
      </c>
    </row>
    <row r="285" spans="1:10" x14ac:dyDescent="0.25">
      <c r="A285">
        <v>2017</v>
      </c>
      <c r="B285" s="88">
        <v>78</v>
      </c>
      <c r="C285" t="s">
        <v>224</v>
      </c>
      <c r="D285" t="str">
        <f ca="1">IF(OFFSET(support!$D$1,MATCH("v|"&amp;indicators!A285&amp;"|"&amp;MID(indicators!C285,3,100),support!$A$2:$A$66,0),MATCH(indicators!B285,support!$E$1:$BI$1,0))="","NULL",SUBSTITUTE(OFFSET(support!$D$1,MATCH("v|"&amp;indicators!A285&amp;"|"&amp;MID(indicators!C285,3,100),support!$A$2:$A$66,0),MATCH(indicators!B285,support!$E$1:$BI$1,0)),",","."))</f>
        <v>3.06551687467976</v>
      </c>
      <c r="E285" t="s">
        <v>19</v>
      </c>
      <c r="F285" t="s">
        <v>19</v>
      </c>
      <c r="G285" t="s">
        <v>19</v>
      </c>
      <c r="H285" t="s">
        <v>19</v>
      </c>
      <c r="I285" t="str">
        <f ca="1">IF(OFFSET(support!$D$1,MATCH("w|"&amp;indicators!A285&amp;"|"&amp;MID(indicators!C285,3,100),support!$A$2:$A$66,0),MATCH(indicators!B285,support!$E$1:$BI$1,0))="","NULL",SUBSTITUTE(OFFSET(support!$D$1,MATCH("w|"&amp;indicators!A285&amp;"|"&amp;MID(indicators!C285,3,100),support!$A$2:$A$66,0),MATCH(indicators!B285,support!$E$1:$BI$1,0)),",","."))</f>
        <v>0.0469419836432335</v>
      </c>
      <c r="J285">
        <v>1</v>
      </c>
    </row>
    <row r="286" spans="1:10" x14ac:dyDescent="0.25">
      <c r="A286">
        <v>2017</v>
      </c>
      <c r="B286" s="88">
        <v>83</v>
      </c>
      <c r="C286" t="s">
        <v>224</v>
      </c>
      <c r="D286" t="str">
        <f ca="1">IF(OFFSET(support!$D$1,MATCH("v|"&amp;indicators!A286&amp;"|"&amp;MID(indicators!C286,3,100),support!$A$2:$A$66,0),MATCH(indicators!B286,support!$E$1:$BI$1,0))="","NULL",SUBSTITUTE(OFFSET(support!$D$1,MATCH("v|"&amp;indicators!A286&amp;"|"&amp;MID(indicators!C286,3,100),support!$A$2:$A$66,0),MATCH(indicators!B286,support!$E$1:$BI$1,0)),",","."))</f>
        <v>0.345764118923756</v>
      </c>
      <c r="E286" t="s">
        <v>19</v>
      </c>
      <c r="F286" t="s">
        <v>19</v>
      </c>
      <c r="G286" t="s">
        <v>19</v>
      </c>
      <c r="H286" t="s">
        <v>19</v>
      </c>
      <c r="I286" t="str">
        <f ca="1">IF(OFFSET(support!$D$1,MATCH("w|"&amp;indicators!A286&amp;"|"&amp;MID(indicators!C286,3,100),support!$A$2:$A$66,0),MATCH(indicators!B286,support!$E$1:$BI$1,0))="","NULL",SUBSTITUTE(OFFSET(support!$D$1,MATCH("w|"&amp;indicators!A286&amp;"|"&amp;MID(indicators!C286,3,100),support!$A$2:$A$66,0),MATCH(indicators!B286,support!$E$1:$BI$1,0)),",","."))</f>
        <v>0.547655585703809</v>
      </c>
      <c r="J286">
        <v>1</v>
      </c>
    </row>
    <row r="287" spans="1:10" x14ac:dyDescent="0.25">
      <c r="A287">
        <v>2018</v>
      </c>
      <c r="B287" s="88">
        <v>1</v>
      </c>
      <c r="C287" t="s">
        <v>224</v>
      </c>
      <c r="D287" t="str">
        <f ca="1">IF(OFFSET(support!$D$1,MATCH("v|"&amp;indicators!A287&amp;"|"&amp;MID(indicators!C287,3,100),support!$A$2:$A$66,0),MATCH(indicators!B287,support!$E$1:$BI$1,0))="","NULL",SUBSTITUTE(OFFSET(support!$D$1,MATCH("v|"&amp;indicators!A287&amp;"|"&amp;MID(indicators!C287,3,100),support!$A$2:$A$66,0),MATCH(indicators!B287,support!$E$1:$BI$1,0)),",","."))</f>
        <v>4.92949062196028</v>
      </c>
      <c r="E287" t="s">
        <v>19</v>
      </c>
      <c r="F287" t="s">
        <v>19</v>
      </c>
      <c r="G287" t="s">
        <v>19</v>
      </c>
      <c r="H287" t="s">
        <v>19</v>
      </c>
      <c r="I287" t="str">
        <f ca="1">IF(OFFSET(support!$D$1,MATCH("w|"&amp;indicators!A287&amp;"|"&amp;MID(indicators!C287,3,100),support!$A$2:$A$66,0),MATCH(indicators!B287,support!$E$1:$BI$1,0))="","NULL",SUBSTITUTE(OFFSET(support!$D$1,MATCH("w|"&amp;indicators!A287&amp;"|"&amp;MID(indicators!C287,3,100),support!$A$2:$A$66,0),MATCH(indicators!B287,support!$E$1:$BI$1,0)),",","."))</f>
        <v>0.216119896570323</v>
      </c>
      <c r="J287">
        <v>1</v>
      </c>
    </row>
    <row r="288" spans="1:10" x14ac:dyDescent="0.25">
      <c r="A288">
        <v>2018</v>
      </c>
      <c r="B288" s="88">
        <v>2</v>
      </c>
      <c r="C288" t="s">
        <v>224</v>
      </c>
      <c r="D288" t="str">
        <f ca="1">IF(OFFSET(support!$D$1,MATCH("v|"&amp;indicators!A288&amp;"|"&amp;MID(indicators!C288,3,100),support!$A$2:$A$66,0),MATCH(indicators!B288,support!$E$1:$BI$1,0))="","NULL",SUBSTITUTE(OFFSET(support!$D$1,MATCH("v|"&amp;indicators!A288&amp;"|"&amp;MID(indicators!C288,3,100),support!$A$2:$A$66,0),MATCH(indicators!B288,support!$E$1:$BI$1,0)),",","."))</f>
        <v>0.257783991373976</v>
      </c>
      <c r="E288" t="s">
        <v>19</v>
      </c>
      <c r="F288" t="s">
        <v>19</v>
      </c>
      <c r="G288" t="s">
        <v>19</v>
      </c>
      <c r="H288" t="s">
        <v>19</v>
      </c>
      <c r="I288" t="str">
        <f ca="1">IF(OFFSET(support!$D$1,MATCH("w|"&amp;indicators!A288&amp;"|"&amp;MID(indicators!C288,3,100),support!$A$2:$A$66,0),MATCH(indicators!B288,support!$E$1:$BI$1,0))="","NULL",SUBSTITUTE(OFFSET(support!$D$1,MATCH("w|"&amp;indicators!A288&amp;"|"&amp;MID(indicators!C288,3,100),support!$A$2:$A$66,0),MATCH(indicators!B288,support!$E$1:$BI$1,0)),",","."))</f>
        <v>0.409879923194628</v>
      </c>
      <c r="J288">
        <v>1</v>
      </c>
    </row>
    <row r="289" spans="1:10" x14ac:dyDescent="0.25">
      <c r="A289">
        <v>2018</v>
      </c>
      <c r="B289" s="88">
        <v>3</v>
      </c>
      <c r="C289" t="s">
        <v>224</v>
      </c>
      <c r="D289" t="str">
        <f ca="1">IF(OFFSET(support!$D$1,MATCH("v|"&amp;indicators!A289&amp;"|"&amp;MID(indicators!C289,3,100),support!$A$2:$A$66,0),MATCH(indicators!B289,support!$E$1:$BI$1,0))="","NULL",SUBSTITUTE(OFFSET(support!$D$1,MATCH("v|"&amp;indicators!A289&amp;"|"&amp;MID(indicators!C289,3,100),support!$A$2:$A$66,0),MATCH(indicators!B289,support!$E$1:$BI$1,0)),",","."))</f>
        <v>0.0516283077335363</v>
      </c>
      <c r="E289" t="s">
        <v>19</v>
      </c>
      <c r="F289" t="s">
        <v>19</v>
      </c>
      <c r="G289" t="s">
        <v>19</v>
      </c>
      <c r="H289" t="s">
        <v>19</v>
      </c>
      <c r="I289" t="str">
        <f ca="1">IF(OFFSET(support!$D$1,MATCH("w|"&amp;indicators!A289&amp;"|"&amp;MID(indicators!C289,3,100),support!$A$2:$A$66,0),MATCH(indicators!B289,support!$E$1:$BI$1,0))="","NULL",SUBSTITUTE(OFFSET(support!$D$1,MATCH("w|"&amp;indicators!A289&amp;"|"&amp;MID(indicators!C289,3,100),support!$A$2:$A$66,0),MATCH(indicators!B289,support!$E$1:$BI$1,0)),",","."))</f>
        <v>0.594543604062304</v>
      </c>
      <c r="J289">
        <v>1</v>
      </c>
    </row>
    <row r="290" spans="1:10" x14ac:dyDescent="0.25">
      <c r="A290">
        <v>2018</v>
      </c>
      <c r="B290" s="88">
        <v>4</v>
      </c>
      <c r="C290" t="s">
        <v>224</v>
      </c>
      <c r="D290" t="str">
        <f ca="1">IF(OFFSET(support!$D$1,MATCH("v|"&amp;indicators!A290&amp;"|"&amp;MID(indicators!C290,3,100),support!$A$2:$A$66,0),MATCH(indicators!B290,support!$E$1:$BI$1,0))="","NULL",SUBSTITUTE(OFFSET(support!$D$1,MATCH("v|"&amp;indicators!A290&amp;"|"&amp;MID(indicators!C290,3,100),support!$A$2:$A$66,0),MATCH(indicators!B290,support!$E$1:$BI$1,0)),",","."))</f>
        <v>2.29145273101242</v>
      </c>
      <c r="E290" t="s">
        <v>19</v>
      </c>
      <c r="F290" t="s">
        <v>19</v>
      </c>
      <c r="G290" t="s">
        <v>19</v>
      </c>
      <c r="H290" t="s">
        <v>19</v>
      </c>
      <c r="I290" t="str">
        <f ca="1">IF(OFFSET(support!$D$1,MATCH("w|"&amp;indicators!A290&amp;"|"&amp;MID(indicators!C290,3,100),support!$A$2:$A$66,0),MATCH(indicators!B290,support!$E$1:$BI$1,0))="","NULL",SUBSTITUTE(OFFSET(support!$D$1,MATCH("w|"&amp;indicators!A290&amp;"|"&amp;MID(indicators!C290,3,100),support!$A$2:$A$66,0),MATCH(indicators!B290,support!$E$1:$BI$1,0)),",","."))</f>
        <v>0.101644798067439</v>
      </c>
      <c r="J290">
        <v>1</v>
      </c>
    </row>
    <row r="291" spans="1:10" x14ac:dyDescent="0.25">
      <c r="A291">
        <v>2018</v>
      </c>
      <c r="B291" s="88">
        <v>5</v>
      </c>
      <c r="C291" t="s">
        <v>224</v>
      </c>
      <c r="D291" t="str">
        <f ca="1">IF(OFFSET(support!$D$1,MATCH("v|"&amp;indicators!A291&amp;"|"&amp;MID(indicators!C291,3,100),support!$A$2:$A$66,0),MATCH(indicators!B291,support!$E$1:$BI$1,0))="","NULL",SUBSTITUTE(OFFSET(support!$D$1,MATCH("v|"&amp;indicators!A291&amp;"|"&amp;MID(indicators!C291,3,100),support!$A$2:$A$66,0),MATCH(indicators!B291,support!$E$1:$BI$1,0)),",","."))</f>
        <v>0.0039347801740548</v>
      </c>
      <c r="E291" t="s">
        <v>19</v>
      </c>
      <c r="F291" t="s">
        <v>19</v>
      </c>
      <c r="G291" t="s">
        <v>19</v>
      </c>
      <c r="H291" t="s">
        <v>19</v>
      </c>
      <c r="I291" t="str">
        <f ca="1">IF(OFFSET(support!$D$1,MATCH("w|"&amp;indicators!A291&amp;"|"&amp;MID(indicators!C291,3,100),support!$A$2:$A$66,0),MATCH(indicators!B291,support!$E$1:$BI$1,0))="","NULL",SUBSTITUTE(OFFSET(support!$D$1,MATCH("w|"&amp;indicators!A291&amp;"|"&amp;MID(indicators!C291,3,100),support!$A$2:$A$66,0),MATCH(indicators!B291,support!$E$1:$BI$1,0)),",","."))</f>
        <v>1.03582684423131</v>
      </c>
      <c r="J291">
        <v>1</v>
      </c>
    </row>
    <row r="292" spans="1:10" x14ac:dyDescent="0.25">
      <c r="A292">
        <v>2018</v>
      </c>
      <c r="B292" s="88">
        <v>6</v>
      </c>
      <c r="C292" t="s">
        <v>224</v>
      </c>
      <c r="D292" t="str">
        <f ca="1">IF(OFFSET(support!$D$1,MATCH("v|"&amp;indicators!A292&amp;"|"&amp;MID(indicators!C292,3,100),support!$A$2:$A$66,0),MATCH(indicators!B292,support!$E$1:$BI$1,0))="","NULL",SUBSTITUTE(OFFSET(support!$D$1,MATCH("v|"&amp;indicators!A292&amp;"|"&amp;MID(indicators!C292,3,100),support!$A$2:$A$66,0),MATCH(indicators!B292,support!$E$1:$BI$1,0)),",","."))</f>
        <v>0.00305407393842017</v>
      </c>
      <c r="E292" t="s">
        <v>19</v>
      </c>
      <c r="F292" t="s">
        <v>19</v>
      </c>
      <c r="G292" t="s">
        <v>19</v>
      </c>
      <c r="H292" t="s">
        <v>19</v>
      </c>
      <c r="I292" t="str">
        <f ca="1">IF(OFFSET(support!$D$1,MATCH("w|"&amp;indicators!A292&amp;"|"&amp;MID(indicators!C292,3,100),support!$A$2:$A$66,0),MATCH(indicators!B292,support!$E$1:$BI$1,0))="","NULL",SUBSTITUTE(OFFSET(support!$D$1,MATCH("w|"&amp;indicators!A292&amp;"|"&amp;MID(indicators!C292,3,100),support!$A$2:$A$66,0),MATCH(indicators!B292,support!$E$1:$BI$1,0)),",","."))</f>
        <v>0.184384867077035</v>
      </c>
      <c r="J292">
        <v>1</v>
      </c>
    </row>
    <row r="293" spans="1:10" x14ac:dyDescent="0.25">
      <c r="A293">
        <v>2018</v>
      </c>
      <c r="B293" s="88">
        <v>7</v>
      </c>
      <c r="C293" t="s">
        <v>224</v>
      </c>
      <c r="D293" t="str">
        <f ca="1">IF(OFFSET(support!$D$1,MATCH("v|"&amp;indicators!A293&amp;"|"&amp;MID(indicators!C293,3,100),support!$A$2:$A$66,0),MATCH(indicators!B293,support!$E$1:$BI$1,0))="","NULL",SUBSTITUTE(OFFSET(support!$D$1,MATCH("v|"&amp;indicators!A293&amp;"|"&amp;MID(indicators!C293,3,100),support!$A$2:$A$66,0),MATCH(indicators!B293,support!$E$1:$BI$1,0)),",","."))</f>
        <v>3.92714053521319</v>
      </c>
      <c r="E293" t="s">
        <v>19</v>
      </c>
      <c r="F293" t="s">
        <v>19</v>
      </c>
      <c r="G293" t="s">
        <v>19</v>
      </c>
      <c r="H293" t="s">
        <v>19</v>
      </c>
      <c r="I293" t="str">
        <f ca="1">IF(OFFSET(support!$D$1,MATCH("w|"&amp;indicators!A293&amp;"|"&amp;MID(indicators!C293,3,100),support!$A$2:$A$66,0),MATCH(indicators!B293,support!$E$1:$BI$1,0))="","NULL",SUBSTITUTE(OFFSET(support!$D$1,MATCH("w|"&amp;indicators!A293&amp;"|"&amp;MID(indicators!C293,3,100),support!$A$2:$A$66,0),MATCH(indicators!B293,support!$E$1:$BI$1,0)),",","."))</f>
        <v>0.128578094010703</v>
      </c>
      <c r="J293">
        <v>1</v>
      </c>
    </row>
    <row r="294" spans="1:10" x14ac:dyDescent="0.25">
      <c r="A294">
        <v>2018</v>
      </c>
      <c r="B294" s="88">
        <v>8</v>
      </c>
      <c r="C294" t="s">
        <v>224</v>
      </c>
      <c r="D294" t="str">
        <f ca="1">IF(OFFSET(support!$D$1,MATCH("v|"&amp;indicators!A294&amp;"|"&amp;MID(indicators!C294,3,100),support!$A$2:$A$66,0),MATCH(indicators!B294,support!$E$1:$BI$1,0))="","NULL",SUBSTITUTE(OFFSET(support!$D$1,MATCH("v|"&amp;indicators!A294&amp;"|"&amp;MID(indicators!C294,3,100),support!$A$2:$A$66,0),MATCH(indicators!B294,support!$E$1:$BI$1,0)),",","."))</f>
        <v>5.05114790374205</v>
      </c>
      <c r="E294" t="s">
        <v>19</v>
      </c>
      <c r="F294" t="s">
        <v>19</v>
      </c>
      <c r="G294" t="s">
        <v>19</v>
      </c>
      <c r="H294" t="s">
        <v>19</v>
      </c>
      <c r="I294" t="str">
        <f ca="1">IF(OFFSET(support!$D$1,MATCH("w|"&amp;indicators!A294&amp;"|"&amp;MID(indicators!C294,3,100),support!$A$2:$A$66,0),MATCH(indicators!B294,support!$E$1:$BI$1,0))="","NULL",SUBSTITUTE(OFFSET(support!$D$1,MATCH("w|"&amp;indicators!A294&amp;"|"&amp;MID(indicators!C294,3,100),support!$A$2:$A$66,0),MATCH(indicators!B294,support!$E$1:$BI$1,0)),",","."))</f>
        <v>0.0502038345668502</v>
      </c>
      <c r="J294">
        <v>1</v>
      </c>
    </row>
    <row r="295" spans="1:10" x14ac:dyDescent="0.25">
      <c r="A295">
        <v>2018</v>
      </c>
      <c r="B295" s="88">
        <v>10</v>
      </c>
      <c r="C295" t="s">
        <v>224</v>
      </c>
      <c r="D295" t="str">
        <f ca="1">IF(OFFSET(support!$D$1,MATCH("v|"&amp;indicators!A295&amp;"|"&amp;MID(indicators!C295,3,100),support!$A$2:$A$66,0),MATCH(indicators!B295,support!$E$1:$BI$1,0))="","NULL",SUBSTITUTE(OFFSET(support!$D$1,MATCH("v|"&amp;indicators!A295&amp;"|"&amp;MID(indicators!C295,3,100),support!$A$2:$A$66,0),MATCH(indicators!B295,support!$E$1:$BI$1,0)),",","."))</f>
        <v>0.0130506226416365</v>
      </c>
      <c r="E295" t="s">
        <v>19</v>
      </c>
      <c r="F295" t="s">
        <v>19</v>
      </c>
      <c r="G295" t="s">
        <v>19</v>
      </c>
      <c r="H295" t="s">
        <v>19</v>
      </c>
      <c r="I295" t="str">
        <f ca="1">IF(OFFSET(support!$D$1,MATCH("w|"&amp;indicators!A295&amp;"|"&amp;MID(indicators!C295,3,100),support!$A$2:$A$66,0),MATCH(indicators!B295,support!$E$1:$BI$1,0))="","NULL",SUBSTITUTE(OFFSET(support!$D$1,MATCH("w|"&amp;indicators!A295&amp;"|"&amp;MID(indicators!C295,3,100),support!$A$2:$A$66,0),MATCH(indicators!B295,support!$E$1:$BI$1,0)),",","."))</f>
        <v>0.672639028759369</v>
      </c>
      <c r="J295">
        <v>1</v>
      </c>
    </row>
    <row r="296" spans="1:10" x14ac:dyDescent="0.25">
      <c r="A296">
        <v>2018</v>
      </c>
      <c r="B296" s="88">
        <v>11</v>
      </c>
      <c r="C296" t="s">
        <v>224</v>
      </c>
      <c r="D296" t="str">
        <f ca="1">IF(OFFSET(support!$D$1,MATCH("v|"&amp;indicators!A296&amp;"|"&amp;MID(indicators!C296,3,100),support!$A$2:$A$66,0),MATCH(indicators!B296,support!$E$1:$BI$1,0))="","NULL",SUBSTITUTE(OFFSET(support!$D$1,MATCH("v|"&amp;indicators!A296&amp;"|"&amp;MID(indicators!C296,3,100),support!$A$2:$A$66,0),MATCH(indicators!B296,support!$E$1:$BI$1,0)),",","."))</f>
        <v>1.26953514243098</v>
      </c>
      <c r="E296" t="s">
        <v>19</v>
      </c>
      <c r="F296" t="s">
        <v>19</v>
      </c>
      <c r="G296" t="s">
        <v>19</v>
      </c>
      <c r="H296" t="s">
        <v>19</v>
      </c>
      <c r="I296" t="str">
        <f ca="1">IF(OFFSET(support!$D$1,MATCH("w|"&amp;indicators!A296&amp;"|"&amp;MID(indicators!C296,3,100),support!$A$2:$A$66,0),MATCH(indicators!B296,support!$E$1:$BI$1,0))="","NULL",SUBSTITUTE(OFFSET(support!$D$1,MATCH("w|"&amp;indicators!A296&amp;"|"&amp;MID(indicators!C296,3,100),support!$A$2:$A$66,0),MATCH(indicators!B296,support!$E$1:$BI$1,0)),",","."))</f>
        <v>0.818803046936916</v>
      </c>
      <c r="J296">
        <v>1</v>
      </c>
    </row>
    <row r="297" spans="1:10" x14ac:dyDescent="0.25">
      <c r="A297">
        <v>2018</v>
      </c>
      <c r="B297" s="88">
        <v>12</v>
      </c>
      <c r="C297" t="s">
        <v>224</v>
      </c>
      <c r="D297" t="str">
        <f ca="1">IF(OFFSET(support!$D$1,MATCH("v|"&amp;indicators!A297&amp;"|"&amp;MID(indicators!C297,3,100),support!$A$2:$A$66,0),MATCH(indicators!B297,support!$E$1:$BI$1,0))="","NULL",SUBSTITUTE(OFFSET(support!$D$1,MATCH("v|"&amp;indicators!A297&amp;"|"&amp;MID(indicators!C297,3,100),support!$A$2:$A$66,0),MATCH(indicators!B297,support!$E$1:$BI$1,0)),",","."))</f>
        <v>0.713839321091694</v>
      </c>
      <c r="E297" t="s">
        <v>19</v>
      </c>
      <c r="F297" t="s">
        <v>19</v>
      </c>
      <c r="G297" t="s">
        <v>19</v>
      </c>
      <c r="H297" t="s">
        <v>19</v>
      </c>
      <c r="I297" t="str">
        <f ca="1">IF(OFFSET(support!$D$1,MATCH("w|"&amp;indicators!A297&amp;"|"&amp;MID(indicators!C297,3,100),support!$A$2:$A$66,0),MATCH(indicators!B297,support!$E$1:$BI$1,0))="","NULL",SUBSTITUTE(OFFSET(support!$D$1,MATCH("w|"&amp;indicators!A297&amp;"|"&amp;MID(indicators!C297,3,100),support!$A$2:$A$66,0),MATCH(indicators!B297,support!$E$1:$BI$1,0)),",","."))</f>
        <v>0.256671070556547</v>
      </c>
      <c r="J297">
        <v>1</v>
      </c>
    </row>
    <row r="298" spans="1:10" x14ac:dyDescent="0.25">
      <c r="A298">
        <v>2018</v>
      </c>
      <c r="B298" s="88">
        <v>14</v>
      </c>
      <c r="C298" t="s">
        <v>224</v>
      </c>
      <c r="D298" t="str">
        <f ca="1">IF(OFFSET(support!$D$1,MATCH("v|"&amp;indicators!A298&amp;"|"&amp;MID(indicators!C298,3,100),support!$A$2:$A$66,0),MATCH(indicators!B298,support!$E$1:$BI$1,0))="","NULL",SUBSTITUTE(OFFSET(support!$D$1,MATCH("v|"&amp;indicators!A298&amp;"|"&amp;MID(indicators!C298,3,100),support!$A$2:$A$66,0),MATCH(indicators!B298,support!$E$1:$BI$1,0)),",","."))</f>
        <v>0.81468123483659</v>
      </c>
      <c r="E298" t="s">
        <v>19</v>
      </c>
      <c r="F298" t="s">
        <v>19</v>
      </c>
      <c r="G298" t="s">
        <v>19</v>
      </c>
      <c r="H298" t="s">
        <v>19</v>
      </c>
      <c r="I298" t="str">
        <f ca="1">IF(OFFSET(support!$D$1,MATCH("w|"&amp;indicators!A298&amp;"|"&amp;MID(indicators!C298,3,100),support!$A$2:$A$66,0),MATCH(indicators!B298,support!$E$1:$BI$1,0))="","NULL",SUBSTITUTE(OFFSET(support!$D$1,MATCH("w|"&amp;indicators!A298&amp;"|"&amp;MID(indicators!C298,3,100),support!$A$2:$A$66,0),MATCH(indicators!B298,support!$E$1:$BI$1,0)),",","."))</f>
        <v>0.519809150870886</v>
      </c>
      <c r="J298">
        <v>1</v>
      </c>
    </row>
    <row r="299" spans="1:10" x14ac:dyDescent="0.25">
      <c r="A299">
        <v>2018</v>
      </c>
      <c r="B299" s="88">
        <v>17</v>
      </c>
      <c r="C299" t="s">
        <v>224</v>
      </c>
      <c r="D299" t="str">
        <f ca="1">IF(OFFSET(support!$D$1,MATCH("v|"&amp;indicators!A299&amp;"|"&amp;MID(indicators!C299,3,100),support!$A$2:$A$66,0),MATCH(indicators!B299,support!$E$1:$BI$1,0))="","NULL",SUBSTITUTE(OFFSET(support!$D$1,MATCH("v|"&amp;indicators!A299&amp;"|"&amp;MID(indicators!C299,3,100),support!$A$2:$A$66,0),MATCH(indicators!B299,support!$E$1:$BI$1,0)),",","."))</f>
        <v>0.97798306482132</v>
      </c>
      <c r="E299" t="s">
        <v>19</v>
      </c>
      <c r="F299" t="s">
        <v>19</v>
      </c>
      <c r="G299" t="s">
        <v>19</v>
      </c>
      <c r="H299" t="s">
        <v>19</v>
      </c>
      <c r="I299" t="str">
        <f ca="1">IF(OFFSET(support!$D$1,MATCH("w|"&amp;indicators!A299&amp;"|"&amp;MID(indicators!C299,3,100),support!$A$2:$A$66,0),MATCH(indicators!B299,support!$E$1:$BI$1,0))="","NULL",SUBSTITUTE(OFFSET(support!$D$1,MATCH("w|"&amp;indicators!A299&amp;"|"&amp;MID(indicators!C299,3,100),support!$A$2:$A$66,0),MATCH(indicators!B299,support!$E$1:$BI$1,0)),",","."))</f>
        <v>0.266625926241411</v>
      </c>
      <c r="J299">
        <v>1</v>
      </c>
    </row>
    <row r="300" spans="1:10" x14ac:dyDescent="0.25">
      <c r="A300">
        <v>2018</v>
      </c>
      <c r="B300" s="88">
        <v>18</v>
      </c>
      <c r="C300" t="s">
        <v>224</v>
      </c>
      <c r="D300" t="str">
        <f ca="1">IF(OFFSET(support!$D$1,MATCH("v|"&amp;indicators!A300&amp;"|"&amp;MID(indicators!C300,3,100),support!$A$2:$A$66,0),MATCH(indicators!B300,support!$E$1:$BI$1,0))="","NULL",SUBSTITUTE(OFFSET(support!$D$1,MATCH("v|"&amp;indicators!A300&amp;"|"&amp;MID(indicators!C300,3,100),support!$A$2:$A$66,0),MATCH(indicators!B300,support!$E$1:$BI$1,0)),",","."))</f>
        <v>0.436835248868204</v>
      </c>
      <c r="E300" t="s">
        <v>19</v>
      </c>
      <c r="F300" t="s">
        <v>19</v>
      </c>
      <c r="G300" t="s">
        <v>19</v>
      </c>
      <c r="H300" t="s">
        <v>19</v>
      </c>
      <c r="I300" t="str">
        <f ca="1">IF(OFFSET(support!$D$1,MATCH("w|"&amp;indicators!A300&amp;"|"&amp;MID(indicators!C300,3,100),support!$A$2:$A$66,0),MATCH(indicators!B300,support!$E$1:$BI$1,0))="","NULL",SUBSTITUTE(OFFSET(support!$D$1,MATCH("w|"&amp;indicators!A300&amp;"|"&amp;MID(indicators!C300,3,100),support!$A$2:$A$66,0),MATCH(indicators!B300,support!$E$1:$BI$1,0)),",","."))</f>
        <v>0.218255822896472</v>
      </c>
      <c r="J300">
        <v>1</v>
      </c>
    </row>
    <row r="301" spans="1:10" x14ac:dyDescent="0.25">
      <c r="A301">
        <v>2018</v>
      </c>
      <c r="B301" s="88">
        <v>21</v>
      </c>
      <c r="C301" t="s">
        <v>224</v>
      </c>
      <c r="D301" t="str">
        <f ca="1">IF(OFFSET(support!$D$1,MATCH("v|"&amp;indicators!A301&amp;"|"&amp;MID(indicators!C301,3,100),support!$A$2:$A$66,0),MATCH(indicators!B301,support!$E$1:$BI$1,0))="","NULL",SUBSTITUTE(OFFSET(support!$D$1,MATCH("v|"&amp;indicators!A301&amp;"|"&amp;MID(indicators!C301,3,100),support!$A$2:$A$66,0),MATCH(indicators!B301,support!$E$1:$BI$1,0)),",","."))</f>
        <v>0.0335748420814648</v>
      </c>
      <c r="E301" t="s">
        <v>19</v>
      </c>
      <c r="F301" t="s">
        <v>19</v>
      </c>
      <c r="G301" t="s">
        <v>19</v>
      </c>
      <c r="H301" t="s">
        <v>19</v>
      </c>
      <c r="I301" t="str">
        <f ca="1">IF(OFFSET(support!$D$1,MATCH("w|"&amp;indicators!A301&amp;"|"&amp;MID(indicators!C301,3,100),support!$A$2:$A$66,0),MATCH(indicators!B301,support!$E$1:$BI$1,0))="","NULL",SUBSTITUTE(OFFSET(support!$D$1,MATCH("w|"&amp;indicators!A301&amp;"|"&amp;MID(indicators!C301,3,100),support!$A$2:$A$66,0),MATCH(indicators!B301,support!$E$1:$BI$1,0)),",","."))</f>
        <v>0.250903456466021</v>
      </c>
      <c r="J301">
        <v>1</v>
      </c>
    </row>
    <row r="302" spans="1:10" x14ac:dyDescent="0.25">
      <c r="A302">
        <v>2018</v>
      </c>
      <c r="B302" s="88">
        <v>22</v>
      </c>
      <c r="C302" t="s">
        <v>224</v>
      </c>
      <c r="D302" t="str">
        <f ca="1">IF(OFFSET(support!$D$1,MATCH("v|"&amp;indicators!A302&amp;"|"&amp;MID(indicators!C302,3,100),support!$A$2:$A$66,0),MATCH(indicators!B302,support!$E$1:$BI$1,0))="","NULL",SUBSTITUTE(OFFSET(support!$D$1,MATCH("v|"&amp;indicators!A302&amp;"|"&amp;MID(indicators!C302,3,100),support!$A$2:$A$66,0),MATCH(indicators!B302,support!$E$1:$BI$1,0)),",","."))</f>
        <v>8.22664229344962</v>
      </c>
      <c r="E302" t="s">
        <v>19</v>
      </c>
      <c r="F302" t="s">
        <v>19</v>
      </c>
      <c r="G302" t="s">
        <v>19</v>
      </c>
      <c r="H302" t="s">
        <v>19</v>
      </c>
      <c r="I302" t="str">
        <f ca="1">IF(OFFSET(support!$D$1,MATCH("w|"&amp;indicators!A302&amp;"|"&amp;MID(indicators!C302,3,100),support!$A$2:$A$66,0),MATCH(indicators!B302,support!$E$1:$BI$1,0))="","NULL",SUBSTITUTE(OFFSET(support!$D$1,MATCH("w|"&amp;indicators!A302&amp;"|"&amp;MID(indicators!C302,3,100),support!$A$2:$A$66,0),MATCH(indicators!B302,support!$E$1:$BI$1,0)),",","."))</f>
        <v>0.247693244989375</v>
      </c>
      <c r="J302">
        <v>1</v>
      </c>
    </row>
    <row r="303" spans="1:10" x14ac:dyDescent="0.25">
      <c r="A303">
        <v>2018</v>
      </c>
      <c r="B303" s="88">
        <v>24</v>
      </c>
      <c r="C303" t="s">
        <v>224</v>
      </c>
      <c r="D303" t="str">
        <f ca="1">IF(OFFSET(support!$D$1,MATCH("v|"&amp;indicators!A303&amp;"|"&amp;MID(indicators!C303,3,100),support!$A$2:$A$66,0),MATCH(indicators!B303,support!$E$1:$BI$1,0))="","NULL",SUBSTITUTE(OFFSET(support!$D$1,MATCH("v|"&amp;indicators!A303&amp;"|"&amp;MID(indicators!C303,3,100),support!$A$2:$A$66,0),MATCH(indicators!B303,support!$E$1:$BI$1,0)),",","."))</f>
        <v>0.510968304405405</v>
      </c>
      <c r="E303" t="s">
        <v>19</v>
      </c>
      <c r="F303" t="s">
        <v>19</v>
      </c>
      <c r="G303" t="s">
        <v>19</v>
      </c>
      <c r="H303" t="s">
        <v>19</v>
      </c>
      <c r="I303" t="str">
        <f ca="1">IF(OFFSET(support!$D$1,MATCH("w|"&amp;indicators!A303&amp;"|"&amp;MID(indicators!C303,3,100),support!$A$2:$A$66,0),MATCH(indicators!B303,support!$E$1:$BI$1,0))="","NULL",SUBSTITUTE(OFFSET(support!$D$1,MATCH("w|"&amp;indicators!A303&amp;"|"&amp;MID(indicators!C303,3,100),support!$A$2:$A$66,0),MATCH(indicators!B303,support!$E$1:$BI$1,0)),",","."))</f>
        <v>0.667692651915847</v>
      </c>
      <c r="J303">
        <v>1</v>
      </c>
    </row>
    <row r="304" spans="1:10" x14ac:dyDescent="0.25">
      <c r="A304">
        <v>2018</v>
      </c>
      <c r="B304" s="88">
        <v>25</v>
      </c>
      <c r="C304" t="s">
        <v>224</v>
      </c>
      <c r="D304" t="str">
        <f ca="1">IF(OFFSET(support!$D$1,MATCH("v|"&amp;indicators!A304&amp;"|"&amp;MID(indicators!C304,3,100),support!$A$2:$A$66,0),MATCH(indicators!B304,support!$E$1:$BI$1,0))="","NULL",SUBSTITUTE(OFFSET(support!$D$1,MATCH("v|"&amp;indicators!A304&amp;"|"&amp;MID(indicators!C304,3,100),support!$A$2:$A$66,0),MATCH(indicators!B304,support!$E$1:$BI$1,0)),",","."))</f>
        <v>0.0435591779503885</v>
      </c>
      <c r="E304" t="s">
        <v>19</v>
      </c>
      <c r="F304" t="s">
        <v>19</v>
      </c>
      <c r="G304" t="s">
        <v>19</v>
      </c>
      <c r="H304" t="s">
        <v>19</v>
      </c>
      <c r="I304" t="str">
        <f ca="1">IF(OFFSET(support!$D$1,MATCH("w|"&amp;indicators!A304&amp;"|"&amp;MID(indicators!C304,3,100),support!$A$2:$A$66,0),MATCH(indicators!B304,support!$E$1:$BI$1,0))="","NULL",SUBSTITUTE(OFFSET(support!$D$1,MATCH("w|"&amp;indicators!A304&amp;"|"&amp;MID(indicators!C304,3,100),support!$A$2:$A$66,0),MATCH(indicators!B304,support!$E$1:$BI$1,0)),",","."))</f>
        <v>2.36449359929058</v>
      </c>
      <c r="J304">
        <v>1</v>
      </c>
    </row>
    <row r="305" spans="1:10" x14ac:dyDescent="0.25">
      <c r="A305">
        <v>2018</v>
      </c>
      <c r="B305" s="88">
        <v>26</v>
      </c>
      <c r="C305" t="s">
        <v>224</v>
      </c>
      <c r="D305" t="str">
        <f ca="1">IF(OFFSET(support!$D$1,MATCH("v|"&amp;indicators!A305&amp;"|"&amp;MID(indicators!C305,3,100),support!$A$2:$A$66,0),MATCH(indicators!B305,support!$E$1:$BI$1,0))="","NULL",SUBSTITUTE(OFFSET(support!$D$1,MATCH("v|"&amp;indicators!A305&amp;"|"&amp;MID(indicators!C305,3,100),support!$A$2:$A$66,0),MATCH(indicators!B305,support!$E$1:$BI$1,0)),",","."))</f>
        <v>0.106777771548017</v>
      </c>
      <c r="E305" t="s">
        <v>19</v>
      </c>
      <c r="F305" t="s">
        <v>19</v>
      </c>
      <c r="G305" t="s">
        <v>19</v>
      </c>
      <c r="H305" t="s">
        <v>19</v>
      </c>
      <c r="I305" t="str">
        <f ca="1">IF(OFFSET(support!$D$1,MATCH("w|"&amp;indicators!A305&amp;"|"&amp;MID(indicators!C305,3,100),support!$A$2:$A$66,0),MATCH(indicators!B305,support!$E$1:$BI$1,0))="","NULL",SUBSTITUTE(OFFSET(support!$D$1,MATCH("w|"&amp;indicators!A305&amp;"|"&amp;MID(indicators!C305,3,100),support!$A$2:$A$66,0),MATCH(indicators!B305,support!$E$1:$BI$1,0)),",","."))</f>
        <v>0.680558503817545</v>
      </c>
      <c r="J305">
        <v>1</v>
      </c>
    </row>
    <row r="306" spans="1:10" x14ac:dyDescent="0.25">
      <c r="A306">
        <v>2018</v>
      </c>
      <c r="B306" s="88">
        <v>27</v>
      </c>
      <c r="C306" t="s">
        <v>224</v>
      </c>
      <c r="D306" t="str">
        <f ca="1">IF(OFFSET(support!$D$1,MATCH("v|"&amp;indicators!A306&amp;"|"&amp;MID(indicators!C306,3,100),support!$A$2:$A$66,0),MATCH(indicators!B306,support!$E$1:$BI$1,0))="","NULL",SUBSTITUTE(OFFSET(support!$D$1,MATCH("v|"&amp;indicators!A306&amp;"|"&amp;MID(indicators!C306,3,100),support!$A$2:$A$66,0),MATCH(indicators!B306,support!$E$1:$BI$1,0)),",","."))</f>
        <v>0.383679143519888</v>
      </c>
      <c r="E306" t="s">
        <v>19</v>
      </c>
      <c r="F306" t="s">
        <v>19</v>
      </c>
      <c r="G306" t="s">
        <v>19</v>
      </c>
      <c r="H306" t="s">
        <v>19</v>
      </c>
      <c r="I306" t="str">
        <f ca="1">IF(OFFSET(support!$D$1,MATCH("w|"&amp;indicators!A306&amp;"|"&amp;MID(indicators!C306,3,100),support!$A$2:$A$66,0),MATCH(indicators!B306,support!$E$1:$BI$1,0))="","NULL",SUBSTITUTE(OFFSET(support!$D$1,MATCH("w|"&amp;indicators!A306&amp;"|"&amp;MID(indicators!C306,3,100),support!$A$2:$A$66,0),MATCH(indicators!B306,support!$E$1:$BI$1,0)),",","."))</f>
        <v>0.271899044317313</v>
      </c>
      <c r="J306">
        <v>1</v>
      </c>
    </row>
    <row r="307" spans="1:10" x14ac:dyDescent="0.25">
      <c r="A307">
        <v>2018</v>
      </c>
      <c r="B307" s="88">
        <v>28</v>
      </c>
      <c r="C307" t="s">
        <v>224</v>
      </c>
      <c r="D307" t="str">
        <f ca="1">IF(OFFSET(support!$D$1,MATCH("v|"&amp;indicators!A307&amp;"|"&amp;MID(indicators!C307,3,100),support!$A$2:$A$66,0),MATCH(indicators!B307,support!$E$1:$BI$1,0))="","NULL",SUBSTITUTE(OFFSET(support!$D$1,MATCH("v|"&amp;indicators!A307&amp;"|"&amp;MID(indicators!C307,3,100),support!$A$2:$A$66,0),MATCH(indicators!B307,support!$E$1:$BI$1,0)),",","."))</f>
        <v>0.18321418836104</v>
      </c>
      <c r="E307" t="s">
        <v>19</v>
      </c>
      <c r="F307" t="s">
        <v>19</v>
      </c>
      <c r="G307" t="s">
        <v>19</v>
      </c>
      <c r="H307" t="s">
        <v>19</v>
      </c>
      <c r="I307" t="str">
        <f ca="1">IF(OFFSET(support!$D$1,MATCH("w|"&amp;indicators!A307&amp;"|"&amp;MID(indicators!C307,3,100),support!$A$2:$A$66,0),MATCH(indicators!B307,support!$E$1:$BI$1,0))="","NULL",SUBSTITUTE(OFFSET(support!$D$1,MATCH("w|"&amp;indicators!A307&amp;"|"&amp;MID(indicators!C307,3,100),support!$A$2:$A$66,0),MATCH(indicators!B307,support!$E$1:$BI$1,0)),",","."))</f>
        <v>0.144707328807347</v>
      </c>
      <c r="J307">
        <v>1</v>
      </c>
    </row>
    <row r="308" spans="1:10" x14ac:dyDescent="0.25">
      <c r="A308">
        <v>2018</v>
      </c>
      <c r="B308" s="88">
        <v>29</v>
      </c>
      <c r="C308" t="s">
        <v>224</v>
      </c>
      <c r="D308" t="str">
        <f ca="1">IF(OFFSET(support!$D$1,MATCH("v|"&amp;indicators!A308&amp;"|"&amp;MID(indicators!C308,3,100),support!$A$2:$A$66,0),MATCH(indicators!B308,support!$E$1:$BI$1,0))="","NULL",SUBSTITUTE(OFFSET(support!$D$1,MATCH("v|"&amp;indicators!A308&amp;"|"&amp;MID(indicators!C308,3,100),support!$A$2:$A$66,0),MATCH(indicators!B308,support!$E$1:$BI$1,0)),",","."))</f>
        <v>0.403952224112587</v>
      </c>
      <c r="E308" t="s">
        <v>19</v>
      </c>
      <c r="F308" t="s">
        <v>19</v>
      </c>
      <c r="G308" t="s">
        <v>19</v>
      </c>
      <c r="H308" t="s">
        <v>19</v>
      </c>
      <c r="I308" t="str">
        <f ca="1">IF(OFFSET(support!$D$1,MATCH("w|"&amp;indicators!A308&amp;"|"&amp;MID(indicators!C308,3,100),support!$A$2:$A$66,0),MATCH(indicators!B308,support!$E$1:$BI$1,0))="","NULL",SUBSTITUTE(OFFSET(support!$D$1,MATCH("w|"&amp;indicators!A308&amp;"|"&amp;MID(indicators!C308,3,100),support!$A$2:$A$66,0),MATCH(indicators!B308,support!$E$1:$BI$1,0)),",","."))</f>
        <v>0.193184213853902</v>
      </c>
      <c r="J308">
        <v>1</v>
      </c>
    </row>
    <row r="309" spans="1:10" x14ac:dyDescent="0.25">
      <c r="A309">
        <v>2018</v>
      </c>
      <c r="B309" s="88">
        <v>31</v>
      </c>
      <c r="C309" t="s">
        <v>224</v>
      </c>
      <c r="D309" t="str">
        <f ca="1">IF(OFFSET(support!$D$1,MATCH("v|"&amp;indicators!A309&amp;"|"&amp;MID(indicators!C309,3,100),support!$A$2:$A$66,0),MATCH(indicators!B309,support!$E$1:$BI$1,0))="","NULL",SUBSTITUTE(OFFSET(support!$D$1,MATCH("v|"&amp;indicators!A309&amp;"|"&amp;MID(indicators!C309,3,100),support!$A$2:$A$66,0),MATCH(indicators!B309,support!$E$1:$BI$1,0)),",","."))</f>
        <v>4.23612792237215</v>
      </c>
      <c r="E309" t="s">
        <v>19</v>
      </c>
      <c r="F309" t="s">
        <v>19</v>
      </c>
      <c r="G309" t="s">
        <v>19</v>
      </c>
      <c r="H309" t="s">
        <v>19</v>
      </c>
      <c r="I309" t="str">
        <f ca="1">IF(OFFSET(support!$D$1,MATCH("w|"&amp;indicators!A309&amp;"|"&amp;MID(indicators!C309,3,100),support!$A$2:$A$66,0),MATCH(indicators!B309,support!$E$1:$BI$1,0))="","NULL",SUBSTITUTE(OFFSET(support!$D$1,MATCH("w|"&amp;indicators!A309&amp;"|"&amp;MID(indicators!C309,3,100),support!$A$2:$A$66,0),MATCH(indicators!B309,support!$E$1:$BI$1,0)),",","."))</f>
        <v>0.116583906839427</v>
      </c>
      <c r="J309">
        <v>1</v>
      </c>
    </row>
    <row r="310" spans="1:10" x14ac:dyDescent="0.25">
      <c r="A310">
        <v>2018</v>
      </c>
      <c r="B310" s="88">
        <v>33</v>
      </c>
      <c r="C310" t="s">
        <v>224</v>
      </c>
      <c r="D310" t="str">
        <f ca="1">IF(OFFSET(support!$D$1,MATCH("v|"&amp;indicators!A310&amp;"|"&amp;MID(indicators!C310,3,100),support!$A$2:$A$66,0),MATCH(indicators!B310,support!$E$1:$BI$1,0))="","NULL",SUBSTITUTE(OFFSET(support!$D$1,MATCH("v|"&amp;indicators!A310&amp;"|"&amp;MID(indicators!C310,3,100),support!$A$2:$A$66,0),MATCH(indicators!B310,support!$E$1:$BI$1,0)),",","."))</f>
        <v>3.39271075202889</v>
      </c>
      <c r="E310" t="s">
        <v>19</v>
      </c>
      <c r="F310" t="s">
        <v>19</v>
      </c>
      <c r="G310" t="s">
        <v>19</v>
      </c>
      <c r="H310" t="s">
        <v>19</v>
      </c>
      <c r="I310" t="str">
        <f ca="1">IF(OFFSET(support!$D$1,MATCH("w|"&amp;indicators!A310&amp;"|"&amp;MID(indicators!C310,3,100),support!$A$2:$A$66,0),MATCH(indicators!B310,support!$E$1:$BI$1,0))="","NULL",SUBSTITUTE(OFFSET(support!$D$1,MATCH("w|"&amp;indicators!A310&amp;"|"&amp;MID(indicators!C310,3,100),support!$A$2:$A$66,0),MATCH(indicators!B310,support!$E$1:$BI$1,0)),",","."))</f>
        <v>0.123999241237119</v>
      </c>
      <c r="J310">
        <v>1</v>
      </c>
    </row>
    <row r="311" spans="1:10" x14ac:dyDescent="0.25">
      <c r="A311">
        <v>2018</v>
      </c>
      <c r="B311" s="88">
        <v>35</v>
      </c>
      <c r="C311" t="s">
        <v>224</v>
      </c>
      <c r="D311" t="str">
        <f ca="1">IF(OFFSET(support!$D$1,MATCH("v|"&amp;indicators!A311&amp;"|"&amp;MID(indicators!C311,3,100),support!$A$2:$A$66,0),MATCH(indicators!B311,support!$E$1:$BI$1,0))="","NULL",SUBSTITUTE(OFFSET(support!$D$1,MATCH("v|"&amp;indicators!A311&amp;"|"&amp;MID(indicators!C311,3,100),support!$A$2:$A$66,0),MATCH(indicators!B311,support!$E$1:$BI$1,0)),",","."))</f>
        <v>0.0651720908287141</v>
      </c>
      <c r="E311" t="s">
        <v>19</v>
      </c>
      <c r="F311" t="s">
        <v>19</v>
      </c>
      <c r="G311" t="s">
        <v>19</v>
      </c>
      <c r="H311" t="s">
        <v>19</v>
      </c>
      <c r="I311" t="str">
        <f ca="1">IF(OFFSET(support!$D$1,MATCH("w|"&amp;indicators!A311&amp;"|"&amp;MID(indicators!C311,3,100),support!$A$2:$A$66,0),MATCH(indicators!B311,support!$E$1:$BI$1,0))="","NULL",SUBSTITUTE(OFFSET(support!$D$1,MATCH("w|"&amp;indicators!A311&amp;"|"&amp;MID(indicators!C311,3,100),support!$A$2:$A$66,0),MATCH(indicators!B311,support!$E$1:$BI$1,0)),",","."))</f>
        <v>0.257159676089787</v>
      </c>
      <c r="J311">
        <v>1</v>
      </c>
    </row>
    <row r="312" spans="1:10" x14ac:dyDescent="0.25">
      <c r="A312">
        <v>2018</v>
      </c>
      <c r="B312" s="88">
        <v>36</v>
      </c>
      <c r="C312" t="s">
        <v>224</v>
      </c>
      <c r="D312" t="str">
        <f ca="1">IF(OFFSET(support!$D$1,MATCH("v|"&amp;indicators!A312&amp;"|"&amp;MID(indicators!C312,3,100),support!$A$2:$A$66,0),MATCH(indicators!B312,support!$E$1:$BI$1,0))="","NULL",SUBSTITUTE(OFFSET(support!$D$1,MATCH("v|"&amp;indicators!A312&amp;"|"&amp;MID(indicators!C312,3,100),support!$A$2:$A$66,0),MATCH(indicators!B312,support!$E$1:$BI$1,0)),",","."))</f>
        <v>4.60273605055707</v>
      </c>
      <c r="E312" t="s">
        <v>19</v>
      </c>
      <c r="F312" t="s">
        <v>19</v>
      </c>
      <c r="G312" t="s">
        <v>19</v>
      </c>
      <c r="H312" t="s">
        <v>19</v>
      </c>
      <c r="I312" t="str">
        <f ca="1">IF(OFFSET(support!$D$1,MATCH("w|"&amp;indicators!A312&amp;"|"&amp;MID(indicators!C312,3,100),support!$A$2:$A$66,0),MATCH(indicators!B312,support!$E$1:$BI$1,0))="","NULL",SUBSTITUTE(OFFSET(support!$D$1,MATCH("w|"&amp;indicators!A312&amp;"|"&amp;MID(indicators!C312,3,100),support!$A$2:$A$66,0),MATCH(indicators!B312,support!$E$1:$BI$1,0)),",","."))</f>
        <v>0.154525374354486</v>
      </c>
      <c r="J312">
        <v>1</v>
      </c>
    </row>
    <row r="313" spans="1:10" x14ac:dyDescent="0.25">
      <c r="A313">
        <v>2018</v>
      </c>
      <c r="B313" s="88">
        <v>38</v>
      </c>
      <c r="C313" t="s">
        <v>224</v>
      </c>
      <c r="D313" t="str">
        <f ca="1">IF(OFFSET(support!$D$1,MATCH("v|"&amp;indicators!A313&amp;"|"&amp;MID(indicators!C313,3,100),support!$A$2:$A$66,0),MATCH(indicators!B313,support!$E$1:$BI$1,0))="","NULL",SUBSTITUTE(OFFSET(support!$D$1,MATCH("v|"&amp;indicators!A313&amp;"|"&amp;MID(indicators!C313,3,100),support!$A$2:$A$66,0),MATCH(indicators!B313,support!$E$1:$BI$1,0)),",","."))</f>
        <v>46.1825200296995</v>
      </c>
      <c r="E313" t="s">
        <v>19</v>
      </c>
      <c r="F313" t="s">
        <v>19</v>
      </c>
      <c r="G313" t="s">
        <v>19</v>
      </c>
      <c r="H313" t="s">
        <v>19</v>
      </c>
      <c r="I313" t="str">
        <f ca="1">IF(OFFSET(support!$D$1,MATCH("w|"&amp;indicators!A313&amp;"|"&amp;MID(indicators!C313,3,100),support!$A$2:$A$66,0),MATCH(indicators!B313,support!$E$1:$BI$1,0))="","NULL",SUBSTITUTE(OFFSET(support!$D$1,MATCH("w|"&amp;indicators!A313&amp;"|"&amp;MID(indicators!C313,3,100),support!$A$2:$A$66,0),MATCH(indicators!B313,support!$E$1:$BI$1,0)),",","."))</f>
        <v>0.0801292701694471</v>
      </c>
      <c r="J313">
        <v>1</v>
      </c>
    </row>
    <row r="314" spans="1:10" x14ac:dyDescent="0.25">
      <c r="A314">
        <v>2018</v>
      </c>
      <c r="B314" s="88">
        <v>40</v>
      </c>
      <c r="C314" t="s">
        <v>224</v>
      </c>
      <c r="D314" t="str">
        <f ca="1">IF(OFFSET(support!$D$1,MATCH("v|"&amp;indicators!A314&amp;"|"&amp;MID(indicators!C314,3,100),support!$A$2:$A$66,0),MATCH(indicators!B314,support!$E$1:$BI$1,0))="","NULL",SUBSTITUTE(OFFSET(support!$D$1,MATCH("v|"&amp;indicators!A314&amp;"|"&amp;MID(indicators!C314,3,100),support!$A$2:$A$66,0),MATCH(indicators!B314,support!$E$1:$BI$1,0)),",","."))</f>
        <v>0.595477738043607</v>
      </c>
      <c r="E314" t="s">
        <v>19</v>
      </c>
      <c r="F314" t="s">
        <v>19</v>
      </c>
      <c r="G314" t="s">
        <v>19</v>
      </c>
      <c r="H314" t="s">
        <v>19</v>
      </c>
      <c r="I314" t="str">
        <f ca="1">IF(OFFSET(support!$D$1,MATCH("w|"&amp;indicators!A314&amp;"|"&amp;MID(indicators!C314,3,100),support!$A$2:$A$66,0),MATCH(indicators!B314,support!$E$1:$BI$1,0))="","NULL",SUBSTITUTE(OFFSET(support!$D$1,MATCH("w|"&amp;indicators!A314&amp;"|"&amp;MID(indicators!C314,3,100),support!$A$2:$A$66,0),MATCH(indicators!B314,support!$E$1:$BI$1,0)),",","."))</f>
        <v>0.111363819882827</v>
      </c>
      <c r="J314">
        <v>1</v>
      </c>
    </row>
    <row r="315" spans="1:10" x14ac:dyDescent="0.25">
      <c r="A315">
        <v>2018</v>
      </c>
      <c r="B315" s="88">
        <v>41</v>
      </c>
      <c r="C315" t="s">
        <v>224</v>
      </c>
      <c r="D315" t="str">
        <f ca="1">IF(OFFSET(support!$D$1,MATCH("v|"&amp;indicators!A315&amp;"|"&amp;MID(indicators!C315,3,100),support!$A$2:$A$66,0),MATCH(indicators!B315,support!$E$1:$BI$1,0))="","NULL",SUBSTITUTE(OFFSET(support!$D$1,MATCH("v|"&amp;indicators!A315&amp;"|"&amp;MID(indicators!C315,3,100),support!$A$2:$A$66,0),MATCH(indicators!B315,support!$E$1:$BI$1,0)),",","."))</f>
        <v>16.6841856013891</v>
      </c>
      <c r="E315" t="s">
        <v>19</v>
      </c>
      <c r="F315" t="s">
        <v>19</v>
      </c>
      <c r="G315" t="s">
        <v>19</v>
      </c>
      <c r="H315" t="s">
        <v>19</v>
      </c>
      <c r="I315" t="str">
        <f ca="1">IF(OFFSET(support!$D$1,MATCH("w|"&amp;indicators!A315&amp;"|"&amp;MID(indicators!C315,3,100),support!$A$2:$A$66,0),MATCH(indicators!B315,support!$E$1:$BI$1,0))="","NULL",SUBSTITUTE(OFFSET(support!$D$1,MATCH("w|"&amp;indicators!A315&amp;"|"&amp;MID(indicators!C315,3,100),support!$A$2:$A$66,0),MATCH(indicators!B315,support!$E$1:$BI$1,0)),",","."))</f>
        <v>0.0466249002721957</v>
      </c>
      <c r="J315">
        <v>1</v>
      </c>
    </row>
    <row r="316" spans="1:10" x14ac:dyDescent="0.25">
      <c r="A316">
        <v>2018</v>
      </c>
      <c r="B316" s="88">
        <v>42</v>
      </c>
      <c r="C316" t="s">
        <v>224</v>
      </c>
      <c r="D316" t="str">
        <f ca="1">IF(OFFSET(support!$D$1,MATCH("v|"&amp;indicators!A316&amp;"|"&amp;MID(indicators!C316,3,100),support!$A$2:$A$66,0),MATCH(indicators!B316,support!$E$1:$BI$1,0))="","NULL",SUBSTITUTE(OFFSET(support!$D$1,MATCH("v|"&amp;indicators!A316&amp;"|"&amp;MID(indicators!C316,3,100),support!$A$2:$A$66,0),MATCH(indicators!B316,support!$E$1:$BI$1,0)),",","."))</f>
        <v>0.0517791444668504</v>
      </c>
      <c r="E316" t="s">
        <v>19</v>
      </c>
      <c r="F316" t="s">
        <v>19</v>
      </c>
      <c r="G316" t="s">
        <v>19</v>
      </c>
      <c r="H316" t="s">
        <v>19</v>
      </c>
      <c r="I316" t="str">
        <f ca="1">IF(OFFSET(support!$D$1,MATCH("w|"&amp;indicators!A316&amp;"|"&amp;MID(indicators!C316,3,100),support!$A$2:$A$66,0),MATCH(indicators!B316,support!$E$1:$BI$1,0))="","NULL",SUBSTITUTE(OFFSET(support!$D$1,MATCH("w|"&amp;indicators!A316&amp;"|"&amp;MID(indicators!C316,3,100),support!$A$2:$A$66,0),MATCH(indicators!B316,support!$E$1:$BI$1,0)),",","."))</f>
        <v>0.120541901028845</v>
      </c>
      <c r="J316">
        <v>1</v>
      </c>
    </row>
    <row r="317" spans="1:10" x14ac:dyDescent="0.25">
      <c r="A317">
        <v>2018</v>
      </c>
      <c r="B317" s="88">
        <v>43</v>
      </c>
      <c r="C317" t="s">
        <v>224</v>
      </c>
      <c r="D317" t="str">
        <f ca="1">IF(OFFSET(support!$D$1,MATCH("v|"&amp;indicators!A317&amp;"|"&amp;MID(indicators!C317,3,100),support!$A$2:$A$66,0),MATCH(indicators!B317,support!$E$1:$BI$1,0))="","NULL",SUBSTITUTE(OFFSET(support!$D$1,MATCH("v|"&amp;indicators!A317&amp;"|"&amp;MID(indicators!C317,3,100),support!$A$2:$A$66,0),MATCH(indicators!B317,support!$E$1:$BI$1,0)),",","."))</f>
        <v>0.0223699125003058</v>
      </c>
      <c r="E317" t="s">
        <v>19</v>
      </c>
      <c r="F317" t="s">
        <v>19</v>
      </c>
      <c r="G317" t="s">
        <v>19</v>
      </c>
      <c r="H317" t="s">
        <v>19</v>
      </c>
      <c r="I317" t="str">
        <f ca="1">IF(OFFSET(support!$D$1,MATCH("w|"&amp;indicators!A317&amp;"|"&amp;MID(indicators!C317,3,100),support!$A$2:$A$66,0),MATCH(indicators!B317,support!$E$1:$BI$1,0))="","NULL",SUBSTITUTE(OFFSET(support!$D$1,MATCH("w|"&amp;indicators!A317&amp;"|"&amp;MID(indicators!C317,3,100),support!$A$2:$A$66,0),MATCH(indicators!B317,support!$E$1:$BI$1,0)),",","."))</f>
        <v>0.0849547625491904</v>
      </c>
      <c r="J317">
        <v>1</v>
      </c>
    </row>
    <row r="318" spans="1:10" x14ac:dyDescent="0.25">
      <c r="A318">
        <v>2018</v>
      </c>
      <c r="B318" s="88">
        <v>44</v>
      </c>
      <c r="C318" t="s">
        <v>224</v>
      </c>
      <c r="D318" t="str">
        <f ca="1">IF(OFFSET(support!$D$1,MATCH("v|"&amp;indicators!A318&amp;"|"&amp;MID(indicators!C318,3,100),support!$A$2:$A$66,0),MATCH(indicators!B318,support!$E$1:$BI$1,0))="","NULL",SUBSTITUTE(OFFSET(support!$D$1,MATCH("v|"&amp;indicators!A318&amp;"|"&amp;MID(indicators!C318,3,100),support!$A$2:$A$66,0),MATCH(indicators!B318,support!$E$1:$BI$1,0)),",","."))</f>
        <v>0.0106160145142903</v>
      </c>
      <c r="E318" t="s">
        <v>19</v>
      </c>
      <c r="F318" t="s">
        <v>19</v>
      </c>
      <c r="G318" t="s">
        <v>19</v>
      </c>
      <c r="H318" t="s">
        <v>19</v>
      </c>
      <c r="I318" t="str">
        <f ca="1">IF(OFFSET(support!$D$1,MATCH("w|"&amp;indicators!A318&amp;"|"&amp;MID(indicators!C318,3,100),support!$A$2:$A$66,0),MATCH(indicators!B318,support!$E$1:$BI$1,0))="","NULL",SUBSTITUTE(OFFSET(support!$D$1,MATCH("w|"&amp;indicators!A318&amp;"|"&amp;MID(indicators!C318,3,100),support!$A$2:$A$66,0),MATCH(indicators!B318,support!$E$1:$BI$1,0)),",","."))</f>
        <v>0.104070865163346</v>
      </c>
      <c r="J318">
        <v>1</v>
      </c>
    </row>
    <row r="319" spans="1:10" x14ac:dyDescent="0.25">
      <c r="A319">
        <v>2018</v>
      </c>
      <c r="B319" s="88">
        <v>45</v>
      </c>
      <c r="C319" t="s">
        <v>224</v>
      </c>
      <c r="D319" t="str">
        <f ca="1">IF(OFFSET(support!$D$1,MATCH("v|"&amp;indicators!A319&amp;"|"&amp;MID(indicators!C319,3,100),support!$A$2:$A$66,0),MATCH(indicators!B319,support!$E$1:$BI$1,0))="","NULL",SUBSTITUTE(OFFSET(support!$D$1,MATCH("v|"&amp;indicators!A319&amp;"|"&amp;MID(indicators!C319,3,100),support!$A$2:$A$66,0),MATCH(indicators!B319,support!$E$1:$BI$1,0)),",","."))</f>
        <v>0.682421667551779</v>
      </c>
      <c r="E319" t="s">
        <v>19</v>
      </c>
      <c r="F319" t="s">
        <v>19</v>
      </c>
      <c r="G319" t="s">
        <v>19</v>
      </c>
      <c r="H319" t="s">
        <v>19</v>
      </c>
      <c r="I319" t="str">
        <f ca="1">IF(OFFSET(support!$D$1,MATCH("w|"&amp;indicators!A319&amp;"|"&amp;MID(indicators!C319,3,100),support!$A$2:$A$66,0),MATCH(indicators!B319,support!$E$1:$BI$1,0))="","NULL",SUBSTITUTE(OFFSET(support!$D$1,MATCH("w|"&amp;indicators!A319&amp;"|"&amp;MID(indicators!C319,3,100),support!$A$2:$A$66,0),MATCH(indicators!B319,support!$E$1:$BI$1,0)),",","."))</f>
        <v>0.0403930011076165</v>
      </c>
      <c r="J319">
        <v>1</v>
      </c>
    </row>
    <row r="320" spans="1:10" x14ac:dyDescent="0.25">
      <c r="A320">
        <v>2018</v>
      </c>
      <c r="B320" s="88">
        <v>46</v>
      </c>
      <c r="C320" t="s">
        <v>224</v>
      </c>
      <c r="D320" t="str">
        <f ca="1">IF(OFFSET(support!$D$1,MATCH("v|"&amp;indicators!A320&amp;"|"&amp;MID(indicators!C320,3,100),support!$A$2:$A$66,0),MATCH(indicators!B320,support!$E$1:$BI$1,0))="","NULL",SUBSTITUTE(OFFSET(support!$D$1,MATCH("v|"&amp;indicators!A320&amp;"|"&amp;MID(indicators!C320,3,100),support!$A$2:$A$66,0),MATCH(indicators!B320,support!$E$1:$BI$1,0)),",","."))</f>
        <v>0.027885899293186</v>
      </c>
      <c r="E320" t="s">
        <v>19</v>
      </c>
      <c r="F320" t="s">
        <v>19</v>
      </c>
      <c r="G320" t="s">
        <v>19</v>
      </c>
      <c r="H320" t="s">
        <v>19</v>
      </c>
      <c r="I320" t="str">
        <f ca="1">IF(OFFSET(support!$D$1,MATCH("w|"&amp;indicators!A320&amp;"|"&amp;MID(indicators!C320,3,100),support!$A$2:$A$66,0),MATCH(indicators!B320,support!$E$1:$BI$1,0))="","NULL",SUBSTITUTE(OFFSET(support!$D$1,MATCH("w|"&amp;indicators!A320&amp;"|"&amp;MID(indicators!C320,3,100),support!$A$2:$A$66,0),MATCH(indicators!B320,support!$E$1:$BI$1,0)),",","."))</f>
        <v>0.057886520089505</v>
      </c>
      <c r="J320">
        <v>1</v>
      </c>
    </row>
    <row r="321" spans="1:10" x14ac:dyDescent="0.25">
      <c r="A321">
        <v>2018</v>
      </c>
      <c r="B321" s="88">
        <v>47</v>
      </c>
      <c r="C321" t="s">
        <v>224</v>
      </c>
      <c r="D321" t="str">
        <f ca="1">IF(OFFSET(support!$D$1,MATCH("v|"&amp;indicators!A321&amp;"|"&amp;MID(indicators!C321,3,100),support!$A$2:$A$66,0),MATCH(indicators!B321,support!$E$1:$BI$1,0))="","NULL",SUBSTITUTE(OFFSET(support!$D$1,MATCH("v|"&amp;indicators!A321&amp;"|"&amp;MID(indicators!C321,3,100),support!$A$2:$A$66,0),MATCH(indicators!B321,support!$E$1:$BI$1,0)),",","."))</f>
        <v>0.4234584277628</v>
      </c>
      <c r="E321" t="s">
        <v>19</v>
      </c>
      <c r="F321" t="s">
        <v>19</v>
      </c>
      <c r="G321" t="s">
        <v>19</v>
      </c>
      <c r="H321" t="s">
        <v>19</v>
      </c>
      <c r="I321" t="str">
        <f ca="1">IF(OFFSET(support!$D$1,MATCH("w|"&amp;indicators!A321&amp;"|"&amp;MID(indicators!C321,3,100),support!$A$2:$A$66,0),MATCH(indicators!B321,support!$E$1:$BI$1,0))="","NULL",SUBSTITUTE(OFFSET(support!$D$1,MATCH("w|"&amp;indicators!A321&amp;"|"&amp;MID(indicators!C321,3,100),support!$A$2:$A$66,0),MATCH(indicators!B321,support!$E$1:$BI$1,0)),",","."))</f>
        <v>0.0719462046724042</v>
      </c>
      <c r="J321">
        <v>1</v>
      </c>
    </row>
    <row r="322" spans="1:10" x14ac:dyDescent="0.25">
      <c r="A322">
        <v>2018</v>
      </c>
      <c r="B322" s="88">
        <v>48</v>
      </c>
      <c r="C322" t="s">
        <v>224</v>
      </c>
      <c r="D322" t="str">
        <f ca="1">IF(OFFSET(support!$D$1,MATCH("v|"&amp;indicators!A322&amp;"|"&amp;MID(indicators!C322,3,100),support!$A$2:$A$66,0),MATCH(indicators!B322,support!$E$1:$BI$1,0))="","NULL",SUBSTITUTE(OFFSET(support!$D$1,MATCH("v|"&amp;indicators!A322&amp;"|"&amp;MID(indicators!C322,3,100),support!$A$2:$A$66,0),MATCH(indicators!B322,support!$E$1:$BI$1,0)),",","."))</f>
        <v>0.370264547229462</v>
      </c>
      <c r="E322" t="s">
        <v>19</v>
      </c>
      <c r="F322" t="s">
        <v>19</v>
      </c>
      <c r="G322" t="s">
        <v>19</v>
      </c>
      <c r="H322" t="s">
        <v>19</v>
      </c>
      <c r="I322" t="str">
        <f ca="1">IF(OFFSET(support!$D$1,MATCH("w|"&amp;indicators!A322&amp;"|"&amp;MID(indicators!C322,3,100),support!$A$2:$A$66,0),MATCH(indicators!B322,support!$E$1:$BI$1,0))="","NULL",SUBSTITUTE(OFFSET(support!$D$1,MATCH("w|"&amp;indicators!A322&amp;"|"&amp;MID(indicators!C322,3,100),support!$A$2:$A$66,0),MATCH(indicators!B322,support!$E$1:$BI$1,0)),",","."))</f>
        <v>0.184795674095873</v>
      </c>
      <c r="J322">
        <v>1</v>
      </c>
    </row>
    <row r="323" spans="1:10" x14ac:dyDescent="0.25">
      <c r="A323">
        <v>2018</v>
      </c>
      <c r="B323" s="88">
        <v>49</v>
      </c>
      <c r="C323" t="s">
        <v>224</v>
      </c>
      <c r="D323" t="str">
        <f ca="1">IF(OFFSET(support!$D$1,MATCH("v|"&amp;indicators!A323&amp;"|"&amp;MID(indicators!C323,3,100),support!$A$2:$A$66,0),MATCH(indicators!B323,support!$E$1:$BI$1,0))="","NULL",SUBSTITUTE(OFFSET(support!$D$1,MATCH("v|"&amp;indicators!A323&amp;"|"&amp;MID(indicators!C323,3,100),support!$A$2:$A$66,0),MATCH(indicators!B323,support!$E$1:$BI$1,0)),",","."))</f>
        <v>0.00327293690866481</v>
      </c>
      <c r="E323" t="s">
        <v>19</v>
      </c>
      <c r="F323" t="s">
        <v>19</v>
      </c>
      <c r="G323" t="s">
        <v>19</v>
      </c>
      <c r="H323" t="s">
        <v>19</v>
      </c>
      <c r="I323" t="str">
        <f ca="1">IF(OFFSET(support!$D$1,MATCH("w|"&amp;indicators!A323&amp;"|"&amp;MID(indicators!C323,3,100),support!$A$2:$A$66,0),MATCH(indicators!B323,support!$E$1:$BI$1,0))="","NULL",SUBSTITUTE(OFFSET(support!$D$1,MATCH("w|"&amp;indicators!A323&amp;"|"&amp;MID(indicators!C323,3,100),support!$A$2:$A$66,0),MATCH(indicators!B323,support!$E$1:$BI$1,0)),",","."))</f>
        <v>0.129706200419423</v>
      </c>
      <c r="J323">
        <v>1</v>
      </c>
    </row>
    <row r="324" spans="1:10" x14ac:dyDescent="0.25">
      <c r="A324">
        <v>2018</v>
      </c>
      <c r="B324" s="88">
        <v>50</v>
      </c>
      <c r="C324" t="s">
        <v>224</v>
      </c>
      <c r="D324" t="str">
        <f ca="1">IF(OFFSET(support!$D$1,MATCH("v|"&amp;indicators!A324&amp;"|"&amp;MID(indicators!C324,3,100),support!$A$2:$A$66,0),MATCH(indicators!B324,support!$E$1:$BI$1,0))="","NULL",SUBSTITUTE(OFFSET(support!$D$1,MATCH("v|"&amp;indicators!A324&amp;"|"&amp;MID(indicators!C324,3,100),support!$A$2:$A$66,0),MATCH(indicators!B324,support!$E$1:$BI$1,0)),",","."))</f>
        <v>0.182396684049825</v>
      </c>
      <c r="E324" t="s">
        <v>19</v>
      </c>
      <c r="F324" t="s">
        <v>19</v>
      </c>
      <c r="G324" t="s">
        <v>19</v>
      </c>
      <c r="H324" t="s">
        <v>19</v>
      </c>
      <c r="I324" t="str">
        <f ca="1">IF(OFFSET(support!$D$1,MATCH("w|"&amp;indicators!A324&amp;"|"&amp;MID(indicators!C324,3,100),support!$A$2:$A$66,0),MATCH(indicators!B324,support!$E$1:$BI$1,0))="","NULL",SUBSTITUTE(OFFSET(support!$D$1,MATCH("w|"&amp;indicators!A324&amp;"|"&amp;MID(indicators!C324,3,100),support!$A$2:$A$66,0),MATCH(indicators!B324,support!$E$1:$BI$1,0)),",","."))</f>
        <v>0.302184579355838</v>
      </c>
      <c r="J324">
        <v>1</v>
      </c>
    </row>
    <row r="325" spans="1:10" x14ac:dyDescent="0.25">
      <c r="A325">
        <v>2018</v>
      </c>
      <c r="B325" s="88">
        <v>52</v>
      </c>
      <c r="C325" t="s">
        <v>224</v>
      </c>
      <c r="D325" t="str">
        <f ca="1">IF(OFFSET(support!$D$1,MATCH("v|"&amp;indicators!A325&amp;"|"&amp;MID(indicators!C325,3,100),support!$A$2:$A$66,0),MATCH(indicators!B325,support!$E$1:$BI$1,0))="","NULL",SUBSTITUTE(OFFSET(support!$D$1,MATCH("v|"&amp;indicators!A325&amp;"|"&amp;MID(indicators!C325,3,100),support!$A$2:$A$66,0),MATCH(indicators!B325,support!$E$1:$BI$1,0)),",","."))</f>
        <v>13.4508090048843</v>
      </c>
      <c r="E325" t="s">
        <v>19</v>
      </c>
      <c r="F325" t="s">
        <v>19</v>
      </c>
      <c r="G325" t="s">
        <v>19</v>
      </c>
      <c r="H325" t="s">
        <v>19</v>
      </c>
      <c r="I325" t="str">
        <f ca="1">IF(OFFSET(support!$D$1,MATCH("w|"&amp;indicators!A325&amp;"|"&amp;MID(indicators!C325,3,100),support!$A$2:$A$66,0),MATCH(indicators!B325,support!$E$1:$BI$1,0))="","NULL",SUBSTITUTE(OFFSET(support!$D$1,MATCH("w|"&amp;indicators!A325&amp;"|"&amp;MID(indicators!C325,3,100),support!$A$2:$A$66,0),MATCH(indicators!B325,support!$E$1:$BI$1,0)),",","."))</f>
        <v>0.109078500251034</v>
      </c>
      <c r="J325">
        <v>1</v>
      </c>
    </row>
    <row r="326" spans="1:10" x14ac:dyDescent="0.25">
      <c r="A326">
        <v>2018</v>
      </c>
      <c r="B326" s="88">
        <v>53</v>
      </c>
      <c r="C326" t="s">
        <v>224</v>
      </c>
      <c r="D326" t="str">
        <f ca="1">IF(OFFSET(support!$D$1,MATCH("v|"&amp;indicators!A326&amp;"|"&amp;MID(indicators!C326,3,100),support!$A$2:$A$66,0),MATCH(indicators!B326,support!$E$1:$BI$1,0))="","NULL",SUBSTITUTE(OFFSET(support!$D$1,MATCH("v|"&amp;indicators!A326&amp;"|"&amp;MID(indicators!C326,3,100),support!$A$2:$A$66,0),MATCH(indicators!B326,support!$E$1:$BI$1,0)),",","."))</f>
        <v>0.451246171925854</v>
      </c>
      <c r="E326" t="s">
        <v>19</v>
      </c>
      <c r="F326" t="s">
        <v>19</v>
      </c>
      <c r="G326" t="s">
        <v>19</v>
      </c>
      <c r="H326" t="s">
        <v>19</v>
      </c>
      <c r="I326" t="str">
        <f ca="1">IF(OFFSET(support!$D$1,MATCH("w|"&amp;indicators!A326&amp;"|"&amp;MID(indicators!C326,3,100),support!$A$2:$A$66,0),MATCH(indicators!B326,support!$E$1:$BI$1,0))="","NULL",SUBSTITUTE(OFFSET(support!$D$1,MATCH("w|"&amp;indicators!A326&amp;"|"&amp;MID(indicators!C326,3,100),support!$A$2:$A$66,0),MATCH(indicators!B326,support!$E$1:$BI$1,0)),",","."))</f>
        <v>0.131790031966887</v>
      </c>
      <c r="J326">
        <v>1</v>
      </c>
    </row>
    <row r="327" spans="1:10" x14ac:dyDescent="0.25">
      <c r="A327">
        <v>2018</v>
      </c>
      <c r="B327" s="88">
        <v>54</v>
      </c>
      <c r="C327" t="s">
        <v>224</v>
      </c>
      <c r="D327" t="str">
        <f ca="1">IF(OFFSET(support!$D$1,MATCH("v|"&amp;indicators!A327&amp;"|"&amp;MID(indicators!C327,3,100),support!$A$2:$A$66,0),MATCH(indicators!B327,support!$E$1:$BI$1,0))="","NULL",SUBSTITUTE(OFFSET(support!$D$1,MATCH("v|"&amp;indicators!A327&amp;"|"&amp;MID(indicators!C327,3,100),support!$A$2:$A$66,0),MATCH(indicators!B327,support!$E$1:$BI$1,0)),",","."))</f>
        <v>1.87045941432386</v>
      </c>
      <c r="E327" t="s">
        <v>19</v>
      </c>
      <c r="F327" t="s">
        <v>19</v>
      </c>
      <c r="G327" t="s">
        <v>19</v>
      </c>
      <c r="H327" t="s">
        <v>19</v>
      </c>
      <c r="I327" t="str">
        <f ca="1">IF(OFFSET(support!$D$1,MATCH("w|"&amp;indicators!A327&amp;"|"&amp;MID(indicators!C327,3,100),support!$A$2:$A$66,0),MATCH(indicators!B327,support!$E$1:$BI$1,0))="","NULL",SUBSTITUTE(OFFSET(support!$D$1,MATCH("w|"&amp;indicators!A327&amp;"|"&amp;MID(indicators!C327,3,100),support!$A$2:$A$66,0),MATCH(indicators!B327,support!$E$1:$BI$1,0)),",","."))</f>
        <v>0.132955475325382</v>
      </c>
      <c r="J327">
        <v>1</v>
      </c>
    </row>
    <row r="328" spans="1:10" x14ac:dyDescent="0.25">
      <c r="A328">
        <v>2018</v>
      </c>
      <c r="B328" s="88">
        <v>57</v>
      </c>
      <c r="C328" t="s">
        <v>224</v>
      </c>
      <c r="D328" t="str">
        <f ca="1">IF(OFFSET(support!$D$1,MATCH("v|"&amp;indicators!A328&amp;"|"&amp;MID(indicators!C328,3,100),support!$A$2:$A$66,0),MATCH(indicators!B328,support!$E$1:$BI$1,0))="","NULL",SUBSTITUTE(OFFSET(support!$D$1,MATCH("v|"&amp;indicators!A328&amp;"|"&amp;MID(indicators!C328,3,100),support!$A$2:$A$66,0),MATCH(indicators!B328,support!$E$1:$BI$1,0)),",","."))</f>
        <v>2.6347715750746</v>
      </c>
      <c r="E328" t="s">
        <v>19</v>
      </c>
      <c r="F328" t="s">
        <v>19</v>
      </c>
      <c r="G328" t="s">
        <v>19</v>
      </c>
      <c r="H328" t="s">
        <v>19</v>
      </c>
      <c r="I328" t="str">
        <f ca="1">IF(OFFSET(support!$D$1,MATCH("w|"&amp;indicators!A328&amp;"|"&amp;MID(indicators!C328,3,100),support!$A$2:$A$66,0),MATCH(indicators!B328,support!$E$1:$BI$1,0))="","NULL",SUBSTITUTE(OFFSET(support!$D$1,MATCH("w|"&amp;indicators!A328&amp;"|"&amp;MID(indicators!C328,3,100),support!$A$2:$A$66,0),MATCH(indicators!B328,support!$E$1:$BI$1,0)),",","."))</f>
        <v>0.0952063841845307</v>
      </c>
      <c r="J328">
        <v>1</v>
      </c>
    </row>
    <row r="329" spans="1:10" x14ac:dyDescent="0.25">
      <c r="A329">
        <v>2018</v>
      </c>
      <c r="B329" s="88">
        <v>58</v>
      </c>
      <c r="C329" t="s">
        <v>224</v>
      </c>
      <c r="D329" t="str">
        <f ca="1">IF(OFFSET(support!$D$1,MATCH("v|"&amp;indicators!A329&amp;"|"&amp;MID(indicators!C329,3,100),support!$A$2:$A$66,0),MATCH(indicators!B329,support!$E$1:$BI$1,0))="","NULL",SUBSTITUTE(OFFSET(support!$D$1,MATCH("v|"&amp;indicators!A329&amp;"|"&amp;MID(indicators!C329,3,100),support!$A$2:$A$66,0),MATCH(indicators!B329,support!$E$1:$BI$1,0)),",","."))</f>
        <v>0.147672606138899</v>
      </c>
      <c r="E329" t="s">
        <v>19</v>
      </c>
      <c r="F329" t="s">
        <v>19</v>
      </c>
      <c r="G329" t="s">
        <v>19</v>
      </c>
      <c r="H329" t="s">
        <v>19</v>
      </c>
      <c r="I329" t="str">
        <f ca="1">IF(OFFSET(support!$D$1,MATCH("w|"&amp;indicators!A329&amp;"|"&amp;MID(indicators!C329,3,100),support!$A$2:$A$66,0),MATCH(indicators!B329,support!$E$1:$BI$1,0))="","NULL",SUBSTITUTE(OFFSET(support!$D$1,MATCH("w|"&amp;indicators!A329&amp;"|"&amp;MID(indicators!C329,3,100),support!$A$2:$A$66,0),MATCH(indicators!B329,support!$E$1:$BI$1,0)),",","."))</f>
        <v>0.204128315402759</v>
      </c>
      <c r="J329">
        <v>1</v>
      </c>
    </row>
    <row r="330" spans="1:10" x14ac:dyDescent="0.25">
      <c r="A330">
        <v>2018</v>
      </c>
      <c r="B330" s="88">
        <v>60</v>
      </c>
      <c r="C330" t="s">
        <v>224</v>
      </c>
      <c r="D330" t="str">
        <f ca="1">IF(OFFSET(support!$D$1,MATCH("v|"&amp;indicators!A330&amp;"|"&amp;MID(indicators!C330,3,100),support!$A$2:$A$66,0),MATCH(indicators!B330,support!$E$1:$BI$1,0))="","NULL",SUBSTITUTE(OFFSET(support!$D$1,MATCH("v|"&amp;indicators!A330&amp;"|"&amp;MID(indicators!C330,3,100),support!$A$2:$A$66,0),MATCH(indicators!B330,support!$E$1:$BI$1,0)),",","."))</f>
        <v>1.22408793418702</v>
      </c>
      <c r="E330" t="s">
        <v>19</v>
      </c>
      <c r="F330" t="s">
        <v>19</v>
      </c>
      <c r="G330" t="s">
        <v>19</v>
      </c>
      <c r="H330" t="s">
        <v>19</v>
      </c>
      <c r="I330" t="str">
        <f ca="1">IF(OFFSET(support!$D$1,MATCH("w|"&amp;indicators!A330&amp;"|"&amp;MID(indicators!C330,3,100),support!$A$2:$A$66,0),MATCH(indicators!B330,support!$E$1:$BI$1,0))="","NULL",SUBSTITUTE(OFFSET(support!$D$1,MATCH("w|"&amp;indicators!A330&amp;"|"&amp;MID(indicators!C330,3,100),support!$A$2:$A$66,0),MATCH(indicators!B330,support!$E$1:$BI$1,0)),",","."))</f>
        <v>0.110155043074817</v>
      </c>
      <c r="J330">
        <v>1</v>
      </c>
    </row>
    <row r="331" spans="1:10" x14ac:dyDescent="0.25">
      <c r="A331">
        <v>2018</v>
      </c>
      <c r="B331" s="88">
        <v>61</v>
      </c>
      <c r="C331" t="s">
        <v>224</v>
      </c>
      <c r="D331" t="str">
        <f ca="1">IF(OFFSET(support!$D$1,MATCH("v|"&amp;indicators!A331&amp;"|"&amp;MID(indicators!C331,3,100),support!$A$2:$A$66,0),MATCH(indicators!B331,support!$E$1:$BI$1,0))="","NULL",SUBSTITUTE(OFFSET(support!$D$1,MATCH("v|"&amp;indicators!A331&amp;"|"&amp;MID(indicators!C331,3,100),support!$A$2:$A$66,0),MATCH(indicators!B331,support!$E$1:$BI$1,0)),",","."))</f>
        <v>0.000733901889983636</v>
      </c>
      <c r="E331" t="s">
        <v>19</v>
      </c>
      <c r="F331" t="s">
        <v>19</v>
      </c>
      <c r="G331" t="s">
        <v>19</v>
      </c>
      <c r="H331" t="s">
        <v>19</v>
      </c>
      <c r="I331" t="str">
        <f ca="1">IF(OFFSET(support!$D$1,MATCH("w|"&amp;indicators!A331&amp;"|"&amp;MID(indicators!C331,3,100),support!$A$2:$A$66,0),MATCH(indicators!B331,support!$E$1:$BI$1,0))="","NULL",SUBSTITUTE(OFFSET(support!$D$1,MATCH("w|"&amp;indicators!A331&amp;"|"&amp;MID(indicators!C331,3,100),support!$A$2:$A$66,0),MATCH(indicators!B331,support!$E$1:$BI$1,0)),",","."))</f>
        <v>0.147685034468386</v>
      </c>
      <c r="J331">
        <v>1</v>
      </c>
    </row>
    <row r="332" spans="1:10" x14ac:dyDescent="0.25">
      <c r="A332">
        <v>2018</v>
      </c>
      <c r="B332" s="88">
        <v>63</v>
      </c>
      <c r="C332" t="s">
        <v>224</v>
      </c>
      <c r="D332" t="str">
        <f ca="1">IF(OFFSET(support!$D$1,MATCH("v|"&amp;indicators!A332&amp;"|"&amp;MID(indicators!C332,3,100),support!$A$2:$A$66,0),MATCH(indicators!B332,support!$E$1:$BI$1,0))="","NULL",SUBSTITUTE(OFFSET(support!$D$1,MATCH("v|"&amp;indicators!A332&amp;"|"&amp;MID(indicators!C332,3,100),support!$A$2:$A$66,0),MATCH(indicators!B332,support!$E$1:$BI$1,0)),",","."))</f>
        <v>0.304241311946457</v>
      </c>
      <c r="E332" t="s">
        <v>19</v>
      </c>
      <c r="F332" t="s">
        <v>19</v>
      </c>
      <c r="G332" t="s">
        <v>19</v>
      </c>
      <c r="H332" t="s">
        <v>19</v>
      </c>
      <c r="I332" t="str">
        <f ca="1">IF(OFFSET(support!$D$1,MATCH("w|"&amp;indicators!A332&amp;"|"&amp;MID(indicators!C332,3,100),support!$A$2:$A$66,0),MATCH(indicators!B332,support!$E$1:$BI$1,0))="","NULL",SUBSTITUTE(OFFSET(support!$D$1,MATCH("w|"&amp;indicators!A332&amp;"|"&amp;MID(indicators!C332,3,100),support!$A$2:$A$66,0),MATCH(indicators!B332,support!$E$1:$BI$1,0)),",","."))</f>
        <v>0.131674973215911</v>
      </c>
      <c r="J332">
        <v>1</v>
      </c>
    </row>
    <row r="333" spans="1:10" x14ac:dyDescent="0.25">
      <c r="A333">
        <v>2018</v>
      </c>
      <c r="B333" s="88">
        <v>64</v>
      </c>
      <c r="C333" t="s">
        <v>224</v>
      </c>
      <c r="D333" t="str">
        <f ca="1">IF(OFFSET(support!$D$1,MATCH("v|"&amp;indicators!A333&amp;"|"&amp;MID(indicators!C333,3,100),support!$A$2:$A$66,0),MATCH(indicators!B333,support!$E$1:$BI$1,0))="","NULL",SUBSTITUTE(OFFSET(support!$D$1,MATCH("v|"&amp;indicators!A333&amp;"|"&amp;MID(indicators!C333,3,100),support!$A$2:$A$66,0),MATCH(indicators!B333,support!$E$1:$BI$1,0)),",","."))</f>
        <v>2.22872763758908</v>
      </c>
      <c r="E333" t="s">
        <v>19</v>
      </c>
      <c r="F333" t="s">
        <v>19</v>
      </c>
      <c r="G333" t="s">
        <v>19</v>
      </c>
      <c r="H333" t="s">
        <v>19</v>
      </c>
      <c r="I333" t="str">
        <f ca="1">IF(OFFSET(support!$D$1,MATCH("w|"&amp;indicators!A333&amp;"|"&amp;MID(indicators!C333,3,100),support!$A$2:$A$66,0),MATCH(indicators!B333,support!$E$1:$BI$1,0))="","NULL",SUBSTITUTE(OFFSET(support!$D$1,MATCH("w|"&amp;indicators!A333&amp;"|"&amp;MID(indicators!C333,3,100),support!$A$2:$A$66,0),MATCH(indicators!B333,support!$E$1:$BI$1,0)),",","."))</f>
        <v>0.0913154131582453</v>
      </c>
      <c r="J333">
        <v>1</v>
      </c>
    </row>
    <row r="334" spans="1:10" x14ac:dyDescent="0.25">
      <c r="A334">
        <v>2018</v>
      </c>
      <c r="B334" s="88">
        <v>65</v>
      </c>
      <c r="C334" t="s">
        <v>224</v>
      </c>
      <c r="D334" t="str">
        <f ca="1">IF(OFFSET(support!$D$1,MATCH("v|"&amp;indicators!A334&amp;"|"&amp;MID(indicators!C334,3,100),support!$A$2:$A$66,0),MATCH(indicators!B334,support!$E$1:$BI$1,0))="","NULL",SUBSTITUTE(OFFSET(support!$D$1,MATCH("v|"&amp;indicators!A334&amp;"|"&amp;MID(indicators!C334,3,100),support!$A$2:$A$66,0),MATCH(indicators!B334,support!$E$1:$BI$1,0)),",","."))</f>
        <v>0.311288985486693</v>
      </c>
      <c r="E334" t="s">
        <v>19</v>
      </c>
      <c r="F334" t="s">
        <v>19</v>
      </c>
      <c r="G334" t="s">
        <v>19</v>
      </c>
      <c r="H334" t="s">
        <v>19</v>
      </c>
      <c r="I334" t="str">
        <f ca="1">IF(OFFSET(support!$D$1,MATCH("w|"&amp;indicators!A334&amp;"|"&amp;MID(indicators!C334,3,100),support!$A$2:$A$66,0),MATCH(indicators!B334,support!$E$1:$BI$1,0))="","NULL",SUBSTITUTE(OFFSET(support!$D$1,MATCH("w|"&amp;indicators!A334&amp;"|"&amp;MID(indicators!C334,3,100),support!$A$2:$A$66,0),MATCH(indicators!B334,support!$E$1:$BI$1,0)),",","."))</f>
        <v>0.151995080057743</v>
      </c>
      <c r="J334">
        <v>1</v>
      </c>
    </row>
    <row r="335" spans="1:10" x14ac:dyDescent="0.25">
      <c r="A335">
        <v>2018</v>
      </c>
      <c r="B335" s="88">
        <v>67</v>
      </c>
      <c r="C335" t="s">
        <v>224</v>
      </c>
      <c r="D335" t="str">
        <f ca="1">IF(OFFSET(support!$D$1,MATCH("v|"&amp;indicators!A335&amp;"|"&amp;MID(indicators!C335,3,100),support!$A$2:$A$66,0),MATCH(indicators!B335,support!$E$1:$BI$1,0))="","NULL",SUBSTITUTE(OFFSET(support!$D$1,MATCH("v|"&amp;indicators!A335&amp;"|"&amp;MID(indicators!C335,3,100),support!$A$2:$A$66,0),MATCH(indicators!B335,support!$E$1:$BI$1,0)),",","."))</f>
        <v>0.034229639915248</v>
      </c>
      <c r="E335" t="s">
        <v>19</v>
      </c>
      <c r="F335" t="s">
        <v>19</v>
      </c>
      <c r="G335" t="s">
        <v>19</v>
      </c>
      <c r="H335" t="s">
        <v>19</v>
      </c>
      <c r="I335" t="str">
        <f ca="1">IF(OFFSET(support!$D$1,MATCH("w|"&amp;indicators!A335&amp;"|"&amp;MID(indicators!C335,3,100),support!$A$2:$A$66,0),MATCH(indicators!B335,support!$E$1:$BI$1,0))="","NULL",SUBSTITUTE(OFFSET(support!$D$1,MATCH("w|"&amp;indicators!A335&amp;"|"&amp;MID(indicators!C335,3,100),support!$A$2:$A$66,0),MATCH(indicators!B335,support!$E$1:$BI$1,0)),",","."))</f>
        <v>0.240056531821815</v>
      </c>
      <c r="J335">
        <v>1</v>
      </c>
    </row>
    <row r="336" spans="1:10" x14ac:dyDescent="0.25">
      <c r="A336">
        <v>2018</v>
      </c>
      <c r="B336" s="88">
        <v>68</v>
      </c>
      <c r="C336" t="s">
        <v>224</v>
      </c>
      <c r="D336" t="str">
        <f ca="1">IF(OFFSET(support!$D$1,MATCH("v|"&amp;indicators!A336&amp;"|"&amp;MID(indicators!C336,3,100),support!$A$2:$A$66,0),MATCH(indicators!B336,support!$E$1:$BI$1,0))="","NULL",SUBSTITUTE(OFFSET(support!$D$1,MATCH("v|"&amp;indicators!A336&amp;"|"&amp;MID(indicators!C336,3,100),support!$A$2:$A$66,0),MATCH(indicators!B336,support!$E$1:$BI$1,0)),",","."))</f>
        <v>0.0612482159680882</v>
      </c>
      <c r="E336" t="s">
        <v>19</v>
      </c>
      <c r="F336" t="s">
        <v>19</v>
      </c>
      <c r="G336" t="s">
        <v>19</v>
      </c>
      <c r="H336" t="s">
        <v>19</v>
      </c>
      <c r="I336" t="str">
        <f ca="1">IF(OFFSET(support!$D$1,MATCH("w|"&amp;indicators!A336&amp;"|"&amp;MID(indicators!C336,3,100),support!$A$2:$A$66,0),MATCH(indicators!B336,support!$E$1:$BI$1,0))="","NULL",SUBSTITUTE(OFFSET(support!$D$1,MATCH("w|"&amp;indicators!A336&amp;"|"&amp;MID(indicators!C336,3,100),support!$A$2:$A$66,0),MATCH(indicators!B336,support!$E$1:$BI$1,0)),",","."))</f>
        <v>0.241447050476176</v>
      </c>
      <c r="J336">
        <v>1</v>
      </c>
    </row>
    <row r="337" spans="1:10" x14ac:dyDescent="0.25">
      <c r="A337">
        <v>2018</v>
      </c>
      <c r="B337" s="88">
        <v>69</v>
      </c>
      <c r="C337" t="s">
        <v>224</v>
      </c>
      <c r="D337" t="str">
        <f ca="1">IF(OFFSET(support!$D$1,MATCH("v|"&amp;indicators!A337&amp;"|"&amp;MID(indicators!C337,3,100),support!$A$2:$A$66,0),MATCH(indicators!B337,support!$E$1:$BI$1,0))="","NULL",SUBSTITUTE(OFFSET(support!$D$1,MATCH("v|"&amp;indicators!A337&amp;"|"&amp;MID(indicators!C337,3,100),support!$A$2:$A$66,0),MATCH(indicators!B337,support!$E$1:$BI$1,0)),",","."))</f>
        <v>0.514211346853839</v>
      </c>
      <c r="E337" t="s">
        <v>19</v>
      </c>
      <c r="F337" t="s">
        <v>19</v>
      </c>
      <c r="G337" t="s">
        <v>19</v>
      </c>
      <c r="H337" t="s">
        <v>19</v>
      </c>
      <c r="I337" t="str">
        <f ca="1">IF(OFFSET(support!$D$1,MATCH("w|"&amp;indicators!A337&amp;"|"&amp;MID(indicators!C337,3,100),support!$A$2:$A$66,0),MATCH(indicators!B337,support!$E$1:$BI$1,0))="","NULL",SUBSTITUTE(OFFSET(support!$D$1,MATCH("w|"&amp;indicators!A337&amp;"|"&amp;MID(indicators!C337,3,100),support!$A$2:$A$66,0),MATCH(indicators!B337,support!$E$1:$BI$1,0)),",","."))</f>
        <v>0.105908191539621</v>
      </c>
      <c r="J337">
        <v>1</v>
      </c>
    </row>
    <row r="338" spans="1:10" x14ac:dyDescent="0.25">
      <c r="A338">
        <v>2018</v>
      </c>
      <c r="B338" s="88">
        <v>70</v>
      </c>
      <c r="C338" t="s">
        <v>224</v>
      </c>
      <c r="D338" t="str">
        <f ca="1">IF(OFFSET(support!$D$1,MATCH("v|"&amp;indicators!A338&amp;"|"&amp;MID(indicators!C338,3,100),support!$A$2:$A$66,0),MATCH(indicators!B338,support!$E$1:$BI$1,0))="","NULL",SUBSTITUTE(OFFSET(support!$D$1,MATCH("v|"&amp;indicators!A338&amp;"|"&amp;MID(indicators!C338,3,100),support!$A$2:$A$66,0),MATCH(indicators!B338,support!$E$1:$BI$1,0)),",","."))</f>
        <v>0.658346181540076</v>
      </c>
      <c r="E338" t="s">
        <v>19</v>
      </c>
      <c r="F338" t="s">
        <v>19</v>
      </c>
      <c r="G338" t="s">
        <v>19</v>
      </c>
      <c r="H338" t="s">
        <v>19</v>
      </c>
      <c r="I338" t="str">
        <f ca="1">IF(OFFSET(support!$D$1,MATCH("w|"&amp;indicators!A338&amp;"|"&amp;MID(indicators!C338,3,100),support!$A$2:$A$66,0),MATCH(indicators!B338,support!$E$1:$BI$1,0))="","NULL",SUBSTITUTE(OFFSET(support!$D$1,MATCH("w|"&amp;indicators!A338&amp;"|"&amp;MID(indicators!C338,3,100),support!$A$2:$A$66,0),MATCH(indicators!B338,support!$E$1:$BI$1,0)),",","."))</f>
        <v>0.099439396442663</v>
      </c>
      <c r="J338">
        <v>1</v>
      </c>
    </row>
    <row r="339" spans="1:10" x14ac:dyDescent="0.25">
      <c r="A339">
        <v>2018</v>
      </c>
      <c r="B339" s="88">
        <v>72</v>
      </c>
      <c r="C339" t="s">
        <v>224</v>
      </c>
      <c r="D339" t="str">
        <f ca="1">IF(OFFSET(support!$D$1,MATCH("v|"&amp;indicators!A339&amp;"|"&amp;MID(indicators!C339,3,100),support!$A$2:$A$66,0),MATCH(indicators!B339,support!$E$1:$BI$1,0))="","NULL",SUBSTITUTE(OFFSET(support!$D$1,MATCH("v|"&amp;indicators!A339&amp;"|"&amp;MID(indicators!C339,3,100),support!$A$2:$A$66,0),MATCH(indicators!B339,support!$E$1:$BI$1,0)),",","."))</f>
        <v>0.608776065834788</v>
      </c>
      <c r="E339" t="s">
        <v>19</v>
      </c>
      <c r="F339" t="s">
        <v>19</v>
      </c>
      <c r="G339" t="s">
        <v>19</v>
      </c>
      <c r="H339" t="s">
        <v>19</v>
      </c>
      <c r="I339" t="str">
        <f ca="1">IF(OFFSET(support!$D$1,MATCH("w|"&amp;indicators!A339&amp;"|"&amp;MID(indicators!C339,3,100),support!$A$2:$A$66,0),MATCH(indicators!B339,support!$E$1:$BI$1,0))="","NULL",SUBSTITUTE(OFFSET(support!$D$1,MATCH("w|"&amp;indicators!A339&amp;"|"&amp;MID(indicators!C339,3,100),support!$A$2:$A$66,0),MATCH(indicators!B339,support!$E$1:$BI$1,0)),",","."))</f>
        <v>0.0768975981771519</v>
      </c>
      <c r="J339">
        <v>1</v>
      </c>
    </row>
    <row r="340" spans="1:10" x14ac:dyDescent="0.25">
      <c r="A340">
        <v>2018</v>
      </c>
      <c r="B340" s="88">
        <v>75</v>
      </c>
      <c r="C340" t="s">
        <v>224</v>
      </c>
      <c r="D340" t="str">
        <f ca="1">IF(OFFSET(support!$D$1,MATCH("v|"&amp;indicators!A340&amp;"|"&amp;MID(indicators!C340,3,100),support!$A$2:$A$66,0),MATCH(indicators!B340,support!$E$1:$BI$1,0))="","NULL",SUBSTITUTE(OFFSET(support!$D$1,MATCH("v|"&amp;indicators!A340&amp;"|"&amp;MID(indicators!C340,3,100),support!$A$2:$A$66,0),MATCH(indicators!B340,support!$E$1:$BI$1,0)),",","."))</f>
        <v>1.82028096698281</v>
      </c>
      <c r="E340" t="s">
        <v>19</v>
      </c>
      <c r="F340" t="s">
        <v>19</v>
      </c>
      <c r="G340" t="s">
        <v>19</v>
      </c>
      <c r="H340" t="s">
        <v>19</v>
      </c>
      <c r="I340" t="str">
        <f ca="1">IF(OFFSET(support!$D$1,MATCH("w|"&amp;indicators!A340&amp;"|"&amp;MID(indicators!C340,3,100),support!$A$2:$A$66,0),MATCH(indicators!B340,support!$E$1:$BI$1,0))="","NULL",SUBSTITUTE(OFFSET(support!$D$1,MATCH("w|"&amp;indicators!A340&amp;"|"&amp;MID(indicators!C340,3,100),support!$A$2:$A$66,0),MATCH(indicators!B340,support!$E$1:$BI$1,0)),",","."))</f>
        <v>0.0412354095934787</v>
      </c>
      <c r="J340">
        <v>1</v>
      </c>
    </row>
    <row r="341" spans="1:10" x14ac:dyDescent="0.25">
      <c r="A341">
        <v>2018</v>
      </c>
      <c r="B341" s="88">
        <v>77</v>
      </c>
      <c r="C341" t="s">
        <v>224</v>
      </c>
      <c r="D341" t="str">
        <f ca="1">IF(OFFSET(support!$D$1,MATCH("v|"&amp;indicators!A341&amp;"|"&amp;MID(indicators!C341,3,100),support!$A$2:$A$66,0),MATCH(indicators!B341,support!$E$1:$BI$1,0))="","NULL",SUBSTITUTE(OFFSET(support!$D$1,MATCH("v|"&amp;indicators!A341&amp;"|"&amp;MID(indicators!C341,3,100),support!$A$2:$A$66,0),MATCH(indicators!B341,support!$E$1:$BI$1,0)),",","."))</f>
        <v>0.0304149441949625</v>
      </c>
      <c r="E341" t="s">
        <v>19</v>
      </c>
      <c r="F341" t="s">
        <v>19</v>
      </c>
      <c r="G341" t="s">
        <v>19</v>
      </c>
      <c r="H341" t="s">
        <v>19</v>
      </c>
      <c r="I341" t="str">
        <f ca="1">IF(OFFSET(support!$D$1,MATCH("w|"&amp;indicators!A341&amp;"|"&amp;MID(indicators!C341,3,100),support!$A$2:$A$66,0),MATCH(indicators!B341,support!$E$1:$BI$1,0))="","NULL",SUBSTITUTE(OFFSET(support!$D$1,MATCH("w|"&amp;indicators!A341&amp;"|"&amp;MID(indicators!C341,3,100),support!$A$2:$A$66,0),MATCH(indicators!B341,support!$E$1:$BI$1,0)),",","."))</f>
        <v>0.233950399792261</v>
      </c>
      <c r="J341">
        <v>1</v>
      </c>
    </row>
    <row r="342" spans="1:10" x14ac:dyDescent="0.25">
      <c r="A342">
        <v>2018</v>
      </c>
      <c r="B342" s="88">
        <v>78</v>
      </c>
      <c r="C342" t="s">
        <v>224</v>
      </c>
      <c r="D342" t="str">
        <f ca="1">IF(OFFSET(support!$D$1,MATCH("v|"&amp;indicators!A342&amp;"|"&amp;MID(indicators!C342,3,100),support!$A$2:$A$66,0),MATCH(indicators!B342,support!$E$1:$BI$1,0))="","NULL",SUBSTITUTE(OFFSET(support!$D$1,MATCH("v|"&amp;indicators!A342&amp;"|"&amp;MID(indicators!C342,3,100),support!$A$2:$A$66,0),MATCH(indicators!B342,support!$E$1:$BI$1,0)),",","."))</f>
        <v>0.28571974806428</v>
      </c>
      <c r="E342" t="s">
        <v>19</v>
      </c>
      <c r="F342" t="s">
        <v>19</v>
      </c>
      <c r="G342" t="s">
        <v>19</v>
      </c>
      <c r="H342" t="s">
        <v>19</v>
      </c>
      <c r="I342" t="str">
        <f ca="1">IF(OFFSET(support!$D$1,MATCH("w|"&amp;indicators!A342&amp;"|"&amp;MID(indicators!C342,3,100),support!$A$2:$A$66,0),MATCH(indicators!B342,support!$E$1:$BI$1,0))="","NULL",SUBSTITUTE(OFFSET(support!$D$1,MATCH("w|"&amp;indicators!A342&amp;"|"&amp;MID(indicators!C342,3,100),support!$A$2:$A$66,0),MATCH(indicators!B342,support!$E$1:$BI$1,0)),",","."))</f>
        <v>0.0777914106866222</v>
      </c>
      <c r="J342">
        <v>1</v>
      </c>
    </row>
    <row r="343" spans="1:10" x14ac:dyDescent="0.25">
      <c r="A343">
        <v>2018</v>
      </c>
      <c r="B343" s="88">
        <v>83</v>
      </c>
      <c r="C343" t="s">
        <v>224</v>
      </c>
      <c r="D343" t="str">
        <f ca="1">IF(OFFSET(support!$D$1,MATCH("v|"&amp;indicators!A343&amp;"|"&amp;MID(indicators!C343,3,100),support!$A$2:$A$66,0),MATCH(indicators!B343,support!$E$1:$BI$1,0))="","NULL",SUBSTITUTE(OFFSET(support!$D$1,MATCH("v|"&amp;indicators!A343&amp;"|"&amp;MID(indicators!C343,3,100),support!$A$2:$A$66,0),MATCH(indicators!B343,support!$E$1:$BI$1,0)),",","."))</f>
        <v>0.256533835630193</v>
      </c>
      <c r="E343" t="s">
        <v>19</v>
      </c>
      <c r="F343" t="s">
        <v>19</v>
      </c>
      <c r="G343" t="s">
        <v>19</v>
      </c>
      <c r="H343" t="s">
        <v>19</v>
      </c>
      <c r="I343" t="str">
        <f ca="1">IF(OFFSET(support!$D$1,MATCH("w|"&amp;indicators!A343&amp;"|"&amp;MID(indicators!C343,3,100),support!$A$2:$A$66,0),MATCH(indicators!B343,support!$E$1:$BI$1,0))="","NULL",SUBSTITUTE(OFFSET(support!$D$1,MATCH("w|"&amp;indicators!A343&amp;"|"&amp;MID(indicators!C343,3,100),support!$A$2:$A$66,0),MATCH(indicators!B343,support!$E$1:$BI$1,0)),",","."))</f>
        <v>0.560197086241632</v>
      </c>
      <c r="J343">
        <v>1</v>
      </c>
    </row>
    <row r="344" spans="1:10" x14ac:dyDescent="0.25">
      <c r="A344">
        <v>2017</v>
      </c>
      <c r="B344" s="88">
        <v>1</v>
      </c>
      <c r="C344" t="s">
        <v>225</v>
      </c>
      <c r="D344" t="str">
        <f ca="1">IF(OFFSET(support!$D$1,MATCH("v|"&amp;indicators!A344&amp;"|"&amp;MID(indicators!C344,3,100),support!$A$2:$A$66,0),MATCH(indicators!B344,support!$E$1:$BI$1,0))="","NULL",SUBSTITUTE(OFFSET(support!$D$1,MATCH("v|"&amp;indicators!A344&amp;"|"&amp;MID(indicators!C344,3,100),support!$A$2:$A$66,0),MATCH(indicators!B344,support!$E$1:$BI$1,0)),",","."))</f>
        <v>0.0340882816816664</v>
      </c>
      <c r="E344" t="s">
        <v>19</v>
      </c>
      <c r="F344" t="s">
        <v>19</v>
      </c>
      <c r="G344" t="s">
        <v>19</v>
      </c>
      <c r="H344" t="s">
        <v>19</v>
      </c>
      <c r="I344" t="str">
        <f ca="1">IF(OFFSET(support!$D$1,MATCH("w|"&amp;indicators!A344&amp;"|"&amp;MID(indicators!C344,3,100),support!$A$2:$A$66,0),MATCH(indicators!B344,support!$E$1:$BI$1,0))="","NULL",SUBSTITUTE(OFFSET(support!$D$1,MATCH("w|"&amp;indicators!A344&amp;"|"&amp;MID(indicators!C344,3,100),support!$A$2:$A$66,0),MATCH(indicators!B344,support!$E$1:$BI$1,0)),",","."))</f>
        <v>0.730887885677928</v>
      </c>
      <c r="J344">
        <v>1</v>
      </c>
    </row>
    <row r="345" spans="1:10" x14ac:dyDescent="0.25">
      <c r="A345">
        <v>2017</v>
      </c>
      <c r="B345" s="88">
        <v>2</v>
      </c>
      <c r="C345" t="s">
        <v>225</v>
      </c>
      <c r="D345" t="str">
        <f ca="1">IF(OFFSET(support!$D$1,MATCH("v|"&amp;indicators!A345&amp;"|"&amp;MID(indicators!C345,3,100),support!$A$2:$A$66,0),MATCH(indicators!B345,support!$E$1:$BI$1,0))="","NULL",SUBSTITUTE(OFFSET(support!$D$1,MATCH("v|"&amp;indicators!A345&amp;"|"&amp;MID(indicators!C345,3,100),support!$A$2:$A$66,0),MATCH(indicators!B345,support!$E$1:$BI$1,0)),",","."))</f>
        <v>0.0376531070786147</v>
      </c>
      <c r="E345" t="s">
        <v>19</v>
      </c>
      <c r="F345" t="s">
        <v>19</v>
      </c>
      <c r="G345" t="s">
        <v>19</v>
      </c>
      <c r="H345" t="s">
        <v>19</v>
      </c>
      <c r="I345" t="str">
        <f ca="1">IF(OFFSET(support!$D$1,MATCH("w|"&amp;indicators!A345&amp;"|"&amp;MID(indicators!C345,3,100),support!$A$2:$A$66,0),MATCH(indicators!B345,support!$E$1:$BI$1,0))="","NULL",SUBSTITUTE(OFFSET(support!$D$1,MATCH("w|"&amp;indicators!A345&amp;"|"&amp;MID(indicators!C345,3,100),support!$A$2:$A$66,0),MATCH(indicators!B345,support!$E$1:$BI$1,0)),",","."))</f>
        <v>0.720809533773422</v>
      </c>
      <c r="J345">
        <v>1</v>
      </c>
    </row>
    <row r="346" spans="1:10" x14ac:dyDescent="0.25">
      <c r="A346">
        <v>2017</v>
      </c>
      <c r="B346" s="88">
        <v>3</v>
      </c>
      <c r="C346" t="s">
        <v>225</v>
      </c>
      <c r="D346" t="str">
        <f ca="1">IF(OFFSET(support!$D$1,MATCH("v|"&amp;indicators!A346&amp;"|"&amp;MID(indicators!C346,3,100),support!$A$2:$A$66,0),MATCH(indicators!B346,support!$E$1:$BI$1,0))="","NULL",SUBSTITUTE(OFFSET(support!$D$1,MATCH("v|"&amp;indicators!A346&amp;"|"&amp;MID(indicators!C346,3,100),support!$A$2:$A$66,0),MATCH(indicators!B346,support!$E$1:$BI$1,0)),",","."))</f>
        <v>0.0069597738304023</v>
      </c>
      <c r="E346" t="s">
        <v>19</v>
      </c>
      <c r="F346" t="s">
        <v>19</v>
      </c>
      <c r="G346" t="s">
        <v>19</v>
      </c>
      <c r="H346" t="s">
        <v>19</v>
      </c>
      <c r="I346" t="str">
        <f ca="1">IF(OFFSET(support!$D$1,MATCH("w|"&amp;indicators!A346&amp;"|"&amp;MID(indicators!C346,3,100),support!$A$2:$A$66,0),MATCH(indicators!B346,support!$E$1:$BI$1,0))="","NULL",SUBSTITUTE(OFFSET(support!$D$1,MATCH("w|"&amp;indicators!A346&amp;"|"&amp;MID(indicators!C346,3,100),support!$A$2:$A$66,0),MATCH(indicators!B346,support!$E$1:$BI$1,0)),",","."))</f>
        <v>1.76181551562756</v>
      </c>
      <c r="J346">
        <v>1</v>
      </c>
    </row>
    <row r="347" spans="1:10" x14ac:dyDescent="0.25">
      <c r="A347">
        <v>2017</v>
      </c>
      <c r="B347" s="88">
        <v>4</v>
      </c>
      <c r="C347" t="s">
        <v>225</v>
      </c>
      <c r="D347" t="str">
        <f ca="1">IF(OFFSET(support!$D$1,MATCH("v|"&amp;indicators!A347&amp;"|"&amp;MID(indicators!C347,3,100),support!$A$2:$A$66,0),MATCH(indicators!B347,support!$E$1:$BI$1,0))="","NULL",SUBSTITUTE(OFFSET(support!$D$1,MATCH("v|"&amp;indicators!A347&amp;"|"&amp;MID(indicators!C347,3,100),support!$A$2:$A$66,0),MATCH(indicators!B347,support!$E$1:$BI$1,0)),",","."))</f>
        <v>0.132114363319906</v>
      </c>
      <c r="E347" t="s">
        <v>19</v>
      </c>
      <c r="F347" t="s">
        <v>19</v>
      </c>
      <c r="G347" t="s">
        <v>19</v>
      </c>
      <c r="H347" t="s">
        <v>19</v>
      </c>
      <c r="I347" t="str">
        <f ca="1">IF(OFFSET(support!$D$1,MATCH("w|"&amp;indicators!A347&amp;"|"&amp;MID(indicators!C347,3,100),support!$A$2:$A$66,0),MATCH(indicators!B347,support!$E$1:$BI$1,0))="","NULL",SUBSTITUTE(OFFSET(support!$D$1,MATCH("w|"&amp;indicators!A347&amp;"|"&amp;MID(indicators!C347,3,100),support!$A$2:$A$66,0),MATCH(indicators!B347,support!$E$1:$BI$1,0)),",","."))</f>
        <v>0.415552391612736</v>
      </c>
      <c r="J347">
        <v>1</v>
      </c>
    </row>
    <row r="348" spans="1:10" x14ac:dyDescent="0.25">
      <c r="A348">
        <v>2017</v>
      </c>
      <c r="B348" s="88">
        <v>5</v>
      </c>
      <c r="C348" t="s">
        <v>225</v>
      </c>
      <c r="D348" t="str">
        <f ca="1">IF(OFFSET(support!$D$1,MATCH("v|"&amp;indicators!A348&amp;"|"&amp;MID(indicators!C348,3,100),support!$A$2:$A$66,0),MATCH(indicators!B348,support!$E$1:$BI$1,0))="","NULL",SUBSTITUTE(OFFSET(support!$D$1,MATCH("v|"&amp;indicators!A348&amp;"|"&amp;MID(indicators!C348,3,100),support!$A$2:$A$66,0),MATCH(indicators!B348,support!$E$1:$BI$1,0)),",","."))</f>
        <v>0.0103984134579735</v>
      </c>
      <c r="E348" t="s">
        <v>19</v>
      </c>
      <c r="F348" t="s">
        <v>19</v>
      </c>
      <c r="G348" t="s">
        <v>19</v>
      </c>
      <c r="H348" t="s">
        <v>19</v>
      </c>
      <c r="I348" t="str">
        <f ca="1">IF(OFFSET(support!$D$1,MATCH("w|"&amp;indicators!A348&amp;"|"&amp;MID(indicators!C348,3,100),support!$A$2:$A$66,0),MATCH(indicators!B348,support!$E$1:$BI$1,0))="","NULL",SUBSTITUTE(OFFSET(support!$D$1,MATCH("w|"&amp;indicators!A348&amp;"|"&amp;MID(indicators!C348,3,100),support!$A$2:$A$66,0),MATCH(indicators!B348,support!$E$1:$BI$1,0)),",","."))</f>
        <v>1.81188589917578</v>
      </c>
      <c r="J348">
        <v>1</v>
      </c>
    </row>
    <row r="349" spans="1:10" x14ac:dyDescent="0.25">
      <c r="A349">
        <v>2017</v>
      </c>
      <c r="B349" s="88">
        <v>6</v>
      </c>
      <c r="C349" t="s">
        <v>225</v>
      </c>
      <c r="D349" t="str">
        <f ca="1">IF(OFFSET(support!$D$1,MATCH("v|"&amp;indicators!A349&amp;"|"&amp;MID(indicators!C349,3,100),support!$A$2:$A$66,0),MATCH(indicators!B349,support!$E$1:$BI$1,0))="","NULL",SUBSTITUTE(OFFSET(support!$D$1,MATCH("v|"&amp;indicators!A349&amp;"|"&amp;MID(indicators!C349,3,100),support!$A$2:$A$66,0),MATCH(indicators!B349,support!$E$1:$BI$1,0)),",","."))</f>
        <v>-0.245952197611527</v>
      </c>
      <c r="E349" t="s">
        <v>19</v>
      </c>
      <c r="F349" t="s">
        <v>19</v>
      </c>
      <c r="G349" t="s">
        <v>19</v>
      </c>
      <c r="H349" t="s">
        <v>19</v>
      </c>
      <c r="I349" t="str">
        <f ca="1">IF(OFFSET(support!$D$1,MATCH("w|"&amp;indicators!A349&amp;"|"&amp;MID(indicators!C349,3,100),support!$A$2:$A$66,0),MATCH(indicators!B349,support!$E$1:$BI$1,0))="","NULL",SUBSTITUTE(OFFSET(support!$D$1,MATCH("w|"&amp;indicators!A349&amp;"|"&amp;MID(indicators!C349,3,100),support!$A$2:$A$66,0),MATCH(indicators!B349,support!$E$1:$BI$1,0)),",","."))</f>
        <v>0.236562206980774</v>
      </c>
      <c r="J349">
        <v>1</v>
      </c>
    </row>
    <row r="350" spans="1:10" x14ac:dyDescent="0.25">
      <c r="A350">
        <v>2017</v>
      </c>
      <c r="B350" s="88">
        <v>7</v>
      </c>
      <c r="C350" t="s">
        <v>225</v>
      </c>
      <c r="D350" t="str">
        <f ca="1">IF(OFFSET(support!$D$1,MATCH("v|"&amp;indicators!A350&amp;"|"&amp;MID(indicators!C350,3,100),support!$A$2:$A$66,0),MATCH(indicators!B350,support!$E$1:$BI$1,0))="","NULL",SUBSTITUTE(OFFSET(support!$D$1,MATCH("v|"&amp;indicators!A350&amp;"|"&amp;MID(indicators!C350,3,100),support!$A$2:$A$66,0),MATCH(indicators!B350,support!$E$1:$BI$1,0)),",","."))</f>
        <v>0.0165916462224844</v>
      </c>
      <c r="E350" t="s">
        <v>19</v>
      </c>
      <c r="F350" t="s">
        <v>19</v>
      </c>
      <c r="G350" t="s">
        <v>19</v>
      </c>
      <c r="H350" t="s">
        <v>19</v>
      </c>
      <c r="I350" t="str">
        <f ca="1">IF(OFFSET(support!$D$1,MATCH("w|"&amp;indicators!A350&amp;"|"&amp;MID(indicators!C350,3,100),support!$A$2:$A$66,0),MATCH(indicators!B350,support!$E$1:$BI$1,0))="","NULL",SUBSTITUTE(OFFSET(support!$D$1,MATCH("w|"&amp;indicators!A350&amp;"|"&amp;MID(indicators!C350,3,100),support!$A$2:$A$66,0),MATCH(indicators!B350,support!$E$1:$BI$1,0)),",","."))</f>
        <v>0.686097102110638</v>
      </c>
      <c r="J350">
        <v>1</v>
      </c>
    </row>
    <row r="351" spans="1:10" x14ac:dyDescent="0.25">
      <c r="A351">
        <v>2017</v>
      </c>
      <c r="B351" s="88">
        <v>8</v>
      </c>
      <c r="C351" t="s">
        <v>225</v>
      </c>
      <c r="D351" t="str">
        <f ca="1">IF(OFFSET(support!$D$1,MATCH("v|"&amp;indicators!A351&amp;"|"&amp;MID(indicators!C351,3,100),support!$A$2:$A$66,0),MATCH(indicators!B351,support!$E$1:$BI$1,0))="","NULL",SUBSTITUTE(OFFSET(support!$D$1,MATCH("v|"&amp;indicators!A351&amp;"|"&amp;MID(indicators!C351,3,100),support!$A$2:$A$66,0),MATCH(indicators!B351,support!$E$1:$BI$1,0)),",","."))</f>
        <v>0.0718581674863761</v>
      </c>
      <c r="E351" t="s">
        <v>19</v>
      </c>
      <c r="F351" t="s">
        <v>19</v>
      </c>
      <c r="G351" t="s">
        <v>19</v>
      </c>
      <c r="H351" t="s">
        <v>19</v>
      </c>
      <c r="I351" t="str">
        <f ca="1">IF(OFFSET(support!$D$1,MATCH("w|"&amp;indicators!A351&amp;"|"&amp;MID(indicators!C351,3,100),support!$A$2:$A$66,0),MATCH(indicators!B351,support!$E$1:$BI$1,0))="","NULL",SUBSTITUTE(OFFSET(support!$D$1,MATCH("w|"&amp;indicators!A351&amp;"|"&amp;MID(indicators!C351,3,100),support!$A$2:$A$66,0),MATCH(indicators!B351,support!$E$1:$BI$1,0)),",","."))</f>
        <v>0.321740857302744</v>
      </c>
      <c r="J351">
        <v>1</v>
      </c>
    </row>
    <row r="352" spans="1:10" x14ac:dyDescent="0.25">
      <c r="A352">
        <v>2017</v>
      </c>
      <c r="B352" s="88">
        <v>10</v>
      </c>
      <c r="C352" t="s">
        <v>225</v>
      </c>
      <c r="D352" t="str">
        <f ca="1">IF(OFFSET(support!$D$1,MATCH("v|"&amp;indicators!A352&amp;"|"&amp;MID(indicators!C352,3,100),support!$A$2:$A$66,0),MATCH(indicators!B352,support!$E$1:$BI$1,0))="","NULL",SUBSTITUTE(OFFSET(support!$D$1,MATCH("v|"&amp;indicators!A352&amp;"|"&amp;MID(indicators!C352,3,100),support!$A$2:$A$66,0),MATCH(indicators!B352,support!$E$1:$BI$1,0)),",","."))</f>
        <v>0.00213623511837274</v>
      </c>
      <c r="E352" t="s">
        <v>19</v>
      </c>
      <c r="F352" t="s">
        <v>19</v>
      </c>
      <c r="G352" t="s">
        <v>19</v>
      </c>
      <c r="H352" t="s">
        <v>19</v>
      </c>
      <c r="I352" t="str">
        <f ca="1">IF(OFFSET(support!$D$1,MATCH("w|"&amp;indicators!A352&amp;"|"&amp;MID(indicators!C352,3,100),support!$A$2:$A$66,0),MATCH(indicators!B352,support!$E$1:$BI$1,0))="","NULL",SUBSTITUTE(OFFSET(support!$D$1,MATCH("w|"&amp;indicators!A352&amp;"|"&amp;MID(indicators!C352,3,100),support!$A$2:$A$66,0),MATCH(indicators!B352,support!$E$1:$BI$1,0)),",","."))</f>
        <v>1.49535222686254</v>
      </c>
      <c r="J352">
        <v>1</v>
      </c>
    </row>
    <row r="353" spans="1:10" x14ac:dyDescent="0.25">
      <c r="A353">
        <v>2017</v>
      </c>
      <c r="B353" s="88">
        <v>11</v>
      </c>
      <c r="C353" t="s">
        <v>225</v>
      </c>
      <c r="D353" t="str">
        <f ca="1">IF(OFFSET(support!$D$1,MATCH("v|"&amp;indicators!A353&amp;"|"&amp;MID(indicators!C353,3,100),support!$A$2:$A$66,0),MATCH(indicators!B353,support!$E$1:$BI$1,0))="","NULL",SUBSTITUTE(OFFSET(support!$D$1,MATCH("v|"&amp;indicators!A353&amp;"|"&amp;MID(indicators!C353,3,100),support!$A$2:$A$66,0),MATCH(indicators!B353,support!$E$1:$BI$1,0)),",","."))</f>
        <v>6.66726041661091E-05</v>
      </c>
      <c r="E353" t="s">
        <v>19</v>
      </c>
      <c r="F353" t="s">
        <v>19</v>
      </c>
      <c r="G353" t="s">
        <v>19</v>
      </c>
      <c r="H353" t="s">
        <v>19</v>
      </c>
      <c r="I353" t="str">
        <f ca="1">IF(OFFSET(support!$D$1,MATCH("w|"&amp;indicators!A353&amp;"|"&amp;MID(indicators!C353,3,100),support!$A$2:$A$66,0),MATCH(indicators!B353,support!$E$1:$BI$1,0))="","NULL",SUBSTITUTE(OFFSET(support!$D$1,MATCH("w|"&amp;indicators!A353&amp;"|"&amp;MID(indicators!C353,3,100),support!$A$2:$A$66,0),MATCH(indicators!B353,support!$E$1:$BI$1,0)),",","."))</f>
        <v>2.07175468136844</v>
      </c>
      <c r="J353">
        <v>1</v>
      </c>
    </row>
    <row r="354" spans="1:10" x14ac:dyDescent="0.25">
      <c r="A354">
        <v>2017</v>
      </c>
      <c r="B354" s="88">
        <v>12</v>
      </c>
      <c r="C354" t="s">
        <v>225</v>
      </c>
      <c r="D354" t="str">
        <f ca="1">IF(OFFSET(support!$D$1,MATCH("v|"&amp;indicators!A354&amp;"|"&amp;MID(indicators!C354,3,100),support!$A$2:$A$66,0),MATCH(indicators!B354,support!$E$1:$BI$1,0))="","NULL",SUBSTITUTE(OFFSET(support!$D$1,MATCH("v|"&amp;indicators!A354&amp;"|"&amp;MID(indicators!C354,3,100),support!$A$2:$A$66,0),MATCH(indicators!B354,support!$E$1:$BI$1,0)),",","."))</f>
        <v>0.0415322400085979</v>
      </c>
      <c r="E354" t="s">
        <v>19</v>
      </c>
      <c r="F354" t="s">
        <v>19</v>
      </c>
      <c r="G354" t="s">
        <v>19</v>
      </c>
      <c r="H354" t="s">
        <v>19</v>
      </c>
      <c r="I354" t="str">
        <f ca="1">IF(OFFSET(support!$D$1,MATCH("w|"&amp;indicators!A354&amp;"|"&amp;MID(indicators!C354,3,100),support!$A$2:$A$66,0),MATCH(indicators!B354,support!$E$1:$BI$1,0))="","NULL",SUBSTITUTE(OFFSET(support!$D$1,MATCH("w|"&amp;indicators!A354&amp;"|"&amp;MID(indicators!C354,3,100),support!$A$2:$A$66,0),MATCH(indicators!B354,support!$E$1:$BI$1,0)),",","."))</f>
        <v>0.642544002598341</v>
      </c>
      <c r="J354">
        <v>1</v>
      </c>
    </row>
    <row r="355" spans="1:10" x14ac:dyDescent="0.25">
      <c r="A355">
        <v>2017</v>
      </c>
      <c r="B355" s="88">
        <v>14</v>
      </c>
      <c r="C355" t="s">
        <v>225</v>
      </c>
      <c r="D355" t="str">
        <f ca="1">IF(OFFSET(support!$D$1,MATCH("v|"&amp;indicators!A355&amp;"|"&amp;MID(indicators!C355,3,100),support!$A$2:$A$66,0),MATCH(indicators!B355,support!$E$1:$BI$1,0))="","NULL",SUBSTITUTE(OFFSET(support!$D$1,MATCH("v|"&amp;indicators!A355&amp;"|"&amp;MID(indicators!C355,3,100),support!$A$2:$A$66,0),MATCH(indicators!B355,support!$E$1:$BI$1,0)),",","."))</f>
        <v>0.0296663646207921</v>
      </c>
      <c r="E355" t="s">
        <v>19</v>
      </c>
      <c r="F355" t="s">
        <v>19</v>
      </c>
      <c r="G355" t="s">
        <v>19</v>
      </c>
      <c r="H355" t="s">
        <v>19</v>
      </c>
      <c r="I355" t="str">
        <f ca="1">IF(OFFSET(support!$D$1,MATCH("w|"&amp;indicators!A355&amp;"|"&amp;MID(indicators!C355,3,100),support!$A$2:$A$66,0),MATCH(indicators!B355,support!$E$1:$BI$1,0))="","NULL",SUBSTITUTE(OFFSET(support!$D$1,MATCH("w|"&amp;indicators!A355&amp;"|"&amp;MID(indicators!C355,3,100),support!$A$2:$A$66,0),MATCH(indicators!B355,support!$E$1:$BI$1,0)),",","."))</f>
        <v>1.16471994299702</v>
      </c>
      <c r="J355">
        <v>1</v>
      </c>
    </row>
    <row r="356" spans="1:10" x14ac:dyDescent="0.25">
      <c r="A356">
        <v>2017</v>
      </c>
      <c r="B356" s="88">
        <v>17</v>
      </c>
      <c r="C356" t="s">
        <v>225</v>
      </c>
      <c r="D356" t="str">
        <f ca="1">IF(OFFSET(support!$D$1,MATCH("v|"&amp;indicators!A356&amp;"|"&amp;MID(indicators!C356,3,100),support!$A$2:$A$66,0),MATCH(indicators!B356,support!$E$1:$BI$1,0))="","NULL",SUBSTITUTE(OFFSET(support!$D$1,MATCH("v|"&amp;indicators!A356&amp;"|"&amp;MID(indicators!C356,3,100),support!$A$2:$A$66,0),MATCH(indicators!B356,support!$E$1:$BI$1,0)),",","."))</f>
        <v>-0.0426913877586088</v>
      </c>
      <c r="E356" t="s">
        <v>19</v>
      </c>
      <c r="F356" t="s">
        <v>19</v>
      </c>
      <c r="G356" t="s">
        <v>19</v>
      </c>
      <c r="H356" t="s">
        <v>19</v>
      </c>
      <c r="I356" t="str">
        <f ca="1">IF(OFFSET(support!$D$1,MATCH("w|"&amp;indicators!A356&amp;"|"&amp;MID(indicators!C356,3,100),support!$A$2:$A$66,0),MATCH(indicators!B356,support!$E$1:$BI$1,0))="","NULL",SUBSTITUTE(OFFSET(support!$D$1,MATCH("w|"&amp;indicators!A356&amp;"|"&amp;MID(indicators!C356,3,100),support!$A$2:$A$66,0),MATCH(indicators!B356,support!$E$1:$BI$1,0)),",","."))</f>
        <v>0.446056279638715</v>
      </c>
      <c r="J356">
        <v>1</v>
      </c>
    </row>
    <row r="357" spans="1:10" x14ac:dyDescent="0.25">
      <c r="A357">
        <v>2017</v>
      </c>
      <c r="B357" s="88">
        <v>18</v>
      </c>
      <c r="C357" t="s">
        <v>225</v>
      </c>
      <c r="D357" t="str">
        <f ca="1">IF(OFFSET(support!$D$1,MATCH("v|"&amp;indicators!A357&amp;"|"&amp;MID(indicators!C357,3,100),support!$A$2:$A$66,0),MATCH(indicators!B357,support!$E$1:$BI$1,0))="","NULL",SUBSTITUTE(OFFSET(support!$D$1,MATCH("v|"&amp;indicators!A357&amp;"|"&amp;MID(indicators!C357,3,100),support!$A$2:$A$66,0),MATCH(indicators!B357,support!$E$1:$BI$1,0)),",","."))</f>
        <v>0.0564299119034717</v>
      </c>
      <c r="E357" t="s">
        <v>19</v>
      </c>
      <c r="F357" t="s">
        <v>19</v>
      </c>
      <c r="G357" t="s">
        <v>19</v>
      </c>
      <c r="H357" t="s">
        <v>19</v>
      </c>
      <c r="I357" t="str">
        <f ca="1">IF(OFFSET(support!$D$1,MATCH("w|"&amp;indicators!A357&amp;"|"&amp;MID(indicators!C357,3,100),support!$A$2:$A$66,0),MATCH(indicators!B357,support!$E$1:$BI$1,0))="","NULL",SUBSTITUTE(OFFSET(support!$D$1,MATCH("w|"&amp;indicators!A357&amp;"|"&amp;MID(indicators!C357,3,100),support!$A$2:$A$66,0),MATCH(indicators!B357,support!$E$1:$BI$1,0)),",","."))</f>
        <v>0.230855096744525</v>
      </c>
      <c r="J357">
        <v>1</v>
      </c>
    </row>
    <row r="358" spans="1:10" x14ac:dyDescent="0.25">
      <c r="A358">
        <v>2017</v>
      </c>
      <c r="B358" s="88">
        <v>21</v>
      </c>
      <c r="C358" t="s">
        <v>225</v>
      </c>
      <c r="D358" t="str">
        <f ca="1">IF(OFFSET(support!$D$1,MATCH("v|"&amp;indicators!A358&amp;"|"&amp;MID(indicators!C358,3,100),support!$A$2:$A$66,0),MATCH(indicators!B358,support!$E$1:$BI$1,0))="","NULL",SUBSTITUTE(OFFSET(support!$D$1,MATCH("v|"&amp;indicators!A358&amp;"|"&amp;MID(indicators!C358,3,100),support!$A$2:$A$66,0),MATCH(indicators!B358,support!$E$1:$BI$1,0)),",","."))</f>
        <v>0.00274126404441392</v>
      </c>
      <c r="E358" t="s">
        <v>19</v>
      </c>
      <c r="F358" t="s">
        <v>19</v>
      </c>
      <c r="G358" t="s">
        <v>19</v>
      </c>
      <c r="H358" t="s">
        <v>19</v>
      </c>
      <c r="I358" t="str">
        <f ca="1">IF(OFFSET(support!$D$1,MATCH("w|"&amp;indicators!A358&amp;"|"&amp;MID(indicators!C358,3,100),support!$A$2:$A$66,0),MATCH(indicators!B358,support!$E$1:$BI$1,0))="","NULL",SUBSTITUTE(OFFSET(support!$D$1,MATCH("w|"&amp;indicators!A358&amp;"|"&amp;MID(indicators!C358,3,100),support!$A$2:$A$66,0),MATCH(indicators!B358,support!$E$1:$BI$1,0)),",","."))</f>
        <v>0.342961865389517</v>
      </c>
      <c r="J358">
        <v>1</v>
      </c>
    </row>
    <row r="359" spans="1:10" x14ac:dyDescent="0.25">
      <c r="A359">
        <v>2017</v>
      </c>
      <c r="B359" s="88">
        <v>22</v>
      </c>
      <c r="C359" t="s">
        <v>225</v>
      </c>
      <c r="D359" t="str">
        <f ca="1">IF(OFFSET(support!$D$1,MATCH("v|"&amp;indicators!A359&amp;"|"&amp;MID(indicators!C359,3,100),support!$A$2:$A$66,0),MATCH(indicators!B359,support!$E$1:$BI$1,0))="","NULL",SUBSTITUTE(OFFSET(support!$D$1,MATCH("v|"&amp;indicators!A359&amp;"|"&amp;MID(indicators!C359,3,100),support!$A$2:$A$66,0),MATCH(indicators!B359,support!$E$1:$BI$1,0)),",","."))</f>
        <v>0.113668316627402</v>
      </c>
      <c r="E359" t="s">
        <v>19</v>
      </c>
      <c r="F359" t="s">
        <v>19</v>
      </c>
      <c r="G359" t="s">
        <v>19</v>
      </c>
      <c r="H359" t="s">
        <v>19</v>
      </c>
      <c r="I359" t="str">
        <f ca="1">IF(OFFSET(support!$D$1,MATCH("w|"&amp;indicators!A359&amp;"|"&amp;MID(indicators!C359,3,100),support!$A$2:$A$66,0),MATCH(indicators!B359,support!$E$1:$BI$1,0))="","NULL",SUBSTITUTE(OFFSET(support!$D$1,MATCH("w|"&amp;indicators!A359&amp;"|"&amp;MID(indicators!C359,3,100),support!$A$2:$A$66,0),MATCH(indicators!B359,support!$E$1:$BI$1,0)),",","."))</f>
        <v>0.724921605475121</v>
      </c>
      <c r="J359">
        <v>1</v>
      </c>
    </row>
    <row r="360" spans="1:10" x14ac:dyDescent="0.25">
      <c r="A360">
        <v>2017</v>
      </c>
      <c r="B360" s="88">
        <v>24</v>
      </c>
      <c r="C360" t="s">
        <v>225</v>
      </c>
      <c r="D360" t="str">
        <f ca="1">IF(OFFSET(support!$D$1,MATCH("v|"&amp;indicators!A360&amp;"|"&amp;MID(indicators!C360,3,100),support!$A$2:$A$66,0),MATCH(indicators!B360,support!$E$1:$BI$1,0))="","NULL",SUBSTITUTE(OFFSET(support!$D$1,MATCH("v|"&amp;indicators!A360&amp;"|"&amp;MID(indicators!C360,3,100),support!$A$2:$A$66,0),MATCH(indicators!B360,support!$E$1:$BI$1,0)),",","."))</f>
        <v>0.020726031435368</v>
      </c>
      <c r="E360" t="s">
        <v>19</v>
      </c>
      <c r="F360" t="s">
        <v>19</v>
      </c>
      <c r="G360" t="s">
        <v>19</v>
      </c>
      <c r="H360" t="s">
        <v>19</v>
      </c>
      <c r="I360" t="str">
        <f ca="1">IF(OFFSET(support!$D$1,MATCH("w|"&amp;indicators!A360&amp;"|"&amp;MID(indicators!C360,3,100),support!$A$2:$A$66,0),MATCH(indicators!B360,support!$E$1:$BI$1,0))="","NULL",SUBSTITUTE(OFFSET(support!$D$1,MATCH("w|"&amp;indicators!A360&amp;"|"&amp;MID(indicators!C360,3,100),support!$A$2:$A$66,0),MATCH(indicators!B360,support!$E$1:$BI$1,0)),",","."))</f>
        <v>0.701641135101094</v>
      </c>
      <c r="J360">
        <v>1</v>
      </c>
    </row>
    <row r="361" spans="1:10" x14ac:dyDescent="0.25">
      <c r="A361">
        <v>2017</v>
      </c>
      <c r="B361" s="88">
        <v>25</v>
      </c>
      <c r="C361" t="s">
        <v>225</v>
      </c>
      <c r="D361" t="str">
        <f ca="1">IF(OFFSET(support!$D$1,MATCH("v|"&amp;indicators!A361&amp;"|"&amp;MID(indicators!C361,3,100),support!$A$2:$A$66,0),MATCH(indicators!B361,support!$E$1:$BI$1,0))="","NULL",SUBSTITUTE(OFFSET(support!$D$1,MATCH("v|"&amp;indicators!A361&amp;"|"&amp;MID(indicators!C361,3,100),support!$A$2:$A$66,0),MATCH(indicators!B361,support!$E$1:$BI$1,0)),",","."))</f>
        <v>0.15081350397944</v>
      </c>
      <c r="E361" t="s">
        <v>19</v>
      </c>
      <c r="F361" t="s">
        <v>19</v>
      </c>
      <c r="G361" t="s">
        <v>19</v>
      </c>
      <c r="H361" t="s">
        <v>19</v>
      </c>
      <c r="I361" t="str">
        <f ca="1">IF(OFFSET(support!$D$1,MATCH("w|"&amp;indicators!A361&amp;"|"&amp;MID(indicators!C361,3,100),support!$A$2:$A$66,0),MATCH(indicators!B361,support!$E$1:$BI$1,0))="","NULL",SUBSTITUTE(OFFSET(support!$D$1,MATCH("w|"&amp;indicators!A361&amp;"|"&amp;MID(indicators!C361,3,100),support!$A$2:$A$66,0),MATCH(indicators!B361,support!$E$1:$BI$1,0)),",","."))</f>
        <v>2.33746293048823</v>
      </c>
      <c r="J361">
        <v>1</v>
      </c>
    </row>
    <row r="362" spans="1:10" x14ac:dyDescent="0.25">
      <c r="A362">
        <v>2017</v>
      </c>
      <c r="B362" s="88">
        <v>26</v>
      </c>
      <c r="C362" t="s">
        <v>225</v>
      </c>
      <c r="D362" t="str">
        <f ca="1">IF(OFFSET(support!$D$1,MATCH("v|"&amp;indicators!A362&amp;"|"&amp;MID(indicators!C362,3,100),support!$A$2:$A$66,0),MATCH(indicators!B362,support!$E$1:$BI$1,0))="","NULL",SUBSTITUTE(OFFSET(support!$D$1,MATCH("v|"&amp;indicators!A362&amp;"|"&amp;MID(indicators!C362,3,100),support!$A$2:$A$66,0),MATCH(indicators!B362,support!$E$1:$BI$1,0)),",","."))</f>
        <v>0.0520014097372902</v>
      </c>
      <c r="E362" t="s">
        <v>19</v>
      </c>
      <c r="F362" t="s">
        <v>19</v>
      </c>
      <c r="G362" t="s">
        <v>19</v>
      </c>
      <c r="H362" t="s">
        <v>19</v>
      </c>
      <c r="I362" t="str">
        <f ca="1">IF(OFFSET(support!$D$1,MATCH("w|"&amp;indicators!A362&amp;"|"&amp;MID(indicators!C362,3,100),support!$A$2:$A$66,0),MATCH(indicators!B362,support!$E$1:$BI$1,0))="","NULL",SUBSTITUTE(OFFSET(support!$D$1,MATCH("w|"&amp;indicators!A362&amp;"|"&amp;MID(indicators!C362,3,100),support!$A$2:$A$66,0),MATCH(indicators!B362,support!$E$1:$BI$1,0)),",","."))</f>
        <v>0.483850689890766</v>
      </c>
      <c r="J362">
        <v>1</v>
      </c>
    </row>
    <row r="363" spans="1:10" x14ac:dyDescent="0.25">
      <c r="A363">
        <v>2017</v>
      </c>
      <c r="B363" s="88">
        <v>27</v>
      </c>
      <c r="C363" t="s">
        <v>225</v>
      </c>
      <c r="D363" t="str">
        <f ca="1">IF(OFFSET(support!$D$1,MATCH("v|"&amp;indicators!A363&amp;"|"&amp;MID(indicators!C363,3,100),support!$A$2:$A$66,0),MATCH(indicators!B363,support!$E$1:$BI$1,0))="","NULL",SUBSTITUTE(OFFSET(support!$D$1,MATCH("v|"&amp;indicators!A363&amp;"|"&amp;MID(indicators!C363,3,100),support!$A$2:$A$66,0),MATCH(indicators!B363,support!$E$1:$BI$1,0)),",","."))</f>
        <v>0.0940806718096901</v>
      </c>
      <c r="E363" t="s">
        <v>19</v>
      </c>
      <c r="F363" t="s">
        <v>19</v>
      </c>
      <c r="G363" t="s">
        <v>19</v>
      </c>
      <c r="H363" t="s">
        <v>19</v>
      </c>
      <c r="I363" t="str">
        <f ca="1">IF(OFFSET(support!$D$1,MATCH("w|"&amp;indicators!A363&amp;"|"&amp;MID(indicators!C363,3,100),support!$A$2:$A$66,0),MATCH(indicators!B363,support!$E$1:$BI$1,0))="","NULL",SUBSTITUTE(OFFSET(support!$D$1,MATCH("w|"&amp;indicators!A363&amp;"|"&amp;MID(indicators!C363,3,100),support!$A$2:$A$66,0),MATCH(indicators!B363,support!$E$1:$BI$1,0)),",","."))</f>
        <v>0.36477456273575</v>
      </c>
      <c r="J363">
        <v>1</v>
      </c>
    </row>
    <row r="364" spans="1:10" x14ac:dyDescent="0.25">
      <c r="A364">
        <v>2017</v>
      </c>
      <c r="B364" s="88">
        <v>28</v>
      </c>
      <c r="C364" t="s">
        <v>225</v>
      </c>
      <c r="D364" t="str">
        <f ca="1">IF(OFFSET(support!$D$1,MATCH("v|"&amp;indicators!A364&amp;"|"&amp;MID(indicators!C364,3,100),support!$A$2:$A$66,0),MATCH(indicators!B364,support!$E$1:$BI$1,0))="","NULL",SUBSTITUTE(OFFSET(support!$D$1,MATCH("v|"&amp;indicators!A364&amp;"|"&amp;MID(indicators!C364,3,100),support!$A$2:$A$66,0),MATCH(indicators!B364,support!$E$1:$BI$1,0)),",","."))</f>
        <v>0.00138193325536013</v>
      </c>
      <c r="E364" t="s">
        <v>19</v>
      </c>
      <c r="F364" t="s">
        <v>19</v>
      </c>
      <c r="G364" t="s">
        <v>19</v>
      </c>
      <c r="H364" t="s">
        <v>19</v>
      </c>
      <c r="I364" t="str">
        <f ca="1">IF(OFFSET(support!$D$1,MATCH("w|"&amp;indicators!A364&amp;"|"&amp;MID(indicators!C364,3,100),support!$A$2:$A$66,0),MATCH(indicators!B364,support!$E$1:$BI$1,0))="","NULL",SUBSTITUTE(OFFSET(support!$D$1,MATCH("w|"&amp;indicators!A364&amp;"|"&amp;MID(indicators!C364,3,100),support!$A$2:$A$66,0),MATCH(indicators!B364,support!$E$1:$BI$1,0)),",","."))</f>
        <v>0.382888780091207</v>
      </c>
      <c r="J364">
        <v>1</v>
      </c>
    </row>
    <row r="365" spans="1:10" x14ac:dyDescent="0.25">
      <c r="A365">
        <v>2017</v>
      </c>
      <c r="B365" s="88">
        <v>29</v>
      </c>
      <c r="C365" t="s">
        <v>225</v>
      </c>
      <c r="D365" t="str">
        <f ca="1">IF(OFFSET(support!$D$1,MATCH("v|"&amp;indicators!A365&amp;"|"&amp;MID(indicators!C365,3,100),support!$A$2:$A$66,0),MATCH(indicators!B365,support!$E$1:$BI$1,0))="","NULL",SUBSTITUTE(OFFSET(support!$D$1,MATCH("v|"&amp;indicators!A365&amp;"|"&amp;MID(indicators!C365,3,100),support!$A$2:$A$66,0),MATCH(indicators!B365,support!$E$1:$BI$1,0)),",","."))</f>
        <v>0.0126211172406356</v>
      </c>
      <c r="E365" t="s">
        <v>19</v>
      </c>
      <c r="F365" t="s">
        <v>19</v>
      </c>
      <c r="G365" t="s">
        <v>19</v>
      </c>
      <c r="H365" t="s">
        <v>19</v>
      </c>
      <c r="I365" t="str">
        <f ca="1">IF(OFFSET(support!$D$1,MATCH("w|"&amp;indicators!A365&amp;"|"&amp;MID(indicators!C365,3,100),support!$A$2:$A$66,0),MATCH(indicators!B365,support!$E$1:$BI$1,0))="","NULL",SUBSTITUTE(OFFSET(support!$D$1,MATCH("w|"&amp;indicators!A365&amp;"|"&amp;MID(indicators!C365,3,100),support!$A$2:$A$66,0),MATCH(indicators!B365,support!$E$1:$BI$1,0)),",","."))</f>
        <v>0.333667725655374</v>
      </c>
      <c r="J365">
        <v>1</v>
      </c>
    </row>
    <row r="366" spans="1:10" x14ac:dyDescent="0.25">
      <c r="A366">
        <v>2017</v>
      </c>
      <c r="B366" s="88">
        <v>31</v>
      </c>
      <c r="C366" t="s">
        <v>225</v>
      </c>
      <c r="D366" t="str">
        <f ca="1">IF(OFFSET(support!$D$1,MATCH("v|"&amp;indicators!A366&amp;"|"&amp;MID(indicators!C366,3,100),support!$A$2:$A$66,0),MATCH(indicators!B366,support!$E$1:$BI$1,0))="","NULL",SUBSTITUTE(OFFSET(support!$D$1,MATCH("v|"&amp;indicators!A366&amp;"|"&amp;MID(indicators!C366,3,100),support!$A$2:$A$66,0),MATCH(indicators!B366,support!$E$1:$BI$1,0)),",","."))</f>
        <v>0.204538850047118</v>
      </c>
      <c r="E366" t="s">
        <v>19</v>
      </c>
      <c r="F366" t="s">
        <v>19</v>
      </c>
      <c r="G366" t="s">
        <v>19</v>
      </c>
      <c r="H366" t="s">
        <v>19</v>
      </c>
      <c r="I366" t="str">
        <f ca="1">IF(OFFSET(support!$D$1,MATCH("w|"&amp;indicators!A366&amp;"|"&amp;MID(indicators!C366,3,100),support!$A$2:$A$66,0),MATCH(indicators!B366,support!$E$1:$BI$1,0))="","NULL",SUBSTITUTE(OFFSET(support!$D$1,MATCH("w|"&amp;indicators!A366&amp;"|"&amp;MID(indicators!C366,3,100),support!$A$2:$A$66,0),MATCH(indicators!B366,support!$E$1:$BI$1,0)),",","."))</f>
        <v>0.232939321204197</v>
      </c>
      <c r="J366">
        <v>1</v>
      </c>
    </row>
    <row r="367" spans="1:10" x14ac:dyDescent="0.25">
      <c r="A367">
        <v>2017</v>
      </c>
      <c r="B367" s="88">
        <v>33</v>
      </c>
      <c r="C367" t="s">
        <v>225</v>
      </c>
      <c r="D367" t="str">
        <f ca="1">IF(OFFSET(support!$D$1,MATCH("v|"&amp;indicators!A367&amp;"|"&amp;MID(indicators!C367,3,100),support!$A$2:$A$66,0),MATCH(indicators!B367,support!$E$1:$BI$1,0))="","NULL",SUBSTITUTE(OFFSET(support!$D$1,MATCH("v|"&amp;indicators!A367&amp;"|"&amp;MID(indicators!C367,3,100),support!$A$2:$A$66,0),MATCH(indicators!B367,support!$E$1:$BI$1,0)),",","."))</f>
        <v>0.0479127560551883</v>
      </c>
      <c r="E367" t="s">
        <v>19</v>
      </c>
      <c r="F367" t="s">
        <v>19</v>
      </c>
      <c r="G367" t="s">
        <v>19</v>
      </c>
      <c r="H367" t="s">
        <v>19</v>
      </c>
      <c r="I367" t="str">
        <f ca="1">IF(OFFSET(support!$D$1,MATCH("w|"&amp;indicators!A367&amp;"|"&amp;MID(indicators!C367,3,100),support!$A$2:$A$66,0),MATCH(indicators!B367,support!$E$1:$BI$1,0))="","NULL",SUBSTITUTE(OFFSET(support!$D$1,MATCH("w|"&amp;indicators!A367&amp;"|"&amp;MID(indicators!C367,3,100),support!$A$2:$A$66,0),MATCH(indicators!B367,support!$E$1:$BI$1,0)),",","."))</f>
        <v>0.377474667539735</v>
      </c>
      <c r="J367">
        <v>1</v>
      </c>
    </row>
    <row r="368" spans="1:10" x14ac:dyDescent="0.25">
      <c r="A368">
        <v>2017</v>
      </c>
      <c r="B368" s="88">
        <v>35</v>
      </c>
      <c r="C368" t="s">
        <v>225</v>
      </c>
      <c r="D368" t="str">
        <f ca="1">IF(OFFSET(support!$D$1,MATCH("v|"&amp;indicators!A368&amp;"|"&amp;MID(indicators!C368,3,100),support!$A$2:$A$66,0),MATCH(indicators!B368,support!$E$1:$BI$1,0))="","NULL",SUBSTITUTE(OFFSET(support!$D$1,MATCH("v|"&amp;indicators!A368&amp;"|"&amp;MID(indicators!C368,3,100),support!$A$2:$A$66,0),MATCH(indicators!B368,support!$E$1:$BI$1,0)),",","."))</f>
        <v>0.0606345358243835</v>
      </c>
      <c r="E368" t="s">
        <v>19</v>
      </c>
      <c r="F368" t="s">
        <v>19</v>
      </c>
      <c r="G368" t="s">
        <v>19</v>
      </c>
      <c r="H368" t="s">
        <v>19</v>
      </c>
      <c r="I368" t="str">
        <f ca="1">IF(OFFSET(support!$D$1,MATCH("w|"&amp;indicators!A368&amp;"|"&amp;MID(indicators!C368,3,100),support!$A$2:$A$66,0),MATCH(indicators!B368,support!$E$1:$BI$1,0))="","NULL",SUBSTITUTE(OFFSET(support!$D$1,MATCH("w|"&amp;indicators!A368&amp;"|"&amp;MID(indicators!C368,3,100),support!$A$2:$A$66,0),MATCH(indicators!B368,support!$E$1:$BI$1,0)),",","."))</f>
        <v>0.349257476192378</v>
      </c>
      <c r="J368">
        <v>1</v>
      </c>
    </row>
    <row r="369" spans="1:10" x14ac:dyDescent="0.25">
      <c r="A369">
        <v>2017</v>
      </c>
      <c r="B369" s="88">
        <v>36</v>
      </c>
      <c r="C369" t="s">
        <v>225</v>
      </c>
      <c r="D369" t="str">
        <f ca="1">IF(OFFSET(support!$D$1,MATCH("v|"&amp;indicators!A369&amp;"|"&amp;MID(indicators!C369,3,100),support!$A$2:$A$66,0),MATCH(indicators!B369,support!$E$1:$BI$1,0))="","NULL",SUBSTITUTE(OFFSET(support!$D$1,MATCH("v|"&amp;indicators!A369&amp;"|"&amp;MID(indicators!C369,3,100),support!$A$2:$A$66,0),MATCH(indicators!B369,support!$E$1:$BI$1,0)),",","."))</f>
        <v>0.0230138647296617</v>
      </c>
      <c r="E369" t="s">
        <v>19</v>
      </c>
      <c r="F369" t="s">
        <v>19</v>
      </c>
      <c r="G369" t="s">
        <v>19</v>
      </c>
      <c r="H369" t="s">
        <v>19</v>
      </c>
      <c r="I369" t="str">
        <f ca="1">IF(OFFSET(support!$D$1,MATCH("w|"&amp;indicators!A369&amp;"|"&amp;MID(indicators!C369,3,100),support!$A$2:$A$66,0),MATCH(indicators!B369,support!$E$1:$BI$1,0))="","NULL",SUBSTITUTE(OFFSET(support!$D$1,MATCH("w|"&amp;indicators!A369&amp;"|"&amp;MID(indicators!C369,3,100),support!$A$2:$A$66,0),MATCH(indicators!B369,support!$E$1:$BI$1,0)),",","."))</f>
        <v>0.457399314540642</v>
      </c>
      <c r="J369">
        <v>1</v>
      </c>
    </row>
    <row r="370" spans="1:10" x14ac:dyDescent="0.25">
      <c r="A370">
        <v>2017</v>
      </c>
      <c r="B370" s="88">
        <v>38</v>
      </c>
      <c r="C370" t="s">
        <v>225</v>
      </c>
      <c r="D370" t="str">
        <f ca="1">IF(OFFSET(support!$D$1,MATCH("v|"&amp;indicators!A370&amp;"|"&amp;MID(indicators!C370,3,100),support!$A$2:$A$66,0),MATCH(indicators!B370,support!$E$1:$BI$1,0))="","NULL",SUBSTITUTE(OFFSET(support!$D$1,MATCH("v|"&amp;indicators!A370&amp;"|"&amp;MID(indicators!C370,3,100),support!$A$2:$A$66,0),MATCH(indicators!B370,support!$E$1:$BI$1,0)),",","."))</f>
        <v>0.00102829998797075</v>
      </c>
      <c r="E370" t="s">
        <v>19</v>
      </c>
      <c r="F370" t="s">
        <v>19</v>
      </c>
      <c r="G370" t="s">
        <v>19</v>
      </c>
      <c r="H370" t="s">
        <v>19</v>
      </c>
      <c r="I370" t="str">
        <f ca="1">IF(OFFSET(support!$D$1,MATCH("w|"&amp;indicators!A370&amp;"|"&amp;MID(indicators!C370,3,100),support!$A$2:$A$66,0),MATCH(indicators!B370,support!$E$1:$BI$1,0))="","NULL",SUBSTITUTE(OFFSET(support!$D$1,MATCH("w|"&amp;indicators!A370&amp;"|"&amp;MID(indicators!C370,3,100),support!$A$2:$A$66,0),MATCH(indicators!B370,support!$E$1:$BI$1,0)),",","."))</f>
        <v>0.538047289965635</v>
      </c>
      <c r="J370">
        <v>1</v>
      </c>
    </row>
    <row r="371" spans="1:10" x14ac:dyDescent="0.25">
      <c r="A371">
        <v>2017</v>
      </c>
      <c r="B371" s="88">
        <v>40</v>
      </c>
      <c r="C371" t="s">
        <v>225</v>
      </c>
      <c r="D371" t="str">
        <f ca="1">IF(OFFSET(support!$D$1,MATCH("v|"&amp;indicators!A371&amp;"|"&amp;MID(indicators!C371,3,100),support!$A$2:$A$66,0),MATCH(indicators!B371,support!$E$1:$BI$1,0))="","NULL",SUBSTITUTE(OFFSET(support!$D$1,MATCH("v|"&amp;indicators!A371&amp;"|"&amp;MID(indicators!C371,3,100),support!$A$2:$A$66,0),MATCH(indicators!B371,support!$E$1:$BI$1,0)),",","."))</f>
        <v>0.0145794212839653</v>
      </c>
      <c r="E371" t="s">
        <v>19</v>
      </c>
      <c r="F371" t="s">
        <v>19</v>
      </c>
      <c r="G371" t="s">
        <v>19</v>
      </c>
      <c r="H371" t="s">
        <v>19</v>
      </c>
      <c r="I371" t="str">
        <f ca="1">IF(OFFSET(support!$D$1,MATCH("w|"&amp;indicators!A371&amp;"|"&amp;MID(indicators!C371,3,100),support!$A$2:$A$66,0),MATCH(indicators!B371,support!$E$1:$BI$1,0))="","NULL",SUBSTITUTE(OFFSET(support!$D$1,MATCH("w|"&amp;indicators!A371&amp;"|"&amp;MID(indicators!C371,3,100),support!$A$2:$A$66,0),MATCH(indicators!B371,support!$E$1:$BI$1,0)),",","."))</f>
        <v>0.252415294267877</v>
      </c>
      <c r="J371">
        <v>1</v>
      </c>
    </row>
    <row r="372" spans="1:10" x14ac:dyDescent="0.25">
      <c r="A372">
        <v>2017</v>
      </c>
      <c r="B372" s="88">
        <v>41</v>
      </c>
      <c r="C372" t="s">
        <v>225</v>
      </c>
      <c r="D372" t="str">
        <f ca="1">IF(OFFSET(support!$D$1,MATCH("v|"&amp;indicators!A372&amp;"|"&amp;MID(indicators!C372,3,100),support!$A$2:$A$66,0),MATCH(indicators!B372,support!$E$1:$BI$1,0))="","NULL",SUBSTITUTE(OFFSET(support!$D$1,MATCH("v|"&amp;indicators!A372&amp;"|"&amp;MID(indicators!C372,3,100),support!$A$2:$A$66,0),MATCH(indicators!B372,support!$E$1:$BI$1,0)),",","."))</f>
        <v>0.205708324044142</v>
      </c>
      <c r="E372" t="s">
        <v>19</v>
      </c>
      <c r="F372" t="s">
        <v>19</v>
      </c>
      <c r="G372" t="s">
        <v>19</v>
      </c>
      <c r="H372" t="s">
        <v>19</v>
      </c>
      <c r="I372" t="str">
        <f ca="1">IF(OFFSET(support!$D$1,MATCH("w|"&amp;indicators!A372&amp;"|"&amp;MID(indicators!C372,3,100),support!$A$2:$A$66,0),MATCH(indicators!B372,support!$E$1:$BI$1,0))="","NULL",SUBSTITUTE(OFFSET(support!$D$1,MATCH("w|"&amp;indicators!A372&amp;"|"&amp;MID(indicators!C372,3,100),support!$A$2:$A$66,0),MATCH(indicators!B372,support!$E$1:$BI$1,0)),",","."))</f>
        <v>0.142122753075564</v>
      </c>
      <c r="J372">
        <v>1</v>
      </c>
    </row>
    <row r="373" spans="1:10" x14ac:dyDescent="0.25">
      <c r="A373">
        <v>2017</v>
      </c>
      <c r="B373" s="88">
        <v>42</v>
      </c>
      <c r="C373" t="s">
        <v>225</v>
      </c>
      <c r="D373" t="str">
        <f ca="1">IF(OFFSET(support!$D$1,MATCH("v|"&amp;indicators!A373&amp;"|"&amp;MID(indicators!C373,3,100),support!$A$2:$A$66,0),MATCH(indicators!B373,support!$E$1:$BI$1,0))="","NULL",SUBSTITUTE(OFFSET(support!$D$1,MATCH("v|"&amp;indicators!A373&amp;"|"&amp;MID(indicators!C373,3,100),support!$A$2:$A$66,0),MATCH(indicators!B373,support!$E$1:$BI$1,0)),",","."))</f>
        <v>-0.130678857277403</v>
      </c>
      <c r="E373" t="s">
        <v>19</v>
      </c>
      <c r="F373" t="s">
        <v>19</v>
      </c>
      <c r="G373" t="s">
        <v>19</v>
      </c>
      <c r="H373" t="s">
        <v>19</v>
      </c>
      <c r="I373" t="str">
        <f ca="1">IF(OFFSET(support!$D$1,MATCH("w|"&amp;indicators!A373&amp;"|"&amp;MID(indicators!C373,3,100),support!$A$2:$A$66,0),MATCH(indicators!B373,support!$E$1:$BI$1,0))="","NULL",SUBSTITUTE(OFFSET(support!$D$1,MATCH("w|"&amp;indicators!A373&amp;"|"&amp;MID(indicators!C373,3,100),support!$A$2:$A$66,0),MATCH(indicators!B373,support!$E$1:$BI$1,0)),",","."))</f>
        <v>0.132199499373659</v>
      </c>
      <c r="J373">
        <v>1</v>
      </c>
    </row>
    <row r="374" spans="1:10" x14ac:dyDescent="0.25">
      <c r="A374">
        <v>2017</v>
      </c>
      <c r="B374" s="88">
        <v>43</v>
      </c>
      <c r="C374" t="s">
        <v>225</v>
      </c>
      <c r="D374" t="str">
        <f ca="1">IF(OFFSET(support!$D$1,MATCH("v|"&amp;indicators!A374&amp;"|"&amp;MID(indicators!C374,3,100),support!$A$2:$A$66,0),MATCH(indicators!B374,support!$E$1:$BI$1,0))="","NULL",SUBSTITUTE(OFFSET(support!$D$1,MATCH("v|"&amp;indicators!A374&amp;"|"&amp;MID(indicators!C374,3,100),support!$A$2:$A$66,0),MATCH(indicators!B374,support!$E$1:$BI$1,0)),",","."))</f>
        <v>0.00588074914084163</v>
      </c>
      <c r="E374" t="s">
        <v>19</v>
      </c>
      <c r="F374" t="s">
        <v>19</v>
      </c>
      <c r="G374" t="s">
        <v>19</v>
      </c>
      <c r="H374" t="s">
        <v>19</v>
      </c>
      <c r="I374" t="str">
        <f ca="1">IF(OFFSET(support!$D$1,MATCH("w|"&amp;indicators!A374&amp;"|"&amp;MID(indicators!C374,3,100),support!$A$2:$A$66,0),MATCH(indicators!B374,support!$E$1:$BI$1,0))="","NULL",SUBSTITUTE(OFFSET(support!$D$1,MATCH("w|"&amp;indicators!A374&amp;"|"&amp;MID(indicators!C374,3,100),support!$A$2:$A$66,0),MATCH(indicators!B374,support!$E$1:$BI$1,0)),",","."))</f>
        <v>0.0975379821335886</v>
      </c>
      <c r="J374">
        <v>1</v>
      </c>
    </row>
    <row r="375" spans="1:10" x14ac:dyDescent="0.25">
      <c r="A375">
        <v>2017</v>
      </c>
      <c r="B375" s="88">
        <v>44</v>
      </c>
      <c r="C375" t="s">
        <v>225</v>
      </c>
      <c r="D375" t="str">
        <f ca="1">IF(OFFSET(support!$D$1,MATCH("v|"&amp;indicators!A375&amp;"|"&amp;MID(indicators!C375,3,100),support!$A$2:$A$66,0),MATCH(indicators!B375,support!$E$1:$BI$1,0))="","NULL",SUBSTITUTE(OFFSET(support!$D$1,MATCH("v|"&amp;indicators!A375&amp;"|"&amp;MID(indicators!C375,3,100),support!$A$2:$A$66,0),MATCH(indicators!B375,support!$E$1:$BI$1,0)),",","."))</f>
        <v>0.0768798756117296</v>
      </c>
      <c r="E375" t="s">
        <v>19</v>
      </c>
      <c r="F375" t="s">
        <v>19</v>
      </c>
      <c r="G375" t="s">
        <v>19</v>
      </c>
      <c r="H375" t="s">
        <v>19</v>
      </c>
      <c r="I375" t="str">
        <f ca="1">IF(OFFSET(support!$D$1,MATCH("w|"&amp;indicators!A375&amp;"|"&amp;MID(indicators!C375,3,100),support!$A$2:$A$66,0),MATCH(indicators!B375,support!$E$1:$BI$1,0))="","NULL",SUBSTITUTE(OFFSET(support!$D$1,MATCH("w|"&amp;indicators!A375&amp;"|"&amp;MID(indicators!C375,3,100),support!$A$2:$A$66,0),MATCH(indicators!B375,support!$E$1:$BI$1,0)),",","."))</f>
        <v>0.165003183287223</v>
      </c>
      <c r="J375">
        <v>1</v>
      </c>
    </row>
    <row r="376" spans="1:10" x14ac:dyDescent="0.25">
      <c r="A376">
        <v>2017</v>
      </c>
      <c r="B376" s="88">
        <v>45</v>
      </c>
      <c r="C376" t="s">
        <v>225</v>
      </c>
      <c r="D376" t="str">
        <f ca="1">IF(OFFSET(support!$D$1,MATCH("v|"&amp;indicators!A376&amp;"|"&amp;MID(indicators!C376,3,100),support!$A$2:$A$66,0),MATCH(indicators!B376,support!$E$1:$BI$1,0))="","NULL",SUBSTITUTE(OFFSET(support!$D$1,MATCH("v|"&amp;indicators!A376&amp;"|"&amp;MID(indicators!C376,3,100),support!$A$2:$A$66,0),MATCH(indicators!B376,support!$E$1:$BI$1,0)),",","."))</f>
        <v>0.212150413900872</v>
      </c>
      <c r="E376" t="s">
        <v>19</v>
      </c>
      <c r="F376" t="s">
        <v>19</v>
      </c>
      <c r="G376" t="s">
        <v>19</v>
      </c>
      <c r="H376" t="s">
        <v>19</v>
      </c>
      <c r="I376" t="str">
        <f ca="1">IF(OFFSET(support!$D$1,MATCH("w|"&amp;indicators!A376&amp;"|"&amp;MID(indicators!C376,3,100),support!$A$2:$A$66,0),MATCH(indicators!B376,support!$E$1:$BI$1,0))="","NULL",SUBSTITUTE(OFFSET(support!$D$1,MATCH("w|"&amp;indicators!A376&amp;"|"&amp;MID(indicators!C376,3,100),support!$A$2:$A$66,0),MATCH(indicators!B376,support!$E$1:$BI$1,0)),",","."))</f>
        <v>0.101912073400204</v>
      </c>
      <c r="J376">
        <v>1</v>
      </c>
    </row>
    <row r="377" spans="1:10" x14ac:dyDescent="0.25">
      <c r="A377">
        <v>2017</v>
      </c>
      <c r="B377" s="88">
        <v>46</v>
      </c>
      <c r="C377" t="s">
        <v>225</v>
      </c>
      <c r="D377" t="str">
        <f ca="1">IF(OFFSET(support!$D$1,MATCH("v|"&amp;indicators!A377&amp;"|"&amp;MID(indicators!C377,3,100),support!$A$2:$A$66,0),MATCH(indicators!B377,support!$E$1:$BI$1,0))="","NULL",SUBSTITUTE(OFFSET(support!$D$1,MATCH("v|"&amp;indicators!A377&amp;"|"&amp;MID(indicators!C377,3,100),support!$A$2:$A$66,0),MATCH(indicators!B377,support!$E$1:$BI$1,0)),",","."))</f>
        <v>0.000698537437240777</v>
      </c>
      <c r="E377" t="s">
        <v>19</v>
      </c>
      <c r="F377" t="s">
        <v>19</v>
      </c>
      <c r="G377" t="s">
        <v>19</v>
      </c>
      <c r="H377" t="s">
        <v>19</v>
      </c>
      <c r="I377" t="str">
        <f ca="1">IF(OFFSET(support!$D$1,MATCH("w|"&amp;indicators!A377&amp;"|"&amp;MID(indicators!C377,3,100),support!$A$2:$A$66,0),MATCH(indicators!B377,support!$E$1:$BI$1,0))="","NULL",SUBSTITUTE(OFFSET(support!$D$1,MATCH("w|"&amp;indicators!A377&amp;"|"&amp;MID(indicators!C377,3,100),support!$A$2:$A$66,0),MATCH(indicators!B377,support!$E$1:$BI$1,0)),",","."))</f>
        <v>0.0862374903091869</v>
      </c>
      <c r="J377">
        <v>1</v>
      </c>
    </row>
    <row r="378" spans="1:10" x14ac:dyDescent="0.25">
      <c r="A378">
        <v>2017</v>
      </c>
      <c r="B378" s="88">
        <v>47</v>
      </c>
      <c r="C378" t="s">
        <v>225</v>
      </c>
      <c r="D378" t="str">
        <f ca="1">IF(OFFSET(support!$D$1,MATCH("v|"&amp;indicators!A378&amp;"|"&amp;MID(indicators!C378,3,100),support!$A$2:$A$66,0),MATCH(indicators!B378,support!$E$1:$BI$1,0))="","NULL",SUBSTITUTE(OFFSET(support!$D$1,MATCH("v|"&amp;indicators!A378&amp;"|"&amp;MID(indicators!C378,3,100),support!$A$2:$A$66,0),MATCH(indicators!B378,support!$E$1:$BI$1,0)),",","."))</f>
        <v>0.0954230783434225</v>
      </c>
      <c r="E378" t="s">
        <v>19</v>
      </c>
      <c r="F378" t="s">
        <v>19</v>
      </c>
      <c r="G378" t="s">
        <v>19</v>
      </c>
      <c r="H378" t="s">
        <v>19</v>
      </c>
      <c r="I378" t="str">
        <f ca="1">IF(OFFSET(support!$D$1,MATCH("w|"&amp;indicators!A378&amp;"|"&amp;MID(indicators!C378,3,100),support!$A$2:$A$66,0),MATCH(indicators!B378,support!$E$1:$BI$1,0))="","NULL",SUBSTITUTE(OFFSET(support!$D$1,MATCH("w|"&amp;indicators!A378&amp;"|"&amp;MID(indicators!C378,3,100),support!$A$2:$A$66,0),MATCH(indicators!B378,support!$E$1:$BI$1,0)),",","."))</f>
        <v>0.0889614780897123</v>
      </c>
      <c r="J378">
        <v>1</v>
      </c>
    </row>
    <row r="379" spans="1:10" x14ac:dyDescent="0.25">
      <c r="A379">
        <v>2017</v>
      </c>
      <c r="B379" s="88">
        <v>48</v>
      </c>
      <c r="C379" t="s">
        <v>225</v>
      </c>
      <c r="D379" t="str">
        <f ca="1">IF(OFFSET(support!$D$1,MATCH("v|"&amp;indicators!A379&amp;"|"&amp;MID(indicators!C379,3,100),support!$A$2:$A$66,0),MATCH(indicators!B379,support!$E$1:$BI$1,0))="","NULL",SUBSTITUTE(OFFSET(support!$D$1,MATCH("v|"&amp;indicators!A379&amp;"|"&amp;MID(indicators!C379,3,100),support!$A$2:$A$66,0),MATCH(indicators!B379,support!$E$1:$BI$1,0)),",","."))</f>
        <v>0.0332200002511788</v>
      </c>
      <c r="E379" t="s">
        <v>19</v>
      </c>
      <c r="F379" t="s">
        <v>19</v>
      </c>
      <c r="G379" t="s">
        <v>19</v>
      </c>
      <c r="H379" t="s">
        <v>19</v>
      </c>
      <c r="I379" t="str">
        <f ca="1">IF(OFFSET(support!$D$1,MATCH("w|"&amp;indicators!A379&amp;"|"&amp;MID(indicators!C379,3,100),support!$A$2:$A$66,0),MATCH(indicators!B379,support!$E$1:$BI$1,0))="","NULL",SUBSTITUTE(OFFSET(support!$D$1,MATCH("w|"&amp;indicators!A379&amp;"|"&amp;MID(indicators!C379,3,100),support!$A$2:$A$66,0),MATCH(indicators!B379,support!$E$1:$BI$1,0)),",","."))</f>
        <v>0.349029983494141</v>
      </c>
      <c r="J379">
        <v>1</v>
      </c>
    </row>
    <row r="380" spans="1:10" x14ac:dyDescent="0.25">
      <c r="A380">
        <v>2017</v>
      </c>
      <c r="B380" s="88">
        <v>49</v>
      </c>
      <c r="C380" t="s">
        <v>225</v>
      </c>
      <c r="D380" t="str">
        <f ca="1">IF(OFFSET(support!$D$1,MATCH("v|"&amp;indicators!A380&amp;"|"&amp;MID(indicators!C380,3,100),support!$A$2:$A$66,0),MATCH(indicators!B380,support!$E$1:$BI$1,0))="","NULL",SUBSTITUTE(OFFSET(support!$D$1,MATCH("v|"&amp;indicators!A380&amp;"|"&amp;MID(indicators!C380,3,100),support!$A$2:$A$66,0),MATCH(indicators!B380,support!$E$1:$BI$1,0)),",","."))</f>
        <v>-0.0146527656770004</v>
      </c>
      <c r="E380" t="s">
        <v>19</v>
      </c>
      <c r="F380" t="s">
        <v>19</v>
      </c>
      <c r="G380" t="s">
        <v>19</v>
      </c>
      <c r="H380" t="s">
        <v>19</v>
      </c>
      <c r="I380" t="str">
        <f ca="1">IF(OFFSET(support!$D$1,MATCH("w|"&amp;indicators!A380&amp;"|"&amp;MID(indicators!C380,3,100),support!$A$2:$A$66,0),MATCH(indicators!B380,support!$E$1:$BI$1,0))="","NULL",SUBSTITUTE(OFFSET(support!$D$1,MATCH("w|"&amp;indicators!A380&amp;"|"&amp;MID(indicators!C380,3,100),support!$A$2:$A$66,0),MATCH(indicators!B380,support!$E$1:$BI$1,0)),",","."))</f>
        <v>0.307165101275997</v>
      </c>
      <c r="J380">
        <v>1</v>
      </c>
    </row>
    <row r="381" spans="1:10" x14ac:dyDescent="0.25">
      <c r="A381">
        <v>2017</v>
      </c>
      <c r="B381" s="88">
        <v>50</v>
      </c>
      <c r="C381" t="s">
        <v>225</v>
      </c>
      <c r="D381" t="str">
        <f ca="1">IF(OFFSET(support!$D$1,MATCH("v|"&amp;indicators!A381&amp;"|"&amp;MID(indicators!C381,3,100),support!$A$2:$A$66,0),MATCH(indicators!B381,support!$E$1:$BI$1,0))="","NULL",SUBSTITUTE(OFFSET(support!$D$1,MATCH("v|"&amp;indicators!A381&amp;"|"&amp;MID(indicators!C381,3,100),support!$A$2:$A$66,0),MATCH(indicators!B381,support!$E$1:$BI$1,0)),",","."))</f>
        <v>0.00810524605226715</v>
      </c>
      <c r="E381" t="s">
        <v>19</v>
      </c>
      <c r="F381" t="s">
        <v>19</v>
      </c>
      <c r="G381" t="s">
        <v>19</v>
      </c>
      <c r="H381" t="s">
        <v>19</v>
      </c>
      <c r="I381" t="str">
        <f ca="1">IF(OFFSET(support!$D$1,MATCH("w|"&amp;indicators!A381&amp;"|"&amp;MID(indicators!C381,3,100),support!$A$2:$A$66,0),MATCH(indicators!B381,support!$E$1:$BI$1,0))="","NULL",SUBSTITUTE(OFFSET(support!$D$1,MATCH("w|"&amp;indicators!A381&amp;"|"&amp;MID(indicators!C381,3,100),support!$A$2:$A$66,0),MATCH(indicators!B381,support!$E$1:$BI$1,0)),",","."))</f>
        <v>0.386330495402093</v>
      </c>
      <c r="J381">
        <v>1</v>
      </c>
    </row>
    <row r="382" spans="1:10" x14ac:dyDescent="0.25">
      <c r="A382">
        <v>2017</v>
      </c>
      <c r="B382" s="88">
        <v>52</v>
      </c>
      <c r="C382" t="s">
        <v>225</v>
      </c>
      <c r="D382" t="str">
        <f ca="1">IF(OFFSET(support!$D$1,MATCH("v|"&amp;indicators!A382&amp;"|"&amp;MID(indicators!C382,3,100),support!$A$2:$A$66,0),MATCH(indicators!B382,support!$E$1:$BI$1,0))="","NULL",SUBSTITUTE(OFFSET(support!$D$1,MATCH("v|"&amp;indicators!A382&amp;"|"&amp;MID(indicators!C382,3,100),support!$A$2:$A$66,0),MATCH(indicators!B382,support!$E$1:$BI$1,0)),",","."))</f>
        <v>0.0419915596150086</v>
      </c>
      <c r="E382" t="s">
        <v>19</v>
      </c>
      <c r="F382" t="s">
        <v>19</v>
      </c>
      <c r="G382" t="s">
        <v>19</v>
      </c>
      <c r="H382" t="s">
        <v>19</v>
      </c>
      <c r="I382" t="str">
        <f ca="1">IF(OFFSET(support!$D$1,MATCH("w|"&amp;indicators!A382&amp;"|"&amp;MID(indicators!C382,3,100),support!$A$2:$A$66,0),MATCH(indicators!B382,support!$E$1:$BI$1,0))="","NULL",SUBSTITUTE(OFFSET(support!$D$1,MATCH("w|"&amp;indicators!A382&amp;"|"&amp;MID(indicators!C382,3,100),support!$A$2:$A$66,0),MATCH(indicators!B382,support!$E$1:$BI$1,0)),",","."))</f>
        <v>0.534621491376644</v>
      </c>
      <c r="J382">
        <v>1</v>
      </c>
    </row>
    <row r="383" spans="1:10" x14ac:dyDescent="0.25">
      <c r="A383">
        <v>2017</v>
      </c>
      <c r="B383" s="88">
        <v>53</v>
      </c>
      <c r="C383" t="s">
        <v>225</v>
      </c>
      <c r="D383" t="str">
        <f ca="1">IF(OFFSET(support!$D$1,MATCH("v|"&amp;indicators!A383&amp;"|"&amp;MID(indicators!C383,3,100),support!$A$2:$A$66,0),MATCH(indicators!B383,support!$E$1:$BI$1,0))="","NULL",SUBSTITUTE(OFFSET(support!$D$1,MATCH("v|"&amp;indicators!A383&amp;"|"&amp;MID(indicators!C383,3,100),support!$A$2:$A$66,0),MATCH(indicators!B383,support!$E$1:$BI$1,0)),",","."))</f>
        <v>0.0778052809734238</v>
      </c>
      <c r="E383" t="s">
        <v>19</v>
      </c>
      <c r="F383" t="s">
        <v>19</v>
      </c>
      <c r="G383" t="s">
        <v>19</v>
      </c>
      <c r="H383" t="s">
        <v>19</v>
      </c>
      <c r="I383" t="str">
        <f ca="1">IF(OFFSET(support!$D$1,MATCH("w|"&amp;indicators!A383&amp;"|"&amp;MID(indicators!C383,3,100),support!$A$2:$A$66,0),MATCH(indicators!B383,support!$E$1:$BI$1,0))="","NULL",SUBSTITUTE(OFFSET(support!$D$1,MATCH("w|"&amp;indicators!A383&amp;"|"&amp;MID(indicators!C383,3,100),support!$A$2:$A$66,0),MATCH(indicators!B383,support!$E$1:$BI$1,0)),",","."))</f>
        <v>0.162119190342258</v>
      </c>
      <c r="J383">
        <v>1</v>
      </c>
    </row>
    <row r="384" spans="1:10" x14ac:dyDescent="0.25">
      <c r="A384">
        <v>2017</v>
      </c>
      <c r="B384" s="88">
        <v>54</v>
      </c>
      <c r="C384" t="s">
        <v>225</v>
      </c>
      <c r="D384" t="str">
        <f ca="1">IF(OFFSET(support!$D$1,MATCH("v|"&amp;indicators!A384&amp;"|"&amp;MID(indicators!C384,3,100),support!$A$2:$A$66,0),MATCH(indicators!B384,support!$E$1:$BI$1,0))="","NULL",SUBSTITUTE(OFFSET(support!$D$1,MATCH("v|"&amp;indicators!A384&amp;"|"&amp;MID(indicators!C384,3,100),support!$A$2:$A$66,0),MATCH(indicators!B384,support!$E$1:$BI$1,0)),",","."))</f>
        <v>0.049686026132413</v>
      </c>
      <c r="E384" t="s">
        <v>19</v>
      </c>
      <c r="F384" t="s">
        <v>19</v>
      </c>
      <c r="G384" t="s">
        <v>19</v>
      </c>
      <c r="H384" t="s">
        <v>19</v>
      </c>
      <c r="I384" t="str">
        <f ca="1">IF(OFFSET(support!$D$1,MATCH("w|"&amp;indicators!A384&amp;"|"&amp;MID(indicators!C384,3,100),support!$A$2:$A$66,0),MATCH(indicators!B384,support!$E$1:$BI$1,0))="","NULL",SUBSTITUTE(OFFSET(support!$D$1,MATCH("w|"&amp;indicators!A384&amp;"|"&amp;MID(indicators!C384,3,100),support!$A$2:$A$66,0),MATCH(indicators!B384,support!$E$1:$BI$1,0)),",","."))</f>
        <v>0.386492036763566</v>
      </c>
      <c r="J384">
        <v>1</v>
      </c>
    </row>
    <row r="385" spans="1:10" x14ac:dyDescent="0.25">
      <c r="A385">
        <v>2017</v>
      </c>
      <c r="B385" s="88">
        <v>57</v>
      </c>
      <c r="C385" t="s">
        <v>225</v>
      </c>
      <c r="D385" t="str">
        <f ca="1">IF(OFFSET(support!$D$1,MATCH("v|"&amp;indicators!A385&amp;"|"&amp;MID(indicators!C385,3,100),support!$A$2:$A$66,0),MATCH(indicators!B385,support!$E$1:$BI$1,0))="","NULL",SUBSTITUTE(OFFSET(support!$D$1,MATCH("v|"&amp;indicators!A385&amp;"|"&amp;MID(indicators!C385,3,100),support!$A$2:$A$66,0),MATCH(indicators!B385,support!$E$1:$BI$1,0)),",","."))</f>
        <v>0.0582204834081216</v>
      </c>
      <c r="E385" t="s">
        <v>19</v>
      </c>
      <c r="F385" t="s">
        <v>19</v>
      </c>
      <c r="G385" t="s">
        <v>19</v>
      </c>
      <c r="H385" t="s">
        <v>19</v>
      </c>
      <c r="I385" t="str">
        <f ca="1">IF(OFFSET(support!$D$1,MATCH("w|"&amp;indicators!A385&amp;"|"&amp;MID(indicators!C385,3,100),support!$A$2:$A$66,0),MATCH(indicators!B385,support!$E$1:$BI$1,0))="","NULL",SUBSTITUTE(OFFSET(support!$D$1,MATCH("w|"&amp;indicators!A385&amp;"|"&amp;MID(indicators!C385,3,100),support!$A$2:$A$66,0),MATCH(indicators!B385,support!$E$1:$BI$1,0)),",","."))</f>
        <v>0.231355623723566</v>
      </c>
      <c r="J385">
        <v>1</v>
      </c>
    </row>
    <row r="386" spans="1:10" x14ac:dyDescent="0.25">
      <c r="A386">
        <v>2017</v>
      </c>
      <c r="B386" s="88">
        <v>58</v>
      </c>
      <c r="C386" t="s">
        <v>225</v>
      </c>
      <c r="D386" t="str">
        <f ca="1">IF(OFFSET(support!$D$1,MATCH("v|"&amp;indicators!A386&amp;"|"&amp;MID(indicators!C386,3,100),support!$A$2:$A$66,0),MATCH(indicators!B386,support!$E$1:$BI$1,0))="","NULL",SUBSTITUTE(OFFSET(support!$D$1,MATCH("v|"&amp;indicators!A386&amp;"|"&amp;MID(indicators!C386,3,100),support!$A$2:$A$66,0),MATCH(indicators!B386,support!$E$1:$BI$1,0)),",","."))</f>
        <v>0.00821228105722752</v>
      </c>
      <c r="E386" t="s">
        <v>19</v>
      </c>
      <c r="F386" t="s">
        <v>19</v>
      </c>
      <c r="G386" t="s">
        <v>19</v>
      </c>
      <c r="H386" t="s">
        <v>19</v>
      </c>
      <c r="I386" t="str">
        <f ca="1">IF(OFFSET(support!$D$1,MATCH("w|"&amp;indicators!A386&amp;"|"&amp;MID(indicators!C386,3,100),support!$A$2:$A$66,0),MATCH(indicators!B386,support!$E$1:$BI$1,0))="","NULL",SUBSTITUTE(OFFSET(support!$D$1,MATCH("w|"&amp;indicators!A386&amp;"|"&amp;MID(indicators!C386,3,100),support!$A$2:$A$66,0),MATCH(indicators!B386,support!$E$1:$BI$1,0)),",","."))</f>
        <v>0.227698328842853</v>
      </c>
      <c r="J386">
        <v>1</v>
      </c>
    </row>
    <row r="387" spans="1:10" x14ac:dyDescent="0.25">
      <c r="A387">
        <v>2017</v>
      </c>
      <c r="B387" s="88">
        <v>60</v>
      </c>
      <c r="C387" t="s">
        <v>225</v>
      </c>
      <c r="D387" t="str">
        <f ca="1">IF(OFFSET(support!$D$1,MATCH("v|"&amp;indicators!A387&amp;"|"&amp;MID(indicators!C387,3,100),support!$A$2:$A$66,0),MATCH(indicators!B387,support!$E$1:$BI$1,0))="","NULL",SUBSTITUTE(OFFSET(support!$D$1,MATCH("v|"&amp;indicators!A387&amp;"|"&amp;MID(indicators!C387,3,100),support!$A$2:$A$66,0),MATCH(indicators!B387,support!$E$1:$BI$1,0)),",","."))</f>
        <v>0.0081977934428364</v>
      </c>
      <c r="E387" t="s">
        <v>19</v>
      </c>
      <c r="F387" t="s">
        <v>19</v>
      </c>
      <c r="G387" t="s">
        <v>19</v>
      </c>
      <c r="H387" t="s">
        <v>19</v>
      </c>
      <c r="I387" t="str">
        <f ca="1">IF(OFFSET(support!$D$1,MATCH("w|"&amp;indicators!A387&amp;"|"&amp;MID(indicators!C387,3,100),support!$A$2:$A$66,0),MATCH(indicators!B387,support!$E$1:$BI$1,0))="","NULL",SUBSTITUTE(OFFSET(support!$D$1,MATCH("w|"&amp;indicators!A387&amp;"|"&amp;MID(indicators!C387,3,100),support!$A$2:$A$66,0),MATCH(indicators!B387,support!$E$1:$BI$1,0)),",","."))</f>
        <v>0.203296524436749</v>
      </c>
      <c r="J387">
        <v>1</v>
      </c>
    </row>
    <row r="388" spans="1:10" x14ac:dyDescent="0.25">
      <c r="A388">
        <v>2017</v>
      </c>
      <c r="B388" s="88">
        <v>61</v>
      </c>
      <c r="C388" t="s">
        <v>225</v>
      </c>
      <c r="D388" t="str">
        <f ca="1">IF(OFFSET(support!$D$1,MATCH("v|"&amp;indicators!A388&amp;"|"&amp;MID(indicators!C388,3,100),support!$A$2:$A$66,0),MATCH(indicators!B388,support!$E$1:$BI$1,0))="","NULL",SUBSTITUTE(OFFSET(support!$D$1,MATCH("v|"&amp;indicators!A388&amp;"|"&amp;MID(indicators!C388,3,100),support!$A$2:$A$66,0),MATCH(indicators!B388,support!$E$1:$BI$1,0)),",","."))</f>
        <v>-0.0525636846682331</v>
      </c>
      <c r="E388" t="s">
        <v>19</v>
      </c>
      <c r="F388" t="s">
        <v>19</v>
      </c>
      <c r="G388" t="s">
        <v>19</v>
      </c>
      <c r="H388" t="s">
        <v>19</v>
      </c>
      <c r="I388" t="str">
        <f ca="1">IF(OFFSET(support!$D$1,MATCH("w|"&amp;indicators!A388&amp;"|"&amp;MID(indicators!C388,3,100),support!$A$2:$A$66,0),MATCH(indicators!B388,support!$E$1:$BI$1,0))="","NULL",SUBSTITUTE(OFFSET(support!$D$1,MATCH("w|"&amp;indicators!A388&amp;"|"&amp;MID(indicators!C388,3,100),support!$A$2:$A$66,0),MATCH(indicators!B388,support!$E$1:$BI$1,0)),",","."))</f>
        <v>0.331867689330295</v>
      </c>
      <c r="J388">
        <v>1</v>
      </c>
    </row>
    <row r="389" spans="1:10" x14ac:dyDescent="0.25">
      <c r="A389">
        <v>2017</v>
      </c>
      <c r="B389" s="88">
        <v>63</v>
      </c>
      <c r="C389" t="s">
        <v>225</v>
      </c>
      <c r="D389" t="str">
        <f ca="1">IF(OFFSET(support!$D$1,MATCH("v|"&amp;indicators!A389&amp;"|"&amp;MID(indicators!C389,3,100),support!$A$2:$A$66,0),MATCH(indicators!B389,support!$E$1:$BI$1,0))="","NULL",SUBSTITUTE(OFFSET(support!$D$1,MATCH("v|"&amp;indicators!A389&amp;"|"&amp;MID(indicators!C389,3,100),support!$A$2:$A$66,0),MATCH(indicators!B389,support!$E$1:$BI$1,0)),",","."))</f>
        <v>0.0141570070308419</v>
      </c>
      <c r="E389" t="s">
        <v>19</v>
      </c>
      <c r="F389" t="s">
        <v>19</v>
      </c>
      <c r="G389" t="s">
        <v>19</v>
      </c>
      <c r="H389" t="s">
        <v>19</v>
      </c>
      <c r="I389" t="str">
        <f ca="1">IF(OFFSET(support!$D$1,MATCH("w|"&amp;indicators!A389&amp;"|"&amp;MID(indicators!C389,3,100),support!$A$2:$A$66,0),MATCH(indicators!B389,support!$E$1:$BI$1,0))="","NULL",SUBSTITUTE(OFFSET(support!$D$1,MATCH("w|"&amp;indicators!A389&amp;"|"&amp;MID(indicators!C389,3,100),support!$A$2:$A$66,0),MATCH(indicators!B389,support!$E$1:$BI$1,0)),",","."))</f>
        <v>0.545743274496776</v>
      </c>
      <c r="J389">
        <v>1</v>
      </c>
    </row>
    <row r="390" spans="1:10" x14ac:dyDescent="0.25">
      <c r="A390">
        <v>2017</v>
      </c>
      <c r="B390" s="88">
        <v>64</v>
      </c>
      <c r="C390" t="s">
        <v>225</v>
      </c>
      <c r="D390" t="str">
        <f ca="1">IF(OFFSET(support!$D$1,MATCH("v|"&amp;indicators!A390&amp;"|"&amp;MID(indicators!C390,3,100),support!$A$2:$A$66,0),MATCH(indicators!B390,support!$E$1:$BI$1,0))="","NULL",SUBSTITUTE(OFFSET(support!$D$1,MATCH("v|"&amp;indicators!A390&amp;"|"&amp;MID(indicators!C390,3,100),support!$A$2:$A$66,0),MATCH(indicators!B390,support!$E$1:$BI$1,0)),",","."))</f>
        <v>0.0635888344535778</v>
      </c>
      <c r="E390" t="s">
        <v>19</v>
      </c>
      <c r="F390" t="s">
        <v>19</v>
      </c>
      <c r="G390" t="s">
        <v>19</v>
      </c>
      <c r="H390" t="s">
        <v>19</v>
      </c>
      <c r="I390" t="str">
        <f ca="1">IF(OFFSET(support!$D$1,MATCH("w|"&amp;indicators!A390&amp;"|"&amp;MID(indicators!C390,3,100),support!$A$2:$A$66,0),MATCH(indicators!B390,support!$E$1:$BI$1,0))="","NULL",SUBSTITUTE(OFFSET(support!$D$1,MATCH("w|"&amp;indicators!A390&amp;"|"&amp;MID(indicators!C390,3,100),support!$A$2:$A$66,0),MATCH(indicators!B390,support!$E$1:$BI$1,0)),",","."))</f>
        <v>0.243012847407363</v>
      </c>
      <c r="J390">
        <v>1</v>
      </c>
    </row>
    <row r="391" spans="1:10" x14ac:dyDescent="0.25">
      <c r="A391">
        <v>2017</v>
      </c>
      <c r="B391" s="88">
        <v>65</v>
      </c>
      <c r="C391" t="s">
        <v>225</v>
      </c>
      <c r="D391" t="str">
        <f ca="1">IF(OFFSET(support!$D$1,MATCH("v|"&amp;indicators!A391&amp;"|"&amp;MID(indicators!C391,3,100),support!$A$2:$A$66,0),MATCH(indicators!B391,support!$E$1:$BI$1,0))="","NULL",SUBSTITUTE(OFFSET(support!$D$1,MATCH("v|"&amp;indicators!A391&amp;"|"&amp;MID(indicators!C391,3,100),support!$A$2:$A$66,0),MATCH(indicators!B391,support!$E$1:$BI$1,0)),",","."))</f>
        <v>0.00102851855511518</v>
      </c>
      <c r="E391" t="s">
        <v>19</v>
      </c>
      <c r="F391" t="s">
        <v>19</v>
      </c>
      <c r="G391" t="s">
        <v>19</v>
      </c>
      <c r="H391" t="s">
        <v>19</v>
      </c>
      <c r="I391" t="str">
        <f ca="1">IF(OFFSET(support!$D$1,MATCH("w|"&amp;indicators!A391&amp;"|"&amp;MID(indicators!C391,3,100),support!$A$2:$A$66,0),MATCH(indicators!B391,support!$E$1:$BI$1,0))="","NULL",SUBSTITUTE(OFFSET(support!$D$1,MATCH("w|"&amp;indicators!A391&amp;"|"&amp;MID(indicators!C391,3,100),support!$A$2:$A$66,0),MATCH(indicators!B391,support!$E$1:$BI$1,0)),",","."))</f>
        <v>0.235830482498165</v>
      </c>
      <c r="J391">
        <v>1</v>
      </c>
    </row>
    <row r="392" spans="1:10" x14ac:dyDescent="0.25">
      <c r="A392">
        <v>2017</v>
      </c>
      <c r="B392" s="88">
        <v>67</v>
      </c>
      <c r="C392" t="s">
        <v>225</v>
      </c>
      <c r="D392" t="str">
        <f ca="1">IF(OFFSET(support!$D$1,MATCH("v|"&amp;indicators!A392&amp;"|"&amp;MID(indicators!C392,3,100),support!$A$2:$A$66,0),MATCH(indicators!B392,support!$E$1:$BI$1,0))="","NULL",SUBSTITUTE(OFFSET(support!$D$1,MATCH("v|"&amp;indicators!A392&amp;"|"&amp;MID(indicators!C392,3,100),support!$A$2:$A$66,0),MATCH(indicators!B392,support!$E$1:$BI$1,0)),",","."))</f>
        <v>-0.0162346544924921</v>
      </c>
      <c r="E392" t="s">
        <v>19</v>
      </c>
      <c r="F392" t="s">
        <v>19</v>
      </c>
      <c r="G392" t="s">
        <v>19</v>
      </c>
      <c r="H392" t="s">
        <v>19</v>
      </c>
      <c r="I392" t="str">
        <f ca="1">IF(OFFSET(support!$D$1,MATCH("w|"&amp;indicators!A392&amp;"|"&amp;MID(indicators!C392,3,100),support!$A$2:$A$66,0),MATCH(indicators!B392,support!$E$1:$BI$1,0))="","NULL",SUBSTITUTE(OFFSET(support!$D$1,MATCH("w|"&amp;indicators!A392&amp;"|"&amp;MID(indicators!C392,3,100),support!$A$2:$A$66,0),MATCH(indicators!B392,support!$E$1:$BI$1,0)),",","."))</f>
        <v>0.525611901501388</v>
      </c>
      <c r="J392">
        <v>1</v>
      </c>
    </row>
    <row r="393" spans="1:10" x14ac:dyDescent="0.25">
      <c r="A393">
        <v>2017</v>
      </c>
      <c r="B393" s="88">
        <v>68</v>
      </c>
      <c r="C393" t="s">
        <v>225</v>
      </c>
      <c r="D393" t="str">
        <f ca="1">IF(OFFSET(support!$D$1,MATCH("v|"&amp;indicators!A393&amp;"|"&amp;MID(indicators!C393,3,100),support!$A$2:$A$66,0),MATCH(indicators!B393,support!$E$1:$BI$1,0))="","NULL",SUBSTITUTE(OFFSET(support!$D$1,MATCH("v|"&amp;indicators!A393&amp;"|"&amp;MID(indicators!C393,3,100),support!$A$2:$A$66,0),MATCH(indicators!B393,support!$E$1:$BI$1,0)),",","."))</f>
        <v>0.0417332893518383</v>
      </c>
      <c r="E393" t="s">
        <v>19</v>
      </c>
      <c r="F393" t="s">
        <v>19</v>
      </c>
      <c r="G393" t="s">
        <v>19</v>
      </c>
      <c r="H393" t="s">
        <v>19</v>
      </c>
      <c r="I393" t="str">
        <f ca="1">IF(OFFSET(support!$D$1,MATCH("w|"&amp;indicators!A393&amp;"|"&amp;MID(indicators!C393,3,100),support!$A$2:$A$66,0),MATCH(indicators!B393,support!$E$1:$BI$1,0))="","NULL",SUBSTITUTE(OFFSET(support!$D$1,MATCH("w|"&amp;indicators!A393&amp;"|"&amp;MID(indicators!C393,3,100),support!$A$2:$A$66,0),MATCH(indicators!B393,support!$E$1:$BI$1,0)),",","."))</f>
        <v>0.343770536646333</v>
      </c>
      <c r="J393">
        <v>1</v>
      </c>
    </row>
    <row r="394" spans="1:10" x14ac:dyDescent="0.25">
      <c r="A394">
        <v>2017</v>
      </c>
      <c r="B394" s="88">
        <v>69</v>
      </c>
      <c r="C394" t="s">
        <v>225</v>
      </c>
      <c r="D394" t="str">
        <f ca="1">IF(OFFSET(support!$D$1,MATCH("v|"&amp;indicators!A394&amp;"|"&amp;MID(indicators!C394,3,100),support!$A$2:$A$66,0),MATCH(indicators!B394,support!$E$1:$BI$1,0))="","NULL",SUBSTITUTE(OFFSET(support!$D$1,MATCH("v|"&amp;indicators!A394&amp;"|"&amp;MID(indicators!C394,3,100),support!$A$2:$A$66,0),MATCH(indicators!B394,support!$E$1:$BI$1,0)),",","."))</f>
        <v>0.000565028883897817</v>
      </c>
      <c r="E394" t="s">
        <v>19</v>
      </c>
      <c r="F394" t="s">
        <v>19</v>
      </c>
      <c r="G394" t="s">
        <v>19</v>
      </c>
      <c r="H394" t="s">
        <v>19</v>
      </c>
      <c r="I394" t="str">
        <f ca="1">IF(OFFSET(support!$D$1,MATCH("w|"&amp;indicators!A394&amp;"|"&amp;MID(indicators!C394,3,100),support!$A$2:$A$66,0),MATCH(indicators!B394,support!$E$1:$BI$1,0))="","NULL",SUBSTITUTE(OFFSET(support!$D$1,MATCH("w|"&amp;indicators!A394&amp;"|"&amp;MID(indicators!C394,3,100),support!$A$2:$A$66,0),MATCH(indicators!B394,support!$E$1:$BI$1,0)),",","."))</f>
        <v>0.429659129531376</v>
      </c>
      <c r="J394">
        <v>1</v>
      </c>
    </row>
    <row r="395" spans="1:10" x14ac:dyDescent="0.25">
      <c r="A395">
        <v>2017</v>
      </c>
      <c r="B395" s="88">
        <v>70</v>
      </c>
      <c r="C395" t="s">
        <v>225</v>
      </c>
      <c r="D395" t="str">
        <f ca="1">IF(OFFSET(support!$D$1,MATCH("v|"&amp;indicators!A395&amp;"|"&amp;MID(indicators!C395,3,100),support!$A$2:$A$66,0),MATCH(indicators!B395,support!$E$1:$BI$1,0))="","NULL",SUBSTITUTE(OFFSET(support!$D$1,MATCH("v|"&amp;indicators!A395&amp;"|"&amp;MID(indicators!C395,3,100),support!$A$2:$A$66,0),MATCH(indicators!B395,support!$E$1:$BI$1,0)),",","."))</f>
        <v>0.100998188642471</v>
      </c>
      <c r="E395" t="s">
        <v>19</v>
      </c>
      <c r="F395" t="s">
        <v>19</v>
      </c>
      <c r="G395" t="s">
        <v>19</v>
      </c>
      <c r="H395" t="s">
        <v>19</v>
      </c>
      <c r="I395" t="str">
        <f ca="1">IF(OFFSET(support!$D$1,MATCH("w|"&amp;indicators!A395&amp;"|"&amp;MID(indicators!C395,3,100),support!$A$2:$A$66,0),MATCH(indicators!B395,support!$E$1:$BI$1,0))="","NULL",SUBSTITUTE(OFFSET(support!$D$1,MATCH("w|"&amp;indicators!A395&amp;"|"&amp;MID(indicators!C395,3,100),support!$A$2:$A$66,0),MATCH(indicators!B395,support!$E$1:$BI$1,0)),",","."))</f>
        <v>0.150348169008121</v>
      </c>
      <c r="J395">
        <v>1</v>
      </c>
    </row>
    <row r="396" spans="1:10" x14ac:dyDescent="0.25">
      <c r="A396">
        <v>2017</v>
      </c>
      <c r="B396" s="88">
        <v>72</v>
      </c>
      <c r="C396" t="s">
        <v>225</v>
      </c>
      <c r="D396" t="str">
        <f ca="1">IF(OFFSET(support!$D$1,MATCH("v|"&amp;indicators!A396&amp;"|"&amp;MID(indicators!C396,3,100),support!$A$2:$A$66,0),MATCH(indicators!B396,support!$E$1:$BI$1,0))="","NULL",SUBSTITUTE(OFFSET(support!$D$1,MATCH("v|"&amp;indicators!A396&amp;"|"&amp;MID(indicators!C396,3,100),support!$A$2:$A$66,0),MATCH(indicators!B396,support!$E$1:$BI$1,0)),",","."))</f>
        <v>-0.274589296256336</v>
      </c>
      <c r="E396" t="s">
        <v>19</v>
      </c>
      <c r="F396" t="s">
        <v>19</v>
      </c>
      <c r="G396" t="s">
        <v>19</v>
      </c>
      <c r="H396" t="s">
        <v>19</v>
      </c>
      <c r="I396" t="str">
        <f ca="1">IF(OFFSET(support!$D$1,MATCH("w|"&amp;indicators!A396&amp;"|"&amp;MID(indicators!C396,3,100),support!$A$2:$A$66,0),MATCH(indicators!B396,support!$E$1:$BI$1,0))="","NULL",SUBSTITUTE(OFFSET(support!$D$1,MATCH("w|"&amp;indicators!A396&amp;"|"&amp;MID(indicators!C396,3,100),support!$A$2:$A$66,0),MATCH(indicators!B396,support!$E$1:$BI$1,0)),",","."))</f>
        <v>0.125251121831432</v>
      </c>
      <c r="J396">
        <v>1</v>
      </c>
    </row>
    <row r="397" spans="1:10" x14ac:dyDescent="0.25">
      <c r="A397">
        <v>2017</v>
      </c>
      <c r="B397" s="88">
        <v>75</v>
      </c>
      <c r="C397" t="s">
        <v>225</v>
      </c>
      <c r="D397" t="str">
        <f ca="1">IF(OFFSET(support!$D$1,MATCH("v|"&amp;indicators!A397&amp;"|"&amp;MID(indicators!C397,3,100),support!$A$2:$A$66,0),MATCH(indicators!B397,support!$E$1:$BI$1,0))="","NULL",SUBSTITUTE(OFFSET(support!$D$1,MATCH("v|"&amp;indicators!A397&amp;"|"&amp;MID(indicators!C397,3,100),support!$A$2:$A$66,0),MATCH(indicators!B397,support!$E$1:$BI$1,0)),",","."))</f>
        <v>-0.0993498549190855</v>
      </c>
      <c r="E397" t="s">
        <v>19</v>
      </c>
      <c r="F397" t="s">
        <v>19</v>
      </c>
      <c r="G397" t="s">
        <v>19</v>
      </c>
      <c r="H397" t="s">
        <v>19</v>
      </c>
      <c r="I397" t="str">
        <f ca="1">IF(OFFSET(support!$D$1,MATCH("w|"&amp;indicators!A397&amp;"|"&amp;MID(indicators!C397,3,100),support!$A$2:$A$66,0),MATCH(indicators!B397,support!$E$1:$BI$1,0))="","NULL",SUBSTITUTE(OFFSET(support!$D$1,MATCH("w|"&amp;indicators!A397&amp;"|"&amp;MID(indicators!C397,3,100),support!$A$2:$A$66,0),MATCH(indicators!B397,support!$E$1:$BI$1,0)),",","."))</f>
        <v>0.121067489613251</v>
      </c>
      <c r="J397">
        <v>1</v>
      </c>
    </row>
    <row r="398" spans="1:10" x14ac:dyDescent="0.25">
      <c r="A398">
        <v>2017</v>
      </c>
      <c r="B398" s="88">
        <v>77</v>
      </c>
      <c r="C398" t="s">
        <v>225</v>
      </c>
      <c r="D398" t="str">
        <f ca="1">IF(OFFSET(support!$D$1,MATCH("v|"&amp;indicators!A398&amp;"|"&amp;MID(indicators!C398,3,100),support!$A$2:$A$66,0),MATCH(indicators!B398,support!$E$1:$BI$1,0))="","NULL",SUBSTITUTE(OFFSET(support!$D$1,MATCH("v|"&amp;indicators!A398&amp;"|"&amp;MID(indicators!C398,3,100),support!$A$2:$A$66,0),MATCH(indicators!B398,support!$E$1:$BI$1,0)),",","."))</f>
        <v>0.00336398165224548</v>
      </c>
      <c r="E398" t="s">
        <v>19</v>
      </c>
      <c r="F398" t="s">
        <v>19</v>
      </c>
      <c r="G398" t="s">
        <v>19</v>
      </c>
      <c r="H398" t="s">
        <v>19</v>
      </c>
      <c r="I398" t="str">
        <f ca="1">IF(OFFSET(support!$D$1,MATCH("w|"&amp;indicators!A398&amp;"|"&amp;MID(indicators!C398,3,100),support!$A$2:$A$66,0),MATCH(indicators!B398,support!$E$1:$BI$1,0))="","NULL",SUBSTITUTE(OFFSET(support!$D$1,MATCH("w|"&amp;indicators!A398&amp;"|"&amp;MID(indicators!C398,3,100),support!$A$2:$A$66,0),MATCH(indicators!B398,support!$E$1:$BI$1,0)),",","."))</f>
        <v>0.331630304114593</v>
      </c>
      <c r="J398">
        <v>1</v>
      </c>
    </row>
    <row r="399" spans="1:10" x14ac:dyDescent="0.25">
      <c r="A399">
        <v>2017</v>
      </c>
      <c r="B399" s="88">
        <v>78</v>
      </c>
      <c r="C399" t="s">
        <v>225</v>
      </c>
      <c r="D399" t="str">
        <f ca="1">IF(OFFSET(support!$D$1,MATCH("v|"&amp;indicators!A399&amp;"|"&amp;MID(indicators!C399,3,100),support!$A$2:$A$66,0),MATCH(indicators!B399,support!$E$1:$BI$1,0))="","NULL",SUBSTITUTE(OFFSET(support!$D$1,MATCH("v|"&amp;indicators!A399&amp;"|"&amp;MID(indicators!C399,3,100),support!$A$2:$A$66,0),MATCH(indicators!B399,support!$E$1:$BI$1,0)),",","."))</f>
        <v>0.00620583494281422</v>
      </c>
      <c r="E399" t="s">
        <v>19</v>
      </c>
      <c r="F399" t="s">
        <v>19</v>
      </c>
      <c r="G399" t="s">
        <v>19</v>
      </c>
      <c r="H399" t="s">
        <v>19</v>
      </c>
      <c r="I399" t="str">
        <f ca="1">IF(OFFSET(support!$D$1,MATCH("w|"&amp;indicators!A399&amp;"|"&amp;MID(indicators!C399,3,100),support!$A$2:$A$66,0),MATCH(indicators!B399,support!$E$1:$BI$1,0))="","NULL",SUBSTITUTE(OFFSET(support!$D$1,MATCH("w|"&amp;indicators!A399&amp;"|"&amp;MID(indicators!C399,3,100),support!$A$2:$A$66,0),MATCH(indicators!B399,support!$E$1:$BI$1,0)),",","."))</f>
        <v>0.275479313951926</v>
      </c>
      <c r="J399">
        <v>1</v>
      </c>
    </row>
    <row r="400" spans="1:10" x14ac:dyDescent="0.25">
      <c r="A400">
        <v>2017</v>
      </c>
      <c r="B400" s="88">
        <v>83</v>
      </c>
      <c r="C400" t="s">
        <v>225</v>
      </c>
      <c r="D400" t="str">
        <f ca="1">IF(OFFSET(support!$D$1,MATCH("v|"&amp;indicators!A400&amp;"|"&amp;MID(indicators!C400,3,100),support!$A$2:$A$66,0),MATCH(indicators!B400,support!$E$1:$BI$1,0))="","NULL",SUBSTITUTE(OFFSET(support!$D$1,MATCH("v|"&amp;indicators!A400&amp;"|"&amp;MID(indicators!C400,3,100),support!$A$2:$A$66,0),MATCH(indicators!B400,support!$E$1:$BI$1,0)),",","."))</f>
        <v>0.425934496727946</v>
      </c>
      <c r="E400" t="s">
        <v>19</v>
      </c>
      <c r="F400" t="s">
        <v>19</v>
      </c>
      <c r="G400" t="s">
        <v>19</v>
      </c>
      <c r="H400" t="s">
        <v>19</v>
      </c>
      <c r="I400" t="str">
        <f ca="1">IF(OFFSET(support!$D$1,MATCH("w|"&amp;indicators!A400&amp;"|"&amp;MID(indicators!C400,3,100),support!$A$2:$A$66,0),MATCH(indicators!B400,support!$E$1:$BI$1,0))="","NULL",SUBSTITUTE(OFFSET(support!$D$1,MATCH("w|"&amp;indicators!A400&amp;"|"&amp;MID(indicators!C400,3,100),support!$A$2:$A$66,0),MATCH(indicators!B400,support!$E$1:$BI$1,0)),",","."))</f>
        <v>0.646131572116872</v>
      </c>
      <c r="J400">
        <v>1</v>
      </c>
    </row>
    <row r="401" spans="1:10" x14ac:dyDescent="0.25">
      <c r="A401">
        <v>2018</v>
      </c>
      <c r="B401" s="88">
        <v>1</v>
      </c>
      <c r="C401" t="s">
        <v>225</v>
      </c>
      <c r="D401" t="str">
        <f ca="1">IF(OFFSET(support!$D$1,MATCH("v|"&amp;indicators!A401&amp;"|"&amp;MID(indicators!C401,3,100),support!$A$2:$A$66,0),MATCH(indicators!B401,support!$E$1:$BI$1,0))="","NULL",SUBSTITUTE(OFFSET(support!$D$1,MATCH("v|"&amp;indicators!A401&amp;"|"&amp;MID(indicators!C401,3,100),support!$A$2:$A$66,0),MATCH(indicators!B401,support!$E$1:$BI$1,0)),",","."))</f>
        <v>0.00227474200707256</v>
      </c>
      <c r="E401" t="s">
        <v>19</v>
      </c>
      <c r="F401" t="s">
        <v>19</v>
      </c>
      <c r="G401" t="s">
        <v>19</v>
      </c>
      <c r="H401" t="s">
        <v>19</v>
      </c>
      <c r="I401" t="str">
        <f ca="1">IF(OFFSET(support!$D$1,MATCH("w|"&amp;indicators!A401&amp;"|"&amp;MID(indicators!C401,3,100),support!$A$2:$A$66,0),MATCH(indicators!B401,support!$E$1:$BI$1,0))="","NULL",SUBSTITUTE(OFFSET(support!$D$1,MATCH("w|"&amp;indicators!A401&amp;"|"&amp;MID(indicators!C401,3,100),support!$A$2:$A$66,0),MATCH(indicators!B401,support!$E$1:$BI$1,0)),",","."))</f>
        <v>0.720584117042458</v>
      </c>
      <c r="J401">
        <v>1</v>
      </c>
    </row>
    <row r="402" spans="1:10" x14ac:dyDescent="0.25">
      <c r="A402">
        <v>2018</v>
      </c>
      <c r="B402" s="88">
        <v>2</v>
      </c>
      <c r="C402" t="s">
        <v>225</v>
      </c>
      <c r="D402" t="str">
        <f ca="1">IF(OFFSET(support!$D$1,MATCH("v|"&amp;indicators!A402&amp;"|"&amp;MID(indicators!C402,3,100),support!$A$2:$A$66,0),MATCH(indicators!B402,support!$E$1:$BI$1,0))="","NULL",SUBSTITUTE(OFFSET(support!$D$1,MATCH("v|"&amp;indicators!A402&amp;"|"&amp;MID(indicators!C402,3,100),support!$A$2:$A$66,0),MATCH(indicators!B402,support!$E$1:$BI$1,0)),",","."))</f>
        <v>0.0257385895494657</v>
      </c>
      <c r="E402" t="s">
        <v>19</v>
      </c>
      <c r="F402" t="s">
        <v>19</v>
      </c>
      <c r="G402" t="s">
        <v>19</v>
      </c>
      <c r="H402" t="s">
        <v>19</v>
      </c>
      <c r="I402" t="str">
        <f ca="1">IF(OFFSET(support!$D$1,MATCH("w|"&amp;indicators!A402&amp;"|"&amp;MID(indicators!C402,3,100),support!$A$2:$A$66,0),MATCH(indicators!B402,support!$E$1:$BI$1,0))="","NULL",SUBSTITUTE(OFFSET(support!$D$1,MATCH("w|"&amp;indicators!A402&amp;"|"&amp;MID(indicators!C402,3,100),support!$A$2:$A$66,0),MATCH(indicators!B402,support!$E$1:$BI$1,0)),",","."))</f>
        <v>0.714474530700451</v>
      </c>
      <c r="J402">
        <v>1</v>
      </c>
    </row>
    <row r="403" spans="1:10" x14ac:dyDescent="0.25">
      <c r="A403">
        <v>2018</v>
      </c>
      <c r="B403" s="88">
        <v>3</v>
      </c>
      <c r="C403" t="s">
        <v>225</v>
      </c>
      <c r="D403" t="str">
        <f ca="1">IF(OFFSET(support!$D$1,MATCH("v|"&amp;indicators!A403&amp;"|"&amp;MID(indicators!C403,3,100),support!$A$2:$A$66,0),MATCH(indicators!B403,support!$E$1:$BI$1,0))="","NULL",SUBSTITUTE(OFFSET(support!$D$1,MATCH("v|"&amp;indicators!A403&amp;"|"&amp;MID(indicators!C403,3,100),support!$A$2:$A$66,0),MATCH(indicators!B403,support!$E$1:$BI$1,0)),",","."))</f>
        <v>0.0325342013802717</v>
      </c>
      <c r="E403" t="s">
        <v>19</v>
      </c>
      <c r="F403" t="s">
        <v>19</v>
      </c>
      <c r="G403" t="s">
        <v>19</v>
      </c>
      <c r="H403" t="s">
        <v>19</v>
      </c>
      <c r="I403" t="str">
        <f ca="1">IF(OFFSET(support!$D$1,MATCH("w|"&amp;indicators!A403&amp;"|"&amp;MID(indicators!C403,3,100),support!$A$2:$A$66,0),MATCH(indicators!B403,support!$E$1:$BI$1,0))="","NULL",SUBSTITUTE(OFFSET(support!$D$1,MATCH("w|"&amp;indicators!A403&amp;"|"&amp;MID(indicators!C403,3,100),support!$A$2:$A$66,0),MATCH(indicators!B403,support!$E$1:$BI$1,0)),",","."))</f>
        <v>1.78623147738355</v>
      </c>
      <c r="J403">
        <v>1</v>
      </c>
    </row>
    <row r="404" spans="1:10" x14ac:dyDescent="0.25">
      <c r="A404">
        <v>2018</v>
      </c>
      <c r="B404" s="88">
        <v>4</v>
      </c>
      <c r="C404" t="s">
        <v>225</v>
      </c>
      <c r="D404" t="str">
        <f ca="1">IF(OFFSET(support!$D$1,MATCH("v|"&amp;indicators!A404&amp;"|"&amp;MID(indicators!C404,3,100),support!$A$2:$A$66,0),MATCH(indicators!B404,support!$E$1:$BI$1,0))="","NULL",SUBSTITUTE(OFFSET(support!$D$1,MATCH("v|"&amp;indicators!A404&amp;"|"&amp;MID(indicators!C404,3,100),support!$A$2:$A$66,0),MATCH(indicators!B404,support!$E$1:$BI$1,0)),",","."))</f>
        <v>0.0518922441362131</v>
      </c>
      <c r="E404" t="s">
        <v>19</v>
      </c>
      <c r="F404" t="s">
        <v>19</v>
      </c>
      <c r="G404" t="s">
        <v>19</v>
      </c>
      <c r="H404" t="s">
        <v>19</v>
      </c>
      <c r="I404" t="str">
        <f ca="1">IF(OFFSET(support!$D$1,MATCH("w|"&amp;indicators!A404&amp;"|"&amp;MID(indicators!C404,3,100),support!$A$2:$A$66,0),MATCH(indicators!B404,support!$E$1:$BI$1,0))="","NULL",SUBSTITUTE(OFFSET(support!$D$1,MATCH("w|"&amp;indicators!A404&amp;"|"&amp;MID(indicators!C404,3,100),support!$A$2:$A$66,0),MATCH(indicators!B404,support!$E$1:$BI$1,0)),",","."))</f>
        <v>0.410897206332239</v>
      </c>
      <c r="J404">
        <v>1</v>
      </c>
    </row>
    <row r="405" spans="1:10" x14ac:dyDescent="0.25">
      <c r="A405">
        <v>2018</v>
      </c>
      <c r="B405" s="88">
        <v>5</v>
      </c>
      <c r="C405" t="s">
        <v>225</v>
      </c>
      <c r="D405" t="str">
        <f ca="1">IF(OFFSET(support!$D$1,MATCH("v|"&amp;indicators!A405&amp;"|"&amp;MID(indicators!C405,3,100),support!$A$2:$A$66,0),MATCH(indicators!B405,support!$E$1:$BI$1,0))="","NULL",SUBSTITUTE(OFFSET(support!$D$1,MATCH("v|"&amp;indicators!A405&amp;"|"&amp;MID(indicators!C405,3,100),support!$A$2:$A$66,0),MATCH(indicators!B405,support!$E$1:$BI$1,0)),",","."))</f>
        <v>0.010123689827538</v>
      </c>
      <c r="E405" t="s">
        <v>19</v>
      </c>
      <c r="F405" t="s">
        <v>19</v>
      </c>
      <c r="G405" t="s">
        <v>19</v>
      </c>
      <c r="H405" t="s">
        <v>19</v>
      </c>
      <c r="I405" t="str">
        <f ca="1">IF(OFFSET(support!$D$1,MATCH("w|"&amp;indicators!A405&amp;"|"&amp;MID(indicators!C405,3,100),support!$A$2:$A$66,0),MATCH(indicators!B405,support!$E$1:$BI$1,0))="","NULL",SUBSTITUTE(OFFSET(support!$D$1,MATCH("w|"&amp;indicators!A405&amp;"|"&amp;MID(indicators!C405,3,100),support!$A$2:$A$66,0),MATCH(indicators!B405,support!$E$1:$BI$1,0)),",","."))</f>
        <v>1.79968922103691</v>
      </c>
      <c r="J405">
        <v>1</v>
      </c>
    </row>
    <row r="406" spans="1:10" x14ac:dyDescent="0.25">
      <c r="A406">
        <v>2018</v>
      </c>
      <c r="B406" s="88">
        <v>6</v>
      </c>
      <c r="C406" t="s">
        <v>225</v>
      </c>
      <c r="D406" t="str">
        <f ca="1">IF(OFFSET(support!$D$1,MATCH("v|"&amp;indicators!A406&amp;"|"&amp;MID(indicators!C406,3,100),support!$A$2:$A$66,0),MATCH(indicators!B406,support!$E$1:$BI$1,0))="","NULL",SUBSTITUTE(OFFSET(support!$D$1,MATCH("v|"&amp;indicators!A406&amp;"|"&amp;MID(indicators!C406,3,100),support!$A$2:$A$66,0),MATCH(indicators!B406,support!$E$1:$BI$1,0)),",","."))</f>
        <v>-0.190079532806899</v>
      </c>
      <c r="E406" t="s">
        <v>19</v>
      </c>
      <c r="F406" t="s">
        <v>19</v>
      </c>
      <c r="G406" t="s">
        <v>19</v>
      </c>
      <c r="H406" t="s">
        <v>19</v>
      </c>
      <c r="I406" t="str">
        <f ca="1">IF(OFFSET(support!$D$1,MATCH("w|"&amp;indicators!A406&amp;"|"&amp;MID(indicators!C406,3,100),support!$A$2:$A$66,0),MATCH(indicators!B406,support!$E$1:$BI$1,0))="","NULL",SUBSTITUTE(OFFSET(support!$D$1,MATCH("w|"&amp;indicators!A406&amp;"|"&amp;MID(indicators!C406,3,100),support!$A$2:$A$66,0),MATCH(indicators!B406,support!$E$1:$BI$1,0)),",","."))</f>
        <v>0.229257168676841</v>
      </c>
      <c r="J406">
        <v>1</v>
      </c>
    </row>
    <row r="407" spans="1:10" x14ac:dyDescent="0.25">
      <c r="A407">
        <v>2018</v>
      </c>
      <c r="B407" s="88">
        <v>7</v>
      </c>
      <c r="C407" t="s">
        <v>225</v>
      </c>
      <c r="D407" t="str">
        <f ca="1">IF(OFFSET(support!$D$1,MATCH("v|"&amp;indicators!A407&amp;"|"&amp;MID(indicators!C407,3,100),support!$A$2:$A$66,0),MATCH(indicators!B407,support!$E$1:$BI$1,0))="","NULL",SUBSTITUTE(OFFSET(support!$D$1,MATCH("v|"&amp;indicators!A407&amp;"|"&amp;MID(indicators!C407,3,100),support!$A$2:$A$66,0),MATCH(indicators!B407,support!$E$1:$BI$1,0)),",","."))</f>
        <v>0.0211553321894372</v>
      </c>
      <c r="E407" t="s">
        <v>19</v>
      </c>
      <c r="F407" t="s">
        <v>19</v>
      </c>
      <c r="G407" t="s">
        <v>19</v>
      </c>
      <c r="H407" t="s">
        <v>19</v>
      </c>
      <c r="I407" t="str">
        <f ca="1">IF(OFFSET(support!$D$1,MATCH("w|"&amp;indicators!A407&amp;"|"&amp;MID(indicators!C407,3,100),support!$A$2:$A$66,0),MATCH(indicators!B407,support!$E$1:$BI$1,0))="","NULL",SUBSTITUTE(OFFSET(support!$D$1,MATCH("w|"&amp;indicators!A407&amp;"|"&amp;MID(indicators!C407,3,100),support!$A$2:$A$66,0),MATCH(indicators!B407,support!$E$1:$BI$1,0)),",","."))</f>
        <v>0.701728843634017</v>
      </c>
      <c r="J407">
        <v>1</v>
      </c>
    </row>
    <row r="408" spans="1:10" x14ac:dyDescent="0.25">
      <c r="A408">
        <v>2018</v>
      </c>
      <c r="B408" s="88">
        <v>8</v>
      </c>
      <c r="C408" t="s">
        <v>225</v>
      </c>
      <c r="D408" t="str">
        <f ca="1">IF(OFFSET(support!$D$1,MATCH("v|"&amp;indicators!A408&amp;"|"&amp;MID(indicators!C408,3,100),support!$A$2:$A$66,0),MATCH(indicators!B408,support!$E$1:$BI$1,0))="","NULL",SUBSTITUTE(OFFSET(support!$D$1,MATCH("v|"&amp;indicators!A408&amp;"|"&amp;MID(indicators!C408,3,100),support!$A$2:$A$66,0),MATCH(indicators!B408,support!$E$1:$BI$1,0)),",","."))</f>
        <v>0.0298665160516619</v>
      </c>
      <c r="E408" t="s">
        <v>19</v>
      </c>
      <c r="F408" t="s">
        <v>19</v>
      </c>
      <c r="G408" t="s">
        <v>19</v>
      </c>
      <c r="H408" t="s">
        <v>19</v>
      </c>
      <c r="I408" t="str">
        <f ca="1">IF(OFFSET(support!$D$1,MATCH("w|"&amp;indicators!A408&amp;"|"&amp;MID(indicators!C408,3,100),support!$A$2:$A$66,0),MATCH(indicators!B408,support!$E$1:$BI$1,0))="","NULL",SUBSTITUTE(OFFSET(support!$D$1,MATCH("w|"&amp;indicators!A408&amp;"|"&amp;MID(indicators!C408,3,100),support!$A$2:$A$66,0),MATCH(indicators!B408,support!$E$1:$BI$1,0)),",","."))</f>
        <v>0.307373035914101</v>
      </c>
      <c r="J408">
        <v>1</v>
      </c>
    </row>
    <row r="409" spans="1:10" x14ac:dyDescent="0.25">
      <c r="A409">
        <v>2018</v>
      </c>
      <c r="B409" s="88">
        <v>10</v>
      </c>
      <c r="C409" t="s">
        <v>225</v>
      </c>
      <c r="D409" t="str">
        <f ca="1">IF(OFFSET(support!$D$1,MATCH("v|"&amp;indicators!A409&amp;"|"&amp;MID(indicators!C409,3,100),support!$A$2:$A$66,0),MATCH(indicators!B409,support!$E$1:$BI$1,0))="","NULL",SUBSTITUTE(OFFSET(support!$D$1,MATCH("v|"&amp;indicators!A409&amp;"|"&amp;MID(indicators!C409,3,100),support!$A$2:$A$66,0),MATCH(indicators!B409,support!$E$1:$BI$1,0)),",","."))</f>
        <v>-0.0206887124744367</v>
      </c>
      <c r="E409" t="s">
        <v>19</v>
      </c>
      <c r="F409" t="s">
        <v>19</v>
      </c>
      <c r="G409" t="s">
        <v>19</v>
      </c>
      <c r="H409" t="s">
        <v>19</v>
      </c>
      <c r="I409" t="str">
        <f ca="1">IF(OFFSET(support!$D$1,MATCH("w|"&amp;indicators!A409&amp;"|"&amp;MID(indicators!C409,3,100),support!$A$2:$A$66,0),MATCH(indicators!B409,support!$E$1:$BI$1,0))="","NULL",SUBSTITUTE(OFFSET(support!$D$1,MATCH("w|"&amp;indicators!A409&amp;"|"&amp;MID(indicators!C409,3,100),support!$A$2:$A$66,0),MATCH(indicators!B409,support!$E$1:$BI$1,0)),",","."))</f>
        <v>1.52335401674688</v>
      </c>
      <c r="J409">
        <v>1</v>
      </c>
    </row>
    <row r="410" spans="1:10" x14ac:dyDescent="0.25">
      <c r="A410">
        <v>2018</v>
      </c>
      <c r="B410" s="88">
        <v>11</v>
      </c>
      <c r="C410" t="s">
        <v>225</v>
      </c>
      <c r="D410" t="str">
        <f ca="1">IF(OFFSET(support!$D$1,MATCH("v|"&amp;indicators!A410&amp;"|"&amp;MID(indicators!C410,3,100),support!$A$2:$A$66,0),MATCH(indicators!B410,support!$E$1:$BI$1,0))="","NULL",SUBSTITUTE(OFFSET(support!$D$1,MATCH("v|"&amp;indicators!A410&amp;"|"&amp;MID(indicators!C410,3,100),support!$A$2:$A$66,0),MATCH(indicators!B410,support!$E$1:$BI$1,0)),",","."))</f>
        <v>0.000244132253895885</v>
      </c>
      <c r="E410" t="s">
        <v>19</v>
      </c>
      <c r="F410" t="s">
        <v>19</v>
      </c>
      <c r="G410" t="s">
        <v>19</v>
      </c>
      <c r="H410" t="s">
        <v>19</v>
      </c>
      <c r="I410" t="str">
        <f ca="1">IF(OFFSET(support!$D$1,MATCH("w|"&amp;indicators!A410&amp;"|"&amp;MID(indicators!C410,3,100),support!$A$2:$A$66,0),MATCH(indicators!B410,support!$E$1:$BI$1,0))="","NULL",SUBSTITUTE(OFFSET(support!$D$1,MATCH("w|"&amp;indicators!A410&amp;"|"&amp;MID(indicators!C410,3,100),support!$A$2:$A$66,0),MATCH(indicators!B410,support!$E$1:$BI$1,0)),",","."))</f>
        <v>2.23613608712525</v>
      </c>
      <c r="J410">
        <v>1</v>
      </c>
    </row>
    <row r="411" spans="1:10" x14ac:dyDescent="0.25">
      <c r="A411">
        <v>2018</v>
      </c>
      <c r="B411" s="88">
        <v>12</v>
      </c>
      <c r="C411" t="s">
        <v>225</v>
      </c>
      <c r="D411" t="str">
        <f ca="1">IF(OFFSET(support!$D$1,MATCH("v|"&amp;indicators!A411&amp;"|"&amp;MID(indicators!C411,3,100),support!$A$2:$A$66,0),MATCH(indicators!B411,support!$E$1:$BI$1,0))="","NULL",SUBSTITUTE(OFFSET(support!$D$1,MATCH("v|"&amp;indicators!A411&amp;"|"&amp;MID(indicators!C411,3,100),support!$A$2:$A$66,0),MATCH(indicators!B411,support!$E$1:$BI$1,0)),",","."))</f>
        <v>0.0093089459575629</v>
      </c>
      <c r="E411" t="s">
        <v>19</v>
      </c>
      <c r="F411" t="s">
        <v>19</v>
      </c>
      <c r="G411" t="s">
        <v>19</v>
      </c>
      <c r="H411" t="s">
        <v>19</v>
      </c>
      <c r="I411" t="str">
        <f ca="1">IF(OFFSET(support!$D$1,MATCH("w|"&amp;indicators!A411&amp;"|"&amp;MID(indicators!C411,3,100),support!$A$2:$A$66,0),MATCH(indicators!B411,support!$E$1:$BI$1,0))="","NULL",SUBSTITUTE(OFFSET(support!$D$1,MATCH("w|"&amp;indicators!A411&amp;"|"&amp;MID(indicators!C411,3,100),support!$A$2:$A$66,0),MATCH(indicators!B411,support!$E$1:$BI$1,0)),",","."))</f>
        <v>0.641796071395656</v>
      </c>
      <c r="J411">
        <v>1</v>
      </c>
    </row>
    <row r="412" spans="1:10" x14ac:dyDescent="0.25">
      <c r="A412">
        <v>2018</v>
      </c>
      <c r="B412" s="88">
        <v>14</v>
      </c>
      <c r="C412" t="s">
        <v>225</v>
      </c>
      <c r="D412" t="str">
        <f ca="1">IF(OFFSET(support!$D$1,MATCH("v|"&amp;indicators!A412&amp;"|"&amp;MID(indicators!C412,3,100),support!$A$2:$A$66,0),MATCH(indicators!B412,support!$E$1:$BI$1,0))="","NULL",SUBSTITUTE(OFFSET(support!$D$1,MATCH("v|"&amp;indicators!A412&amp;"|"&amp;MID(indicators!C412,3,100),support!$A$2:$A$66,0),MATCH(indicators!B412,support!$E$1:$BI$1,0)),",","."))</f>
        <v>0.0158978033199262</v>
      </c>
      <c r="E412" t="s">
        <v>19</v>
      </c>
      <c r="F412" t="s">
        <v>19</v>
      </c>
      <c r="G412" t="s">
        <v>19</v>
      </c>
      <c r="H412" t="s">
        <v>19</v>
      </c>
      <c r="I412" t="str">
        <f ca="1">IF(OFFSET(support!$D$1,MATCH("w|"&amp;indicators!A412&amp;"|"&amp;MID(indicators!C412,3,100),support!$A$2:$A$66,0),MATCH(indicators!B412,support!$E$1:$BI$1,0))="","NULL",SUBSTITUTE(OFFSET(support!$D$1,MATCH("w|"&amp;indicators!A412&amp;"|"&amp;MID(indicators!C412,3,100),support!$A$2:$A$66,0),MATCH(indicators!B412,support!$E$1:$BI$1,0)),",","."))</f>
        <v>1.21628350672623</v>
      </c>
      <c r="J412">
        <v>1</v>
      </c>
    </row>
    <row r="413" spans="1:10" x14ac:dyDescent="0.25">
      <c r="A413">
        <v>2018</v>
      </c>
      <c r="B413" s="88">
        <v>17</v>
      </c>
      <c r="C413" t="s">
        <v>225</v>
      </c>
      <c r="D413" t="str">
        <f ca="1">IF(OFFSET(support!$D$1,MATCH("v|"&amp;indicators!A413&amp;"|"&amp;MID(indicators!C413,3,100),support!$A$2:$A$66,0),MATCH(indicators!B413,support!$E$1:$BI$1,0))="","NULL",SUBSTITUTE(OFFSET(support!$D$1,MATCH("v|"&amp;indicators!A413&amp;"|"&amp;MID(indicators!C413,3,100),support!$A$2:$A$66,0),MATCH(indicators!B413,support!$E$1:$BI$1,0)),",","."))</f>
        <v>0.00818124064553256</v>
      </c>
      <c r="E413" t="s">
        <v>19</v>
      </c>
      <c r="F413" t="s">
        <v>19</v>
      </c>
      <c r="G413" t="s">
        <v>19</v>
      </c>
      <c r="H413" t="s">
        <v>19</v>
      </c>
      <c r="I413" t="str">
        <f ca="1">IF(OFFSET(support!$D$1,MATCH("w|"&amp;indicators!A413&amp;"|"&amp;MID(indicators!C413,3,100),support!$A$2:$A$66,0),MATCH(indicators!B413,support!$E$1:$BI$1,0))="","NULL",SUBSTITUTE(OFFSET(support!$D$1,MATCH("w|"&amp;indicators!A413&amp;"|"&amp;MID(indicators!C413,3,100),support!$A$2:$A$66,0),MATCH(indicators!B413,support!$E$1:$BI$1,0)),",","."))</f>
        <v>0.450577605611797</v>
      </c>
      <c r="J413">
        <v>1</v>
      </c>
    </row>
    <row r="414" spans="1:10" x14ac:dyDescent="0.25">
      <c r="A414">
        <v>2018</v>
      </c>
      <c r="B414" s="88">
        <v>18</v>
      </c>
      <c r="C414" t="s">
        <v>225</v>
      </c>
      <c r="D414" t="str">
        <f ca="1">IF(OFFSET(support!$D$1,MATCH("v|"&amp;indicators!A414&amp;"|"&amp;MID(indicators!C414,3,100),support!$A$2:$A$66,0),MATCH(indicators!B414,support!$E$1:$BI$1,0))="","NULL",SUBSTITUTE(OFFSET(support!$D$1,MATCH("v|"&amp;indicators!A414&amp;"|"&amp;MID(indicators!C414,3,100),support!$A$2:$A$66,0),MATCH(indicators!B414,support!$E$1:$BI$1,0)),",","."))</f>
        <v>0.0496800243288708</v>
      </c>
      <c r="E414" t="s">
        <v>19</v>
      </c>
      <c r="F414" t="s">
        <v>19</v>
      </c>
      <c r="G414" t="s">
        <v>19</v>
      </c>
      <c r="H414" t="s">
        <v>19</v>
      </c>
      <c r="I414" t="str">
        <f ca="1">IF(OFFSET(support!$D$1,MATCH("w|"&amp;indicators!A414&amp;"|"&amp;MID(indicators!C414,3,100),support!$A$2:$A$66,0),MATCH(indicators!B414,support!$E$1:$BI$1,0))="","NULL",SUBSTITUTE(OFFSET(support!$D$1,MATCH("w|"&amp;indicators!A414&amp;"|"&amp;MID(indicators!C414,3,100),support!$A$2:$A$66,0),MATCH(indicators!B414,support!$E$1:$BI$1,0)),",","."))</f>
        <v>0.259348938108162</v>
      </c>
      <c r="J414">
        <v>1</v>
      </c>
    </row>
    <row r="415" spans="1:10" x14ac:dyDescent="0.25">
      <c r="A415">
        <v>2018</v>
      </c>
      <c r="B415" s="88">
        <v>21</v>
      </c>
      <c r="C415" t="s">
        <v>225</v>
      </c>
      <c r="D415" t="str">
        <f ca="1">IF(OFFSET(support!$D$1,MATCH("v|"&amp;indicators!A415&amp;"|"&amp;MID(indicators!C415,3,100),support!$A$2:$A$66,0),MATCH(indicators!B415,support!$E$1:$BI$1,0))="","NULL",SUBSTITUTE(OFFSET(support!$D$1,MATCH("v|"&amp;indicators!A415&amp;"|"&amp;MID(indicators!C415,3,100),support!$A$2:$A$66,0),MATCH(indicators!B415,support!$E$1:$BI$1,0)),",","."))</f>
        <v>0.00709199553875222</v>
      </c>
      <c r="E415" t="s">
        <v>19</v>
      </c>
      <c r="F415" t="s">
        <v>19</v>
      </c>
      <c r="G415" t="s">
        <v>19</v>
      </c>
      <c r="H415" t="s">
        <v>19</v>
      </c>
      <c r="I415" t="str">
        <f ca="1">IF(OFFSET(support!$D$1,MATCH("w|"&amp;indicators!A415&amp;"|"&amp;MID(indicators!C415,3,100),support!$A$2:$A$66,0),MATCH(indicators!B415,support!$E$1:$BI$1,0))="","NULL",SUBSTITUTE(OFFSET(support!$D$1,MATCH("w|"&amp;indicators!A415&amp;"|"&amp;MID(indicators!C415,3,100),support!$A$2:$A$66,0),MATCH(indicators!B415,support!$E$1:$BI$1,0)),",","."))</f>
        <v>0.364286537754679</v>
      </c>
      <c r="J415">
        <v>1</v>
      </c>
    </row>
    <row r="416" spans="1:10" x14ac:dyDescent="0.25">
      <c r="A416">
        <v>2018</v>
      </c>
      <c r="B416" s="88">
        <v>22</v>
      </c>
      <c r="C416" t="s">
        <v>225</v>
      </c>
      <c r="D416" t="str">
        <f ca="1">IF(OFFSET(support!$D$1,MATCH("v|"&amp;indicators!A416&amp;"|"&amp;MID(indicators!C416,3,100),support!$A$2:$A$66,0),MATCH(indicators!B416,support!$E$1:$BI$1,0))="","NULL",SUBSTITUTE(OFFSET(support!$D$1,MATCH("v|"&amp;indicators!A416&amp;"|"&amp;MID(indicators!C416,3,100),support!$A$2:$A$66,0),MATCH(indicators!B416,support!$E$1:$BI$1,0)),",","."))</f>
        <v>0.116955422321576</v>
      </c>
      <c r="E416" t="s">
        <v>19</v>
      </c>
      <c r="F416" t="s">
        <v>19</v>
      </c>
      <c r="G416" t="s">
        <v>19</v>
      </c>
      <c r="H416" t="s">
        <v>19</v>
      </c>
      <c r="I416" t="str">
        <f ca="1">IF(OFFSET(support!$D$1,MATCH("w|"&amp;indicators!A416&amp;"|"&amp;MID(indicators!C416,3,100),support!$A$2:$A$66,0),MATCH(indicators!B416,support!$E$1:$BI$1,0))="","NULL",SUBSTITUTE(OFFSET(support!$D$1,MATCH("w|"&amp;indicators!A416&amp;"|"&amp;MID(indicators!C416,3,100),support!$A$2:$A$66,0),MATCH(indicators!B416,support!$E$1:$BI$1,0)),",","."))</f>
        <v>0.735735822258477</v>
      </c>
      <c r="J416">
        <v>1</v>
      </c>
    </row>
    <row r="417" spans="1:10" x14ac:dyDescent="0.25">
      <c r="A417">
        <v>2018</v>
      </c>
      <c r="B417" s="88">
        <v>24</v>
      </c>
      <c r="C417" t="s">
        <v>225</v>
      </c>
      <c r="D417" t="str">
        <f ca="1">IF(OFFSET(support!$D$1,MATCH("v|"&amp;indicators!A417&amp;"|"&amp;MID(indicators!C417,3,100),support!$A$2:$A$66,0),MATCH(indicators!B417,support!$E$1:$BI$1,0))="","NULL",SUBSTITUTE(OFFSET(support!$D$1,MATCH("v|"&amp;indicators!A417&amp;"|"&amp;MID(indicators!C417,3,100),support!$A$2:$A$66,0),MATCH(indicators!B417,support!$E$1:$BI$1,0)),",","."))</f>
        <v>0.0475927783722351</v>
      </c>
      <c r="E417" t="s">
        <v>19</v>
      </c>
      <c r="F417" t="s">
        <v>19</v>
      </c>
      <c r="G417" t="s">
        <v>19</v>
      </c>
      <c r="H417" t="s">
        <v>19</v>
      </c>
      <c r="I417" t="str">
        <f ca="1">IF(OFFSET(support!$D$1,MATCH("w|"&amp;indicators!A417&amp;"|"&amp;MID(indicators!C417,3,100),support!$A$2:$A$66,0),MATCH(indicators!B417,support!$E$1:$BI$1,0))="","NULL",SUBSTITUTE(OFFSET(support!$D$1,MATCH("w|"&amp;indicators!A417&amp;"|"&amp;MID(indicators!C417,3,100),support!$A$2:$A$66,0),MATCH(indicators!B417,support!$E$1:$BI$1,0)),",","."))</f>
        <v>0.744219157553402</v>
      </c>
      <c r="J417">
        <v>1</v>
      </c>
    </row>
    <row r="418" spans="1:10" x14ac:dyDescent="0.25">
      <c r="A418">
        <v>2018</v>
      </c>
      <c r="B418" s="88">
        <v>25</v>
      </c>
      <c r="C418" t="s">
        <v>225</v>
      </c>
      <c r="D418" t="str">
        <f ca="1">IF(OFFSET(support!$D$1,MATCH("v|"&amp;indicators!A418&amp;"|"&amp;MID(indicators!C418,3,100),support!$A$2:$A$66,0),MATCH(indicators!B418,support!$E$1:$BI$1,0))="","NULL",SUBSTITUTE(OFFSET(support!$D$1,MATCH("v|"&amp;indicators!A418&amp;"|"&amp;MID(indicators!C418,3,100),support!$A$2:$A$66,0),MATCH(indicators!B418,support!$E$1:$BI$1,0)),",","."))</f>
        <v>0.0154676246448989</v>
      </c>
      <c r="E418" t="s">
        <v>19</v>
      </c>
      <c r="F418" t="s">
        <v>19</v>
      </c>
      <c r="G418" t="s">
        <v>19</v>
      </c>
      <c r="H418" t="s">
        <v>19</v>
      </c>
      <c r="I418" t="str">
        <f ca="1">IF(OFFSET(support!$D$1,MATCH("w|"&amp;indicators!A418&amp;"|"&amp;MID(indicators!C418,3,100),support!$A$2:$A$66,0),MATCH(indicators!B418,support!$E$1:$BI$1,0))="","NULL",SUBSTITUTE(OFFSET(support!$D$1,MATCH("w|"&amp;indicators!A418&amp;"|"&amp;MID(indicators!C418,3,100),support!$A$2:$A$66,0),MATCH(indicators!B418,support!$E$1:$BI$1,0)),",","."))</f>
        <v>2.31335644102818</v>
      </c>
      <c r="J418">
        <v>1</v>
      </c>
    </row>
    <row r="419" spans="1:10" x14ac:dyDescent="0.25">
      <c r="A419">
        <v>2018</v>
      </c>
      <c r="B419" s="88">
        <v>26</v>
      </c>
      <c r="C419" t="s">
        <v>225</v>
      </c>
      <c r="D419" t="str">
        <f ca="1">IF(OFFSET(support!$D$1,MATCH("v|"&amp;indicators!A419&amp;"|"&amp;MID(indicators!C419,3,100),support!$A$2:$A$66,0),MATCH(indicators!B419,support!$E$1:$BI$1,0))="","NULL",SUBSTITUTE(OFFSET(support!$D$1,MATCH("v|"&amp;indicators!A419&amp;"|"&amp;MID(indicators!C419,3,100),support!$A$2:$A$66,0),MATCH(indicators!B419,support!$E$1:$BI$1,0)),",","."))</f>
        <v>0.0606918425541567</v>
      </c>
      <c r="E419" t="s">
        <v>19</v>
      </c>
      <c r="F419" t="s">
        <v>19</v>
      </c>
      <c r="G419" t="s">
        <v>19</v>
      </c>
      <c r="H419" t="s">
        <v>19</v>
      </c>
      <c r="I419" t="str">
        <f ca="1">IF(OFFSET(support!$D$1,MATCH("w|"&amp;indicators!A419&amp;"|"&amp;MID(indicators!C419,3,100),support!$A$2:$A$66,0),MATCH(indicators!B419,support!$E$1:$BI$1,0))="","NULL",SUBSTITUTE(OFFSET(support!$D$1,MATCH("w|"&amp;indicators!A419&amp;"|"&amp;MID(indicators!C419,3,100),support!$A$2:$A$66,0),MATCH(indicators!B419,support!$E$1:$BI$1,0)),",","."))</f>
        <v>0.714551210041721</v>
      </c>
      <c r="J419">
        <v>1</v>
      </c>
    </row>
    <row r="420" spans="1:10" x14ac:dyDescent="0.25">
      <c r="A420">
        <v>2018</v>
      </c>
      <c r="B420" s="88">
        <v>27</v>
      </c>
      <c r="C420" t="s">
        <v>225</v>
      </c>
      <c r="D420" t="str">
        <f ca="1">IF(OFFSET(support!$D$1,MATCH("v|"&amp;indicators!A420&amp;"|"&amp;MID(indicators!C420,3,100),support!$A$2:$A$66,0),MATCH(indicators!B420,support!$E$1:$BI$1,0))="","NULL",SUBSTITUTE(OFFSET(support!$D$1,MATCH("v|"&amp;indicators!A420&amp;"|"&amp;MID(indicators!C420,3,100),support!$A$2:$A$66,0),MATCH(indicators!B420,support!$E$1:$BI$1,0)),",","."))</f>
        <v>0.0713630175511205</v>
      </c>
      <c r="E420" t="s">
        <v>19</v>
      </c>
      <c r="F420" t="s">
        <v>19</v>
      </c>
      <c r="G420" t="s">
        <v>19</v>
      </c>
      <c r="H420" t="s">
        <v>19</v>
      </c>
      <c r="I420" t="str">
        <f ca="1">IF(OFFSET(support!$D$1,MATCH("w|"&amp;indicators!A420&amp;"|"&amp;MID(indicators!C420,3,100),support!$A$2:$A$66,0),MATCH(indicators!B420,support!$E$1:$BI$1,0))="","NULL",SUBSTITUTE(OFFSET(support!$D$1,MATCH("w|"&amp;indicators!A420&amp;"|"&amp;MID(indicators!C420,3,100),support!$A$2:$A$66,0),MATCH(indicators!B420,support!$E$1:$BI$1,0)),",","."))</f>
        <v>0.387794790873293</v>
      </c>
      <c r="J420">
        <v>1</v>
      </c>
    </row>
    <row r="421" spans="1:10" x14ac:dyDescent="0.25">
      <c r="A421">
        <v>2018</v>
      </c>
      <c r="B421" s="88">
        <v>28</v>
      </c>
      <c r="C421" t="s">
        <v>225</v>
      </c>
      <c r="D421" t="str">
        <f ca="1">IF(OFFSET(support!$D$1,MATCH("v|"&amp;indicators!A421&amp;"|"&amp;MID(indicators!C421,3,100),support!$A$2:$A$66,0),MATCH(indicators!B421,support!$E$1:$BI$1,0))="","NULL",SUBSTITUTE(OFFSET(support!$D$1,MATCH("v|"&amp;indicators!A421&amp;"|"&amp;MID(indicators!C421,3,100),support!$A$2:$A$66,0),MATCH(indicators!B421,support!$E$1:$BI$1,0)),",","."))</f>
        <v>0.00884270083825442</v>
      </c>
      <c r="E421" t="s">
        <v>19</v>
      </c>
      <c r="F421" t="s">
        <v>19</v>
      </c>
      <c r="G421" t="s">
        <v>19</v>
      </c>
      <c r="H421" t="s">
        <v>19</v>
      </c>
      <c r="I421" t="str">
        <f ca="1">IF(OFFSET(support!$D$1,MATCH("w|"&amp;indicators!A421&amp;"|"&amp;MID(indicators!C421,3,100),support!$A$2:$A$66,0),MATCH(indicators!B421,support!$E$1:$BI$1,0))="","NULL",SUBSTITUTE(OFFSET(support!$D$1,MATCH("w|"&amp;indicators!A421&amp;"|"&amp;MID(indicators!C421,3,100),support!$A$2:$A$66,0),MATCH(indicators!B421,support!$E$1:$BI$1,0)),",","."))</f>
        <v>0.38264179230574</v>
      </c>
      <c r="J421">
        <v>1</v>
      </c>
    </row>
    <row r="422" spans="1:10" x14ac:dyDescent="0.25">
      <c r="A422">
        <v>2018</v>
      </c>
      <c r="B422" s="88">
        <v>29</v>
      </c>
      <c r="C422" t="s">
        <v>225</v>
      </c>
      <c r="D422" t="str">
        <f ca="1">IF(OFFSET(support!$D$1,MATCH("v|"&amp;indicators!A422&amp;"|"&amp;MID(indicators!C422,3,100),support!$A$2:$A$66,0),MATCH(indicators!B422,support!$E$1:$BI$1,0))="","NULL",SUBSTITUTE(OFFSET(support!$D$1,MATCH("v|"&amp;indicators!A422&amp;"|"&amp;MID(indicators!C422,3,100),support!$A$2:$A$66,0),MATCH(indicators!B422,support!$E$1:$BI$1,0)),",","."))</f>
        <v>0.0398009732338784</v>
      </c>
      <c r="E422" t="s">
        <v>19</v>
      </c>
      <c r="F422" t="s">
        <v>19</v>
      </c>
      <c r="G422" t="s">
        <v>19</v>
      </c>
      <c r="H422" t="s">
        <v>19</v>
      </c>
      <c r="I422" t="str">
        <f ca="1">IF(OFFSET(support!$D$1,MATCH("w|"&amp;indicators!A422&amp;"|"&amp;MID(indicators!C422,3,100),support!$A$2:$A$66,0),MATCH(indicators!B422,support!$E$1:$BI$1,0))="","NULL",SUBSTITUTE(OFFSET(support!$D$1,MATCH("w|"&amp;indicators!A422&amp;"|"&amp;MID(indicators!C422,3,100),support!$A$2:$A$66,0),MATCH(indicators!B422,support!$E$1:$BI$1,0)),",","."))</f>
        <v>0.335901266577757</v>
      </c>
      <c r="J422">
        <v>1</v>
      </c>
    </row>
    <row r="423" spans="1:10" x14ac:dyDescent="0.25">
      <c r="A423">
        <v>2018</v>
      </c>
      <c r="B423" s="88">
        <v>31</v>
      </c>
      <c r="C423" t="s">
        <v>225</v>
      </c>
      <c r="D423" t="str">
        <f ca="1">IF(OFFSET(support!$D$1,MATCH("v|"&amp;indicators!A423&amp;"|"&amp;MID(indicators!C423,3,100),support!$A$2:$A$66,0),MATCH(indicators!B423,support!$E$1:$BI$1,0))="","NULL",SUBSTITUTE(OFFSET(support!$D$1,MATCH("v|"&amp;indicators!A423&amp;"|"&amp;MID(indicators!C423,3,100),support!$A$2:$A$66,0),MATCH(indicators!B423,support!$E$1:$BI$1,0)),",","."))</f>
        <v>0.210547050451591</v>
      </c>
      <c r="E423" t="s">
        <v>19</v>
      </c>
      <c r="F423" t="s">
        <v>19</v>
      </c>
      <c r="G423" t="s">
        <v>19</v>
      </c>
      <c r="H423" t="s">
        <v>19</v>
      </c>
      <c r="I423" t="str">
        <f ca="1">IF(OFFSET(support!$D$1,MATCH("w|"&amp;indicators!A423&amp;"|"&amp;MID(indicators!C423,3,100),support!$A$2:$A$66,0),MATCH(indicators!B423,support!$E$1:$BI$1,0))="","NULL",SUBSTITUTE(OFFSET(support!$D$1,MATCH("w|"&amp;indicators!A423&amp;"|"&amp;MID(indicators!C423,3,100),support!$A$2:$A$66,0),MATCH(indicators!B423,support!$E$1:$BI$1,0)),",","."))</f>
        <v>0.240204253203307</v>
      </c>
      <c r="J423">
        <v>1</v>
      </c>
    </row>
    <row r="424" spans="1:10" x14ac:dyDescent="0.25">
      <c r="A424">
        <v>2018</v>
      </c>
      <c r="B424" s="88">
        <v>33</v>
      </c>
      <c r="C424" t="s">
        <v>225</v>
      </c>
      <c r="D424" t="str">
        <f ca="1">IF(OFFSET(support!$D$1,MATCH("v|"&amp;indicators!A424&amp;"|"&amp;MID(indicators!C424,3,100),support!$A$2:$A$66,0),MATCH(indicators!B424,support!$E$1:$BI$1,0))="","NULL",SUBSTITUTE(OFFSET(support!$D$1,MATCH("v|"&amp;indicators!A424&amp;"|"&amp;MID(indicators!C424,3,100),support!$A$2:$A$66,0),MATCH(indicators!B424,support!$E$1:$BI$1,0)),",","."))</f>
        <v>0.0432833157688428</v>
      </c>
      <c r="E424" t="s">
        <v>19</v>
      </c>
      <c r="F424" t="s">
        <v>19</v>
      </c>
      <c r="G424" t="s">
        <v>19</v>
      </c>
      <c r="H424" t="s">
        <v>19</v>
      </c>
      <c r="I424" t="str">
        <f ca="1">IF(OFFSET(support!$D$1,MATCH("w|"&amp;indicators!A424&amp;"|"&amp;MID(indicators!C424,3,100),support!$A$2:$A$66,0),MATCH(indicators!B424,support!$E$1:$BI$1,0))="","NULL",SUBSTITUTE(OFFSET(support!$D$1,MATCH("w|"&amp;indicators!A424&amp;"|"&amp;MID(indicators!C424,3,100),support!$A$2:$A$66,0),MATCH(indicators!B424,support!$E$1:$BI$1,0)),",","."))</f>
        <v>0.38442347623123</v>
      </c>
      <c r="J424">
        <v>1</v>
      </c>
    </row>
    <row r="425" spans="1:10" x14ac:dyDescent="0.25">
      <c r="A425">
        <v>2018</v>
      </c>
      <c r="B425" s="88">
        <v>35</v>
      </c>
      <c r="C425" t="s">
        <v>225</v>
      </c>
      <c r="D425" t="str">
        <f ca="1">IF(OFFSET(support!$D$1,MATCH("v|"&amp;indicators!A425&amp;"|"&amp;MID(indicators!C425,3,100),support!$A$2:$A$66,0),MATCH(indicators!B425,support!$E$1:$BI$1,0))="","NULL",SUBSTITUTE(OFFSET(support!$D$1,MATCH("v|"&amp;indicators!A425&amp;"|"&amp;MID(indicators!C425,3,100),support!$A$2:$A$66,0),MATCH(indicators!B425,support!$E$1:$BI$1,0)),",","."))</f>
        <v>0.0394274777045654</v>
      </c>
      <c r="E425" t="s">
        <v>19</v>
      </c>
      <c r="F425" t="s">
        <v>19</v>
      </c>
      <c r="G425" t="s">
        <v>19</v>
      </c>
      <c r="H425" t="s">
        <v>19</v>
      </c>
      <c r="I425" t="str">
        <f ca="1">IF(OFFSET(support!$D$1,MATCH("w|"&amp;indicators!A425&amp;"|"&amp;MID(indicators!C425,3,100),support!$A$2:$A$66,0),MATCH(indicators!B425,support!$E$1:$BI$1,0))="","NULL",SUBSTITUTE(OFFSET(support!$D$1,MATCH("w|"&amp;indicators!A425&amp;"|"&amp;MID(indicators!C425,3,100),support!$A$2:$A$66,0),MATCH(indicators!B425,support!$E$1:$BI$1,0)),",","."))</f>
        <v>0.328216812705058</v>
      </c>
      <c r="J425">
        <v>1</v>
      </c>
    </row>
    <row r="426" spans="1:10" x14ac:dyDescent="0.25">
      <c r="A426">
        <v>2018</v>
      </c>
      <c r="B426" s="88">
        <v>36</v>
      </c>
      <c r="C426" t="s">
        <v>225</v>
      </c>
      <c r="D426" t="str">
        <f ca="1">IF(OFFSET(support!$D$1,MATCH("v|"&amp;indicators!A426&amp;"|"&amp;MID(indicators!C426,3,100),support!$A$2:$A$66,0),MATCH(indicators!B426,support!$E$1:$BI$1,0))="","NULL",SUBSTITUTE(OFFSET(support!$D$1,MATCH("v|"&amp;indicators!A426&amp;"|"&amp;MID(indicators!C426,3,100),support!$A$2:$A$66,0),MATCH(indicators!B426,support!$E$1:$BI$1,0)),",","."))</f>
        <v>0.00807378504230496</v>
      </c>
      <c r="E426" t="s">
        <v>19</v>
      </c>
      <c r="F426" t="s">
        <v>19</v>
      </c>
      <c r="G426" t="s">
        <v>19</v>
      </c>
      <c r="H426" t="s">
        <v>19</v>
      </c>
      <c r="I426" t="str">
        <f ca="1">IF(OFFSET(support!$D$1,MATCH("w|"&amp;indicators!A426&amp;"|"&amp;MID(indicators!C426,3,100),support!$A$2:$A$66,0),MATCH(indicators!B426,support!$E$1:$BI$1,0))="","NULL",SUBSTITUTE(OFFSET(support!$D$1,MATCH("w|"&amp;indicators!A426&amp;"|"&amp;MID(indicators!C426,3,100),support!$A$2:$A$66,0),MATCH(indicators!B426,support!$E$1:$BI$1,0)),",","."))</f>
        <v>0.455612548566065</v>
      </c>
      <c r="J426">
        <v>1</v>
      </c>
    </row>
    <row r="427" spans="1:10" x14ac:dyDescent="0.25">
      <c r="A427">
        <v>2018</v>
      </c>
      <c r="B427" s="88">
        <v>38</v>
      </c>
      <c r="C427" t="s">
        <v>225</v>
      </c>
      <c r="D427" t="str">
        <f ca="1">IF(OFFSET(support!$D$1,MATCH("v|"&amp;indicators!A427&amp;"|"&amp;MID(indicators!C427,3,100),support!$A$2:$A$66,0),MATCH(indicators!B427,support!$E$1:$BI$1,0))="","NULL",SUBSTITUTE(OFFSET(support!$D$1,MATCH("v|"&amp;indicators!A427&amp;"|"&amp;MID(indicators!C427,3,100),support!$A$2:$A$66,0),MATCH(indicators!B427,support!$E$1:$BI$1,0)),",","."))</f>
        <v>0.00187538098052432</v>
      </c>
      <c r="E427" t="s">
        <v>19</v>
      </c>
      <c r="F427" t="s">
        <v>19</v>
      </c>
      <c r="G427" t="s">
        <v>19</v>
      </c>
      <c r="H427" t="s">
        <v>19</v>
      </c>
      <c r="I427" t="str">
        <f ca="1">IF(OFFSET(support!$D$1,MATCH("w|"&amp;indicators!A427&amp;"|"&amp;MID(indicators!C427,3,100),support!$A$2:$A$66,0),MATCH(indicators!B427,support!$E$1:$BI$1,0))="","NULL",SUBSTITUTE(OFFSET(support!$D$1,MATCH("w|"&amp;indicators!A427&amp;"|"&amp;MID(indicators!C427,3,100),support!$A$2:$A$66,0),MATCH(indicators!B427,support!$E$1:$BI$1,0)),",","."))</f>
        <v>0.560050491833372</v>
      </c>
      <c r="J427">
        <v>1</v>
      </c>
    </row>
    <row r="428" spans="1:10" x14ac:dyDescent="0.25">
      <c r="A428">
        <v>2018</v>
      </c>
      <c r="B428" s="88">
        <v>40</v>
      </c>
      <c r="C428" t="s">
        <v>225</v>
      </c>
      <c r="D428" t="str">
        <f ca="1">IF(OFFSET(support!$D$1,MATCH("v|"&amp;indicators!A428&amp;"|"&amp;MID(indicators!C428,3,100),support!$A$2:$A$66,0),MATCH(indicators!B428,support!$E$1:$BI$1,0))="","NULL",SUBSTITUTE(OFFSET(support!$D$1,MATCH("v|"&amp;indicators!A428&amp;"|"&amp;MID(indicators!C428,3,100),support!$A$2:$A$66,0),MATCH(indicators!B428,support!$E$1:$BI$1,0)),",","."))</f>
        <v>0.0150615345142891</v>
      </c>
      <c r="E428" t="s">
        <v>19</v>
      </c>
      <c r="F428" t="s">
        <v>19</v>
      </c>
      <c r="G428" t="s">
        <v>19</v>
      </c>
      <c r="H428" t="s">
        <v>19</v>
      </c>
      <c r="I428" t="str">
        <f ca="1">IF(OFFSET(support!$D$1,MATCH("w|"&amp;indicators!A428&amp;"|"&amp;MID(indicators!C428,3,100),support!$A$2:$A$66,0),MATCH(indicators!B428,support!$E$1:$BI$1,0))="","NULL",SUBSTITUTE(OFFSET(support!$D$1,MATCH("w|"&amp;indicators!A428&amp;"|"&amp;MID(indicators!C428,3,100),support!$A$2:$A$66,0),MATCH(indicators!B428,support!$E$1:$BI$1,0)),",","."))</f>
        <v>0.257271319895121</v>
      </c>
      <c r="J428">
        <v>1</v>
      </c>
    </row>
    <row r="429" spans="1:10" x14ac:dyDescent="0.25">
      <c r="A429">
        <v>2018</v>
      </c>
      <c r="B429" s="88">
        <v>41</v>
      </c>
      <c r="C429" t="s">
        <v>225</v>
      </c>
      <c r="D429" t="str">
        <f ca="1">IF(OFFSET(support!$D$1,MATCH("v|"&amp;indicators!A429&amp;"|"&amp;MID(indicators!C429,3,100),support!$A$2:$A$66,0),MATCH(indicators!B429,support!$E$1:$BI$1,0))="","NULL",SUBSTITUTE(OFFSET(support!$D$1,MATCH("v|"&amp;indicators!A429&amp;"|"&amp;MID(indicators!C429,3,100),support!$A$2:$A$66,0),MATCH(indicators!B429,support!$E$1:$BI$1,0)),",","."))</f>
        <v>0.233364076012246</v>
      </c>
      <c r="E429" t="s">
        <v>19</v>
      </c>
      <c r="F429" t="s">
        <v>19</v>
      </c>
      <c r="G429" t="s">
        <v>19</v>
      </c>
      <c r="H429" t="s">
        <v>19</v>
      </c>
      <c r="I429" t="str">
        <f ca="1">IF(OFFSET(support!$D$1,MATCH("w|"&amp;indicators!A429&amp;"|"&amp;MID(indicators!C429,3,100),support!$A$2:$A$66,0),MATCH(indicators!B429,support!$E$1:$BI$1,0))="","NULL",SUBSTITUTE(OFFSET(support!$D$1,MATCH("w|"&amp;indicators!A429&amp;"|"&amp;MID(indicators!C429,3,100),support!$A$2:$A$66,0),MATCH(indicators!B429,support!$E$1:$BI$1,0)),",","."))</f>
        <v>0.150756034858383</v>
      </c>
      <c r="J429">
        <v>1</v>
      </c>
    </row>
    <row r="430" spans="1:10" x14ac:dyDescent="0.25">
      <c r="A430">
        <v>2018</v>
      </c>
      <c r="B430" s="88">
        <v>42</v>
      </c>
      <c r="C430" t="s">
        <v>225</v>
      </c>
      <c r="D430" t="str">
        <f ca="1">IF(OFFSET(support!$D$1,MATCH("v|"&amp;indicators!A430&amp;"|"&amp;MID(indicators!C430,3,100),support!$A$2:$A$66,0),MATCH(indicators!B430,support!$E$1:$BI$1,0))="","NULL",SUBSTITUTE(OFFSET(support!$D$1,MATCH("v|"&amp;indicators!A430&amp;"|"&amp;MID(indicators!C430,3,100),support!$A$2:$A$66,0),MATCH(indicators!B430,support!$E$1:$BI$1,0)),",","."))</f>
        <v>-0.0642051191678256</v>
      </c>
      <c r="E430" t="s">
        <v>19</v>
      </c>
      <c r="F430" t="s">
        <v>19</v>
      </c>
      <c r="G430" t="s">
        <v>19</v>
      </c>
      <c r="H430" t="s">
        <v>19</v>
      </c>
      <c r="I430" t="str">
        <f ca="1">IF(OFFSET(support!$D$1,MATCH("w|"&amp;indicators!A430&amp;"|"&amp;MID(indicators!C430,3,100),support!$A$2:$A$66,0),MATCH(indicators!B430,support!$E$1:$BI$1,0))="","NULL",SUBSTITUTE(OFFSET(support!$D$1,MATCH("w|"&amp;indicators!A430&amp;"|"&amp;MID(indicators!C430,3,100),support!$A$2:$A$66,0),MATCH(indicators!B430,support!$E$1:$BI$1,0)),",","."))</f>
        <v>0.13607233752654</v>
      </c>
      <c r="J430">
        <v>1</v>
      </c>
    </row>
    <row r="431" spans="1:10" x14ac:dyDescent="0.25">
      <c r="A431">
        <v>2018</v>
      </c>
      <c r="B431" s="88">
        <v>43</v>
      </c>
      <c r="C431" t="s">
        <v>225</v>
      </c>
      <c r="D431" t="str">
        <f ca="1">IF(OFFSET(support!$D$1,MATCH("v|"&amp;indicators!A431&amp;"|"&amp;MID(indicators!C431,3,100),support!$A$2:$A$66,0),MATCH(indicators!B431,support!$E$1:$BI$1,0))="","NULL",SUBSTITUTE(OFFSET(support!$D$1,MATCH("v|"&amp;indicators!A431&amp;"|"&amp;MID(indicators!C431,3,100),support!$A$2:$A$66,0),MATCH(indicators!B431,support!$E$1:$BI$1,0)),",","."))</f>
        <v>0.00345610260476598</v>
      </c>
      <c r="E431" t="s">
        <v>19</v>
      </c>
      <c r="F431" t="s">
        <v>19</v>
      </c>
      <c r="G431" t="s">
        <v>19</v>
      </c>
      <c r="H431" t="s">
        <v>19</v>
      </c>
      <c r="I431" t="str">
        <f ca="1">IF(OFFSET(support!$D$1,MATCH("w|"&amp;indicators!A431&amp;"|"&amp;MID(indicators!C431,3,100),support!$A$2:$A$66,0),MATCH(indicators!B431,support!$E$1:$BI$1,0))="","NULL",SUBSTITUTE(OFFSET(support!$D$1,MATCH("w|"&amp;indicators!A431&amp;"|"&amp;MID(indicators!C431,3,100),support!$A$2:$A$66,0),MATCH(indicators!B431,support!$E$1:$BI$1,0)),",","."))</f>
        <v>0.0993681156313611</v>
      </c>
      <c r="J431">
        <v>1</v>
      </c>
    </row>
    <row r="432" spans="1:10" x14ac:dyDescent="0.25">
      <c r="A432">
        <v>2018</v>
      </c>
      <c r="B432" s="88">
        <v>44</v>
      </c>
      <c r="C432" t="s">
        <v>225</v>
      </c>
      <c r="D432" t="str">
        <f ca="1">IF(OFFSET(support!$D$1,MATCH("v|"&amp;indicators!A432&amp;"|"&amp;MID(indicators!C432,3,100),support!$A$2:$A$66,0),MATCH(indicators!B432,support!$E$1:$BI$1,0))="","NULL",SUBSTITUTE(OFFSET(support!$D$1,MATCH("v|"&amp;indicators!A432&amp;"|"&amp;MID(indicators!C432,3,100),support!$A$2:$A$66,0),MATCH(indicators!B432,support!$E$1:$BI$1,0)),",","."))</f>
        <v>-0.0477053579391022</v>
      </c>
      <c r="E432" t="s">
        <v>19</v>
      </c>
      <c r="F432" t="s">
        <v>19</v>
      </c>
      <c r="G432" t="s">
        <v>19</v>
      </c>
      <c r="H432" t="s">
        <v>19</v>
      </c>
      <c r="I432" t="str">
        <f ca="1">IF(OFFSET(support!$D$1,MATCH("w|"&amp;indicators!A432&amp;"|"&amp;MID(indicators!C432,3,100),support!$A$2:$A$66,0),MATCH(indicators!B432,support!$E$1:$BI$1,0))="","NULL",SUBSTITUTE(OFFSET(support!$D$1,MATCH("w|"&amp;indicators!A432&amp;"|"&amp;MID(indicators!C432,3,100),support!$A$2:$A$66,0),MATCH(indicators!B432,support!$E$1:$BI$1,0)),",","."))</f>
        <v>0.180104394175562</v>
      </c>
      <c r="J432">
        <v>1</v>
      </c>
    </row>
    <row r="433" spans="1:10" x14ac:dyDescent="0.25">
      <c r="A433">
        <v>2018</v>
      </c>
      <c r="B433" s="88">
        <v>45</v>
      </c>
      <c r="C433" t="s">
        <v>225</v>
      </c>
      <c r="D433" t="str">
        <f ca="1">IF(OFFSET(support!$D$1,MATCH("v|"&amp;indicators!A433&amp;"|"&amp;MID(indicators!C433,3,100),support!$A$2:$A$66,0),MATCH(indicators!B433,support!$E$1:$BI$1,0))="","NULL",SUBSTITUTE(OFFSET(support!$D$1,MATCH("v|"&amp;indicators!A433&amp;"|"&amp;MID(indicators!C433,3,100),support!$A$2:$A$66,0),MATCH(indicators!B433,support!$E$1:$BI$1,0)),",","."))</f>
        <v>0.220797303239044</v>
      </c>
      <c r="E433" t="s">
        <v>19</v>
      </c>
      <c r="F433" t="s">
        <v>19</v>
      </c>
      <c r="G433" t="s">
        <v>19</v>
      </c>
      <c r="H433" t="s">
        <v>19</v>
      </c>
      <c r="I433" t="str">
        <f ca="1">IF(OFFSET(support!$D$1,MATCH("w|"&amp;indicators!A433&amp;"|"&amp;MID(indicators!C433,3,100),support!$A$2:$A$66,0),MATCH(indicators!B433,support!$E$1:$BI$1,0))="","NULL",SUBSTITUTE(OFFSET(support!$D$1,MATCH("w|"&amp;indicators!A433&amp;"|"&amp;MID(indicators!C433,3,100),support!$A$2:$A$66,0),MATCH(indicators!B433,support!$E$1:$BI$1,0)),",","."))</f>
        <v>0.0998717689716513</v>
      </c>
      <c r="J433">
        <v>1</v>
      </c>
    </row>
    <row r="434" spans="1:10" x14ac:dyDescent="0.25">
      <c r="A434">
        <v>2018</v>
      </c>
      <c r="B434" s="88">
        <v>46</v>
      </c>
      <c r="C434" t="s">
        <v>225</v>
      </c>
      <c r="D434" t="str">
        <f ca="1">IF(OFFSET(support!$D$1,MATCH("v|"&amp;indicators!A434&amp;"|"&amp;MID(indicators!C434,3,100),support!$A$2:$A$66,0),MATCH(indicators!B434,support!$E$1:$BI$1,0))="","NULL",SUBSTITUTE(OFFSET(support!$D$1,MATCH("v|"&amp;indicators!A434&amp;"|"&amp;MID(indicators!C434,3,100),support!$A$2:$A$66,0),MATCH(indicators!B434,support!$E$1:$BI$1,0)),",","."))</f>
        <v>0.0613042772332617</v>
      </c>
      <c r="E434" t="s">
        <v>19</v>
      </c>
      <c r="F434" t="s">
        <v>19</v>
      </c>
      <c r="G434" t="s">
        <v>19</v>
      </c>
      <c r="H434" t="s">
        <v>19</v>
      </c>
      <c r="I434" t="str">
        <f ca="1">IF(OFFSET(support!$D$1,MATCH("w|"&amp;indicators!A434&amp;"|"&amp;MID(indicators!C434,3,100),support!$A$2:$A$66,0),MATCH(indicators!B434,support!$E$1:$BI$1,0))="","NULL",SUBSTITUTE(OFFSET(support!$D$1,MATCH("w|"&amp;indicators!A434&amp;"|"&amp;MID(indicators!C434,3,100),support!$A$2:$A$66,0),MATCH(indicators!B434,support!$E$1:$BI$1,0)),",","."))</f>
        <v>0.0853645702020409</v>
      </c>
      <c r="J434">
        <v>1</v>
      </c>
    </row>
    <row r="435" spans="1:10" x14ac:dyDescent="0.25">
      <c r="A435">
        <v>2018</v>
      </c>
      <c r="B435" s="88">
        <v>47</v>
      </c>
      <c r="C435" t="s">
        <v>225</v>
      </c>
      <c r="D435" t="str">
        <f ca="1">IF(OFFSET(support!$D$1,MATCH("v|"&amp;indicators!A435&amp;"|"&amp;MID(indicators!C435,3,100),support!$A$2:$A$66,0),MATCH(indicators!B435,support!$E$1:$BI$1,0))="","NULL",SUBSTITUTE(OFFSET(support!$D$1,MATCH("v|"&amp;indicators!A435&amp;"|"&amp;MID(indicators!C435,3,100),support!$A$2:$A$66,0),MATCH(indicators!B435,support!$E$1:$BI$1,0)),",","."))</f>
        <v>0.00908214538598691</v>
      </c>
      <c r="E435" t="s">
        <v>19</v>
      </c>
      <c r="F435" t="s">
        <v>19</v>
      </c>
      <c r="G435" t="s">
        <v>19</v>
      </c>
      <c r="H435" t="s">
        <v>19</v>
      </c>
      <c r="I435" t="str">
        <f ca="1">IF(OFFSET(support!$D$1,MATCH("w|"&amp;indicators!A435&amp;"|"&amp;MID(indicators!C435,3,100),support!$A$2:$A$66,0),MATCH(indicators!B435,support!$E$1:$BI$1,0))="","NULL",SUBSTITUTE(OFFSET(support!$D$1,MATCH("w|"&amp;indicators!A435&amp;"|"&amp;MID(indicators!C435,3,100),support!$A$2:$A$66,0),MATCH(indicators!B435,support!$E$1:$BI$1,0)),",","."))</f>
        <v>0.0836866157376231</v>
      </c>
      <c r="J435">
        <v>1</v>
      </c>
    </row>
    <row r="436" spans="1:10" x14ac:dyDescent="0.25">
      <c r="A436">
        <v>2018</v>
      </c>
      <c r="B436" s="88">
        <v>48</v>
      </c>
      <c r="C436" t="s">
        <v>225</v>
      </c>
      <c r="D436" t="str">
        <f ca="1">IF(OFFSET(support!$D$1,MATCH("v|"&amp;indicators!A436&amp;"|"&amp;MID(indicators!C436,3,100),support!$A$2:$A$66,0),MATCH(indicators!B436,support!$E$1:$BI$1,0))="","NULL",SUBSTITUTE(OFFSET(support!$D$1,MATCH("v|"&amp;indicators!A436&amp;"|"&amp;MID(indicators!C436,3,100),support!$A$2:$A$66,0),MATCH(indicators!B436,support!$E$1:$BI$1,0)),",","."))</f>
        <v>0.0540431616375566</v>
      </c>
      <c r="E436" t="s">
        <v>19</v>
      </c>
      <c r="F436" t="s">
        <v>19</v>
      </c>
      <c r="G436" t="s">
        <v>19</v>
      </c>
      <c r="H436" t="s">
        <v>19</v>
      </c>
      <c r="I436" t="str">
        <f ca="1">IF(OFFSET(support!$D$1,MATCH("w|"&amp;indicators!A436&amp;"|"&amp;MID(indicators!C436,3,100),support!$A$2:$A$66,0),MATCH(indicators!B436,support!$E$1:$BI$1,0))="","NULL",SUBSTITUTE(OFFSET(support!$D$1,MATCH("w|"&amp;indicators!A436&amp;"|"&amp;MID(indicators!C436,3,100),support!$A$2:$A$66,0),MATCH(indicators!B436,support!$E$1:$BI$1,0)),",","."))</f>
        <v>0.349909116538658</v>
      </c>
      <c r="J436">
        <v>1</v>
      </c>
    </row>
    <row r="437" spans="1:10" x14ac:dyDescent="0.25">
      <c r="A437">
        <v>2018</v>
      </c>
      <c r="B437" s="88">
        <v>49</v>
      </c>
      <c r="C437" t="s">
        <v>225</v>
      </c>
      <c r="D437" t="str">
        <f ca="1">IF(OFFSET(support!$D$1,MATCH("v|"&amp;indicators!A437&amp;"|"&amp;MID(indicators!C437,3,100),support!$A$2:$A$66,0),MATCH(indicators!B437,support!$E$1:$BI$1,0))="","NULL",SUBSTITUTE(OFFSET(support!$D$1,MATCH("v|"&amp;indicators!A437&amp;"|"&amp;MID(indicators!C437,3,100),support!$A$2:$A$66,0),MATCH(indicators!B437,support!$E$1:$BI$1,0)),",","."))</f>
        <v>-0.00274384023007753</v>
      </c>
      <c r="E437" t="s">
        <v>19</v>
      </c>
      <c r="F437" t="s">
        <v>19</v>
      </c>
      <c r="G437" t="s">
        <v>19</v>
      </c>
      <c r="H437" t="s">
        <v>19</v>
      </c>
      <c r="I437" t="str">
        <f ca="1">IF(OFFSET(support!$D$1,MATCH("w|"&amp;indicators!A437&amp;"|"&amp;MID(indicators!C437,3,100),support!$A$2:$A$66,0),MATCH(indicators!B437,support!$E$1:$BI$1,0))="","NULL",SUBSTITUTE(OFFSET(support!$D$1,MATCH("w|"&amp;indicators!A437&amp;"|"&amp;MID(indicators!C437,3,100),support!$A$2:$A$66,0),MATCH(indicators!B437,support!$E$1:$BI$1,0)),",","."))</f>
        <v>0.307105029722921</v>
      </c>
      <c r="J437">
        <v>1</v>
      </c>
    </row>
    <row r="438" spans="1:10" x14ac:dyDescent="0.25">
      <c r="A438">
        <v>2018</v>
      </c>
      <c r="B438" s="88">
        <v>50</v>
      </c>
      <c r="C438" t="s">
        <v>225</v>
      </c>
      <c r="D438" t="str">
        <f ca="1">IF(OFFSET(support!$D$1,MATCH("v|"&amp;indicators!A438&amp;"|"&amp;MID(indicators!C438,3,100),support!$A$2:$A$66,0),MATCH(indicators!B438,support!$E$1:$BI$1,0))="","NULL",SUBSTITUTE(OFFSET(support!$D$1,MATCH("v|"&amp;indicators!A438&amp;"|"&amp;MID(indicators!C438,3,100),support!$A$2:$A$66,0),MATCH(indicators!B438,support!$E$1:$BI$1,0)),",","."))</f>
        <v>0.00829701129397773</v>
      </c>
      <c r="E438" t="s">
        <v>19</v>
      </c>
      <c r="F438" t="s">
        <v>19</v>
      </c>
      <c r="G438" t="s">
        <v>19</v>
      </c>
      <c r="H438" t="s">
        <v>19</v>
      </c>
      <c r="I438" t="str">
        <f ca="1">IF(OFFSET(support!$D$1,MATCH("w|"&amp;indicators!A438&amp;"|"&amp;MID(indicators!C438,3,100),support!$A$2:$A$66,0),MATCH(indicators!B438,support!$E$1:$BI$1,0))="","NULL",SUBSTITUTE(OFFSET(support!$D$1,MATCH("w|"&amp;indicators!A438&amp;"|"&amp;MID(indicators!C438,3,100),support!$A$2:$A$66,0),MATCH(indicators!B438,support!$E$1:$BI$1,0)),",","."))</f>
        <v>0.418508418463699</v>
      </c>
      <c r="J438">
        <v>1</v>
      </c>
    </row>
    <row r="439" spans="1:10" x14ac:dyDescent="0.25">
      <c r="A439">
        <v>2018</v>
      </c>
      <c r="B439" s="88">
        <v>52</v>
      </c>
      <c r="C439" t="s">
        <v>225</v>
      </c>
      <c r="D439" t="str">
        <f ca="1">IF(OFFSET(support!$D$1,MATCH("v|"&amp;indicators!A439&amp;"|"&amp;MID(indicators!C439,3,100),support!$A$2:$A$66,0),MATCH(indicators!B439,support!$E$1:$BI$1,0))="","NULL",SUBSTITUTE(OFFSET(support!$D$1,MATCH("v|"&amp;indicators!A439&amp;"|"&amp;MID(indicators!C439,3,100),support!$A$2:$A$66,0),MATCH(indicators!B439,support!$E$1:$BI$1,0)),",","."))</f>
        <v>0.0374169854740275</v>
      </c>
      <c r="E439" t="s">
        <v>19</v>
      </c>
      <c r="F439" t="s">
        <v>19</v>
      </c>
      <c r="G439" t="s">
        <v>19</v>
      </c>
      <c r="H439" t="s">
        <v>19</v>
      </c>
      <c r="I439" t="str">
        <f ca="1">IF(OFFSET(support!$D$1,MATCH("w|"&amp;indicators!A439&amp;"|"&amp;MID(indicators!C439,3,100),support!$A$2:$A$66,0),MATCH(indicators!B439,support!$E$1:$BI$1,0))="","NULL",SUBSTITUTE(OFFSET(support!$D$1,MATCH("w|"&amp;indicators!A439&amp;"|"&amp;MID(indicators!C439,3,100),support!$A$2:$A$66,0),MATCH(indicators!B439,support!$E$1:$BI$1,0)),",","."))</f>
        <v>0.536543147676558</v>
      </c>
      <c r="J439">
        <v>1</v>
      </c>
    </row>
    <row r="440" spans="1:10" x14ac:dyDescent="0.25">
      <c r="A440">
        <v>2018</v>
      </c>
      <c r="B440" s="88">
        <v>53</v>
      </c>
      <c r="C440" t="s">
        <v>225</v>
      </c>
      <c r="D440" t="str">
        <f ca="1">IF(OFFSET(support!$D$1,MATCH("v|"&amp;indicators!A440&amp;"|"&amp;MID(indicators!C440,3,100),support!$A$2:$A$66,0),MATCH(indicators!B440,support!$E$1:$BI$1,0))="","NULL",SUBSTITUTE(OFFSET(support!$D$1,MATCH("v|"&amp;indicators!A440&amp;"|"&amp;MID(indicators!C440,3,100),support!$A$2:$A$66,0),MATCH(indicators!B440,support!$E$1:$BI$1,0)),",","."))</f>
        <v>0.134219321876468</v>
      </c>
      <c r="E440" t="s">
        <v>19</v>
      </c>
      <c r="F440" t="s">
        <v>19</v>
      </c>
      <c r="G440" t="s">
        <v>19</v>
      </c>
      <c r="H440" t="s">
        <v>19</v>
      </c>
      <c r="I440" t="str">
        <f ca="1">IF(OFFSET(support!$D$1,MATCH("w|"&amp;indicators!A440&amp;"|"&amp;MID(indicators!C440,3,100),support!$A$2:$A$66,0),MATCH(indicators!B440,support!$E$1:$BI$1,0))="","NULL",SUBSTITUTE(OFFSET(support!$D$1,MATCH("w|"&amp;indicators!A440&amp;"|"&amp;MID(indicators!C440,3,100),support!$A$2:$A$66,0),MATCH(indicators!B440,support!$E$1:$BI$1,0)),",","."))</f>
        <v>0.178537208437006</v>
      </c>
      <c r="J440">
        <v>1</v>
      </c>
    </row>
    <row r="441" spans="1:10" x14ac:dyDescent="0.25">
      <c r="A441">
        <v>2018</v>
      </c>
      <c r="B441" s="88">
        <v>54</v>
      </c>
      <c r="C441" t="s">
        <v>225</v>
      </c>
      <c r="D441" t="str">
        <f ca="1">IF(OFFSET(support!$D$1,MATCH("v|"&amp;indicators!A441&amp;"|"&amp;MID(indicators!C441,3,100),support!$A$2:$A$66,0),MATCH(indicators!B441,support!$E$1:$BI$1,0))="","NULL",SUBSTITUTE(OFFSET(support!$D$1,MATCH("v|"&amp;indicators!A441&amp;"|"&amp;MID(indicators!C441,3,100),support!$A$2:$A$66,0),MATCH(indicators!B441,support!$E$1:$BI$1,0)),",","."))</f>
        <v>0.072923704261207</v>
      </c>
      <c r="E441" t="s">
        <v>19</v>
      </c>
      <c r="F441" t="s">
        <v>19</v>
      </c>
      <c r="G441" t="s">
        <v>19</v>
      </c>
      <c r="H441" t="s">
        <v>19</v>
      </c>
      <c r="I441" t="str">
        <f ca="1">IF(OFFSET(support!$D$1,MATCH("w|"&amp;indicators!A441&amp;"|"&amp;MID(indicators!C441,3,100),support!$A$2:$A$66,0),MATCH(indicators!B441,support!$E$1:$BI$1,0))="","NULL",SUBSTITUTE(OFFSET(support!$D$1,MATCH("w|"&amp;indicators!A441&amp;"|"&amp;MID(indicators!C441,3,100),support!$A$2:$A$66,0),MATCH(indicators!B441,support!$E$1:$BI$1,0)),",","."))</f>
        <v>0.389065315942264</v>
      </c>
      <c r="J441">
        <v>1</v>
      </c>
    </row>
    <row r="442" spans="1:10" x14ac:dyDescent="0.25">
      <c r="A442">
        <v>2018</v>
      </c>
      <c r="B442" s="88">
        <v>57</v>
      </c>
      <c r="C442" t="s">
        <v>225</v>
      </c>
      <c r="D442" t="str">
        <f ca="1">IF(OFFSET(support!$D$1,MATCH("v|"&amp;indicators!A442&amp;"|"&amp;MID(indicators!C442,3,100),support!$A$2:$A$66,0),MATCH(indicators!B442,support!$E$1:$BI$1,0))="","NULL",SUBSTITUTE(OFFSET(support!$D$1,MATCH("v|"&amp;indicators!A442&amp;"|"&amp;MID(indicators!C442,3,100),support!$A$2:$A$66,0),MATCH(indicators!B442,support!$E$1:$BI$1,0)),",","."))</f>
        <v>0.0695588990198841</v>
      </c>
      <c r="E442" t="s">
        <v>19</v>
      </c>
      <c r="F442" t="s">
        <v>19</v>
      </c>
      <c r="G442" t="s">
        <v>19</v>
      </c>
      <c r="H442" t="s">
        <v>19</v>
      </c>
      <c r="I442" t="str">
        <f ca="1">IF(OFFSET(support!$D$1,MATCH("w|"&amp;indicators!A442&amp;"|"&amp;MID(indicators!C442,3,100),support!$A$2:$A$66,0),MATCH(indicators!B442,support!$E$1:$BI$1,0))="","NULL",SUBSTITUTE(OFFSET(support!$D$1,MATCH("w|"&amp;indicators!A442&amp;"|"&amp;MID(indicators!C442,3,100),support!$A$2:$A$66,0),MATCH(indicators!B442,support!$E$1:$BI$1,0)),",","."))</f>
        <v>0.231381832596908</v>
      </c>
      <c r="J442">
        <v>1</v>
      </c>
    </row>
    <row r="443" spans="1:10" x14ac:dyDescent="0.25">
      <c r="A443">
        <v>2018</v>
      </c>
      <c r="B443" s="88">
        <v>58</v>
      </c>
      <c r="C443" t="s">
        <v>225</v>
      </c>
      <c r="D443" t="str">
        <f ca="1">IF(OFFSET(support!$D$1,MATCH("v|"&amp;indicators!A443&amp;"|"&amp;MID(indicators!C443,3,100),support!$A$2:$A$66,0),MATCH(indicators!B443,support!$E$1:$BI$1,0))="","NULL",SUBSTITUTE(OFFSET(support!$D$1,MATCH("v|"&amp;indicators!A443&amp;"|"&amp;MID(indicators!C443,3,100),support!$A$2:$A$66,0),MATCH(indicators!B443,support!$E$1:$BI$1,0)),",","."))</f>
        <v>0.00600249258626745</v>
      </c>
      <c r="E443" t="s">
        <v>19</v>
      </c>
      <c r="F443" t="s">
        <v>19</v>
      </c>
      <c r="G443" t="s">
        <v>19</v>
      </c>
      <c r="H443" t="s">
        <v>19</v>
      </c>
      <c r="I443" t="str">
        <f ca="1">IF(OFFSET(support!$D$1,MATCH("w|"&amp;indicators!A443&amp;"|"&amp;MID(indicators!C443,3,100),support!$A$2:$A$66,0),MATCH(indicators!B443,support!$E$1:$BI$1,0))="","NULL",SUBSTITUTE(OFFSET(support!$D$1,MATCH("w|"&amp;indicators!A443&amp;"|"&amp;MID(indicators!C443,3,100),support!$A$2:$A$66,0),MATCH(indicators!B443,support!$E$1:$BI$1,0)),",","."))</f>
        <v>0.227863549472388</v>
      </c>
      <c r="J443">
        <v>1</v>
      </c>
    </row>
    <row r="444" spans="1:10" x14ac:dyDescent="0.25">
      <c r="A444">
        <v>2018</v>
      </c>
      <c r="B444" s="88">
        <v>60</v>
      </c>
      <c r="C444" t="s">
        <v>225</v>
      </c>
      <c r="D444" t="str">
        <f ca="1">IF(OFFSET(support!$D$1,MATCH("v|"&amp;indicators!A444&amp;"|"&amp;MID(indicators!C444,3,100),support!$A$2:$A$66,0),MATCH(indicators!B444,support!$E$1:$BI$1,0))="","NULL",SUBSTITUTE(OFFSET(support!$D$1,MATCH("v|"&amp;indicators!A444&amp;"|"&amp;MID(indicators!C444,3,100),support!$A$2:$A$66,0),MATCH(indicators!B444,support!$E$1:$BI$1,0)),",","."))</f>
        <v>-0.0589720179908805</v>
      </c>
      <c r="E444" t="s">
        <v>19</v>
      </c>
      <c r="F444" t="s">
        <v>19</v>
      </c>
      <c r="G444" t="s">
        <v>19</v>
      </c>
      <c r="H444" t="s">
        <v>19</v>
      </c>
      <c r="I444" t="str">
        <f ca="1">IF(OFFSET(support!$D$1,MATCH("w|"&amp;indicators!A444&amp;"|"&amp;MID(indicators!C444,3,100),support!$A$2:$A$66,0),MATCH(indicators!B444,support!$E$1:$BI$1,0))="","NULL",SUBSTITUTE(OFFSET(support!$D$1,MATCH("w|"&amp;indicators!A444&amp;"|"&amp;MID(indicators!C444,3,100),support!$A$2:$A$66,0),MATCH(indicators!B444,support!$E$1:$BI$1,0)),",","."))</f>
        <v>0.197795498477656</v>
      </c>
      <c r="J444">
        <v>1</v>
      </c>
    </row>
    <row r="445" spans="1:10" x14ac:dyDescent="0.25">
      <c r="A445">
        <v>2018</v>
      </c>
      <c r="B445" s="88">
        <v>61</v>
      </c>
      <c r="C445" t="s">
        <v>225</v>
      </c>
      <c r="D445" t="str">
        <f ca="1">IF(OFFSET(support!$D$1,MATCH("v|"&amp;indicators!A445&amp;"|"&amp;MID(indicators!C445,3,100),support!$A$2:$A$66,0),MATCH(indicators!B445,support!$E$1:$BI$1,0))="","NULL",SUBSTITUTE(OFFSET(support!$D$1,MATCH("v|"&amp;indicators!A445&amp;"|"&amp;MID(indicators!C445,3,100),support!$A$2:$A$66,0),MATCH(indicators!B445,support!$E$1:$BI$1,0)),",","."))</f>
        <v>-0.0187334213972978</v>
      </c>
      <c r="E445" t="s">
        <v>19</v>
      </c>
      <c r="F445" t="s">
        <v>19</v>
      </c>
      <c r="G445" t="s">
        <v>19</v>
      </c>
      <c r="H445" t="s">
        <v>19</v>
      </c>
      <c r="I445" t="str">
        <f ca="1">IF(OFFSET(support!$D$1,MATCH("w|"&amp;indicators!A445&amp;"|"&amp;MID(indicators!C445,3,100),support!$A$2:$A$66,0),MATCH(indicators!B445,support!$E$1:$BI$1,0))="","NULL",SUBSTITUTE(OFFSET(support!$D$1,MATCH("w|"&amp;indicators!A445&amp;"|"&amp;MID(indicators!C445,3,100),support!$A$2:$A$66,0),MATCH(indicators!B445,support!$E$1:$BI$1,0)),",","."))</f>
        <v>0.321754294124723</v>
      </c>
      <c r="J445">
        <v>1</v>
      </c>
    </row>
    <row r="446" spans="1:10" x14ac:dyDescent="0.25">
      <c r="A446">
        <v>2018</v>
      </c>
      <c r="B446" s="88">
        <v>63</v>
      </c>
      <c r="C446" t="s">
        <v>225</v>
      </c>
      <c r="D446" t="str">
        <f ca="1">IF(OFFSET(support!$D$1,MATCH("v|"&amp;indicators!A446&amp;"|"&amp;MID(indicators!C446,3,100),support!$A$2:$A$66,0),MATCH(indicators!B446,support!$E$1:$BI$1,0))="","NULL",SUBSTITUTE(OFFSET(support!$D$1,MATCH("v|"&amp;indicators!A446&amp;"|"&amp;MID(indicators!C446,3,100),support!$A$2:$A$66,0),MATCH(indicators!B446,support!$E$1:$BI$1,0)),",","."))</f>
        <v>0.00499042105329911</v>
      </c>
      <c r="E446" t="s">
        <v>19</v>
      </c>
      <c r="F446" t="s">
        <v>19</v>
      </c>
      <c r="G446" t="s">
        <v>19</v>
      </c>
      <c r="H446" t="s">
        <v>19</v>
      </c>
      <c r="I446" t="str">
        <f ca="1">IF(OFFSET(support!$D$1,MATCH("w|"&amp;indicators!A446&amp;"|"&amp;MID(indicators!C446,3,100),support!$A$2:$A$66,0),MATCH(indicators!B446,support!$E$1:$BI$1,0))="","NULL",SUBSTITUTE(OFFSET(support!$D$1,MATCH("w|"&amp;indicators!A446&amp;"|"&amp;MID(indicators!C446,3,100),support!$A$2:$A$66,0),MATCH(indicators!B446,support!$E$1:$BI$1,0)),",","."))</f>
        <v>0.546314057179031</v>
      </c>
      <c r="J446">
        <v>1</v>
      </c>
    </row>
    <row r="447" spans="1:10" x14ac:dyDescent="0.25">
      <c r="A447">
        <v>2018</v>
      </c>
      <c r="B447" s="88">
        <v>64</v>
      </c>
      <c r="C447" t="s">
        <v>225</v>
      </c>
      <c r="D447" t="str">
        <f ca="1">IF(OFFSET(support!$D$1,MATCH("v|"&amp;indicators!A447&amp;"|"&amp;MID(indicators!C447,3,100),support!$A$2:$A$66,0),MATCH(indicators!B447,support!$E$1:$BI$1,0))="","NULL",SUBSTITUTE(OFFSET(support!$D$1,MATCH("v|"&amp;indicators!A447&amp;"|"&amp;MID(indicators!C447,3,100),support!$A$2:$A$66,0),MATCH(indicators!B447,support!$E$1:$BI$1,0)),",","."))</f>
        <v>0.13354069086836</v>
      </c>
      <c r="E447" t="s">
        <v>19</v>
      </c>
      <c r="F447" t="s">
        <v>19</v>
      </c>
      <c r="G447" t="s">
        <v>19</v>
      </c>
      <c r="H447" t="s">
        <v>19</v>
      </c>
      <c r="I447" t="str">
        <f ca="1">IF(OFFSET(support!$D$1,MATCH("w|"&amp;indicators!A447&amp;"|"&amp;MID(indicators!C447,3,100),support!$A$2:$A$66,0),MATCH(indicators!B447,support!$E$1:$BI$1,0))="","NULL",SUBSTITUTE(OFFSET(support!$D$1,MATCH("w|"&amp;indicators!A447&amp;"|"&amp;MID(indicators!C447,3,100),support!$A$2:$A$66,0),MATCH(indicators!B447,support!$E$1:$BI$1,0)),",","."))</f>
        <v>0.251091906682722</v>
      </c>
      <c r="J447">
        <v>1</v>
      </c>
    </row>
    <row r="448" spans="1:10" x14ac:dyDescent="0.25">
      <c r="A448">
        <v>2018</v>
      </c>
      <c r="B448" s="88">
        <v>65</v>
      </c>
      <c r="C448" t="s">
        <v>225</v>
      </c>
      <c r="D448" t="str">
        <f ca="1">IF(OFFSET(support!$D$1,MATCH("v|"&amp;indicators!A448&amp;"|"&amp;MID(indicators!C448,3,100),support!$A$2:$A$66,0),MATCH(indicators!B448,support!$E$1:$BI$1,0))="","NULL",SUBSTITUTE(OFFSET(support!$D$1,MATCH("v|"&amp;indicators!A448&amp;"|"&amp;MID(indicators!C448,3,100),support!$A$2:$A$66,0),MATCH(indicators!B448,support!$E$1:$BI$1,0)),",","."))</f>
        <v>0.00335606309273242</v>
      </c>
      <c r="E448" t="s">
        <v>19</v>
      </c>
      <c r="F448" t="s">
        <v>19</v>
      </c>
      <c r="G448" t="s">
        <v>19</v>
      </c>
      <c r="H448" t="s">
        <v>19</v>
      </c>
      <c r="I448" t="str">
        <f ca="1">IF(OFFSET(support!$D$1,MATCH("w|"&amp;indicators!A448&amp;"|"&amp;MID(indicators!C448,3,100),support!$A$2:$A$66,0),MATCH(indicators!B448,support!$E$1:$BI$1,0))="","NULL",SUBSTITUTE(OFFSET(support!$D$1,MATCH("w|"&amp;indicators!A448&amp;"|"&amp;MID(indicators!C448,3,100),support!$A$2:$A$66,0),MATCH(indicators!B448,support!$E$1:$BI$1,0)),",","."))</f>
        <v>0.233689564480166</v>
      </c>
      <c r="J448">
        <v>1</v>
      </c>
    </row>
    <row r="449" spans="1:10" x14ac:dyDescent="0.25">
      <c r="A449">
        <v>2018</v>
      </c>
      <c r="B449" s="88">
        <v>67</v>
      </c>
      <c r="C449" t="s">
        <v>225</v>
      </c>
      <c r="D449" t="str">
        <f ca="1">IF(OFFSET(support!$D$1,MATCH("v|"&amp;indicators!A449&amp;"|"&amp;MID(indicators!C449,3,100),support!$A$2:$A$66,0),MATCH(indicators!B449,support!$E$1:$BI$1,0))="","NULL",SUBSTITUTE(OFFSET(support!$D$1,MATCH("v|"&amp;indicators!A449&amp;"|"&amp;MID(indicators!C449,3,100),support!$A$2:$A$66,0),MATCH(indicators!B449,support!$E$1:$BI$1,0)),",","."))</f>
        <v>0.00999815710579139</v>
      </c>
      <c r="E449" t="s">
        <v>19</v>
      </c>
      <c r="F449" t="s">
        <v>19</v>
      </c>
      <c r="G449" t="s">
        <v>19</v>
      </c>
      <c r="H449" t="s">
        <v>19</v>
      </c>
      <c r="I449" t="str">
        <f ca="1">IF(OFFSET(support!$D$1,MATCH("w|"&amp;indicators!A449&amp;"|"&amp;MID(indicators!C449,3,100),support!$A$2:$A$66,0),MATCH(indicators!B449,support!$E$1:$BI$1,0))="","NULL",SUBSTITUTE(OFFSET(support!$D$1,MATCH("w|"&amp;indicators!A449&amp;"|"&amp;MID(indicators!C449,3,100),support!$A$2:$A$66,0),MATCH(indicators!B449,support!$E$1:$BI$1,0)),",","."))</f>
        <v>0.523702337109032</v>
      </c>
      <c r="J449">
        <v>1</v>
      </c>
    </row>
    <row r="450" spans="1:10" x14ac:dyDescent="0.25">
      <c r="A450">
        <v>2018</v>
      </c>
      <c r="B450" s="88">
        <v>68</v>
      </c>
      <c r="C450" t="s">
        <v>225</v>
      </c>
      <c r="D450" t="str">
        <f ca="1">IF(OFFSET(support!$D$1,MATCH("v|"&amp;indicators!A450&amp;"|"&amp;MID(indicators!C450,3,100),support!$A$2:$A$66,0),MATCH(indicators!B450,support!$E$1:$BI$1,0))="","NULL",SUBSTITUTE(OFFSET(support!$D$1,MATCH("v|"&amp;indicators!A450&amp;"|"&amp;MID(indicators!C450,3,100),support!$A$2:$A$66,0),MATCH(indicators!B450,support!$E$1:$BI$1,0)),",","."))</f>
        <v>-0.0693786342722343</v>
      </c>
      <c r="E450" t="s">
        <v>19</v>
      </c>
      <c r="F450" t="s">
        <v>19</v>
      </c>
      <c r="G450" t="s">
        <v>19</v>
      </c>
      <c r="H450" t="s">
        <v>19</v>
      </c>
      <c r="I450" t="str">
        <f ca="1">IF(OFFSET(support!$D$1,MATCH("w|"&amp;indicators!A450&amp;"|"&amp;MID(indicators!C450,3,100),support!$A$2:$A$66,0),MATCH(indicators!B450,support!$E$1:$BI$1,0))="","NULL",SUBSTITUTE(OFFSET(support!$D$1,MATCH("w|"&amp;indicators!A450&amp;"|"&amp;MID(indicators!C450,3,100),support!$A$2:$A$66,0),MATCH(indicators!B450,support!$E$1:$BI$1,0)),",","."))</f>
        <v>0.328289972600803</v>
      </c>
      <c r="J450">
        <v>1</v>
      </c>
    </row>
    <row r="451" spans="1:10" x14ac:dyDescent="0.25">
      <c r="A451">
        <v>2018</v>
      </c>
      <c r="B451" s="88">
        <v>69</v>
      </c>
      <c r="C451" t="s">
        <v>225</v>
      </c>
      <c r="D451" t="str">
        <f ca="1">IF(OFFSET(support!$D$1,MATCH("v|"&amp;indicators!A451&amp;"|"&amp;MID(indicators!C451,3,100),support!$A$2:$A$66,0),MATCH(indicators!B451,support!$E$1:$BI$1,0))="","NULL",SUBSTITUTE(OFFSET(support!$D$1,MATCH("v|"&amp;indicators!A451&amp;"|"&amp;MID(indicators!C451,3,100),support!$A$2:$A$66,0),MATCH(indicators!B451,support!$E$1:$BI$1,0)),",","."))</f>
        <v>-0.01740481241688</v>
      </c>
      <c r="E451" t="s">
        <v>19</v>
      </c>
      <c r="F451" t="s">
        <v>19</v>
      </c>
      <c r="G451" t="s">
        <v>19</v>
      </c>
      <c r="H451" t="s">
        <v>19</v>
      </c>
      <c r="I451" t="str">
        <f ca="1">IF(OFFSET(support!$D$1,MATCH("w|"&amp;indicators!A451&amp;"|"&amp;MID(indicators!C451,3,100),support!$A$2:$A$66,0),MATCH(indicators!B451,support!$E$1:$BI$1,0))="","NULL",SUBSTITUTE(OFFSET(support!$D$1,MATCH("w|"&amp;indicators!A451&amp;"|"&amp;MID(indicators!C451,3,100),support!$A$2:$A$66,0),MATCH(indicators!B451,support!$E$1:$BI$1,0)),",","."))</f>
        <v>0.426433960492721</v>
      </c>
      <c r="J451">
        <v>1</v>
      </c>
    </row>
    <row r="452" spans="1:10" x14ac:dyDescent="0.25">
      <c r="A452">
        <v>2018</v>
      </c>
      <c r="B452" s="88">
        <v>70</v>
      </c>
      <c r="C452" t="s">
        <v>225</v>
      </c>
      <c r="D452" t="str">
        <f ca="1">IF(OFFSET(support!$D$1,MATCH("v|"&amp;indicators!A452&amp;"|"&amp;MID(indicators!C452,3,100),support!$A$2:$A$66,0),MATCH(indicators!B452,support!$E$1:$BI$1,0))="","NULL",SUBSTITUTE(OFFSET(support!$D$1,MATCH("v|"&amp;indicators!A452&amp;"|"&amp;MID(indicators!C452,3,100),support!$A$2:$A$66,0),MATCH(indicators!B452,support!$E$1:$BI$1,0)),",","."))</f>
        <v>0.123584752099848</v>
      </c>
      <c r="E452" t="s">
        <v>19</v>
      </c>
      <c r="F452" t="s">
        <v>19</v>
      </c>
      <c r="G452" t="s">
        <v>19</v>
      </c>
      <c r="H452" t="s">
        <v>19</v>
      </c>
      <c r="I452" t="str">
        <f ca="1">IF(OFFSET(support!$D$1,MATCH("w|"&amp;indicators!A452&amp;"|"&amp;MID(indicators!C452,3,100),support!$A$2:$A$66,0),MATCH(indicators!B452,support!$E$1:$BI$1,0))="","NULL",SUBSTITUTE(OFFSET(support!$D$1,MATCH("w|"&amp;indicators!A452&amp;"|"&amp;MID(indicators!C452,3,100),support!$A$2:$A$66,0),MATCH(indicators!B452,support!$E$1:$BI$1,0)),",","."))</f>
        <v>0.148402786423609</v>
      </c>
      <c r="J452">
        <v>1</v>
      </c>
    </row>
    <row r="453" spans="1:10" x14ac:dyDescent="0.25">
      <c r="A453">
        <v>2018</v>
      </c>
      <c r="B453" s="88">
        <v>72</v>
      </c>
      <c r="C453" t="s">
        <v>225</v>
      </c>
      <c r="D453" t="str">
        <f ca="1">IF(OFFSET(support!$D$1,MATCH("v|"&amp;indicators!A453&amp;"|"&amp;MID(indicators!C453,3,100),support!$A$2:$A$66,0),MATCH(indicators!B453,support!$E$1:$BI$1,0))="","NULL",SUBSTITUTE(OFFSET(support!$D$1,MATCH("v|"&amp;indicators!A453&amp;"|"&amp;MID(indicators!C453,3,100),support!$A$2:$A$66,0),MATCH(indicators!B453,support!$E$1:$BI$1,0)),",","."))</f>
        <v>0.0221548823206501</v>
      </c>
      <c r="E453" t="s">
        <v>19</v>
      </c>
      <c r="F453" t="s">
        <v>19</v>
      </c>
      <c r="G453" t="s">
        <v>19</v>
      </c>
      <c r="H453" t="s">
        <v>19</v>
      </c>
      <c r="I453" t="str">
        <f ca="1">IF(OFFSET(support!$D$1,MATCH("w|"&amp;indicators!A453&amp;"|"&amp;MID(indicators!C453,3,100),support!$A$2:$A$66,0),MATCH(indicators!B453,support!$E$1:$BI$1,0))="","NULL",SUBSTITUTE(OFFSET(support!$D$1,MATCH("w|"&amp;indicators!A453&amp;"|"&amp;MID(indicators!C453,3,100),support!$A$2:$A$66,0),MATCH(indicators!B453,support!$E$1:$BI$1,0)),",","."))</f>
        <v>0.11756490152222</v>
      </c>
      <c r="J453">
        <v>1</v>
      </c>
    </row>
    <row r="454" spans="1:10" x14ac:dyDescent="0.25">
      <c r="A454">
        <v>2018</v>
      </c>
      <c r="B454" s="88">
        <v>75</v>
      </c>
      <c r="C454" t="s">
        <v>225</v>
      </c>
      <c r="D454" t="str">
        <f ca="1">IF(OFFSET(support!$D$1,MATCH("v|"&amp;indicators!A454&amp;"|"&amp;MID(indicators!C454,3,100),support!$A$2:$A$66,0),MATCH(indicators!B454,support!$E$1:$BI$1,0))="","NULL",SUBSTITUTE(OFFSET(support!$D$1,MATCH("v|"&amp;indicators!A454&amp;"|"&amp;MID(indicators!C454,3,100),support!$A$2:$A$66,0),MATCH(indicators!B454,support!$E$1:$BI$1,0)),",","."))</f>
        <v>-0.0190364456501454</v>
      </c>
      <c r="E454" t="s">
        <v>19</v>
      </c>
      <c r="F454" t="s">
        <v>19</v>
      </c>
      <c r="G454" t="s">
        <v>19</v>
      </c>
      <c r="H454" t="s">
        <v>19</v>
      </c>
      <c r="I454" t="str">
        <f ca="1">IF(OFFSET(support!$D$1,MATCH("w|"&amp;indicators!A454&amp;"|"&amp;MID(indicators!C454,3,100),support!$A$2:$A$66,0),MATCH(indicators!B454,support!$E$1:$BI$1,0))="","NULL",SUBSTITUTE(OFFSET(support!$D$1,MATCH("w|"&amp;indicators!A454&amp;"|"&amp;MID(indicators!C454,3,100),support!$A$2:$A$66,0),MATCH(indicators!B454,support!$E$1:$BI$1,0)),",","."))</f>
        <v>0.120680760370978</v>
      </c>
      <c r="J454">
        <v>1</v>
      </c>
    </row>
    <row r="455" spans="1:10" x14ac:dyDescent="0.25">
      <c r="A455">
        <v>2018</v>
      </c>
      <c r="B455" s="88">
        <v>77</v>
      </c>
      <c r="C455" t="s">
        <v>225</v>
      </c>
      <c r="D455" t="str">
        <f ca="1">IF(OFFSET(support!$D$1,MATCH("v|"&amp;indicators!A455&amp;"|"&amp;MID(indicators!C455,3,100),support!$A$2:$A$66,0),MATCH(indicators!B455,support!$E$1:$BI$1,0))="","NULL",SUBSTITUTE(OFFSET(support!$D$1,MATCH("v|"&amp;indicators!A455&amp;"|"&amp;MID(indicators!C455,3,100),support!$A$2:$A$66,0),MATCH(indicators!B455,support!$E$1:$BI$1,0)),",","."))</f>
        <v>0.0187218032049344</v>
      </c>
      <c r="E455" t="s">
        <v>19</v>
      </c>
      <c r="F455" t="s">
        <v>19</v>
      </c>
      <c r="G455" t="s">
        <v>19</v>
      </c>
      <c r="H455" t="s">
        <v>19</v>
      </c>
      <c r="I455" t="str">
        <f ca="1">IF(OFFSET(support!$D$1,MATCH("w|"&amp;indicators!A455&amp;"|"&amp;MID(indicators!C455,3,100),support!$A$2:$A$66,0),MATCH(indicators!B455,support!$E$1:$BI$1,0))="","NULL",SUBSTITUTE(OFFSET(support!$D$1,MATCH("w|"&amp;indicators!A455&amp;"|"&amp;MID(indicators!C455,3,100),support!$A$2:$A$66,0),MATCH(indicators!B455,support!$E$1:$BI$1,0)),",","."))</f>
        <v>0.32510356620459</v>
      </c>
      <c r="J455">
        <v>1</v>
      </c>
    </row>
    <row r="456" spans="1:10" x14ac:dyDescent="0.25">
      <c r="A456">
        <v>2018</v>
      </c>
      <c r="B456" s="88">
        <v>78</v>
      </c>
      <c r="C456" t="s">
        <v>225</v>
      </c>
      <c r="D456" t="str">
        <f ca="1">IF(OFFSET(support!$D$1,MATCH("v|"&amp;indicators!A456&amp;"|"&amp;MID(indicators!C456,3,100),support!$A$2:$A$66,0),MATCH(indicators!B456,support!$E$1:$BI$1,0))="","NULL",SUBSTITUTE(OFFSET(support!$D$1,MATCH("v|"&amp;indicators!A456&amp;"|"&amp;MID(indicators!C456,3,100),support!$A$2:$A$66,0),MATCH(indicators!B456,support!$E$1:$BI$1,0)),",","."))</f>
        <v>0.0193916389309231</v>
      </c>
      <c r="E456" t="s">
        <v>19</v>
      </c>
      <c r="F456" t="s">
        <v>19</v>
      </c>
      <c r="G456" t="s">
        <v>19</v>
      </c>
      <c r="H456" t="s">
        <v>19</v>
      </c>
      <c r="I456" t="str">
        <f ca="1">IF(OFFSET(support!$D$1,MATCH("w|"&amp;indicators!A456&amp;"|"&amp;MID(indicators!C456,3,100),support!$A$2:$A$66,0),MATCH(indicators!B456,support!$E$1:$BI$1,0))="","NULL",SUBSTITUTE(OFFSET(support!$D$1,MATCH("w|"&amp;indicators!A456&amp;"|"&amp;MID(indicators!C456,3,100),support!$A$2:$A$66,0),MATCH(indicators!B456,support!$E$1:$BI$1,0)),",","."))</f>
        <v>0.277503911423914</v>
      </c>
      <c r="J456">
        <v>1</v>
      </c>
    </row>
    <row r="457" spans="1:10" x14ac:dyDescent="0.25">
      <c r="A457">
        <v>2018</v>
      </c>
      <c r="B457" s="88">
        <v>83</v>
      </c>
      <c r="C457" t="s">
        <v>225</v>
      </c>
      <c r="D457" t="str">
        <f ca="1">IF(OFFSET(support!$D$1,MATCH("v|"&amp;indicators!A457&amp;"|"&amp;MID(indicators!C457,3,100),support!$A$2:$A$66,0),MATCH(indicators!B457,support!$E$1:$BI$1,0))="","NULL",SUBSTITUTE(OFFSET(support!$D$1,MATCH("v|"&amp;indicators!A457&amp;"|"&amp;MID(indicators!C457,3,100),support!$A$2:$A$66,0),MATCH(indicators!B457,support!$E$1:$BI$1,0)),",","."))</f>
        <v>0.0708667190288274</v>
      </c>
      <c r="E457" t="s">
        <v>19</v>
      </c>
      <c r="F457" t="s">
        <v>19</v>
      </c>
      <c r="G457" t="s">
        <v>19</v>
      </c>
      <c r="H457" t="s">
        <v>19</v>
      </c>
      <c r="I457" t="str">
        <f ca="1">IF(OFFSET(support!$D$1,MATCH("w|"&amp;indicators!A457&amp;"|"&amp;MID(indicators!C457,3,100),support!$A$2:$A$66,0),MATCH(indicators!B457,support!$E$1:$BI$1,0))="","NULL",SUBSTITUTE(OFFSET(support!$D$1,MATCH("w|"&amp;indicators!A457&amp;"|"&amp;MID(indicators!C457,3,100),support!$A$2:$A$66,0),MATCH(indicators!B457,support!$E$1:$BI$1,0)),",","."))</f>
        <v>0.619711118455056</v>
      </c>
      <c r="J457">
        <v>1</v>
      </c>
    </row>
    <row r="458" spans="1:10" x14ac:dyDescent="0.25">
      <c r="A458">
        <v>2017</v>
      </c>
      <c r="B458" s="88">
        <v>1</v>
      </c>
      <c r="C458" t="s">
        <v>226</v>
      </c>
      <c r="D458" t="str">
        <f ca="1">IF(OFFSET(support!$D$1,MATCH("v|"&amp;indicators!A458&amp;"|"&amp;MID(indicators!C458,3,100),support!$A$2:$A$66,0),MATCH(indicators!B458,support!$E$1:$BI$1,0))="","NULL",SUBSTITUTE(OFFSET(support!$D$1,MATCH("v|"&amp;indicators!A458&amp;"|"&amp;MID(indicators!C458,3,100),support!$A$2:$A$66,0),MATCH(indicators!B458,support!$E$1:$BI$1,0)),",","."))</f>
        <v>0.0357281334692169</v>
      </c>
      <c r="E458" t="s">
        <v>19</v>
      </c>
      <c r="F458" t="s">
        <v>19</v>
      </c>
      <c r="G458" t="s">
        <v>19</v>
      </c>
      <c r="H458" t="s">
        <v>19</v>
      </c>
      <c r="I458" t="str">
        <f ca="1">IF(OFFSET(support!$D$1,MATCH("w|"&amp;indicators!A458&amp;"|"&amp;MID(indicators!C458,3,100),support!$A$2:$A$66,0),MATCH(indicators!B458,support!$E$1:$BI$1,0))="","NULL",SUBSTITUTE(OFFSET(support!$D$1,MATCH("w|"&amp;indicators!A458&amp;"|"&amp;MID(indicators!C458,3,100),support!$A$2:$A$66,0),MATCH(indicators!B458,support!$E$1:$BI$1,0)),",","."))</f>
        <v>0.719530195702782</v>
      </c>
      <c r="J458">
        <v>1</v>
      </c>
    </row>
    <row r="459" spans="1:10" x14ac:dyDescent="0.25">
      <c r="A459">
        <v>2017</v>
      </c>
      <c r="B459" s="88">
        <v>2</v>
      </c>
      <c r="C459" t="s">
        <v>226</v>
      </c>
      <c r="D459" t="str">
        <f ca="1">IF(OFFSET(support!$D$1,MATCH("v|"&amp;indicators!A459&amp;"|"&amp;MID(indicators!C459,3,100),support!$A$2:$A$66,0),MATCH(indicators!B459,support!$E$1:$BI$1,0))="","NULL",SUBSTITUTE(OFFSET(support!$D$1,MATCH("v|"&amp;indicators!A459&amp;"|"&amp;MID(indicators!C459,3,100),support!$A$2:$A$66,0),MATCH(indicators!B459,support!$E$1:$BI$1,0)),",","."))</f>
        <v>0.0500588980103404</v>
      </c>
      <c r="E459" t="s">
        <v>19</v>
      </c>
      <c r="F459" t="s">
        <v>19</v>
      </c>
      <c r="G459" t="s">
        <v>19</v>
      </c>
      <c r="H459" t="s">
        <v>19</v>
      </c>
      <c r="I459" t="str">
        <f ca="1">IF(OFFSET(support!$D$1,MATCH("w|"&amp;indicators!A459&amp;"|"&amp;MID(indicators!C459,3,100),support!$A$2:$A$66,0),MATCH(indicators!B459,support!$E$1:$BI$1,0))="","NULL",SUBSTITUTE(OFFSET(support!$D$1,MATCH("w|"&amp;indicators!A459&amp;"|"&amp;MID(indicators!C459,3,100),support!$A$2:$A$66,0),MATCH(indicators!B459,support!$E$1:$BI$1,0)),",","."))</f>
        <v>0.655531703534904</v>
      </c>
      <c r="J459">
        <v>1</v>
      </c>
    </row>
    <row r="460" spans="1:10" x14ac:dyDescent="0.25">
      <c r="A460">
        <v>2017</v>
      </c>
      <c r="B460" s="88">
        <v>3</v>
      </c>
      <c r="C460" t="s">
        <v>226</v>
      </c>
      <c r="D460" t="str">
        <f ca="1">IF(OFFSET(support!$D$1,MATCH("v|"&amp;indicators!A460&amp;"|"&amp;MID(indicators!C460,3,100),support!$A$2:$A$66,0),MATCH(indicators!B460,support!$E$1:$BI$1,0))="","NULL",SUBSTITUTE(OFFSET(support!$D$1,MATCH("v|"&amp;indicators!A460&amp;"|"&amp;MID(indicators!C460,3,100),support!$A$2:$A$66,0),MATCH(indicators!B460,support!$E$1:$BI$1,0)),",","."))</f>
        <v>0.0214770173051919</v>
      </c>
      <c r="E460" t="s">
        <v>19</v>
      </c>
      <c r="F460" t="s">
        <v>19</v>
      </c>
      <c r="G460" t="s">
        <v>19</v>
      </c>
      <c r="H460" t="s">
        <v>19</v>
      </c>
      <c r="I460" t="str">
        <f ca="1">IF(OFFSET(support!$D$1,MATCH("w|"&amp;indicators!A460&amp;"|"&amp;MID(indicators!C460,3,100),support!$A$2:$A$66,0),MATCH(indicators!B460,support!$E$1:$BI$1,0))="","NULL",SUBSTITUTE(OFFSET(support!$D$1,MATCH("w|"&amp;indicators!A460&amp;"|"&amp;MID(indicators!C460,3,100),support!$A$2:$A$66,0),MATCH(indicators!B460,support!$E$1:$BI$1,0)),",","."))</f>
        <v>1.21013591465548</v>
      </c>
      <c r="J460">
        <v>1</v>
      </c>
    </row>
    <row r="461" spans="1:10" x14ac:dyDescent="0.25">
      <c r="A461">
        <v>2017</v>
      </c>
      <c r="B461" s="88">
        <v>4</v>
      </c>
      <c r="C461" t="s">
        <v>226</v>
      </c>
      <c r="D461" t="str">
        <f ca="1">IF(OFFSET(support!$D$1,MATCH("v|"&amp;indicators!A461&amp;"|"&amp;MID(indicators!C461,3,100),support!$A$2:$A$66,0),MATCH(indicators!B461,support!$E$1:$BI$1,0))="","NULL",SUBSTITUTE(OFFSET(support!$D$1,MATCH("v|"&amp;indicators!A461&amp;"|"&amp;MID(indicators!C461,3,100),support!$A$2:$A$66,0),MATCH(indicators!B461,support!$E$1:$BI$1,0)),",","."))</f>
        <v>0.135202254196152</v>
      </c>
      <c r="E461" t="s">
        <v>19</v>
      </c>
      <c r="F461" t="s">
        <v>19</v>
      </c>
      <c r="G461" t="s">
        <v>19</v>
      </c>
      <c r="H461" t="s">
        <v>19</v>
      </c>
      <c r="I461" t="str">
        <f ca="1">IF(OFFSET(support!$D$1,MATCH("w|"&amp;indicators!A461&amp;"|"&amp;MID(indicators!C461,3,100),support!$A$2:$A$66,0),MATCH(indicators!B461,support!$E$1:$BI$1,0))="","NULL",SUBSTITUTE(OFFSET(support!$D$1,MATCH("w|"&amp;indicators!A461&amp;"|"&amp;MID(indicators!C461,3,100),support!$A$2:$A$66,0),MATCH(indicators!B461,support!$E$1:$BI$1,0)),",","."))</f>
        <v>0.412364389582398</v>
      </c>
      <c r="J461">
        <v>1</v>
      </c>
    </row>
    <row r="462" spans="1:10" x14ac:dyDescent="0.25">
      <c r="A462">
        <v>2017</v>
      </c>
      <c r="B462" s="88">
        <v>5</v>
      </c>
      <c r="C462" t="s">
        <v>226</v>
      </c>
      <c r="D462" t="str">
        <f ca="1">IF(OFFSET(support!$D$1,MATCH("v|"&amp;indicators!A462&amp;"|"&amp;MID(indicators!C462,3,100),support!$A$2:$A$66,0),MATCH(indicators!B462,support!$E$1:$BI$1,0))="","NULL",SUBSTITUTE(OFFSET(support!$D$1,MATCH("v|"&amp;indicators!A462&amp;"|"&amp;MID(indicators!C462,3,100),support!$A$2:$A$66,0),MATCH(indicators!B462,support!$E$1:$BI$1,0)),",","."))</f>
        <v>0.0142453265880227</v>
      </c>
      <c r="E462" t="s">
        <v>19</v>
      </c>
      <c r="F462" t="s">
        <v>19</v>
      </c>
      <c r="G462" t="s">
        <v>19</v>
      </c>
      <c r="H462" t="s">
        <v>19</v>
      </c>
      <c r="I462" t="str">
        <f ca="1">IF(OFFSET(support!$D$1,MATCH("w|"&amp;indicators!A462&amp;"|"&amp;MID(indicators!C462,3,100),support!$A$2:$A$66,0),MATCH(indicators!B462,support!$E$1:$BI$1,0))="","NULL",SUBSTITUTE(OFFSET(support!$D$1,MATCH("w|"&amp;indicators!A462&amp;"|"&amp;MID(indicators!C462,3,100),support!$A$2:$A$66,0),MATCH(indicators!B462,support!$E$1:$BI$1,0)),",","."))</f>
        <v>1.6314073036935</v>
      </c>
      <c r="J462">
        <v>1</v>
      </c>
    </row>
    <row r="463" spans="1:10" x14ac:dyDescent="0.25">
      <c r="A463">
        <v>2017</v>
      </c>
      <c r="B463" s="88">
        <v>6</v>
      </c>
      <c r="C463" t="s">
        <v>226</v>
      </c>
      <c r="D463" t="str">
        <f ca="1">IF(OFFSET(support!$D$1,MATCH("v|"&amp;indicators!A463&amp;"|"&amp;MID(indicators!C463,3,100),support!$A$2:$A$66,0),MATCH(indicators!B463,support!$E$1:$BI$1,0))="","NULL",SUBSTITUTE(OFFSET(support!$D$1,MATCH("v|"&amp;indicators!A463&amp;"|"&amp;MID(indicators!C463,3,100),support!$A$2:$A$66,0),MATCH(indicators!B463,support!$E$1:$BI$1,0)),",","."))</f>
        <v>-0.449988715793756</v>
      </c>
      <c r="E463" t="s">
        <v>19</v>
      </c>
      <c r="F463" t="s">
        <v>19</v>
      </c>
      <c r="G463" t="s">
        <v>19</v>
      </c>
      <c r="H463" t="s">
        <v>19</v>
      </c>
      <c r="I463" t="str">
        <f ca="1">IF(OFFSET(support!$D$1,MATCH("w|"&amp;indicators!A463&amp;"|"&amp;MID(indicators!C463,3,100),support!$A$2:$A$66,0),MATCH(indicators!B463,support!$E$1:$BI$1,0))="","NULL",SUBSTITUTE(OFFSET(support!$D$1,MATCH("w|"&amp;indicators!A463&amp;"|"&amp;MID(indicators!C463,3,100),support!$A$2:$A$66,0),MATCH(indicators!B463,support!$E$1:$BI$1,0)),",","."))</f>
        <v>0.193417184858434</v>
      </c>
      <c r="J463">
        <v>1</v>
      </c>
    </row>
    <row r="464" spans="1:10" x14ac:dyDescent="0.25">
      <c r="A464">
        <v>2017</v>
      </c>
      <c r="B464" s="88">
        <v>7</v>
      </c>
      <c r="C464" t="s">
        <v>226</v>
      </c>
      <c r="D464" t="str">
        <f ca="1">IF(OFFSET(support!$D$1,MATCH("v|"&amp;indicators!A464&amp;"|"&amp;MID(indicators!C464,3,100),support!$A$2:$A$66,0),MATCH(indicators!B464,support!$E$1:$BI$1,0))="","NULL",SUBSTITUTE(OFFSET(support!$D$1,MATCH("v|"&amp;indicators!A464&amp;"|"&amp;MID(indicators!C464,3,100),support!$A$2:$A$66,0),MATCH(indicators!B464,support!$E$1:$BI$1,0)),",","."))</f>
        <v>0.111305878031452</v>
      </c>
      <c r="E464" t="s">
        <v>19</v>
      </c>
      <c r="F464" t="s">
        <v>19</v>
      </c>
      <c r="G464" t="s">
        <v>19</v>
      </c>
      <c r="H464" t="s">
        <v>19</v>
      </c>
      <c r="I464" t="str">
        <f ca="1">IF(OFFSET(support!$D$1,MATCH("w|"&amp;indicators!A464&amp;"|"&amp;MID(indicators!C464,3,100),support!$A$2:$A$66,0),MATCH(indicators!B464,support!$E$1:$BI$1,0))="","NULL",SUBSTITUTE(OFFSET(support!$D$1,MATCH("w|"&amp;indicators!A464&amp;"|"&amp;MID(indicators!C464,3,100),support!$A$2:$A$66,0),MATCH(indicators!B464,support!$E$1:$BI$1,0)),",","."))</f>
        <v>0.363783260658064</v>
      </c>
      <c r="J464">
        <v>1</v>
      </c>
    </row>
    <row r="465" spans="1:10" x14ac:dyDescent="0.25">
      <c r="A465">
        <v>2017</v>
      </c>
      <c r="B465" s="88">
        <v>8</v>
      </c>
      <c r="C465" t="s">
        <v>226</v>
      </c>
      <c r="D465" t="str">
        <f ca="1">IF(OFFSET(support!$D$1,MATCH("v|"&amp;indicators!A465&amp;"|"&amp;MID(indicators!C465,3,100),support!$A$2:$A$66,0),MATCH(indicators!B465,support!$E$1:$BI$1,0))="","NULL",SUBSTITUTE(OFFSET(support!$D$1,MATCH("v|"&amp;indicators!A465&amp;"|"&amp;MID(indicators!C465,3,100),support!$A$2:$A$66,0),MATCH(indicators!B465,support!$E$1:$BI$1,0)),",","."))</f>
        <v>0.073381153834078</v>
      </c>
      <c r="E465" t="s">
        <v>19</v>
      </c>
      <c r="F465" t="s">
        <v>19</v>
      </c>
      <c r="G465" t="s">
        <v>19</v>
      </c>
      <c r="H465" t="s">
        <v>19</v>
      </c>
      <c r="I465" t="str">
        <f ca="1">IF(OFFSET(support!$D$1,MATCH("w|"&amp;indicators!A465&amp;"|"&amp;MID(indicators!C465,3,100),support!$A$2:$A$66,0),MATCH(indicators!B465,support!$E$1:$BI$1,0))="","NULL",SUBSTITUTE(OFFSET(support!$D$1,MATCH("w|"&amp;indicators!A465&amp;"|"&amp;MID(indicators!C465,3,100),support!$A$2:$A$66,0),MATCH(indicators!B465,support!$E$1:$BI$1,0)),",","."))</f>
        <v>0.319499425695907</v>
      </c>
      <c r="J465">
        <v>1</v>
      </c>
    </row>
    <row r="466" spans="1:10" x14ac:dyDescent="0.25">
      <c r="A466">
        <v>2017</v>
      </c>
      <c r="B466" s="88">
        <v>10</v>
      </c>
      <c r="C466" t="s">
        <v>226</v>
      </c>
      <c r="D466" t="str">
        <f ca="1">IF(OFFSET(support!$D$1,MATCH("v|"&amp;indicators!A466&amp;"|"&amp;MID(indicators!C466,3,100),support!$A$2:$A$66,0),MATCH(indicators!B466,support!$E$1:$BI$1,0))="","NULL",SUBSTITUTE(OFFSET(support!$D$1,MATCH("v|"&amp;indicators!A466&amp;"|"&amp;MID(indicators!C466,3,100),support!$A$2:$A$66,0),MATCH(indicators!B466,support!$E$1:$BI$1,0)),",","."))</f>
        <v>0.00253830538845491</v>
      </c>
      <c r="E466" t="s">
        <v>19</v>
      </c>
      <c r="F466" t="s">
        <v>19</v>
      </c>
      <c r="G466" t="s">
        <v>19</v>
      </c>
      <c r="H466" t="s">
        <v>19</v>
      </c>
      <c r="I466" t="str">
        <f ca="1">IF(OFFSET(support!$D$1,MATCH("w|"&amp;indicators!A466&amp;"|"&amp;MID(indicators!C466,3,100),support!$A$2:$A$66,0),MATCH(indicators!B466,support!$E$1:$BI$1,0))="","NULL",SUBSTITUTE(OFFSET(support!$D$1,MATCH("w|"&amp;indicators!A466&amp;"|"&amp;MID(indicators!C466,3,100),support!$A$2:$A$66,0),MATCH(indicators!B466,support!$E$1:$BI$1,0)),",","."))</f>
        <v>1.41181750163233</v>
      </c>
      <c r="J466">
        <v>1</v>
      </c>
    </row>
    <row r="467" spans="1:10" x14ac:dyDescent="0.25">
      <c r="A467">
        <v>2017</v>
      </c>
      <c r="B467" s="88">
        <v>11</v>
      </c>
      <c r="C467" t="s">
        <v>226</v>
      </c>
      <c r="D467" t="str">
        <f ca="1">IF(OFFSET(support!$D$1,MATCH("v|"&amp;indicators!A467&amp;"|"&amp;MID(indicators!C467,3,100),support!$A$2:$A$66,0),MATCH(indicators!B467,support!$E$1:$BI$1,0))="","NULL",SUBSTITUTE(OFFSET(support!$D$1,MATCH("v|"&amp;indicators!A467&amp;"|"&amp;MID(indicators!C467,3,100),support!$A$2:$A$66,0),MATCH(indicators!B467,support!$E$1:$BI$1,0)),",","."))</f>
        <v>9.18781527804974E-05</v>
      </c>
      <c r="E467" t="s">
        <v>19</v>
      </c>
      <c r="F467" t="s">
        <v>19</v>
      </c>
      <c r="G467" t="s">
        <v>19</v>
      </c>
      <c r="H467" t="s">
        <v>19</v>
      </c>
      <c r="I467" t="str">
        <f ca="1">IF(OFFSET(support!$D$1,MATCH("w|"&amp;indicators!A467&amp;"|"&amp;MID(indicators!C467,3,100),support!$A$2:$A$66,0),MATCH(indicators!B467,support!$E$1:$BI$1,0))="","NULL",SUBSTITUTE(OFFSET(support!$D$1,MATCH("w|"&amp;indicators!A467&amp;"|"&amp;MID(indicators!C467,3,100),support!$A$2:$A$66,0),MATCH(indicators!B467,support!$E$1:$BI$1,0)),",","."))</f>
        <v>1.8617300841922</v>
      </c>
      <c r="J467">
        <v>1</v>
      </c>
    </row>
    <row r="468" spans="1:10" x14ac:dyDescent="0.25">
      <c r="A468">
        <v>2017</v>
      </c>
      <c r="B468" s="88">
        <v>12</v>
      </c>
      <c r="C468" t="s">
        <v>226</v>
      </c>
      <c r="D468" t="str">
        <f ca="1">IF(OFFSET(support!$D$1,MATCH("v|"&amp;indicators!A468&amp;"|"&amp;MID(indicators!C468,3,100),support!$A$2:$A$66,0),MATCH(indicators!B468,support!$E$1:$BI$1,0))="","NULL",SUBSTITUTE(OFFSET(support!$D$1,MATCH("v|"&amp;indicators!A468&amp;"|"&amp;MID(indicators!C468,3,100),support!$A$2:$A$66,0),MATCH(indicators!B468,support!$E$1:$BI$1,0)),",","."))</f>
        <v>0.0493899471689455</v>
      </c>
      <c r="E468" t="s">
        <v>19</v>
      </c>
      <c r="F468" t="s">
        <v>19</v>
      </c>
      <c r="G468" t="s">
        <v>19</v>
      </c>
      <c r="H468" t="s">
        <v>19</v>
      </c>
      <c r="I468" t="str">
        <f ca="1">IF(OFFSET(support!$D$1,MATCH("w|"&amp;indicators!A468&amp;"|"&amp;MID(indicators!C468,3,100),support!$A$2:$A$66,0),MATCH(indicators!B468,support!$E$1:$BI$1,0))="","NULL",SUBSTITUTE(OFFSET(support!$D$1,MATCH("w|"&amp;indicators!A468&amp;"|"&amp;MID(indicators!C468,3,100),support!$A$2:$A$66,0),MATCH(indicators!B468,support!$E$1:$BI$1,0)),",","."))</f>
        <v>0.606482776888078</v>
      </c>
      <c r="J468">
        <v>1</v>
      </c>
    </row>
    <row r="469" spans="1:10" x14ac:dyDescent="0.25">
      <c r="A469">
        <v>2017</v>
      </c>
      <c r="B469" s="88">
        <v>14</v>
      </c>
      <c r="C469" t="s">
        <v>226</v>
      </c>
      <c r="D469" t="str">
        <f ca="1">IF(OFFSET(support!$D$1,MATCH("v|"&amp;indicators!A469&amp;"|"&amp;MID(indicators!C469,3,100),support!$A$2:$A$66,0),MATCH(indicators!B469,support!$E$1:$BI$1,0))="","NULL",SUBSTITUTE(OFFSET(support!$D$1,MATCH("v|"&amp;indicators!A469&amp;"|"&amp;MID(indicators!C469,3,100),support!$A$2:$A$66,0),MATCH(indicators!B469,support!$E$1:$BI$1,0)),",","."))</f>
        <v>0.0402479215765526</v>
      </c>
      <c r="E469" t="s">
        <v>19</v>
      </c>
      <c r="F469" t="s">
        <v>19</v>
      </c>
      <c r="G469" t="s">
        <v>19</v>
      </c>
      <c r="H469" t="s">
        <v>19</v>
      </c>
      <c r="I469" t="str">
        <f ca="1">IF(OFFSET(support!$D$1,MATCH("w|"&amp;indicators!A469&amp;"|"&amp;MID(indicators!C469,3,100),support!$A$2:$A$66,0),MATCH(indicators!B469,support!$E$1:$BI$1,0))="","NULL",SUBSTITUTE(OFFSET(support!$D$1,MATCH("w|"&amp;indicators!A469&amp;"|"&amp;MID(indicators!C469,3,100),support!$A$2:$A$66,0),MATCH(indicators!B469,support!$E$1:$BI$1,0)),",","."))</f>
        <v>1.05211158439926</v>
      </c>
      <c r="J469">
        <v>1</v>
      </c>
    </row>
    <row r="470" spans="1:10" x14ac:dyDescent="0.25">
      <c r="A470">
        <v>2017</v>
      </c>
      <c r="B470" s="88">
        <v>17</v>
      </c>
      <c r="C470" t="s">
        <v>226</v>
      </c>
      <c r="D470" t="str">
        <f ca="1">IF(OFFSET(support!$D$1,MATCH("v|"&amp;indicators!A470&amp;"|"&amp;MID(indicators!C470,3,100),support!$A$2:$A$66,0),MATCH(indicators!B470,support!$E$1:$BI$1,0))="","NULL",SUBSTITUTE(OFFSET(support!$D$1,MATCH("v|"&amp;indicators!A470&amp;"|"&amp;MID(indicators!C470,3,100),support!$A$2:$A$66,0),MATCH(indicators!B470,support!$E$1:$BI$1,0)),",","."))</f>
        <v>-0.0523308420632755</v>
      </c>
      <c r="E470" t="s">
        <v>19</v>
      </c>
      <c r="F470" t="s">
        <v>19</v>
      </c>
      <c r="G470" t="s">
        <v>19</v>
      </c>
      <c r="H470" t="s">
        <v>19</v>
      </c>
      <c r="I470" t="str">
        <f ca="1">IF(OFFSET(support!$D$1,MATCH("w|"&amp;indicators!A470&amp;"|"&amp;MID(indicators!C470,3,100),support!$A$2:$A$66,0),MATCH(indicators!B470,support!$E$1:$BI$1,0))="","NULL",SUBSTITUTE(OFFSET(support!$D$1,MATCH("w|"&amp;indicators!A470&amp;"|"&amp;MID(indicators!C470,3,100),support!$A$2:$A$66,0),MATCH(indicators!B470,support!$E$1:$BI$1,0)),",","."))</f>
        <v>0.416789888533477</v>
      </c>
      <c r="J470">
        <v>1</v>
      </c>
    </row>
    <row r="471" spans="1:10" x14ac:dyDescent="0.25">
      <c r="A471">
        <v>2017</v>
      </c>
      <c r="B471" s="88">
        <v>18</v>
      </c>
      <c r="C471" t="s">
        <v>226</v>
      </c>
      <c r="D471" t="str">
        <f ca="1">IF(OFFSET(support!$D$1,MATCH("v|"&amp;indicators!A471&amp;"|"&amp;MID(indicators!C471,3,100),support!$A$2:$A$66,0),MATCH(indicators!B471,support!$E$1:$BI$1,0))="","NULL",SUBSTITUTE(OFFSET(support!$D$1,MATCH("v|"&amp;indicators!A471&amp;"|"&amp;MID(indicators!C471,3,100),support!$A$2:$A$66,0),MATCH(indicators!B471,support!$E$1:$BI$1,0)),",","."))</f>
        <v>0.344948732357417</v>
      </c>
      <c r="E471" t="s">
        <v>19</v>
      </c>
      <c r="F471" t="s">
        <v>19</v>
      </c>
      <c r="G471" t="s">
        <v>19</v>
      </c>
      <c r="H471" t="s">
        <v>19</v>
      </c>
      <c r="I471" t="str">
        <f ca="1">IF(OFFSET(support!$D$1,MATCH("w|"&amp;indicators!A471&amp;"|"&amp;MID(indicators!C471,3,100),support!$A$2:$A$66,0),MATCH(indicators!B471,support!$E$1:$BI$1,0))="","NULL",SUBSTITUTE(OFFSET(support!$D$1,MATCH("w|"&amp;indicators!A471&amp;"|"&amp;MID(indicators!C471,3,100),support!$A$2:$A$66,0),MATCH(indicators!B471,support!$E$1:$BI$1,0)),",","."))</f>
        <v>0.126257661202244</v>
      </c>
      <c r="J471">
        <v>1</v>
      </c>
    </row>
    <row r="472" spans="1:10" x14ac:dyDescent="0.25">
      <c r="A472">
        <v>2017</v>
      </c>
      <c r="B472" s="88">
        <v>21</v>
      </c>
      <c r="C472" t="s">
        <v>226</v>
      </c>
      <c r="D472" t="str">
        <f ca="1">IF(OFFSET(support!$D$1,MATCH("v|"&amp;indicators!A472&amp;"|"&amp;MID(indicators!C472,3,100),support!$A$2:$A$66,0),MATCH(indicators!B472,support!$E$1:$BI$1,0))="","NULL",SUBSTITUTE(OFFSET(support!$D$1,MATCH("v|"&amp;indicators!A472&amp;"|"&amp;MID(indicators!C472,3,100),support!$A$2:$A$66,0),MATCH(indicators!B472,support!$E$1:$BI$1,0)),",","."))</f>
        <v>0.00345107522044479</v>
      </c>
      <c r="E472" t="s">
        <v>19</v>
      </c>
      <c r="F472" t="s">
        <v>19</v>
      </c>
      <c r="G472" t="s">
        <v>19</v>
      </c>
      <c r="H472" t="s">
        <v>19</v>
      </c>
      <c r="I472" t="str">
        <f ca="1">IF(OFFSET(support!$D$1,MATCH("w|"&amp;indicators!A472&amp;"|"&amp;MID(indicators!C472,3,100),support!$A$2:$A$66,0),MATCH(indicators!B472,support!$E$1:$BI$1,0))="","NULL",SUBSTITUTE(OFFSET(support!$D$1,MATCH("w|"&amp;indicators!A472&amp;"|"&amp;MID(indicators!C472,3,100),support!$A$2:$A$66,0),MATCH(indicators!B472,support!$E$1:$BI$1,0)),",","."))</f>
        <v>0.317622539757959</v>
      </c>
      <c r="J472">
        <v>1</v>
      </c>
    </row>
    <row r="473" spans="1:10" x14ac:dyDescent="0.25">
      <c r="A473">
        <v>2017</v>
      </c>
      <c r="B473" s="88">
        <v>22</v>
      </c>
      <c r="C473" t="s">
        <v>226</v>
      </c>
      <c r="D473" t="str">
        <f ca="1">IF(OFFSET(support!$D$1,MATCH("v|"&amp;indicators!A473&amp;"|"&amp;MID(indicators!C473,3,100),support!$A$2:$A$66,0),MATCH(indicators!B473,support!$E$1:$BI$1,0))="","NULL",SUBSTITUTE(OFFSET(support!$D$1,MATCH("v|"&amp;indicators!A473&amp;"|"&amp;MID(indicators!C473,3,100),support!$A$2:$A$66,0),MATCH(indicators!B473,support!$E$1:$BI$1,0)),",","."))</f>
        <v>0.119878652264294</v>
      </c>
      <c r="E473" t="s">
        <v>19</v>
      </c>
      <c r="F473" t="s">
        <v>19</v>
      </c>
      <c r="G473" t="s">
        <v>19</v>
      </c>
      <c r="H473" t="s">
        <v>19</v>
      </c>
      <c r="I473" t="str">
        <f ca="1">IF(OFFSET(support!$D$1,MATCH("w|"&amp;indicators!A473&amp;"|"&amp;MID(indicators!C473,3,100),support!$A$2:$A$66,0),MATCH(indicators!B473,support!$E$1:$BI$1,0))="","NULL",SUBSTITUTE(OFFSET(support!$D$1,MATCH("w|"&amp;indicators!A473&amp;"|"&amp;MID(indicators!C473,3,100),support!$A$2:$A$66,0),MATCH(indicators!B473,support!$E$1:$BI$1,0)),",","."))</f>
        <v>0.712180758429112</v>
      </c>
      <c r="J473">
        <v>1</v>
      </c>
    </row>
    <row r="474" spans="1:10" x14ac:dyDescent="0.25">
      <c r="A474">
        <v>2017</v>
      </c>
      <c r="B474" s="88">
        <v>24</v>
      </c>
      <c r="C474" t="s">
        <v>226</v>
      </c>
      <c r="D474" t="str">
        <f ca="1">IF(OFFSET(support!$D$1,MATCH("v|"&amp;indicators!A474&amp;"|"&amp;MID(indicators!C474,3,100),support!$A$2:$A$66,0),MATCH(indicators!B474,support!$E$1:$BI$1,0))="","NULL",SUBSTITUTE(OFFSET(support!$D$1,MATCH("v|"&amp;indicators!A474&amp;"|"&amp;MID(indicators!C474,3,100),support!$A$2:$A$66,0),MATCH(indicators!B474,support!$E$1:$BI$1,0)),",","."))</f>
        <v>0.0873806213778263</v>
      </c>
      <c r="E474" t="s">
        <v>19</v>
      </c>
      <c r="F474" t="s">
        <v>19</v>
      </c>
      <c r="G474" t="s">
        <v>19</v>
      </c>
      <c r="H474" t="s">
        <v>19</v>
      </c>
      <c r="I474" t="str">
        <f ca="1">IF(OFFSET(support!$D$1,MATCH("w|"&amp;indicators!A474&amp;"|"&amp;MID(indicators!C474,3,100),support!$A$2:$A$66,0),MATCH(indicators!B474,support!$E$1:$BI$1,0))="","NULL",SUBSTITUTE(OFFSET(support!$D$1,MATCH("w|"&amp;indicators!A474&amp;"|"&amp;MID(indicators!C474,3,100),support!$A$2:$A$66,0),MATCH(indicators!B474,support!$E$1:$BI$1,0)),",","."))</f>
        <v>0.434325555457503</v>
      </c>
      <c r="J474">
        <v>1</v>
      </c>
    </row>
    <row r="475" spans="1:10" x14ac:dyDescent="0.25">
      <c r="A475">
        <v>2017</v>
      </c>
      <c r="B475" s="88">
        <v>25</v>
      </c>
      <c r="C475" t="s">
        <v>226</v>
      </c>
      <c r="D475" t="str">
        <f ca="1">IF(OFFSET(support!$D$1,MATCH("v|"&amp;indicators!A475&amp;"|"&amp;MID(indicators!C475,3,100),support!$A$2:$A$66,0),MATCH(indicators!B475,support!$E$1:$BI$1,0))="","NULL",SUBSTITUTE(OFFSET(support!$D$1,MATCH("v|"&amp;indicators!A475&amp;"|"&amp;MID(indicators!C475,3,100),support!$A$2:$A$66,0),MATCH(indicators!B475,support!$E$1:$BI$1,0)),",","."))</f>
        <v>1.86506444176731</v>
      </c>
      <c r="E475" t="s">
        <v>19</v>
      </c>
      <c r="F475" t="s">
        <v>19</v>
      </c>
      <c r="G475" t="s">
        <v>19</v>
      </c>
      <c r="H475" t="s">
        <v>19</v>
      </c>
      <c r="I475" t="str">
        <f ca="1">IF(OFFSET(support!$D$1,MATCH("w|"&amp;indicators!A475&amp;"|"&amp;MID(indicators!C475,3,100),support!$A$2:$A$66,0),MATCH(indicators!B475,support!$E$1:$BI$1,0))="","NULL",SUBSTITUTE(OFFSET(support!$D$1,MATCH("w|"&amp;indicators!A475&amp;"|"&amp;MID(indicators!C475,3,100),support!$A$2:$A$66,0),MATCH(indicators!B475,support!$E$1:$BI$1,0)),",","."))</f>
        <v>1.0107882736147</v>
      </c>
      <c r="J475">
        <v>1</v>
      </c>
    </row>
    <row r="476" spans="1:10" x14ac:dyDescent="0.25">
      <c r="A476">
        <v>2017</v>
      </c>
      <c r="B476" s="88">
        <v>26</v>
      </c>
      <c r="C476" t="s">
        <v>226</v>
      </c>
      <c r="D476" t="str">
        <f ca="1">IF(OFFSET(support!$D$1,MATCH("v|"&amp;indicators!A476&amp;"|"&amp;MID(indicators!C476,3,100),support!$A$2:$A$66,0),MATCH(indicators!B476,support!$E$1:$BI$1,0))="","NULL",SUBSTITUTE(OFFSET(support!$D$1,MATCH("v|"&amp;indicators!A476&amp;"|"&amp;MID(indicators!C476,3,100),support!$A$2:$A$66,0),MATCH(indicators!B476,support!$E$1:$BI$1,0)),",","."))</f>
        <v>0.190421209856751</v>
      </c>
      <c r="E476" t="s">
        <v>19</v>
      </c>
      <c r="F476" t="s">
        <v>19</v>
      </c>
      <c r="G476" t="s">
        <v>19</v>
      </c>
      <c r="H476" t="s">
        <v>19</v>
      </c>
      <c r="I476" t="str">
        <f ca="1">IF(OFFSET(support!$D$1,MATCH("w|"&amp;indicators!A476&amp;"|"&amp;MID(indicators!C476,3,100),support!$A$2:$A$66,0),MATCH(indicators!B476,support!$E$1:$BI$1,0))="","NULL",SUBSTITUTE(OFFSET(support!$D$1,MATCH("w|"&amp;indicators!A476&amp;"|"&amp;MID(indicators!C476,3,100),support!$A$2:$A$66,0),MATCH(indicators!B476,support!$E$1:$BI$1,0)),",","."))</f>
        <v>0.31391444245574</v>
      </c>
      <c r="J476">
        <v>1</v>
      </c>
    </row>
    <row r="477" spans="1:10" x14ac:dyDescent="0.25">
      <c r="A477">
        <v>2017</v>
      </c>
      <c r="B477" s="88">
        <v>27</v>
      </c>
      <c r="C477" t="s">
        <v>226</v>
      </c>
      <c r="D477" t="str">
        <f ca="1">IF(OFFSET(support!$D$1,MATCH("v|"&amp;indicators!A477&amp;"|"&amp;MID(indicators!C477,3,100),support!$A$2:$A$66,0),MATCH(indicators!B477,support!$E$1:$BI$1,0))="","NULL",SUBSTITUTE(OFFSET(support!$D$1,MATCH("v|"&amp;indicators!A477&amp;"|"&amp;MID(indicators!C477,3,100),support!$A$2:$A$66,0),MATCH(indicators!B477,support!$E$1:$BI$1,0)),",","."))</f>
        <v>0.126169385402103</v>
      </c>
      <c r="E477" t="s">
        <v>19</v>
      </c>
      <c r="F477" t="s">
        <v>19</v>
      </c>
      <c r="G477" t="s">
        <v>19</v>
      </c>
      <c r="H477" t="s">
        <v>19</v>
      </c>
      <c r="I477" t="str">
        <f ca="1">IF(OFFSET(support!$D$1,MATCH("w|"&amp;indicators!A477&amp;"|"&amp;MID(indicators!C477,3,100),support!$A$2:$A$66,0),MATCH(indicators!B477,support!$E$1:$BI$1,0))="","NULL",SUBSTITUTE(OFFSET(support!$D$1,MATCH("w|"&amp;indicators!A477&amp;"|"&amp;MID(indicators!C477,3,100),support!$A$2:$A$66,0),MATCH(indicators!B477,support!$E$1:$BI$1,0)),",","."))</f>
        <v>0.330780591656767</v>
      </c>
      <c r="J477">
        <v>1</v>
      </c>
    </row>
    <row r="478" spans="1:10" x14ac:dyDescent="0.25">
      <c r="A478">
        <v>2017</v>
      </c>
      <c r="B478" s="88">
        <v>28</v>
      </c>
      <c r="C478" t="s">
        <v>226</v>
      </c>
      <c r="D478" t="str">
        <f ca="1">IF(OFFSET(support!$D$1,MATCH("v|"&amp;indicators!A478&amp;"|"&amp;MID(indicators!C478,3,100),support!$A$2:$A$66,0),MATCH(indicators!B478,support!$E$1:$BI$1,0))="","NULL",SUBSTITUTE(OFFSET(support!$D$1,MATCH("v|"&amp;indicators!A478&amp;"|"&amp;MID(indicators!C478,3,100),support!$A$2:$A$66,0),MATCH(indicators!B478,support!$E$1:$BI$1,0)),",","."))</f>
        <v>0.00352312640998633</v>
      </c>
      <c r="E478" t="s">
        <v>19</v>
      </c>
      <c r="F478" t="s">
        <v>19</v>
      </c>
      <c r="G478" t="s">
        <v>19</v>
      </c>
      <c r="H478" t="s">
        <v>19</v>
      </c>
      <c r="I478" t="str">
        <f ca="1">IF(OFFSET(support!$D$1,MATCH("w|"&amp;indicators!A478&amp;"|"&amp;MID(indicators!C478,3,100),support!$A$2:$A$66,0),MATCH(indicators!B478,support!$E$1:$BI$1,0))="","NULL",SUBSTITUTE(OFFSET(support!$D$1,MATCH("w|"&amp;indicators!A478&amp;"|"&amp;MID(indicators!C478,3,100),support!$A$2:$A$66,0),MATCH(indicators!B478,support!$E$1:$BI$1,0)),",","."))</f>
        <v>0.280280093868464</v>
      </c>
      <c r="J478">
        <v>1</v>
      </c>
    </row>
    <row r="479" spans="1:10" x14ac:dyDescent="0.25">
      <c r="A479">
        <v>2017</v>
      </c>
      <c r="B479" s="88">
        <v>29</v>
      </c>
      <c r="C479" t="s">
        <v>226</v>
      </c>
      <c r="D479" t="str">
        <f ca="1">IF(OFFSET(support!$D$1,MATCH("v|"&amp;indicators!A479&amp;"|"&amp;MID(indicators!C479,3,100),support!$A$2:$A$66,0),MATCH(indicators!B479,support!$E$1:$BI$1,0))="","NULL",SUBSTITUTE(OFFSET(support!$D$1,MATCH("v|"&amp;indicators!A479&amp;"|"&amp;MID(indicators!C479,3,100),support!$A$2:$A$66,0),MATCH(indicators!B479,support!$E$1:$BI$1,0)),",","."))</f>
        <v>0.0156766464186779</v>
      </c>
      <c r="E479" t="s">
        <v>19</v>
      </c>
      <c r="F479" t="s">
        <v>19</v>
      </c>
      <c r="G479" t="s">
        <v>19</v>
      </c>
      <c r="H479" t="s">
        <v>19</v>
      </c>
      <c r="I479" t="str">
        <f ca="1">IF(OFFSET(support!$D$1,MATCH("w|"&amp;indicators!A479&amp;"|"&amp;MID(indicators!C479,3,100),support!$A$2:$A$66,0),MATCH(indicators!B479,support!$E$1:$BI$1,0))="","NULL",SUBSTITUTE(OFFSET(support!$D$1,MATCH("w|"&amp;indicators!A479&amp;"|"&amp;MID(indicators!C479,3,100),support!$A$2:$A$66,0),MATCH(indicators!B479,support!$E$1:$BI$1,0)),",","."))</f>
        <v>0.31040526600673</v>
      </c>
      <c r="J479">
        <v>1</v>
      </c>
    </row>
    <row r="480" spans="1:10" x14ac:dyDescent="0.25">
      <c r="A480">
        <v>2017</v>
      </c>
      <c r="B480" s="88">
        <v>31</v>
      </c>
      <c r="C480" t="s">
        <v>226</v>
      </c>
      <c r="D480" t="str">
        <f ca="1">IF(OFFSET(support!$D$1,MATCH("v|"&amp;indicators!A480&amp;"|"&amp;MID(indicators!C480,3,100),support!$A$2:$A$66,0),MATCH(indicators!B480,support!$E$1:$BI$1,0))="","NULL",SUBSTITUTE(OFFSET(support!$D$1,MATCH("v|"&amp;indicators!A480&amp;"|"&amp;MID(indicators!C480,3,100),support!$A$2:$A$66,0),MATCH(indicators!B480,support!$E$1:$BI$1,0)),",","."))</f>
        <v>0.318527896109977</v>
      </c>
      <c r="E480" t="s">
        <v>19</v>
      </c>
      <c r="F480" t="s">
        <v>19</v>
      </c>
      <c r="G480" t="s">
        <v>19</v>
      </c>
      <c r="H480" t="s">
        <v>19</v>
      </c>
      <c r="I480" t="str">
        <f ca="1">IF(OFFSET(support!$D$1,MATCH("w|"&amp;indicators!A480&amp;"|"&amp;MID(indicators!C480,3,100),support!$A$2:$A$66,0),MATCH(indicators!B480,support!$E$1:$BI$1,0))="","NULL",SUBSTITUTE(OFFSET(support!$D$1,MATCH("w|"&amp;indicators!A480&amp;"|"&amp;MID(indicators!C480,3,100),support!$A$2:$A$66,0),MATCH(indicators!B480,support!$E$1:$BI$1,0)),",","."))</f>
        <v>0.200964301474316</v>
      </c>
      <c r="J480">
        <v>1</v>
      </c>
    </row>
    <row r="481" spans="1:10" x14ac:dyDescent="0.25">
      <c r="A481">
        <v>2017</v>
      </c>
      <c r="B481" s="88">
        <v>33</v>
      </c>
      <c r="C481" t="s">
        <v>226</v>
      </c>
      <c r="D481" t="str">
        <f ca="1">IF(OFFSET(support!$D$1,MATCH("v|"&amp;indicators!A481&amp;"|"&amp;MID(indicators!C481,3,100),support!$A$2:$A$66,0),MATCH(indicators!B481,support!$E$1:$BI$1,0))="","NULL",SUBSTITUTE(OFFSET(support!$D$1,MATCH("v|"&amp;indicators!A481&amp;"|"&amp;MID(indicators!C481,3,100),support!$A$2:$A$66,0),MATCH(indicators!B481,support!$E$1:$BI$1,0)),",","."))</f>
        <v>0.241626138593586</v>
      </c>
      <c r="E481" t="s">
        <v>19</v>
      </c>
      <c r="F481" t="s">
        <v>19</v>
      </c>
      <c r="G481" t="s">
        <v>19</v>
      </c>
      <c r="H481" t="s">
        <v>19</v>
      </c>
      <c r="I481" t="str">
        <f ca="1">IF(OFFSET(support!$D$1,MATCH("w|"&amp;indicators!A481&amp;"|"&amp;MID(indicators!C481,3,100),support!$A$2:$A$66,0),MATCH(indicators!B481,support!$E$1:$BI$1,0))="","NULL",SUBSTITUTE(OFFSET(support!$D$1,MATCH("w|"&amp;indicators!A481&amp;"|"&amp;MID(indicators!C481,3,100),support!$A$2:$A$66,0),MATCH(indicators!B481,support!$E$1:$BI$1,0)),",","."))</f>
        <v>0.220118675640149</v>
      </c>
      <c r="J481">
        <v>1</v>
      </c>
    </row>
    <row r="482" spans="1:10" x14ac:dyDescent="0.25">
      <c r="A482">
        <v>2017</v>
      </c>
      <c r="B482" s="88">
        <v>35</v>
      </c>
      <c r="C482" t="s">
        <v>226</v>
      </c>
      <c r="D482" t="str">
        <f ca="1">IF(OFFSET(support!$D$1,MATCH("v|"&amp;indicators!A482&amp;"|"&amp;MID(indicators!C482,3,100),support!$A$2:$A$66,0),MATCH(indicators!B482,support!$E$1:$BI$1,0))="","NULL",SUBSTITUTE(OFFSET(support!$D$1,MATCH("v|"&amp;indicators!A482&amp;"|"&amp;MID(indicators!C482,3,100),support!$A$2:$A$66,0),MATCH(indicators!B482,support!$E$1:$BI$1,0)),",","."))</f>
        <v>0.116128328344942</v>
      </c>
      <c r="E482" t="s">
        <v>19</v>
      </c>
      <c r="F482" t="s">
        <v>19</v>
      </c>
      <c r="G482" t="s">
        <v>19</v>
      </c>
      <c r="H482" t="s">
        <v>19</v>
      </c>
      <c r="I482" t="str">
        <f ca="1">IF(OFFSET(support!$D$1,MATCH("w|"&amp;indicators!A482&amp;"|"&amp;MID(indicators!C482,3,100),support!$A$2:$A$66,0),MATCH(indicators!B482,support!$E$1:$BI$1,0))="","NULL",SUBSTITUTE(OFFSET(support!$D$1,MATCH("w|"&amp;indicators!A482&amp;"|"&amp;MID(indicators!C482,3,100),support!$A$2:$A$66,0),MATCH(indicators!B482,support!$E$1:$BI$1,0)),",","."))</f>
        <v>0.281237355546765</v>
      </c>
      <c r="J482">
        <v>1</v>
      </c>
    </row>
    <row r="483" spans="1:10" x14ac:dyDescent="0.25">
      <c r="A483">
        <v>2017</v>
      </c>
      <c r="B483" s="88">
        <v>36</v>
      </c>
      <c r="C483" t="s">
        <v>226</v>
      </c>
      <c r="D483" t="str">
        <f ca="1">IF(OFFSET(support!$D$1,MATCH("v|"&amp;indicators!A483&amp;"|"&amp;MID(indicators!C483,3,100),support!$A$2:$A$66,0),MATCH(indicators!B483,support!$E$1:$BI$1,0))="","NULL",SUBSTITUTE(OFFSET(support!$D$1,MATCH("v|"&amp;indicators!A483&amp;"|"&amp;MID(indicators!C483,3,100),support!$A$2:$A$66,0),MATCH(indicators!B483,support!$E$1:$BI$1,0)),",","."))</f>
        <v>0.0344345800237663</v>
      </c>
      <c r="E483" t="s">
        <v>19</v>
      </c>
      <c r="F483" t="s">
        <v>19</v>
      </c>
      <c r="G483" t="s">
        <v>19</v>
      </c>
      <c r="H483" t="s">
        <v>19</v>
      </c>
      <c r="I483" t="str">
        <f ca="1">IF(OFFSET(support!$D$1,MATCH("w|"&amp;indicators!A483&amp;"|"&amp;MID(indicators!C483,3,100),support!$A$2:$A$66,0),MATCH(indicators!B483,support!$E$1:$BI$1,0))="","NULL",SUBSTITUTE(OFFSET(support!$D$1,MATCH("w|"&amp;indicators!A483&amp;"|"&amp;MID(indicators!C483,3,100),support!$A$2:$A$66,0),MATCH(indicators!B483,support!$E$1:$BI$1,0)),",","."))</f>
        <v>0.399908312318362</v>
      </c>
      <c r="J483">
        <v>1</v>
      </c>
    </row>
    <row r="484" spans="1:10" x14ac:dyDescent="0.25">
      <c r="A484">
        <v>2017</v>
      </c>
      <c r="B484" s="88">
        <v>38</v>
      </c>
      <c r="C484" t="s">
        <v>226</v>
      </c>
      <c r="D484" t="str">
        <f ca="1">IF(OFFSET(support!$D$1,MATCH("v|"&amp;indicators!A484&amp;"|"&amp;MID(indicators!C484,3,100),support!$A$2:$A$66,0),MATCH(indicators!B484,support!$E$1:$BI$1,0))="","NULL",SUBSTITUTE(OFFSET(support!$D$1,MATCH("v|"&amp;indicators!A484&amp;"|"&amp;MID(indicators!C484,3,100),support!$A$2:$A$66,0),MATCH(indicators!B484,support!$E$1:$BI$1,0)),",","."))</f>
        <v>0.00103122861163967</v>
      </c>
      <c r="E484" t="s">
        <v>19</v>
      </c>
      <c r="F484" t="s">
        <v>19</v>
      </c>
      <c r="G484" t="s">
        <v>19</v>
      </c>
      <c r="H484" t="s">
        <v>19</v>
      </c>
      <c r="I484" t="str">
        <f ca="1">IF(OFFSET(support!$D$1,MATCH("w|"&amp;indicators!A484&amp;"|"&amp;MID(indicators!C484,3,100),support!$A$2:$A$66,0),MATCH(indicators!B484,support!$E$1:$BI$1,0))="","NULL",SUBSTITUTE(OFFSET(support!$D$1,MATCH("w|"&amp;indicators!A484&amp;"|"&amp;MID(indicators!C484,3,100),support!$A$2:$A$66,0),MATCH(indicators!B484,support!$E$1:$BI$1,0)),",","."))</f>
        <v>0.537537467011481</v>
      </c>
      <c r="J484">
        <v>1</v>
      </c>
    </row>
    <row r="485" spans="1:10" x14ac:dyDescent="0.25">
      <c r="A485">
        <v>2017</v>
      </c>
      <c r="B485" s="88">
        <v>40</v>
      </c>
      <c r="C485" t="s">
        <v>226</v>
      </c>
      <c r="D485" t="str">
        <f ca="1">IF(OFFSET(support!$D$1,MATCH("v|"&amp;indicators!A485&amp;"|"&amp;MID(indicators!C485,3,100),support!$A$2:$A$66,0),MATCH(indicators!B485,support!$E$1:$BI$1,0))="","NULL",SUBSTITUTE(OFFSET(support!$D$1,MATCH("v|"&amp;indicators!A485&amp;"|"&amp;MID(indicators!C485,3,100),support!$A$2:$A$66,0),MATCH(indicators!B485,support!$E$1:$BI$1,0)),",","."))</f>
        <v>0.0154946529338501</v>
      </c>
      <c r="E485" t="s">
        <v>19</v>
      </c>
      <c r="F485" t="s">
        <v>19</v>
      </c>
      <c r="G485" t="s">
        <v>19</v>
      </c>
      <c r="H485" t="s">
        <v>19</v>
      </c>
      <c r="I485" t="str">
        <f ca="1">IF(OFFSET(support!$D$1,MATCH("w|"&amp;indicators!A485&amp;"|"&amp;MID(indicators!C485,3,100),support!$A$2:$A$66,0),MATCH(indicators!B485,support!$E$1:$BI$1,0))="","NULL",SUBSTITUTE(OFFSET(support!$D$1,MATCH("w|"&amp;indicators!A485&amp;"|"&amp;MID(indicators!C485,3,100),support!$A$2:$A$66,0),MATCH(indicators!B485,support!$E$1:$BI$1,0)),",","."))</f>
        <v>0.247344245096258</v>
      </c>
      <c r="J485">
        <v>1</v>
      </c>
    </row>
    <row r="486" spans="1:10" x14ac:dyDescent="0.25">
      <c r="A486">
        <v>2017</v>
      </c>
      <c r="B486" s="88">
        <v>41</v>
      </c>
      <c r="C486" t="s">
        <v>226</v>
      </c>
      <c r="D486" t="str">
        <f ca="1">IF(OFFSET(support!$D$1,MATCH("v|"&amp;indicators!A486&amp;"|"&amp;MID(indicators!C486,3,100),support!$A$2:$A$66,0),MATCH(indicators!B486,support!$E$1:$BI$1,0))="","NULL",SUBSTITUTE(OFFSET(support!$D$1,MATCH("v|"&amp;indicators!A486&amp;"|"&amp;MID(indicators!C486,3,100),support!$A$2:$A$66,0),MATCH(indicators!B486,support!$E$1:$BI$1,0)),",","."))</f>
        <v>0.209430138766339</v>
      </c>
      <c r="E486" t="s">
        <v>19</v>
      </c>
      <c r="F486" t="s">
        <v>19</v>
      </c>
      <c r="G486" t="s">
        <v>19</v>
      </c>
      <c r="H486" t="s">
        <v>19</v>
      </c>
      <c r="I486" t="str">
        <f ca="1">IF(OFFSET(support!$D$1,MATCH("w|"&amp;indicators!A486&amp;"|"&amp;MID(indicators!C486,3,100),support!$A$2:$A$66,0),MATCH(indicators!B486,support!$E$1:$BI$1,0))="","NULL",SUBSTITUTE(OFFSET(support!$D$1,MATCH("w|"&amp;indicators!A486&amp;"|"&amp;MID(indicators!C486,3,100),support!$A$2:$A$66,0),MATCH(indicators!B486,support!$E$1:$BI$1,0)),",","."))</f>
        <v>0.14127582110768</v>
      </c>
      <c r="J486">
        <v>1</v>
      </c>
    </row>
    <row r="487" spans="1:10" x14ac:dyDescent="0.25">
      <c r="A487">
        <v>2017</v>
      </c>
      <c r="B487" s="88">
        <v>42</v>
      </c>
      <c r="C487" t="s">
        <v>226</v>
      </c>
      <c r="D487" t="str">
        <f ca="1">IF(OFFSET(support!$D$1,MATCH("v|"&amp;indicators!A487&amp;"|"&amp;MID(indicators!C487,3,100),support!$A$2:$A$66,0),MATCH(indicators!B487,support!$E$1:$BI$1,0))="","NULL",SUBSTITUTE(OFFSET(support!$D$1,MATCH("v|"&amp;indicators!A487&amp;"|"&amp;MID(indicators!C487,3,100),support!$A$2:$A$66,0),MATCH(indicators!B487,support!$E$1:$BI$1,0)),",","."))</f>
        <v>-0.324745433835385</v>
      </c>
      <c r="E487" t="s">
        <v>19</v>
      </c>
      <c r="F487" t="s">
        <v>19</v>
      </c>
      <c r="G487" t="s">
        <v>19</v>
      </c>
      <c r="H487" t="s">
        <v>19</v>
      </c>
      <c r="I487" t="str">
        <f ca="1">IF(OFFSET(support!$D$1,MATCH("w|"&amp;indicators!A487&amp;"|"&amp;MID(indicators!C487,3,100),support!$A$2:$A$66,0),MATCH(indicators!B487,support!$E$1:$BI$1,0))="","NULL",SUBSTITUTE(OFFSET(support!$D$1,MATCH("w|"&amp;indicators!A487&amp;"|"&amp;MID(indicators!C487,3,100),support!$A$2:$A$66,0),MATCH(indicators!B487,support!$E$1:$BI$1,0)),",","."))</f>
        <v>0.0976001688051367</v>
      </c>
      <c r="J487">
        <v>1</v>
      </c>
    </row>
    <row r="488" spans="1:10" x14ac:dyDescent="0.25">
      <c r="A488">
        <v>2017</v>
      </c>
      <c r="B488" s="88">
        <v>43</v>
      </c>
      <c r="C488" t="s">
        <v>226</v>
      </c>
      <c r="D488" t="str">
        <f ca="1">IF(OFFSET(support!$D$1,MATCH("v|"&amp;indicators!A488&amp;"|"&amp;MID(indicators!C488,3,100),support!$A$2:$A$66,0),MATCH(indicators!B488,support!$E$1:$BI$1,0))="","NULL",SUBSTITUTE(OFFSET(support!$D$1,MATCH("v|"&amp;indicators!A488&amp;"|"&amp;MID(indicators!C488,3,100),support!$A$2:$A$66,0),MATCH(indicators!B488,support!$E$1:$BI$1,0)),",","."))</f>
        <v>0.0183216102335107</v>
      </c>
      <c r="E488" t="s">
        <v>19</v>
      </c>
      <c r="F488" t="s">
        <v>19</v>
      </c>
      <c r="G488" t="s">
        <v>19</v>
      </c>
      <c r="H488" t="s">
        <v>19</v>
      </c>
      <c r="I488" t="str">
        <f ca="1">IF(OFFSET(support!$D$1,MATCH("w|"&amp;indicators!A488&amp;"|"&amp;MID(indicators!C488,3,100),support!$A$2:$A$66,0),MATCH(indicators!B488,support!$E$1:$BI$1,0))="","NULL",SUBSTITUTE(OFFSET(support!$D$1,MATCH("w|"&amp;indicators!A488&amp;"|"&amp;MID(indicators!C488,3,100),support!$A$2:$A$66,0),MATCH(indicators!B488,support!$E$1:$BI$1,0)),",","."))</f>
        <v>0.0667826176580395</v>
      </c>
      <c r="J488">
        <v>1</v>
      </c>
    </row>
    <row r="489" spans="1:10" x14ac:dyDescent="0.25">
      <c r="A489">
        <v>2017</v>
      </c>
      <c r="B489" s="88">
        <v>44</v>
      </c>
      <c r="C489" t="s">
        <v>226</v>
      </c>
      <c r="D489" t="str">
        <f ca="1">IF(OFFSET(support!$D$1,MATCH("v|"&amp;indicators!A489&amp;"|"&amp;MID(indicators!C489,3,100),support!$A$2:$A$66,0),MATCH(indicators!B489,support!$E$1:$BI$1,0))="","NULL",SUBSTITUTE(OFFSET(support!$D$1,MATCH("v|"&amp;indicators!A489&amp;"|"&amp;MID(indicators!C489,3,100),support!$A$2:$A$66,0),MATCH(indicators!B489,support!$E$1:$BI$1,0)),",","."))</f>
        <v>0.0969948159754119</v>
      </c>
      <c r="E489" t="s">
        <v>19</v>
      </c>
      <c r="F489" t="s">
        <v>19</v>
      </c>
      <c r="G489" t="s">
        <v>19</v>
      </c>
      <c r="H489" t="s">
        <v>19</v>
      </c>
      <c r="I489" t="str">
        <f ca="1">IF(OFFSET(support!$D$1,MATCH("w|"&amp;indicators!A489&amp;"|"&amp;MID(indicators!C489,3,100),support!$A$2:$A$66,0),MATCH(indicators!B489,support!$E$1:$BI$1,0))="","NULL",SUBSTITUTE(OFFSET(support!$D$1,MATCH("w|"&amp;indicators!A489&amp;"|"&amp;MID(indicators!C489,3,100),support!$A$2:$A$66,0),MATCH(indicators!B489,support!$E$1:$BI$1,0)),",","."))</f>
        <v>0.152702813554143</v>
      </c>
      <c r="J489">
        <v>1</v>
      </c>
    </row>
    <row r="490" spans="1:10" x14ac:dyDescent="0.25">
      <c r="A490">
        <v>2017</v>
      </c>
      <c r="B490" s="88">
        <v>45</v>
      </c>
      <c r="C490" t="s">
        <v>226</v>
      </c>
      <c r="D490" t="str">
        <f ca="1">IF(OFFSET(support!$D$1,MATCH("v|"&amp;indicators!A490&amp;"|"&amp;MID(indicators!C490,3,100),support!$A$2:$A$66,0),MATCH(indicators!B490,support!$E$1:$BI$1,0))="","NULL",SUBSTITUTE(OFFSET(support!$D$1,MATCH("v|"&amp;indicators!A490&amp;"|"&amp;MID(indicators!C490,3,100),support!$A$2:$A$66,0),MATCH(indicators!B490,support!$E$1:$BI$1,0)),",","."))</f>
        <v>0.272356022593443</v>
      </c>
      <c r="E490" t="s">
        <v>19</v>
      </c>
      <c r="F490" t="s">
        <v>19</v>
      </c>
      <c r="G490" t="s">
        <v>19</v>
      </c>
      <c r="H490" t="s">
        <v>19</v>
      </c>
      <c r="I490" t="str">
        <f ca="1">IF(OFFSET(support!$D$1,MATCH("w|"&amp;indicators!A490&amp;"|"&amp;MID(indicators!C490,3,100),support!$A$2:$A$66,0),MATCH(indicators!B490,support!$E$1:$BI$1,0))="","NULL",SUBSTITUTE(OFFSET(support!$D$1,MATCH("w|"&amp;indicators!A490&amp;"|"&amp;MID(indicators!C490,3,100),support!$A$2:$A$66,0),MATCH(indicators!B490,support!$E$1:$BI$1,0)),",","."))</f>
        <v>0.0937694288621501</v>
      </c>
      <c r="J490">
        <v>1</v>
      </c>
    </row>
    <row r="491" spans="1:10" x14ac:dyDescent="0.25">
      <c r="A491">
        <v>2017</v>
      </c>
      <c r="B491" s="88">
        <v>46</v>
      </c>
      <c r="C491" t="s">
        <v>226</v>
      </c>
      <c r="D491" t="str">
        <f ca="1">IF(OFFSET(support!$D$1,MATCH("v|"&amp;indicators!A491&amp;"|"&amp;MID(indicators!C491,3,100),support!$A$2:$A$66,0),MATCH(indicators!B491,support!$E$1:$BI$1,0))="","NULL",SUBSTITUTE(OFFSET(support!$D$1,MATCH("v|"&amp;indicators!A491&amp;"|"&amp;MID(indicators!C491,3,100),support!$A$2:$A$66,0),MATCH(indicators!B491,support!$E$1:$BI$1,0)),",","."))</f>
        <v>0.00117339228232656</v>
      </c>
      <c r="E491" t="s">
        <v>19</v>
      </c>
      <c r="F491" t="s">
        <v>19</v>
      </c>
      <c r="G491" t="s">
        <v>19</v>
      </c>
      <c r="H491" t="s">
        <v>19</v>
      </c>
      <c r="I491" t="str">
        <f ca="1">IF(OFFSET(support!$D$1,MATCH("w|"&amp;indicators!A491&amp;"|"&amp;MID(indicators!C491,3,100),support!$A$2:$A$66,0),MATCH(indicators!B491,support!$E$1:$BI$1,0))="","NULL",SUBSTITUTE(OFFSET(support!$D$1,MATCH("w|"&amp;indicators!A491&amp;"|"&amp;MID(indicators!C491,3,100),support!$A$2:$A$66,0),MATCH(indicators!B491,support!$E$1:$BI$1,0)),",","."))</f>
        <v>0.0725456866222097</v>
      </c>
      <c r="J491">
        <v>1</v>
      </c>
    </row>
    <row r="492" spans="1:10" x14ac:dyDescent="0.25">
      <c r="A492">
        <v>2017</v>
      </c>
      <c r="B492" s="88">
        <v>47</v>
      </c>
      <c r="C492" t="s">
        <v>226</v>
      </c>
      <c r="D492" t="str">
        <f ca="1">IF(OFFSET(support!$D$1,MATCH("v|"&amp;indicators!A492&amp;"|"&amp;MID(indicators!C492,3,100),support!$A$2:$A$66,0),MATCH(indicators!B492,support!$E$1:$BI$1,0))="","NULL",SUBSTITUTE(OFFSET(support!$D$1,MATCH("v|"&amp;indicators!A492&amp;"|"&amp;MID(indicators!C492,3,100),support!$A$2:$A$66,0),MATCH(indicators!B492,support!$E$1:$BI$1,0)),",","."))</f>
        <v>0.32243712804761</v>
      </c>
      <c r="E492" t="s">
        <v>19</v>
      </c>
      <c r="F492" t="s">
        <v>19</v>
      </c>
      <c r="G492" t="s">
        <v>19</v>
      </c>
      <c r="H492" t="s">
        <v>19</v>
      </c>
      <c r="I492" t="str">
        <f ca="1">IF(OFFSET(support!$D$1,MATCH("w|"&amp;indicators!A492&amp;"|"&amp;MID(indicators!C492,3,100),support!$A$2:$A$66,0),MATCH(indicators!B492,support!$E$1:$BI$1,0))="","NULL",SUBSTITUTE(OFFSET(support!$D$1,MATCH("w|"&amp;indicators!A492&amp;"|"&amp;MID(indicators!C492,3,100),support!$A$2:$A$66,0),MATCH(indicators!B492,support!$E$1:$BI$1,0)),",","."))</f>
        <v>0.0592840843132731</v>
      </c>
      <c r="J492">
        <v>1</v>
      </c>
    </row>
    <row r="493" spans="1:10" x14ac:dyDescent="0.25">
      <c r="A493">
        <v>2017</v>
      </c>
      <c r="B493" s="88">
        <v>48</v>
      </c>
      <c r="C493" t="s">
        <v>226</v>
      </c>
      <c r="D493" t="str">
        <f ca="1">IF(OFFSET(support!$D$1,MATCH("v|"&amp;indicators!A493&amp;"|"&amp;MID(indicators!C493,3,100),support!$A$2:$A$66,0),MATCH(indicators!B493,support!$E$1:$BI$1,0))="","NULL",SUBSTITUTE(OFFSET(support!$D$1,MATCH("v|"&amp;indicators!A493&amp;"|"&amp;MID(indicators!C493,3,100),support!$A$2:$A$66,0),MATCH(indicators!B493,support!$E$1:$BI$1,0)),",","."))</f>
        <v>0.0682528902421906</v>
      </c>
      <c r="E493" t="s">
        <v>19</v>
      </c>
      <c r="F493" t="s">
        <v>19</v>
      </c>
      <c r="G493" t="s">
        <v>19</v>
      </c>
      <c r="H493" t="s">
        <v>19</v>
      </c>
      <c r="I493" t="str">
        <f ca="1">IF(OFFSET(support!$D$1,MATCH("w|"&amp;indicators!A493&amp;"|"&amp;MID(indicators!C493,3,100),support!$A$2:$A$66,0),MATCH(indicators!B493,support!$E$1:$BI$1,0))="","NULL",SUBSTITUTE(OFFSET(support!$D$1,MATCH("w|"&amp;indicators!A493&amp;"|"&amp;MID(indicators!C493,3,100),support!$A$2:$A$66,0),MATCH(indicators!B493,support!$E$1:$BI$1,0)),",","."))</f>
        <v>0.274550516414454</v>
      </c>
      <c r="J493">
        <v>1</v>
      </c>
    </row>
    <row r="494" spans="1:10" x14ac:dyDescent="0.25">
      <c r="A494">
        <v>2017</v>
      </c>
      <c r="B494" s="88">
        <v>49</v>
      </c>
      <c r="C494" t="s">
        <v>226</v>
      </c>
      <c r="D494" t="str">
        <f ca="1">IF(OFFSET(support!$D$1,MATCH("v|"&amp;indicators!A494&amp;"|"&amp;MID(indicators!C494,3,100),support!$A$2:$A$66,0),MATCH(indicators!B494,support!$E$1:$BI$1,0))="","NULL",SUBSTITUTE(OFFSET(support!$D$1,MATCH("v|"&amp;indicators!A494&amp;"|"&amp;MID(indicators!C494,3,100),support!$A$2:$A$66,0),MATCH(indicators!B494,support!$E$1:$BI$1,0)),",","."))</f>
        <v>-0.0159549518910037</v>
      </c>
      <c r="E494" t="s">
        <v>19</v>
      </c>
      <c r="F494" t="s">
        <v>19</v>
      </c>
      <c r="G494" t="s">
        <v>19</v>
      </c>
      <c r="H494" t="s">
        <v>19</v>
      </c>
      <c r="I494" t="str">
        <f ca="1">IF(OFFSET(support!$D$1,MATCH("w|"&amp;indicators!A494&amp;"|"&amp;MID(indicators!C494,3,100),support!$A$2:$A$66,0),MATCH(indicators!B494,support!$E$1:$BI$1,0))="","NULL",SUBSTITUTE(OFFSET(support!$D$1,MATCH("w|"&amp;indicators!A494&amp;"|"&amp;MID(indicators!C494,3,100),support!$A$2:$A$66,0),MATCH(indicators!B494,support!$E$1:$BI$1,0)),",","."))</f>
        <v>0.298570278628212</v>
      </c>
      <c r="J494">
        <v>1</v>
      </c>
    </row>
    <row r="495" spans="1:10" x14ac:dyDescent="0.25">
      <c r="A495">
        <v>2017</v>
      </c>
      <c r="B495" s="88">
        <v>50</v>
      </c>
      <c r="C495" t="s">
        <v>226</v>
      </c>
      <c r="D495" t="str">
        <f ca="1">IF(OFFSET(support!$D$1,MATCH("v|"&amp;indicators!A495&amp;"|"&amp;MID(indicators!C495,3,100),support!$A$2:$A$66,0),MATCH(indicators!B495,support!$E$1:$BI$1,0))="","NULL",SUBSTITUTE(OFFSET(support!$D$1,MATCH("v|"&amp;indicators!A495&amp;"|"&amp;MID(indicators!C495,3,100),support!$A$2:$A$66,0),MATCH(indicators!B495,support!$E$1:$BI$1,0)),",","."))</f>
        <v>0.0103035405301417</v>
      </c>
      <c r="E495" t="s">
        <v>19</v>
      </c>
      <c r="F495" t="s">
        <v>19</v>
      </c>
      <c r="G495" t="s">
        <v>19</v>
      </c>
      <c r="H495" t="s">
        <v>19</v>
      </c>
      <c r="I495" t="str">
        <f ca="1">IF(OFFSET(support!$D$1,MATCH("w|"&amp;indicators!A495&amp;"|"&amp;MID(indicators!C495,3,100),support!$A$2:$A$66,0),MATCH(indicators!B495,support!$E$1:$BI$1,0))="","NULL",SUBSTITUTE(OFFSET(support!$D$1,MATCH("w|"&amp;indicators!A495&amp;"|"&amp;MID(indicators!C495,3,100),support!$A$2:$A$66,0),MATCH(indicators!B495,support!$E$1:$BI$1,0)),",","."))</f>
        <v>0.3566308408227</v>
      </c>
      <c r="J495">
        <v>1</v>
      </c>
    </row>
    <row r="496" spans="1:10" x14ac:dyDescent="0.25">
      <c r="A496">
        <v>2017</v>
      </c>
      <c r="B496" s="88">
        <v>52</v>
      </c>
      <c r="C496" t="s">
        <v>226</v>
      </c>
      <c r="D496" t="str">
        <f ca="1">IF(OFFSET(support!$D$1,MATCH("v|"&amp;indicators!A496&amp;"|"&amp;MID(indicators!C496,3,100),support!$A$2:$A$66,0),MATCH(indicators!B496,support!$E$1:$BI$1,0))="","NULL",SUBSTITUTE(OFFSET(support!$D$1,MATCH("v|"&amp;indicators!A496&amp;"|"&amp;MID(indicators!C496,3,100),support!$A$2:$A$66,0),MATCH(indicators!B496,support!$E$1:$BI$1,0)),",","."))</f>
        <v>0.0426261216316109</v>
      </c>
      <c r="E496" t="s">
        <v>19</v>
      </c>
      <c r="F496" t="s">
        <v>19</v>
      </c>
      <c r="G496" t="s">
        <v>19</v>
      </c>
      <c r="H496" t="s">
        <v>19</v>
      </c>
      <c r="I496" t="str">
        <f ca="1">IF(OFFSET(support!$D$1,MATCH("w|"&amp;indicators!A496&amp;"|"&amp;MID(indicators!C496,3,100),support!$A$2:$A$66,0),MATCH(indicators!B496,support!$E$1:$BI$1,0))="","NULL",SUBSTITUTE(OFFSET(support!$D$1,MATCH("w|"&amp;indicators!A496&amp;"|"&amp;MID(indicators!C496,3,100),support!$A$2:$A$66,0),MATCH(indicators!B496,support!$E$1:$BI$1,0)),",","."))</f>
        <v>0.531955301566135</v>
      </c>
      <c r="J496">
        <v>1</v>
      </c>
    </row>
    <row r="497" spans="1:10" x14ac:dyDescent="0.25">
      <c r="A497">
        <v>2017</v>
      </c>
      <c r="B497" s="88">
        <v>53</v>
      </c>
      <c r="C497" t="s">
        <v>226</v>
      </c>
      <c r="D497" t="str">
        <f ca="1">IF(OFFSET(support!$D$1,MATCH("v|"&amp;indicators!A497&amp;"|"&amp;MID(indicators!C497,3,100),support!$A$2:$A$66,0),MATCH(indicators!B497,support!$E$1:$BI$1,0))="","NULL",SUBSTITUTE(OFFSET(support!$D$1,MATCH("v|"&amp;indicators!A497&amp;"|"&amp;MID(indicators!C497,3,100),support!$A$2:$A$66,0),MATCH(indicators!B497,support!$E$1:$BI$1,0)),",","."))</f>
        <v>0.114059370241391</v>
      </c>
      <c r="E497" t="s">
        <v>19</v>
      </c>
      <c r="F497" t="s">
        <v>19</v>
      </c>
      <c r="G497" t="s">
        <v>19</v>
      </c>
      <c r="H497" t="s">
        <v>19</v>
      </c>
      <c r="I497" t="str">
        <f ca="1">IF(OFFSET(support!$D$1,MATCH("w|"&amp;indicators!A497&amp;"|"&amp;MID(indicators!C497,3,100),support!$A$2:$A$66,0),MATCH(indicators!B497,support!$E$1:$BI$1,0))="","NULL",SUBSTITUTE(OFFSET(support!$D$1,MATCH("w|"&amp;indicators!A497&amp;"|"&amp;MID(indicators!C497,3,100),support!$A$2:$A$66,0),MATCH(indicators!B497,support!$E$1:$BI$1,0)),",","."))</f>
        <v>0.142711989802182</v>
      </c>
      <c r="J497">
        <v>1</v>
      </c>
    </row>
    <row r="498" spans="1:10" x14ac:dyDescent="0.25">
      <c r="A498">
        <v>2017</v>
      </c>
      <c r="B498" s="88">
        <v>54</v>
      </c>
      <c r="C498" t="s">
        <v>226</v>
      </c>
      <c r="D498" t="str">
        <f ca="1">IF(OFFSET(support!$D$1,MATCH("v|"&amp;indicators!A498&amp;"|"&amp;MID(indicators!C498,3,100),support!$A$2:$A$66,0),MATCH(indicators!B498,support!$E$1:$BI$1,0))="","NULL",SUBSTITUTE(OFFSET(support!$D$1,MATCH("v|"&amp;indicators!A498&amp;"|"&amp;MID(indicators!C498,3,100),support!$A$2:$A$66,0),MATCH(indicators!B498,support!$E$1:$BI$1,0)),",","."))</f>
        <v>0.0518773458685044</v>
      </c>
      <c r="E498" t="s">
        <v>19</v>
      </c>
      <c r="F498" t="s">
        <v>19</v>
      </c>
      <c r="G498" t="s">
        <v>19</v>
      </c>
      <c r="H498" t="s">
        <v>19</v>
      </c>
      <c r="I498" t="str">
        <f ca="1">IF(OFFSET(support!$D$1,MATCH("w|"&amp;indicators!A498&amp;"|"&amp;MID(indicators!C498,3,100),support!$A$2:$A$66,0),MATCH(indicators!B498,support!$E$1:$BI$1,0))="","NULL",SUBSTITUTE(OFFSET(support!$D$1,MATCH("w|"&amp;indicators!A498&amp;"|"&amp;MID(indicators!C498,3,100),support!$A$2:$A$66,0),MATCH(indicators!B498,support!$E$1:$BI$1,0)),",","."))</f>
        <v>0.380971705175495</v>
      </c>
      <c r="J498">
        <v>1</v>
      </c>
    </row>
    <row r="499" spans="1:10" x14ac:dyDescent="0.25">
      <c r="A499">
        <v>2017</v>
      </c>
      <c r="B499" s="88">
        <v>57</v>
      </c>
      <c r="C499" t="s">
        <v>226</v>
      </c>
      <c r="D499" t="str">
        <f ca="1">IF(OFFSET(support!$D$1,MATCH("v|"&amp;indicators!A499&amp;"|"&amp;MID(indicators!C499,3,100),support!$A$2:$A$66,0),MATCH(indicators!B499,support!$E$1:$BI$1,0))="","NULL",SUBSTITUTE(OFFSET(support!$D$1,MATCH("v|"&amp;indicators!A499&amp;"|"&amp;MID(indicators!C499,3,100),support!$A$2:$A$66,0),MATCH(indicators!B499,support!$E$1:$BI$1,0)),",","."))</f>
        <v>0.077008757384517</v>
      </c>
      <c r="E499" t="s">
        <v>19</v>
      </c>
      <c r="F499" t="s">
        <v>19</v>
      </c>
      <c r="G499" t="s">
        <v>19</v>
      </c>
      <c r="H499" t="s">
        <v>19</v>
      </c>
      <c r="I499" t="str">
        <f ca="1">IF(OFFSET(support!$D$1,MATCH("w|"&amp;indicators!A499&amp;"|"&amp;MID(indicators!C499,3,100),support!$A$2:$A$66,0),MATCH(indicators!B499,support!$E$1:$BI$1,0))="","NULL",SUBSTITUTE(OFFSET(support!$D$1,MATCH("w|"&amp;indicators!A499&amp;"|"&amp;MID(indicators!C499,3,100),support!$A$2:$A$66,0),MATCH(indicators!B499,support!$E$1:$BI$1,0)),",","."))</f>
        <v>0.210761828546675</v>
      </c>
      <c r="J499">
        <v>1</v>
      </c>
    </row>
    <row r="500" spans="1:10" x14ac:dyDescent="0.25">
      <c r="A500">
        <v>2017</v>
      </c>
      <c r="B500" s="88">
        <v>58</v>
      </c>
      <c r="C500" t="s">
        <v>226</v>
      </c>
      <c r="D500" t="str">
        <f ca="1">IF(OFFSET(support!$D$1,MATCH("v|"&amp;indicators!A500&amp;"|"&amp;MID(indicators!C500,3,100),support!$A$2:$A$66,0),MATCH(indicators!B500,support!$E$1:$BI$1,0))="","NULL",SUBSTITUTE(OFFSET(support!$D$1,MATCH("v|"&amp;indicators!A500&amp;"|"&amp;MID(indicators!C500,3,100),support!$A$2:$A$66,0),MATCH(indicators!B500,support!$E$1:$BI$1,0)),",","."))</f>
        <v>0.0240416710063632</v>
      </c>
      <c r="E500" t="s">
        <v>19</v>
      </c>
      <c r="F500" t="s">
        <v>19</v>
      </c>
      <c r="G500" t="s">
        <v>19</v>
      </c>
      <c r="H500" t="s">
        <v>19</v>
      </c>
      <c r="I500" t="str">
        <f ca="1">IF(OFFSET(support!$D$1,MATCH("w|"&amp;indicators!A500&amp;"|"&amp;MID(indicators!C500,3,100),support!$A$2:$A$66,0),MATCH(indicators!B500,support!$E$1:$BI$1,0))="","NULL",SUBSTITUTE(OFFSET(support!$D$1,MATCH("w|"&amp;indicators!A500&amp;"|"&amp;MID(indicators!C500,3,100),support!$A$2:$A$66,0),MATCH(indicators!B500,support!$E$1:$BI$1,0)),",","."))</f>
        <v>0.159169393457971</v>
      </c>
      <c r="J500">
        <v>1</v>
      </c>
    </row>
    <row r="501" spans="1:10" x14ac:dyDescent="0.25">
      <c r="A501">
        <v>2017</v>
      </c>
      <c r="B501" s="88">
        <v>60</v>
      </c>
      <c r="C501" t="s">
        <v>226</v>
      </c>
      <c r="D501" t="str">
        <f ca="1">IF(OFFSET(support!$D$1,MATCH("v|"&amp;indicators!A501&amp;"|"&amp;MID(indicators!C501,3,100),support!$A$2:$A$66,0),MATCH(indicators!B501,support!$E$1:$BI$1,0))="","NULL",SUBSTITUTE(OFFSET(support!$D$1,MATCH("v|"&amp;indicators!A501&amp;"|"&amp;MID(indicators!C501,3,100),support!$A$2:$A$66,0),MATCH(indicators!B501,support!$E$1:$BI$1,0)),",","."))</f>
        <v>0.00986613771483297</v>
      </c>
      <c r="E501" t="s">
        <v>19</v>
      </c>
      <c r="F501" t="s">
        <v>19</v>
      </c>
      <c r="G501" t="s">
        <v>19</v>
      </c>
      <c r="H501" t="s">
        <v>19</v>
      </c>
      <c r="I501" t="str">
        <f ca="1">IF(OFFSET(support!$D$1,MATCH("w|"&amp;indicators!A501&amp;"|"&amp;MID(indicators!C501,3,100),support!$A$2:$A$66,0),MATCH(indicators!B501,support!$E$1:$BI$1,0))="","NULL",SUBSTITUTE(OFFSET(support!$D$1,MATCH("w|"&amp;indicators!A501&amp;"|"&amp;MID(indicators!C501,3,100),support!$A$2:$A$66,0),MATCH(indicators!B501,support!$E$1:$BI$1,0)),",","."))</f>
        <v>0.191123117172341</v>
      </c>
      <c r="J501">
        <v>1</v>
      </c>
    </row>
    <row r="502" spans="1:10" x14ac:dyDescent="0.25">
      <c r="A502">
        <v>2017</v>
      </c>
      <c r="B502" s="88">
        <v>61</v>
      </c>
      <c r="C502" t="s">
        <v>226</v>
      </c>
      <c r="D502" t="str">
        <f ca="1">IF(OFFSET(support!$D$1,MATCH("v|"&amp;indicators!A502&amp;"|"&amp;MID(indicators!C502,3,100),support!$A$2:$A$66,0),MATCH(indicators!B502,support!$E$1:$BI$1,0))="","NULL",SUBSTITUTE(OFFSET(support!$D$1,MATCH("v|"&amp;indicators!A502&amp;"|"&amp;MID(indicators!C502,3,100),support!$A$2:$A$66,0),MATCH(indicators!B502,support!$E$1:$BI$1,0)),",","."))</f>
        <v>-2.56337400516348</v>
      </c>
      <c r="E502" t="s">
        <v>19</v>
      </c>
      <c r="F502" t="s">
        <v>19</v>
      </c>
      <c r="G502" t="s">
        <v>19</v>
      </c>
      <c r="H502" t="s">
        <v>19</v>
      </c>
      <c r="I502" t="str">
        <f ca="1">IF(OFFSET(support!$D$1,MATCH("w|"&amp;indicators!A502&amp;"|"&amp;MID(indicators!C502,3,100),support!$A$2:$A$66,0),MATCH(indicators!B502,support!$E$1:$BI$1,0))="","NULL",SUBSTITUTE(OFFSET(support!$D$1,MATCH("w|"&amp;indicators!A502&amp;"|"&amp;MID(indicators!C502,3,100),support!$A$2:$A$66,0),MATCH(indicators!B502,support!$E$1:$BI$1,0)),",","."))</f>
        <v>0.0908356329318962</v>
      </c>
      <c r="J502">
        <v>1</v>
      </c>
    </row>
    <row r="503" spans="1:10" x14ac:dyDescent="0.25">
      <c r="A503">
        <v>2017</v>
      </c>
      <c r="B503" s="88">
        <v>63</v>
      </c>
      <c r="C503" t="s">
        <v>226</v>
      </c>
      <c r="D503" t="str">
        <f ca="1">IF(OFFSET(support!$D$1,MATCH("v|"&amp;indicators!A503&amp;"|"&amp;MID(indicators!C503,3,100),support!$A$2:$A$66,0),MATCH(indicators!B503,support!$E$1:$BI$1,0))="","NULL",SUBSTITUTE(OFFSET(support!$D$1,MATCH("v|"&amp;indicators!A503&amp;"|"&amp;MID(indicators!C503,3,100),support!$A$2:$A$66,0),MATCH(indicators!B503,support!$E$1:$BI$1,0)),",","."))</f>
        <v>0.0536553563463248</v>
      </c>
      <c r="E503" t="s">
        <v>19</v>
      </c>
      <c r="F503" t="s">
        <v>19</v>
      </c>
      <c r="G503" t="s">
        <v>19</v>
      </c>
      <c r="H503" t="s">
        <v>19</v>
      </c>
      <c r="I503" t="str">
        <f ca="1">IF(OFFSET(support!$D$1,MATCH("w|"&amp;indicators!A503&amp;"|"&amp;MID(indicators!C503,3,100),support!$A$2:$A$66,0),MATCH(indicators!B503,support!$E$1:$BI$1,0))="","NULL",SUBSTITUTE(OFFSET(support!$D$1,MATCH("w|"&amp;indicators!A503&amp;"|"&amp;MID(indicators!C503,3,100),support!$A$2:$A$66,0),MATCH(indicators!B503,support!$E$1:$BI$1,0)),",","."))</f>
        <v>0.350032078692442</v>
      </c>
      <c r="J503">
        <v>1</v>
      </c>
    </row>
    <row r="504" spans="1:10" x14ac:dyDescent="0.25">
      <c r="A504">
        <v>2017</v>
      </c>
      <c r="B504" s="88">
        <v>64</v>
      </c>
      <c r="C504" t="s">
        <v>226</v>
      </c>
      <c r="D504" t="str">
        <f ca="1">IF(OFFSET(support!$D$1,MATCH("v|"&amp;indicators!A504&amp;"|"&amp;MID(indicators!C504,3,100),support!$A$2:$A$66,0),MATCH(indicators!B504,support!$E$1:$BI$1,0))="","NULL",SUBSTITUTE(OFFSET(support!$D$1,MATCH("v|"&amp;indicators!A504&amp;"|"&amp;MID(indicators!C504,3,100),support!$A$2:$A$66,0),MATCH(indicators!B504,support!$E$1:$BI$1,0)),",","."))</f>
        <v>0.0774538985602822</v>
      </c>
      <c r="E504" t="s">
        <v>19</v>
      </c>
      <c r="F504" t="s">
        <v>19</v>
      </c>
      <c r="G504" t="s">
        <v>19</v>
      </c>
      <c r="H504" t="s">
        <v>19</v>
      </c>
      <c r="I504" t="str">
        <f ca="1">IF(OFFSET(support!$D$1,MATCH("w|"&amp;indicators!A504&amp;"|"&amp;MID(indicators!C504,3,100),support!$A$2:$A$66,0),MATCH(indicators!B504,support!$E$1:$BI$1,0))="","NULL",SUBSTITUTE(OFFSET(support!$D$1,MATCH("w|"&amp;indicators!A504&amp;"|"&amp;MID(indicators!C504,3,100),support!$A$2:$A$66,0),MATCH(indicators!B504,support!$E$1:$BI$1,0)),",","."))</f>
        <v>0.227549085733349</v>
      </c>
      <c r="J504">
        <v>1</v>
      </c>
    </row>
    <row r="505" spans="1:10" x14ac:dyDescent="0.25">
      <c r="A505">
        <v>2017</v>
      </c>
      <c r="B505" s="88">
        <v>65</v>
      </c>
      <c r="C505" t="s">
        <v>226</v>
      </c>
      <c r="D505" t="str">
        <f ca="1">IF(OFFSET(support!$D$1,MATCH("v|"&amp;indicators!A505&amp;"|"&amp;MID(indicators!C505,3,100),support!$A$2:$A$66,0),MATCH(indicators!B505,support!$E$1:$BI$1,0))="","NULL",SUBSTITUTE(OFFSET(support!$D$1,MATCH("v|"&amp;indicators!A505&amp;"|"&amp;MID(indicators!C505,3,100),support!$A$2:$A$66,0),MATCH(indicators!B505,support!$E$1:$BI$1,0)),",","."))</f>
        <v>0.00151183693230467</v>
      </c>
      <c r="E505" t="s">
        <v>19</v>
      </c>
      <c r="F505" t="s">
        <v>19</v>
      </c>
      <c r="G505" t="s">
        <v>19</v>
      </c>
      <c r="H505" t="s">
        <v>19</v>
      </c>
      <c r="I505" t="str">
        <f ca="1">IF(OFFSET(support!$D$1,MATCH("w|"&amp;indicators!A505&amp;"|"&amp;MID(indicators!C505,3,100),support!$A$2:$A$66,0),MATCH(indicators!B505,support!$E$1:$BI$1,0))="","NULL",SUBSTITUTE(OFFSET(support!$D$1,MATCH("w|"&amp;indicators!A505&amp;"|"&amp;MID(indicators!C505,3,100),support!$A$2:$A$66,0),MATCH(indicators!B505,support!$E$1:$BI$1,0)),",","."))</f>
        <v>0.207412853519756</v>
      </c>
      <c r="J505">
        <v>1</v>
      </c>
    </row>
    <row r="506" spans="1:10" x14ac:dyDescent="0.25">
      <c r="A506">
        <v>2017</v>
      </c>
      <c r="B506" s="88">
        <v>67</v>
      </c>
      <c r="C506" t="s">
        <v>226</v>
      </c>
      <c r="D506" t="str">
        <f ca="1">IF(OFFSET(support!$D$1,MATCH("v|"&amp;indicators!A506&amp;"|"&amp;MID(indicators!C506,3,100),support!$A$2:$A$66,0),MATCH(indicators!B506,support!$E$1:$BI$1,0))="","NULL",SUBSTITUTE(OFFSET(support!$D$1,MATCH("v|"&amp;indicators!A506&amp;"|"&amp;MID(indicators!C506,3,100),support!$A$2:$A$66,0),MATCH(indicators!B506,support!$E$1:$BI$1,0)),",","."))</f>
        <v>-0.0192418858788186</v>
      </c>
      <c r="E506" t="s">
        <v>19</v>
      </c>
      <c r="F506" t="s">
        <v>19</v>
      </c>
      <c r="G506" t="s">
        <v>19</v>
      </c>
      <c r="H506" t="s">
        <v>19</v>
      </c>
      <c r="I506" t="str">
        <f ca="1">IF(OFFSET(support!$D$1,MATCH("w|"&amp;indicators!A506&amp;"|"&amp;MID(indicators!C506,3,100),support!$A$2:$A$66,0),MATCH(indicators!B506,support!$E$1:$BI$1,0))="","NULL",SUBSTITUTE(OFFSET(support!$D$1,MATCH("w|"&amp;indicators!A506&amp;"|"&amp;MID(indicators!C506,3,100),support!$A$2:$A$66,0),MATCH(indicators!B506,support!$E$1:$BI$1,0)),",","."))</f>
        <v>0.496665121286024</v>
      </c>
      <c r="J506">
        <v>1</v>
      </c>
    </row>
    <row r="507" spans="1:10" x14ac:dyDescent="0.25">
      <c r="A507">
        <v>2017</v>
      </c>
      <c r="B507" s="88">
        <v>68</v>
      </c>
      <c r="C507" t="s">
        <v>226</v>
      </c>
      <c r="D507" t="str">
        <f ca="1">IF(OFFSET(support!$D$1,MATCH("v|"&amp;indicators!A507&amp;"|"&amp;MID(indicators!C507,3,100),support!$A$2:$A$66,0),MATCH(indicators!B507,support!$E$1:$BI$1,0))="","NULL",SUBSTITUTE(OFFSET(support!$D$1,MATCH("v|"&amp;indicators!A507&amp;"|"&amp;MID(indicators!C507,3,100),support!$A$2:$A$66,0),MATCH(indicators!B507,support!$E$1:$BI$1,0)),",","."))</f>
        <v>0.0882440089477317</v>
      </c>
      <c r="E507" t="s">
        <v>19</v>
      </c>
      <c r="F507" t="s">
        <v>19</v>
      </c>
      <c r="G507" t="s">
        <v>19</v>
      </c>
      <c r="H507" t="s">
        <v>19</v>
      </c>
      <c r="I507" t="str">
        <f ca="1">IF(OFFSET(support!$D$1,MATCH("w|"&amp;indicators!A507&amp;"|"&amp;MID(indicators!C507,3,100),support!$A$2:$A$66,0),MATCH(indicators!B507,support!$E$1:$BI$1,0))="","NULL",SUBSTITUTE(OFFSET(support!$D$1,MATCH("w|"&amp;indicators!A507&amp;"|"&amp;MID(indicators!C507,3,100),support!$A$2:$A$66,0),MATCH(indicators!B507,support!$E$1:$BI$1,0)),",","."))</f>
        <v>0.267835278780876</v>
      </c>
      <c r="J507">
        <v>1</v>
      </c>
    </row>
    <row r="508" spans="1:10" x14ac:dyDescent="0.25">
      <c r="A508">
        <v>2017</v>
      </c>
      <c r="B508" s="88">
        <v>69</v>
      </c>
      <c r="C508" t="s">
        <v>226</v>
      </c>
      <c r="D508" t="str">
        <f ca="1">IF(OFFSET(support!$D$1,MATCH("v|"&amp;indicators!A508&amp;"|"&amp;MID(indicators!C508,3,100),support!$A$2:$A$66,0),MATCH(indicators!B508,support!$E$1:$BI$1,0))="","NULL",SUBSTITUTE(OFFSET(support!$D$1,MATCH("v|"&amp;indicators!A508&amp;"|"&amp;MID(indicators!C508,3,100),support!$A$2:$A$66,0),MATCH(indicators!B508,support!$E$1:$BI$1,0)),",","."))</f>
        <v>0.000642997126147035</v>
      </c>
      <c r="E508" t="s">
        <v>19</v>
      </c>
      <c r="F508" t="s">
        <v>19</v>
      </c>
      <c r="G508" t="s">
        <v>19</v>
      </c>
      <c r="H508" t="s">
        <v>19</v>
      </c>
      <c r="I508" t="str">
        <f ca="1">IF(OFFSET(support!$D$1,MATCH("w|"&amp;indicators!A508&amp;"|"&amp;MID(indicators!C508,3,100),support!$A$2:$A$66,0),MATCH(indicators!B508,support!$E$1:$BI$1,0))="","NULL",SUBSTITUTE(OFFSET(support!$D$1,MATCH("w|"&amp;indicators!A508&amp;"|"&amp;MID(indicators!C508,3,100),support!$A$2:$A$66,0),MATCH(indicators!B508,support!$E$1:$BI$1,0)),",","."))</f>
        <v>0.411539238881336</v>
      </c>
      <c r="J508">
        <v>1</v>
      </c>
    </row>
    <row r="509" spans="1:10" x14ac:dyDescent="0.25">
      <c r="A509">
        <v>2017</v>
      </c>
      <c r="B509" s="88">
        <v>70</v>
      </c>
      <c r="C509" t="s">
        <v>226</v>
      </c>
      <c r="D509" t="str">
        <f ca="1">IF(OFFSET(support!$D$1,MATCH("v|"&amp;indicators!A509&amp;"|"&amp;MID(indicators!C509,3,100),support!$A$2:$A$66,0),MATCH(indicators!B509,support!$E$1:$BI$1,0))="","NULL",SUBSTITUTE(OFFSET(support!$D$1,MATCH("v|"&amp;indicators!A509&amp;"|"&amp;MID(indicators!C509,3,100),support!$A$2:$A$66,0),MATCH(indicators!B509,support!$E$1:$BI$1,0)),",","."))</f>
        <v>0.164038530282669</v>
      </c>
      <c r="E509" t="s">
        <v>19</v>
      </c>
      <c r="F509" t="s">
        <v>19</v>
      </c>
      <c r="G509" t="s">
        <v>19</v>
      </c>
      <c r="H509" t="s">
        <v>19</v>
      </c>
      <c r="I509" t="str">
        <f ca="1">IF(OFFSET(support!$D$1,MATCH("w|"&amp;indicators!A509&amp;"|"&amp;MID(indicators!C509,3,100),support!$A$2:$A$66,0),MATCH(indicators!B509,support!$E$1:$BI$1,0))="","NULL",SUBSTITUTE(OFFSET(support!$D$1,MATCH("w|"&amp;indicators!A509&amp;"|"&amp;MID(indicators!C509,3,100),support!$A$2:$A$66,0),MATCH(indicators!B509,support!$E$1:$BI$1,0)),",","."))</f>
        <v>0.127904958745278</v>
      </c>
      <c r="J509">
        <v>1</v>
      </c>
    </row>
    <row r="510" spans="1:10" x14ac:dyDescent="0.25">
      <c r="A510">
        <v>2017</v>
      </c>
      <c r="B510" s="88">
        <v>72</v>
      </c>
      <c r="C510" t="s">
        <v>226</v>
      </c>
      <c r="D510" t="str">
        <f ca="1">IF(OFFSET(support!$D$1,MATCH("v|"&amp;indicators!A510&amp;"|"&amp;MID(indicators!C510,3,100),support!$A$2:$A$66,0),MATCH(indicators!B510,support!$E$1:$BI$1,0))="","NULL",SUBSTITUTE(OFFSET(support!$D$1,MATCH("v|"&amp;indicators!A510&amp;"|"&amp;MID(indicators!C510,3,100),support!$A$2:$A$66,0),MATCH(indicators!B510,support!$E$1:$BI$1,0)),",","."))</f>
        <v>-0.482039635557287</v>
      </c>
      <c r="E510" t="s">
        <v>19</v>
      </c>
      <c r="F510" t="s">
        <v>19</v>
      </c>
      <c r="G510" t="s">
        <v>19</v>
      </c>
      <c r="H510" t="s">
        <v>19</v>
      </c>
      <c r="I510" t="str">
        <f ca="1">IF(OFFSET(support!$D$1,MATCH("w|"&amp;indicators!A510&amp;"|"&amp;MID(indicators!C510,3,100),support!$A$2:$A$66,0),MATCH(indicators!B510,support!$E$1:$BI$1,0))="","NULL",SUBSTITUTE(OFFSET(support!$D$1,MATCH("w|"&amp;indicators!A510&amp;"|"&amp;MID(indicators!C510,3,100),support!$A$2:$A$66,0),MATCH(indicators!B510,support!$E$1:$BI$1,0)),",","."))</f>
        <v>0.103828180294779</v>
      </c>
      <c r="J510">
        <v>1</v>
      </c>
    </row>
    <row r="511" spans="1:10" x14ac:dyDescent="0.25">
      <c r="A511">
        <v>2017</v>
      </c>
      <c r="B511" s="88">
        <v>75</v>
      </c>
      <c r="C511" t="s">
        <v>226</v>
      </c>
      <c r="D511" t="str">
        <f ca="1">IF(OFFSET(support!$D$1,MATCH("v|"&amp;indicators!A511&amp;"|"&amp;MID(indicators!C511,3,100),support!$A$2:$A$66,0),MATCH(indicators!B511,support!$E$1:$BI$1,0))="","NULL",SUBSTITUTE(OFFSET(support!$D$1,MATCH("v|"&amp;indicators!A511&amp;"|"&amp;MID(indicators!C511,3,100),support!$A$2:$A$66,0),MATCH(indicators!B511,support!$E$1:$BI$1,0)),",","."))</f>
        <v>-0.102444682172723</v>
      </c>
      <c r="E511" t="s">
        <v>19</v>
      </c>
      <c r="F511" t="s">
        <v>19</v>
      </c>
      <c r="G511" t="s">
        <v>19</v>
      </c>
      <c r="H511" t="s">
        <v>19</v>
      </c>
      <c r="I511" t="str">
        <f ca="1">IF(OFFSET(support!$D$1,MATCH("w|"&amp;indicators!A511&amp;"|"&amp;MID(indicators!C511,3,100),support!$A$2:$A$66,0),MATCH(indicators!B511,support!$E$1:$BI$1,0))="","NULL",SUBSTITUTE(OFFSET(support!$D$1,MATCH("w|"&amp;indicators!A511&amp;"|"&amp;MID(indicators!C511,3,100),support!$A$2:$A$66,0),MATCH(indicators!B511,support!$E$1:$BI$1,0)),",","."))</f>
        <v>0.119835863558896</v>
      </c>
      <c r="J511">
        <v>1</v>
      </c>
    </row>
    <row r="512" spans="1:10" x14ac:dyDescent="0.25">
      <c r="A512">
        <v>2017</v>
      </c>
      <c r="B512" s="88">
        <v>77</v>
      </c>
      <c r="C512" t="s">
        <v>226</v>
      </c>
      <c r="D512" t="str">
        <f ca="1">IF(OFFSET(support!$D$1,MATCH("v|"&amp;indicators!A512&amp;"|"&amp;MID(indicators!C512,3,100),support!$A$2:$A$66,0),MATCH(indicators!B512,support!$E$1:$BI$1,0))="","NULL",SUBSTITUTE(OFFSET(support!$D$1,MATCH("v|"&amp;indicators!A512&amp;"|"&amp;MID(indicators!C512,3,100),support!$A$2:$A$66,0),MATCH(indicators!B512,support!$E$1:$BI$1,0)),",","."))</f>
        <v>0.00753718217064359</v>
      </c>
      <c r="E512" t="s">
        <v>19</v>
      </c>
      <c r="F512" t="s">
        <v>19</v>
      </c>
      <c r="G512" t="s">
        <v>19</v>
      </c>
      <c r="H512" t="s">
        <v>19</v>
      </c>
      <c r="I512" t="str">
        <f ca="1">IF(OFFSET(support!$D$1,MATCH("w|"&amp;indicators!A512&amp;"|"&amp;MID(indicators!C512,3,100),support!$A$2:$A$66,0),MATCH(indicators!B512,support!$E$1:$BI$1,0))="","NULL",SUBSTITUTE(OFFSET(support!$D$1,MATCH("w|"&amp;indicators!A512&amp;"|"&amp;MID(indicators!C512,3,100),support!$A$2:$A$66,0),MATCH(indicators!B512,support!$E$1:$BI$1,0)),",","."))</f>
        <v>0.253436450788115</v>
      </c>
      <c r="J512">
        <v>1</v>
      </c>
    </row>
    <row r="513" spans="1:10" x14ac:dyDescent="0.25">
      <c r="A513">
        <v>2017</v>
      </c>
      <c r="B513" s="88">
        <v>78</v>
      </c>
      <c r="C513" t="s">
        <v>226</v>
      </c>
      <c r="D513" t="str">
        <f ca="1">IF(OFFSET(support!$D$1,MATCH("v|"&amp;indicators!A513&amp;"|"&amp;MID(indicators!C513,3,100),support!$A$2:$A$66,0),MATCH(indicators!B513,support!$E$1:$BI$1,0))="","NULL",SUBSTITUTE(OFFSET(support!$D$1,MATCH("v|"&amp;indicators!A513&amp;"|"&amp;MID(indicators!C513,3,100),support!$A$2:$A$66,0),MATCH(indicators!B513,support!$E$1:$BI$1,0)),",","."))</f>
        <v>0.00707722592250967</v>
      </c>
      <c r="E513" t="s">
        <v>19</v>
      </c>
      <c r="F513" t="s">
        <v>19</v>
      </c>
      <c r="G513" t="s">
        <v>19</v>
      </c>
      <c r="H513" t="s">
        <v>19</v>
      </c>
      <c r="I513" t="str">
        <f ca="1">IF(OFFSET(support!$D$1,MATCH("w|"&amp;indicators!A513&amp;"|"&amp;MID(indicators!C513,3,100),support!$A$2:$A$66,0),MATCH(indicators!B513,support!$E$1:$BI$1,0))="","NULL",SUBSTITUTE(OFFSET(support!$D$1,MATCH("w|"&amp;indicators!A513&amp;"|"&amp;MID(indicators!C513,3,100),support!$A$2:$A$66,0),MATCH(indicators!B513,support!$E$1:$BI$1,0)),",","."))</f>
        <v>0.263674448535393</v>
      </c>
      <c r="J513">
        <v>1</v>
      </c>
    </row>
    <row r="514" spans="1:10" x14ac:dyDescent="0.25">
      <c r="A514">
        <v>2017</v>
      </c>
      <c r="B514" s="88">
        <v>83</v>
      </c>
      <c r="C514" t="s">
        <v>226</v>
      </c>
      <c r="D514" t="str">
        <f ca="1">IF(OFFSET(support!$D$1,MATCH("v|"&amp;indicators!A514&amp;"|"&amp;MID(indicators!C514,3,100),support!$A$2:$A$66,0),MATCH(indicators!B514,support!$E$1:$BI$1,0))="","NULL",SUBSTITUTE(OFFSET(support!$D$1,MATCH("v|"&amp;indicators!A514&amp;"|"&amp;MID(indicators!C514,3,100),support!$A$2:$A$66,0),MATCH(indicators!B514,support!$E$1:$BI$1,0)),",","."))</f>
        <v>1.08912150599552</v>
      </c>
      <c r="E514" t="s">
        <v>19</v>
      </c>
      <c r="F514" t="s">
        <v>19</v>
      </c>
      <c r="G514" t="s">
        <v>19</v>
      </c>
      <c r="H514" t="s">
        <v>19</v>
      </c>
      <c r="I514" t="str">
        <f ca="1">IF(OFFSET(support!$D$1,MATCH("w|"&amp;indicators!A514&amp;"|"&amp;MID(indicators!C514,3,100),support!$A$2:$A$66,0),MATCH(indicators!B514,support!$E$1:$BI$1,0))="","NULL",SUBSTITUTE(OFFSET(support!$D$1,MATCH("w|"&amp;indicators!A514&amp;"|"&amp;MID(indicators!C514,3,100),support!$A$2:$A$66,0),MATCH(indicators!B514,support!$E$1:$BI$1,0)),",","."))</f>
        <v>0.472508678768951</v>
      </c>
      <c r="J514">
        <v>1</v>
      </c>
    </row>
    <row r="515" spans="1:10" x14ac:dyDescent="0.25">
      <c r="A515">
        <v>2018</v>
      </c>
      <c r="B515" s="88">
        <v>1</v>
      </c>
      <c r="C515" t="s">
        <v>226</v>
      </c>
      <c r="D515" t="str">
        <f ca="1">IF(OFFSET(support!$D$1,MATCH("v|"&amp;indicators!A515&amp;"|"&amp;MID(indicators!C515,3,100),support!$A$2:$A$66,0),MATCH(indicators!B515,support!$E$1:$BI$1,0))="","NULL",SUBSTITUTE(OFFSET(support!$D$1,MATCH("v|"&amp;indicators!A515&amp;"|"&amp;MID(indicators!C515,3,100),support!$A$2:$A$66,0),MATCH(indicators!B515,support!$E$1:$BI$1,0)),",","."))</f>
        <v>0.00233781453709004</v>
      </c>
      <c r="E515" t="s">
        <v>19</v>
      </c>
      <c r="F515" t="s">
        <v>19</v>
      </c>
      <c r="G515" t="s">
        <v>19</v>
      </c>
      <c r="H515" t="s">
        <v>19</v>
      </c>
      <c r="I515" t="str">
        <f ca="1">IF(OFFSET(support!$D$1,MATCH("w|"&amp;indicators!A515&amp;"|"&amp;MID(indicators!C515,3,100),support!$A$2:$A$66,0),MATCH(indicators!B515,support!$E$1:$BI$1,0))="","NULL",SUBSTITUTE(OFFSET(support!$D$1,MATCH("w|"&amp;indicators!A515&amp;"|"&amp;MID(indicators!C515,3,100),support!$A$2:$A$66,0),MATCH(indicators!B515,support!$E$1:$BI$1,0)),",","."))</f>
        <v>0.714044671937647</v>
      </c>
      <c r="J515">
        <v>1</v>
      </c>
    </row>
    <row r="516" spans="1:10" x14ac:dyDescent="0.25">
      <c r="A516">
        <v>2018</v>
      </c>
      <c r="B516" s="88">
        <v>2</v>
      </c>
      <c r="C516" t="s">
        <v>226</v>
      </c>
      <c r="D516" t="str">
        <f ca="1">IF(OFFSET(support!$D$1,MATCH("v|"&amp;indicators!A516&amp;"|"&amp;MID(indicators!C516,3,100),support!$A$2:$A$66,0),MATCH(indicators!B516,support!$E$1:$BI$1,0))="","NULL",SUBSTITUTE(OFFSET(support!$D$1,MATCH("v|"&amp;indicators!A516&amp;"|"&amp;MID(indicators!C516,3,100),support!$A$2:$A$66,0),MATCH(indicators!B516,support!$E$1:$BI$1,0)),",","."))</f>
        <v>0.0327358919905161</v>
      </c>
      <c r="E516" t="s">
        <v>19</v>
      </c>
      <c r="F516" t="s">
        <v>19</v>
      </c>
      <c r="G516" t="s">
        <v>19</v>
      </c>
      <c r="H516" t="s">
        <v>19</v>
      </c>
      <c r="I516" t="str">
        <f ca="1">IF(OFFSET(support!$D$1,MATCH("w|"&amp;indicators!A516&amp;"|"&amp;MID(indicators!C516,3,100),support!$A$2:$A$66,0),MATCH(indicators!B516,support!$E$1:$BI$1,0))="","NULL",SUBSTITUTE(OFFSET(support!$D$1,MATCH("w|"&amp;indicators!A516&amp;"|"&amp;MID(indicators!C516,3,100),support!$A$2:$A$66,0),MATCH(indicators!B516,support!$E$1:$BI$1,0)),",","."))</f>
        <v>0.659437449173884</v>
      </c>
      <c r="J516">
        <v>1</v>
      </c>
    </row>
    <row r="517" spans="1:10" x14ac:dyDescent="0.25">
      <c r="A517">
        <v>2018</v>
      </c>
      <c r="B517" s="88">
        <v>3</v>
      </c>
      <c r="C517" t="s">
        <v>226</v>
      </c>
      <c r="D517" t="str">
        <f ca="1">IF(OFFSET(support!$D$1,MATCH("v|"&amp;indicators!A517&amp;"|"&amp;MID(indicators!C517,3,100),support!$A$2:$A$66,0),MATCH(indicators!B517,support!$E$1:$BI$1,0))="","NULL",SUBSTITUTE(OFFSET(support!$D$1,MATCH("v|"&amp;indicators!A517&amp;"|"&amp;MID(indicators!C517,3,100),support!$A$2:$A$66,0),MATCH(indicators!B517,support!$E$1:$BI$1,0)),",","."))</f>
        <v>0.094960613032762</v>
      </c>
      <c r="E517" t="s">
        <v>19</v>
      </c>
      <c r="F517" t="s">
        <v>19</v>
      </c>
      <c r="G517" t="s">
        <v>19</v>
      </c>
      <c r="H517" t="s">
        <v>19</v>
      </c>
      <c r="I517" t="str">
        <f ca="1">IF(OFFSET(support!$D$1,MATCH("w|"&amp;indicators!A517&amp;"|"&amp;MID(indicators!C517,3,100),support!$A$2:$A$66,0),MATCH(indicators!B517,support!$E$1:$BI$1,0))="","NULL",SUBSTITUTE(OFFSET(support!$D$1,MATCH("w|"&amp;indicators!A517&amp;"|"&amp;MID(indicators!C517,3,100),support!$A$2:$A$66,0),MATCH(indicators!B517,support!$E$1:$BI$1,0)),",","."))</f>
        <v>1.24988470040513</v>
      </c>
      <c r="J517">
        <v>1</v>
      </c>
    </row>
    <row r="518" spans="1:10" x14ac:dyDescent="0.25">
      <c r="A518">
        <v>2018</v>
      </c>
      <c r="B518" s="88">
        <v>4</v>
      </c>
      <c r="C518" t="s">
        <v>226</v>
      </c>
      <c r="D518" t="str">
        <f ca="1">IF(OFFSET(support!$D$1,MATCH("v|"&amp;indicators!A518&amp;"|"&amp;MID(indicators!C518,3,100),support!$A$2:$A$66,0),MATCH(indicators!B518,support!$E$1:$BI$1,0))="","NULL",SUBSTITUTE(OFFSET(support!$D$1,MATCH("v|"&amp;indicators!A518&amp;"|"&amp;MID(indicators!C518,3,100),support!$A$2:$A$66,0),MATCH(indicators!B518,support!$E$1:$BI$1,0)),",","."))</f>
        <v>0.0526898398010476</v>
      </c>
      <c r="E518" t="s">
        <v>19</v>
      </c>
      <c r="F518" t="s">
        <v>19</v>
      </c>
      <c r="G518" t="s">
        <v>19</v>
      </c>
      <c r="H518" t="s">
        <v>19</v>
      </c>
      <c r="I518" t="str">
        <f ca="1">IF(OFFSET(support!$D$1,MATCH("w|"&amp;indicators!A518&amp;"|"&amp;MID(indicators!C518,3,100),support!$A$2:$A$66,0),MATCH(indicators!B518,support!$E$1:$BI$1,0))="","NULL",SUBSTITUTE(OFFSET(support!$D$1,MATCH("w|"&amp;indicators!A518&amp;"|"&amp;MID(indicators!C518,3,100),support!$A$2:$A$66,0),MATCH(indicators!B518,support!$E$1:$BI$1,0)),",","."))</f>
        <v>0.408813328571266</v>
      </c>
      <c r="J518">
        <v>1</v>
      </c>
    </row>
    <row r="519" spans="1:10" x14ac:dyDescent="0.25">
      <c r="A519">
        <v>2018</v>
      </c>
      <c r="B519" s="88">
        <v>5</v>
      </c>
      <c r="C519" t="s">
        <v>226</v>
      </c>
      <c r="D519" t="str">
        <f ca="1">IF(OFFSET(support!$D$1,MATCH("v|"&amp;indicators!A519&amp;"|"&amp;MID(indicators!C519,3,100),support!$A$2:$A$66,0),MATCH(indicators!B519,support!$E$1:$BI$1,0))="","NULL",SUBSTITUTE(OFFSET(support!$D$1,MATCH("v|"&amp;indicators!A519&amp;"|"&amp;MID(indicators!C519,3,100),support!$A$2:$A$66,0),MATCH(indicators!B519,support!$E$1:$BI$1,0)),",","."))</f>
        <v>0.0134125257624216</v>
      </c>
      <c r="E519" t="s">
        <v>19</v>
      </c>
      <c r="F519" t="s">
        <v>19</v>
      </c>
      <c r="G519" t="s">
        <v>19</v>
      </c>
      <c r="H519" t="s">
        <v>19</v>
      </c>
      <c r="I519" t="str">
        <f ca="1">IF(OFFSET(support!$D$1,MATCH("w|"&amp;indicators!A519&amp;"|"&amp;MID(indicators!C519,3,100),support!$A$2:$A$66,0),MATCH(indicators!B519,support!$E$1:$BI$1,0))="","NULL",SUBSTITUTE(OFFSET(support!$D$1,MATCH("w|"&amp;indicators!A519&amp;"|"&amp;MID(indicators!C519,3,100),support!$A$2:$A$66,0),MATCH(indicators!B519,support!$E$1:$BI$1,0)),",","."))</f>
        <v>1.6386024606382</v>
      </c>
      <c r="J519">
        <v>1</v>
      </c>
    </row>
    <row r="520" spans="1:10" x14ac:dyDescent="0.25">
      <c r="A520">
        <v>2018</v>
      </c>
      <c r="B520" s="88">
        <v>6</v>
      </c>
      <c r="C520" t="s">
        <v>226</v>
      </c>
      <c r="D520" t="str">
        <f ca="1">IF(OFFSET(support!$D$1,MATCH("v|"&amp;indicators!A520&amp;"|"&amp;MID(indicators!C520,3,100),support!$A$2:$A$66,0),MATCH(indicators!B520,support!$E$1:$BI$1,0))="","NULL",SUBSTITUTE(OFFSET(support!$D$1,MATCH("v|"&amp;indicators!A520&amp;"|"&amp;MID(indicators!C520,3,100),support!$A$2:$A$66,0),MATCH(indicators!B520,support!$E$1:$BI$1,0)),",","."))</f>
        <v>-0.396200398663372</v>
      </c>
      <c r="E520" t="s">
        <v>19</v>
      </c>
      <c r="F520" t="s">
        <v>19</v>
      </c>
      <c r="G520" t="s">
        <v>19</v>
      </c>
      <c r="H520" t="s">
        <v>19</v>
      </c>
      <c r="I520" t="str">
        <f ca="1">IF(OFFSET(support!$D$1,MATCH("w|"&amp;indicators!A520&amp;"|"&amp;MID(indicators!C520,3,100),support!$A$2:$A$66,0),MATCH(indicators!B520,support!$E$1:$BI$1,0))="","NULL",SUBSTITUTE(OFFSET(support!$D$1,MATCH("w|"&amp;indicators!A520&amp;"|"&amp;MID(indicators!C520,3,100),support!$A$2:$A$66,0),MATCH(indicators!B520,support!$E$1:$BI$1,0)),",","."))</f>
        <v>0.179471877925103</v>
      </c>
      <c r="J520">
        <v>1</v>
      </c>
    </row>
    <row r="521" spans="1:10" x14ac:dyDescent="0.25">
      <c r="A521">
        <v>2018</v>
      </c>
      <c r="B521" s="88">
        <v>7</v>
      </c>
      <c r="C521" t="s">
        <v>226</v>
      </c>
      <c r="D521" t="str">
        <f ca="1">IF(OFFSET(support!$D$1,MATCH("v|"&amp;indicators!A521&amp;"|"&amp;MID(indicators!C521,3,100),support!$A$2:$A$66,0),MATCH(indicators!B521,support!$E$1:$BI$1,0))="","NULL",SUBSTITUTE(OFFSET(support!$D$1,MATCH("v|"&amp;indicators!A521&amp;"|"&amp;MID(indicators!C521,3,100),support!$A$2:$A$66,0),MATCH(indicators!B521,support!$E$1:$BI$1,0)),",","."))</f>
        <v>0.136916560093769</v>
      </c>
      <c r="E521" t="s">
        <v>19</v>
      </c>
      <c r="F521" t="s">
        <v>19</v>
      </c>
      <c r="G521" t="s">
        <v>19</v>
      </c>
      <c r="H521" t="s">
        <v>19</v>
      </c>
      <c r="I521" t="str">
        <f ca="1">IF(OFFSET(support!$D$1,MATCH("w|"&amp;indicators!A521&amp;"|"&amp;MID(indicators!C521,3,100),support!$A$2:$A$66,0),MATCH(indicators!B521,support!$E$1:$BI$1,0))="","NULL",SUBSTITUTE(OFFSET(support!$D$1,MATCH("w|"&amp;indicators!A521&amp;"|"&amp;MID(indicators!C521,3,100),support!$A$2:$A$66,0),MATCH(indicators!B521,support!$E$1:$BI$1,0)),",","."))</f>
        <v>0.376551126578087</v>
      </c>
      <c r="J521">
        <v>1</v>
      </c>
    </row>
    <row r="522" spans="1:10" x14ac:dyDescent="0.25">
      <c r="A522">
        <v>2018</v>
      </c>
      <c r="B522" s="88">
        <v>8</v>
      </c>
      <c r="C522" t="s">
        <v>226</v>
      </c>
      <c r="D522" t="str">
        <f ca="1">IF(OFFSET(support!$D$1,MATCH("v|"&amp;indicators!A522&amp;"|"&amp;MID(indicators!C522,3,100),support!$A$2:$A$66,0),MATCH(indicators!B522,support!$E$1:$BI$1,0))="","NULL",SUBSTITUTE(OFFSET(support!$D$1,MATCH("v|"&amp;indicators!A522&amp;"|"&amp;MID(indicators!C522,3,100),support!$A$2:$A$66,0),MATCH(indicators!B522,support!$E$1:$BI$1,0)),",","."))</f>
        <v>0.0299972217140976</v>
      </c>
      <c r="E522" t="s">
        <v>19</v>
      </c>
      <c r="F522" t="s">
        <v>19</v>
      </c>
      <c r="G522" t="s">
        <v>19</v>
      </c>
      <c r="H522" t="s">
        <v>19</v>
      </c>
      <c r="I522" t="str">
        <f ca="1">IF(OFFSET(support!$D$1,MATCH("w|"&amp;indicators!A522&amp;"|"&amp;MID(indicators!C522,3,100),support!$A$2:$A$66,0),MATCH(indicators!B522,support!$E$1:$BI$1,0))="","NULL",SUBSTITUTE(OFFSET(support!$D$1,MATCH("w|"&amp;indicators!A522&amp;"|"&amp;MID(indicators!C522,3,100),support!$A$2:$A$66,0),MATCH(indicators!B522,support!$E$1:$BI$1,0)),",","."))</f>
        <v>0.306925951293448</v>
      </c>
      <c r="J522">
        <v>1</v>
      </c>
    </row>
    <row r="523" spans="1:10" x14ac:dyDescent="0.25">
      <c r="A523">
        <v>2018</v>
      </c>
      <c r="B523" s="88">
        <v>10</v>
      </c>
      <c r="C523" t="s">
        <v>226</v>
      </c>
      <c r="D523" t="str">
        <f ca="1">IF(OFFSET(support!$D$1,MATCH("v|"&amp;indicators!A523&amp;"|"&amp;MID(indicators!C523,3,100),support!$A$2:$A$66,0),MATCH(indicators!B523,support!$E$1:$BI$1,0))="","NULL",SUBSTITUTE(OFFSET(support!$D$1,MATCH("v|"&amp;indicators!A523&amp;"|"&amp;MID(indicators!C523,3,100),support!$A$2:$A$66,0),MATCH(indicators!B523,support!$E$1:$BI$1,0)),",","."))</f>
        <v>-0.0246606304349277</v>
      </c>
      <c r="E523" t="s">
        <v>19</v>
      </c>
      <c r="F523" t="s">
        <v>19</v>
      </c>
      <c r="G523" t="s">
        <v>19</v>
      </c>
      <c r="H523" t="s">
        <v>19</v>
      </c>
      <c r="I523" t="str">
        <f ca="1">IF(OFFSET(support!$D$1,MATCH("w|"&amp;indicators!A523&amp;"|"&amp;MID(indicators!C523,3,100),support!$A$2:$A$66,0),MATCH(indicators!B523,support!$E$1:$BI$1,0))="","NULL",SUBSTITUTE(OFFSET(support!$D$1,MATCH("w|"&amp;indicators!A523&amp;"|"&amp;MID(indicators!C523,3,100),support!$A$2:$A$66,0),MATCH(indicators!B523,support!$E$1:$BI$1,0)),",","."))</f>
        <v>1.43673698520367</v>
      </c>
      <c r="J523">
        <v>1</v>
      </c>
    </row>
    <row r="524" spans="1:10" x14ac:dyDescent="0.25">
      <c r="A524">
        <v>2018</v>
      </c>
      <c r="B524" s="88">
        <v>11</v>
      </c>
      <c r="C524" t="s">
        <v>226</v>
      </c>
      <c r="D524" t="str">
        <f ca="1">IF(OFFSET(support!$D$1,MATCH("v|"&amp;indicators!A524&amp;"|"&amp;MID(indicators!C524,3,100),support!$A$2:$A$66,0),MATCH(indicators!B524,support!$E$1:$BI$1,0))="","NULL",SUBSTITUTE(OFFSET(support!$D$1,MATCH("v|"&amp;indicators!A524&amp;"|"&amp;MID(indicators!C524,3,100),support!$A$2:$A$66,0),MATCH(indicators!B524,support!$E$1:$BI$1,0)),",","."))</f>
        <v>0.000352196531459984</v>
      </c>
      <c r="E524" t="s">
        <v>19</v>
      </c>
      <c r="F524" t="s">
        <v>19</v>
      </c>
      <c r="G524" t="s">
        <v>19</v>
      </c>
      <c r="H524" t="s">
        <v>19</v>
      </c>
      <c r="I524" t="str">
        <f ca="1">IF(OFFSET(support!$D$1,MATCH("w|"&amp;indicators!A524&amp;"|"&amp;MID(indicators!C524,3,100),support!$A$2:$A$66,0),MATCH(indicators!B524,support!$E$1:$BI$1,0))="","NULL",SUBSTITUTE(OFFSET(support!$D$1,MATCH("w|"&amp;indicators!A524&amp;"|"&amp;MID(indicators!C524,3,100),support!$A$2:$A$66,0),MATCH(indicators!B524,support!$E$1:$BI$1,0)),",","."))</f>
        <v>1.97899604257258</v>
      </c>
      <c r="J524">
        <v>1</v>
      </c>
    </row>
    <row r="525" spans="1:10" x14ac:dyDescent="0.25">
      <c r="A525">
        <v>2018</v>
      </c>
      <c r="B525" s="88">
        <v>12</v>
      </c>
      <c r="C525" t="s">
        <v>226</v>
      </c>
      <c r="D525" t="str">
        <f ca="1">IF(OFFSET(support!$D$1,MATCH("v|"&amp;indicators!A525&amp;"|"&amp;MID(indicators!C525,3,100),support!$A$2:$A$66,0),MATCH(indicators!B525,support!$E$1:$BI$1,0))="","NULL",SUBSTITUTE(OFFSET(support!$D$1,MATCH("v|"&amp;indicators!A525&amp;"|"&amp;MID(indicators!C525,3,100),support!$A$2:$A$66,0),MATCH(indicators!B525,support!$E$1:$BI$1,0)),",","."))</f>
        <v>0.0113363303557063</v>
      </c>
      <c r="E525" t="s">
        <v>19</v>
      </c>
      <c r="F525" t="s">
        <v>19</v>
      </c>
      <c r="G525" t="s">
        <v>19</v>
      </c>
      <c r="H525" t="s">
        <v>19</v>
      </c>
      <c r="I525" t="str">
        <f ca="1">IF(OFFSET(support!$D$1,MATCH("w|"&amp;indicators!A525&amp;"|"&amp;MID(indicators!C525,3,100),support!$A$2:$A$66,0),MATCH(indicators!B525,support!$E$1:$BI$1,0))="","NULL",SUBSTITUTE(OFFSET(support!$D$1,MATCH("w|"&amp;indicators!A525&amp;"|"&amp;MID(indicators!C525,3,100),support!$A$2:$A$66,0),MATCH(indicators!B525,support!$E$1:$BI$1,0)),",","."))</f>
        <v>0.600998045403263</v>
      </c>
      <c r="J525">
        <v>1</v>
      </c>
    </row>
    <row r="526" spans="1:10" x14ac:dyDescent="0.25">
      <c r="A526">
        <v>2018</v>
      </c>
      <c r="B526" s="88">
        <v>14</v>
      </c>
      <c r="C526" t="s">
        <v>226</v>
      </c>
      <c r="D526" t="str">
        <f ca="1">IF(OFFSET(support!$D$1,MATCH("v|"&amp;indicators!A526&amp;"|"&amp;MID(indicators!C526,3,100),support!$A$2:$A$66,0),MATCH(indicators!B526,support!$E$1:$BI$1,0))="","NULL",SUBSTITUTE(OFFSET(support!$D$1,MATCH("v|"&amp;indicators!A526&amp;"|"&amp;MID(indicators!C526,3,100),support!$A$2:$A$66,0),MATCH(indicators!B526,support!$E$1:$BI$1,0)),",","."))</f>
        <v>0.0243090734700938</v>
      </c>
      <c r="E526" t="s">
        <v>19</v>
      </c>
      <c r="F526" t="s">
        <v>19</v>
      </c>
      <c r="G526" t="s">
        <v>19</v>
      </c>
      <c r="H526" t="s">
        <v>19</v>
      </c>
      <c r="I526" t="str">
        <f ca="1">IF(OFFSET(support!$D$1,MATCH("w|"&amp;indicators!A526&amp;"|"&amp;MID(indicators!C526,3,100),support!$A$2:$A$66,0),MATCH(indicators!B526,support!$E$1:$BI$1,0))="","NULL",SUBSTITUTE(OFFSET(support!$D$1,MATCH("w|"&amp;indicators!A526&amp;"|"&amp;MID(indicators!C526,3,100),support!$A$2:$A$66,0),MATCH(indicators!B526,support!$E$1:$BI$1,0)),",","."))</f>
        <v>1.05574181260881</v>
      </c>
      <c r="J526">
        <v>1</v>
      </c>
    </row>
    <row r="527" spans="1:10" x14ac:dyDescent="0.25">
      <c r="A527">
        <v>2018</v>
      </c>
      <c r="B527" s="88">
        <v>17</v>
      </c>
      <c r="C527" t="s">
        <v>226</v>
      </c>
      <c r="D527" t="str">
        <f ca="1">IF(OFFSET(support!$D$1,MATCH("v|"&amp;indicators!A527&amp;"|"&amp;MID(indicators!C527,3,100),support!$A$2:$A$66,0),MATCH(indicators!B527,support!$E$1:$BI$1,0))="","NULL",SUBSTITUTE(OFFSET(support!$D$1,MATCH("v|"&amp;indicators!A527&amp;"|"&amp;MID(indicators!C527,3,100),support!$A$2:$A$66,0),MATCH(indicators!B527,support!$E$1:$BI$1,0)),",","."))</f>
        <v>0.0103342570631082</v>
      </c>
      <c r="E527" t="s">
        <v>19</v>
      </c>
      <c r="F527" t="s">
        <v>19</v>
      </c>
      <c r="G527" t="s">
        <v>19</v>
      </c>
      <c r="H527" t="s">
        <v>19</v>
      </c>
      <c r="I527" t="str">
        <f ca="1">IF(OFFSET(support!$D$1,MATCH("w|"&amp;indicators!A527&amp;"|"&amp;MID(indicators!C527,3,100),support!$A$2:$A$66,0),MATCH(indicators!B527,support!$E$1:$BI$1,0))="","NULL",SUBSTITUTE(OFFSET(support!$D$1,MATCH("w|"&amp;indicators!A527&amp;"|"&amp;MID(indicators!C527,3,100),support!$A$2:$A$66,0),MATCH(indicators!B527,support!$E$1:$BI$1,0)),",","."))</f>
        <v>0.416820981419419</v>
      </c>
      <c r="J527">
        <v>1</v>
      </c>
    </row>
    <row r="528" spans="1:10" x14ac:dyDescent="0.25">
      <c r="A528">
        <v>2018</v>
      </c>
      <c r="B528" s="88">
        <v>18</v>
      </c>
      <c r="C528" t="s">
        <v>226</v>
      </c>
      <c r="D528" t="str">
        <f ca="1">IF(OFFSET(support!$D$1,MATCH("v|"&amp;indicators!A528&amp;"|"&amp;MID(indicators!C528,3,100),support!$A$2:$A$66,0),MATCH(indicators!B528,support!$E$1:$BI$1,0))="","NULL",SUBSTITUTE(OFFSET(support!$D$1,MATCH("v|"&amp;indicators!A528&amp;"|"&amp;MID(indicators!C528,3,100),support!$A$2:$A$66,0),MATCH(indicators!B528,support!$E$1:$BI$1,0)),",","."))</f>
        <v>0.217313613530003</v>
      </c>
      <c r="E528" t="s">
        <v>19</v>
      </c>
      <c r="F528" t="s">
        <v>19</v>
      </c>
      <c r="G528" t="s">
        <v>19</v>
      </c>
      <c r="H528" t="s">
        <v>19</v>
      </c>
      <c r="I528" t="str">
        <f ca="1">IF(OFFSET(support!$D$1,MATCH("w|"&amp;indicators!A528&amp;"|"&amp;MID(indicators!C528,3,100),support!$A$2:$A$66,0),MATCH(indicators!B528,support!$E$1:$BI$1,0))="","NULL",SUBSTITUTE(OFFSET(support!$D$1,MATCH("w|"&amp;indicators!A528&amp;"|"&amp;MID(indicators!C528,3,100),support!$A$2:$A$66,0),MATCH(indicators!B528,support!$E$1:$BI$1,0)),",","."))</f>
        <v>0.158580371025522</v>
      </c>
      <c r="J528">
        <v>1</v>
      </c>
    </row>
    <row r="529" spans="1:10" x14ac:dyDescent="0.25">
      <c r="A529">
        <v>2018</v>
      </c>
      <c r="B529" s="88">
        <v>21</v>
      </c>
      <c r="C529" t="s">
        <v>226</v>
      </c>
      <c r="D529" t="str">
        <f ca="1">IF(OFFSET(support!$D$1,MATCH("v|"&amp;indicators!A529&amp;"|"&amp;MID(indicators!C529,3,100),support!$A$2:$A$66,0),MATCH(indicators!B529,support!$E$1:$BI$1,0))="","NULL",SUBSTITUTE(OFFSET(support!$D$1,MATCH("v|"&amp;indicators!A529&amp;"|"&amp;MID(indicators!C529,3,100),support!$A$2:$A$66,0),MATCH(indicators!B529,support!$E$1:$BI$1,0)),",","."))</f>
        <v>0.0105337728097068</v>
      </c>
      <c r="E529" t="s">
        <v>19</v>
      </c>
      <c r="F529" t="s">
        <v>19</v>
      </c>
      <c r="G529" t="s">
        <v>19</v>
      </c>
      <c r="H529" t="s">
        <v>19</v>
      </c>
      <c r="I529" t="str">
        <f ca="1">IF(OFFSET(support!$D$1,MATCH("w|"&amp;indicators!A529&amp;"|"&amp;MID(indicators!C529,3,100),support!$A$2:$A$66,0),MATCH(indicators!B529,support!$E$1:$BI$1,0))="","NULL",SUBSTITUTE(OFFSET(support!$D$1,MATCH("w|"&amp;indicators!A529&amp;"|"&amp;MID(indicators!C529,3,100),support!$A$2:$A$66,0),MATCH(indicators!B529,support!$E$1:$BI$1,0)),",","."))</f>
        <v>0.31927968840786</v>
      </c>
      <c r="J529">
        <v>1</v>
      </c>
    </row>
    <row r="530" spans="1:10" x14ac:dyDescent="0.25">
      <c r="A530">
        <v>2018</v>
      </c>
      <c r="B530" s="88">
        <v>22</v>
      </c>
      <c r="C530" t="s">
        <v>226</v>
      </c>
      <c r="D530" t="str">
        <f ca="1">IF(OFFSET(support!$D$1,MATCH("v|"&amp;indicators!A530&amp;"|"&amp;MID(indicators!C530,3,100),support!$A$2:$A$66,0),MATCH(indicators!B530,support!$E$1:$BI$1,0))="","NULL",SUBSTITUTE(OFFSET(support!$D$1,MATCH("v|"&amp;indicators!A530&amp;"|"&amp;MID(indicators!C530,3,100),support!$A$2:$A$66,0),MATCH(indicators!B530,support!$E$1:$BI$1,0)),",","."))</f>
        <v>0.121595156046491</v>
      </c>
      <c r="E530" t="s">
        <v>19</v>
      </c>
      <c r="F530" t="s">
        <v>19</v>
      </c>
      <c r="G530" t="s">
        <v>19</v>
      </c>
      <c r="H530" t="s">
        <v>19</v>
      </c>
      <c r="I530" t="str">
        <f ca="1">IF(OFFSET(support!$D$1,MATCH("w|"&amp;indicators!A530&amp;"|"&amp;MID(indicators!C530,3,100),support!$A$2:$A$66,0),MATCH(indicators!B530,support!$E$1:$BI$1,0))="","NULL",SUBSTITUTE(OFFSET(support!$D$1,MATCH("w|"&amp;indicators!A530&amp;"|"&amp;MID(indicators!C530,3,100),support!$A$2:$A$66,0),MATCH(indicators!B530,support!$E$1:$BI$1,0)),",","."))</f>
        <v>0.726256330445085</v>
      </c>
      <c r="J530">
        <v>1</v>
      </c>
    </row>
    <row r="531" spans="1:10" x14ac:dyDescent="0.25">
      <c r="A531">
        <v>2018</v>
      </c>
      <c r="B531" s="88">
        <v>24</v>
      </c>
      <c r="C531" t="s">
        <v>226</v>
      </c>
      <c r="D531" t="str">
        <f ca="1">IF(OFFSET(support!$D$1,MATCH("v|"&amp;indicators!A531&amp;"|"&amp;MID(indicators!C531,3,100),support!$A$2:$A$66,0),MATCH(indicators!B531,support!$E$1:$BI$1,0))="","NULL",SUBSTITUTE(OFFSET(support!$D$1,MATCH("v|"&amp;indicators!A531&amp;"|"&amp;MID(indicators!C531,3,100),support!$A$2:$A$66,0),MATCH(indicators!B531,support!$E$1:$BI$1,0)),",","."))</f>
        <v>0.197733706787946</v>
      </c>
      <c r="E531" t="s">
        <v>19</v>
      </c>
      <c r="F531" t="s">
        <v>19</v>
      </c>
      <c r="G531" t="s">
        <v>19</v>
      </c>
      <c r="H531" t="s">
        <v>19</v>
      </c>
      <c r="I531" t="str">
        <f ca="1">IF(OFFSET(support!$D$1,MATCH("w|"&amp;indicators!A531&amp;"|"&amp;MID(indicators!C531,3,100),support!$A$2:$A$66,0),MATCH(indicators!B531,support!$E$1:$BI$1,0))="","NULL",SUBSTITUTE(OFFSET(support!$D$1,MATCH("w|"&amp;indicators!A531&amp;"|"&amp;MID(indicators!C531,3,100),support!$A$2:$A$66,0),MATCH(indicators!B531,support!$E$1:$BI$1,0)),",","."))</f>
        <v>0.462936008024084</v>
      </c>
      <c r="J531">
        <v>1</v>
      </c>
    </row>
    <row r="532" spans="1:10" x14ac:dyDescent="0.25">
      <c r="A532">
        <v>2018</v>
      </c>
      <c r="B532" s="88">
        <v>25</v>
      </c>
      <c r="C532" t="s">
        <v>226</v>
      </c>
      <c r="D532" t="str">
        <f ca="1">IF(OFFSET(support!$D$1,MATCH("v|"&amp;indicators!A532&amp;"|"&amp;MID(indicators!C532,3,100),support!$A$2:$A$66,0),MATCH(indicators!B532,support!$E$1:$BI$1,0))="","NULL",SUBSTITUTE(OFFSET(support!$D$1,MATCH("v|"&amp;indicators!A532&amp;"|"&amp;MID(indicators!C532,3,100),support!$A$2:$A$66,0),MATCH(indicators!B532,support!$E$1:$BI$1,0)),",","."))</f>
        <v>0.227619785190063</v>
      </c>
      <c r="E532" t="s">
        <v>19</v>
      </c>
      <c r="F532" t="s">
        <v>19</v>
      </c>
      <c r="G532" t="s">
        <v>19</v>
      </c>
      <c r="H532" t="s">
        <v>19</v>
      </c>
      <c r="I532" t="str">
        <f ca="1">IF(OFFSET(support!$D$1,MATCH("w|"&amp;indicators!A532&amp;"|"&amp;MID(indicators!C532,3,100),support!$A$2:$A$66,0),MATCH(indicators!B532,support!$E$1:$BI$1,0))="","NULL",SUBSTITUTE(OFFSET(support!$D$1,MATCH("w|"&amp;indicators!A532&amp;"|"&amp;MID(indicators!C532,3,100),support!$A$2:$A$66,0),MATCH(indicators!B532,support!$E$1:$BI$1,0)),",","."))</f>
        <v>0.944018326813118</v>
      </c>
      <c r="J532">
        <v>1</v>
      </c>
    </row>
    <row r="533" spans="1:10" x14ac:dyDescent="0.25">
      <c r="A533">
        <v>2018</v>
      </c>
      <c r="B533" s="88">
        <v>26</v>
      </c>
      <c r="C533" t="s">
        <v>226</v>
      </c>
      <c r="D533" t="str">
        <f ca="1">IF(OFFSET(support!$D$1,MATCH("v|"&amp;indicators!A533&amp;"|"&amp;MID(indicators!C533,3,100),support!$A$2:$A$66,0),MATCH(indicators!B533,support!$E$1:$BI$1,0))="","NULL",SUBSTITUTE(OFFSET(support!$D$1,MATCH("v|"&amp;indicators!A533&amp;"|"&amp;MID(indicators!C533,3,100),support!$A$2:$A$66,0),MATCH(indicators!B533,support!$E$1:$BI$1,0)),",","."))</f>
        <v>0.44614983219229</v>
      </c>
      <c r="E533" t="s">
        <v>19</v>
      </c>
      <c r="F533" t="s">
        <v>19</v>
      </c>
      <c r="G533" t="s">
        <v>19</v>
      </c>
      <c r="H533" t="s">
        <v>19</v>
      </c>
      <c r="I533" t="str">
        <f ca="1">IF(OFFSET(support!$D$1,MATCH("w|"&amp;indicators!A533&amp;"|"&amp;MID(indicators!C533,3,100),support!$A$2:$A$66,0),MATCH(indicators!B533,support!$E$1:$BI$1,0))="","NULL",SUBSTITUTE(OFFSET(support!$D$1,MATCH("w|"&amp;indicators!A533&amp;"|"&amp;MID(indicators!C533,3,100),support!$A$2:$A$66,0),MATCH(indicators!B533,support!$E$1:$BI$1,0)),",","."))</f>
        <v>0.367493691717653</v>
      </c>
      <c r="J533">
        <v>1</v>
      </c>
    </row>
    <row r="534" spans="1:10" x14ac:dyDescent="0.25">
      <c r="A534">
        <v>2018</v>
      </c>
      <c r="B534" s="88">
        <v>27</v>
      </c>
      <c r="C534" t="s">
        <v>226</v>
      </c>
      <c r="D534" t="str">
        <f ca="1">IF(OFFSET(support!$D$1,MATCH("v|"&amp;indicators!A534&amp;"|"&amp;MID(indicators!C534,3,100),support!$A$2:$A$66,0),MATCH(indicators!B534,support!$E$1:$BI$1,0))="","NULL",SUBSTITUTE(OFFSET(support!$D$1,MATCH("v|"&amp;indicators!A534&amp;"|"&amp;MID(indicators!C534,3,100),support!$A$2:$A$66,0),MATCH(indicators!B534,support!$E$1:$BI$1,0)),",","."))</f>
        <v>0.108898107718168</v>
      </c>
      <c r="E534" t="s">
        <v>19</v>
      </c>
      <c r="F534" t="s">
        <v>19</v>
      </c>
      <c r="G534" t="s">
        <v>19</v>
      </c>
      <c r="H534" t="s">
        <v>19</v>
      </c>
      <c r="I534" t="str">
        <f ca="1">IF(OFFSET(support!$D$1,MATCH("w|"&amp;indicators!A534&amp;"|"&amp;MID(indicators!C534,3,100),support!$A$2:$A$66,0),MATCH(indicators!B534,support!$E$1:$BI$1,0))="","NULL",SUBSTITUTE(OFFSET(support!$D$1,MATCH("w|"&amp;indicators!A534&amp;"|"&amp;MID(indicators!C534,3,100),support!$A$2:$A$66,0),MATCH(indicators!B534,support!$E$1:$BI$1,0)),",","."))</f>
        <v>0.336836848356744</v>
      </c>
      <c r="J534">
        <v>1</v>
      </c>
    </row>
    <row r="535" spans="1:10" x14ac:dyDescent="0.25">
      <c r="A535">
        <v>2018</v>
      </c>
      <c r="B535" s="88">
        <v>28</v>
      </c>
      <c r="C535" t="s">
        <v>226</v>
      </c>
      <c r="D535" t="str">
        <f ca="1">IF(OFFSET(support!$D$1,MATCH("v|"&amp;indicators!A535&amp;"|"&amp;MID(indicators!C535,3,100),support!$A$2:$A$66,0),MATCH(indicators!B535,support!$E$1:$BI$1,0))="","NULL",SUBSTITUTE(OFFSET(support!$D$1,MATCH("v|"&amp;indicators!A535&amp;"|"&amp;MID(indicators!C535,3,100),support!$A$2:$A$66,0),MATCH(indicators!B535,support!$E$1:$BI$1,0)),",","."))</f>
        <v>0.0219432633361687</v>
      </c>
      <c r="E535" t="s">
        <v>19</v>
      </c>
      <c r="F535" t="s">
        <v>19</v>
      </c>
      <c r="G535" t="s">
        <v>19</v>
      </c>
      <c r="H535" t="s">
        <v>19</v>
      </c>
      <c r="I535" t="str">
        <f ca="1">IF(OFFSET(support!$D$1,MATCH("w|"&amp;indicators!A535&amp;"|"&amp;MID(indicators!C535,3,100),support!$A$2:$A$66,0),MATCH(indicators!B535,support!$E$1:$BI$1,0))="","NULL",SUBSTITUTE(OFFSET(support!$D$1,MATCH("w|"&amp;indicators!A535&amp;"|"&amp;MID(indicators!C535,3,100),support!$A$2:$A$66,0),MATCH(indicators!B535,support!$E$1:$BI$1,0)),",","."))</f>
        <v>0.282631333717983</v>
      </c>
      <c r="J535">
        <v>1</v>
      </c>
    </row>
    <row r="536" spans="1:10" x14ac:dyDescent="0.25">
      <c r="A536">
        <v>2018</v>
      </c>
      <c r="B536" s="88">
        <v>29</v>
      </c>
      <c r="C536" t="s">
        <v>226</v>
      </c>
      <c r="D536" t="str">
        <f ca="1">IF(OFFSET(support!$D$1,MATCH("v|"&amp;indicators!A536&amp;"|"&amp;MID(indicators!C536,3,100),support!$A$2:$A$66,0),MATCH(indicators!B536,support!$E$1:$BI$1,0))="","NULL",SUBSTITUTE(OFFSET(support!$D$1,MATCH("v|"&amp;indicators!A536&amp;"|"&amp;MID(indicators!C536,3,100),support!$A$2:$A$66,0),MATCH(indicators!B536,support!$E$1:$BI$1,0)),",","."))</f>
        <v>0.0491509862963671</v>
      </c>
      <c r="E536" t="s">
        <v>19</v>
      </c>
      <c r="F536" t="s">
        <v>19</v>
      </c>
      <c r="G536" t="s">
        <v>19</v>
      </c>
      <c r="H536" t="s">
        <v>19</v>
      </c>
      <c r="I536" t="str">
        <f ca="1">IF(OFFSET(support!$D$1,MATCH("w|"&amp;indicators!A536&amp;"|"&amp;MID(indicators!C536,3,100),support!$A$2:$A$66,0),MATCH(indicators!B536,support!$E$1:$BI$1,0))="","NULL",SUBSTITUTE(OFFSET(support!$D$1,MATCH("w|"&amp;indicators!A536&amp;"|"&amp;MID(indicators!C536,3,100),support!$A$2:$A$66,0),MATCH(indicators!B536,support!$E$1:$BI$1,0)),",","."))</f>
        <v>0.313087305991218</v>
      </c>
      <c r="J536">
        <v>1</v>
      </c>
    </row>
    <row r="537" spans="1:10" x14ac:dyDescent="0.25">
      <c r="A537">
        <v>2018</v>
      </c>
      <c r="B537" s="88">
        <v>31</v>
      </c>
      <c r="C537" t="s">
        <v>226</v>
      </c>
      <c r="D537" t="str">
        <f ca="1">IF(OFFSET(support!$D$1,MATCH("v|"&amp;indicators!A537&amp;"|"&amp;MID(indicators!C537,3,100),support!$A$2:$A$66,0),MATCH(indicators!B537,support!$E$1:$BI$1,0))="","NULL",SUBSTITUTE(OFFSET(support!$D$1,MATCH("v|"&amp;indicators!A537&amp;"|"&amp;MID(indicators!C537,3,100),support!$A$2:$A$66,0),MATCH(indicators!B537,support!$E$1:$BI$1,0)),",","."))</f>
        <v>0.330014945468549</v>
      </c>
      <c r="E537" t="s">
        <v>19</v>
      </c>
      <c r="F537" t="s">
        <v>19</v>
      </c>
      <c r="G537" t="s">
        <v>19</v>
      </c>
      <c r="H537" t="s">
        <v>19</v>
      </c>
      <c r="I537" t="str">
        <f ca="1">IF(OFFSET(support!$D$1,MATCH("w|"&amp;indicators!A537&amp;"|"&amp;MID(indicators!C537,3,100),support!$A$2:$A$66,0),MATCH(indicators!B537,support!$E$1:$BI$1,0))="","NULL",SUBSTITUTE(OFFSET(support!$D$1,MATCH("w|"&amp;indicators!A537&amp;"|"&amp;MID(indicators!C537,3,100),support!$A$2:$A$66,0),MATCH(indicators!B537,support!$E$1:$BI$1,0)),",","."))</f>
        <v>0.206785085042093</v>
      </c>
      <c r="J537">
        <v>1</v>
      </c>
    </row>
    <row r="538" spans="1:10" x14ac:dyDescent="0.25">
      <c r="A538">
        <v>2018</v>
      </c>
      <c r="B538" s="88">
        <v>33</v>
      </c>
      <c r="C538" t="s">
        <v>226</v>
      </c>
      <c r="D538" t="str">
        <f ca="1">IF(OFFSET(support!$D$1,MATCH("v|"&amp;indicators!A538&amp;"|"&amp;MID(indicators!C538,3,100),support!$A$2:$A$66,0),MATCH(indicators!B538,support!$E$1:$BI$1,0))="","NULL",SUBSTITUTE(OFFSET(support!$D$1,MATCH("v|"&amp;indicators!A538&amp;"|"&amp;MID(indicators!C538,3,100),support!$A$2:$A$66,0),MATCH(indicators!B538,support!$E$1:$BI$1,0)),",","."))</f>
        <v>0.204041069547471</v>
      </c>
      <c r="E538" t="s">
        <v>19</v>
      </c>
      <c r="F538" t="s">
        <v>19</v>
      </c>
      <c r="G538" t="s">
        <v>19</v>
      </c>
      <c r="H538" t="s">
        <v>19</v>
      </c>
      <c r="I538" t="str">
        <f ca="1">IF(OFFSET(support!$D$1,MATCH("w|"&amp;indicators!A538&amp;"|"&amp;MID(indicators!C538,3,100),support!$A$2:$A$66,0),MATCH(indicators!B538,support!$E$1:$BI$1,0))="","NULL",SUBSTITUTE(OFFSET(support!$D$1,MATCH("w|"&amp;indicators!A538&amp;"|"&amp;MID(indicators!C538,3,100),support!$A$2:$A$66,0),MATCH(indicators!B538,support!$E$1:$BI$1,0)),",","."))</f>
        <v>0.229268406322287</v>
      </c>
      <c r="J538">
        <v>1</v>
      </c>
    </row>
    <row r="539" spans="1:10" x14ac:dyDescent="0.25">
      <c r="A539">
        <v>2018</v>
      </c>
      <c r="B539" s="88">
        <v>35</v>
      </c>
      <c r="C539" t="s">
        <v>226</v>
      </c>
      <c r="D539" t="str">
        <f ca="1">IF(OFFSET(support!$D$1,MATCH("v|"&amp;indicators!A539&amp;"|"&amp;MID(indicators!C539,3,100),support!$A$2:$A$66,0),MATCH(indicators!B539,support!$E$1:$BI$1,0))="","NULL",SUBSTITUTE(OFFSET(support!$D$1,MATCH("v|"&amp;indicators!A539&amp;"|"&amp;MID(indicators!C539,3,100),support!$A$2:$A$66,0),MATCH(indicators!B539,support!$E$1:$BI$1,0)),",","."))</f>
        <v>0.0759650952686082</v>
      </c>
      <c r="E539" t="s">
        <v>19</v>
      </c>
      <c r="F539" t="s">
        <v>19</v>
      </c>
      <c r="G539" t="s">
        <v>19</v>
      </c>
      <c r="H539" t="s">
        <v>19</v>
      </c>
      <c r="I539" t="str">
        <f ca="1">IF(OFFSET(support!$D$1,MATCH("w|"&amp;indicators!A539&amp;"|"&amp;MID(indicators!C539,3,100),support!$A$2:$A$66,0),MATCH(indicators!B539,support!$E$1:$BI$1,0))="","NULL",SUBSTITUTE(OFFSET(support!$D$1,MATCH("w|"&amp;indicators!A539&amp;"|"&amp;MID(indicators!C539,3,100),support!$A$2:$A$66,0),MATCH(indicators!B539,support!$E$1:$BI$1,0)),",","."))</f>
        <v>0.263768214640179</v>
      </c>
      <c r="J539">
        <v>1</v>
      </c>
    </row>
    <row r="540" spans="1:10" x14ac:dyDescent="0.25">
      <c r="A540">
        <v>2018</v>
      </c>
      <c r="B540" s="88">
        <v>36</v>
      </c>
      <c r="C540" t="s">
        <v>226</v>
      </c>
      <c r="D540" t="str">
        <f ca="1">IF(OFFSET(support!$D$1,MATCH("v|"&amp;indicators!A540&amp;"|"&amp;MID(indicators!C540,3,100),support!$A$2:$A$66,0),MATCH(indicators!B540,support!$E$1:$BI$1,0))="","NULL",SUBSTITUTE(OFFSET(support!$D$1,MATCH("v|"&amp;indicators!A540&amp;"|"&amp;MID(indicators!C540,3,100),support!$A$2:$A$66,0),MATCH(indicators!B540,support!$E$1:$BI$1,0)),",","."))</f>
        <v>0.0120231666358397</v>
      </c>
      <c r="E540" t="s">
        <v>19</v>
      </c>
      <c r="F540" t="s">
        <v>19</v>
      </c>
      <c r="G540" t="s">
        <v>19</v>
      </c>
      <c r="H540" t="s">
        <v>19</v>
      </c>
      <c r="I540" t="str">
        <f ca="1">IF(OFFSET(support!$D$1,MATCH("w|"&amp;indicators!A540&amp;"|"&amp;MID(indicators!C540,3,100),support!$A$2:$A$66,0),MATCH(indicators!B540,support!$E$1:$BI$1,0))="","NULL",SUBSTITUTE(OFFSET(support!$D$1,MATCH("w|"&amp;indicators!A540&amp;"|"&amp;MID(indicators!C540,3,100),support!$A$2:$A$66,0),MATCH(indicators!B540,support!$E$1:$BI$1,0)),",","."))</f>
        <v>0.398977540752933</v>
      </c>
      <c r="J540">
        <v>1</v>
      </c>
    </row>
    <row r="541" spans="1:10" x14ac:dyDescent="0.25">
      <c r="A541">
        <v>2018</v>
      </c>
      <c r="B541" s="88">
        <v>38</v>
      </c>
      <c r="C541" t="s">
        <v>226</v>
      </c>
      <c r="D541" t="str">
        <f ca="1">IF(OFFSET(support!$D$1,MATCH("v|"&amp;indicators!A541&amp;"|"&amp;MID(indicators!C541,3,100),support!$A$2:$A$66,0),MATCH(indicators!B541,support!$E$1:$BI$1,0))="","NULL",SUBSTITUTE(OFFSET(support!$D$1,MATCH("v|"&amp;indicators!A541&amp;"|"&amp;MID(indicators!C541,3,100),support!$A$2:$A$66,0),MATCH(indicators!B541,support!$E$1:$BI$1,0)),",","."))</f>
        <v>0.00188088975958364</v>
      </c>
      <c r="E541" t="s">
        <v>19</v>
      </c>
      <c r="F541" t="s">
        <v>19</v>
      </c>
      <c r="G541" t="s">
        <v>19</v>
      </c>
      <c r="H541" t="s">
        <v>19</v>
      </c>
      <c r="I541" t="str">
        <f ca="1">IF(OFFSET(support!$D$1,MATCH("w|"&amp;indicators!A541&amp;"|"&amp;MID(indicators!C541,3,100),support!$A$2:$A$66,0),MATCH(indicators!B541,support!$E$1:$BI$1,0))="","NULL",SUBSTITUTE(OFFSET(support!$D$1,MATCH("w|"&amp;indicators!A541&amp;"|"&amp;MID(indicators!C541,3,100),support!$A$2:$A$66,0),MATCH(indicators!B541,support!$E$1:$BI$1,0)),",","."))</f>
        <v>0.559503195657064</v>
      </c>
      <c r="J541">
        <v>1</v>
      </c>
    </row>
    <row r="542" spans="1:10" x14ac:dyDescent="0.25">
      <c r="A542">
        <v>2018</v>
      </c>
      <c r="B542" s="88">
        <v>40</v>
      </c>
      <c r="C542" t="s">
        <v>226</v>
      </c>
      <c r="D542" t="str">
        <f ca="1">IF(OFFSET(support!$D$1,MATCH("v|"&amp;indicators!A542&amp;"|"&amp;MID(indicators!C542,3,100),support!$A$2:$A$66,0),MATCH(indicators!B542,support!$E$1:$BI$1,0))="","NULL",SUBSTITUTE(OFFSET(support!$D$1,MATCH("v|"&amp;indicators!A542&amp;"|"&amp;MID(indicators!C542,3,100),support!$A$2:$A$66,0),MATCH(indicators!B542,support!$E$1:$BI$1,0)),",","."))</f>
        <v>0.0166035634924103</v>
      </c>
      <c r="E542" t="s">
        <v>19</v>
      </c>
      <c r="F542" t="s">
        <v>19</v>
      </c>
      <c r="G542" t="s">
        <v>19</v>
      </c>
      <c r="H542" t="s">
        <v>19</v>
      </c>
      <c r="I542" t="str">
        <f ca="1">IF(OFFSET(support!$D$1,MATCH("w|"&amp;indicators!A542&amp;"|"&amp;MID(indicators!C542,3,100),support!$A$2:$A$66,0),MATCH(indicators!B542,support!$E$1:$BI$1,0))="","NULL",SUBSTITUTE(OFFSET(support!$D$1,MATCH("w|"&amp;indicators!A542&amp;"|"&amp;MID(indicators!C542,3,100),support!$A$2:$A$66,0),MATCH(indicators!B542,support!$E$1:$BI$1,0)),",","."))</f>
        <v>0.249046635673933</v>
      </c>
      <c r="J542">
        <v>1</v>
      </c>
    </row>
    <row r="543" spans="1:10" x14ac:dyDescent="0.25">
      <c r="A543">
        <v>2018</v>
      </c>
      <c r="B543" s="88">
        <v>41</v>
      </c>
      <c r="C543" t="s">
        <v>226</v>
      </c>
      <c r="D543" t="str">
        <f ca="1">IF(OFFSET(support!$D$1,MATCH("v|"&amp;indicators!A543&amp;"|"&amp;MID(indicators!C543,3,100),support!$A$2:$A$66,0),MATCH(indicators!B543,support!$E$1:$BI$1,0))="","NULL",SUBSTITUTE(OFFSET(support!$D$1,MATCH("v|"&amp;indicators!A543&amp;"|"&amp;MID(indicators!C543,3,100),support!$A$2:$A$66,0),MATCH(indicators!B543,support!$E$1:$BI$1,0)),",","."))</f>
        <v>0.24047792842743</v>
      </c>
      <c r="E543" t="s">
        <v>19</v>
      </c>
      <c r="F543" t="s">
        <v>19</v>
      </c>
      <c r="G543" t="s">
        <v>19</v>
      </c>
      <c r="H543" t="s">
        <v>19</v>
      </c>
      <c r="I543" t="str">
        <f ca="1">IF(OFFSET(support!$D$1,MATCH("w|"&amp;indicators!A543&amp;"|"&amp;MID(indicators!C543,3,100),support!$A$2:$A$66,0),MATCH(indicators!B543,support!$E$1:$BI$1,0))="","NULL",SUBSTITUTE(OFFSET(support!$D$1,MATCH("w|"&amp;indicators!A543&amp;"|"&amp;MID(indicators!C543,3,100),support!$A$2:$A$66,0),MATCH(indicators!B543,support!$E$1:$BI$1,0)),",","."))</f>
        <v>0.149254568347495</v>
      </c>
      <c r="J543">
        <v>1</v>
      </c>
    </row>
    <row r="544" spans="1:10" x14ac:dyDescent="0.25">
      <c r="A544">
        <v>2018</v>
      </c>
      <c r="B544" s="88">
        <v>42</v>
      </c>
      <c r="C544" t="s">
        <v>226</v>
      </c>
      <c r="D544" t="str">
        <f ca="1">IF(OFFSET(support!$D$1,MATCH("v|"&amp;indicators!A544&amp;"|"&amp;MID(indicators!C544,3,100),support!$A$2:$A$66,0),MATCH(indicators!B544,support!$E$1:$BI$1,0))="","NULL",SUBSTITUTE(OFFSET(support!$D$1,MATCH("v|"&amp;indicators!A544&amp;"|"&amp;MID(indicators!C544,3,100),support!$A$2:$A$66,0),MATCH(indicators!B544,support!$E$1:$BI$1,0)),",","."))</f>
        <v>-0.210640974222481</v>
      </c>
      <c r="E544" t="s">
        <v>19</v>
      </c>
      <c r="F544" t="s">
        <v>19</v>
      </c>
      <c r="G544" t="s">
        <v>19</v>
      </c>
      <c r="H544" t="s">
        <v>19</v>
      </c>
      <c r="I544" t="str">
        <f ca="1">IF(OFFSET(support!$D$1,MATCH("w|"&amp;indicators!A544&amp;"|"&amp;MID(indicators!C544,3,100),support!$A$2:$A$66,0),MATCH(indicators!B544,support!$E$1:$BI$1,0))="","NULL",SUBSTITUTE(OFFSET(support!$D$1,MATCH("w|"&amp;indicators!A544&amp;"|"&amp;MID(indicators!C544,3,100),support!$A$2:$A$66,0),MATCH(indicators!B544,support!$E$1:$BI$1,0)),",","."))</f>
        <v>0.0915753905018852</v>
      </c>
      <c r="J544">
        <v>1</v>
      </c>
    </row>
    <row r="545" spans="1:10" x14ac:dyDescent="0.25">
      <c r="A545">
        <v>2018</v>
      </c>
      <c r="B545" s="88">
        <v>43</v>
      </c>
      <c r="C545" t="s">
        <v>226</v>
      </c>
      <c r="D545" t="str">
        <f ca="1">IF(OFFSET(support!$D$1,MATCH("v|"&amp;indicators!A545&amp;"|"&amp;MID(indicators!C545,3,100),support!$A$2:$A$66,0),MATCH(indicators!B545,support!$E$1:$BI$1,0))="","NULL",SUBSTITUTE(OFFSET(support!$D$1,MATCH("v|"&amp;indicators!A545&amp;"|"&amp;MID(indicators!C545,3,100),support!$A$2:$A$66,0),MATCH(indicators!B545,support!$E$1:$BI$1,0)),",","."))</f>
        <v>0.00921422321734263</v>
      </c>
      <c r="E545" t="s">
        <v>19</v>
      </c>
      <c r="F545" t="s">
        <v>19</v>
      </c>
      <c r="G545" t="s">
        <v>19</v>
      </c>
      <c r="H545" t="s">
        <v>19</v>
      </c>
      <c r="I545" t="str">
        <f ca="1">IF(OFFSET(support!$D$1,MATCH("w|"&amp;indicators!A545&amp;"|"&amp;MID(indicators!C545,3,100),support!$A$2:$A$66,0),MATCH(indicators!B545,support!$E$1:$BI$1,0))="","NULL",SUBSTITUTE(OFFSET(support!$D$1,MATCH("w|"&amp;indicators!A545&amp;"|"&amp;MID(indicators!C545,3,100),support!$A$2:$A$66,0),MATCH(indicators!B545,support!$E$1:$BI$1,0)),",","."))</f>
        <v>0.071662125786445</v>
      </c>
      <c r="J545">
        <v>1</v>
      </c>
    </row>
    <row r="546" spans="1:10" x14ac:dyDescent="0.25">
      <c r="A546">
        <v>2018</v>
      </c>
      <c r="B546" s="88">
        <v>44</v>
      </c>
      <c r="C546" t="s">
        <v>226</v>
      </c>
      <c r="D546" t="str">
        <f ca="1">IF(OFFSET(support!$D$1,MATCH("v|"&amp;indicators!A546&amp;"|"&amp;MID(indicators!C546,3,100),support!$A$2:$A$66,0),MATCH(indicators!B546,support!$E$1:$BI$1,0))="","NULL",SUBSTITUTE(OFFSET(support!$D$1,MATCH("v|"&amp;indicators!A546&amp;"|"&amp;MID(indicators!C546,3,100),support!$A$2:$A$66,0),MATCH(indicators!B546,support!$E$1:$BI$1,0)),",","."))</f>
        <v>-0.0905346639375442</v>
      </c>
      <c r="E546" t="s">
        <v>19</v>
      </c>
      <c r="F546" t="s">
        <v>19</v>
      </c>
      <c r="G546" t="s">
        <v>19</v>
      </c>
      <c r="H546" t="s">
        <v>19</v>
      </c>
      <c r="I546" t="str">
        <f ca="1">IF(OFFSET(support!$D$1,MATCH("w|"&amp;indicators!A546&amp;"|"&amp;MID(indicators!C546,3,100),support!$A$2:$A$66,0),MATCH(indicators!B546,support!$E$1:$BI$1,0))="","NULL",SUBSTITUTE(OFFSET(support!$D$1,MATCH("w|"&amp;indicators!A546&amp;"|"&amp;MID(indicators!C546,3,100),support!$A$2:$A$66,0),MATCH(indicators!B546,support!$E$1:$BI$1,0)),",","."))</f>
        <v>0.145470544298428</v>
      </c>
      <c r="J546">
        <v>1</v>
      </c>
    </row>
    <row r="547" spans="1:10" x14ac:dyDescent="0.25">
      <c r="A547">
        <v>2018</v>
      </c>
      <c r="B547" s="88">
        <v>45</v>
      </c>
      <c r="C547" t="s">
        <v>226</v>
      </c>
      <c r="D547" t="str">
        <f ca="1">IF(OFFSET(support!$D$1,MATCH("v|"&amp;indicators!A547&amp;"|"&amp;MID(indicators!C547,3,100),support!$A$2:$A$66,0),MATCH(indicators!B547,support!$E$1:$BI$1,0))="","NULL",SUBSTITUTE(OFFSET(support!$D$1,MATCH("v|"&amp;indicators!A547&amp;"|"&amp;MID(indicators!C547,3,100),support!$A$2:$A$66,0),MATCH(indicators!B547,support!$E$1:$BI$1,0)),",","."))</f>
        <v>0.239395581909688</v>
      </c>
      <c r="E547" t="s">
        <v>19</v>
      </c>
      <c r="F547" t="s">
        <v>19</v>
      </c>
      <c r="G547" t="s">
        <v>19</v>
      </c>
      <c r="H547" t="s">
        <v>19</v>
      </c>
      <c r="I547" t="str">
        <f ca="1">IF(OFFSET(support!$D$1,MATCH("w|"&amp;indicators!A547&amp;"|"&amp;MID(indicators!C547,3,100),support!$A$2:$A$66,0),MATCH(indicators!B547,support!$E$1:$BI$1,0))="","NULL",SUBSTITUTE(OFFSET(support!$D$1,MATCH("w|"&amp;indicators!A547&amp;"|"&amp;MID(indicators!C547,3,100),support!$A$2:$A$66,0),MATCH(indicators!B547,support!$E$1:$BI$1,0)),",","."))</f>
        <v>0.0972154491184795</v>
      </c>
      <c r="J547">
        <v>1</v>
      </c>
    </row>
    <row r="548" spans="1:10" x14ac:dyDescent="0.25">
      <c r="A548">
        <v>2018</v>
      </c>
      <c r="B548" s="88">
        <v>46</v>
      </c>
      <c r="C548" t="s">
        <v>226</v>
      </c>
      <c r="D548" t="str">
        <f ca="1">IF(OFFSET(support!$D$1,MATCH("v|"&amp;indicators!A548&amp;"|"&amp;MID(indicators!C548,3,100),support!$A$2:$A$66,0),MATCH(indicators!B548,support!$E$1:$BI$1,0))="","NULL",SUBSTITUTE(OFFSET(support!$D$1,MATCH("v|"&amp;indicators!A548&amp;"|"&amp;MID(indicators!C548,3,100),support!$A$2:$A$66,0),MATCH(indicators!B548,support!$E$1:$BI$1,0)),",","."))</f>
        <v>0.0890813189688198</v>
      </c>
      <c r="E548" t="s">
        <v>19</v>
      </c>
      <c r="F548" t="s">
        <v>19</v>
      </c>
      <c r="G548" t="s">
        <v>19</v>
      </c>
      <c r="H548" t="s">
        <v>19</v>
      </c>
      <c r="I548" t="str">
        <f ca="1">IF(OFFSET(support!$D$1,MATCH("w|"&amp;indicators!A548&amp;"|"&amp;MID(indicators!C548,3,100),support!$A$2:$A$66,0),MATCH(indicators!B548,support!$E$1:$BI$1,0))="","NULL",SUBSTITUTE(OFFSET(support!$D$1,MATCH("w|"&amp;indicators!A548&amp;"|"&amp;MID(indicators!C548,3,100),support!$A$2:$A$66,0),MATCH(indicators!B548,support!$E$1:$BI$1,0)),",","."))</f>
        <v>0.0753666197606881</v>
      </c>
      <c r="J548">
        <v>1</v>
      </c>
    </row>
    <row r="549" spans="1:10" x14ac:dyDescent="0.25">
      <c r="A549">
        <v>2018</v>
      </c>
      <c r="B549" s="88">
        <v>47</v>
      </c>
      <c r="C549" t="s">
        <v>226</v>
      </c>
      <c r="D549" t="str">
        <f ca="1">IF(OFFSET(support!$D$1,MATCH("v|"&amp;indicators!A549&amp;"|"&amp;MID(indicators!C549,3,100),support!$A$2:$A$66,0),MATCH(indicators!B549,support!$E$1:$BI$1,0))="","NULL",SUBSTITUTE(OFFSET(support!$D$1,MATCH("v|"&amp;indicators!A549&amp;"|"&amp;MID(indicators!C549,3,100),support!$A$2:$A$66,0),MATCH(indicators!B549,support!$E$1:$BI$1,0)),",","."))</f>
        <v>0.0249107322529167</v>
      </c>
      <c r="E549" t="s">
        <v>19</v>
      </c>
      <c r="F549" t="s">
        <v>19</v>
      </c>
      <c r="G549" t="s">
        <v>19</v>
      </c>
      <c r="H549" t="s">
        <v>19</v>
      </c>
      <c r="I549" t="str">
        <f ca="1">IF(OFFSET(support!$D$1,MATCH("w|"&amp;indicators!A549&amp;"|"&amp;MID(indicators!C549,3,100),support!$A$2:$A$66,0),MATCH(indicators!B549,support!$E$1:$BI$1,0))="","NULL",SUBSTITUTE(OFFSET(support!$D$1,MATCH("w|"&amp;indicators!A549&amp;"|"&amp;MID(indicators!C549,3,100),support!$A$2:$A$66,0),MATCH(indicators!B549,support!$E$1:$BI$1,0)),",","."))</f>
        <v>0.0597846912562339</v>
      </c>
      <c r="J549">
        <v>1</v>
      </c>
    </row>
    <row r="550" spans="1:10" x14ac:dyDescent="0.25">
      <c r="A550">
        <v>2018</v>
      </c>
      <c r="B550" s="88">
        <v>48</v>
      </c>
      <c r="C550" t="s">
        <v>226</v>
      </c>
      <c r="D550" t="str">
        <f ca="1">IF(OFFSET(support!$D$1,MATCH("v|"&amp;indicators!A550&amp;"|"&amp;MID(indicators!C550,3,100),support!$A$2:$A$66,0),MATCH(indicators!B550,support!$E$1:$BI$1,0))="","NULL",SUBSTITUTE(OFFSET(support!$D$1,MATCH("v|"&amp;indicators!A550&amp;"|"&amp;MID(indicators!C550,3,100),support!$A$2:$A$66,0),MATCH(indicators!B550,support!$E$1:$BI$1,0)),",","."))</f>
        <v>0.0634464698225099</v>
      </c>
      <c r="E550" t="s">
        <v>19</v>
      </c>
      <c r="F550" t="s">
        <v>19</v>
      </c>
      <c r="G550" t="s">
        <v>19</v>
      </c>
      <c r="H550" t="s">
        <v>19</v>
      </c>
      <c r="I550" t="str">
        <f ca="1">IF(OFFSET(support!$D$1,MATCH("w|"&amp;indicators!A550&amp;"|"&amp;MID(indicators!C550,3,100),support!$A$2:$A$66,0),MATCH(indicators!B550,support!$E$1:$BI$1,0))="","NULL",SUBSTITUTE(OFFSET(support!$D$1,MATCH("w|"&amp;indicators!A550&amp;"|"&amp;MID(indicators!C550,3,100),support!$A$2:$A$66,0),MATCH(indicators!B550,support!$E$1:$BI$1,0)),",","."))</f>
        <v>0.33169048971858</v>
      </c>
      <c r="J550">
        <v>1</v>
      </c>
    </row>
    <row r="551" spans="1:10" x14ac:dyDescent="0.25">
      <c r="A551">
        <v>2018</v>
      </c>
      <c r="B551" s="88">
        <v>49</v>
      </c>
      <c r="C551" t="s">
        <v>226</v>
      </c>
      <c r="D551" t="str">
        <f ca="1">IF(OFFSET(support!$D$1,MATCH("v|"&amp;indicators!A551&amp;"|"&amp;MID(indicators!C551,3,100),support!$A$2:$A$66,0),MATCH(indicators!B551,support!$E$1:$BI$1,0))="","NULL",SUBSTITUTE(OFFSET(support!$D$1,MATCH("v|"&amp;indicators!A551&amp;"|"&amp;MID(indicators!C551,3,100),support!$A$2:$A$66,0),MATCH(indicators!B551,support!$E$1:$BI$1,0)),",","."))</f>
        <v>-0.00298529025301775</v>
      </c>
      <c r="E551" t="s">
        <v>19</v>
      </c>
      <c r="F551" t="s">
        <v>19</v>
      </c>
      <c r="G551" t="s">
        <v>19</v>
      </c>
      <c r="H551" t="s">
        <v>19</v>
      </c>
      <c r="I551" t="str">
        <f ca="1">IF(OFFSET(support!$D$1,MATCH("w|"&amp;indicators!A551&amp;"|"&amp;MID(indicators!C551,3,100),support!$A$2:$A$66,0),MATCH(indicators!B551,support!$E$1:$BI$1,0))="","NULL",SUBSTITUTE(OFFSET(support!$D$1,MATCH("w|"&amp;indicators!A551&amp;"|"&amp;MID(indicators!C551,3,100),support!$A$2:$A$66,0),MATCH(indicators!B551,support!$E$1:$BI$1,0)),",","."))</f>
        <v>0.298591665660173</v>
      </c>
      <c r="J551">
        <v>1</v>
      </c>
    </row>
    <row r="552" spans="1:10" x14ac:dyDescent="0.25">
      <c r="A552">
        <v>2018</v>
      </c>
      <c r="B552" s="88">
        <v>50</v>
      </c>
      <c r="C552" t="s">
        <v>226</v>
      </c>
      <c r="D552" t="str">
        <f ca="1">IF(OFFSET(support!$D$1,MATCH("v|"&amp;indicators!A552&amp;"|"&amp;MID(indicators!C552,3,100),support!$A$2:$A$66,0),MATCH(indicators!B552,support!$E$1:$BI$1,0))="","NULL",SUBSTITUTE(OFFSET(support!$D$1,MATCH("v|"&amp;indicators!A552&amp;"|"&amp;MID(indicators!C552,3,100),support!$A$2:$A$66,0),MATCH(indicators!B552,support!$E$1:$BI$1,0)),",","."))</f>
        <v>0.0133060326692142</v>
      </c>
      <c r="E552" t="s">
        <v>19</v>
      </c>
      <c r="F552" t="s">
        <v>19</v>
      </c>
      <c r="G552" t="s">
        <v>19</v>
      </c>
      <c r="H552" t="s">
        <v>19</v>
      </c>
      <c r="I552" t="str">
        <f ca="1">IF(OFFSET(support!$D$1,MATCH("w|"&amp;indicators!A552&amp;"|"&amp;MID(indicators!C552,3,100),support!$A$2:$A$66,0),MATCH(indicators!B552,support!$E$1:$BI$1,0))="","NULL",SUBSTITUTE(OFFSET(support!$D$1,MATCH("w|"&amp;indicators!A552&amp;"|"&amp;MID(indicators!C552,3,100),support!$A$2:$A$66,0),MATCH(indicators!B552,support!$E$1:$BI$1,0)),",","."))</f>
        <v>0.357543233723574</v>
      </c>
      <c r="J552">
        <v>1</v>
      </c>
    </row>
    <row r="553" spans="1:10" x14ac:dyDescent="0.25">
      <c r="A553">
        <v>2018</v>
      </c>
      <c r="B553" s="88">
        <v>52</v>
      </c>
      <c r="C553" t="s">
        <v>226</v>
      </c>
      <c r="D553" t="str">
        <f ca="1">IF(OFFSET(support!$D$1,MATCH("v|"&amp;indicators!A553&amp;"|"&amp;MID(indicators!C553,3,100),support!$A$2:$A$66,0),MATCH(indicators!B553,support!$E$1:$BI$1,0))="","NULL",SUBSTITUTE(OFFSET(support!$D$1,MATCH("v|"&amp;indicators!A553&amp;"|"&amp;MID(indicators!C553,3,100),support!$A$2:$A$66,0),MATCH(indicators!B553,support!$E$1:$BI$1,0)),",","."))</f>
        <v>0.0377639487261316</v>
      </c>
      <c r="E553" t="s">
        <v>19</v>
      </c>
      <c r="F553" t="s">
        <v>19</v>
      </c>
      <c r="G553" t="s">
        <v>19</v>
      </c>
      <c r="H553" t="s">
        <v>19</v>
      </c>
      <c r="I553" t="str">
        <f ca="1">IF(OFFSET(support!$D$1,MATCH("w|"&amp;indicators!A553&amp;"|"&amp;MID(indicators!C553,3,100),support!$A$2:$A$66,0),MATCH(indicators!B553,support!$E$1:$BI$1,0))="","NULL",SUBSTITUTE(OFFSET(support!$D$1,MATCH("w|"&amp;indicators!A553&amp;"|"&amp;MID(indicators!C553,3,100),support!$A$2:$A$66,0),MATCH(indicators!B553,support!$E$1:$BI$1,0)),",","."))</f>
        <v>0.534894893027003</v>
      </c>
      <c r="J553">
        <v>1</v>
      </c>
    </row>
    <row r="554" spans="1:10" x14ac:dyDescent="0.25">
      <c r="A554">
        <v>2018</v>
      </c>
      <c r="B554" s="88">
        <v>53</v>
      </c>
      <c r="C554" t="s">
        <v>226</v>
      </c>
      <c r="D554" t="str">
        <f ca="1">IF(OFFSET(support!$D$1,MATCH("v|"&amp;indicators!A554&amp;"|"&amp;MID(indicators!C554,3,100),support!$A$2:$A$66,0),MATCH(indicators!B554,support!$E$1:$BI$1,0))="","NULL",SUBSTITUTE(OFFSET(support!$D$1,MATCH("v|"&amp;indicators!A554&amp;"|"&amp;MID(indicators!C554,3,100),support!$A$2:$A$66,0),MATCH(indicators!B554,support!$E$1:$BI$1,0)),",","."))</f>
        <v>0.224528867043959</v>
      </c>
      <c r="E554" t="s">
        <v>19</v>
      </c>
      <c r="F554" t="s">
        <v>19</v>
      </c>
      <c r="G554" t="s">
        <v>19</v>
      </c>
      <c r="H554" t="s">
        <v>19</v>
      </c>
      <c r="I554" t="str">
        <f ca="1">IF(OFFSET(support!$D$1,MATCH("w|"&amp;indicators!A554&amp;"|"&amp;MID(indicators!C554,3,100),support!$A$2:$A$66,0),MATCH(indicators!B554,support!$E$1:$BI$1,0))="","NULL",SUBSTITUTE(OFFSET(support!$D$1,MATCH("w|"&amp;indicators!A554&amp;"|"&amp;MID(indicators!C554,3,100),support!$A$2:$A$66,0),MATCH(indicators!B554,support!$E$1:$BI$1,0)),",","."))</f>
        <v>0.150398333857165</v>
      </c>
      <c r="J554">
        <v>1</v>
      </c>
    </row>
    <row r="555" spans="1:10" x14ac:dyDescent="0.25">
      <c r="A555">
        <v>2018</v>
      </c>
      <c r="B555" s="88">
        <v>54</v>
      </c>
      <c r="C555" t="s">
        <v>226</v>
      </c>
      <c r="D555" t="str">
        <f ca="1">IF(OFFSET(support!$D$1,MATCH("v|"&amp;indicators!A555&amp;"|"&amp;MID(indicators!C555,3,100),support!$A$2:$A$66,0),MATCH(indicators!B555,support!$E$1:$BI$1,0))="","NULL",SUBSTITUTE(OFFSET(support!$D$1,MATCH("v|"&amp;indicators!A555&amp;"|"&amp;MID(indicators!C555,3,100),support!$A$2:$A$66,0),MATCH(indicators!B555,support!$E$1:$BI$1,0)),",","."))</f>
        <v>0.075954848721996</v>
      </c>
      <c r="E555" t="s">
        <v>19</v>
      </c>
      <c r="F555" t="s">
        <v>19</v>
      </c>
      <c r="G555" t="s">
        <v>19</v>
      </c>
      <c r="H555" t="s">
        <v>19</v>
      </c>
      <c r="I555" t="str">
        <f ca="1">IF(OFFSET(support!$D$1,MATCH("w|"&amp;indicators!A555&amp;"|"&amp;MID(indicators!C555,3,100),support!$A$2:$A$66,0),MATCH(indicators!B555,support!$E$1:$BI$1,0))="","NULL",SUBSTITUTE(OFFSET(support!$D$1,MATCH("w|"&amp;indicators!A555&amp;"|"&amp;MID(indicators!C555,3,100),support!$A$2:$A$66,0),MATCH(indicators!B555,support!$E$1:$BI$1,0)),",","."))</f>
        <v>0.383819400209624</v>
      </c>
      <c r="J555">
        <v>1</v>
      </c>
    </row>
    <row r="556" spans="1:10" x14ac:dyDescent="0.25">
      <c r="A556">
        <v>2018</v>
      </c>
      <c r="B556" s="88">
        <v>57</v>
      </c>
      <c r="C556" t="s">
        <v>226</v>
      </c>
      <c r="D556" t="str">
        <f ca="1">IF(OFFSET(support!$D$1,MATCH("v|"&amp;indicators!A556&amp;"|"&amp;MID(indicators!C556,3,100),support!$A$2:$A$66,0),MATCH(indicators!B556,support!$E$1:$BI$1,0))="","NULL",SUBSTITUTE(OFFSET(support!$D$1,MATCH("v|"&amp;indicators!A556&amp;"|"&amp;MID(indicators!C556,3,100),support!$A$2:$A$66,0),MATCH(indicators!B556,support!$E$1:$BI$1,0)),",","."))</f>
        <v>0.0863032159295607</v>
      </c>
      <c r="E556" t="s">
        <v>19</v>
      </c>
      <c r="F556" t="s">
        <v>19</v>
      </c>
      <c r="G556" t="s">
        <v>19</v>
      </c>
      <c r="H556" t="s">
        <v>19</v>
      </c>
      <c r="I556" t="str">
        <f ca="1">IF(OFFSET(support!$D$1,MATCH("w|"&amp;indicators!A556&amp;"|"&amp;MID(indicators!C556,3,100),support!$A$2:$A$66,0),MATCH(indicators!B556,support!$E$1:$BI$1,0))="","NULL",SUBSTITUTE(OFFSET(support!$D$1,MATCH("w|"&amp;indicators!A556&amp;"|"&amp;MID(indicators!C556,3,100),support!$A$2:$A$66,0),MATCH(indicators!B556,support!$E$1:$BI$1,0)),",","."))</f>
        <v>0.215329978242883</v>
      </c>
      <c r="J556">
        <v>1</v>
      </c>
    </row>
    <row r="557" spans="1:10" x14ac:dyDescent="0.25">
      <c r="A557">
        <v>2018</v>
      </c>
      <c r="B557" s="88">
        <v>58</v>
      </c>
      <c r="C557" t="s">
        <v>226</v>
      </c>
      <c r="D557" t="str">
        <f ca="1">IF(OFFSET(support!$D$1,MATCH("v|"&amp;indicators!A557&amp;"|"&amp;MID(indicators!C557,3,100),support!$A$2:$A$66,0),MATCH(indicators!B557,support!$E$1:$BI$1,0))="","NULL",SUBSTITUTE(OFFSET(support!$D$1,MATCH("v|"&amp;indicators!A557&amp;"|"&amp;MID(indicators!C557,3,100),support!$A$2:$A$66,0),MATCH(indicators!B557,support!$E$1:$BI$1,0)),",","."))</f>
        <v>0.0213556841887165</v>
      </c>
      <c r="E557" t="s">
        <v>19</v>
      </c>
      <c r="F557" t="s">
        <v>19</v>
      </c>
      <c r="G557" t="s">
        <v>19</v>
      </c>
      <c r="H557" t="s">
        <v>19</v>
      </c>
      <c r="I557" t="str">
        <f ca="1">IF(OFFSET(support!$D$1,MATCH("w|"&amp;indicators!A557&amp;"|"&amp;MID(indicators!C557,3,100),support!$A$2:$A$66,0),MATCH(indicators!B557,support!$E$1:$BI$1,0))="","NULL",SUBSTITUTE(OFFSET(support!$D$1,MATCH("w|"&amp;indicators!A557&amp;"|"&amp;MID(indicators!C557,3,100),support!$A$2:$A$66,0),MATCH(indicators!B557,support!$E$1:$BI$1,0)),",","."))</f>
        <v>0.149261421162656</v>
      </c>
      <c r="J557">
        <v>1</v>
      </c>
    </row>
    <row r="558" spans="1:10" x14ac:dyDescent="0.25">
      <c r="A558">
        <v>2018</v>
      </c>
      <c r="B558" s="88">
        <v>60</v>
      </c>
      <c r="C558" t="s">
        <v>226</v>
      </c>
      <c r="D558" t="str">
        <f ca="1">IF(OFFSET(support!$D$1,MATCH("v|"&amp;indicators!A558&amp;"|"&amp;MID(indicators!C558,3,100),support!$A$2:$A$66,0),MATCH(indicators!B558,support!$E$1:$BI$1,0))="","NULL",SUBSTITUTE(OFFSET(support!$D$1,MATCH("v|"&amp;indicators!A558&amp;"|"&amp;MID(indicators!C558,3,100),support!$A$2:$A$66,0),MATCH(indicators!B558,support!$E$1:$BI$1,0)),",","."))</f>
        <v>-0.0712849606723434</v>
      </c>
      <c r="E558" t="s">
        <v>19</v>
      </c>
      <c r="F558" t="s">
        <v>19</v>
      </c>
      <c r="G558" t="s">
        <v>19</v>
      </c>
      <c r="H558" t="s">
        <v>19</v>
      </c>
      <c r="I558" t="str">
        <f ca="1">IF(OFFSET(support!$D$1,MATCH("w|"&amp;indicators!A558&amp;"|"&amp;MID(indicators!C558,3,100),support!$A$2:$A$66,0),MATCH(indicators!B558,support!$E$1:$BI$1,0))="","NULL",SUBSTITUTE(OFFSET(support!$D$1,MATCH("w|"&amp;indicators!A558&amp;"|"&amp;MID(indicators!C558,3,100),support!$A$2:$A$66,0),MATCH(indicators!B558,support!$E$1:$BI$1,0)),",","."))</f>
        <v>0.185680271228899</v>
      </c>
      <c r="J558">
        <v>1</v>
      </c>
    </row>
    <row r="559" spans="1:10" x14ac:dyDescent="0.25">
      <c r="A559">
        <v>2018</v>
      </c>
      <c r="B559" s="88">
        <v>61</v>
      </c>
      <c r="C559" t="s">
        <v>226</v>
      </c>
      <c r="D559" t="str">
        <f ca="1">IF(OFFSET(support!$D$1,MATCH("v|"&amp;indicators!A559&amp;"|"&amp;MID(indicators!C559,3,100),support!$A$2:$A$66,0),MATCH(indicators!B559,support!$E$1:$BI$1,0))="","NULL",SUBSTITUTE(OFFSET(support!$D$1,MATCH("v|"&amp;indicators!A559&amp;"|"&amp;MID(indicators!C559,3,100),support!$A$2:$A$66,0),MATCH(indicators!B559,support!$E$1:$BI$1,0)),",","."))</f>
        <v>-0.322227804908024</v>
      </c>
      <c r="E559" t="s">
        <v>19</v>
      </c>
      <c r="F559" t="s">
        <v>19</v>
      </c>
      <c r="G559" t="s">
        <v>19</v>
      </c>
      <c r="H559" t="s">
        <v>19</v>
      </c>
      <c r="I559" t="str">
        <f ca="1">IF(OFFSET(support!$D$1,MATCH("w|"&amp;indicators!A559&amp;"|"&amp;MID(indicators!C559,3,100),support!$A$2:$A$66,0),MATCH(indicators!B559,support!$E$1:$BI$1,0))="","NULL",SUBSTITUTE(OFFSET(support!$D$1,MATCH("w|"&amp;indicators!A559&amp;"|"&amp;MID(indicators!C559,3,100),support!$A$2:$A$66,0),MATCH(indicators!B559,support!$E$1:$BI$1,0)),",","."))</f>
        <v>0.124645244809159</v>
      </c>
      <c r="J559">
        <v>1</v>
      </c>
    </row>
    <row r="560" spans="1:10" x14ac:dyDescent="0.25">
      <c r="A560">
        <v>2018</v>
      </c>
      <c r="B560" s="88">
        <v>63</v>
      </c>
      <c r="C560" t="s">
        <v>226</v>
      </c>
      <c r="D560" t="str">
        <f ca="1">IF(OFFSET(support!$D$1,MATCH("v|"&amp;indicators!A560&amp;"|"&amp;MID(indicators!C560,3,100),support!$A$2:$A$66,0),MATCH(indicators!B560,support!$E$1:$BI$1,0))="","NULL",SUBSTITUTE(OFFSET(support!$D$1,MATCH("v|"&amp;indicators!A560&amp;"|"&amp;MID(indicators!C560,3,100),support!$A$2:$A$66,0),MATCH(indicators!B560,support!$E$1:$BI$1,0)),",","."))</f>
        <v>0.0189083744835053</v>
      </c>
      <c r="E560" t="s">
        <v>19</v>
      </c>
      <c r="F560" t="s">
        <v>19</v>
      </c>
      <c r="G560" t="s">
        <v>19</v>
      </c>
      <c r="H560" t="s">
        <v>19</v>
      </c>
      <c r="I560" t="str">
        <f ca="1">IF(OFFSET(support!$D$1,MATCH("w|"&amp;indicators!A560&amp;"|"&amp;MID(indicators!C560,3,100),support!$A$2:$A$66,0),MATCH(indicators!B560,support!$E$1:$BI$1,0))="","NULL",SUBSTITUTE(OFFSET(support!$D$1,MATCH("w|"&amp;indicators!A560&amp;"|"&amp;MID(indicators!C560,3,100),support!$A$2:$A$66,0),MATCH(indicators!B560,support!$E$1:$BI$1,0)),",","."))</f>
        <v>0.350431690462757</v>
      </c>
      <c r="J560">
        <v>1</v>
      </c>
    </row>
    <row r="561" spans="1:10" x14ac:dyDescent="0.25">
      <c r="A561">
        <v>2018</v>
      </c>
      <c r="B561" s="88">
        <v>64</v>
      </c>
      <c r="C561" t="s">
        <v>226</v>
      </c>
      <c r="D561" t="str">
        <f ca="1">IF(OFFSET(support!$D$1,MATCH("v|"&amp;indicators!A561&amp;"|"&amp;MID(indicators!C561,3,100),support!$A$2:$A$66,0),MATCH(indicators!B561,support!$E$1:$BI$1,0))="","NULL",SUBSTITUTE(OFFSET(support!$D$1,MATCH("v|"&amp;indicators!A561&amp;"|"&amp;MID(indicators!C561,3,100),support!$A$2:$A$66,0),MATCH(indicators!B561,support!$E$1:$BI$1,0)),",","."))</f>
        <v>0.152130261770068</v>
      </c>
      <c r="E561" t="s">
        <v>19</v>
      </c>
      <c r="F561" t="s">
        <v>19</v>
      </c>
      <c r="G561" t="s">
        <v>19</v>
      </c>
      <c r="H561" t="s">
        <v>19</v>
      </c>
      <c r="I561" t="str">
        <f ca="1">IF(OFFSET(support!$D$1,MATCH("w|"&amp;indicators!A561&amp;"|"&amp;MID(indicators!C561,3,100),support!$A$2:$A$66,0),MATCH(indicators!B561,support!$E$1:$BI$1,0))="","NULL",SUBSTITUTE(OFFSET(support!$D$1,MATCH("w|"&amp;indicators!A561&amp;"|"&amp;MID(indicators!C561,3,100),support!$A$2:$A$66,0),MATCH(indicators!B561,support!$E$1:$BI$1,0)),",","."))</f>
        <v>0.240417116074292</v>
      </c>
      <c r="J561">
        <v>1</v>
      </c>
    </row>
    <row r="562" spans="1:10" x14ac:dyDescent="0.25">
      <c r="A562">
        <v>2018</v>
      </c>
      <c r="B562" s="88">
        <v>65</v>
      </c>
      <c r="C562" t="s">
        <v>226</v>
      </c>
      <c r="D562" t="str">
        <f ca="1">IF(OFFSET(support!$D$1,MATCH("v|"&amp;indicators!A562&amp;"|"&amp;MID(indicators!C562,3,100),support!$A$2:$A$66,0),MATCH(indicators!B562,support!$E$1:$BI$1,0))="","NULL",SUBSTITUTE(OFFSET(support!$D$1,MATCH("v|"&amp;indicators!A562&amp;"|"&amp;MID(indicators!C562,3,100),support!$A$2:$A$66,0),MATCH(indicators!B562,support!$E$1:$BI$1,0)),",","."))</f>
        <v>0.00463001499376791</v>
      </c>
      <c r="E562" t="s">
        <v>19</v>
      </c>
      <c r="F562" t="s">
        <v>19</v>
      </c>
      <c r="G562" t="s">
        <v>19</v>
      </c>
      <c r="H562" t="s">
        <v>19</v>
      </c>
      <c r="I562" t="str">
        <f ca="1">IF(OFFSET(support!$D$1,MATCH("w|"&amp;indicators!A562&amp;"|"&amp;MID(indicators!C562,3,100),support!$A$2:$A$66,0),MATCH(indicators!B562,support!$E$1:$BI$1,0))="","NULL",SUBSTITUTE(OFFSET(support!$D$1,MATCH("w|"&amp;indicators!A562&amp;"|"&amp;MID(indicators!C562,3,100),support!$A$2:$A$66,0),MATCH(indicators!B562,support!$E$1:$BI$1,0)),",","."))</f>
        <v>0.209920680550315</v>
      </c>
      <c r="J562">
        <v>1</v>
      </c>
    </row>
    <row r="563" spans="1:10" x14ac:dyDescent="0.25">
      <c r="A563">
        <v>2018</v>
      </c>
      <c r="B563" s="88">
        <v>67</v>
      </c>
      <c r="C563" t="s">
        <v>226</v>
      </c>
      <c r="D563" t="str">
        <f ca="1">IF(OFFSET(support!$D$1,MATCH("v|"&amp;indicators!A563&amp;"|"&amp;MID(indicators!C563,3,100),support!$A$2:$A$66,0),MATCH(indicators!B563,support!$E$1:$BI$1,0))="","NULL",SUBSTITUTE(OFFSET(support!$D$1,MATCH("v|"&amp;indicators!A563&amp;"|"&amp;MID(indicators!C563,3,100),support!$A$2:$A$66,0),MATCH(indicators!B563,support!$E$1:$BI$1,0)),",","."))</f>
        <v>0.0118310355740502</v>
      </c>
      <c r="E563" t="s">
        <v>19</v>
      </c>
      <c r="F563" t="s">
        <v>19</v>
      </c>
      <c r="G563" t="s">
        <v>19</v>
      </c>
      <c r="H563" t="s">
        <v>19</v>
      </c>
      <c r="I563" t="str">
        <f ca="1">IF(OFFSET(support!$D$1,MATCH("w|"&amp;indicators!A563&amp;"|"&amp;MID(indicators!C563,3,100),support!$A$2:$A$66,0),MATCH(indicators!B563,support!$E$1:$BI$1,0))="","NULL",SUBSTITUTE(OFFSET(support!$D$1,MATCH("w|"&amp;indicators!A563&amp;"|"&amp;MID(indicators!C563,3,100),support!$A$2:$A$66,0),MATCH(indicators!B563,support!$E$1:$BI$1,0)),",","."))</f>
        <v>0.495127343355011</v>
      </c>
      <c r="J563">
        <v>1</v>
      </c>
    </row>
    <row r="564" spans="1:10" x14ac:dyDescent="0.25">
      <c r="A564">
        <v>2018</v>
      </c>
      <c r="B564" s="88">
        <v>68</v>
      </c>
      <c r="C564" t="s">
        <v>226</v>
      </c>
      <c r="D564" t="str">
        <f ca="1">IF(OFFSET(support!$D$1,MATCH("v|"&amp;indicators!A564&amp;"|"&amp;MID(indicators!C564,3,100),support!$A$2:$A$66,0),MATCH(indicators!B564,support!$E$1:$BI$1,0))="","NULL",SUBSTITUTE(OFFSET(support!$D$1,MATCH("v|"&amp;indicators!A564&amp;"|"&amp;MID(indicators!C564,3,100),support!$A$2:$A$66,0),MATCH(indicators!B564,support!$E$1:$BI$1,0)),",","."))</f>
        <v>-0.154277666627763</v>
      </c>
      <c r="E564" t="s">
        <v>19</v>
      </c>
      <c r="F564" t="s">
        <v>19</v>
      </c>
      <c r="G564" t="s">
        <v>19</v>
      </c>
      <c r="H564" t="s">
        <v>19</v>
      </c>
      <c r="I564" t="str">
        <f ca="1">IF(OFFSET(support!$D$1,MATCH("w|"&amp;indicators!A564&amp;"|"&amp;MID(indicators!C564,3,100),support!$A$2:$A$66,0),MATCH(indicators!B564,support!$E$1:$BI$1,0))="","NULL",SUBSTITUTE(OFFSET(support!$D$1,MATCH("w|"&amp;indicators!A564&amp;"|"&amp;MID(indicators!C564,3,100),support!$A$2:$A$66,0),MATCH(indicators!B564,support!$E$1:$BI$1,0)),",","."))</f>
        <v>0.25151574614829</v>
      </c>
      <c r="J564">
        <v>1</v>
      </c>
    </row>
    <row r="565" spans="1:10" x14ac:dyDescent="0.25">
      <c r="A565">
        <v>2018</v>
      </c>
      <c r="B565" s="88">
        <v>69</v>
      </c>
      <c r="C565" t="s">
        <v>226</v>
      </c>
      <c r="D565" t="str">
        <f ca="1">IF(OFFSET(support!$D$1,MATCH("v|"&amp;indicators!A565&amp;"|"&amp;MID(indicators!C565,3,100),support!$A$2:$A$66,0),MATCH(indicators!B565,support!$E$1:$BI$1,0))="","NULL",SUBSTITUTE(OFFSET(support!$D$1,MATCH("v|"&amp;indicators!A565&amp;"|"&amp;MID(indicators!C565,3,100),support!$A$2:$A$66,0),MATCH(indicators!B565,support!$E$1:$BI$1,0)),",","."))</f>
        <v>-0.0176755865279929</v>
      </c>
      <c r="E565" t="s">
        <v>19</v>
      </c>
      <c r="F565" t="s">
        <v>19</v>
      </c>
      <c r="G565" t="s">
        <v>19</v>
      </c>
      <c r="H565" t="s">
        <v>19</v>
      </c>
      <c r="I565" t="str">
        <f ca="1">IF(OFFSET(support!$D$1,MATCH("w|"&amp;indicators!A565&amp;"|"&amp;MID(indicators!C565,3,100),support!$A$2:$A$66,0),MATCH(indicators!B565,support!$E$1:$BI$1,0))="","NULL",SUBSTITUTE(OFFSET(support!$D$1,MATCH("w|"&amp;indicators!A565&amp;"|"&amp;MID(indicators!C565,3,100),support!$A$2:$A$66,0),MATCH(indicators!B565,support!$E$1:$BI$1,0)),",","."))</f>
        <v>0.424245217192549</v>
      </c>
      <c r="J565">
        <v>1</v>
      </c>
    </row>
    <row r="566" spans="1:10" x14ac:dyDescent="0.25">
      <c r="A566">
        <v>2018</v>
      </c>
      <c r="B566" s="88">
        <v>70</v>
      </c>
      <c r="C566" t="s">
        <v>226</v>
      </c>
      <c r="D566" t="str">
        <f ca="1">IF(OFFSET(support!$D$1,MATCH("v|"&amp;indicators!A566&amp;"|"&amp;MID(indicators!C566,3,100),support!$A$2:$A$66,0),MATCH(indicators!B566,support!$E$1:$BI$1,0))="","NULL",SUBSTITUTE(OFFSET(support!$D$1,MATCH("v|"&amp;indicators!A566&amp;"|"&amp;MID(indicators!C566,3,100),support!$A$2:$A$66,0),MATCH(indicators!B566,support!$E$1:$BI$1,0)),",","."))</f>
        <v>0.176764158077526</v>
      </c>
      <c r="E566" t="s">
        <v>19</v>
      </c>
      <c r="F566" t="s">
        <v>19</v>
      </c>
      <c r="G566" t="s">
        <v>19</v>
      </c>
      <c r="H566" t="s">
        <v>19</v>
      </c>
      <c r="I566" t="str">
        <f ca="1">IF(OFFSET(support!$D$1,MATCH("w|"&amp;indicators!A566&amp;"|"&amp;MID(indicators!C566,3,100),support!$A$2:$A$66,0),MATCH(indicators!B566,support!$E$1:$BI$1,0))="","NULL",SUBSTITUTE(OFFSET(support!$D$1,MATCH("w|"&amp;indicators!A566&amp;"|"&amp;MID(indicators!C566,3,100),support!$A$2:$A$66,0),MATCH(indicators!B566,support!$E$1:$BI$1,0)),",","."))</f>
        <v>0.131714104219367</v>
      </c>
      <c r="J566">
        <v>1</v>
      </c>
    </row>
    <row r="567" spans="1:10" x14ac:dyDescent="0.25">
      <c r="A567">
        <v>2018</v>
      </c>
      <c r="B567" s="88">
        <v>72</v>
      </c>
      <c r="C567" t="s">
        <v>226</v>
      </c>
      <c r="D567" t="str">
        <f ca="1">IF(OFFSET(support!$D$1,MATCH("v|"&amp;indicators!A567&amp;"|"&amp;MID(indicators!C567,3,100),support!$A$2:$A$66,0),MATCH(indicators!B567,support!$E$1:$BI$1,0))="","NULL",SUBSTITUTE(OFFSET(support!$D$1,MATCH("v|"&amp;indicators!A567&amp;"|"&amp;MID(indicators!C567,3,100),support!$A$2:$A$66,0),MATCH(indicators!B567,support!$E$1:$BI$1,0)),",","."))</f>
        <v>0.0307637090778578</v>
      </c>
      <c r="E567" t="s">
        <v>19</v>
      </c>
      <c r="F567" t="s">
        <v>19</v>
      </c>
      <c r="G567" t="s">
        <v>19</v>
      </c>
      <c r="H567" t="s">
        <v>19</v>
      </c>
      <c r="I567" t="str">
        <f ca="1">IF(OFFSET(support!$D$1,MATCH("w|"&amp;indicators!A567&amp;"|"&amp;MID(indicators!C567,3,100),support!$A$2:$A$66,0),MATCH(indicators!B567,support!$E$1:$BI$1,0))="","NULL",SUBSTITUTE(OFFSET(support!$D$1,MATCH("w|"&amp;indicators!A567&amp;"|"&amp;MID(indicators!C567,3,100),support!$A$2:$A$66,0),MATCH(indicators!B567,support!$E$1:$BI$1,0)),",","."))</f>
        <v>0.105379128282827</v>
      </c>
      <c r="J567">
        <v>1</v>
      </c>
    </row>
    <row r="568" spans="1:10" x14ac:dyDescent="0.25">
      <c r="A568">
        <v>2018</v>
      </c>
      <c r="B568" s="88">
        <v>75</v>
      </c>
      <c r="C568" t="s">
        <v>226</v>
      </c>
      <c r="D568" t="str">
        <f ca="1">IF(OFFSET(support!$D$1,MATCH("v|"&amp;indicators!A568&amp;"|"&amp;MID(indicators!C568,3,100),support!$A$2:$A$66,0),MATCH(indicators!B568,support!$E$1:$BI$1,0))="","NULL",SUBSTITUTE(OFFSET(support!$D$1,MATCH("v|"&amp;indicators!A568&amp;"|"&amp;MID(indicators!C568,3,100),support!$A$2:$A$66,0),MATCH(indicators!B568,support!$E$1:$BI$1,0)),",","."))</f>
        <v>-0.0198274211966973</v>
      </c>
      <c r="E568" t="s">
        <v>19</v>
      </c>
      <c r="F568" t="s">
        <v>19</v>
      </c>
      <c r="G568" t="s">
        <v>19</v>
      </c>
      <c r="H568" t="s">
        <v>19</v>
      </c>
      <c r="I568" t="str">
        <f ca="1">IF(OFFSET(support!$D$1,MATCH("w|"&amp;indicators!A568&amp;"|"&amp;MID(indicators!C568,3,100),support!$A$2:$A$66,0),MATCH(indicators!B568,support!$E$1:$BI$1,0))="","NULL",SUBSTITUTE(OFFSET(support!$D$1,MATCH("w|"&amp;indicators!A568&amp;"|"&amp;MID(indicators!C568,3,100),support!$A$2:$A$66,0),MATCH(indicators!B568,support!$E$1:$BI$1,0)),",","."))</f>
        <v>0.119054161725497</v>
      </c>
      <c r="J568">
        <v>1</v>
      </c>
    </row>
    <row r="569" spans="1:10" x14ac:dyDescent="0.25">
      <c r="A569">
        <v>2018</v>
      </c>
      <c r="B569" s="88">
        <v>77</v>
      </c>
      <c r="C569" t="s">
        <v>226</v>
      </c>
      <c r="D569" t="str">
        <f ca="1">IF(OFFSET(support!$D$1,MATCH("v|"&amp;indicators!A569&amp;"|"&amp;MID(indicators!C569,3,100),support!$A$2:$A$66,0),MATCH(indicators!B569,support!$E$1:$BI$1,0))="","NULL",SUBSTITUTE(OFFSET(support!$D$1,MATCH("v|"&amp;indicators!A569&amp;"|"&amp;MID(indicators!C569,3,100),support!$A$2:$A$66,0),MATCH(indicators!B569,support!$E$1:$BI$1,0)),",","."))</f>
        <v>0.0381549737277123</v>
      </c>
      <c r="E569" t="s">
        <v>19</v>
      </c>
      <c r="F569" t="s">
        <v>19</v>
      </c>
      <c r="G569" t="s">
        <v>19</v>
      </c>
      <c r="H569" t="s">
        <v>19</v>
      </c>
      <c r="I569" t="str">
        <f ca="1">IF(OFFSET(support!$D$1,MATCH("w|"&amp;indicators!A569&amp;"|"&amp;MID(indicators!C569,3,100),support!$A$2:$A$66,0),MATCH(indicators!B569,support!$E$1:$BI$1,0))="","NULL",SUBSTITUTE(OFFSET(support!$D$1,MATCH("w|"&amp;indicators!A569&amp;"|"&amp;MID(indicators!C569,3,100),support!$A$2:$A$66,0),MATCH(indicators!B569,support!$E$1:$BI$1,0)),",","."))</f>
        <v>0.256421186744223</v>
      </c>
      <c r="J569">
        <v>1</v>
      </c>
    </row>
    <row r="570" spans="1:10" x14ac:dyDescent="0.25">
      <c r="A570">
        <v>2018</v>
      </c>
      <c r="B570" s="88">
        <v>78</v>
      </c>
      <c r="C570" t="s">
        <v>226</v>
      </c>
      <c r="D570" t="str">
        <f ca="1">IF(OFFSET(support!$D$1,MATCH("v|"&amp;indicators!A570&amp;"|"&amp;MID(indicators!C570,3,100),support!$A$2:$A$66,0),MATCH(indicators!B570,support!$E$1:$BI$1,0))="","NULL",SUBSTITUTE(OFFSET(support!$D$1,MATCH("v|"&amp;indicators!A570&amp;"|"&amp;MID(indicators!C570,3,100),support!$A$2:$A$66,0),MATCH(indicators!B570,support!$E$1:$BI$1,0)),",","."))</f>
        <v>0.0223974664177447</v>
      </c>
      <c r="E570" t="s">
        <v>19</v>
      </c>
      <c r="F570" t="s">
        <v>19</v>
      </c>
      <c r="G570" t="s">
        <v>19</v>
      </c>
      <c r="H570" t="s">
        <v>19</v>
      </c>
      <c r="I570" t="str">
        <f ca="1">IF(OFFSET(support!$D$1,MATCH("w|"&amp;indicators!A570&amp;"|"&amp;MID(indicators!C570,3,100),support!$A$2:$A$66,0),MATCH(indicators!B570,support!$E$1:$BI$1,0))="","NULL",SUBSTITUTE(OFFSET(support!$D$1,MATCH("w|"&amp;indicators!A570&amp;"|"&amp;MID(indicators!C570,3,100),support!$A$2:$A$66,0),MATCH(indicators!B570,support!$E$1:$BI$1,0)),",","."))</f>
        <v>0.264489021286417</v>
      </c>
      <c r="J570">
        <v>1</v>
      </c>
    </row>
    <row r="571" spans="1:10" x14ac:dyDescent="0.25">
      <c r="A571">
        <v>2018</v>
      </c>
      <c r="B571" s="88">
        <v>83</v>
      </c>
      <c r="C571" t="s">
        <v>226</v>
      </c>
      <c r="D571" t="str">
        <f ca="1">IF(OFFSET(support!$D$1,MATCH("v|"&amp;indicators!A571&amp;"|"&amp;MID(indicators!C571,3,100),support!$A$2:$A$66,0),MATCH(indicators!B571,support!$E$1:$BI$1,0))="","NULL",SUBSTITUTE(OFFSET(support!$D$1,MATCH("v|"&amp;indicators!A571&amp;"|"&amp;MID(indicators!C571,3,100),support!$A$2:$A$66,0),MATCH(indicators!B571,support!$E$1:$BI$1,0)),",","."))</f>
        <v>0.271184561906139</v>
      </c>
      <c r="E571" t="s">
        <v>19</v>
      </c>
      <c r="F571" t="s">
        <v>19</v>
      </c>
      <c r="G571" t="s">
        <v>19</v>
      </c>
      <c r="H571" t="s">
        <v>19</v>
      </c>
      <c r="I571" t="str">
        <f ca="1">IF(OFFSET(support!$D$1,MATCH("w|"&amp;indicators!A571&amp;"|"&amp;MID(indicators!C571,3,100),support!$A$2:$A$66,0),MATCH(indicators!B571,support!$E$1:$BI$1,0))="","NULL",SUBSTITUTE(OFFSET(support!$D$1,MATCH("w|"&amp;indicators!A571&amp;"|"&amp;MID(indicators!C571,3,100),support!$A$2:$A$66,0),MATCH(indicators!B571,support!$E$1:$BI$1,0)),",","."))</f>
        <v>0.396200551834294</v>
      </c>
      <c r="J571">
        <v>1</v>
      </c>
    </row>
    <row r="572" spans="1:10" x14ac:dyDescent="0.25">
      <c r="A572">
        <v>2017</v>
      </c>
      <c r="B572" s="88">
        <v>1</v>
      </c>
      <c r="C572" t="s">
        <v>227</v>
      </c>
      <c r="D572" t="str">
        <f ca="1">IF(OFFSET(support!$D$1,MATCH("v|"&amp;indicators!A572&amp;"|"&amp;MID(indicators!C572,3,100),support!$A$2:$A$66,0),MATCH(indicators!B572,support!$E$1:$BI$1,0))="","NULL",SUBSTITUTE(OFFSET(support!$D$1,MATCH("v|"&amp;indicators!A572&amp;"|"&amp;MID(indicators!C572,3,100),support!$A$2:$A$66,0),MATCH(indicators!B572,support!$E$1:$BI$1,0)),",","."))</f>
        <v>0.09899678241436</v>
      </c>
      <c r="E572" t="s">
        <v>19</v>
      </c>
      <c r="F572" t="s">
        <v>19</v>
      </c>
      <c r="G572" t="s">
        <v>19</v>
      </c>
      <c r="H572" t="s">
        <v>19</v>
      </c>
      <c r="I572" t="str">
        <f ca="1">IF(OFFSET(support!$D$1,MATCH("w|"&amp;indicators!A572&amp;"|"&amp;MID(indicators!C572,3,100),support!$A$2:$A$66,0),MATCH(indicators!B572,support!$E$1:$BI$1,0))="","NULL",SUBSTITUTE(OFFSET(support!$D$1,MATCH("w|"&amp;indicators!A572&amp;"|"&amp;MID(indicators!C572,3,100),support!$A$2:$A$66,0),MATCH(indicators!B572,support!$E$1:$BI$1,0)),",","."))</f>
        <v>0.512285551366064</v>
      </c>
      <c r="J572">
        <v>1</v>
      </c>
    </row>
    <row r="573" spans="1:10" x14ac:dyDescent="0.25">
      <c r="A573">
        <v>2017</v>
      </c>
      <c r="B573" s="88">
        <v>2</v>
      </c>
      <c r="C573" t="s">
        <v>227</v>
      </c>
      <c r="D573" t="str">
        <f ca="1">IF(OFFSET(support!$D$1,MATCH("v|"&amp;indicators!A573&amp;"|"&amp;MID(indicators!C573,3,100),support!$A$2:$A$66,0),MATCH(indicators!B573,support!$E$1:$BI$1,0))="","NULL",SUBSTITUTE(OFFSET(support!$D$1,MATCH("v|"&amp;indicators!A573&amp;"|"&amp;MID(indicators!C573,3,100),support!$A$2:$A$66,0),MATCH(indicators!B573,support!$E$1:$BI$1,0)),",","."))</f>
        <v>0.0215615290690819</v>
      </c>
      <c r="E573" t="s">
        <v>19</v>
      </c>
      <c r="F573" t="s">
        <v>19</v>
      </c>
      <c r="G573" t="s">
        <v>19</v>
      </c>
      <c r="H573" t="s">
        <v>19</v>
      </c>
      <c r="I573" t="str">
        <f ca="1">IF(OFFSET(support!$D$1,MATCH("w|"&amp;indicators!A573&amp;"|"&amp;MID(indicators!C573,3,100),support!$A$2:$A$66,0),MATCH(indicators!B573,support!$E$1:$BI$1,0))="","NULL",SUBSTITUTE(OFFSET(support!$D$1,MATCH("w|"&amp;indicators!A573&amp;"|"&amp;MID(indicators!C573,3,100),support!$A$2:$A$66,0),MATCH(indicators!B573,support!$E$1:$BI$1,0)),",","."))</f>
        <v>0.868015758879158</v>
      </c>
      <c r="J573">
        <v>1</v>
      </c>
    </row>
    <row r="574" spans="1:10" x14ac:dyDescent="0.25">
      <c r="A574">
        <v>2017</v>
      </c>
      <c r="B574" s="88">
        <v>3</v>
      </c>
      <c r="C574" t="s">
        <v>227</v>
      </c>
      <c r="D574" t="str">
        <f ca="1">IF(OFFSET(support!$D$1,MATCH("v|"&amp;indicators!A574&amp;"|"&amp;MID(indicators!C574,3,100),support!$A$2:$A$66,0),MATCH(indicators!B574,support!$E$1:$BI$1,0))="","NULL",SUBSTITUTE(OFFSET(support!$D$1,MATCH("v|"&amp;indicators!A574&amp;"|"&amp;MID(indicators!C574,3,100),support!$A$2:$A$66,0),MATCH(indicators!B574,support!$E$1:$BI$1,0)),",","."))</f>
        <v>0.0156791537162813</v>
      </c>
      <c r="E574" t="s">
        <v>19</v>
      </c>
      <c r="F574" t="s">
        <v>19</v>
      </c>
      <c r="G574" t="s">
        <v>19</v>
      </c>
      <c r="H574" t="s">
        <v>19</v>
      </c>
      <c r="I574" t="str">
        <f ca="1">IF(OFFSET(support!$D$1,MATCH("w|"&amp;indicators!A574&amp;"|"&amp;MID(indicators!C574,3,100),support!$A$2:$A$66,0),MATCH(indicators!B574,support!$E$1:$BI$1,0))="","NULL",SUBSTITUTE(OFFSET(support!$D$1,MATCH("w|"&amp;indicators!A574&amp;"|"&amp;MID(indicators!C574,3,100),support!$A$2:$A$66,0),MATCH(indicators!B574,support!$E$1:$BI$1,0)),",","."))</f>
        <v>1.3439546056569</v>
      </c>
      <c r="J574">
        <v>1</v>
      </c>
    </row>
    <row r="575" spans="1:10" x14ac:dyDescent="0.25">
      <c r="A575">
        <v>2017</v>
      </c>
      <c r="B575" s="88">
        <v>4</v>
      </c>
      <c r="C575" t="s">
        <v>227</v>
      </c>
      <c r="D575" t="str">
        <f ca="1">IF(OFFSET(support!$D$1,MATCH("v|"&amp;indicators!A575&amp;"|"&amp;MID(indicators!C575,3,100),support!$A$2:$A$66,0),MATCH(indicators!B575,support!$E$1:$BI$1,0))="","NULL",SUBSTITUTE(OFFSET(support!$D$1,MATCH("v|"&amp;indicators!A575&amp;"|"&amp;MID(indicators!C575,3,100),support!$A$2:$A$66,0),MATCH(indicators!B575,support!$E$1:$BI$1,0)),",","."))</f>
        <v>0.675662128739774</v>
      </c>
      <c r="E575" t="s">
        <v>19</v>
      </c>
      <c r="F575" t="s">
        <v>19</v>
      </c>
      <c r="G575" t="s">
        <v>19</v>
      </c>
      <c r="H575" t="s">
        <v>19</v>
      </c>
      <c r="I575" t="str">
        <f ca="1">IF(OFFSET(support!$D$1,MATCH("w|"&amp;indicators!A575&amp;"|"&amp;MID(indicators!C575,3,100),support!$A$2:$A$66,0),MATCH(indicators!B575,support!$E$1:$BI$1,0))="","NULL",SUBSTITUTE(OFFSET(support!$D$1,MATCH("w|"&amp;indicators!A575&amp;"|"&amp;MID(indicators!C575,3,100),support!$A$2:$A$66,0),MATCH(indicators!B575,support!$E$1:$BI$1,0)),",","."))</f>
        <v>0.241193688522423</v>
      </c>
      <c r="J575">
        <v>1</v>
      </c>
    </row>
    <row r="576" spans="1:10" x14ac:dyDescent="0.25">
      <c r="A576">
        <v>2017</v>
      </c>
      <c r="B576" s="88">
        <v>5</v>
      </c>
      <c r="C576" t="s">
        <v>227</v>
      </c>
      <c r="D576" t="str">
        <f ca="1">IF(OFFSET(support!$D$1,MATCH("v|"&amp;indicators!A576&amp;"|"&amp;MID(indicators!C576,3,100),support!$A$2:$A$66,0),MATCH(indicators!B576,support!$E$1:$BI$1,0))="","NULL",SUBSTITUTE(OFFSET(support!$D$1,MATCH("v|"&amp;indicators!A576&amp;"|"&amp;MID(indicators!C576,3,100),support!$A$2:$A$66,0),MATCH(indicators!B576,support!$E$1:$BI$1,0)),",","."))</f>
        <v>0.0337131445200993</v>
      </c>
      <c r="E576" t="s">
        <v>19</v>
      </c>
      <c r="F576" t="s">
        <v>19</v>
      </c>
      <c r="G576" t="s">
        <v>19</v>
      </c>
      <c r="H576" t="s">
        <v>19</v>
      </c>
      <c r="I576" t="str">
        <f ca="1">IF(OFFSET(support!$D$1,MATCH("w|"&amp;indicators!A576&amp;"|"&amp;MID(indicators!C576,3,100),support!$A$2:$A$66,0),MATCH(indicators!B576,support!$E$1:$BI$1,0))="","NULL",SUBSTITUTE(OFFSET(support!$D$1,MATCH("w|"&amp;indicators!A576&amp;"|"&amp;MID(indicators!C576,3,100),support!$A$2:$A$66,0),MATCH(indicators!B576,support!$E$1:$BI$1,0)),",","."))</f>
        <v>1.22420303436111</v>
      </c>
      <c r="J576">
        <v>1</v>
      </c>
    </row>
    <row r="577" spans="1:10" x14ac:dyDescent="0.25">
      <c r="A577">
        <v>2017</v>
      </c>
      <c r="B577" s="88">
        <v>6</v>
      </c>
      <c r="C577" t="s">
        <v>227</v>
      </c>
      <c r="D577" t="str">
        <f ca="1">IF(OFFSET(support!$D$1,MATCH("v|"&amp;indicators!A577&amp;"|"&amp;MID(indicators!C577,3,100),support!$A$2:$A$66,0),MATCH(indicators!B577,support!$E$1:$BI$1,0))="","NULL",SUBSTITUTE(OFFSET(support!$D$1,MATCH("v|"&amp;indicators!A577&amp;"|"&amp;MID(indicators!C577,3,100),support!$A$2:$A$66,0),MATCH(indicators!B577,support!$E$1:$BI$1,0)),",","."))</f>
        <v>-0.681243153083864</v>
      </c>
      <c r="E577" t="s">
        <v>19</v>
      </c>
      <c r="F577" t="s">
        <v>19</v>
      </c>
      <c r="G577" t="s">
        <v>19</v>
      </c>
      <c r="H577" t="s">
        <v>19</v>
      </c>
      <c r="I577" t="str">
        <f ca="1">IF(OFFSET(support!$D$1,MATCH("w|"&amp;indicators!A577&amp;"|"&amp;MID(indicators!C577,3,100),support!$A$2:$A$66,0),MATCH(indicators!B577,support!$E$1:$BI$1,0))="","NULL",SUBSTITUTE(OFFSET(support!$D$1,MATCH("w|"&amp;indicators!A577&amp;"|"&amp;MID(indicators!C577,3,100),support!$A$2:$A$66,0),MATCH(indicators!B577,support!$E$1:$BI$1,0)),",","."))</f>
        <v>0.16844632829951</v>
      </c>
      <c r="J577">
        <v>1</v>
      </c>
    </row>
    <row r="578" spans="1:10" x14ac:dyDescent="0.25">
      <c r="A578">
        <v>2017</v>
      </c>
      <c r="B578" s="88">
        <v>7</v>
      </c>
      <c r="C578" t="s">
        <v>227</v>
      </c>
      <c r="D578" t="str">
        <f ca="1">IF(OFFSET(support!$D$1,MATCH("v|"&amp;indicators!A578&amp;"|"&amp;MID(indicators!C578,3,100),support!$A$2:$A$66,0),MATCH(indicators!B578,support!$E$1:$BI$1,0))="","NULL",SUBSTITUTE(OFFSET(support!$D$1,MATCH("v|"&amp;indicators!A578&amp;"|"&amp;MID(indicators!C578,3,100),support!$A$2:$A$66,0),MATCH(indicators!B578,support!$E$1:$BI$1,0)),",","."))</f>
        <v>0.0602771587277017</v>
      </c>
      <c r="E578" t="s">
        <v>19</v>
      </c>
      <c r="F578" t="s">
        <v>19</v>
      </c>
      <c r="G578" t="s">
        <v>19</v>
      </c>
      <c r="H578" t="s">
        <v>19</v>
      </c>
      <c r="I578" t="str">
        <f ca="1">IF(OFFSET(support!$D$1,MATCH("w|"&amp;indicators!A578&amp;"|"&amp;MID(indicators!C578,3,100),support!$A$2:$A$66,0),MATCH(indicators!B578,support!$E$1:$BI$1,0))="","NULL",SUBSTITUTE(OFFSET(support!$D$1,MATCH("w|"&amp;indicators!A578&amp;"|"&amp;MID(indicators!C578,3,100),support!$A$2:$A$66,0),MATCH(indicators!B578,support!$E$1:$BI$1,0)),",","."))</f>
        <v>0.446304384775443</v>
      </c>
      <c r="J578">
        <v>1</v>
      </c>
    </row>
    <row r="579" spans="1:10" x14ac:dyDescent="0.25">
      <c r="A579">
        <v>2017</v>
      </c>
      <c r="B579" s="88">
        <v>8</v>
      </c>
      <c r="C579" t="s">
        <v>227</v>
      </c>
      <c r="D579" t="str">
        <f ca="1">IF(OFFSET(support!$D$1,MATCH("v|"&amp;indicators!A579&amp;"|"&amp;MID(indicators!C579,3,100),support!$A$2:$A$66,0),MATCH(indicators!B579,support!$E$1:$BI$1,0))="","NULL",SUBSTITUTE(OFFSET(support!$D$1,MATCH("v|"&amp;indicators!A579&amp;"|"&amp;MID(indicators!C579,3,100),support!$A$2:$A$66,0),MATCH(indicators!B579,support!$E$1:$BI$1,0)),",","."))</f>
        <v>0.1653951838524</v>
      </c>
      <c r="E579" t="s">
        <v>19</v>
      </c>
      <c r="F579" t="s">
        <v>19</v>
      </c>
      <c r="G579" t="s">
        <v>19</v>
      </c>
      <c r="H579" t="s">
        <v>19</v>
      </c>
      <c r="I579" t="str">
        <f ca="1">IF(OFFSET(support!$D$1,MATCH("w|"&amp;indicators!A579&amp;"|"&amp;MID(indicators!C579,3,100),support!$A$2:$A$66,0),MATCH(indicators!B579,support!$E$1:$BI$1,0))="","NULL",SUBSTITUTE(OFFSET(support!$D$1,MATCH("w|"&amp;indicators!A579&amp;"|"&amp;MID(indicators!C579,3,100),support!$A$2:$A$66,0),MATCH(indicators!B579,support!$E$1:$BI$1,0)),",","."))</f>
        <v>0.243682293884123</v>
      </c>
      <c r="J579">
        <v>1</v>
      </c>
    </row>
    <row r="580" spans="1:10" x14ac:dyDescent="0.25">
      <c r="A580">
        <v>2017</v>
      </c>
      <c r="B580" s="88">
        <v>10</v>
      </c>
      <c r="C580" t="s">
        <v>227</v>
      </c>
      <c r="D580" t="str">
        <f ca="1">IF(OFFSET(support!$D$1,MATCH("v|"&amp;indicators!A580&amp;"|"&amp;MID(indicators!C580,3,100),support!$A$2:$A$66,0),MATCH(indicators!B580,support!$E$1:$BI$1,0))="","NULL",SUBSTITUTE(OFFSET(support!$D$1,MATCH("v|"&amp;indicators!A580&amp;"|"&amp;MID(indicators!C580,3,100),support!$A$2:$A$66,0),MATCH(indicators!B580,support!$E$1:$BI$1,0)),",","."))</f>
        <v>0.00655565216730985</v>
      </c>
      <c r="E580" t="s">
        <v>19</v>
      </c>
      <c r="F580" t="s">
        <v>19</v>
      </c>
      <c r="G580" t="s">
        <v>19</v>
      </c>
      <c r="H580" t="s">
        <v>19</v>
      </c>
      <c r="I580" t="str">
        <f ca="1">IF(OFFSET(support!$D$1,MATCH("w|"&amp;indicators!A580&amp;"|"&amp;MID(indicators!C580,3,100),support!$A$2:$A$66,0),MATCH(indicators!B580,support!$E$1:$BI$1,0))="","NULL",SUBSTITUTE(OFFSET(support!$D$1,MATCH("w|"&amp;indicators!A580&amp;"|"&amp;MID(indicators!C580,3,100),support!$A$2:$A$66,0),MATCH(indicators!B580,support!$E$1:$BI$1,0)),",","."))</f>
        <v>1.02901384419642</v>
      </c>
      <c r="J580">
        <v>1</v>
      </c>
    </row>
    <row r="581" spans="1:10" x14ac:dyDescent="0.25">
      <c r="A581">
        <v>2017</v>
      </c>
      <c r="B581" s="88">
        <v>11</v>
      </c>
      <c r="C581" t="s">
        <v>227</v>
      </c>
      <c r="D581" t="str">
        <f ca="1">IF(OFFSET(support!$D$1,MATCH("v|"&amp;indicators!A581&amp;"|"&amp;MID(indicators!C581,3,100),support!$A$2:$A$66,0),MATCH(indicators!B581,support!$E$1:$BI$1,0))="","NULL",SUBSTITUTE(OFFSET(support!$D$1,MATCH("v|"&amp;indicators!A581&amp;"|"&amp;MID(indicators!C581,3,100),support!$A$2:$A$66,0),MATCH(indicators!B581,support!$E$1:$BI$1,0)),",","."))</f>
        <v>0.011283552913277</v>
      </c>
      <c r="E581" t="s">
        <v>19</v>
      </c>
      <c r="F581" t="s">
        <v>19</v>
      </c>
      <c r="G581" t="s">
        <v>19</v>
      </c>
      <c r="H581" t="s">
        <v>19</v>
      </c>
      <c r="I581" t="str">
        <f ca="1">IF(OFFSET(support!$D$1,MATCH("w|"&amp;indicators!A581&amp;"|"&amp;MID(indicators!C581,3,100),support!$A$2:$A$66,0),MATCH(indicators!B581,support!$E$1:$BI$1,0))="","NULL",SUBSTITUTE(OFFSET(support!$D$1,MATCH("w|"&amp;indicators!A581&amp;"|"&amp;MID(indicators!C581,3,100),support!$A$2:$A$66,0),MATCH(indicators!B581,support!$E$1:$BI$1,0)),",","."))</f>
        <v>0.374546300491239</v>
      </c>
      <c r="J581">
        <v>1</v>
      </c>
    </row>
    <row r="582" spans="1:10" x14ac:dyDescent="0.25">
      <c r="A582">
        <v>2017</v>
      </c>
      <c r="B582" s="88">
        <v>12</v>
      </c>
      <c r="C582" t="s">
        <v>227</v>
      </c>
      <c r="D582" t="str">
        <f ca="1">IF(OFFSET(support!$D$1,MATCH("v|"&amp;indicators!A582&amp;"|"&amp;MID(indicators!C582,3,100),support!$A$2:$A$66,0),MATCH(indicators!B582,support!$E$1:$BI$1,0))="","NULL",SUBSTITUTE(OFFSET(support!$D$1,MATCH("v|"&amp;indicators!A582&amp;"|"&amp;MID(indicators!C582,3,100),support!$A$2:$A$66,0),MATCH(indicators!B582,support!$E$1:$BI$1,0)),",","."))</f>
        <v>0.0593714859450628</v>
      </c>
      <c r="E582" t="s">
        <v>19</v>
      </c>
      <c r="F582" t="s">
        <v>19</v>
      </c>
      <c r="G582" t="s">
        <v>19</v>
      </c>
      <c r="H582" t="s">
        <v>19</v>
      </c>
      <c r="I582" t="str">
        <f ca="1">IF(OFFSET(support!$D$1,MATCH("w|"&amp;indicators!A582&amp;"|"&amp;MID(indicators!C582,3,100),support!$A$2:$A$66,0),MATCH(indicators!B582,support!$E$1:$BI$1,0))="","NULL",SUBSTITUTE(OFFSET(support!$D$1,MATCH("w|"&amp;indicators!A582&amp;"|"&amp;MID(indicators!C582,3,100),support!$A$2:$A$66,0),MATCH(indicators!B582,support!$E$1:$BI$1,0)),",","."))</f>
        <v>0.570390153529079</v>
      </c>
      <c r="J582">
        <v>1</v>
      </c>
    </row>
    <row r="583" spans="1:10" x14ac:dyDescent="0.25">
      <c r="A583">
        <v>2017</v>
      </c>
      <c r="B583" s="88">
        <v>14</v>
      </c>
      <c r="C583" t="s">
        <v>227</v>
      </c>
      <c r="D583" t="str">
        <f ca="1">IF(OFFSET(support!$D$1,MATCH("v|"&amp;indicators!A583&amp;"|"&amp;MID(indicators!C583,3,100),support!$A$2:$A$66,0),MATCH(indicators!B583,support!$E$1:$BI$1,0))="","NULL",SUBSTITUTE(OFFSET(support!$D$1,MATCH("v|"&amp;indicators!A583&amp;"|"&amp;MID(indicators!C583,3,100),support!$A$2:$A$66,0),MATCH(indicators!B583,support!$E$1:$BI$1,0)),",","."))</f>
        <v>0.078119603994499</v>
      </c>
      <c r="E583" t="s">
        <v>19</v>
      </c>
      <c r="F583" t="s">
        <v>19</v>
      </c>
      <c r="G583" t="s">
        <v>19</v>
      </c>
      <c r="H583" t="s">
        <v>19</v>
      </c>
      <c r="I583" t="str">
        <f ca="1">IF(OFFSET(support!$D$1,MATCH("w|"&amp;indicators!A583&amp;"|"&amp;MID(indicators!C583,3,100),support!$A$2:$A$66,0),MATCH(indicators!B583,support!$E$1:$BI$1,0))="","NULL",SUBSTITUTE(OFFSET(support!$D$1,MATCH("w|"&amp;indicators!A583&amp;"|"&amp;MID(indicators!C583,3,100),support!$A$2:$A$66,0),MATCH(indicators!B583,support!$E$1:$BI$1,0)),",","."))</f>
        <v>0.843444047271969</v>
      </c>
      <c r="J583">
        <v>1</v>
      </c>
    </row>
    <row r="584" spans="1:10" x14ac:dyDescent="0.25">
      <c r="A584">
        <v>2017</v>
      </c>
      <c r="B584" s="88">
        <v>17</v>
      </c>
      <c r="C584" t="s">
        <v>227</v>
      </c>
      <c r="D584" t="str">
        <f ca="1">IF(OFFSET(support!$D$1,MATCH("v|"&amp;indicators!A584&amp;"|"&amp;MID(indicators!C584,3,100),support!$A$2:$A$66,0),MATCH(indicators!B584,support!$E$1:$BI$1,0))="","NULL",SUBSTITUTE(OFFSET(support!$D$1,MATCH("v|"&amp;indicators!A584&amp;"|"&amp;MID(indicators!C584,3,100),support!$A$2:$A$66,0),MATCH(indicators!B584,support!$E$1:$BI$1,0)),",","."))</f>
        <v>-0.0272970000558999</v>
      </c>
      <c r="E584" t="s">
        <v>19</v>
      </c>
      <c r="F584" t="s">
        <v>19</v>
      </c>
      <c r="G584" t="s">
        <v>19</v>
      </c>
      <c r="H584" t="s">
        <v>19</v>
      </c>
      <c r="I584" t="str">
        <f ca="1">IF(OFFSET(support!$D$1,MATCH("w|"&amp;indicators!A584&amp;"|"&amp;MID(indicators!C584,3,100),support!$A$2:$A$66,0),MATCH(indicators!B584,support!$E$1:$BI$1,0))="","NULL",SUBSTITUTE(OFFSET(support!$D$1,MATCH("w|"&amp;indicators!A584&amp;"|"&amp;MID(indicators!C584,3,100),support!$A$2:$A$66,0),MATCH(indicators!B584,support!$E$1:$BI$1,0)),",","."))</f>
        <v>0.517763512399964</v>
      </c>
      <c r="J584">
        <v>1</v>
      </c>
    </row>
    <row r="585" spans="1:10" x14ac:dyDescent="0.25">
      <c r="A585">
        <v>2017</v>
      </c>
      <c r="B585" s="88">
        <v>18</v>
      </c>
      <c r="C585" t="s">
        <v>227</v>
      </c>
      <c r="D585" t="str">
        <f ca="1">IF(OFFSET(support!$D$1,MATCH("v|"&amp;indicators!A585&amp;"|"&amp;MID(indicators!C585,3,100),support!$A$2:$A$66,0),MATCH(indicators!B585,support!$E$1:$BI$1,0))="","NULL",SUBSTITUTE(OFFSET(support!$D$1,MATCH("v|"&amp;indicators!A585&amp;"|"&amp;MID(indicators!C585,3,100),support!$A$2:$A$66,0),MATCH(indicators!B585,support!$E$1:$BI$1,0)),",","."))</f>
        <v>0.0374980090276855</v>
      </c>
      <c r="E585" t="s">
        <v>19</v>
      </c>
      <c r="F585" t="s">
        <v>19</v>
      </c>
      <c r="G585" t="s">
        <v>19</v>
      </c>
      <c r="H585" t="s">
        <v>19</v>
      </c>
      <c r="I585" t="str">
        <f ca="1">IF(OFFSET(support!$D$1,MATCH("w|"&amp;indicators!A585&amp;"|"&amp;MID(indicators!C585,3,100),support!$A$2:$A$66,0),MATCH(indicators!B585,support!$E$1:$BI$1,0))="","NULL",SUBSTITUTE(OFFSET(support!$D$1,MATCH("w|"&amp;indicators!A585&amp;"|"&amp;MID(indicators!C585,3,100),support!$A$2:$A$66,0),MATCH(indicators!B585,support!$E$1:$BI$1,0)),",","."))</f>
        <v>0.264549242013957</v>
      </c>
      <c r="J585">
        <v>1</v>
      </c>
    </row>
    <row r="586" spans="1:10" x14ac:dyDescent="0.25">
      <c r="A586">
        <v>2017</v>
      </c>
      <c r="B586" s="88">
        <v>21</v>
      </c>
      <c r="C586" t="s">
        <v>227</v>
      </c>
      <c r="D586" t="str">
        <f ca="1">IF(OFFSET(support!$D$1,MATCH("v|"&amp;indicators!A586&amp;"|"&amp;MID(indicators!C586,3,100),support!$A$2:$A$66,0),MATCH(indicators!B586,support!$E$1:$BI$1,0))="","NULL",SUBSTITUTE(OFFSET(support!$D$1,MATCH("v|"&amp;indicators!A586&amp;"|"&amp;MID(indicators!C586,3,100),support!$A$2:$A$66,0),MATCH(indicators!B586,support!$E$1:$BI$1,0)),",","."))</f>
        <v>0.00228432605657439</v>
      </c>
      <c r="E586" t="s">
        <v>19</v>
      </c>
      <c r="F586" t="s">
        <v>19</v>
      </c>
      <c r="G586" t="s">
        <v>19</v>
      </c>
      <c r="H586" t="s">
        <v>19</v>
      </c>
      <c r="I586" t="str">
        <f ca="1">IF(OFFSET(support!$D$1,MATCH("w|"&amp;indicators!A586&amp;"|"&amp;MID(indicators!C586,3,100),support!$A$2:$A$66,0),MATCH(indicators!B586,support!$E$1:$BI$1,0))="","NULL",SUBSTITUTE(OFFSET(support!$D$1,MATCH("w|"&amp;indicators!A586&amp;"|"&amp;MID(indicators!C586,3,100),support!$A$2:$A$66,0),MATCH(indicators!B586,support!$E$1:$BI$1,0)),",","."))</f>
        <v>0.364454590431839</v>
      </c>
      <c r="J586">
        <v>1</v>
      </c>
    </row>
    <row r="587" spans="1:10" x14ac:dyDescent="0.25">
      <c r="A587">
        <v>2017</v>
      </c>
      <c r="B587" s="88">
        <v>22</v>
      </c>
      <c r="C587" t="s">
        <v>227</v>
      </c>
      <c r="D587" t="str">
        <f ca="1">IF(OFFSET(support!$D$1,MATCH("v|"&amp;indicators!A587&amp;"|"&amp;MID(indicators!C587,3,100),support!$A$2:$A$66,0),MATCH(indicators!B587,support!$E$1:$BI$1,0))="","NULL",SUBSTITUTE(OFFSET(support!$D$1,MATCH("v|"&amp;indicators!A587&amp;"|"&amp;MID(indicators!C587,3,100),support!$A$2:$A$66,0),MATCH(indicators!B587,support!$E$1:$BI$1,0)),",","."))</f>
        <v>0.0335267737163351</v>
      </c>
      <c r="E587" t="s">
        <v>19</v>
      </c>
      <c r="F587" t="s">
        <v>19</v>
      </c>
      <c r="G587" t="s">
        <v>19</v>
      </c>
      <c r="H587" t="s">
        <v>19</v>
      </c>
      <c r="I587" t="str">
        <f ca="1">IF(OFFSET(support!$D$1,MATCH("w|"&amp;indicators!A587&amp;"|"&amp;MID(indicators!C587,3,100),support!$A$2:$A$66,0),MATCH(indicators!B587,support!$E$1:$BI$1,0))="","NULL",SUBSTITUTE(OFFSET(support!$D$1,MATCH("w|"&amp;indicators!A587&amp;"|"&amp;MID(indicators!C587,3,100),support!$A$2:$A$66,0),MATCH(indicators!B587,support!$E$1:$BI$1,0)),",","."))</f>
        <v>1.08903105739442</v>
      </c>
      <c r="J587">
        <v>1</v>
      </c>
    </row>
    <row r="588" spans="1:10" x14ac:dyDescent="0.25">
      <c r="A588">
        <v>2017</v>
      </c>
      <c r="B588" s="88">
        <v>24</v>
      </c>
      <c r="C588" t="s">
        <v>227</v>
      </c>
      <c r="D588" t="str">
        <f ca="1">IF(OFFSET(support!$D$1,MATCH("v|"&amp;indicators!A588&amp;"|"&amp;MID(indicators!C588,3,100),support!$A$2:$A$66,0),MATCH(indicators!B588,support!$E$1:$BI$1,0))="","NULL",SUBSTITUTE(OFFSET(support!$D$1,MATCH("v|"&amp;indicators!A588&amp;"|"&amp;MID(indicators!C588,3,100),support!$A$2:$A$66,0),MATCH(indicators!B588,support!$E$1:$BI$1,0)),",","."))</f>
        <v>0.018258802998623</v>
      </c>
      <c r="E588" t="s">
        <v>19</v>
      </c>
      <c r="F588" t="s">
        <v>19</v>
      </c>
      <c r="G588" t="s">
        <v>19</v>
      </c>
      <c r="H588" t="s">
        <v>19</v>
      </c>
      <c r="I588" t="str">
        <f ca="1">IF(OFFSET(support!$D$1,MATCH("w|"&amp;indicators!A588&amp;"|"&amp;MID(indicators!C588,3,100),support!$A$2:$A$66,0),MATCH(indicators!B588,support!$E$1:$BI$1,0))="","NULL",SUBSTITUTE(OFFSET(support!$D$1,MATCH("w|"&amp;indicators!A588&amp;"|"&amp;MID(indicators!C588,3,100),support!$A$2:$A$66,0),MATCH(indicators!B588,support!$E$1:$BI$1,0)),",","."))</f>
        <v>0.731918951356705</v>
      </c>
      <c r="J588">
        <v>1</v>
      </c>
    </row>
    <row r="589" spans="1:10" x14ac:dyDescent="0.25">
      <c r="A589">
        <v>2017</v>
      </c>
      <c r="B589" s="88">
        <v>25</v>
      </c>
      <c r="C589" t="s">
        <v>227</v>
      </c>
      <c r="D589" t="str">
        <f ca="1">IF(OFFSET(support!$D$1,MATCH("v|"&amp;indicators!A589&amp;"|"&amp;MID(indicators!C589,3,100),support!$A$2:$A$66,0),MATCH(indicators!B589,support!$E$1:$BI$1,0))="","NULL",SUBSTITUTE(OFFSET(support!$D$1,MATCH("v|"&amp;indicators!A589&amp;"|"&amp;MID(indicators!C589,3,100),support!$A$2:$A$66,0),MATCH(indicators!B589,support!$E$1:$BI$1,0)),",","."))</f>
        <v>0.333744537770189</v>
      </c>
      <c r="E589" t="s">
        <v>19</v>
      </c>
      <c r="F589" t="s">
        <v>19</v>
      </c>
      <c r="G589" t="s">
        <v>19</v>
      </c>
      <c r="H589" t="s">
        <v>19</v>
      </c>
      <c r="I589" t="str">
        <f ca="1">IF(OFFSET(support!$D$1,MATCH("w|"&amp;indicators!A589&amp;"|"&amp;MID(indicators!C589,3,100),support!$A$2:$A$66,0),MATCH(indicators!B589,support!$E$1:$BI$1,0))="","NULL",SUBSTITUTE(OFFSET(support!$D$1,MATCH("w|"&amp;indicators!A589&amp;"|"&amp;MID(indicators!C589,3,100),support!$A$2:$A$66,0),MATCH(indicators!B589,support!$E$1:$BI$1,0)),",","."))</f>
        <v>1.79371491811747</v>
      </c>
      <c r="J589">
        <v>1</v>
      </c>
    </row>
    <row r="590" spans="1:10" x14ac:dyDescent="0.25">
      <c r="A590">
        <v>2017</v>
      </c>
      <c r="B590" s="88">
        <v>26</v>
      </c>
      <c r="C590" t="s">
        <v>227</v>
      </c>
      <c r="D590" t="str">
        <f ca="1">IF(OFFSET(support!$D$1,MATCH("v|"&amp;indicators!A590&amp;"|"&amp;MID(indicators!C590,3,100),support!$A$2:$A$66,0),MATCH(indicators!B590,support!$E$1:$BI$1,0))="","NULL",SUBSTITUTE(OFFSET(support!$D$1,MATCH("v|"&amp;indicators!A590&amp;"|"&amp;MID(indicators!C590,3,100),support!$A$2:$A$66,0),MATCH(indicators!B590,support!$E$1:$BI$1,0)),",","."))</f>
        <v>0.00195893893247272</v>
      </c>
      <c r="E590" t="s">
        <v>19</v>
      </c>
      <c r="F590" t="s">
        <v>19</v>
      </c>
      <c r="G590" t="s">
        <v>19</v>
      </c>
      <c r="H590" t="s">
        <v>19</v>
      </c>
      <c r="I590" t="str">
        <f ca="1">IF(OFFSET(support!$D$1,MATCH("w|"&amp;indicators!A590&amp;"|"&amp;MID(indicators!C590,3,100),support!$A$2:$A$66,0),MATCH(indicators!B590,support!$E$1:$BI$1,0))="","NULL",SUBSTITUTE(OFFSET(support!$D$1,MATCH("w|"&amp;indicators!A590&amp;"|"&amp;MID(indicators!C590,3,100),support!$A$2:$A$66,0),MATCH(indicators!B590,support!$E$1:$BI$1,0)),",","."))</f>
        <v>1.44336478264721</v>
      </c>
      <c r="J590">
        <v>1</v>
      </c>
    </row>
    <row r="591" spans="1:10" x14ac:dyDescent="0.25">
      <c r="A591">
        <v>2017</v>
      </c>
      <c r="B591" s="88">
        <v>27</v>
      </c>
      <c r="C591" t="s">
        <v>227</v>
      </c>
      <c r="D591" t="str">
        <f ca="1">IF(OFFSET(support!$D$1,MATCH("v|"&amp;indicators!A591&amp;"|"&amp;MID(indicators!C591,3,100),support!$A$2:$A$66,0),MATCH(indicators!B591,support!$E$1:$BI$1,0))="","NULL",SUBSTITUTE(OFFSET(support!$D$1,MATCH("v|"&amp;indicators!A591&amp;"|"&amp;MID(indicators!C591,3,100),support!$A$2:$A$66,0),MATCH(indicators!B591,support!$E$1:$BI$1,0)),",","."))</f>
        <v>0.0826567245477204</v>
      </c>
      <c r="E591" t="s">
        <v>19</v>
      </c>
      <c r="F591" t="s">
        <v>19</v>
      </c>
      <c r="G591" t="s">
        <v>19</v>
      </c>
      <c r="H591" t="s">
        <v>19</v>
      </c>
      <c r="I591" t="str">
        <f ca="1">IF(OFFSET(support!$D$1,MATCH("w|"&amp;indicators!A591&amp;"|"&amp;MID(indicators!C591,3,100),support!$A$2:$A$66,0),MATCH(indicators!B591,support!$E$1:$BI$1,0))="","NULL",SUBSTITUTE(OFFSET(support!$D$1,MATCH("w|"&amp;indicators!A591&amp;"|"&amp;MID(indicators!C591,3,100),support!$A$2:$A$66,0),MATCH(indicators!B591,support!$E$1:$BI$1,0)),",","."))</f>
        <v>0.380859931565735</v>
      </c>
      <c r="J591">
        <v>1</v>
      </c>
    </row>
    <row r="592" spans="1:10" x14ac:dyDescent="0.25">
      <c r="A592">
        <v>2017</v>
      </c>
      <c r="B592" s="88">
        <v>28</v>
      </c>
      <c r="C592" t="s">
        <v>227</v>
      </c>
      <c r="D592" t="str">
        <f ca="1">IF(OFFSET(support!$D$1,MATCH("v|"&amp;indicators!A592&amp;"|"&amp;MID(indicators!C592,3,100),support!$A$2:$A$66,0),MATCH(indicators!B592,support!$E$1:$BI$1,0))="","NULL",SUBSTITUTE(OFFSET(support!$D$1,MATCH("v|"&amp;indicators!A592&amp;"|"&amp;MID(indicators!C592,3,100),support!$A$2:$A$66,0),MATCH(indicators!B592,support!$E$1:$BI$1,0)),",","."))</f>
        <v>0.00737559764142893</v>
      </c>
      <c r="E592" t="s">
        <v>19</v>
      </c>
      <c r="F592" t="s">
        <v>19</v>
      </c>
      <c r="G592" t="s">
        <v>19</v>
      </c>
      <c r="H592" t="s">
        <v>19</v>
      </c>
      <c r="I592" t="str">
        <f ca="1">IF(OFFSET(support!$D$1,MATCH("w|"&amp;indicators!A592&amp;"|"&amp;MID(indicators!C592,3,100),support!$A$2:$A$66,0),MATCH(indicators!B592,support!$E$1:$BI$1,0))="","NULL",SUBSTITUTE(OFFSET(support!$D$1,MATCH("w|"&amp;indicators!A592&amp;"|"&amp;MID(indicators!C592,3,100),support!$A$2:$A$66,0),MATCH(indicators!B592,support!$E$1:$BI$1,0)),",","."))</f>
        <v>0.21909674422926</v>
      </c>
      <c r="J592">
        <v>1</v>
      </c>
    </row>
    <row r="593" spans="1:10" x14ac:dyDescent="0.25">
      <c r="A593">
        <v>2017</v>
      </c>
      <c r="B593" s="88">
        <v>29</v>
      </c>
      <c r="C593" t="s">
        <v>227</v>
      </c>
      <c r="D593" t="str">
        <f ca="1">IF(OFFSET(support!$D$1,MATCH("v|"&amp;indicators!A593&amp;"|"&amp;MID(indicators!C593,3,100),support!$A$2:$A$66,0),MATCH(indicators!B593,support!$E$1:$BI$1,0))="","NULL",SUBSTITUTE(OFFSET(support!$D$1,MATCH("v|"&amp;indicators!A593&amp;"|"&amp;MID(indicators!C593,3,100),support!$A$2:$A$66,0),MATCH(indicators!B593,support!$E$1:$BI$1,0)),",","."))</f>
        <v>0.0268669824299377</v>
      </c>
      <c r="E593" t="s">
        <v>19</v>
      </c>
      <c r="F593" t="s">
        <v>19</v>
      </c>
      <c r="G593" t="s">
        <v>19</v>
      </c>
      <c r="H593" t="s">
        <v>19</v>
      </c>
      <c r="I593" t="str">
        <f ca="1">IF(OFFSET(support!$D$1,MATCH("w|"&amp;indicators!A593&amp;"|"&amp;MID(indicators!C593,3,100),support!$A$2:$A$66,0),MATCH(indicators!B593,support!$E$1:$BI$1,0))="","NULL",SUBSTITUTE(OFFSET(support!$D$1,MATCH("w|"&amp;indicators!A593&amp;"|"&amp;MID(indicators!C593,3,100),support!$A$2:$A$66,0),MATCH(indicators!B593,support!$E$1:$BI$1,0)),",","."))</f>
        <v>0.259382400001775</v>
      </c>
      <c r="J593">
        <v>1</v>
      </c>
    </row>
    <row r="594" spans="1:10" x14ac:dyDescent="0.25">
      <c r="A594">
        <v>2017</v>
      </c>
      <c r="B594" s="88">
        <v>31</v>
      </c>
      <c r="C594" t="s">
        <v>227</v>
      </c>
      <c r="D594" t="str">
        <f ca="1">IF(OFFSET(support!$D$1,MATCH("v|"&amp;indicators!A594&amp;"|"&amp;MID(indicators!C594,3,100),support!$A$2:$A$66,0),MATCH(indicators!B594,support!$E$1:$BI$1,0))="","NULL",SUBSTITUTE(OFFSET(support!$D$1,MATCH("v|"&amp;indicators!A594&amp;"|"&amp;MID(indicators!C594,3,100),support!$A$2:$A$66,0),MATCH(indicators!B594,support!$E$1:$BI$1,0)),",","."))</f>
        <v>0.115912686755341</v>
      </c>
      <c r="E594" t="s">
        <v>19</v>
      </c>
      <c r="F594" t="s">
        <v>19</v>
      </c>
      <c r="G594" t="s">
        <v>19</v>
      </c>
      <c r="H594" t="s">
        <v>19</v>
      </c>
      <c r="I594" t="str">
        <f ca="1">IF(OFFSET(support!$D$1,MATCH("w|"&amp;indicators!A594&amp;"|"&amp;MID(indicators!C594,3,100),support!$A$2:$A$66,0),MATCH(indicators!B594,support!$E$1:$BI$1,0))="","NULL",SUBSTITUTE(OFFSET(support!$D$1,MATCH("w|"&amp;indicators!A594&amp;"|"&amp;MID(indicators!C594,3,100),support!$A$2:$A$66,0),MATCH(indicators!B594,support!$E$1:$BI$1,0)),",","."))</f>
        <v>0.281486616877342</v>
      </c>
      <c r="J594">
        <v>1</v>
      </c>
    </row>
    <row r="595" spans="1:10" x14ac:dyDescent="0.25">
      <c r="A595">
        <v>2017</v>
      </c>
      <c r="B595" s="88">
        <v>33</v>
      </c>
      <c r="C595" t="s">
        <v>227</v>
      </c>
      <c r="D595" t="str">
        <f ca="1">IF(OFFSET(support!$D$1,MATCH("v|"&amp;indicators!A595&amp;"|"&amp;MID(indicators!C595,3,100),support!$A$2:$A$66,0),MATCH(indicators!B595,support!$E$1:$BI$1,0))="","NULL",SUBSTITUTE(OFFSET(support!$D$1,MATCH("v|"&amp;indicators!A595&amp;"|"&amp;MID(indicators!C595,3,100),support!$A$2:$A$66,0),MATCH(indicators!B595,support!$E$1:$BI$1,0)),",","."))</f>
        <v>0.300468343334561</v>
      </c>
      <c r="E595" t="s">
        <v>19</v>
      </c>
      <c r="F595" t="s">
        <v>19</v>
      </c>
      <c r="G595" t="s">
        <v>19</v>
      </c>
      <c r="H595" t="s">
        <v>19</v>
      </c>
      <c r="I595" t="str">
        <f ca="1">IF(OFFSET(support!$D$1,MATCH("w|"&amp;indicators!A595&amp;"|"&amp;MID(indicators!C595,3,100),support!$A$2:$A$66,0),MATCH(indicators!B595,support!$E$1:$BI$1,0))="","NULL",SUBSTITUTE(OFFSET(support!$D$1,MATCH("w|"&amp;indicators!A595&amp;"|"&amp;MID(indicators!C595,3,100),support!$A$2:$A$66,0),MATCH(indicators!B595,support!$E$1:$BI$1,0)),",","."))</f>
        <v>0.204694082677799</v>
      </c>
      <c r="J595">
        <v>1</v>
      </c>
    </row>
    <row r="596" spans="1:10" x14ac:dyDescent="0.25">
      <c r="A596">
        <v>2017</v>
      </c>
      <c r="B596" s="88">
        <v>35</v>
      </c>
      <c r="C596" t="s">
        <v>227</v>
      </c>
      <c r="D596" t="str">
        <f ca="1">IF(OFFSET(support!$D$1,MATCH("v|"&amp;indicators!A596&amp;"|"&amp;MID(indicators!C596,3,100),support!$A$2:$A$66,0),MATCH(indicators!B596,support!$E$1:$BI$1,0))="","NULL",SUBSTITUTE(OFFSET(support!$D$1,MATCH("v|"&amp;indicators!A596&amp;"|"&amp;MID(indicators!C596,3,100),support!$A$2:$A$66,0),MATCH(indicators!B596,support!$E$1:$BI$1,0)),",","."))</f>
        <v>0.0598052330189516</v>
      </c>
      <c r="E596" t="s">
        <v>19</v>
      </c>
      <c r="F596" t="s">
        <v>19</v>
      </c>
      <c r="G596" t="s">
        <v>19</v>
      </c>
      <c r="H596" t="s">
        <v>19</v>
      </c>
      <c r="I596" t="str">
        <f ca="1">IF(OFFSET(support!$D$1,MATCH("w|"&amp;indicators!A596&amp;"|"&amp;MID(indicators!C596,3,100),support!$A$2:$A$66,0),MATCH(indicators!B596,support!$E$1:$BI$1,0))="","NULL",SUBSTITUTE(OFFSET(support!$D$1,MATCH("w|"&amp;indicators!A596&amp;"|"&amp;MID(indicators!C596,3,100),support!$A$2:$A$66,0),MATCH(indicators!B596,support!$E$1:$BI$1,0)),",","."))</f>
        <v>0.350864423847782</v>
      </c>
      <c r="J596">
        <v>1</v>
      </c>
    </row>
    <row r="597" spans="1:10" x14ac:dyDescent="0.25">
      <c r="A597">
        <v>2017</v>
      </c>
      <c r="B597" s="88">
        <v>36</v>
      </c>
      <c r="C597" t="s">
        <v>227</v>
      </c>
      <c r="D597" t="str">
        <f ca="1">IF(OFFSET(support!$D$1,MATCH("v|"&amp;indicators!A597&amp;"|"&amp;MID(indicators!C597,3,100),support!$A$2:$A$66,0),MATCH(indicators!B597,support!$E$1:$BI$1,0))="","NULL",SUBSTITUTE(OFFSET(support!$D$1,MATCH("v|"&amp;indicators!A597&amp;"|"&amp;MID(indicators!C597,3,100),support!$A$2:$A$66,0),MATCH(indicators!B597,support!$E$1:$BI$1,0)),",","."))</f>
        <v>0.0440535521891843</v>
      </c>
      <c r="E597" t="s">
        <v>19</v>
      </c>
      <c r="F597" t="s">
        <v>19</v>
      </c>
      <c r="G597" t="s">
        <v>19</v>
      </c>
      <c r="H597" t="s">
        <v>19</v>
      </c>
      <c r="I597" t="str">
        <f ca="1">IF(OFFSET(support!$D$1,MATCH("w|"&amp;indicators!A597&amp;"|"&amp;MID(indicators!C597,3,100),support!$A$2:$A$66,0),MATCH(indicators!B597,support!$E$1:$BI$1,0))="","NULL",SUBSTITUTE(OFFSET(support!$D$1,MATCH("w|"&amp;indicators!A597&amp;"|"&amp;MID(indicators!C597,3,100),support!$A$2:$A$66,0),MATCH(indicators!B597,support!$E$1:$BI$1,0)),",","."))</f>
        <v>0.368381985115199</v>
      </c>
      <c r="J597">
        <v>1</v>
      </c>
    </row>
    <row r="598" spans="1:10" x14ac:dyDescent="0.25">
      <c r="A598">
        <v>2017</v>
      </c>
      <c r="B598" s="88">
        <v>38</v>
      </c>
      <c r="C598" t="s">
        <v>227</v>
      </c>
      <c r="D598" t="str">
        <f ca="1">IF(OFFSET(support!$D$1,MATCH("v|"&amp;indicators!A598&amp;"|"&amp;MID(indicators!C598,3,100),support!$A$2:$A$66,0),MATCH(indicators!B598,support!$E$1:$BI$1,0))="","NULL",SUBSTITUTE(OFFSET(support!$D$1,MATCH("v|"&amp;indicators!A598&amp;"|"&amp;MID(indicators!C598,3,100),support!$A$2:$A$66,0),MATCH(indicators!B598,support!$E$1:$BI$1,0)),",","."))</f>
        <v>0.0194812421435569</v>
      </c>
      <c r="E598" t="s">
        <v>19</v>
      </c>
      <c r="F598" t="s">
        <v>19</v>
      </c>
      <c r="G598" t="s">
        <v>19</v>
      </c>
      <c r="H598" t="s">
        <v>19</v>
      </c>
      <c r="I598" t="str">
        <f ca="1">IF(OFFSET(support!$D$1,MATCH("w|"&amp;indicators!A598&amp;"|"&amp;MID(indicators!C598,3,100),support!$A$2:$A$66,0),MATCH(indicators!B598,support!$E$1:$BI$1,0))="","NULL",SUBSTITUTE(OFFSET(support!$D$1,MATCH("w|"&amp;indicators!A598&amp;"|"&amp;MID(indicators!C598,3,100),support!$A$2:$A$66,0),MATCH(indicators!B598,support!$E$1:$BI$1,0)),",","."))</f>
        <v>0.201831141766119</v>
      </c>
      <c r="J598">
        <v>1</v>
      </c>
    </row>
    <row r="599" spans="1:10" x14ac:dyDescent="0.25">
      <c r="A599">
        <v>2017</v>
      </c>
      <c r="B599" s="88">
        <v>40</v>
      </c>
      <c r="C599" t="s">
        <v>227</v>
      </c>
      <c r="D599" t="str">
        <f ca="1">IF(OFFSET(support!$D$1,MATCH("v|"&amp;indicators!A599&amp;"|"&amp;MID(indicators!C599,3,100),support!$A$2:$A$66,0),MATCH(indicators!B599,support!$E$1:$BI$1,0))="","NULL",SUBSTITUTE(OFFSET(support!$D$1,MATCH("v|"&amp;indicators!A599&amp;"|"&amp;MID(indicators!C599,3,100),support!$A$2:$A$66,0),MATCH(indicators!B599,support!$E$1:$BI$1,0)),",","."))</f>
        <v>0.0985110119572798</v>
      </c>
      <c r="E599" t="s">
        <v>19</v>
      </c>
      <c r="F599" t="s">
        <v>19</v>
      </c>
      <c r="G599" t="s">
        <v>19</v>
      </c>
      <c r="H599" t="s">
        <v>19</v>
      </c>
      <c r="I599" t="str">
        <f ca="1">IF(OFFSET(support!$D$1,MATCH("w|"&amp;indicators!A599&amp;"|"&amp;MID(indicators!C599,3,100),support!$A$2:$A$66,0),MATCH(indicators!B599,support!$E$1:$BI$1,0))="","NULL",SUBSTITUTE(OFFSET(support!$D$1,MATCH("w|"&amp;indicators!A599&amp;"|"&amp;MID(indicators!C599,3,100),support!$A$2:$A$66,0),MATCH(indicators!B599,support!$E$1:$BI$1,0)),",","."))</f>
        <v>0.133516262800189</v>
      </c>
      <c r="J599">
        <v>1</v>
      </c>
    </row>
    <row r="600" spans="1:10" x14ac:dyDescent="0.25">
      <c r="A600">
        <v>2017</v>
      </c>
      <c r="B600" s="88">
        <v>41</v>
      </c>
      <c r="C600" t="s">
        <v>227</v>
      </c>
      <c r="D600" t="str">
        <f ca="1">IF(OFFSET(support!$D$1,MATCH("v|"&amp;indicators!A600&amp;"|"&amp;MID(indicators!C600,3,100),support!$A$2:$A$66,0),MATCH(indicators!B600,support!$E$1:$BI$1,0))="","NULL",SUBSTITUTE(OFFSET(support!$D$1,MATCH("v|"&amp;indicators!A600&amp;"|"&amp;MID(indicators!C600,3,100),support!$A$2:$A$66,0),MATCH(indicators!B600,support!$E$1:$BI$1,0)),",","."))</f>
        <v>0.19615418470742</v>
      </c>
      <c r="E600" t="s">
        <v>19</v>
      </c>
      <c r="F600" t="s">
        <v>19</v>
      </c>
      <c r="G600" t="s">
        <v>19</v>
      </c>
      <c r="H600" t="s">
        <v>19</v>
      </c>
      <c r="I600" t="str">
        <f ca="1">IF(OFFSET(support!$D$1,MATCH("w|"&amp;indicators!A600&amp;"|"&amp;MID(indicators!C600,3,100),support!$A$2:$A$66,0),MATCH(indicators!B600,support!$E$1:$BI$1,0))="","NULL",SUBSTITUTE(OFFSET(support!$D$1,MATCH("w|"&amp;indicators!A600&amp;"|"&amp;MID(indicators!C600,3,100),support!$A$2:$A$66,0),MATCH(indicators!B600,support!$E$1:$BI$1,0)),",","."))</f>
        <v>0.144393742998705</v>
      </c>
      <c r="J600">
        <v>1</v>
      </c>
    </row>
    <row r="601" spans="1:10" x14ac:dyDescent="0.25">
      <c r="A601">
        <v>2017</v>
      </c>
      <c r="B601" s="88">
        <v>42</v>
      </c>
      <c r="C601" t="s">
        <v>227</v>
      </c>
      <c r="D601" t="str">
        <f ca="1">IF(OFFSET(support!$D$1,MATCH("v|"&amp;indicators!A601&amp;"|"&amp;MID(indicators!C601,3,100),support!$A$2:$A$66,0),MATCH(indicators!B601,support!$E$1:$BI$1,0))="","NULL",SUBSTITUTE(OFFSET(support!$D$1,MATCH("v|"&amp;indicators!A601&amp;"|"&amp;MID(indicators!C601,3,100),support!$A$2:$A$66,0),MATCH(indicators!B601,support!$E$1:$BI$1,0)),",","."))</f>
        <v>-0.243507870884904</v>
      </c>
      <c r="E601" t="s">
        <v>19</v>
      </c>
      <c r="F601" t="s">
        <v>19</v>
      </c>
      <c r="G601" t="s">
        <v>19</v>
      </c>
      <c r="H601" t="s">
        <v>19</v>
      </c>
      <c r="I601" t="str">
        <f ca="1">IF(OFFSET(support!$D$1,MATCH("w|"&amp;indicators!A601&amp;"|"&amp;MID(indicators!C601,3,100),support!$A$2:$A$66,0),MATCH(indicators!B601,support!$E$1:$BI$1,0))="","NULL",SUBSTITUTE(OFFSET(support!$D$1,MATCH("w|"&amp;indicators!A601&amp;"|"&amp;MID(indicators!C601,3,100),support!$A$2:$A$66,0),MATCH(indicators!B601,support!$E$1:$BI$1,0)),",","."))</f>
        <v>0.107430414674716</v>
      </c>
      <c r="J601">
        <v>1</v>
      </c>
    </row>
    <row r="602" spans="1:10" x14ac:dyDescent="0.25">
      <c r="A602">
        <v>2017</v>
      </c>
      <c r="B602" s="88">
        <v>43</v>
      </c>
      <c r="C602" t="s">
        <v>227</v>
      </c>
      <c r="D602" t="str">
        <f ca="1">IF(OFFSET(support!$D$1,MATCH("v|"&amp;indicators!A602&amp;"|"&amp;MID(indicators!C602,3,100),support!$A$2:$A$66,0),MATCH(indicators!B602,support!$E$1:$BI$1,0))="","NULL",SUBSTITUTE(OFFSET(support!$D$1,MATCH("v|"&amp;indicators!A602&amp;"|"&amp;MID(indicators!C602,3,100),support!$A$2:$A$66,0),MATCH(indicators!B602,support!$E$1:$BI$1,0)),",","."))</f>
        <v>0.00474804970617255</v>
      </c>
      <c r="E602" t="s">
        <v>19</v>
      </c>
      <c r="F602" t="s">
        <v>19</v>
      </c>
      <c r="G602" t="s">
        <v>19</v>
      </c>
      <c r="H602" t="s">
        <v>19</v>
      </c>
      <c r="I602" t="str">
        <f ca="1">IF(OFFSET(support!$D$1,MATCH("w|"&amp;indicators!A602&amp;"|"&amp;MID(indicators!C602,3,100),support!$A$2:$A$66,0),MATCH(indicators!B602,support!$E$1:$BI$1,0))="","NULL",SUBSTITUTE(OFFSET(support!$D$1,MATCH("w|"&amp;indicators!A602&amp;"|"&amp;MID(indicators!C602,3,100),support!$A$2:$A$66,0),MATCH(indicators!B602,support!$E$1:$BI$1,0)),",","."))</f>
        <v>0.10474811885367</v>
      </c>
      <c r="J602">
        <v>1</v>
      </c>
    </row>
    <row r="603" spans="1:10" x14ac:dyDescent="0.25">
      <c r="A603">
        <v>2017</v>
      </c>
      <c r="B603" s="88">
        <v>44</v>
      </c>
      <c r="C603" t="s">
        <v>227</v>
      </c>
      <c r="D603" t="str">
        <f ca="1">IF(OFFSET(support!$D$1,MATCH("v|"&amp;indicators!A603&amp;"|"&amp;MID(indicators!C603,3,100),support!$A$2:$A$66,0),MATCH(indicators!B603,support!$E$1:$BI$1,0))="","NULL",SUBSTITUTE(OFFSET(support!$D$1,MATCH("v|"&amp;indicators!A603&amp;"|"&amp;MID(indicators!C603,3,100),support!$A$2:$A$66,0),MATCH(indicators!B603,support!$E$1:$BI$1,0)),",","."))</f>
        <v>0.0701214467383053</v>
      </c>
      <c r="E603" t="s">
        <v>19</v>
      </c>
      <c r="F603" t="s">
        <v>19</v>
      </c>
      <c r="G603" t="s">
        <v>19</v>
      </c>
      <c r="H603" t="s">
        <v>19</v>
      </c>
      <c r="I603" t="str">
        <f ca="1">IF(OFFSET(support!$D$1,MATCH("w|"&amp;indicators!A603&amp;"|"&amp;MID(indicators!C603,3,100),support!$A$2:$A$66,0),MATCH(indicators!B603,support!$E$1:$BI$1,0))="","NULL",SUBSTITUTE(OFFSET(support!$D$1,MATCH("w|"&amp;indicators!A603&amp;"|"&amp;MID(indicators!C603,3,100),support!$A$2:$A$66,0),MATCH(indicators!B603,support!$E$1:$BI$1,0)),",","."))</f>
        <v>0.170142544802803</v>
      </c>
      <c r="J603">
        <v>1</v>
      </c>
    </row>
    <row r="604" spans="1:10" x14ac:dyDescent="0.25">
      <c r="A604">
        <v>2017</v>
      </c>
      <c r="B604" s="88">
        <v>45</v>
      </c>
      <c r="C604" t="s">
        <v>227</v>
      </c>
      <c r="D604" t="str">
        <f ca="1">IF(OFFSET(support!$D$1,MATCH("v|"&amp;indicators!A604&amp;"|"&amp;MID(indicators!C604,3,100),support!$A$2:$A$66,0),MATCH(indicators!B604,support!$E$1:$BI$1,0))="","NULL",SUBSTITUTE(OFFSET(support!$D$1,MATCH("v|"&amp;indicators!A604&amp;"|"&amp;MID(indicators!C604,3,100),support!$A$2:$A$66,0),MATCH(indicators!B604,support!$E$1:$BI$1,0)),",","."))</f>
        <v>0.178275470589636</v>
      </c>
      <c r="E604" t="s">
        <v>19</v>
      </c>
      <c r="F604" t="s">
        <v>19</v>
      </c>
      <c r="G604" t="s">
        <v>19</v>
      </c>
      <c r="H604" t="s">
        <v>19</v>
      </c>
      <c r="I604" t="str">
        <f ca="1">IF(OFFSET(support!$D$1,MATCH("w|"&amp;indicators!A604&amp;"|"&amp;MID(indicators!C604,3,100),support!$A$2:$A$66,0),MATCH(indicators!B604,support!$E$1:$BI$1,0))="","NULL",SUBSTITUTE(OFFSET(support!$D$1,MATCH("w|"&amp;indicators!A604&amp;"|"&amp;MID(indicators!C604,3,100),support!$A$2:$A$66,0),MATCH(indicators!B604,support!$E$1:$BI$1,0)),",","."))</f>
        <v>0.107996513376238</v>
      </c>
      <c r="J604">
        <v>1</v>
      </c>
    </row>
    <row r="605" spans="1:10" x14ac:dyDescent="0.25">
      <c r="A605">
        <v>2017</v>
      </c>
      <c r="B605" s="88">
        <v>46</v>
      </c>
      <c r="C605" t="s">
        <v>227</v>
      </c>
      <c r="D605" t="str">
        <f ca="1">IF(OFFSET(support!$D$1,MATCH("v|"&amp;indicators!A605&amp;"|"&amp;MID(indicators!C605,3,100),support!$A$2:$A$66,0),MATCH(indicators!B605,support!$E$1:$BI$1,0))="","NULL",SUBSTITUTE(OFFSET(support!$D$1,MATCH("v|"&amp;indicators!A605&amp;"|"&amp;MID(indicators!C605,3,100),support!$A$2:$A$66,0),MATCH(indicators!B605,support!$E$1:$BI$1,0)),",","."))</f>
        <v>0.000990449239476477</v>
      </c>
      <c r="E605" t="s">
        <v>19</v>
      </c>
      <c r="F605" t="s">
        <v>19</v>
      </c>
      <c r="G605" t="s">
        <v>19</v>
      </c>
      <c r="H605" t="s">
        <v>19</v>
      </c>
      <c r="I605" t="str">
        <f ca="1">IF(OFFSET(support!$D$1,MATCH("w|"&amp;indicators!A605&amp;"|"&amp;MID(indicators!C605,3,100),support!$A$2:$A$66,0),MATCH(indicators!B605,support!$E$1:$BI$1,0))="","NULL",SUBSTITUTE(OFFSET(support!$D$1,MATCH("w|"&amp;indicators!A605&amp;"|"&amp;MID(indicators!C605,3,100),support!$A$2:$A$66,0),MATCH(indicators!B605,support!$E$1:$BI$1,0)),",","."))</f>
        <v>0.0767624092657772</v>
      </c>
      <c r="J605">
        <v>1</v>
      </c>
    </row>
    <row r="606" spans="1:10" x14ac:dyDescent="0.25">
      <c r="A606">
        <v>2017</v>
      </c>
      <c r="B606" s="88">
        <v>47</v>
      </c>
      <c r="C606" t="s">
        <v>227</v>
      </c>
      <c r="D606" t="str">
        <f ca="1">IF(OFFSET(support!$D$1,MATCH("v|"&amp;indicators!A606&amp;"|"&amp;MID(indicators!C606,3,100),support!$A$2:$A$66,0),MATCH(indicators!B606,support!$E$1:$BI$1,0))="","NULL",SUBSTITUTE(OFFSET(support!$D$1,MATCH("v|"&amp;indicators!A606&amp;"|"&amp;MID(indicators!C606,3,100),support!$A$2:$A$66,0),MATCH(indicators!B606,support!$E$1:$BI$1,0)),",","."))</f>
        <v>0.16575462108577</v>
      </c>
      <c r="E606" t="s">
        <v>19</v>
      </c>
      <c r="F606" t="s">
        <v>19</v>
      </c>
      <c r="G606" t="s">
        <v>19</v>
      </c>
      <c r="H606" t="s">
        <v>19</v>
      </c>
      <c r="I606" t="str">
        <f ca="1">IF(OFFSET(support!$D$1,MATCH("w|"&amp;indicators!A606&amp;"|"&amp;MID(indicators!C606,3,100),support!$A$2:$A$66,0),MATCH(indicators!B606,support!$E$1:$BI$1,0))="","NULL",SUBSTITUTE(OFFSET(support!$D$1,MATCH("w|"&amp;indicators!A606&amp;"|"&amp;MID(indicators!C606,3,100),support!$A$2:$A$66,0),MATCH(indicators!B606,support!$E$1:$BI$1,0)),",","."))</f>
        <v>0.0740055997710296</v>
      </c>
      <c r="J606">
        <v>1</v>
      </c>
    </row>
    <row r="607" spans="1:10" x14ac:dyDescent="0.25">
      <c r="A607">
        <v>2017</v>
      </c>
      <c r="B607" s="88">
        <v>48</v>
      </c>
      <c r="C607" t="s">
        <v>227</v>
      </c>
      <c r="D607" t="str">
        <f ca="1">IF(OFFSET(support!$D$1,MATCH("v|"&amp;indicators!A607&amp;"|"&amp;MID(indicators!C607,3,100),support!$A$2:$A$66,0),MATCH(indicators!B607,support!$E$1:$BI$1,0))="","NULL",SUBSTITUTE(OFFSET(support!$D$1,MATCH("v|"&amp;indicators!A607&amp;"|"&amp;MID(indicators!C607,3,100),support!$A$2:$A$66,0),MATCH(indicators!B607,support!$E$1:$BI$1,0)),",","."))</f>
        <v>0.0454402282894566</v>
      </c>
      <c r="E607" t="s">
        <v>19</v>
      </c>
      <c r="F607" t="s">
        <v>19</v>
      </c>
      <c r="G607" t="s">
        <v>19</v>
      </c>
      <c r="H607" t="s">
        <v>19</v>
      </c>
      <c r="I607" t="str">
        <f ca="1">IF(OFFSET(support!$D$1,MATCH("w|"&amp;indicators!A607&amp;"|"&amp;MID(indicators!C607,3,100),support!$A$2:$A$66,0),MATCH(indicators!B607,support!$E$1:$BI$1,0))="","NULL",SUBSTITUTE(OFFSET(support!$D$1,MATCH("w|"&amp;indicators!A607&amp;"|"&amp;MID(indicators!C607,3,100),support!$A$2:$A$66,0),MATCH(indicators!B607,support!$E$1:$BI$1,0)),",","."))</f>
        <v>0.314424065622416</v>
      </c>
      <c r="J607">
        <v>1</v>
      </c>
    </row>
    <row r="608" spans="1:10" x14ac:dyDescent="0.25">
      <c r="A608">
        <v>2017</v>
      </c>
      <c r="B608" s="88">
        <v>49</v>
      </c>
      <c r="C608" t="s">
        <v>227</v>
      </c>
      <c r="D608" t="str">
        <f ca="1">IF(OFFSET(support!$D$1,MATCH("v|"&amp;indicators!A608&amp;"|"&amp;MID(indicators!C608,3,100),support!$A$2:$A$66,0),MATCH(indicators!B608,support!$E$1:$BI$1,0))="","NULL",SUBSTITUTE(OFFSET(support!$D$1,MATCH("v|"&amp;indicators!A608&amp;"|"&amp;MID(indicators!C608,3,100),support!$A$2:$A$66,0),MATCH(indicators!B608,support!$E$1:$BI$1,0)),",","."))</f>
        <v>-0.468416773938778</v>
      </c>
      <c r="E608" t="s">
        <v>19</v>
      </c>
      <c r="F608" t="s">
        <v>19</v>
      </c>
      <c r="G608" t="s">
        <v>19</v>
      </c>
      <c r="H608" t="s">
        <v>19</v>
      </c>
      <c r="I608" t="str">
        <f ca="1">IF(OFFSET(support!$D$1,MATCH("w|"&amp;indicators!A608&amp;"|"&amp;MID(indicators!C608,3,100),support!$A$2:$A$66,0),MATCH(indicators!B608,support!$E$1:$BI$1,0))="","NULL",SUBSTITUTE(OFFSET(support!$D$1,MATCH("w|"&amp;indicators!A608&amp;"|"&amp;MID(indicators!C608,3,100),support!$A$2:$A$66,0),MATCH(indicators!B608,support!$E$1:$BI$1,0)),",","."))</f>
        <v>0.0967834115986259</v>
      </c>
      <c r="J608">
        <v>1</v>
      </c>
    </row>
    <row r="609" spans="1:10" x14ac:dyDescent="0.25">
      <c r="A609">
        <v>2017</v>
      </c>
      <c r="B609" s="88">
        <v>50</v>
      </c>
      <c r="C609" t="s">
        <v>227</v>
      </c>
      <c r="D609" t="str">
        <f ca="1">IF(OFFSET(support!$D$1,MATCH("v|"&amp;indicators!A609&amp;"|"&amp;MID(indicators!C609,3,100),support!$A$2:$A$66,0),MATCH(indicators!B609,support!$E$1:$BI$1,0))="","NULL",SUBSTITUTE(OFFSET(support!$D$1,MATCH("v|"&amp;indicators!A609&amp;"|"&amp;MID(indicators!C609,3,100),support!$A$2:$A$66,0),MATCH(indicators!B609,support!$E$1:$BI$1,0)),",","."))</f>
        <v>0.00506903894795633</v>
      </c>
      <c r="E609" t="s">
        <v>19</v>
      </c>
      <c r="F609" t="s">
        <v>19</v>
      </c>
      <c r="G609" t="s">
        <v>19</v>
      </c>
      <c r="H609" t="s">
        <v>19</v>
      </c>
      <c r="I609" t="str">
        <f ca="1">IF(OFFSET(support!$D$1,MATCH("w|"&amp;indicators!A609&amp;"|"&amp;MID(indicators!C609,3,100),support!$A$2:$A$66,0),MATCH(indicators!B609,support!$E$1:$BI$1,0))="","NULL",SUBSTITUTE(OFFSET(support!$D$1,MATCH("w|"&amp;indicators!A609&amp;"|"&amp;MID(indicators!C609,3,100),support!$A$2:$A$66,0),MATCH(indicators!B609,support!$E$1:$BI$1,0)),",","."))</f>
        <v>0.451757997232184</v>
      </c>
      <c r="J609">
        <v>1</v>
      </c>
    </row>
    <row r="610" spans="1:10" x14ac:dyDescent="0.25">
      <c r="A610">
        <v>2017</v>
      </c>
      <c r="B610" s="88">
        <v>52</v>
      </c>
      <c r="C610" t="s">
        <v>227</v>
      </c>
      <c r="D610" t="str">
        <f ca="1">IF(OFFSET(support!$D$1,MATCH("v|"&amp;indicators!A610&amp;"|"&amp;MID(indicators!C610,3,100),support!$A$2:$A$66,0),MATCH(indicators!B610,support!$E$1:$BI$1,0))="","NULL",SUBSTITUTE(OFFSET(support!$D$1,MATCH("v|"&amp;indicators!A610&amp;"|"&amp;MID(indicators!C610,3,100),support!$A$2:$A$66,0),MATCH(indicators!B610,support!$E$1:$BI$1,0)),",","."))</f>
        <v>0.0998816123607567</v>
      </c>
      <c r="E610" t="s">
        <v>19</v>
      </c>
      <c r="F610" t="s">
        <v>19</v>
      </c>
      <c r="G610" t="s">
        <v>19</v>
      </c>
      <c r="H610" t="s">
        <v>19</v>
      </c>
      <c r="I610" t="str">
        <f ca="1">IF(OFFSET(support!$D$1,MATCH("w|"&amp;indicators!A610&amp;"|"&amp;MID(indicators!C610,3,100),support!$A$2:$A$66,0),MATCH(indicators!B610,support!$E$1:$BI$1,0))="","NULL",SUBSTITUTE(OFFSET(support!$D$1,MATCH("w|"&amp;indicators!A610&amp;"|"&amp;MID(indicators!C610,3,100),support!$A$2:$A$66,0),MATCH(indicators!B610,support!$E$1:$BI$1,0)),",","."))</f>
        <v>0.400502501798843</v>
      </c>
      <c r="J610">
        <v>1</v>
      </c>
    </row>
    <row r="611" spans="1:10" x14ac:dyDescent="0.25">
      <c r="A611">
        <v>2017</v>
      </c>
      <c r="B611" s="88">
        <v>53</v>
      </c>
      <c r="C611" t="s">
        <v>227</v>
      </c>
      <c r="D611" t="str">
        <f ca="1">IF(OFFSET(support!$D$1,MATCH("v|"&amp;indicators!A611&amp;"|"&amp;MID(indicators!C611,3,100),support!$A$2:$A$66,0),MATCH(indicators!B611,support!$E$1:$BI$1,0))="","NULL",SUBSTITUTE(OFFSET(support!$D$1,MATCH("v|"&amp;indicators!A611&amp;"|"&amp;MID(indicators!C611,3,100),support!$A$2:$A$66,0),MATCH(indicators!B611,support!$E$1:$BI$1,0)),",","."))</f>
        <v>0.0250883596525428</v>
      </c>
      <c r="E611" t="s">
        <v>19</v>
      </c>
      <c r="F611" t="s">
        <v>19</v>
      </c>
      <c r="G611" t="s">
        <v>19</v>
      </c>
      <c r="H611" t="s">
        <v>19</v>
      </c>
      <c r="I611" t="str">
        <f ca="1">IF(OFFSET(support!$D$1,MATCH("w|"&amp;indicators!A611&amp;"|"&amp;MID(indicators!C611,3,100),support!$A$2:$A$66,0),MATCH(indicators!B611,support!$E$1:$BI$1,0))="","NULL",SUBSTITUTE(OFFSET(support!$D$1,MATCH("w|"&amp;indicators!A611&amp;"|"&amp;MID(indicators!C611,3,100),support!$A$2:$A$66,0),MATCH(indicators!B611,support!$E$1:$BI$1,0)),",","."))</f>
        <v>0.2364177223189</v>
      </c>
      <c r="J611">
        <v>1</v>
      </c>
    </row>
    <row r="612" spans="1:10" x14ac:dyDescent="0.25">
      <c r="A612">
        <v>2017</v>
      </c>
      <c r="B612" s="88">
        <v>54</v>
      </c>
      <c r="C612" t="s">
        <v>227</v>
      </c>
      <c r="D612" t="str">
        <f ca="1">IF(OFFSET(support!$D$1,MATCH("v|"&amp;indicators!A612&amp;"|"&amp;MID(indicators!C612,3,100),support!$A$2:$A$66,0),MATCH(indicators!B612,support!$E$1:$BI$1,0))="","NULL",SUBSTITUTE(OFFSET(support!$D$1,MATCH("v|"&amp;indicators!A612&amp;"|"&amp;MID(indicators!C612,3,100),support!$A$2:$A$66,0),MATCH(indicators!B612,support!$E$1:$BI$1,0)),",","."))</f>
        <v>0.147143164846058</v>
      </c>
      <c r="E612" t="s">
        <v>19</v>
      </c>
      <c r="F612" t="s">
        <v>19</v>
      </c>
      <c r="G612" t="s">
        <v>19</v>
      </c>
      <c r="H612" t="s">
        <v>19</v>
      </c>
      <c r="I612" t="str">
        <f ca="1">IF(OFFSET(support!$D$1,MATCH("w|"&amp;indicators!A612&amp;"|"&amp;MID(indicators!C612,3,100),support!$A$2:$A$66,0),MATCH(indicators!B612,support!$E$1:$BI$1,0))="","NULL",SUBSTITUTE(OFFSET(support!$D$1,MATCH("w|"&amp;indicators!A612&amp;"|"&amp;MID(indicators!C612,3,100),support!$A$2:$A$66,0),MATCH(indicators!B612,support!$E$1:$BI$1,0)),",","."))</f>
        <v>0.269136091039912</v>
      </c>
      <c r="J612">
        <v>1</v>
      </c>
    </row>
    <row r="613" spans="1:10" x14ac:dyDescent="0.25">
      <c r="A613">
        <v>2017</v>
      </c>
      <c r="B613" s="88">
        <v>57</v>
      </c>
      <c r="C613" t="s">
        <v>227</v>
      </c>
      <c r="D613" t="str">
        <f ca="1">IF(OFFSET(support!$D$1,MATCH("v|"&amp;indicators!A613&amp;"|"&amp;MID(indicators!C613,3,100),support!$A$2:$A$66,0),MATCH(indicators!B613,support!$E$1:$BI$1,0))="","NULL",SUBSTITUTE(OFFSET(support!$D$1,MATCH("v|"&amp;indicators!A613&amp;"|"&amp;MID(indicators!C613,3,100),support!$A$2:$A$66,0),MATCH(indicators!B613,support!$E$1:$BI$1,0)),",","."))</f>
        <v>0.0517372652146962</v>
      </c>
      <c r="E613" t="s">
        <v>19</v>
      </c>
      <c r="F613" t="s">
        <v>19</v>
      </c>
      <c r="G613" t="s">
        <v>19</v>
      </c>
      <c r="H613" t="s">
        <v>19</v>
      </c>
      <c r="I613" t="str">
        <f ca="1">IF(OFFSET(support!$D$1,MATCH("w|"&amp;indicators!A613&amp;"|"&amp;MID(indicators!C613,3,100),support!$A$2:$A$66,0),MATCH(indicators!B613,support!$E$1:$BI$1,0))="","NULL",SUBSTITUTE(OFFSET(support!$D$1,MATCH("w|"&amp;indicators!A613&amp;"|"&amp;MID(indicators!C613,3,100),support!$A$2:$A$66,0),MATCH(indicators!B613,support!$E$1:$BI$1,0)),",","."))</f>
        <v>0.240641674068024</v>
      </c>
      <c r="J613">
        <v>1</v>
      </c>
    </row>
    <row r="614" spans="1:10" x14ac:dyDescent="0.25">
      <c r="A614">
        <v>2017</v>
      </c>
      <c r="B614" s="88">
        <v>58</v>
      </c>
      <c r="C614" t="s">
        <v>227</v>
      </c>
      <c r="D614" t="str">
        <f ca="1">IF(OFFSET(support!$D$1,MATCH("v|"&amp;indicators!A614&amp;"|"&amp;MID(indicators!C614,3,100),support!$A$2:$A$66,0),MATCH(indicators!B614,support!$E$1:$BI$1,0))="","NULL",SUBSTITUTE(OFFSET(support!$D$1,MATCH("v|"&amp;indicators!A614&amp;"|"&amp;MID(indicators!C614,3,100),support!$A$2:$A$66,0),MATCH(indicators!B614,support!$E$1:$BI$1,0)),",","."))</f>
        <v>0.00773189298790223</v>
      </c>
      <c r="E614" t="s">
        <v>19</v>
      </c>
      <c r="F614" t="s">
        <v>19</v>
      </c>
      <c r="G614" t="s">
        <v>19</v>
      </c>
      <c r="H614" t="s">
        <v>19</v>
      </c>
      <c r="I614" t="str">
        <f ca="1">IF(OFFSET(support!$D$1,MATCH("w|"&amp;indicators!A614&amp;"|"&amp;MID(indicators!C614,3,100),support!$A$2:$A$66,0),MATCH(indicators!B614,support!$E$1:$BI$1,0))="","NULL",SUBSTITUTE(OFFSET(support!$D$1,MATCH("w|"&amp;indicators!A614&amp;"|"&amp;MID(indicators!C614,3,100),support!$A$2:$A$66,0),MATCH(indicators!B614,support!$E$1:$BI$1,0)),",","."))</f>
        <v>0.232319590265514</v>
      </c>
      <c r="J614">
        <v>1</v>
      </c>
    </row>
    <row r="615" spans="1:10" x14ac:dyDescent="0.25">
      <c r="A615">
        <v>2017</v>
      </c>
      <c r="B615" s="88">
        <v>60</v>
      </c>
      <c r="C615" t="s">
        <v>227</v>
      </c>
      <c r="D615" t="str">
        <f ca="1">IF(OFFSET(support!$D$1,MATCH("v|"&amp;indicators!A615&amp;"|"&amp;MID(indicators!C615,3,100),support!$A$2:$A$66,0),MATCH(indicators!B615,support!$E$1:$BI$1,0))="","NULL",SUBSTITUTE(OFFSET(support!$D$1,MATCH("v|"&amp;indicators!A615&amp;"|"&amp;MID(indicators!C615,3,100),support!$A$2:$A$66,0),MATCH(indicators!B615,support!$E$1:$BI$1,0)),",","."))</f>
        <v>0.00764061859736705</v>
      </c>
      <c r="E615" t="s">
        <v>19</v>
      </c>
      <c r="F615" t="s">
        <v>19</v>
      </c>
      <c r="G615" t="s">
        <v>19</v>
      </c>
      <c r="H615" t="s">
        <v>19</v>
      </c>
      <c r="I615" t="str">
        <f ca="1">IF(OFFSET(support!$D$1,MATCH("w|"&amp;indicators!A615&amp;"|"&amp;MID(indicators!C615,3,100),support!$A$2:$A$66,0),MATCH(indicators!B615,support!$E$1:$BI$1,0))="","NULL",SUBSTITUTE(OFFSET(support!$D$1,MATCH("w|"&amp;indicators!A615&amp;"|"&amp;MID(indicators!C615,3,100),support!$A$2:$A$66,0),MATCH(indicators!B615,support!$E$1:$BI$1,0)),",","."))</f>
        <v>0.208122693268328</v>
      </c>
      <c r="J615">
        <v>1</v>
      </c>
    </row>
    <row r="616" spans="1:10" x14ac:dyDescent="0.25">
      <c r="A616">
        <v>2017</v>
      </c>
      <c r="B616" s="88">
        <v>61</v>
      </c>
      <c r="C616" t="s">
        <v>227</v>
      </c>
      <c r="D616" t="str">
        <f ca="1">IF(OFFSET(support!$D$1,MATCH("v|"&amp;indicators!A616&amp;"|"&amp;MID(indicators!C616,3,100),support!$A$2:$A$66,0),MATCH(indicators!B616,support!$E$1:$BI$1,0))="","NULL",SUBSTITUTE(OFFSET(support!$D$1,MATCH("v|"&amp;indicators!A616&amp;"|"&amp;MID(indicators!C616,3,100),support!$A$2:$A$66,0),MATCH(indicators!B616,support!$E$1:$BI$1,0)),",","."))</f>
        <v>-0.950475946413792</v>
      </c>
      <c r="E616" t="s">
        <v>19</v>
      </c>
      <c r="F616" t="s">
        <v>19</v>
      </c>
      <c r="G616" t="s">
        <v>19</v>
      </c>
      <c r="H616" t="s">
        <v>19</v>
      </c>
      <c r="I616" t="str">
        <f ca="1">IF(OFFSET(support!$D$1,MATCH("w|"&amp;indicators!A616&amp;"|"&amp;MID(indicators!C616,3,100),support!$A$2:$A$66,0),MATCH(indicators!B616,support!$E$1:$BI$1,0))="","NULL",SUBSTITUTE(OFFSET(support!$D$1,MATCH("w|"&amp;indicators!A616&amp;"|"&amp;MID(indicators!C616,3,100),support!$A$2:$A$66,0),MATCH(indicators!B616,support!$E$1:$BI$1,0)),",","."))</f>
        <v>0.126438653356382</v>
      </c>
      <c r="J616">
        <v>1</v>
      </c>
    </row>
    <row r="617" spans="1:10" x14ac:dyDescent="0.25">
      <c r="A617">
        <v>2017</v>
      </c>
      <c r="B617" s="88">
        <v>63</v>
      </c>
      <c r="C617" t="s">
        <v>227</v>
      </c>
      <c r="D617" t="str">
        <f ca="1">IF(OFFSET(support!$D$1,MATCH("v|"&amp;indicators!A617&amp;"|"&amp;MID(indicators!C617,3,100),support!$A$2:$A$66,0),MATCH(indicators!B617,support!$E$1:$BI$1,0))="","NULL",SUBSTITUTE(OFFSET(support!$D$1,MATCH("v|"&amp;indicators!A617&amp;"|"&amp;MID(indicators!C617,3,100),support!$A$2:$A$66,0),MATCH(indicators!B617,support!$E$1:$BI$1,0)),",","."))</f>
        <v>0.0724461325165421</v>
      </c>
      <c r="E617" t="s">
        <v>19</v>
      </c>
      <c r="F617" t="s">
        <v>19</v>
      </c>
      <c r="G617" t="s">
        <v>19</v>
      </c>
      <c r="H617" t="s">
        <v>19</v>
      </c>
      <c r="I617" t="str">
        <f ca="1">IF(OFFSET(support!$D$1,MATCH("w|"&amp;indicators!A617&amp;"|"&amp;MID(indicators!C617,3,100),support!$A$2:$A$66,0),MATCH(indicators!B617,support!$E$1:$BI$1,0))="","NULL",SUBSTITUTE(OFFSET(support!$D$1,MATCH("w|"&amp;indicators!A617&amp;"|"&amp;MID(indicators!C617,3,100),support!$A$2:$A$66,0),MATCH(indicators!B617,support!$E$1:$BI$1,0)),",","."))</f>
        <v>0.316694464903489</v>
      </c>
      <c r="J617">
        <v>1</v>
      </c>
    </row>
    <row r="618" spans="1:10" x14ac:dyDescent="0.25">
      <c r="A618">
        <v>2017</v>
      </c>
      <c r="B618" s="88">
        <v>64</v>
      </c>
      <c r="C618" t="s">
        <v>227</v>
      </c>
      <c r="D618" t="str">
        <f ca="1">IF(OFFSET(support!$D$1,MATCH("v|"&amp;indicators!A618&amp;"|"&amp;MID(indicators!C618,3,100),support!$A$2:$A$66,0),MATCH(indicators!B618,support!$E$1:$BI$1,0))="","NULL",SUBSTITUTE(OFFSET(support!$D$1,MATCH("v|"&amp;indicators!A618&amp;"|"&amp;MID(indicators!C618,3,100),support!$A$2:$A$66,0),MATCH(indicators!B618,support!$E$1:$BI$1,0)),",","."))</f>
        <v>0.148221183378632</v>
      </c>
      <c r="E618" t="s">
        <v>19</v>
      </c>
      <c r="F618" t="s">
        <v>19</v>
      </c>
      <c r="G618" t="s">
        <v>19</v>
      </c>
      <c r="H618" t="s">
        <v>19</v>
      </c>
      <c r="I618" t="str">
        <f ca="1">IF(OFFSET(support!$D$1,MATCH("w|"&amp;indicators!A618&amp;"|"&amp;MID(indicators!C618,3,100),support!$A$2:$A$66,0),MATCH(indicators!B618,support!$E$1:$BI$1,0))="","NULL",SUBSTITUTE(OFFSET(support!$D$1,MATCH("w|"&amp;indicators!A618&amp;"|"&amp;MID(indicators!C618,3,100),support!$A$2:$A$66,0),MATCH(indicators!B618,support!$E$1:$BI$1,0)),",","."))</f>
        <v>0.183281837511171</v>
      </c>
      <c r="J618">
        <v>1</v>
      </c>
    </row>
    <row r="619" spans="1:10" x14ac:dyDescent="0.25">
      <c r="A619">
        <v>2017</v>
      </c>
      <c r="B619" s="88">
        <v>65</v>
      </c>
      <c r="C619" t="s">
        <v>227</v>
      </c>
      <c r="D619" t="str">
        <f ca="1">IF(OFFSET(support!$D$1,MATCH("v|"&amp;indicators!A619&amp;"|"&amp;MID(indicators!C619,3,100),support!$A$2:$A$66,0),MATCH(indicators!B619,support!$E$1:$BI$1,0))="","NULL",SUBSTITUTE(OFFSET(support!$D$1,MATCH("v|"&amp;indicators!A619&amp;"|"&amp;MID(indicators!C619,3,100),support!$A$2:$A$66,0),MATCH(indicators!B619,support!$E$1:$BI$1,0)),",","."))</f>
        <v>0.00114964529735418</v>
      </c>
      <c r="E619" t="s">
        <v>19</v>
      </c>
      <c r="F619" t="s">
        <v>19</v>
      </c>
      <c r="G619" t="s">
        <v>19</v>
      </c>
      <c r="H619" t="s">
        <v>19</v>
      </c>
      <c r="I619" t="str">
        <f ca="1">IF(OFFSET(support!$D$1,MATCH("w|"&amp;indicators!A619&amp;"|"&amp;MID(indicators!C619,3,100),support!$A$2:$A$66,0),MATCH(indicators!B619,support!$E$1:$BI$1,0))="","NULL",SUBSTITUTE(OFFSET(support!$D$1,MATCH("w|"&amp;indicators!A619&amp;"|"&amp;MID(indicators!C619,3,100),support!$A$2:$A$66,0),MATCH(indicators!B619,support!$E$1:$BI$1,0)),",","."))</f>
        <v>0.227238908296353</v>
      </c>
      <c r="J619">
        <v>1</v>
      </c>
    </row>
    <row r="620" spans="1:10" x14ac:dyDescent="0.25">
      <c r="A620">
        <v>2017</v>
      </c>
      <c r="B620" s="88">
        <v>67</v>
      </c>
      <c r="C620" t="s">
        <v>227</v>
      </c>
      <c r="D620" t="str">
        <f ca="1">IF(OFFSET(support!$D$1,MATCH("v|"&amp;indicators!A620&amp;"|"&amp;MID(indicators!C620,3,100),support!$A$2:$A$66,0),MATCH(indicators!B620,support!$E$1:$BI$1,0))="","NULL",SUBSTITUTE(OFFSET(support!$D$1,MATCH("v|"&amp;indicators!A620&amp;"|"&amp;MID(indicators!C620,3,100),support!$A$2:$A$66,0),MATCH(indicators!B620,support!$E$1:$BI$1,0)),",","."))</f>
        <v>-0.0491177417001122</v>
      </c>
      <c r="E620" t="s">
        <v>19</v>
      </c>
      <c r="F620" t="s">
        <v>19</v>
      </c>
      <c r="G620" t="s">
        <v>19</v>
      </c>
      <c r="H620" t="s">
        <v>19</v>
      </c>
      <c r="I620" t="str">
        <f ca="1">IF(OFFSET(support!$D$1,MATCH("w|"&amp;indicators!A620&amp;"|"&amp;MID(indicators!C620,3,100),support!$A$2:$A$66,0),MATCH(indicators!B620,support!$E$1:$BI$1,0))="","NULL",SUBSTITUTE(OFFSET(support!$D$1,MATCH("w|"&amp;indicators!A620&amp;"|"&amp;MID(indicators!C620,3,100),support!$A$2:$A$66,0),MATCH(indicators!B620,support!$E$1:$BI$1,0)),",","."))</f>
        <v>0.363412680441816</v>
      </c>
      <c r="J620">
        <v>1</v>
      </c>
    </row>
    <row r="621" spans="1:10" x14ac:dyDescent="0.25">
      <c r="A621">
        <v>2017</v>
      </c>
      <c r="B621" s="88">
        <v>68</v>
      </c>
      <c r="C621" t="s">
        <v>227</v>
      </c>
      <c r="D621" t="str">
        <f ca="1">IF(OFFSET(support!$D$1,MATCH("v|"&amp;indicators!A621&amp;"|"&amp;MID(indicators!C621,3,100),support!$A$2:$A$66,0),MATCH(indicators!B621,support!$E$1:$BI$1,0))="","NULL",SUBSTITUTE(OFFSET(support!$D$1,MATCH("v|"&amp;indicators!A621&amp;"|"&amp;MID(indicators!C621,3,100),support!$A$2:$A$66,0),MATCH(indicators!B621,support!$E$1:$BI$1,0)),",","."))</f>
        <v>0.0135877241173584</v>
      </c>
      <c r="E621" t="s">
        <v>19</v>
      </c>
      <c r="F621" t="s">
        <v>19</v>
      </c>
      <c r="G621" t="s">
        <v>19</v>
      </c>
      <c r="H621" t="s">
        <v>19</v>
      </c>
      <c r="I621" t="str">
        <f ca="1">IF(OFFSET(support!$D$1,MATCH("w|"&amp;indicators!A621&amp;"|"&amp;MID(indicators!C621,3,100),support!$A$2:$A$66,0),MATCH(indicators!B621,support!$E$1:$BI$1,0))="","NULL",SUBSTITUTE(OFFSET(support!$D$1,MATCH("w|"&amp;indicators!A621&amp;"|"&amp;MID(indicators!C621,3,100),support!$A$2:$A$66,0),MATCH(indicators!B621,support!$E$1:$BI$1,0)),",","."))</f>
        <v>0.499705294331265</v>
      </c>
      <c r="J621">
        <v>1</v>
      </c>
    </row>
    <row r="622" spans="1:10" x14ac:dyDescent="0.25">
      <c r="A622">
        <v>2017</v>
      </c>
      <c r="B622" s="88">
        <v>69</v>
      </c>
      <c r="C622" t="s">
        <v>227</v>
      </c>
      <c r="D622" t="str">
        <f ca="1">IF(OFFSET(support!$D$1,MATCH("v|"&amp;indicators!A622&amp;"|"&amp;MID(indicators!C622,3,100),support!$A$2:$A$66,0),MATCH(indicators!B622,support!$E$1:$BI$1,0))="","NULL",SUBSTITUTE(OFFSET(support!$D$1,MATCH("v|"&amp;indicators!A622&amp;"|"&amp;MID(indicators!C622,3,100),support!$A$2:$A$66,0),MATCH(indicators!B622,support!$E$1:$BI$1,0)),",","."))</f>
        <v>0.00664934634864581</v>
      </c>
      <c r="E622" t="s">
        <v>19</v>
      </c>
      <c r="F622" t="s">
        <v>19</v>
      </c>
      <c r="G622" t="s">
        <v>19</v>
      </c>
      <c r="H622" t="s">
        <v>19</v>
      </c>
      <c r="I622" t="str">
        <f ca="1">IF(OFFSET(support!$D$1,MATCH("w|"&amp;indicators!A622&amp;"|"&amp;MID(indicators!C622,3,100),support!$A$2:$A$66,0),MATCH(indicators!B622,support!$E$1:$BI$1,0))="","NULL",SUBSTITUTE(OFFSET(support!$D$1,MATCH("w|"&amp;indicators!A622&amp;"|"&amp;MID(indicators!C622,3,100),support!$A$2:$A$66,0),MATCH(indicators!B622,support!$E$1:$BI$1,0)),",","."))</f>
        <v>0.188895353732342</v>
      </c>
      <c r="J622">
        <v>1</v>
      </c>
    </row>
    <row r="623" spans="1:10" x14ac:dyDescent="0.25">
      <c r="A623">
        <v>2017</v>
      </c>
      <c r="B623" s="88">
        <v>70</v>
      </c>
      <c r="C623" t="s">
        <v>227</v>
      </c>
      <c r="D623" t="str">
        <f ca="1">IF(OFFSET(support!$D$1,MATCH("v|"&amp;indicators!A623&amp;"|"&amp;MID(indicators!C623,3,100),support!$A$2:$A$66,0),MATCH(indicators!B623,support!$E$1:$BI$1,0))="","NULL",SUBSTITUTE(OFFSET(support!$D$1,MATCH("v|"&amp;indicators!A623&amp;"|"&amp;MID(indicators!C623,3,100),support!$A$2:$A$66,0),MATCH(indicators!B623,support!$E$1:$BI$1,0)),",","."))</f>
        <v>0.0507015690472983</v>
      </c>
      <c r="E623" t="s">
        <v>19</v>
      </c>
      <c r="F623" t="s">
        <v>19</v>
      </c>
      <c r="G623" t="s">
        <v>19</v>
      </c>
      <c r="H623" t="s">
        <v>19</v>
      </c>
      <c r="I623" t="str">
        <f ca="1">IF(OFFSET(support!$D$1,MATCH("w|"&amp;indicators!A623&amp;"|"&amp;MID(indicators!C623,3,100),support!$A$2:$A$66,0),MATCH(indicators!B623,support!$E$1:$BI$1,0))="","NULL",SUBSTITUTE(OFFSET(support!$D$1,MATCH("w|"&amp;indicators!A623&amp;"|"&amp;MID(indicators!C623,3,100),support!$A$2:$A$66,0),MATCH(indicators!B623,support!$E$1:$BI$1,0)),",","."))</f>
        <v>0.189174330346904</v>
      </c>
      <c r="J623">
        <v>1</v>
      </c>
    </row>
    <row r="624" spans="1:10" x14ac:dyDescent="0.25">
      <c r="A624">
        <v>2017</v>
      </c>
      <c r="B624" s="88">
        <v>72</v>
      </c>
      <c r="C624" t="s">
        <v>227</v>
      </c>
      <c r="D624" t="str">
        <f ca="1">IF(OFFSET(support!$D$1,MATCH("v|"&amp;indicators!A624&amp;"|"&amp;MID(indicators!C624,3,100),support!$A$2:$A$66,0),MATCH(indicators!B624,support!$E$1:$BI$1,0))="","NULL",SUBSTITUTE(OFFSET(support!$D$1,MATCH("v|"&amp;indicators!A624&amp;"|"&amp;MID(indicators!C624,3,100),support!$A$2:$A$66,0),MATCH(indicators!B624,support!$E$1:$BI$1,0)),",","."))</f>
        <v>-0.189196818398111</v>
      </c>
      <c r="E624" t="s">
        <v>19</v>
      </c>
      <c r="F624" t="s">
        <v>19</v>
      </c>
      <c r="G624" t="s">
        <v>19</v>
      </c>
      <c r="H624" t="s">
        <v>19</v>
      </c>
      <c r="I624" t="str">
        <f ca="1">IF(OFFSET(support!$D$1,MATCH("w|"&amp;indicators!A624&amp;"|"&amp;MID(indicators!C624,3,100),support!$A$2:$A$66,0),MATCH(indicators!B624,support!$E$1:$BI$1,0))="","NULL",SUBSTITUTE(OFFSET(support!$D$1,MATCH("w|"&amp;indicators!A624&amp;"|"&amp;MID(indicators!C624,3,100),support!$A$2:$A$66,0),MATCH(indicators!B624,support!$E$1:$BI$1,0)),",","."))</f>
        <v>0.141809355349401</v>
      </c>
      <c r="J624">
        <v>1</v>
      </c>
    </row>
    <row r="625" spans="1:10" x14ac:dyDescent="0.25">
      <c r="A625">
        <v>2017</v>
      </c>
      <c r="B625" s="88">
        <v>75</v>
      </c>
      <c r="C625" t="s">
        <v>227</v>
      </c>
      <c r="D625" t="str">
        <f ca="1">IF(OFFSET(support!$D$1,MATCH("v|"&amp;indicators!A625&amp;"|"&amp;MID(indicators!C625,3,100),support!$A$2:$A$66,0),MATCH(indicators!B625,support!$E$1:$BI$1,0))="","NULL",SUBSTITUTE(OFFSET(support!$D$1,MATCH("v|"&amp;indicators!A625&amp;"|"&amp;MID(indicators!C625,3,100),support!$A$2:$A$66,0),MATCH(indicators!B625,support!$E$1:$BI$1,0)),",","."))</f>
        <v>-0.151530179860382</v>
      </c>
      <c r="E625" t="s">
        <v>19</v>
      </c>
      <c r="F625" t="s">
        <v>19</v>
      </c>
      <c r="G625" t="s">
        <v>19</v>
      </c>
      <c r="H625" t="s">
        <v>19</v>
      </c>
      <c r="I625" t="str">
        <f ca="1">IF(OFFSET(support!$D$1,MATCH("w|"&amp;indicators!A625&amp;"|"&amp;MID(indicators!C625,3,100),support!$A$2:$A$66,0),MATCH(indicators!B625,support!$E$1:$BI$1,0))="","NULL",SUBSTITUTE(OFFSET(support!$D$1,MATCH("w|"&amp;indicators!A625&amp;"|"&amp;MID(indicators!C625,3,100),support!$A$2:$A$66,0),MATCH(indicators!B625,support!$E$1:$BI$1,0)),",","."))</f>
        <v>0.105176061384581</v>
      </c>
      <c r="J625">
        <v>1</v>
      </c>
    </row>
    <row r="626" spans="1:10" x14ac:dyDescent="0.25">
      <c r="A626">
        <v>2017</v>
      </c>
      <c r="B626" s="88">
        <v>77</v>
      </c>
      <c r="C626" t="s">
        <v>227</v>
      </c>
      <c r="D626" t="str">
        <f ca="1">IF(OFFSET(support!$D$1,MATCH("v|"&amp;indicators!A626&amp;"|"&amp;MID(indicators!C626,3,100),support!$A$2:$A$66,0),MATCH(indicators!B626,support!$E$1:$BI$1,0))="","NULL",SUBSTITUTE(OFFSET(support!$D$1,MATCH("v|"&amp;indicators!A626&amp;"|"&amp;MID(indicators!C626,3,100),support!$A$2:$A$66,0),MATCH(indicators!B626,support!$E$1:$BI$1,0)),",","."))</f>
        <v>0.00342798351241966</v>
      </c>
      <c r="E626" t="s">
        <v>19</v>
      </c>
      <c r="F626" t="s">
        <v>19</v>
      </c>
      <c r="G626" t="s">
        <v>19</v>
      </c>
      <c r="H626" t="s">
        <v>19</v>
      </c>
      <c r="I626" t="str">
        <f ca="1">IF(OFFSET(support!$D$1,MATCH("w|"&amp;indicators!A626&amp;"|"&amp;MID(indicators!C626,3,100),support!$A$2:$A$66,0),MATCH(indicators!B626,support!$E$1:$BI$1,0))="","NULL",SUBSTITUTE(OFFSET(support!$D$1,MATCH("w|"&amp;indicators!A626&amp;"|"&amp;MID(indicators!C626,3,100),support!$A$2:$A$66,0),MATCH(indicators!B626,support!$E$1:$BI$1,0)),",","."))</f>
        <v>0.329553433307199</v>
      </c>
      <c r="J626">
        <v>1</v>
      </c>
    </row>
    <row r="627" spans="1:10" x14ac:dyDescent="0.25">
      <c r="A627">
        <v>2017</v>
      </c>
      <c r="B627" s="88">
        <v>78</v>
      </c>
      <c r="C627" t="s">
        <v>227</v>
      </c>
      <c r="D627" t="str">
        <f ca="1">IF(OFFSET(support!$D$1,MATCH("v|"&amp;indicators!A627&amp;"|"&amp;MID(indicators!C627,3,100),support!$A$2:$A$66,0),MATCH(indicators!B627,support!$E$1:$BI$1,0))="","NULL",SUBSTITUTE(OFFSET(support!$D$1,MATCH("v|"&amp;indicators!A627&amp;"|"&amp;MID(indicators!C627,3,100),support!$A$2:$A$66,0),MATCH(indicators!B627,support!$E$1:$BI$1,0)),",","."))</f>
        <v>0.0175110376981714</v>
      </c>
      <c r="E627" t="s">
        <v>19</v>
      </c>
      <c r="F627" t="s">
        <v>19</v>
      </c>
      <c r="G627" t="s">
        <v>19</v>
      </c>
      <c r="H627" t="s">
        <v>19</v>
      </c>
      <c r="I627" t="str">
        <f ca="1">IF(OFFSET(support!$D$1,MATCH("w|"&amp;indicators!A627&amp;"|"&amp;MID(indicators!C627,3,100),support!$A$2:$A$66,0),MATCH(indicators!B627,support!$E$1:$BI$1,0))="","NULL",SUBSTITUTE(OFFSET(support!$D$1,MATCH("w|"&amp;indicators!A627&amp;"|"&amp;MID(indicators!C627,3,100),support!$A$2:$A$66,0),MATCH(indicators!B627,support!$E$1:$BI$1,0)),",","."))</f>
        <v>0.194947844916524</v>
      </c>
      <c r="J627">
        <v>1</v>
      </c>
    </row>
    <row r="628" spans="1:10" x14ac:dyDescent="0.25">
      <c r="A628">
        <v>2017</v>
      </c>
      <c r="B628" s="88">
        <v>83</v>
      </c>
      <c r="C628" t="s">
        <v>227</v>
      </c>
      <c r="D628" t="str">
        <f ca="1">IF(OFFSET(support!$D$1,MATCH("v|"&amp;indicators!A628&amp;"|"&amp;MID(indicators!C628,3,100),support!$A$2:$A$66,0),MATCH(indicators!B628,support!$E$1:$BI$1,0))="","NULL",SUBSTITUTE(OFFSET(support!$D$1,MATCH("v|"&amp;indicators!A628&amp;"|"&amp;MID(indicators!C628,3,100),support!$A$2:$A$66,0),MATCH(indicators!B628,support!$E$1:$BI$1,0)),",","."))</f>
        <v>0.0606619960848132</v>
      </c>
      <c r="E628" t="s">
        <v>19</v>
      </c>
      <c r="F628" t="s">
        <v>19</v>
      </c>
      <c r="G628" t="s">
        <v>19</v>
      </c>
      <c r="H628" t="s">
        <v>19</v>
      </c>
      <c r="I628" t="str">
        <f ca="1">IF(OFFSET(support!$D$1,MATCH("w|"&amp;indicators!A628&amp;"|"&amp;MID(indicators!C628,3,100),support!$A$2:$A$66,0),MATCH(indicators!B628,support!$E$1:$BI$1,0))="","NULL",SUBSTITUTE(OFFSET(support!$D$1,MATCH("w|"&amp;indicators!A628&amp;"|"&amp;MID(indicators!C628,3,100),support!$A$2:$A$66,0),MATCH(indicators!B628,support!$E$1:$BI$1,0)),",","."))</f>
        <v>1.23726578193564</v>
      </c>
      <c r="J628">
        <v>1</v>
      </c>
    </row>
    <row r="629" spans="1:10" x14ac:dyDescent="0.25">
      <c r="A629">
        <v>2018</v>
      </c>
      <c r="B629" s="88">
        <v>1</v>
      </c>
      <c r="C629" t="s">
        <v>227</v>
      </c>
      <c r="D629" t="str">
        <f ca="1">IF(OFFSET(support!$D$1,MATCH("v|"&amp;indicators!A629&amp;"|"&amp;MID(indicators!C629,3,100),support!$A$2:$A$66,0),MATCH(indicators!B629,support!$E$1:$BI$1,0))="","NULL",SUBSTITUTE(OFFSET(support!$D$1,MATCH("v|"&amp;indicators!A629&amp;"|"&amp;MID(indicators!C629,3,100),support!$A$2:$A$66,0),MATCH(indicators!B629,support!$E$1:$BI$1,0)),",","."))</f>
        <v>0.00945305913189141</v>
      </c>
      <c r="E629" t="s">
        <v>19</v>
      </c>
      <c r="F629" t="s">
        <v>19</v>
      </c>
      <c r="G629" t="s">
        <v>19</v>
      </c>
      <c r="H629" t="s">
        <v>19</v>
      </c>
      <c r="I629" t="str">
        <f ca="1">IF(OFFSET(support!$D$1,MATCH("w|"&amp;indicators!A629&amp;"|"&amp;MID(indicators!C629,3,100),support!$A$2:$A$66,0),MATCH(indicators!B629,support!$E$1:$BI$1,0))="","NULL",SUBSTITUTE(OFFSET(support!$D$1,MATCH("w|"&amp;indicators!A629&amp;"|"&amp;MID(indicators!C629,3,100),support!$A$2:$A$66,0),MATCH(indicators!B629,support!$E$1:$BI$1,0)),",","."))</f>
        <v>0.44819940567719</v>
      </c>
      <c r="J629">
        <v>1</v>
      </c>
    </row>
    <row r="630" spans="1:10" x14ac:dyDescent="0.25">
      <c r="A630">
        <v>2018</v>
      </c>
      <c r="B630" s="88">
        <v>2</v>
      </c>
      <c r="C630" t="s">
        <v>227</v>
      </c>
      <c r="D630" t="str">
        <f ca="1">IF(OFFSET(support!$D$1,MATCH("v|"&amp;indicators!A630&amp;"|"&amp;MID(indicators!C630,3,100),support!$A$2:$A$66,0),MATCH(indicators!B630,support!$E$1:$BI$1,0))="","NULL",SUBSTITUTE(OFFSET(support!$D$1,MATCH("v|"&amp;indicators!A630&amp;"|"&amp;MID(indicators!C630,3,100),support!$A$2:$A$66,0),MATCH(indicators!B630,support!$E$1:$BI$1,0)),",","."))</f>
        <v>0.0151111157027606</v>
      </c>
      <c r="E630" t="s">
        <v>19</v>
      </c>
      <c r="F630" t="s">
        <v>19</v>
      </c>
      <c r="G630" t="s">
        <v>19</v>
      </c>
      <c r="H630" t="s">
        <v>19</v>
      </c>
      <c r="I630" t="str">
        <f ca="1">IF(OFFSET(support!$D$1,MATCH("w|"&amp;indicators!A630&amp;"|"&amp;MID(indicators!C630,3,100),support!$A$2:$A$66,0),MATCH(indicators!B630,support!$E$1:$BI$1,0))="","NULL",SUBSTITUTE(OFFSET(support!$D$1,MATCH("w|"&amp;indicators!A630&amp;"|"&amp;MID(indicators!C630,3,100),support!$A$2:$A$66,0),MATCH(indicators!B630,support!$E$1:$BI$1,0)),",","."))</f>
        <v>0.853262821661241</v>
      </c>
      <c r="J630">
        <v>1</v>
      </c>
    </row>
    <row r="631" spans="1:10" x14ac:dyDescent="0.25">
      <c r="A631">
        <v>2018</v>
      </c>
      <c r="B631" s="88">
        <v>3</v>
      </c>
      <c r="C631" t="s">
        <v>227</v>
      </c>
      <c r="D631" t="str">
        <f ca="1">IF(OFFSET(support!$D$1,MATCH("v|"&amp;indicators!A631&amp;"|"&amp;MID(indicators!C631,3,100),support!$A$2:$A$66,0),MATCH(indicators!B631,support!$E$1:$BI$1,0))="","NULL",SUBSTITUTE(OFFSET(support!$D$1,MATCH("v|"&amp;indicators!A631&amp;"|"&amp;MID(indicators!C631,3,100),support!$A$2:$A$66,0),MATCH(indicators!B631,support!$E$1:$BI$1,0)),",","."))</f>
        <v>0.0693134469622294</v>
      </c>
      <c r="E631" t="s">
        <v>19</v>
      </c>
      <c r="F631" t="s">
        <v>19</v>
      </c>
      <c r="G631" t="s">
        <v>19</v>
      </c>
      <c r="H631" t="s">
        <v>19</v>
      </c>
      <c r="I631" t="str">
        <f ca="1">IF(OFFSET(support!$D$1,MATCH("w|"&amp;indicators!A631&amp;"|"&amp;MID(indicators!C631,3,100),support!$A$2:$A$66,0),MATCH(indicators!B631,support!$E$1:$BI$1,0))="","NULL",SUBSTITUTE(OFFSET(support!$D$1,MATCH("w|"&amp;indicators!A631&amp;"|"&amp;MID(indicators!C631,3,100),support!$A$2:$A$66,0),MATCH(indicators!B631,support!$E$1:$BI$1,0)),",","."))</f>
        <v>1.38817842250771</v>
      </c>
      <c r="J631">
        <v>1</v>
      </c>
    </row>
    <row r="632" spans="1:10" x14ac:dyDescent="0.25">
      <c r="A632">
        <v>2018</v>
      </c>
      <c r="B632" s="88">
        <v>4</v>
      </c>
      <c r="C632" t="s">
        <v>227</v>
      </c>
      <c r="D632" t="str">
        <f ca="1">IF(OFFSET(support!$D$1,MATCH("v|"&amp;indicators!A632&amp;"|"&amp;MID(indicators!C632,3,100),support!$A$2:$A$66,0),MATCH(indicators!B632,support!$E$1:$BI$1,0))="","NULL",SUBSTITUTE(OFFSET(support!$D$1,MATCH("v|"&amp;indicators!A632&amp;"|"&amp;MID(indicators!C632,3,100),support!$A$2:$A$66,0),MATCH(indicators!B632,support!$E$1:$BI$1,0)),",","."))</f>
        <v>0.226121894031751</v>
      </c>
      <c r="E632" t="s">
        <v>19</v>
      </c>
      <c r="F632" t="s">
        <v>19</v>
      </c>
      <c r="G632" t="s">
        <v>19</v>
      </c>
      <c r="H632" t="s">
        <v>19</v>
      </c>
      <c r="I632" t="str">
        <f ca="1">IF(OFFSET(support!$D$1,MATCH("w|"&amp;indicators!A632&amp;"|"&amp;MID(indicators!C632,3,100),support!$A$2:$A$66,0),MATCH(indicators!B632,support!$E$1:$BI$1,0))="","NULL",SUBSTITUTE(OFFSET(support!$D$1,MATCH("w|"&amp;indicators!A632&amp;"|"&amp;MID(indicators!C632,3,100),support!$A$2:$A$66,0),MATCH(indicators!B632,support!$E$1:$BI$1,0)),",","."))</f>
        <v>0.251566689427806</v>
      </c>
      <c r="J632">
        <v>1</v>
      </c>
    </row>
    <row r="633" spans="1:10" x14ac:dyDescent="0.25">
      <c r="A633">
        <v>2018</v>
      </c>
      <c r="B633" s="88">
        <v>5</v>
      </c>
      <c r="C633" t="s">
        <v>227</v>
      </c>
      <c r="D633" t="str">
        <f ca="1">IF(OFFSET(support!$D$1,MATCH("v|"&amp;indicators!A633&amp;"|"&amp;MID(indicators!C633,3,100),support!$A$2:$A$66,0),MATCH(indicators!B633,support!$E$1:$BI$1,0))="","NULL",SUBSTITUTE(OFFSET(support!$D$1,MATCH("v|"&amp;indicators!A633&amp;"|"&amp;MID(indicators!C633,3,100),support!$A$2:$A$66,0),MATCH(indicators!B633,support!$E$1:$BI$1,0)),",","."))</f>
        <v>0.033368664367112</v>
      </c>
      <c r="E633" t="s">
        <v>19</v>
      </c>
      <c r="F633" t="s">
        <v>19</v>
      </c>
      <c r="G633" t="s">
        <v>19</v>
      </c>
      <c r="H633" t="s">
        <v>19</v>
      </c>
      <c r="I633" t="str">
        <f ca="1">IF(OFFSET(support!$D$1,MATCH("w|"&amp;indicators!A633&amp;"|"&amp;MID(indicators!C633,3,100),support!$A$2:$A$66,0),MATCH(indicators!B633,support!$E$1:$BI$1,0))="","NULL",SUBSTITUTE(OFFSET(support!$D$1,MATCH("w|"&amp;indicators!A633&amp;"|"&amp;MID(indicators!C633,3,100),support!$A$2:$A$66,0),MATCH(indicators!B633,support!$E$1:$BI$1,0)),",","."))</f>
        <v>1.20929108486694</v>
      </c>
      <c r="J633">
        <v>1</v>
      </c>
    </row>
    <row r="634" spans="1:10" x14ac:dyDescent="0.25">
      <c r="A634">
        <v>2018</v>
      </c>
      <c r="B634" s="88">
        <v>6</v>
      </c>
      <c r="C634" t="s">
        <v>227</v>
      </c>
      <c r="D634" t="str">
        <f ca="1">IF(OFFSET(support!$D$1,MATCH("v|"&amp;indicators!A634&amp;"|"&amp;MID(indicators!C634,3,100),support!$A$2:$A$66,0),MATCH(indicators!B634,support!$E$1:$BI$1,0))="","NULL",SUBSTITUTE(OFFSET(support!$D$1,MATCH("v|"&amp;indicators!A634&amp;"|"&amp;MID(indicators!C634,3,100),support!$A$2:$A$66,0),MATCH(indicators!B634,support!$E$1:$BI$1,0)),",","."))</f>
        <v>-0.414797415260683</v>
      </c>
      <c r="E634" t="s">
        <v>19</v>
      </c>
      <c r="F634" t="s">
        <v>19</v>
      </c>
      <c r="G634" t="s">
        <v>19</v>
      </c>
      <c r="H634" t="s">
        <v>19</v>
      </c>
      <c r="I634" t="str">
        <f ca="1">IF(OFFSET(support!$D$1,MATCH("w|"&amp;indicators!A634&amp;"|"&amp;MID(indicators!C634,3,100),support!$A$2:$A$66,0),MATCH(indicators!B634,support!$E$1:$BI$1,0))="","NULL",SUBSTITUTE(OFFSET(support!$D$1,MATCH("w|"&amp;indicators!A634&amp;"|"&amp;MID(indicators!C634,3,100),support!$A$2:$A$66,0),MATCH(indicators!B634,support!$E$1:$BI$1,0)),",","."))</f>
        <v>0.176748619072174</v>
      </c>
      <c r="J634">
        <v>1</v>
      </c>
    </row>
    <row r="635" spans="1:10" x14ac:dyDescent="0.25">
      <c r="A635">
        <v>2018</v>
      </c>
      <c r="B635" s="88">
        <v>7</v>
      </c>
      <c r="C635" t="s">
        <v>227</v>
      </c>
      <c r="D635" t="str">
        <f ca="1">IF(OFFSET(support!$D$1,MATCH("v|"&amp;indicators!A635&amp;"|"&amp;MID(indicators!C635,3,100),support!$A$2:$A$66,0),MATCH(indicators!B635,support!$E$1:$BI$1,0))="","NULL",SUBSTITUTE(OFFSET(support!$D$1,MATCH("v|"&amp;indicators!A635&amp;"|"&amp;MID(indicators!C635,3,100),support!$A$2:$A$66,0),MATCH(indicators!B635,support!$E$1:$BI$1,0)),",","."))</f>
        <v>0.0778611380781209</v>
      </c>
      <c r="E635" t="s">
        <v>19</v>
      </c>
      <c r="F635" t="s">
        <v>19</v>
      </c>
      <c r="G635" t="s">
        <v>19</v>
      </c>
      <c r="H635" t="s">
        <v>19</v>
      </c>
      <c r="I635" t="str">
        <f ca="1">IF(OFFSET(support!$D$1,MATCH("w|"&amp;indicators!A635&amp;"|"&amp;MID(indicators!C635,3,100),support!$A$2:$A$66,0),MATCH(indicators!B635,support!$E$1:$BI$1,0))="","NULL",SUBSTITUTE(OFFSET(support!$D$1,MATCH("w|"&amp;indicators!A635&amp;"|"&amp;MID(indicators!C635,3,100),support!$A$2:$A$66,0),MATCH(indicators!B635,support!$E$1:$BI$1,0)),",","."))</f>
        <v>0.454501891802135</v>
      </c>
      <c r="J635">
        <v>1</v>
      </c>
    </row>
    <row r="636" spans="1:10" x14ac:dyDescent="0.25">
      <c r="A636">
        <v>2018</v>
      </c>
      <c r="B636" s="88">
        <v>8</v>
      </c>
      <c r="C636" t="s">
        <v>227</v>
      </c>
      <c r="D636" t="str">
        <f ca="1">IF(OFFSET(support!$D$1,MATCH("v|"&amp;indicators!A636&amp;"|"&amp;MID(indicators!C636,3,100),support!$A$2:$A$66,0),MATCH(indicators!B636,support!$E$1:$BI$1,0))="","NULL",SUBSTITUTE(OFFSET(support!$D$1,MATCH("v|"&amp;indicators!A636&amp;"|"&amp;MID(indicators!C636,3,100),support!$A$2:$A$66,0),MATCH(indicators!B636,support!$E$1:$BI$1,0)),",","."))</f>
        <v>0.0597431374003647</v>
      </c>
      <c r="E636" t="s">
        <v>19</v>
      </c>
      <c r="F636" t="s">
        <v>19</v>
      </c>
      <c r="G636" t="s">
        <v>19</v>
      </c>
      <c r="H636" t="s">
        <v>19</v>
      </c>
      <c r="I636" t="str">
        <f ca="1">IF(OFFSET(support!$D$1,MATCH("w|"&amp;indicators!A636&amp;"|"&amp;MID(indicators!C636,3,100),support!$A$2:$A$66,0),MATCH(indicators!B636,support!$E$1:$BI$1,0))="","NULL",SUBSTITUTE(OFFSET(support!$D$1,MATCH("w|"&amp;indicators!A636&amp;"|"&amp;MID(indicators!C636,3,100),support!$A$2:$A$66,0),MATCH(indicators!B636,support!$E$1:$BI$1,0)),",","."))</f>
        <v>0.24394838445069</v>
      </c>
      <c r="J636">
        <v>1</v>
      </c>
    </row>
    <row r="637" spans="1:10" x14ac:dyDescent="0.25">
      <c r="A637">
        <v>2018</v>
      </c>
      <c r="B637" s="88">
        <v>10</v>
      </c>
      <c r="C637" t="s">
        <v>227</v>
      </c>
      <c r="D637" t="str">
        <f ca="1">IF(OFFSET(support!$D$1,MATCH("v|"&amp;indicators!A637&amp;"|"&amp;MID(indicators!C637,3,100),support!$A$2:$A$66,0),MATCH(indicators!B637,support!$E$1:$BI$1,0))="","NULL",SUBSTITUTE(OFFSET(support!$D$1,MATCH("v|"&amp;indicators!A637&amp;"|"&amp;MID(indicators!C637,3,100),support!$A$2:$A$66,0),MATCH(indicators!B637,support!$E$1:$BI$1,0)),",","."))</f>
        <v>-0.0706174956986356</v>
      </c>
      <c r="E637" t="s">
        <v>19</v>
      </c>
      <c r="F637" t="s">
        <v>19</v>
      </c>
      <c r="G637" t="s">
        <v>19</v>
      </c>
      <c r="H637" t="s">
        <v>19</v>
      </c>
      <c r="I637" t="str">
        <f ca="1">IF(OFFSET(support!$D$1,MATCH("w|"&amp;indicators!A637&amp;"|"&amp;MID(indicators!C637,3,100),support!$A$2:$A$66,0),MATCH(indicators!B637,support!$E$1:$BI$1,0))="","NULL",SUBSTITUTE(OFFSET(support!$D$1,MATCH("w|"&amp;indicators!A637&amp;"|"&amp;MID(indicators!C637,3,100),support!$A$2:$A$66,0),MATCH(indicators!B637,support!$E$1:$BI$1,0)),",","."))</f>
        <v>1.01175313627642</v>
      </c>
      <c r="J637">
        <v>1</v>
      </c>
    </row>
    <row r="638" spans="1:10" x14ac:dyDescent="0.25">
      <c r="A638">
        <v>2018</v>
      </c>
      <c r="B638" s="88">
        <v>11</v>
      </c>
      <c r="C638" t="s">
        <v>227</v>
      </c>
      <c r="D638" t="str">
        <f ca="1">IF(OFFSET(support!$D$1,MATCH("v|"&amp;indicators!A638&amp;"|"&amp;MID(indicators!C638,3,100),support!$A$2:$A$66,0),MATCH(indicators!B638,support!$E$1:$BI$1,0))="","NULL",SUBSTITUTE(OFFSET(support!$D$1,MATCH("v|"&amp;indicators!A638&amp;"|"&amp;MID(indicators!C638,3,100),support!$A$2:$A$66,0),MATCH(indicators!B638,support!$E$1:$BI$1,0)),",","."))</f>
        <v>0.0406541828154515</v>
      </c>
      <c r="E638" t="s">
        <v>19</v>
      </c>
      <c r="F638" t="s">
        <v>19</v>
      </c>
      <c r="G638" t="s">
        <v>19</v>
      </c>
      <c r="H638" t="s">
        <v>19</v>
      </c>
      <c r="I638" t="str">
        <f ca="1">IF(OFFSET(support!$D$1,MATCH("w|"&amp;indicators!A638&amp;"|"&amp;MID(indicators!C638,3,100),support!$A$2:$A$66,0),MATCH(indicators!B638,support!$E$1:$BI$1,0))="","NULL",SUBSTITUTE(OFFSET(support!$D$1,MATCH("w|"&amp;indicators!A638&amp;"|"&amp;MID(indicators!C638,3,100),support!$A$2:$A$66,0),MATCH(indicators!B638,support!$E$1:$BI$1,0)),",","."))</f>
        <v>0.406447888758252</v>
      </c>
      <c r="J638">
        <v>1</v>
      </c>
    </row>
    <row r="639" spans="1:10" x14ac:dyDescent="0.25">
      <c r="A639">
        <v>2018</v>
      </c>
      <c r="B639" s="88">
        <v>12</v>
      </c>
      <c r="C639" t="s">
        <v>227</v>
      </c>
      <c r="D639" t="str">
        <f ca="1">IF(OFFSET(support!$D$1,MATCH("v|"&amp;indicators!A639&amp;"|"&amp;MID(indicators!C639,3,100),support!$A$2:$A$66,0),MATCH(indicators!B639,support!$E$1:$BI$1,0))="","NULL",SUBSTITUTE(OFFSET(support!$D$1,MATCH("v|"&amp;indicators!A639&amp;"|"&amp;MID(indicators!C639,3,100),support!$A$2:$A$66,0),MATCH(indicators!B639,support!$E$1:$BI$1,0)),",","."))</f>
        <v>0.0126539816938921</v>
      </c>
      <c r="E639" t="s">
        <v>19</v>
      </c>
      <c r="F639" t="s">
        <v>19</v>
      </c>
      <c r="G639" t="s">
        <v>19</v>
      </c>
      <c r="H639" t="s">
        <v>19</v>
      </c>
      <c r="I639" t="str">
        <f ca="1">IF(OFFSET(support!$D$1,MATCH("w|"&amp;indicators!A639&amp;"|"&amp;MID(indicators!C639,3,100),support!$A$2:$A$66,0),MATCH(indicators!B639,support!$E$1:$BI$1,0))="","NULL",SUBSTITUTE(OFFSET(support!$D$1,MATCH("w|"&amp;indicators!A639&amp;"|"&amp;MID(indicators!C639,3,100),support!$A$2:$A$66,0),MATCH(indicators!B639,support!$E$1:$BI$1,0)),",","."))</f>
        <v>0.579368425673861</v>
      </c>
      <c r="J639">
        <v>1</v>
      </c>
    </row>
    <row r="640" spans="1:10" x14ac:dyDescent="0.25">
      <c r="A640">
        <v>2018</v>
      </c>
      <c r="B640" s="88">
        <v>14</v>
      </c>
      <c r="C640" t="s">
        <v>227</v>
      </c>
      <c r="D640" t="str">
        <f ca="1">IF(OFFSET(support!$D$1,MATCH("v|"&amp;indicators!A640&amp;"|"&amp;MID(indicators!C640,3,100),support!$A$2:$A$66,0),MATCH(indicators!B640,support!$E$1:$BI$1,0))="","NULL",SUBSTITUTE(OFFSET(support!$D$1,MATCH("v|"&amp;indicators!A640&amp;"|"&amp;MID(indicators!C640,3,100),support!$A$2:$A$66,0),MATCH(indicators!B640,support!$E$1:$BI$1,0)),",","."))</f>
        <v>0.0454136750597065</v>
      </c>
      <c r="E640" t="s">
        <v>19</v>
      </c>
      <c r="F640" t="s">
        <v>19</v>
      </c>
      <c r="G640" t="s">
        <v>19</v>
      </c>
      <c r="H640" t="s">
        <v>19</v>
      </c>
      <c r="I640" t="str">
        <f ca="1">IF(OFFSET(support!$D$1,MATCH("w|"&amp;indicators!A640&amp;"|"&amp;MID(indicators!C640,3,100),support!$A$2:$A$66,0),MATCH(indicators!B640,support!$E$1:$BI$1,0))="","NULL",SUBSTITUTE(OFFSET(support!$D$1,MATCH("w|"&amp;indicators!A640&amp;"|"&amp;MID(indicators!C640,3,100),support!$A$2:$A$66,0),MATCH(indicators!B640,support!$E$1:$BI$1,0)),",","."))</f>
        <v>0.857205551083582</v>
      </c>
      <c r="J640">
        <v>1</v>
      </c>
    </row>
    <row r="641" spans="1:10" x14ac:dyDescent="0.25">
      <c r="A641">
        <v>2018</v>
      </c>
      <c r="B641" s="88">
        <v>17</v>
      </c>
      <c r="C641" t="s">
        <v>227</v>
      </c>
      <c r="D641" t="str">
        <f ca="1">IF(OFFSET(support!$D$1,MATCH("v|"&amp;indicators!A641&amp;"|"&amp;MID(indicators!C641,3,100),support!$A$2:$A$66,0),MATCH(indicators!B641,support!$E$1:$BI$1,0))="","NULL",SUBSTITUTE(OFFSET(support!$D$1,MATCH("v|"&amp;indicators!A641&amp;"|"&amp;MID(indicators!C641,3,100),support!$A$2:$A$66,0),MATCH(indicators!B641,support!$E$1:$BI$1,0)),",","."))</f>
        <v>0.00561076526215455</v>
      </c>
      <c r="E641" t="s">
        <v>19</v>
      </c>
      <c r="F641" t="s">
        <v>19</v>
      </c>
      <c r="G641" t="s">
        <v>19</v>
      </c>
      <c r="H641" t="s">
        <v>19</v>
      </c>
      <c r="I641" t="str">
        <f ca="1">IF(OFFSET(support!$D$1,MATCH("w|"&amp;indicators!A641&amp;"|"&amp;MID(indicators!C641,3,100),support!$A$2:$A$66,0),MATCH(indicators!B641,support!$E$1:$BI$1,0))="","NULL",SUBSTITUTE(OFFSET(support!$D$1,MATCH("w|"&amp;indicators!A641&amp;"|"&amp;MID(indicators!C641,3,100),support!$A$2:$A$66,0),MATCH(indicators!B641,support!$E$1:$BI$1,0)),",","."))</f>
        <v>0.510938496203327</v>
      </c>
      <c r="J641">
        <v>1</v>
      </c>
    </row>
    <row r="642" spans="1:10" x14ac:dyDescent="0.25">
      <c r="A642">
        <v>2018</v>
      </c>
      <c r="B642" s="88">
        <v>18</v>
      </c>
      <c r="C642" t="s">
        <v>227</v>
      </c>
      <c r="D642" t="str">
        <f ca="1">IF(OFFSET(support!$D$1,MATCH("v|"&amp;indicators!A642&amp;"|"&amp;MID(indicators!C642,3,100),support!$A$2:$A$66,0),MATCH(indicators!B642,support!$E$1:$BI$1,0))="","NULL",SUBSTITUTE(OFFSET(support!$D$1,MATCH("v|"&amp;indicators!A642&amp;"|"&amp;MID(indicators!C642,3,100),support!$A$2:$A$66,0),MATCH(indicators!B642,support!$E$1:$BI$1,0)),",","."))</f>
        <v>0.0463904830437893</v>
      </c>
      <c r="E642" t="s">
        <v>19</v>
      </c>
      <c r="F642" t="s">
        <v>19</v>
      </c>
      <c r="G642" t="s">
        <v>19</v>
      </c>
      <c r="H642" t="s">
        <v>19</v>
      </c>
      <c r="I642" t="str">
        <f ca="1">IF(OFFSET(support!$D$1,MATCH("w|"&amp;indicators!A642&amp;"|"&amp;MID(indicators!C642,3,100),support!$A$2:$A$66,0),MATCH(indicators!B642,support!$E$1:$BI$1,0))="","NULL",SUBSTITUTE(OFFSET(support!$D$1,MATCH("w|"&amp;indicators!A642&amp;"|"&amp;MID(indicators!C642,3,100),support!$A$2:$A$66,0),MATCH(indicators!B642,support!$E$1:$BI$1,0)),",","."))</f>
        <v>0.265339623885328</v>
      </c>
      <c r="J642">
        <v>1</v>
      </c>
    </row>
    <row r="643" spans="1:10" x14ac:dyDescent="0.25">
      <c r="A643">
        <v>2018</v>
      </c>
      <c r="B643" s="88">
        <v>21</v>
      </c>
      <c r="C643" t="s">
        <v>227</v>
      </c>
      <c r="D643" t="str">
        <f ca="1">IF(OFFSET(support!$D$1,MATCH("v|"&amp;indicators!A643&amp;"|"&amp;MID(indicators!C643,3,100),support!$A$2:$A$66,0),MATCH(indicators!B643,support!$E$1:$BI$1,0))="","NULL",SUBSTITUTE(OFFSET(support!$D$1,MATCH("v|"&amp;indicators!A643&amp;"|"&amp;MID(indicators!C643,3,100),support!$A$2:$A$66,0),MATCH(indicators!B643,support!$E$1:$BI$1,0)),",","."))</f>
        <v>0.00460945545195143</v>
      </c>
      <c r="E643" t="s">
        <v>19</v>
      </c>
      <c r="F643" t="s">
        <v>19</v>
      </c>
      <c r="G643" t="s">
        <v>19</v>
      </c>
      <c r="H643" t="s">
        <v>19</v>
      </c>
      <c r="I643" t="str">
        <f ca="1">IF(OFFSET(support!$D$1,MATCH("w|"&amp;indicators!A643&amp;"|"&amp;MID(indicators!C643,3,100),support!$A$2:$A$66,0),MATCH(indicators!B643,support!$E$1:$BI$1,0))="","NULL",SUBSTITUTE(OFFSET(support!$D$1,MATCH("w|"&amp;indicators!A643&amp;"|"&amp;MID(indicators!C643,3,100),support!$A$2:$A$66,0),MATCH(indicators!B643,support!$E$1:$BI$1,0)),",","."))</f>
        <v>0.420548478440978</v>
      </c>
      <c r="J643">
        <v>1</v>
      </c>
    </row>
    <row r="644" spans="1:10" x14ac:dyDescent="0.25">
      <c r="A644">
        <v>2018</v>
      </c>
      <c r="B644" s="88">
        <v>22</v>
      </c>
      <c r="C644" t="s">
        <v>227</v>
      </c>
      <c r="D644" t="str">
        <f ca="1">IF(OFFSET(support!$D$1,MATCH("v|"&amp;indicators!A644&amp;"|"&amp;MID(indicators!C644,3,100),support!$A$2:$A$66,0),MATCH(indicators!B644,support!$E$1:$BI$1,0))="","NULL",SUBSTITUTE(OFFSET(support!$D$1,MATCH("v|"&amp;indicators!A644&amp;"|"&amp;MID(indicators!C644,3,100),support!$A$2:$A$66,0),MATCH(indicators!B644,support!$E$1:$BI$1,0)),",","."))</f>
        <v>0.0321504342071331</v>
      </c>
      <c r="E644" t="s">
        <v>19</v>
      </c>
      <c r="F644" t="s">
        <v>19</v>
      </c>
      <c r="G644" t="s">
        <v>19</v>
      </c>
      <c r="H644" t="s">
        <v>19</v>
      </c>
      <c r="I644" t="str">
        <f ca="1">IF(OFFSET(support!$D$1,MATCH("w|"&amp;indicators!A644&amp;"|"&amp;MID(indicators!C644,3,100),support!$A$2:$A$66,0),MATCH(indicators!B644,support!$E$1:$BI$1,0))="","NULL",SUBSTITUTE(OFFSET(support!$D$1,MATCH("w|"&amp;indicators!A644&amp;"|"&amp;MID(indicators!C644,3,100),support!$A$2:$A$66,0),MATCH(indicators!B644,support!$E$1:$BI$1,0)),",","."))</f>
        <v>1.13153087391162</v>
      </c>
      <c r="J644">
        <v>1</v>
      </c>
    </row>
    <row r="645" spans="1:10" x14ac:dyDescent="0.25">
      <c r="A645">
        <v>2018</v>
      </c>
      <c r="B645" s="88">
        <v>24</v>
      </c>
      <c r="C645" t="s">
        <v>227</v>
      </c>
      <c r="D645" t="str">
        <f ca="1">IF(OFFSET(support!$D$1,MATCH("v|"&amp;indicators!A645&amp;"|"&amp;MID(indicators!C645,3,100),support!$A$2:$A$66,0),MATCH(indicators!B645,support!$E$1:$BI$1,0))="","NULL",SUBSTITUTE(OFFSET(support!$D$1,MATCH("v|"&amp;indicators!A645&amp;"|"&amp;MID(indicators!C645,3,100),support!$A$2:$A$66,0),MATCH(indicators!B645,support!$E$1:$BI$1,0)),",","."))</f>
        <v>0.0457706454270245</v>
      </c>
      <c r="E645" t="s">
        <v>19</v>
      </c>
      <c r="F645" t="s">
        <v>19</v>
      </c>
      <c r="G645" t="s">
        <v>19</v>
      </c>
      <c r="H645" t="s">
        <v>19</v>
      </c>
      <c r="I645" t="str">
        <f ca="1">IF(OFFSET(support!$D$1,MATCH("w|"&amp;indicators!A645&amp;"|"&amp;MID(indicators!C645,3,100),support!$A$2:$A$66,0),MATCH(indicators!B645,support!$E$1:$BI$1,0))="","NULL",SUBSTITUTE(OFFSET(support!$D$1,MATCH("w|"&amp;indicators!A645&amp;"|"&amp;MID(indicators!C645,3,100),support!$A$2:$A$66,0),MATCH(indicators!B645,support!$E$1:$BI$1,0)),",","."))</f>
        <v>0.753966736495967</v>
      </c>
      <c r="J645">
        <v>1</v>
      </c>
    </row>
    <row r="646" spans="1:10" x14ac:dyDescent="0.25">
      <c r="A646">
        <v>2018</v>
      </c>
      <c r="B646" s="88">
        <v>25</v>
      </c>
      <c r="C646" t="s">
        <v>227</v>
      </c>
      <c r="D646" t="str">
        <f ca="1">IF(OFFSET(support!$D$1,MATCH("v|"&amp;indicators!A646&amp;"|"&amp;MID(indicators!C646,3,100),support!$A$2:$A$66,0),MATCH(indicators!B646,support!$E$1:$BI$1,0))="","NULL",SUBSTITUTE(OFFSET(support!$D$1,MATCH("v|"&amp;indicators!A646&amp;"|"&amp;MID(indicators!C646,3,100),support!$A$2:$A$66,0),MATCH(indicators!B646,support!$E$1:$BI$1,0)),",","."))</f>
        <v>0.0368439854119694</v>
      </c>
      <c r="E646" t="s">
        <v>19</v>
      </c>
      <c r="F646" t="s">
        <v>19</v>
      </c>
      <c r="G646" t="s">
        <v>19</v>
      </c>
      <c r="H646" t="s">
        <v>19</v>
      </c>
      <c r="I646" t="str">
        <f ca="1">IF(OFFSET(support!$D$1,MATCH("w|"&amp;indicators!A646&amp;"|"&amp;MID(indicators!C646,3,100),support!$A$2:$A$66,0),MATCH(indicators!B646,support!$E$1:$BI$1,0))="","NULL",SUBSTITUTE(OFFSET(support!$D$1,MATCH("w|"&amp;indicators!A646&amp;"|"&amp;MID(indicators!C646,3,100),support!$A$2:$A$66,0),MATCH(indicators!B646,support!$E$1:$BI$1,0)),",","."))</f>
        <v>1.73218747803919</v>
      </c>
      <c r="J646">
        <v>1</v>
      </c>
    </row>
    <row r="647" spans="1:10" x14ac:dyDescent="0.25">
      <c r="A647">
        <v>2018</v>
      </c>
      <c r="B647" s="88">
        <v>26</v>
      </c>
      <c r="C647" t="s">
        <v>227</v>
      </c>
      <c r="D647" t="str">
        <f ca="1">IF(OFFSET(support!$D$1,MATCH("v|"&amp;indicators!A647&amp;"|"&amp;MID(indicators!C647,3,100),support!$A$2:$A$66,0),MATCH(indicators!B647,support!$E$1:$BI$1,0))="","NULL",SUBSTITUTE(OFFSET(support!$D$1,MATCH("v|"&amp;indicators!A647&amp;"|"&amp;MID(indicators!C647,3,100),support!$A$2:$A$66,0),MATCH(indicators!B647,support!$E$1:$BI$1,0)),",","."))</f>
        <v>0.00599291431313683</v>
      </c>
      <c r="E647" t="s">
        <v>19</v>
      </c>
      <c r="F647" t="s">
        <v>19</v>
      </c>
      <c r="G647" t="s">
        <v>19</v>
      </c>
      <c r="H647" t="s">
        <v>19</v>
      </c>
      <c r="I647" t="str">
        <f ca="1">IF(OFFSET(support!$D$1,MATCH("w|"&amp;indicators!A647&amp;"|"&amp;MID(indicators!C647,3,100),support!$A$2:$A$66,0),MATCH(indicators!B647,support!$E$1:$BI$1,0))="","NULL",SUBSTITUTE(OFFSET(support!$D$1,MATCH("w|"&amp;indicators!A647&amp;"|"&amp;MID(indicators!C647,3,100),support!$A$2:$A$66,0),MATCH(indicators!B647,support!$E$1:$BI$1,0)),",","."))</f>
        <v>1.54595711999923</v>
      </c>
      <c r="J647">
        <v>1</v>
      </c>
    </row>
    <row r="648" spans="1:10" x14ac:dyDescent="0.25">
      <c r="A648">
        <v>2018</v>
      </c>
      <c r="B648" s="88">
        <v>27</v>
      </c>
      <c r="C648" t="s">
        <v>227</v>
      </c>
      <c r="D648" t="str">
        <f ca="1">IF(OFFSET(support!$D$1,MATCH("v|"&amp;indicators!A648&amp;"|"&amp;MID(indicators!C648,3,100),support!$A$2:$A$66,0),MATCH(indicators!B648,support!$E$1:$BI$1,0))="","NULL",SUBSTITUTE(OFFSET(support!$D$1,MATCH("v|"&amp;indicators!A648&amp;"|"&amp;MID(indicators!C648,3,100),support!$A$2:$A$66,0),MATCH(indicators!B648,support!$E$1:$BI$1,0)),",","."))</f>
        <v>0.0719581092448235</v>
      </c>
      <c r="E648" t="s">
        <v>19</v>
      </c>
      <c r="F648" t="s">
        <v>19</v>
      </c>
      <c r="G648" t="s">
        <v>19</v>
      </c>
      <c r="H648" t="s">
        <v>19</v>
      </c>
      <c r="I648" t="str">
        <f ca="1">IF(OFFSET(support!$D$1,MATCH("w|"&amp;indicators!A648&amp;"|"&amp;MID(indicators!C648,3,100),support!$A$2:$A$66,0),MATCH(indicators!B648,support!$E$1:$BI$1,0))="","NULL",SUBSTITUTE(OFFSET(support!$D$1,MATCH("w|"&amp;indicators!A648&amp;"|"&amp;MID(indicators!C648,3,100),support!$A$2:$A$66,0),MATCH(indicators!B648,support!$E$1:$BI$1,0)),",","."))</f>
        <v>0.386722812728124</v>
      </c>
      <c r="J648">
        <v>1</v>
      </c>
    </row>
    <row r="649" spans="1:10" x14ac:dyDescent="0.25">
      <c r="A649">
        <v>2018</v>
      </c>
      <c r="B649" s="88">
        <v>28</v>
      </c>
      <c r="C649" t="s">
        <v>227</v>
      </c>
      <c r="D649" t="str">
        <f ca="1">IF(OFFSET(support!$D$1,MATCH("v|"&amp;indicators!A649&amp;"|"&amp;MID(indicators!C649,3,100),support!$A$2:$A$66,0),MATCH(indicators!B649,support!$E$1:$BI$1,0))="","NULL",SUBSTITUTE(OFFSET(support!$D$1,MATCH("v|"&amp;indicators!A649&amp;"|"&amp;MID(indicators!C649,3,100),support!$A$2:$A$66,0),MATCH(indicators!B649,support!$E$1:$BI$1,0)),",","."))</f>
        <v>0.0469480680583846</v>
      </c>
      <c r="E649" t="s">
        <v>19</v>
      </c>
      <c r="F649" t="s">
        <v>19</v>
      </c>
      <c r="G649" t="s">
        <v>19</v>
      </c>
      <c r="H649" t="s">
        <v>19</v>
      </c>
      <c r="I649" t="str">
        <f ca="1">IF(OFFSET(support!$D$1,MATCH("w|"&amp;indicators!A649&amp;"|"&amp;MID(indicators!C649,3,100),support!$A$2:$A$66,0),MATCH(indicators!B649,support!$E$1:$BI$1,0))="","NULL",SUBSTITUTE(OFFSET(support!$D$1,MATCH("w|"&amp;indicators!A649&amp;"|"&amp;MID(indicators!C649,3,100),support!$A$2:$A$66,0),MATCH(indicators!B649,support!$E$1:$BI$1,0)),",","."))</f>
        <v>0.219338467332599</v>
      </c>
      <c r="J649">
        <v>1</v>
      </c>
    </row>
    <row r="650" spans="1:10" x14ac:dyDescent="0.25">
      <c r="A650">
        <v>2018</v>
      </c>
      <c r="B650" s="88">
        <v>29</v>
      </c>
      <c r="C650" t="s">
        <v>227</v>
      </c>
      <c r="D650" t="str">
        <f ca="1">IF(OFFSET(support!$D$1,MATCH("v|"&amp;indicators!A650&amp;"|"&amp;MID(indicators!C650,3,100),support!$A$2:$A$66,0),MATCH(indicators!B650,support!$E$1:$BI$1,0))="","NULL",SUBSTITUTE(OFFSET(support!$D$1,MATCH("v|"&amp;indicators!A650&amp;"|"&amp;MID(indicators!C650,3,100),support!$A$2:$A$66,0),MATCH(indicators!B650,support!$E$1:$BI$1,0)),",","."))</f>
        <v>0.0798629301414182</v>
      </c>
      <c r="E650" t="s">
        <v>19</v>
      </c>
      <c r="F650" t="s">
        <v>19</v>
      </c>
      <c r="G650" t="s">
        <v>19</v>
      </c>
      <c r="H650" t="s">
        <v>19</v>
      </c>
      <c r="I650" t="str">
        <f ca="1">IF(OFFSET(support!$D$1,MATCH("w|"&amp;indicators!A650&amp;"|"&amp;MID(indicators!C650,3,100),support!$A$2:$A$66,0),MATCH(indicators!B650,support!$E$1:$BI$1,0))="","NULL",SUBSTITUTE(OFFSET(support!$D$1,MATCH("w|"&amp;indicators!A650&amp;"|"&amp;MID(indicators!C650,3,100),support!$A$2:$A$66,0),MATCH(indicators!B650,support!$E$1:$BI$1,0)),",","."))</f>
        <v>0.266314282641008</v>
      </c>
      <c r="J650">
        <v>1</v>
      </c>
    </row>
    <row r="651" spans="1:10" x14ac:dyDescent="0.25">
      <c r="A651">
        <v>2018</v>
      </c>
      <c r="B651" s="88">
        <v>31</v>
      </c>
      <c r="C651" t="s">
        <v>227</v>
      </c>
      <c r="D651" t="str">
        <f ca="1">IF(OFFSET(support!$D$1,MATCH("v|"&amp;indicators!A651&amp;"|"&amp;MID(indicators!C651,3,100),support!$A$2:$A$66,0),MATCH(indicators!B651,support!$E$1:$BI$1,0))="","NULL",SUBSTITUTE(OFFSET(support!$D$1,MATCH("v|"&amp;indicators!A651&amp;"|"&amp;MID(indicators!C651,3,100),support!$A$2:$A$66,0),MATCH(indicators!B651,support!$E$1:$BI$1,0)),",","."))</f>
        <v>0.12511795571554</v>
      </c>
      <c r="E651" t="s">
        <v>19</v>
      </c>
      <c r="F651" t="s">
        <v>19</v>
      </c>
      <c r="G651" t="s">
        <v>19</v>
      </c>
      <c r="H651" t="s">
        <v>19</v>
      </c>
      <c r="I651" t="str">
        <f ca="1">IF(OFFSET(support!$D$1,MATCH("w|"&amp;indicators!A651&amp;"|"&amp;MID(indicators!C651,3,100),support!$A$2:$A$66,0),MATCH(indicators!B651,support!$E$1:$BI$1,0))="","NULL",SUBSTITUTE(OFFSET(support!$D$1,MATCH("w|"&amp;indicators!A651&amp;"|"&amp;MID(indicators!C651,3,100),support!$A$2:$A$66,0),MATCH(indicators!B651,support!$E$1:$BI$1,0)),",","."))</f>
        <v>0.285708964377083</v>
      </c>
      <c r="J651">
        <v>1</v>
      </c>
    </row>
    <row r="652" spans="1:10" x14ac:dyDescent="0.25">
      <c r="A652">
        <v>2018</v>
      </c>
      <c r="B652" s="88">
        <v>33</v>
      </c>
      <c r="C652" t="s">
        <v>227</v>
      </c>
      <c r="D652" t="str">
        <f ca="1">IF(OFFSET(support!$D$1,MATCH("v|"&amp;indicators!A652&amp;"|"&amp;MID(indicators!C652,3,100),support!$A$2:$A$66,0),MATCH(indicators!B652,support!$E$1:$BI$1,0))="","NULL",SUBSTITUTE(OFFSET(support!$D$1,MATCH("v|"&amp;indicators!A652&amp;"|"&amp;MID(indicators!C652,3,100),support!$A$2:$A$66,0),MATCH(indicators!B652,support!$E$1:$BI$1,0)),",","."))</f>
        <v>0.285655387768047</v>
      </c>
      <c r="E652" t="s">
        <v>19</v>
      </c>
      <c r="F652" t="s">
        <v>19</v>
      </c>
      <c r="G652" t="s">
        <v>19</v>
      </c>
      <c r="H652" t="s">
        <v>19</v>
      </c>
      <c r="I652" t="str">
        <f ca="1">IF(OFFSET(support!$D$1,MATCH("w|"&amp;indicators!A652&amp;"|"&amp;MID(indicators!C652,3,100),support!$A$2:$A$66,0),MATCH(indicators!B652,support!$E$1:$BI$1,0))="","NULL",SUBSTITUTE(OFFSET(support!$D$1,MATCH("w|"&amp;indicators!A652&amp;"|"&amp;MID(indicators!C652,3,100),support!$A$2:$A$66,0),MATCH(indicators!B652,support!$E$1:$BI$1,0)),",","."))</f>
        <v>0.204944343407605</v>
      </c>
      <c r="J652">
        <v>1</v>
      </c>
    </row>
    <row r="653" spans="1:10" x14ac:dyDescent="0.25">
      <c r="A653">
        <v>2018</v>
      </c>
      <c r="B653" s="88">
        <v>35</v>
      </c>
      <c r="C653" t="s">
        <v>227</v>
      </c>
      <c r="D653" t="str">
        <f ca="1">IF(OFFSET(support!$D$1,MATCH("v|"&amp;indicators!A653&amp;"|"&amp;MID(indicators!C653,3,100),support!$A$2:$A$66,0),MATCH(indicators!B653,support!$E$1:$BI$1,0))="","NULL",SUBSTITUTE(OFFSET(support!$D$1,MATCH("v|"&amp;indicators!A653&amp;"|"&amp;MID(indicators!C653,3,100),support!$A$2:$A$66,0),MATCH(indicators!B653,support!$E$1:$BI$1,0)),",","."))</f>
        <v>0.0324961672373803</v>
      </c>
      <c r="E653" t="s">
        <v>19</v>
      </c>
      <c r="F653" t="s">
        <v>19</v>
      </c>
      <c r="G653" t="s">
        <v>19</v>
      </c>
      <c r="H653" t="s">
        <v>19</v>
      </c>
      <c r="I653" t="str">
        <f ca="1">IF(OFFSET(support!$D$1,MATCH("w|"&amp;indicators!A653&amp;"|"&amp;MID(indicators!C653,3,100),support!$A$2:$A$66,0),MATCH(indicators!B653,support!$E$1:$BI$1,0))="","NULL",SUBSTITUTE(OFFSET(support!$D$1,MATCH("w|"&amp;indicators!A653&amp;"|"&amp;MID(indicators!C653,3,100),support!$A$2:$A$66,0),MATCH(indicators!B653,support!$E$1:$BI$1,0)),",","."))</f>
        <v>0.350065873315526</v>
      </c>
      <c r="J653">
        <v>1</v>
      </c>
    </row>
    <row r="654" spans="1:10" x14ac:dyDescent="0.25">
      <c r="A654">
        <v>2018</v>
      </c>
      <c r="B654" s="88">
        <v>36</v>
      </c>
      <c r="C654" t="s">
        <v>227</v>
      </c>
      <c r="D654" t="str">
        <f ca="1">IF(OFFSET(support!$D$1,MATCH("v|"&amp;indicators!A654&amp;"|"&amp;MID(indicators!C654,3,100),support!$A$2:$A$66,0),MATCH(indicators!B654,support!$E$1:$BI$1,0))="","NULL",SUBSTITUTE(OFFSET(support!$D$1,MATCH("v|"&amp;indicators!A654&amp;"|"&amp;MID(indicators!C654,3,100),support!$A$2:$A$66,0),MATCH(indicators!B654,support!$E$1:$BI$1,0)),",","."))</f>
        <v>0.0186669231871183</v>
      </c>
      <c r="E654" t="s">
        <v>19</v>
      </c>
      <c r="F654" t="s">
        <v>19</v>
      </c>
      <c r="G654" t="s">
        <v>19</v>
      </c>
      <c r="H654" t="s">
        <v>19</v>
      </c>
      <c r="I654" t="str">
        <f ca="1">IF(OFFSET(support!$D$1,MATCH("w|"&amp;indicators!A654&amp;"|"&amp;MID(indicators!C654,3,100),support!$A$2:$A$66,0),MATCH(indicators!B654,support!$E$1:$BI$1,0))="","NULL",SUBSTITUTE(OFFSET(support!$D$1,MATCH("w|"&amp;indicators!A654&amp;"|"&amp;MID(indicators!C654,3,100),support!$A$2:$A$66,0),MATCH(indicators!B654,support!$E$1:$BI$1,0)),",","."))</f>
        <v>0.344559179336285</v>
      </c>
      <c r="J654">
        <v>1</v>
      </c>
    </row>
    <row r="655" spans="1:10" x14ac:dyDescent="0.25">
      <c r="A655">
        <v>2018</v>
      </c>
      <c r="B655" s="88">
        <v>38</v>
      </c>
      <c r="C655" t="s">
        <v>227</v>
      </c>
      <c r="D655" t="str">
        <f ca="1">IF(OFFSET(support!$D$1,MATCH("v|"&amp;indicators!A655&amp;"|"&amp;MID(indicators!C655,3,100),support!$A$2:$A$66,0),MATCH(indicators!B655,support!$E$1:$BI$1,0))="","NULL",SUBSTITUTE(OFFSET(support!$D$1,MATCH("v|"&amp;indicators!A655&amp;"|"&amp;MID(indicators!C655,3,100),support!$A$2:$A$66,0),MATCH(indicators!B655,support!$E$1:$BI$1,0)),",","."))</f>
        <v>0.0342763466198101</v>
      </c>
      <c r="E655" t="s">
        <v>19</v>
      </c>
      <c r="F655" t="s">
        <v>19</v>
      </c>
      <c r="G655" t="s">
        <v>19</v>
      </c>
      <c r="H655" t="s">
        <v>19</v>
      </c>
      <c r="I655" t="str">
        <f ca="1">IF(OFFSET(support!$D$1,MATCH("w|"&amp;indicators!A655&amp;"|"&amp;MID(indicators!C655,3,100),support!$A$2:$A$66,0),MATCH(indicators!B655,support!$E$1:$BI$1,0))="","NULL",SUBSTITUTE(OFFSET(support!$D$1,MATCH("w|"&amp;indicators!A655&amp;"|"&amp;MID(indicators!C655,3,100),support!$A$2:$A$66,0),MATCH(indicators!B655,support!$E$1:$BI$1,0)),",","."))</f>
        <v>0.212614155964954</v>
      </c>
      <c r="J655">
        <v>1</v>
      </c>
    </row>
    <row r="656" spans="1:10" x14ac:dyDescent="0.25">
      <c r="A656">
        <v>2018</v>
      </c>
      <c r="B656" s="88">
        <v>40</v>
      </c>
      <c r="C656" t="s">
        <v>227</v>
      </c>
      <c r="D656" t="str">
        <f ca="1">IF(OFFSET(support!$D$1,MATCH("v|"&amp;indicators!A656&amp;"|"&amp;MID(indicators!C656,3,100),support!$A$2:$A$66,0),MATCH(indicators!B656,support!$E$1:$BI$1,0))="","NULL",SUBSTITUTE(OFFSET(support!$D$1,MATCH("v|"&amp;indicators!A656&amp;"|"&amp;MID(indicators!C656,3,100),support!$A$2:$A$66,0),MATCH(indicators!B656,support!$E$1:$BI$1,0)),",","."))</f>
        <v>0.114145610266936</v>
      </c>
      <c r="E656" t="s">
        <v>19</v>
      </c>
      <c r="F656" t="s">
        <v>19</v>
      </c>
      <c r="G656" t="s">
        <v>19</v>
      </c>
      <c r="H656" t="s">
        <v>19</v>
      </c>
      <c r="I656" t="str">
        <f ca="1">IF(OFFSET(support!$D$1,MATCH("w|"&amp;indicators!A656&amp;"|"&amp;MID(indicators!C656,3,100),support!$A$2:$A$66,0),MATCH(indicators!B656,support!$E$1:$BI$1,0))="","NULL",SUBSTITUTE(OFFSET(support!$D$1,MATCH("w|"&amp;indicators!A656&amp;"|"&amp;MID(indicators!C656,3,100),support!$A$2:$A$66,0),MATCH(indicators!B656,support!$E$1:$BI$1,0)),",","."))</f>
        <v>0.130976900924973</v>
      </c>
      <c r="J656">
        <v>1</v>
      </c>
    </row>
    <row r="657" spans="1:10" x14ac:dyDescent="0.25">
      <c r="A657">
        <v>2018</v>
      </c>
      <c r="B657" s="88">
        <v>41</v>
      </c>
      <c r="C657" t="s">
        <v>227</v>
      </c>
      <c r="D657" t="str">
        <f ca="1">IF(OFFSET(support!$D$1,MATCH("v|"&amp;indicators!A657&amp;"|"&amp;MID(indicators!C657,3,100),support!$A$2:$A$66,0),MATCH(indicators!B657,support!$E$1:$BI$1,0))="","NULL",SUBSTITUTE(OFFSET(support!$D$1,MATCH("v|"&amp;indicators!A657&amp;"|"&amp;MID(indicators!C657,3,100),support!$A$2:$A$66,0),MATCH(indicators!B657,support!$E$1:$BI$1,0)),",","."))</f>
        <v>0.255555875170994</v>
      </c>
      <c r="E657" t="s">
        <v>19</v>
      </c>
      <c r="F657" t="s">
        <v>19</v>
      </c>
      <c r="G657" t="s">
        <v>19</v>
      </c>
      <c r="H657" t="s">
        <v>19</v>
      </c>
      <c r="I657" t="str">
        <f ca="1">IF(OFFSET(support!$D$1,MATCH("w|"&amp;indicators!A657&amp;"|"&amp;MID(indicators!C657,3,100),support!$A$2:$A$66,0),MATCH(indicators!B657,support!$E$1:$BI$1,0))="","NULL",SUBSTITUTE(OFFSET(support!$D$1,MATCH("w|"&amp;indicators!A657&amp;"|"&amp;MID(indicators!C657,3,100),support!$A$2:$A$66,0),MATCH(indicators!B657,support!$E$1:$BI$1,0)),",","."))</f>
        <v>0.146259499711661</v>
      </c>
      <c r="J657">
        <v>1</v>
      </c>
    </row>
    <row r="658" spans="1:10" x14ac:dyDescent="0.25">
      <c r="A658">
        <v>2018</v>
      </c>
      <c r="B658" s="88">
        <v>42</v>
      </c>
      <c r="C658" t="s">
        <v>227</v>
      </c>
      <c r="D658" t="str">
        <f ca="1">IF(OFFSET(support!$D$1,MATCH("v|"&amp;indicators!A658&amp;"|"&amp;MID(indicators!C658,3,100),support!$A$2:$A$66,0),MATCH(indicators!B658,support!$E$1:$BI$1,0))="","NULL",SUBSTITUTE(OFFSET(support!$D$1,MATCH("v|"&amp;indicators!A658&amp;"|"&amp;MID(indicators!C658,3,100),support!$A$2:$A$66,0),MATCH(indicators!B658,support!$E$1:$BI$1,0)),",","."))</f>
        <v>-0.140510627135177</v>
      </c>
      <c r="E658" t="s">
        <v>19</v>
      </c>
      <c r="F658" t="s">
        <v>19</v>
      </c>
      <c r="G658" t="s">
        <v>19</v>
      </c>
      <c r="H658" t="s">
        <v>19</v>
      </c>
      <c r="I658" t="str">
        <f ca="1">IF(OFFSET(support!$D$1,MATCH("w|"&amp;indicators!A658&amp;"|"&amp;MID(indicators!C658,3,100),support!$A$2:$A$66,0),MATCH(indicators!B658,support!$E$1:$BI$1,0))="","NULL",SUBSTITUTE(OFFSET(support!$D$1,MATCH("w|"&amp;indicators!A658&amp;"|"&amp;MID(indicators!C658,3,100),support!$A$2:$A$66,0),MATCH(indicators!B658,support!$E$1:$BI$1,0)),",","."))</f>
        <v>0.104806931684163</v>
      </c>
      <c r="J658">
        <v>1</v>
      </c>
    </row>
    <row r="659" spans="1:10" x14ac:dyDescent="0.25">
      <c r="A659">
        <v>2018</v>
      </c>
      <c r="B659" s="88">
        <v>43</v>
      </c>
      <c r="C659" t="s">
        <v>227</v>
      </c>
      <c r="D659" t="str">
        <f ca="1">IF(OFFSET(support!$D$1,MATCH("v|"&amp;indicators!A659&amp;"|"&amp;MID(indicators!C659,3,100),support!$A$2:$A$66,0),MATCH(indicators!B659,support!$E$1:$BI$1,0))="","NULL",SUBSTITUTE(OFFSET(support!$D$1,MATCH("v|"&amp;indicators!A659&amp;"|"&amp;MID(indicators!C659,3,100),support!$A$2:$A$66,0),MATCH(indicators!B659,support!$E$1:$BI$1,0)),",","."))</f>
        <v>0.00279037923977595</v>
      </c>
      <c r="E659" t="s">
        <v>19</v>
      </c>
      <c r="F659" t="s">
        <v>19</v>
      </c>
      <c r="G659" t="s">
        <v>19</v>
      </c>
      <c r="H659" t="s">
        <v>19</v>
      </c>
      <c r="I659" t="str">
        <f ca="1">IF(OFFSET(support!$D$1,MATCH("w|"&amp;indicators!A659&amp;"|"&amp;MID(indicators!C659,3,100),support!$A$2:$A$66,0),MATCH(indicators!B659,support!$E$1:$BI$1,0))="","NULL",SUBSTITUTE(OFFSET(support!$D$1,MATCH("w|"&amp;indicators!A659&amp;"|"&amp;MID(indicators!C659,3,100),support!$A$2:$A$66,0),MATCH(indicators!B659,support!$E$1:$BI$1,0)),",","."))</f>
        <v>0.10671402953074</v>
      </c>
      <c r="J659">
        <v>1</v>
      </c>
    </row>
    <row r="660" spans="1:10" x14ac:dyDescent="0.25">
      <c r="A660">
        <v>2018</v>
      </c>
      <c r="B660" s="88">
        <v>44</v>
      </c>
      <c r="C660" t="s">
        <v>227</v>
      </c>
      <c r="D660" t="str">
        <f ca="1">IF(OFFSET(support!$D$1,MATCH("v|"&amp;indicators!A660&amp;"|"&amp;MID(indicators!C660,3,100),support!$A$2:$A$66,0),MATCH(indicators!B660,support!$E$1:$BI$1,0))="","NULL",SUBSTITUTE(OFFSET(support!$D$1,MATCH("v|"&amp;indicators!A660&amp;"|"&amp;MID(indicators!C660,3,100),support!$A$2:$A$66,0),MATCH(indicators!B660,support!$E$1:$BI$1,0)),",","."))</f>
        <v>-0.0542251961879591</v>
      </c>
      <c r="E660" t="s">
        <v>19</v>
      </c>
      <c r="F660" t="s">
        <v>19</v>
      </c>
      <c r="G660" t="s">
        <v>19</v>
      </c>
      <c r="H660" t="s">
        <v>19</v>
      </c>
      <c r="I660" t="str">
        <f ca="1">IF(OFFSET(support!$D$1,MATCH("w|"&amp;indicators!A660&amp;"|"&amp;MID(indicators!C660,3,100),support!$A$2:$A$66,0),MATCH(indicators!B660,support!$E$1:$BI$1,0))="","NULL",SUBSTITUTE(OFFSET(support!$D$1,MATCH("w|"&amp;indicators!A660&amp;"|"&amp;MID(indicators!C660,3,100),support!$A$2:$A$66,0),MATCH(indicators!B660,support!$E$1:$BI$1,0)),",","."))</f>
        <v>0.172575702962184</v>
      </c>
      <c r="J660">
        <v>1</v>
      </c>
    </row>
    <row r="661" spans="1:10" x14ac:dyDescent="0.25">
      <c r="A661">
        <v>2018</v>
      </c>
      <c r="B661" s="88">
        <v>45</v>
      </c>
      <c r="C661" t="s">
        <v>227</v>
      </c>
      <c r="D661" t="str">
        <f ca="1">IF(OFFSET(support!$D$1,MATCH("v|"&amp;indicators!A661&amp;"|"&amp;MID(indicators!C661,3,100),support!$A$2:$A$66,0),MATCH(indicators!B661,support!$E$1:$BI$1,0))="","NULL",SUBSTITUTE(OFFSET(support!$D$1,MATCH("v|"&amp;indicators!A661&amp;"|"&amp;MID(indicators!C661,3,100),support!$A$2:$A$66,0),MATCH(indicators!B661,support!$E$1:$BI$1,0)),",","."))</f>
        <v>0.185602982487674</v>
      </c>
      <c r="E661" t="s">
        <v>19</v>
      </c>
      <c r="F661" t="s">
        <v>19</v>
      </c>
      <c r="G661" t="s">
        <v>19</v>
      </c>
      <c r="H661" t="s">
        <v>19</v>
      </c>
      <c r="I661" t="str">
        <f ca="1">IF(OFFSET(support!$D$1,MATCH("w|"&amp;indicators!A661&amp;"|"&amp;MID(indicators!C661,3,100),support!$A$2:$A$66,0),MATCH(indicators!B661,support!$E$1:$BI$1,0))="","NULL",SUBSTITUTE(OFFSET(support!$D$1,MATCH("w|"&amp;indicators!A661&amp;"|"&amp;MID(indicators!C661,3,100),support!$A$2:$A$66,0),MATCH(indicators!B661,support!$E$1:$BI$1,0)),",","."))</f>
        <v>0.105822742790192</v>
      </c>
      <c r="J661">
        <v>1</v>
      </c>
    </row>
    <row r="662" spans="1:10" x14ac:dyDescent="0.25">
      <c r="A662">
        <v>2018</v>
      </c>
      <c r="B662" s="88">
        <v>46</v>
      </c>
      <c r="C662" t="s">
        <v>227</v>
      </c>
      <c r="D662" t="str">
        <f ca="1">IF(OFFSET(support!$D$1,MATCH("v|"&amp;indicators!A662&amp;"|"&amp;MID(indicators!C662,3,100),support!$A$2:$A$66,0),MATCH(indicators!B662,support!$E$1:$BI$1,0))="","NULL",SUBSTITUTE(OFFSET(support!$D$1,MATCH("v|"&amp;indicators!A662&amp;"|"&amp;MID(indicators!C662,3,100),support!$A$2:$A$66,0),MATCH(indicators!B662,support!$E$1:$BI$1,0)),",","."))</f>
        <v>0.0927373758252982</v>
      </c>
      <c r="E662" t="s">
        <v>19</v>
      </c>
      <c r="F662" t="s">
        <v>19</v>
      </c>
      <c r="G662" t="s">
        <v>19</v>
      </c>
      <c r="H662" t="s">
        <v>19</v>
      </c>
      <c r="I662" t="str">
        <f ca="1">IF(OFFSET(support!$D$1,MATCH("w|"&amp;indicators!A662&amp;"|"&amp;MID(indicators!C662,3,100),support!$A$2:$A$66,0),MATCH(indicators!B662,support!$E$1:$BI$1,0))="","NULL",SUBSTITUTE(OFFSET(support!$D$1,MATCH("w|"&amp;indicators!A662&amp;"|"&amp;MID(indicators!C662,3,100),support!$A$2:$A$66,0),MATCH(indicators!B662,support!$E$1:$BI$1,0)),",","."))</f>
        <v>0.0743628996626999</v>
      </c>
      <c r="J662">
        <v>1</v>
      </c>
    </row>
    <row r="663" spans="1:10" x14ac:dyDescent="0.25">
      <c r="A663">
        <v>2018</v>
      </c>
      <c r="B663" s="88">
        <v>47</v>
      </c>
      <c r="C663" t="s">
        <v>227</v>
      </c>
      <c r="D663" t="str">
        <f ca="1">IF(OFFSET(support!$D$1,MATCH("v|"&amp;indicators!A663&amp;"|"&amp;MID(indicators!C663,3,100),support!$A$2:$A$66,0),MATCH(indicators!B663,support!$E$1:$BI$1,0))="","NULL",SUBSTITUTE(OFFSET(support!$D$1,MATCH("v|"&amp;indicators!A663&amp;"|"&amp;MID(indicators!C663,3,100),support!$A$2:$A$66,0),MATCH(indicators!B663,support!$E$1:$BI$1,0)),",","."))</f>
        <v>0.00854312649861814</v>
      </c>
      <c r="E663" t="s">
        <v>19</v>
      </c>
      <c r="F663" t="s">
        <v>19</v>
      </c>
      <c r="G663" t="s">
        <v>19</v>
      </c>
      <c r="H663" t="s">
        <v>19</v>
      </c>
      <c r="I663" t="str">
        <f ca="1">IF(OFFSET(support!$D$1,MATCH("w|"&amp;indicators!A663&amp;"|"&amp;MID(indicators!C663,3,100),support!$A$2:$A$66,0),MATCH(indicators!B663,support!$E$1:$BI$1,0))="","NULL",SUBSTITUTE(OFFSET(support!$D$1,MATCH("w|"&amp;indicators!A663&amp;"|"&amp;MID(indicators!C663,3,100),support!$A$2:$A$66,0),MATCH(indicators!B663,support!$E$1:$BI$1,0)),",","."))</f>
        <v>0.0854108826012632</v>
      </c>
      <c r="J663">
        <v>1</v>
      </c>
    </row>
    <row r="664" spans="1:10" x14ac:dyDescent="0.25">
      <c r="A664">
        <v>2018</v>
      </c>
      <c r="B664" s="88">
        <v>48</v>
      </c>
      <c r="C664" t="s">
        <v>227</v>
      </c>
      <c r="D664" t="str">
        <f ca="1">IF(OFFSET(support!$D$1,MATCH("v|"&amp;indicators!A664&amp;"|"&amp;MID(indicators!C664,3,100),support!$A$2:$A$66,0),MATCH(indicators!B664,support!$E$1:$BI$1,0))="","NULL",SUBSTITUTE(OFFSET(support!$D$1,MATCH("v|"&amp;indicators!A664&amp;"|"&amp;MID(indicators!C664,3,100),support!$A$2:$A$66,0),MATCH(indicators!B664,support!$E$1:$BI$1,0)),",","."))</f>
        <v>0.0678748646010935</v>
      </c>
      <c r="E664" t="s">
        <v>19</v>
      </c>
      <c r="F664" t="s">
        <v>19</v>
      </c>
      <c r="G664" t="s">
        <v>19</v>
      </c>
      <c r="H664" t="s">
        <v>19</v>
      </c>
      <c r="I664" t="str">
        <f ca="1">IF(OFFSET(support!$D$1,MATCH("w|"&amp;indicators!A664&amp;"|"&amp;MID(indicators!C664,3,100),support!$A$2:$A$66,0),MATCH(indicators!B664,support!$E$1:$BI$1,0))="","NULL",SUBSTITUTE(OFFSET(support!$D$1,MATCH("w|"&amp;indicators!A664&amp;"|"&amp;MID(indicators!C664,3,100),support!$A$2:$A$66,0),MATCH(indicators!B664,support!$E$1:$BI$1,0)),",","."))</f>
        <v>0.324314113272049</v>
      </c>
      <c r="J664">
        <v>1</v>
      </c>
    </row>
    <row r="665" spans="1:10" x14ac:dyDescent="0.25">
      <c r="A665">
        <v>2018</v>
      </c>
      <c r="B665" s="88">
        <v>49</v>
      </c>
      <c r="C665" t="s">
        <v>227</v>
      </c>
      <c r="D665" t="str">
        <f ca="1">IF(OFFSET(support!$D$1,MATCH("v|"&amp;indicators!A665&amp;"|"&amp;MID(indicators!C665,3,100),support!$A$2:$A$66,0),MATCH(indicators!B665,support!$E$1:$BI$1,0))="","NULL",SUBSTITUTE(OFFSET(support!$D$1,MATCH("v|"&amp;indicators!A665&amp;"|"&amp;MID(indicators!C665,3,100),support!$A$2:$A$66,0),MATCH(indicators!B665,support!$E$1:$BI$1,0)),",","."))</f>
        <v>-0.0693326191246815</v>
      </c>
      <c r="E665" t="s">
        <v>19</v>
      </c>
      <c r="F665" t="s">
        <v>19</v>
      </c>
      <c r="G665" t="s">
        <v>19</v>
      </c>
      <c r="H665" t="s">
        <v>19</v>
      </c>
      <c r="I665" t="str">
        <f ca="1">IF(OFFSET(support!$D$1,MATCH("w|"&amp;indicators!A665&amp;"|"&amp;MID(indicators!C665,3,100),support!$A$2:$A$66,0),MATCH(indicators!B665,support!$E$1:$BI$1,0))="","NULL",SUBSTITUTE(OFFSET(support!$D$1,MATCH("w|"&amp;indicators!A665&amp;"|"&amp;MID(indicators!C665,3,100),support!$A$2:$A$66,0),MATCH(indicators!B665,support!$E$1:$BI$1,0)),",","."))</f>
        <v>0.104655165048965</v>
      </c>
      <c r="J665">
        <v>1</v>
      </c>
    </row>
    <row r="666" spans="1:10" x14ac:dyDescent="0.25">
      <c r="A666">
        <v>2018</v>
      </c>
      <c r="B666" s="88">
        <v>50</v>
      </c>
      <c r="C666" t="s">
        <v>227</v>
      </c>
      <c r="D666" t="str">
        <f ca="1">IF(OFFSET(support!$D$1,MATCH("v|"&amp;indicators!A666&amp;"|"&amp;MID(indicators!C666,3,100),support!$A$2:$A$66,0),MATCH(indicators!B666,support!$E$1:$BI$1,0))="","NULL",SUBSTITUTE(OFFSET(support!$D$1,MATCH("v|"&amp;indicators!A666&amp;"|"&amp;MID(indicators!C666,3,100),support!$A$2:$A$66,0),MATCH(indicators!B666,support!$E$1:$BI$1,0)),",","."))</f>
        <v>0.00520586314699166</v>
      </c>
      <c r="E666" t="s">
        <v>19</v>
      </c>
      <c r="F666" t="s">
        <v>19</v>
      </c>
      <c r="G666" t="s">
        <v>19</v>
      </c>
      <c r="H666" t="s">
        <v>19</v>
      </c>
      <c r="I666" t="str">
        <f ca="1">IF(OFFSET(support!$D$1,MATCH("w|"&amp;indicators!A666&amp;"|"&amp;MID(indicators!C666,3,100),support!$A$2:$A$66,0),MATCH(indicators!B666,support!$E$1:$BI$1,0))="","NULL",SUBSTITUTE(OFFSET(support!$D$1,MATCH("w|"&amp;indicators!A666&amp;"|"&amp;MID(indicators!C666,3,100),support!$A$2:$A$66,0),MATCH(indicators!B666,support!$E$1:$BI$1,0)),",","."))</f>
        <v>0.488855504638037</v>
      </c>
      <c r="J666">
        <v>1</v>
      </c>
    </row>
    <row r="667" spans="1:10" x14ac:dyDescent="0.25">
      <c r="A667">
        <v>2018</v>
      </c>
      <c r="B667" s="88">
        <v>52</v>
      </c>
      <c r="C667" t="s">
        <v>227</v>
      </c>
      <c r="D667" t="str">
        <f ca="1">IF(OFFSET(support!$D$1,MATCH("v|"&amp;indicators!A667&amp;"|"&amp;MID(indicators!C667,3,100),support!$A$2:$A$66,0),MATCH(indicators!B667,support!$E$1:$BI$1,0))="","NULL",SUBSTITUTE(OFFSET(support!$D$1,MATCH("v|"&amp;indicators!A667&amp;"|"&amp;MID(indicators!C667,3,100),support!$A$2:$A$66,0),MATCH(indicators!B667,support!$E$1:$BI$1,0)),",","."))</f>
        <v>0.0927029895759744</v>
      </c>
      <c r="E667" t="s">
        <v>19</v>
      </c>
      <c r="F667" t="s">
        <v>19</v>
      </c>
      <c r="G667" t="s">
        <v>19</v>
      </c>
      <c r="H667" t="s">
        <v>19</v>
      </c>
      <c r="I667" t="str">
        <f ca="1">IF(OFFSET(support!$D$1,MATCH("w|"&amp;indicators!A667&amp;"|"&amp;MID(indicators!C667,3,100),support!$A$2:$A$66,0),MATCH(indicators!B667,support!$E$1:$BI$1,0))="","NULL",SUBSTITUTE(OFFSET(support!$D$1,MATCH("w|"&amp;indicators!A667&amp;"|"&amp;MID(indicators!C667,3,100),support!$A$2:$A$66,0),MATCH(indicators!B667,support!$E$1:$BI$1,0)),",","."))</f>
        <v>0.396518089103046</v>
      </c>
      <c r="J667">
        <v>1</v>
      </c>
    </row>
    <row r="668" spans="1:10" x14ac:dyDescent="0.25">
      <c r="A668">
        <v>2018</v>
      </c>
      <c r="B668" s="88">
        <v>53</v>
      </c>
      <c r="C668" t="s">
        <v>227</v>
      </c>
      <c r="D668" t="str">
        <f ca="1">IF(OFFSET(support!$D$1,MATCH("v|"&amp;indicators!A668&amp;"|"&amp;MID(indicators!C668,3,100),support!$A$2:$A$66,0),MATCH(indicators!B668,support!$E$1:$BI$1,0))="","NULL",SUBSTITUTE(OFFSET(support!$D$1,MATCH("v|"&amp;indicators!A668&amp;"|"&amp;MID(indicators!C668,3,100),support!$A$2:$A$66,0),MATCH(indicators!B668,support!$E$1:$BI$1,0)),",","."))</f>
        <v>0.0374645758372963</v>
      </c>
      <c r="E668" t="s">
        <v>19</v>
      </c>
      <c r="F668" t="s">
        <v>19</v>
      </c>
      <c r="G668" t="s">
        <v>19</v>
      </c>
      <c r="H668" t="s">
        <v>19</v>
      </c>
      <c r="I668" t="str">
        <f ca="1">IF(OFFSET(support!$D$1,MATCH("w|"&amp;indicators!A668&amp;"|"&amp;MID(indicators!C668,3,100),support!$A$2:$A$66,0),MATCH(indicators!B668,support!$E$1:$BI$1,0))="","NULL",SUBSTITUTE(OFFSET(support!$D$1,MATCH("w|"&amp;indicators!A668&amp;"|"&amp;MID(indicators!C668,3,100),support!$A$2:$A$66,0),MATCH(indicators!B668,support!$E$1:$BI$1,0)),",","."))</f>
        <v>0.273187074074736</v>
      </c>
      <c r="J668">
        <v>1</v>
      </c>
    </row>
    <row r="669" spans="1:10" x14ac:dyDescent="0.25">
      <c r="A669">
        <v>2018</v>
      </c>
      <c r="B669" s="88">
        <v>54</v>
      </c>
      <c r="C669" t="s">
        <v>227</v>
      </c>
      <c r="D669" t="str">
        <f ca="1">IF(OFFSET(support!$D$1,MATCH("v|"&amp;indicators!A669&amp;"|"&amp;MID(indicators!C669,3,100),support!$A$2:$A$66,0),MATCH(indicators!B669,support!$E$1:$BI$1,0))="","NULL",SUBSTITUTE(OFFSET(support!$D$1,MATCH("v|"&amp;indicators!A669&amp;"|"&amp;MID(indicators!C669,3,100),support!$A$2:$A$66,0),MATCH(indicators!B669,support!$E$1:$BI$1,0)),",","."))</f>
        <v>0.205462994205585</v>
      </c>
      <c r="E669" t="s">
        <v>19</v>
      </c>
      <c r="F669" t="s">
        <v>19</v>
      </c>
      <c r="G669" t="s">
        <v>19</v>
      </c>
      <c r="H669" t="s">
        <v>19</v>
      </c>
      <c r="I669" t="str">
        <f ca="1">IF(OFFSET(support!$D$1,MATCH("w|"&amp;indicators!A669&amp;"|"&amp;MID(indicators!C669,3,100),support!$A$2:$A$66,0),MATCH(indicators!B669,support!$E$1:$BI$1,0))="","NULL",SUBSTITUTE(OFFSET(support!$D$1,MATCH("w|"&amp;indicators!A669&amp;"|"&amp;MID(indicators!C669,3,100),support!$A$2:$A$66,0),MATCH(indicators!B669,support!$E$1:$BI$1,0)),",","."))</f>
        <v>0.275465714445342</v>
      </c>
      <c r="J669">
        <v>1</v>
      </c>
    </row>
    <row r="670" spans="1:10" x14ac:dyDescent="0.25">
      <c r="A670">
        <v>2018</v>
      </c>
      <c r="B670" s="88">
        <v>57</v>
      </c>
      <c r="C670" t="s">
        <v>227</v>
      </c>
      <c r="D670" t="str">
        <f ca="1">IF(OFFSET(support!$D$1,MATCH("v|"&amp;indicators!A670&amp;"|"&amp;MID(indicators!C670,3,100),support!$A$2:$A$66,0),MATCH(indicators!B670,support!$E$1:$BI$1,0))="","NULL",SUBSTITUTE(OFFSET(support!$D$1,MATCH("v|"&amp;indicators!A670&amp;"|"&amp;MID(indicators!C670,3,100),support!$A$2:$A$66,0),MATCH(indicators!B670,support!$E$1:$BI$1,0)),",","."))</f>
        <v>0.0555145979911072</v>
      </c>
      <c r="E670" t="s">
        <v>19</v>
      </c>
      <c r="F670" t="s">
        <v>19</v>
      </c>
      <c r="G670" t="s">
        <v>19</v>
      </c>
      <c r="H670" t="s">
        <v>19</v>
      </c>
      <c r="I670" t="str">
        <f ca="1">IF(OFFSET(support!$D$1,MATCH("w|"&amp;indicators!A670&amp;"|"&amp;MID(indicators!C670,3,100),support!$A$2:$A$66,0),MATCH(indicators!B670,support!$E$1:$BI$1,0))="","NULL",SUBSTITUTE(OFFSET(support!$D$1,MATCH("w|"&amp;indicators!A670&amp;"|"&amp;MID(indicators!C670,3,100),support!$A$2:$A$66,0),MATCH(indicators!B670,support!$E$1:$BI$1,0)),",","."))</f>
        <v>0.249446696323586</v>
      </c>
      <c r="J670">
        <v>1</v>
      </c>
    </row>
    <row r="671" spans="1:10" x14ac:dyDescent="0.25">
      <c r="A671">
        <v>2018</v>
      </c>
      <c r="B671" s="88">
        <v>58</v>
      </c>
      <c r="C671" t="s">
        <v>227</v>
      </c>
      <c r="D671" t="str">
        <f ca="1">IF(OFFSET(support!$D$1,MATCH("v|"&amp;indicators!A671&amp;"|"&amp;MID(indicators!C671,3,100),support!$A$2:$A$66,0),MATCH(indicators!B671,support!$E$1:$BI$1,0))="","NULL",SUBSTITUTE(OFFSET(support!$D$1,MATCH("v|"&amp;indicators!A671&amp;"|"&amp;MID(indicators!C671,3,100),support!$A$2:$A$66,0),MATCH(indicators!B671,support!$E$1:$BI$1,0)),",","."))</f>
        <v>0.00812067578531255</v>
      </c>
      <c r="E671" t="s">
        <v>19</v>
      </c>
      <c r="F671" t="s">
        <v>19</v>
      </c>
      <c r="G671" t="s">
        <v>19</v>
      </c>
      <c r="H671" t="s">
        <v>19</v>
      </c>
      <c r="I671" t="str">
        <f ca="1">IF(OFFSET(support!$D$1,MATCH("w|"&amp;indicators!A671&amp;"|"&amp;MID(indicators!C671,3,100),support!$A$2:$A$66,0),MATCH(indicators!B671,support!$E$1:$BI$1,0))="","NULL",SUBSTITUTE(OFFSET(support!$D$1,MATCH("w|"&amp;indicators!A671&amp;"|"&amp;MID(indicators!C671,3,100),support!$A$2:$A$66,0),MATCH(indicators!B671,support!$E$1:$BI$1,0)),",","."))</f>
        <v>0.206025674683477</v>
      </c>
      <c r="J671">
        <v>1</v>
      </c>
    </row>
    <row r="672" spans="1:10" x14ac:dyDescent="0.25">
      <c r="A672">
        <v>2018</v>
      </c>
      <c r="B672" s="88">
        <v>60</v>
      </c>
      <c r="C672" t="s">
        <v>227</v>
      </c>
      <c r="D672" t="str">
        <f ca="1">IF(OFFSET(support!$D$1,MATCH("v|"&amp;indicators!A672&amp;"|"&amp;MID(indicators!C672,3,100),support!$A$2:$A$66,0),MATCH(indicators!B672,support!$E$1:$BI$1,0))="","NULL",SUBSTITUTE(OFFSET(support!$D$1,MATCH("v|"&amp;indicators!A672&amp;"|"&amp;MID(indicators!C672,3,100),support!$A$2:$A$66,0),MATCH(indicators!B672,support!$E$1:$BI$1,0)),",","."))</f>
        <v>-0.0741566062619885</v>
      </c>
      <c r="E672" t="s">
        <v>19</v>
      </c>
      <c r="F672" t="s">
        <v>19</v>
      </c>
      <c r="G672" t="s">
        <v>19</v>
      </c>
      <c r="H672" t="s">
        <v>19</v>
      </c>
      <c r="I672" t="str">
        <f ca="1">IF(OFFSET(support!$D$1,MATCH("w|"&amp;indicators!A672&amp;"|"&amp;MID(indicators!C672,3,100),support!$A$2:$A$66,0),MATCH(indicators!B672,support!$E$1:$BI$1,0))="","NULL",SUBSTITUTE(OFFSET(support!$D$1,MATCH("w|"&amp;indicators!A672&amp;"|"&amp;MID(indicators!C672,3,100),support!$A$2:$A$66,0),MATCH(indicators!B672,support!$E$1:$BI$1,0)),",","."))</f>
        <v>0.183251885216794</v>
      </c>
      <c r="J672">
        <v>1</v>
      </c>
    </row>
    <row r="673" spans="1:10" x14ac:dyDescent="0.25">
      <c r="A673">
        <v>2018</v>
      </c>
      <c r="B673" s="88">
        <v>61</v>
      </c>
      <c r="C673" t="s">
        <v>227</v>
      </c>
      <c r="D673" t="str">
        <f ca="1">IF(OFFSET(support!$D$1,MATCH("v|"&amp;indicators!A673&amp;"|"&amp;MID(indicators!C673,3,100),support!$A$2:$A$66,0),MATCH(indicators!B673,support!$E$1:$BI$1,0))="","NULL",SUBSTITUTE(OFFSET(support!$D$1,MATCH("v|"&amp;indicators!A673&amp;"|"&amp;MID(indicators!C673,3,100),support!$A$2:$A$66,0),MATCH(indicators!B673,support!$E$1:$BI$1,0)),",","."))</f>
        <v>-0.244860737241114</v>
      </c>
      <c r="E673" t="s">
        <v>19</v>
      </c>
      <c r="F673" t="s">
        <v>19</v>
      </c>
      <c r="G673" t="s">
        <v>19</v>
      </c>
      <c r="H673" t="s">
        <v>19</v>
      </c>
      <c r="I673" t="str">
        <f ca="1">IF(OFFSET(support!$D$1,MATCH("w|"&amp;indicators!A673&amp;"|"&amp;MID(indicators!C673,3,100),support!$A$2:$A$66,0),MATCH(indicators!B673,support!$E$1:$BI$1,0))="","NULL",SUBSTITUTE(OFFSET(support!$D$1,MATCH("w|"&amp;indicators!A673&amp;"|"&amp;MID(indicators!C673,3,100),support!$A$2:$A$66,0),MATCH(indicators!B673,support!$E$1:$BI$1,0)),",","."))</f>
        <v>0.136591498091403</v>
      </c>
      <c r="J673">
        <v>1</v>
      </c>
    </row>
    <row r="674" spans="1:10" x14ac:dyDescent="0.25">
      <c r="A674">
        <v>2018</v>
      </c>
      <c r="B674" s="88">
        <v>63</v>
      </c>
      <c r="C674" t="s">
        <v>227</v>
      </c>
      <c r="D674" t="str">
        <f ca="1">IF(OFFSET(support!$D$1,MATCH("v|"&amp;indicators!A674&amp;"|"&amp;MID(indicators!C674,3,100),support!$A$2:$A$66,0),MATCH(indicators!B674,support!$E$1:$BI$1,0))="","NULL",SUBSTITUTE(OFFSET(support!$D$1,MATCH("v|"&amp;indicators!A674&amp;"|"&amp;MID(indicators!C674,3,100),support!$A$2:$A$66,0),MATCH(indicators!B674,support!$E$1:$BI$1,0)),",","."))</f>
        <v>0.0276469884913847</v>
      </c>
      <c r="E674" t="s">
        <v>19</v>
      </c>
      <c r="F674" t="s">
        <v>19</v>
      </c>
      <c r="G674" t="s">
        <v>19</v>
      </c>
      <c r="H674" t="s">
        <v>19</v>
      </c>
      <c r="I674" t="str">
        <f ca="1">IF(OFFSET(support!$D$1,MATCH("w|"&amp;indicators!A674&amp;"|"&amp;MID(indicators!C674,3,100),support!$A$2:$A$66,0),MATCH(indicators!B674,support!$E$1:$BI$1,0))="","NULL",SUBSTITUTE(OFFSET(support!$D$1,MATCH("w|"&amp;indicators!A674&amp;"|"&amp;MID(indicators!C674,3,100),support!$A$2:$A$66,0),MATCH(indicators!B674,support!$E$1:$BI$1,0)),",","."))</f>
        <v>0.308748953866649</v>
      </c>
      <c r="J674">
        <v>1</v>
      </c>
    </row>
    <row r="675" spans="1:10" x14ac:dyDescent="0.25">
      <c r="A675">
        <v>2018</v>
      </c>
      <c r="B675" s="88">
        <v>64</v>
      </c>
      <c r="C675" t="s">
        <v>227</v>
      </c>
      <c r="D675" t="str">
        <f ca="1">IF(OFFSET(support!$D$1,MATCH("v|"&amp;indicators!A675&amp;"|"&amp;MID(indicators!C675,3,100),support!$A$2:$A$66,0),MATCH(indicators!B675,support!$E$1:$BI$1,0))="","NULL",SUBSTITUTE(OFFSET(support!$D$1,MATCH("v|"&amp;indicators!A675&amp;"|"&amp;MID(indicators!C675,3,100),support!$A$2:$A$66,0),MATCH(indicators!B675,support!$E$1:$BI$1,0)),",","."))</f>
        <v>0.266436338526156</v>
      </c>
      <c r="E675" t="s">
        <v>19</v>
      </c>
      <c r="F675" t="s">
        <v>19</v>
      </c>
      <c r="G675" t="s">
        <v>19</v>
      </c>
      <c r="H675" t="s">
        <v>19</v>
      </c>
      <c r="I675" t="str">
        <f ca="1">IF(OFFSET(support!$D$1,MATCH("w|"&amp;indicators!A675&amp;"|"&amp;MID(indicators!C675,3,100),support!$A$2:$A$66,0),MATCH(indicators!B675,support!$E$1:$BI$1,0))="","NULL",SUBSTITUTE(OFFSET(support!$D$1,MATCH("w|"&amp;indicators!A675&amp;"|"&amp;MID(indicators!C675,3,100),support!$A$2:$A$66,0),MATCH(indicators!B675,support!$E$1:$BI$1,0)),",","."))</f>
        <v>0.199452477463165</v>
      </c>
      <c r="J675">
        <v>1</v>
      </c>
    </row>
    <row r="676" spans="1:10" x14ac:dyDescent="0.25">
      <c r="A676">
        <v>2018</v>
      </c>
      <c r="B676" s="88">
        <v>65</v>
      </c>
      <c r="C676" t="s">
        <v>227</v>
      </c>
      <c r="D676" t="str">
        <f ca="1">IF(OFFSET(support!$D$1,MATCH("v|"&amp;indicators!A676&amp;"|"&amp;MID(indicators!C676,3,100),support!$A$2:$A$66,0),MATCH(indicators!B676,support!$E$1:$BI$1,0))="","NULL",SUBSTITUTE(OFFSET(support!$D$1,MATCH("v|"&amp;indicators!A676&amp;"|"&amp;MID(indicators!C676,3,100),support!$A$2:$A$66,0),MATCH(indicators!B676,support!$E$1:$BI$1,0)),",","."))</f>
        <v>0.00270453290576076</v>
      </c>
      <c r="E676" t="s">
        <v>19</v>
      </c>
      <c r="F676" t="s">
        <v>19</v>
      </c>
      <c r="G676" t="s">
        <v>19</v>
      </c>
      <c r="H676" t="s">
        <v>19</v>
      </c>
      <c r="I676" t="str">
        <f ca="1">IF(OFFSET(support!$D$1,MATCH("w|"&amp;indicators!A676&amp;"|"&amp;MID(indicators!C676,3,100),support!$A$2:$A$66,0),MATCH(indicators!B676,support!$E$1:$BI$1,0))="","NULL",SUBSTITUTE(OFFSET(support!$D$1,MATCH("w|"&amp;indicators!A676&amp;"|"&amp;MID(indicators!C676,3,100),support!$A$2:$A$66,0),MATCH(indicators!B676,support!$E$1:$BI$1,0)),",","."))</f>
        <v>0.251122292961635</v>
      </c>
      <c r="J676">
        <v>1</v>
      </c>
    </row>
    <row r="677" spans="1:10" x14ac:dyDescent="0.25">
      <c r="A677">
        <v>2018</v>
      </c>
      <c r="B677" s="88">
        <v>67</v>
      </c>
      <c r="C677" t="s">
        <v>227</v>
      </c>
      <c r="D677" t="str">
        <f ca="1">IF(OFFSET(support!$D$1,MATCH("v|"&amp;indicators!A677&amp;"|"&amp;MID(indicators!C677,3,100),support!$A$2:$A$66,0),MATCH(indicators!B677,support!$E$1:$BI$1,0))="","NULL",SUBSTITUTE(OFFSET(support!$D$1,MATCH("v|"&amp;indicators!A677&amp;"|"&amp;MID(indicators!C677,3,100),support!$A$2:$A$66,0),MATCH(indicators!B677,support!$E$1:$BI$1,0)),",","."))</f>
        <v>0.0294231413877889</v>
      </c>
      <c r="E677" t="s">
        <v>19</v>
      </c>
      <c r="F677" t="s">
        <v>19</v>
      </c>
      <c r="G677" t="s">
        <v>19</v>
      </c>
      <c r="H677" t="s">
        <v>19</v>
      </c>
      <c r="I677" t="str">
        <f ca="1">IF(OFFSET(support!$D$1,MATCH("w|"&amp;indicators!A677&amp;"|"&amp;MID(indicators!C677,3,100),support!$A$2:$A$66,0),MATCH(indicators!B677,support!$E$1:$BI$1,0))="","NULL",SUBSTITUTE(OFFSET(support!$D$1,MATCH("w|"&amp;indicators!A677&amp;"|"&amp;MID(indicators!C677,3,100),support!$A$2:$A$66,0),MATCH(indicators!B677,support!$E$1:$BI$1,0)),",","."))</f>
        <v>0.365450155795876</v>
      </c>
      <c r="J677">
        <v>1</v>
      </c>
    </row>
    <row r="678" spans="1:10" x14ac:dyDescent="0.25">
      <c r="A678">
        <v>2018</v>
      </c>
      <c r="B678" s="88">
        <v>68</v>
      </c>
      <c r="C678" t="s">
        <v>227</v>
      </c>
      <c r="D678" t="str">
        <f ca="1">IF(OFFSET(support!$D$1,MATCH("v|"&amp;indicators!A678&amp;"|"&amp;MID(indicators!C678,3,100),support!$A$2:$A$66,0),MATCH(indicators!B678,support!$E$1:$BI$1,0))="","NULL",SUBSTITUTE(OFFSET(support!$D$1,MATCH("v|"&amp;indicators!A678&amp;"|"&amp;MID(indicators!C678,3,100),support!$A$2:$A$66,0),MATCH(indicators!B678,support!$E$1:$BI$1,0)),",","."))</f>
        <v>-0.0239063061726628</v>
      </c>
      <c r="E678" t="s">
        <v>19</v>
      </c>
      <c r="F678" t="s">
        <v>19</v>
      </c>
      <c r="G678" t="s">
        <v>19</v>
      </c>
      <c r="H678" t="s">
        <v>19</v>
      </c>
      <c r="I678" t="str">
        <f ca="1">IF(OFFSET(support!$D$1,MATCH("w|"&amp;indicators!A678&amp;"|"&amp;MID(indicators!C678,3,100),support!$A$2:$A$66,0),MATCH(indicators!B678,support!$E$1:$BI$1,0))="","NULL",SUBSTITUTE(OFFSET(support!$D$1,MATCH("w|"&amp;indicators!A678&amp;"|"&amp;MID(indicators!C678,3,100),support!$A$2:$A$66,0),MATCH(indicators!B678,support!$E$1:$BI$1,0)),",","."))</f>
        <v>0.468268963543165</v>
      </c>
      <c r="J678">
        <v>1</v>
      </c>
    </row>
    <row r="679" spans="1:10" x14ac:dyDescent="0.25">
      <c r="A679">
        <v>2018</v>
      </c>
      <c r="B679" s="88">
        <v>69</v>
      </c>
      <c r="C679" t="s">
        <v>227</v>
      </c>
      <c r="D679" t="str">
        <f ca="1">IF(OFFSET(support!$D$1,MATCH("v|"&amp;indicators!A679&amp;"|"&amp;MID(indicators!C679,3,100),support!$A$2:$A$66,0),MATCH(indicators!B679,support!$E$1:$BI$1,0))="","NULL",SUBSTITUTE(OFFSET(support!$D$1,MATCH("v|"&amp;indicators!A679&amp;"|"&amp;MID(indicators!C679,3,100),support!$A$2:$A$66,0),MATCH(indicators!B679,support!$E$1:$BI$1,0)),",","."))</f>
        <v>-0.256390037182094</v>
      </c>
      <c r="E679" t="s">
        <v>19</v>
      </c>
      <c r="F679" t="s">
        <v>19</v>
      </c>
      <c r="G679" t="s">
        <v>19</v>
      </c>
      <c r="H679" t="s">
        <v>19</v>
      </c>
      <c r="I679" t="str">
        <f ca="1">IF(OFFSET(support!$D$1,MATCH("w|"&amp;indicators!A679&amp;"|"&amp;MID(indicators!C679,3,100),support!$A$2:$A$66,0),MATCH(indicators!B679,support!$E$1:$BI$1,0))="","NULL",SUBSTITUTE(OFFSET(support!$D$1,MATCH("w|"&amp;indicators!A679&amp;"|"&amp;MID(indicators!C679,3,100),support!$A$2:$A$66,0),MATCH(indicators!B679,support!$E$1:$BI$1,0)),",","."))</f>
        <v>0.173956709625045</v>
      </c>
      <c r="J679">
        <v>1</v>
      </c>
    </row>
    <row r="680" spans="1:10" x14ac:dyDescent="0.25">
      <c r="A680">
        <v>2018</v>
      </c>
      <c r="B680" s="88">
        <v>70</v>
      </c>
      <c r="C680" t="s">
        <v>227</v>
      </c>
      <c r="D680" t="str">
        <f ca="1">IF(OFFSET(support!$D$1,MATCH("v|"&amp;indicators!A680&amp;"|"&amp;MID(indicators!C680,3,100),support!$A$2:$A$66,0),MATCH(indicators!B680,support!$E$1:$BI$1,0))="","NULL",SUBSTITUTE(OFFSET(support!$D$1,MATCH("v|"&amp;indicators!A680&amp;"|"&amp;MID(indicators!C680,3,100),support!$A$2:$A$66,0),MATCH(indicators!B680,support!$E$1:$BI$1,0)),",","."))</f>
        <v>0.0698414235397254</v>
      </c>
      <c r="E680" t="s">
        <v>19</v>
      </c>
      <c r="F680" t="s">
        <v>19</v>
      </c>
      <c r="G680" t="s">
        <v>19</v>
      </c>
      <c r="H680" t="s">
        <v>19</v>
      </c>
      <c r="I680" t="str">
        <f ca="1">IF(OFFSET(support!$D$1,MATCH("w|"&amp;indicators!A680&amp;"|"&amp;MID(indicators!C680,3,100),support!$A$2:$A$66,0),MATCH(indicators!B680,support!$E$1:$BI$1,0))="","NULL",SUBSTITUTE(OFFSET(support!$D$1,MATCH("w|"&amp;indicators!A680&amp;"|"&amp;MID(indicators!C680,3,100),support!$A$2:$A$66,0),MATCH(indicators!B680,support!$E$1:$BI$1,0)),",","."))</f>
        <v>0.179497880448691</v>
      </c>
      <c r="J680">
        <v>1</v>
      </c>
    </row>
    <row r="681" spans="1:10" x14ac:dyDescent="0.25">
      <c r="A681">
        <v>2018</v>
      </c>
      <c r="B681" s="88">
        <v>72</v>
      </c>
      <c r="C681" t="s">
        <v>227</v>
      </c>
      <c r="D681" t="str">
        <f ca="1">IF(OFFSET(support!$D$1,MATCH("v|"&amp;indicators!A681&amp;"|"&amp;MID(indicators!C681,3,100),support!$A$2:$A$66,0),MATCH(indicators!B681,support!$E$1:$BI$1,0))="","NULL",SUBSTITUTE(OFFSET(support!$D$1,MATCH("v|"&amp;indicators!A681&amp;"|"&amp;MID(indicators!C681,3,100),support!$A$2:$A$66,0),MATCH(indicators!B681,support!$E$1:$BI$1,0)),",","."))</f>
        <v>0.00975944592372342</v>
      </c>
      <c r="E681" t="s">
        <v>19</v>
      </c>
      <c r="F681" t="s">
        <v>19</v>
      </c>
      <c r="G681" t="s">
        <v>19</v>
      </c>
      <c r="H681" t="s">
        <v>19</v>
      </c>
      <c r="I681" t="str">
        <f ca="1">IF(OFFSET(support!$D$1,MATCH("w|"&amp;indicators!A681&amp;"|"&amp;MID(indicators!C681,3,100),support!$A$2:$A$66,0),MATCH(indicators!B681,support!$E$1:$BI$1,0))="","NULL",SUBSTITUTE(OFFSET(support!$D$1,MATCH("w|"&amp;indicators!A681&amp;"|"&amp;MID(indicators!C681,3,100),support!$A$2:$A$66,0),MATCH(indicators!B681,support!$E$1:$BI$1,0)),",","."))</f>
        <v>0.154510896687491</v>
      </c>
      <c r="J681">
        <v>1</v>
      </c>
    </row>
    <row r="682" spans="1:10" x14ac:dyDescent="0.25">
      <c r="A682">
        <v>2018</v>
      </c>
      <c r="B682" s="88">
        <v>75</v>
      </c>
      <c r="C682" t="s">
        <v>227</v>
      </c>
      <c r="D682" t="str">
        <f ca="1">IF(OFFSET(support!$D$1,MATCH("v|"&amp;indicators!A682&amp;"|"&amp;MID(indicators!C682,3,100),support!$A$2:$A$66,0),MATCH(indicators!B682,support!$E$1:$BI$1,0))="","NULL",SUBSTITUTE(OFFSET(support!$D$1,MATCH("v|"&amp;indicators!A682&amp;"|"&amp;MID(indicators!C682,3,100),support!$A$2:$A$66,0),MATCH(indicators!B682,support!$E$1:$BI$1,0)),",","."))</f>
        <v>-0.0280035286890117</v>
      </c>
      <c r="E682" t="s">
        <v>19</v>
      </c>
      <c r="F682" t="s">
        <v>19</v>
      </c>
      <c r="G682" t="s">
        <v>19</v>
      </c>
      <c r="H682" t="s">
        <v>19</v>
      </c>
      <c r="I682" t="str">
        <f ca="1">IF(OFFSET(support!$D$1,MATCH("w|"&amp;indicators!A682&amp;"|"&amp;MID(indicators!C682,3,100),support!$A$2:$A$66,0),MATCH(indicators!B682,support!$E$1:$BI$1,0))="","NULL",SUBSTITUTE(OFFSET(support!$D$1,MATCH("w|"&amp;indicators!A682&amp;"|"&amp;MID(indicators!C682,3,100),support!$A$2:$A$66,0),MATCH(indicators!B682,support!$E$1:$BI$1,0)),",","."))</f>
        <v>0.106111488251804</v>
      </c>
      <c r="J682">
        <v>1</v>
      </c>
    </row>
    <row r="683" spans="1:10" x14ac:dyDescent="0.25">
      <c r="A683">
        <v>2018</v>
      </c>
      <c r="B683" s="88">
        <v>77</v>
      </c>
      <c r="C683" t="s">
        <v>227</v>
      </c>
      <c r="D683" t="str">
        <f ca="1">IF(OFFSET(support!$D$1,MATCH("v|"&amp;indicators!A683&amp;"|"&amp;MID(indicators!C683,3,100),support!$A$2:$A$66,0),MATCH(indicators!B683,support!$E$1:$BI$1,0))="","NULL",SUBSTITUTE(OFFSET(support!$D$1,MATCH("v|"&amp;indicators!A683&amp;"|"&amp;MID(indicators!C683,3,100),support!$A$2:$A$66,0),MATCH(indicators!B683,support!$E$1:$BI$1,0)),",","."))</f>
        <v>0.0156968566025869</v>
      </c>
      <c r="E683" t="s">
        <v>19</v>
      </c>
      <c r="F683" t="s">
        <v>19</v>
      </c>
      <c r="G683" t="s">
        <v>19</v>
      </c>
      <c r="H683" t="s">
        <v>19</v>
      </c>
      <c r="I683" t="str">
        <f ca="1">IF(OFFSET(support!$D$1,MATCH("w|"&amp;indicators!A683&amp;"|"&amp;MID(indicators!C683,3,100),support!$A$2:$A$66,0),MATCH(indicators!B683,support!$E$1:$BI$1,0))="","NULL",SUBSTITUTE(OFFSET(support!$D$1,MATCH("w|"&amp;indicators!A683&amp;"|"&amp;MID(indicators!C683,3,100),support!$A$2:$A$66,0),MATCH(indicators!B683,support!$E$1:$BI$1,0)),",","."))</f>
        <v>0.344773116947706</v>
      </c>
      <c r="J683">
        <v>1</v>
      </c>
    </row>
    <row r="684" spans="1:10" x14ac:dyDescent="0.25">
      <c r="A684">
        <v>2018</v>
      </c>
      <c r="B684" s="88">
        <v>78</v>
      </c>
      <c r="C684" t="s">
        <v>227</v>
      </c>
      <c r="D684" t="str">
        <f ca="1">IF(OFFSET(support!$D$1,MATCH("v|"&amp;indicators!A684&amp;"|"&amp;MID(indicators!C684,3,100),support!$A$2:$A$66,0),MATCH(indicators!B684,support!$E$1:$BI$1,0))="","NULL",SUBSTITUTE(OFFSET(support!$D$1,MATCH("v|"&amp;indicators!A684&amp;"|"&amp;MID(indicators!C684,3,100),support!$A$2:$A$66,0),MATCH(indicators!B684,support!$E$1:$BI$1,0)),",","."))</f>
        <v>0.0516077659350039</v>
      </c>
      <c r="E684" t="s">
        <v>19</v>
      </c>
      <c r="F684" t="s">
        <v>19</v>
      </c>
      <c r="G684" t="s">
        <v>19</v>
      </c>
      <c r="H684" t="s">
        <v>19</v>
      </c>
      <c r="I684" t="str">
        <f ca="1">IF(OFFSET(support!$D$1,MATCH("w|"&amp;indicators!A684&amp;"|"&amp;MID(indicators!C684,3,100),support!$A$2:$A$66,0),MATCH(indicators!B684,support!$E$1:$BI$1,0))="","NULL",SUBSTITUTE(OFFSET(support!$D$1,MATCH("w|"&amp;indicators!A684&amp;"|"&amp;MID(indicators!C684,3,100),support!$A$2:$A$66,0),MATCH(indicators!B684,support!$E$1:$BI$1,0)),",","."))</f>
        <v>0.200248341504851</v>
      </c>
      <c r="J684">
        <v>1</v>
      </c>
    </row>
    <row r="685" spans="1:10" x14ac:dyDescent="0.25">
      <c r="A685">
        <v>2018</v>
      </c>
      <c r="B685" s="88">
        <v>83</v>
      </c>
      <c r="C685" t="s">
        <v>227</v>
      </c>
      <c r="D685" t="str">
        <f ca="1">IF(OFFSET(support!$D$1,MATCH("v|"&amp;indicators!A685&amp;"|"&amp;MID(indicators!C685,3,100),support!$A$2:$A$66,0),MATCH(indicators!B685,support!$E$1:$BI$1,0))="","NULL",SUBSTITUTE(OFFSET(support!$D$1,MATCH("v|"&amp;indicators!A685&amp;"|"&amp;MID(indicators!C685,3,100),support!$A$2:$A$66,0),MATCH(indicators!B685,support!$E$1:$BI$1,0)),",","."))</f>
        <v>0.0091540572547859</v>
      </c>
      <c r="E685" t="s">
        <v>19</v>
      </c>
      <c r="F685" t="s">
        <v>19</v>
      </c>
      <c r="G685" t="s">
        <v>19</v>
      </c>
      <c r="H685" t="s">
        <v>19</v>
      </c>
      <c r="I685" t="str">
        <f ca="1">IF(OFFSET(support!$D$1,MATCH("w|"&amp;indicators!A685&amp;"|"&amp;MID(indicators!C685,3,100),support!$A$2:$A$66,0),MATCH(indicators!B685,support!$E$1:$BI$1,0))="","NULL",SUBSTITUTE(OFFSET(support!$D$1,MATCH("w|"&amp;indicators!A685&amp;"|"&amp;MID(indicators!C685,3,100),support!$A$2:$A$66,0),MATCH(indicators!B685,support!$E$1:$BI$1,0)),",","."))</f>
        <v>1.225929574144</v>
      </c>
      <c r="J685">
        <v>1</v>
      </c>
    </row>
    <row r="686" spans="1:10" x14ac:dyDescent="0.25">
      <c r="A686">
        <v>2017</v>
      </c>
      <c r="B686" s="88">
        <v>1</v>
      </c>
      <c r="C686" t="s">
        <v>228</v>
      </c>
      <c r="D686" t="str">
        <f ca="1">IF(OFFSET(support!$D$1,MATCH("v|"&amp;indicators!A686&amp;"|"&amp;MID(indicators!C686,3,100),support!$A$2:$A$66,0),MATCH(indicators!B686,support!$E$1:$BI$1,0))="","NULL",SUBSTITUTE(OFFSET(support!$D$1,MATCH("v|"&amp;indicators!A686&amp;"|"&amp;MID(indicators!C686,3,100),support!$A$2:$A$66,0),MATCH(indicators!B686,support!$E$1:$BI$1,0)),",","."))</f>
        <v>0.000829393763965559</v>
      </c>
      <c r="E686" t="s">
        <v>19</v>
      </c>
      <c r="F686" t="s">
        <v>19</v>
      </c>
      <c r="G686" t="s">
        <v>19</v>
      </c>
      <c r="H686" t="s">
        <v>19</v>
      </c>
      <c r="I686" t="str">
        <f ca="1">IF(OFFSET(support!$D$1,MATCH("w|"&amp;indicators!A686&amp;"|"&amp;MID(indicators!C686,3,100),support!$A$2:$A$66,0),MATCH(indicators!B686,support!$E$1:$BI$1,0))="","NULL",SUBSTITUTE(OFFSET(support!$D$1,MATCH("w|"&amp;indicators!A686&amp;"|"&amp;MID(indicators!C686,3,100),support!$A$2:$A$66,0),MATCH(indicators!B686,support!$E$1:$BI$1,0)),",","."))</f>
        <v>0.730887885677928</v>
      </c>
      <c r="J686">
        <v>1</v>
      </c>
    </row>
    <row r="687" spans="1:10" x14ac:dyDescent="0.25">
      <c r="A687">
        <v>2017</v>
      </c>
      <c r="B687" s="88">
        <v>2</v>
      </c>
      <c r="C687" t="s">
        <v>228</v>
      </c>
      <c r="D687" t="str">
        <f ca="1">IF(OFFSET(support!$D$1,MATCH("v|"&amp;indicators!A687&amp;"|"&amp;MID(indicators!C687,3,100),support!$A$2:$A$66,0),MATCH(indicators!B687,support!$E$1:$BI$1,0))="","NULL",SUBSTITUTE(OFFSET(support!$D$1,MATCH("v|"&amp;indicators!A687&amp;"|"&amp;MID(indicators!C687,3,100),support!$A$2:$A$66,0),MATCH(indicators!B687,support!$E$1:$BI$1,0)),",","."))</f>
        <v>0.0941225476321288</v>
      </c>
      <c r="E687" t="s">
        <v>19</v>
      </c>
      <c r="F687" t="s">
        <v>19</v>
      </c>
      <c r="G687" t="s">
        <v>19</v>
      </c>
      <c r="H687" t="s">
        <v>19</v>
      </c>
      <c r="I687" t="str">
        <f ca="1">IF(OFFSET(support!$D$1,MATCH("w|"&amp;indicators!A687&amp;"|"&amp;MID(indicators!C687,3,100),support!$A$2:$A$66,0),MATCH(indicators!B687,support!$E$1:$BI$1,0))="","NULL",SUBSTITUTE(OFFSET(support!$D$1,MATCH("w|"&amp;indicators!A687&amp;"|"&amp;MID(indicators!C687,3,100),support!$A$2:$A$66,0),MATCH(indicators!B687,support!$E$1:$BI$1,0)),",","."))</f>
        <v>0.720809533773422</v>
      </c>
      <c r="J687">
        <v>1</v>
      </c>
    </row>
    <row r="688" spans="1:10" x14ac:dyDescent="0.25">
      <c r="A688">
        <v>2017</v>
      </c>
      <c r="B688" s="88">
        <v>3</v>
      </c>
      <c r="C688" t="s">
        <v>228</v>
      </c>
      <c r="D688" t="str">
        <f ca="1">IF(OFFSET(support!$D$1,MATCH("v|"&amp;indicators!A688&amp;"|"&amp;MID(indicators!C688,3,100),support!$A$2:$A$66,0),MATCH(indicators!B688,support!$E$1:$BI$1,0))="","NULL",SUBSTITUTE(OFFSET(support!$D$1,MATCH("v|"&amp;indicators!A688&amp;"|"&amp;MID(indicators!C688,3,100),support!$A$2:$A$66,0),MATCH(indicators!B688,support!$E$1:$BI$1,0)),",","."))</f>
        <v>0.648497986985628</v>
      </c>
      <c r="E688" t="s">
        <v>19</v>
      </c>
      <c r="F688" t="s">
        <v>19</v>
      </c>
      <c r="G688" t="s">
        <v>19</v>
      </c>
      <c r="H688" t="s">
        <v>19</v>
      </c>
      <c r="I688" t="str">
        <f ca="1">IF(OFFSET(support!$D$1,MATCH("w|"&amp;indicators!A688&amp;"|"&amp;MID(indicators!C688,3,100),support!$A$2:$A$66,0),MATCH(indicators!B688,support!$E$1:$BI$1,0))="","NULL",SUBSTITUTE(OFFSET(support!$D$1,MATCH("w|"&amp;indicators!A688&amp;"|"&amp;MID(indicators!C688,3,100),support!$A$2:$A$66,0),MATCH(indicators!B688,support!$E$1:$BI$1,0)),",","."))</f>
        <v>1.76181551562756</v>
      </c>
      <c r="J688">
        <v>1</v>
      </c>
    </row>
    <row r="689" spans="1:10" x14ac:dyDescent="0.25">
      <c r="A689">
        <v>2017</v>
      </c>
      <c r="B689" s="88">
        <v>4</v>
      </c>
      <c r="C689" t="s">
        <v>228</v>
      </c>
      <c r="D689" t="str">
        <f ca="1">IF(OFFSET(support!$D$1,MATCH("v|"&amp;indicators!A689&amp;"|"&amp;MID(indicators!C689,3,100),support!$A$2:$A$66,0),MATCH(indicators!B689,support!$E$1:$BI$1,0))="","NULL",SUBSTITUTE(OFFSET(support!$D$1,MATCH("v|"&amp;indicators!A689&amp;"|"&amp;MID(indicators!C689,3,100),support!$A$2:$A$66,0),MATCH(indicators!B689,support!$E$1:$BI$1,0)),",","."))</f>
        <v>0.00207372822999243</v>
      </c>
      <c r="E689" t="s">
        <v>19</v>
      </c>
      <c r="F689" t="s">
        <v>19</v>
      </c>
      <c r="G689" t="s">
        <v>19</v>
      </c>
      <c r="H689" t="s">
        <v>19</v>
      </c>
      <c r="I689" t="str">
        <f ca="1">IF(OFFSET(support!$D$1,MATCH("w|"&amp;indicators!A689&amp;"|"&amp;MID(indicators!C689,3,100),support!$A$2:$A$66,0),MATCH(indicators!B689,support!$E$1:$BI$1,0))="","NULL",SUBSTITUTE(OFFSET(support!$D$1,MATCH("w|"&amp;indicators!A689&amp;"|"&amp;MID(indicators!C689,3,100),support!$A$2:$A$66,0),MATCH(indicators!B689,support!$E$1:$BI$1,0)),",","."))</f>
        <v>0.415552391612736</v>
      </c>
      <c r="J689">
        <v>1</v>
      </c>
    </row>
    <row r="690" spans="1:10" x14ac:dyDescent="0.25">
      <c r="A690">
        <v>2017</v>
      </c>
      <c r="B690" s="88">
        <v>5</v>
      </c>
      <c r="C690" t="s">
        <v>228</v>
      </c>
      <c r="D690" t="str">
        <f ca="1">IF(OFFSET(support!$D$1,MATCH("v|"&amp;indicators!A690&amp;"|"&amp;MID(indicators!C690,3,100),support!$A$2:$A$66,0),MATCH(indicators!B690,support!$E$1:$BI$1,0))="","NULL",SUBSTITUTE(OFFSET(support!$D$1,MATCH("v|"&amp;indicators!A690&amp;"|"&amp;MID(indicators!C690,3,100),support!$A$2:$A$66,0),MATCH(indicators!B690,support!$E$1:$BI$1,0)),",","."))</f>
        <v>0.140449355402586</v>
      </c>
      <c r="E690" t="s">
        <v>19</v>
      </c>
      <c r="F690" t="s">
        <v>19</v>
      </c>
      <c r="G690" t="s">
        <v>19</v>
      </c>
      <c r="H690" t="s">
        <v>19</v>
      </c>
      <c r="I690" t="str">
        <f ca="1">IF(OFFSET(support!$D$1,MATCH("w|"&amp;indicators!A690&amp;"|"&amp;MID(indicators!C690,3,100),support!$A$2:$A$66,0),MATCH(indicators!B690,support!$E$1:$BI$1,0))="","NULL",SUBSTITUTE(OFFSET(support!$D$1,MATCH("w|"&amp;indicators!A690&amp;"|"&amp;MID(indicators!C690,3,100),support!$A$2:$A$66,0),MATCH(indicators!B690,support!$E$1:$BI$1,0)),",","."))</f>
        <v>1.81188589917578</v>
      </c>
      <c r="J690">
        <v>1</v>
      </c>
    </row>
    <row r="691" spans="1:10" x14ac:dyDescent="0.25">
      <c r="A691">
        <v>2017</v>
      </c>
      <c r="B691" s="88">
        <v>6</v>
      </c>
      <c r="C691" t="s">
        <v>228</v>
      </c>
      <c r="D691" t="str">
        <f ca="1">IF(OFFSET(support!$D$1,MATCH("v|"&amp;indicators!A691&amp;"|"&amp;MID(indicators!C691,3,100),support!$A$2:$A$66,0),MATCH(indicators!B691,support!$E$1:$BI$1,0))="","NULL",SUBSTITUTE(OFFSET(support!$D$1,MATCH("v|"&amp;indicators!A691&amp;"|"&amp;MID(indicators!C691,3,100),support!$A$2:$A$66,0),MATCH(indicators!B691,support!$E$1:$BI$1,0)),",","."))</f>
        <v>0.0118906201632249</v>
      </c>
      <c r="E691" t="s">
        <v>19</v>
      </c>
      <c r="F691" t="s">
        <v>19</v>
      </c>
      <c r="G691" t="s">
        <v>19</v>
      </c>
      <c r="H691" t="s">
        <v>19</v>
      </c>
      <c r="I691" t="str">
        <f ca="1">IF(OFFSET(support!$D$1,MATCH("w|"&amp;indicators!A691&amp;"|"&amp;MID(indicators!C691,3,100),support!$A$2:$A$66,0),MATCH(indicators!B691,support!$E$1:$BI$1,0))="","NULL",SUBSTITUTE(OFFSET(support!$D$1,MATCH("w|"&amp;indicators!A691&amp;"|"&amp;MID(indicators!C691,3,100),support!$A$2:$A$66,0),MATCH(indicators!B691,support!$E$1:$BI$1,0)),",","."))</f>
        <v>0.236562206980774</v>
      </c>
      <c r="J691">
        <v>1</v>
      </c>
    </row>
    <row r="692" spans="1:10" x14ac:dyDescent="0.25">
      <c r="A692">
        <v>2017</v>
      </c>
      <c r="B692" s="88">
        <v>7</v>
      </c>
      <c r="C692" t="s">
        <v>228</v>
      </c>
      <c r="D692" t="str">
        <f ca="1">IF(OFFSET(support!$D$1,MATCH("v|"&amp;indicators!A692&amp;"|"&amp;MID(indicators!C692,3,100),support!$A$2:$A$66,0),MATCH(indicators!B692,support!$E$1:$BI$1,0))="","NULL",SUBSTITUTE(OFFSET(support!$D$1,MATCH("v|"&amp;indicators!A692&amp;"|"&amp;MID(indicators!C692,3,100),support!$A$2:$A$66,0),MATCH(indicators!B692,support!$E$1:$BI$1,0)),",","."))</f>
        <v>0.822186915715326</v>
      </c>
      <c r="E692" t="s">
        <v>19</v>
      </c>
      <c r="F692" t="s">
        <v>19</v>
      </c>
      <c r="G692" t="s">
        <v>19</v>
      </c>
      <c r="H692" t="s">
        <v>19</v>
      </c>
      <c r="I692" t="str">
        <f ca="1">IF(OFFSET(support!$D$1,MATCH("w|"&amp;indicators!A692&amp;"|"&amp;MID(indicators!C692,3,100),support!$A$2:$A$66,0),MATCH(indicators!B692,support!$E$1:$BI$1,0))="","NULL",SUBSTITUTE(OFFSET(support!$D$1,MATCH("w|"&amp;indicators!A692&amp;"|"&amp;MID(indicators!C692,3,100),support!$A$2:$A$66,0),MATCH(indicators!B692,support!$E$1:$BI$1,0)),",","."))</f>
        <v>0.686097102110638</v>
      </c>
      <c r="J692">
        <v>1</v>
      </c>
    </row>
    <row r="693" spans="1:10" x14ac:dyDescent="0.25">
      <c r="A693">
        <v>2017</v>
      </c>
      <c r="B693" s="88">
        <v>8</v>
      </c>
      <c r="C693" t="s">
        <v>228</v>
      </c>
      <c r="D693" t="str">
        <f ca="1">IF(OFFSET(support!$D$1,MATCH("v|"&amp;indicators!A693&amp;"|"&amp;MID(indicators!C693,3,100),support!$A$2:$A$66,0),MATCH(indicators!B693,support!$E$1:$BI$1,0))="","NULL",SUBSTITUTE(OFFSET(support!$D$1,MATCH("v|"&amp;indicators!A693&amp;"|"&amp;MID(indicators!C693,3,100),support!$A$2:$A$66,0),MATCH(indicators!B693,support!$E$1:$BI$1,0)),",","."))</f>
        <v>0</v>
      </c>
      <c r="E693" t="s">
        <v>19</v>
      </c>
      <c r="F693" t="s">
        <v>19</v>
      </c>
      <c r="G693" t="s">
        <v>19</v>
      </c>
      <c r="H693" t="s">
        <v>19</v>
      </c>
      <c r="I693" t="str">
        <f ca="1">IF(OFFSET(support!$D$1,MATCH("w|"&amp;indicators!A693&amp;"|"&amp;MID(indicators!C693,3,100),support!$A$2:$A$66,0),MATCH(indicators!B693,support!$E$1:$BI$1,0))="","NULL",SUBSTITUTE(OFFSET(support!$D$1,MATCH("w|"&amp;indicators!A693&amp;"|"&amp;MID(indicators!C693,3,100),support!$A$2:$A$66,0),MATCH(indicators!B693,support!$E$1:$BI$1,0)),",","."))</f>
        <v>0.321740857302744</v>
      </c>
      <c r="J693">
        <v>1</v>
      </c>
    </row>
    <row r="694" spans="1:10" x14ac:dyDescent="0.25">
      <c r="A694">
        <v>2017</v>
      </c>
      <c r="B694" s="88">
        <v>10</v>
      </c>
      <c r="C694" t="s">
        <v>228</v>
      </c>
      <c r="D694" t="str">
        <f ca="1">IF(OFFSET(support!$D$1,MATCH("v|"&amp;indicators!A694&amp;"|"&amp;MID(indicators!C694,3,100),support!$A$2:$A$66,0),MATCH(indicators!B694,support!$E$1:$BI$1,0))="","NULL",SUBSTITUTE(OFFSET(support!$D$1,MATCH("v|"&amp;indicators!A694&amp;"|"&amp;MID(indicators!C694,3,100),support!$A$2:$A$66,0),MATCH(indicators!B694,support!$E$1:$BI$1,0)),",","."))</f>
        <v>0.0395280082152722</v>
      </c>
      <c r="E694" t="s">
        <v>19</v>
      </c>
      <c r="F694" t="s">
        <v>19</v>
      </c>
      <c r="G694" t="s">
        <v>19</v>
      </c>
      <c r="H694" t="s">
        <v>19</v>
      </c>
      <c r="I694" t="str">
        <f ca="1">IF(OFFSET(support!$D$1,MATCH("w|"&amp;indicators!A694&amp;"|"&amp;MID(indicators!C694,3,100),support!$A$2:$A$66,0),MATCH(indicators!B694,support!$E$1:$BI$1,0))="","NULL",SUBSTITUTE(OFFSET(support!$D$1,MATCH("w|"&amp;indicators!A694&amp;"|"&amp;MID(indicators!C694,3,100),support!$A$2:$A$66,0),MATCH(indicators!B694,support!$E$1:$BI$1,0)),",","."))</f>
        <v>1.49535222686254</v>
      </c>
      <c r="J694">
        <v>1</v>
      </c>
    </row>
    <row r="695" spans="1:10" x14ac:dyDescent="0.25">
      <c r="A695">
        <v>2017</v>
      </c>
      <c r="B695" s="88">
        <v>11</v>
      </c>
      <c r="C695" t="s">
        <v>228</v>
      </c>
      <c r="D695" t="str">
        <f ca="1">IF(OFFSET(support!$D$1,MATCH("v|"&amp;indicators!A695&amp;"|"&amp;MID(indicators!C695,3,100),support!$A$2:$A$66,0),MATCH(indicators!B695,support!$E$1:$BI$1,0))="","NULL",SUBSTITUTE(OFFSET(support!$D$1,MATCH("v|"&amp;indicators!A695&amp;"|"&amp;MID(indicators!C695,3,100),support!$A$2:$A$66,0),MATCH(indicators!B695,support!$E$1:$BI$1,0)),",","."))</f>
        <v>0.24055937341246</v>
      </c>
      <c r="E695" t="s">
        <v>19</v>
      </c>
      <c r="F695" t="s">
        <v>19</v>
      </c>
      <c r="G695" t="s">
        <v>19</v>
      </c>
      <c r="H695" t="s">
        <v>19</v>
      </c>
      <c r="I695" t="str">
        <f ca="1">IF(OFFSET(support!$D$1,MATCH("w|"&amp;indicators!A695&amp;"|"&amp;MID(indicators!C695,3,100),support!$A$2:$A$66,0),MATCH(indicators!B695,support!$E$1:$BI$1,0))="","NULL",SUBSTITUTE(OFFSET(support!$D$1,MATCH("w|"&amp;indicators!A695&amp;"|"&amp;MID(indicators!C695,3,100),support!$A$2:$A$66,0),MATCH(indicators!B695,support!$E$1:$BI$1,0)),",","."))</f>
        <v>2.07175468136844</v>
      </c>
      <c r="J695">
        <v>1</v>
      </c>
    </row>
    <row r="696" spans="1:10" x14ac:dyDescent="0.25">
      <c r="A696">
        <v>2017</v>
      </c>
      <c r="B696" s="88">
        <v>12</v>
      </c>
      <c r="C696" t="s">
        <v>228</v>
      </c>
      <c r="D696" t="str">
        <f ca="1">IF(OFFSET(support!$D$1,MATCH("v|"&amp;indicators!A696&amp;"|"&amp;MID(indicators!C696,3,100),support!$A$2:$A$66,0),MATCH(indicators!B696,support!$E$1:$BI$1,0))="","NULL",SUBSTITUTE(OFFSET(support!$D$1,MATCH("v|"&amp;indicators!A696&amp;"|"&amp;MID(indicators!C696,3,100),support!$A$2:$A$66,0),MATCH(indicators!B696,support!$E$1:$BI$1,0)),",","."))</f>
        <v>0.115528790998749</v>
      </c>
      <c r="E696" t="s">
        <v>19</v>
      </c>
      <c r="F696" t="s">
        <v>19</v>
      </c>
      <c r="G696" t="s">
        <v>19</v>
      </c>
      <c r="H696" t="s">
        <v>19</v>
      </c>
      <c r="I696" t="str">
        <f ca="1">IF(OFFSET(support!$D$1,MATCH("w|"&amp;indicators!A696&amp;"|"&amp;MID(indicators!C696,3,100),support!$A$2:$A$66,0),MATCH(indicators!B696,support!$E$1:$BI$1,0))="","NULL",SUBSTITUTE(OFFSET(support!$D$1,MATCH("w|"&amp;indicators!A696&amp;"|"&amp;MID(indicators!C696,3,100),support!$A$2:$A$66,0),MATCH(indicators!B696,support!$E$1:$BI$1,0)),",","."))</f>
        <v>0.642544002598341</v>
      </c>
      <c r="J696">
        <v>1</v>
      </c>
    </row>
    <row r="697" spans="1:10" x14ac:dyDescent="0.25">
      <c r="A697">
        <v>2017</v>
      </c>
      <c r="B697" s="88">
        <v>14</v>
      </c>
      <c r="C697" t="s">
        <v>228</v>
      </c>
      <c r="D697" t="str">
        <f ca="1">IF(OFFSET(support!$D$1,MATCH("v|"&amp;indicators!A697&amp;"|"&amp;MID(indicators!C697,3,100),support!$A$2:$A$66,0),MATCH(indicators!B697,support!$E$1:$BI$1,0))="","NULL",SUBSTITUTE(OFFSET(support!$D$1,MATCH("v|"&amp;indicators!A697&amp;"|"&amp;MID(indicators!C697,3,100),support!$A$2:$A$66,0),MATCH(indicators!B697,support!$E$1:$BI$1,0)),",","."))</f>
        <v>0.206480990365901</v>
      </c>
      <c r="E697" t="s">
        <v>19</v>
      </c>
      <c r="F697" t="s">
        <v>19</v>
      </c>
      <c r="G697" t="s">
        <v>19</v>
      </c>
      <c r="H697" t="s">
        <v>19</v>
      </c>
      <c r="I697" t="str">
        <f ca="1">IF(OFFSET(support!$D$1,MATCH("w|"&amp;indicators!A697&amp;"|"&amp;MID(indicators!C697,3,100),support!$A$2:$A$66,0),MATCH(indicators!B697,support!$E$1:$BI$1,0))="","NULL",SUBSTITUTE(OFFSET(support!$D$1,MATCH("w|"&amp;indicators!A697&amp;"|"&amp;MID(indicators!C697,3,100),support!$A$2:$A$66,0),MATCH(indicators!B697,support!$E$1:$BI$1,0)),",","."))</f>
        <v>1.16471994299702</v>
      </c>
      <c r="J697">
        <v>1</v>
      </c>
    </row>
    <row r="698" spans="1:10" x14ac:dyDescent="0.25">
      <c r="A698">
        <v>2017</v>
      </c>
      <c r="B698" s="88">
        <v>17</v>
      </c>
      <c r="C698" t="s">
        <v>228</v>
      </c>
      <c r="D698" t="str">
        <f ca="1">IF(OFFSET(support!$D$1,MATCH("v|"&amp;indicators!A698&amp;"|"&amp;MID(indicators!C698,3,100),support!$A$2:$A$66,0),MATCH(indicators!B698,support!$E$1:$BI$1,0))="","NULL",SUBSTITUTE(OFFSET(support!$D$1,MATCH("v|"&amp;indicators!A698&amp;"|"&amp;MID(indicators!C698,3,100),support!$A$2:$A$66,0),MATCH(indicators!B698,support!$E$1:$BI$1,0)),",","."))</f>
        <v>0.00694029445028951</v>
      </c>
      <c r="E698" t="s">
        <v>19</v>
      </c>
      <c r="F698" t="s">
        <v>19</v>
      </c>
      <c r="G698" t="s">
        <v>19</v>
      </c>
      <c r="H698" t="s">
        <v>19</v>
      </c>
      <c r="I698" t="str">
        <f ca="1">IF(OFFSET(support!$D$1,MATCH("w|"&amp;indicators!A698&amp;"|"&amp;MID(indicators!C698,3,100),support!$A$2:$A$66,0),MATCH(indicators!B698,support!$E$1:$BI$1,0))="","NULL",SUBSTITUTE(OFFSET(support!$D$1,MATCH("w|"&amp;indicators!A698&amp;"|"&amp;MID(indicators!C698,3,100),support!$A$2:$A$66,0),MATCH(indicators!B698,support!$E$1:$BI$1,0)),",","."))</f>
        <v>0.446056279638715</v>
      </c>
      <c r="J698">
        <v>1</v>
      </c>
    </row>
    <row r="699" spans="1:10" x14ac:dyDescent="0.25">
      <c r="A699">
        <v>2017</v>
      </c>
      <c r="B699" s="88">
        <v>18</v>
      </c>
      <c r="C699" t="s">
        <v>228</v>
      </c>
      <c r="D699" t="str">
        <f ca="1">IF(OFFSET(support!$D$1,MATCH("v|"&amp;indicators!A699&amp;"|"&amp;MID(indicators!C699,3,100),support!$A$2:$A$66,0),MATCH(indicators!B699,support!$E$1:$BI$1,0))="","NULL",SUBSTITUTE(OFFSET(support!$D$1,MATCH("v|"&amp;indicators!A699&amp;"|"&amp;MID(indicators!C699,3,100),support!$A$2:$A$66,0),MATCH(indicators!B699,support!$E$1:$BI$1,0)),",","."))</f>
        <v>0.00213480889416737</v>
      </c>
      <c r="E699" t="s">
        <v>19</v>
      </c>
      <c r="F699" t="s">
        <v>19</v>
      </c>
      <c r="G699" t="s">
        <v>19</v>
      </c>
      <c r="H699" t="s">
        <v>19</v>
      </c>
      <c r="I699" t="str">
        <f ca="1">IF(OFFSET(support!$D$1,MATCH("w|"&amp;indicators!A699&amp;"|"&amp;MID(indicators!C699,3,100),support!$A$2:$A$66,0),MATCH(indicators!B699,support!$E$1:$BI$1,0))="","NULL",SUBSTITUTE(OFFSET(support!$D$1,MATCH("w|"&amp;indicators!A699&amp;"|"&amp;MID(indicators!C699,3,100),support!$A$2:$A$66,0),MATCH(indicators!B699,support!$E$1:$BI$1,0)),",","."))</f>
        <v>0.230855096744525</v>
      </c>
      <c r="J699">
        <v>1</v>
      </c>
    </row>
    <row r="700" spans="1:10" x14ac:dyDescent="0.25">
      <c r="A700">
        <v>2017</v>
      </c>
      <c r="B700" s="88">
        <v>21</v>
      </c>
      <c r="C700" t="s">
        <v>228</v>
      </c>
      <c r="D700" t="str">
        <f ca="1">IF(OFFSET(support!$D$1,MATCH("v|"&amp;indicators!A700&amp;"|"&amp;MID(indicators!C700,3,100),support!$A$2:$A$66,0),MATCH(indicators!B700,support!$E$1:$BI$1,0))="","NULL",SUBSTITUTE(OFFSET(support!$D$1,MATCH("v|"&amp;indicators!A700&amp;"|"&amp;MID(indicators!C700,3,100),support!$A$2:$A$66,0),MATCH(indicators!B700,support!$E$1:$BI$1,0)),",","."))</f>
        <v>0.00422546778396877</v>
      </c>
      <c r="E700" t="s">
        <v>19</v>
      </c>
      <c r="F700" t="s">
        <v>19</v>
      </c>
      <c r="G700" t="s">
        <v>19</v>
      </c>
      <c r="H700" t="s">
        <v>19</v>
      </c>
      <c r="I700" t="str">
        <f ca="1">IF(OFFSET(support!$D$1,MATCH("w|"&amp;indicators!A700&amp;"|"&amp;MID(indicators!C700,3,100),support!$A$2:$A$66,0),MATCH(indicators!B700,support!$E$1:$BI$1,0))="","NULL",SUBSTITUTE(OFFSET(support!$D$1,MATCH("w|"&amp;indicators!A700&amp;"|"&amp;MID(indicators!C700,3,100),support!$A$2:$A$66,0),MATCH(indicators!B700,support!$E$1:$BI$1,0)),",","."))</f>
        <v>0.342961865389517</v>
      </c>
      <c r="J700">
        <v>1</v>
      </c>
    </row>
    <row r="701" spans="1:10" x14ac:dyDescent="0.25">
      <c r="A701">
        <v>2017</v>
      </c>
      <c r="B701" s="88">
        <v>22</v>
      </c>
      <c r="C701" t="s">
        <v>228</v>
      </c>
      <c r="D701" t="str">
        <f ca="1">IF(OFFSET(support!$D$1,MATCH("v|"&amp;indicators!A701&amp;"|"&amp;MID(indicators!C701,3,100),support!$A$2:$A$66,0),MATCH(indicators!B701,support!$E$1:$BI$1,0))="","NULL",SUBSTITUTE(OFFSET(support!$D$1,MATCH("v|"&amp;indicators!A701&amp;"|"&amp;MID(indicators!C701,3,100),support!$A$2:$A$66,0),MATCH(indicators!B701,support!$E$1:$BI$1,0)),",","."))</f>
        <v>0.00089850882987292</v>
      </c>
      <c r="E701" t="s">
        <v>19</v>
      </c>
      <c r="F701" t="s">
        <v>19</v>
      </c>
      <c r="G701" t="s">
        <v>19</v>
      </c>
      <c r="H701" t="s">
        <v>19</v>
      </c>
      <c r="I701" t="str">
        <f ca="1">IF(OFFSET(support!$D$1,MATCH("w|"&amp;indicators!A701&amp;"|"&amp;MID(indicators!C701,3,100),support!$A$2:$A$66,0),MATCH(indicators!B701,support!$E$1:$BI$1,0))="","NULL",SUBSTITUTE(OFFSET(support!$D$1,MATCH("w|"&amp;indicators!A701&amp;"|"&amp;MID(indicators!C701,3,100),support!$A$2:$A$66,0),MATCH(indicators!B701,support!$E$1:$BI$1,0)),",","."))</f>
        <v>0.724921605475121</v>
      </c>
      <c r="J701">
        <v>1</v>
      </c>
    </row>
    <row r="702" spans="1:10" x14ac:dyDescent="0.25">
      <c r="A702">
        <v>2017</v>
      </c>
      <c r="B702" s="88">
        <v>24</v>
      </c>
      <c r="C702" t="s">
        <v>228</v>
      </c>
      <c r="D702" t="str">
        <f ca="1">IF(OFFSET(support!$D$1,MATCH("v|"&amp;indicators!A702&amp;"|"&amp;MID(indicators!C702,3,100),support!$A$2:$A$66,0),MATCH(indicators!B702,support!$E$1:$BI$1,0))="","NULL",SUBSTITUTE(OFFSET(support!$D$1,MATCH("v|"&amp;indicators!A702&amp;"|"&amp;MID(indicators!C702,3,100),support!$A$2:$A$66,0),MATCH(indicators!B702,support!$E$1:$BI$1,0)),",","."))</f>
        <v>0.0474622569679891</v>
      </c>
      <c r="E702" t="s">
        <v>19</v>
      </c>
      <c r="F702" t="s">
        <v>19</v>
      </c>
      <c r="G702" t="s">
        <v>19</v>
      </c>
      <c r="H702" t="s">
        <v>19</v>
      </c>
      <c r="I702" t="str">
        <f ca="1">IF(OFFSET(support!$D$1,MATCH("w|"&amp;indicators!A702&amp;"|"&amp;MID(indicators!C702,3,100),support!$A$2:$A$66,0),MATCH(indicators!B702,support!$E$1:$BI$1,0))="","NULL",SUBSTITUTE(OFFSET(support!$D$1,MATCH("w|"&amp;indicators!A702&amp;"|"&amp;MID(indicators!C702,3,100),support!$A$2:$A$66,0),MATCH(indicators!B702,support!$E$1:$BI$1,0)),",","."))</f>
        <v>0.701641135101094</v>
      </c>
      <c r="J702">
        <v>1</v>
      </c>
    </row>
    <row r="703" spans="1:10" x14ac:dyDescent="0.25">
      <c r="A703">
        <v>2017</v>
      </c>
      <c r="B703" s="88">
        <v>25</v>
      </c>
      <c r="C703" t="s">
        <v>228</v>
      </c>
      <c r="D703" t="str">
        <f ca="1">IF(OFFSET(support!$D$1,MATCH("v|"&amp;indicators!A703&amp;"|"&amp;MID(indicators!C703,3,100),support!$A$2:$A$66,0),MATCH(indicators!B703,support!$E$1:$BI$1,0))="","NULL",SUBSTITUTE(OFFSET(support!$D$1,MATCH("v|"&amp;indicators!A703&amp;"|"&amp;MID(indicators!C703,3,100),support!$A$2:$A$66,0),MATCH(indicators!B703,support!$E$1:$BI$1,0)),",","."))</f>
        <v>0.212195330796069</v>
      </c>
      <c r="E703" t="s">
        <v>19</v>
      </c>
      <c r="F703" t="s">
        <v>19</v>
      </c>
      <c r="G703" t="s">
        <v>19</v>
      </c>
      <c r="H703" t="s">
        <v>19</v>
      </c>
      <c r="I703" t="str">
        <f ca="1">IF(OFFSET(support!$D$1,MATCH("w|"&amp;indicators!A703&amp;"|"&amp;MID(indicators!C703,3,100),support!$A$2:$A$66,0),MATCH(indicators!B703,support!$E$1:$BI$1,0))="","NULL",SUBSTITUTE(OFFSET(support!$D$1,MATCH("w|"&amp;indicators!A703&amp;"|"&amp;MID(indicators!C703,3,100),support!$A$2:$A$66,0),MATCH(indicators!B703,support!$E$1:$BI$1,0)),",","."))</f>
        <v>2.33746293048823</v>
      </c>
      <c r="J703">
        <v>1</v>
      </c>
    </row>
    <row r="704" spans="1:10" x14ac:dyDescent="0.25">
      <c r="A704">
        <v>2017</v>
      </c>
      <c r="B704" s="88">
        <v>26</v>
      </c>
      <c r="C704" t="s">
        <v>228</v>
      </c>
      <c r="D704" t="str">
        <f ca="1">IF(OFFSET(support!$D$1,MATCH("v|"&amp;indicators!A704&amp;"|"&amp;MID(indicators!C704,3,100),support!$A$2:$A$66,0),MATCH(indicators!B704,support!$E$1:$BI$1,0))="","NULL",SUBSTITUTE(OFFSET(support!$D$1,MATCH("v|"&amp;indicators!A704&amp;"|"&amp;MID(indicators!C704,3,100),support!$A$2:$A$66,0),MATCH(indicators!B704,support!$E$1:$BI$1,0)),",","."))</f>
        <v>0.000385098191917112</v>
      </c>
      <c r="E704" t="s">
        <v>19</v>
      </c>
      <c r="F704" t="s">
        <v>19</v>
      </c>
      <c r="G704" t="s">
        <v>19</v>
      </c>
      <c r="H704" t="s">
        <v>19</v>
      </c>
      <c r="I704" t="str">
        <f ca="1">IF(OFFSET(support!$D$1,MATCH("w|"&amp;indicators!A704&amp;"|"&amp;MID(indicators!C704,3,100),support!$A$2:$A$66,0),MATCH(indicators!B704,support!$E$1:$BI$1,0))="","NULL",SUBSTITUTE(OFFSET(support!$D$1,MATCH("w|"&amp;indicators!A704&amp;"|"&amp;MID(indicators!C704,3,100),support!$A$2:$A$66,0),MATCH(indicators!B704,support!$E$1:$BI$1,0)),",","."))</f>
        <v>0.483850689890766</v>
      </c>
      <c r="J704">
        <v>1</v>
      </c>
    </row>
    <row r="705" spans="1:10" x14ac:dyDescent="0.25">
      <c r="A705">
        <v>2017</v>
      </c>
      <c r="B705" s="88">
        <v>27</v>
      </c>
      <c r="C705" t="s">
        <v>228</v>
      </c>
      <c r="D705" t="str">
        <f ca="1">IF(OFFSET(support!$D$1,MATCH("v|"&amp;indicators!A705&amp;"|"&amp;MID(indicators!C705,3,100),support!$A$2:$A$66,0),MATCH(indicators!B705,support!$E$1:$BI$1,0))="","NULL",SUBSTITUTE(OFFSET(support!$D$1,MATCH("v|"&amp;indicators!A705&amp;"|"&amp;MID(indicators!C705,3,100),support!$A$2:$A$66,0),MATCH(indicators!B705,support!$E$1:$BI$1,0)),",","."))</f>
        <v>0.13737761186659</v>
      </c>
      <c r="E705" t="s">
        <v>19</v>
      </c>
      <c r="F705" t="s">
        <v>19</v>
      </c>
      <c r="G705" t="s">
        <v>19</v>
      </c>
      <c r="H705" t="s">
        <v>19</v>
      </c>
      <c r="I705" t="str">
        <f ca="1">IF(OFFSET(support!$D$1,MATCH("w|"&amp;indicators!A705&amp;"|"&amp;MID(indicators!C705,3,100),support!$A$2:$A$66,0),MATCH(indicators!B705,support!$E$1:$BI$1,0))="","NULL",SUBSTITUTE(OFFSET(support!$D$1,MATCH("w|"&amp;indicators!A705&amp;"|"&amp;MID(indicators!C705,3,100),support!$A$2:$A$66,0),MATCH(indicators!B705,support!$E$1:$BI$1,0)),",","."))</f>
        <v>0.36477456273575</v>
      </c>
      <c r="J705">
        <v>1</v>
      </c>
    </row>
    <row r="706" spans="1:10" x14ac:dyDescent="0.25">
      <c r="A706">
        <v>2017</v>
      </c>
      <c r="B706" s="88">
        <v>28</v>
      </c>
      <c r="C706" t="s">
        <v>228</v>
      </c>
      <c r="D706" t="str">
        <f ca="1">IF(OFFSET(support!$D$1,MATCH("v|"&amp;indicators!A706&amp;"|"&amp;MID(indicators!C706,3,100),support!$A$2:$A$66,0),MATCH(indicators!B706,support!$E$1:$BI$1,0))="","NULL",SUBSTITUTE(OFFSET(support!$D$1,MATCH("v|"&amp;indicators!A706&amp;"|"&amp;MID(indicators!C706,3,100),support!$A$2:$A$66,0),MATCH(indicators!B706,support!$E$1:$BI$1,0)),",","."))</f>
        <v>0.545315758084863</v>
      </c>
      <c r="E706" t="s">
        <v>19</v>
      </c>
      <c r="F706" t="s">
        <v>19</v>
      </c>
      <c r="G706" t="s">
        <v>19</v>
      </c>
      <c r="H706" t="s">
        <v>19</v>
      </c>
      <c r="I706" t="str">
        <f ca="1">IF(OFFSET(support!$D$1,MATCH("w|"&amp;indicators!A706&amp;"|"&amp;MID(indicators!C706,3,100),support!$A$2:$A$66,0),MATCH(indicators!B706,support!$E$1:$BI$1,0))="","NULL",SUBSTITUTE(OFFSET(support!$D$1,MATCH("w|"&amp;indicators!A706&amp;"|"&amp;MID(indicators!C706,3,100),support!$A$2:$A$66,0),MATCH(indicators!B706,support!$E$1:$BI$1,0)),",","."))</f>
        <v>0.382888780091207</v>
      </c>
      <c r="J706">
        <v>1</v>
      </c>
    </row>
    <row r="707" spans="1:10" x14ac:dyDescent="0.25">
      <c r="A707">
        <v>2017</v>
      </c>
      <c r="B707" s="88">
        <v>29</v>
      </c>
      <c r="C707" t="s">
        <v>228</v>
      </c>
      <c r="D707" t="str">
        <f ca="1">IF(OFFSET(support!$D$1,MATCH("v|"&amp;indicators!A707&amp;"|"&amp;MID(indicators!C707,3,100),support!$A$2:$A$66,0),MATCH(indicators!B707,support!$E$1:$BI$1,0))="","NULL",SUBSTITUTE(OFFSET(support!$D$1,MATCH("v|"&amp;indicators!A707&amp;"|"&amp;MID(indicators!C707,3,100),support!$A$2:$A$66,0),MATCH(indicators!B707,support!$E$1:$BI$1,0)),",","."))</f>
        <v>0.164347266478024</v>
      </c>
      <c r="E707" t="s">
        <v>19</v>
      </c>
      <c r="F707" t="s">
        <v>19</v>
      </c>
      <c r="G707" t="s">
        <v>19</v>
      </c>
      <c r="H707" t="s">
        <v>19</v>
      </c>
      <c r="I707" t="str">
        <f ca="1">IF(OFFSET(support!$D$1,MATCH("w|"&amp;indicators!A707&amp;"|"&amp;MID(indicators!C707,3,100),support!$A$2:$A$66,0),MATCH(indicators!B707,support!$E$1:$BI$1,0))="","NULL",SUBSTITUTE(OFFSET(support!$D$1,MATCH("w|"&amp;indicators!A707&amp;"|"&amp;MID(indicators!C707,3,100),support!$A$2:$A$66,0),MATCH(indicators!B707,support!$E$1:$BI$1,0)),",","."))</f>
        <v>0.333667725655374</v>
      </c>
      <c r="J707">
        <v>1</v>
      </c>
    </row>
    <row r="708" spans="1:10" x14ac:dyDescent="0.25">
      <c r="A708">
        <v>2017</v>
      </c>
      <c r="B708" s="88">
        <v>31</v>
      </c>
      <c r="C708" t="s">
        <v>228</v>
      </c>
      <c r="D708" t="str">
        <f ca="1">IF(OFFSET(support!$D$1,MATCH("v|"&amp;indicators!A708&amp;"|"&amp;MID(indicators!C708,3,100),support!$A$2:$A$66,0),MATCH(indicators!B708,support!$E$1:$BI$1,0))="","NULL",SUBSTITUTE(OFFSET(support!$D$1,MATCH("v|"&amp;indicators!A708&amp;"|"&amp;MID(indicators!C708,3,100),support!$A$2:$A$66,0),MATCH(indicators!B708,support!$E$1:$BI$1,0)),",","."))</f>
        <v>0.272101958177476</v>
      </c>
      <c r="E708" t="s">
        <v>19</v>
      </c>
      <c r="F708" t="s">
        <v>19</v>
      </c>
      <c r="G708" t="s">
        <v>19</v>
      </c>
      <c r="H708" t="s">
        <v>19</v>
      </c>
      <c r="I708" t="str">
        <f ca="1">IF(OFFSET(support!$D$1,MATCH("w|"&amp;indicators!A708&amp;"|"&amp;MID(indicators!C708,3,100),support!$A$2:$A$66,0),MATCH(indicators!B708,support!$E$1:$BI$1,0))="","NULL",SUBSTITUTE(OFFSET(support!$D$1,MATCH("w|"&amp;indicators!A708&amp;"|"&amp;MID(indicators!C708,3,100),support!$A$2:$A$66,0),MATCH(indicators!B708,support!$E$1:$BI$1,0)),",","."))</f>
        <v>0.232939321204197</v>
      </c>
      <c r="J708">
        <v>1</v>
      </c>
    </row>
    <row r="709" spans="1:10" x14ac:dyDescent="0.25">
      <c r="A709">
        <v>2017</v>
      </c>
      <c r="B709" s="88">
        <v>33</v>
      </c>
      <c r="C709" t="s">
        <v>228</v>
      </c>
      <c r="D709" t="str">
        <f ca="1">IF(OFFSET(support!$D$1,MATCH("v|"&amp;indicators!A709&amp;"|"&amp;MID(indicators!C709,3,100),support!$A$2:$A$66,0),MATCH(indicators!B709,support!$E$1:$BI$1,0))="","NULL",SUBSTITUTE(OFFSET(support!$D$1,MATCH("v|"&amp;indicators!A709&amp;"|"&amp;MID(indicators!C709,3,100),support!$A$2:$A$66,0),MATCH(indicators!B709,support!$E$1:$BI$1,0)),",","."))</f>
        <v>0.79766486295135</v>
      </c>
      <c r="E709" t="s">
        <v>19</v>
      </c>
      <c r="F709" t="s">
        <v>19</v>
      </c>
      <c r="G709" t="s">
        <v>19</v>
      </c>
      <c r="H709" t="s">
        <v>19</v>
      </c>
      <c r="I709" t="str">
        <f ca="1">IF(OFFSET(support!$D$1,MATCH("w|"&amp;indicators!A709&amp;"|"&amp;MID(indicators!C709,3,100),support!$A$2:$A$66,0),MATCH(indicators!B709,support!$E$1:$BI$1,0))="","NULL",SUBSTITUTE(OFFSET(support!$D$1,MATCH("w|"&amp;indicators!A709&amp;"|"&amp;MID(indicators!C709,3,100),support!$A$2:$A$66,0),MATCH(indicators!B709,support!$E$1:$BI$1,0)),",","."))</f>
        <v>0.377474667539735</v>
      </c>
      <c r="J709">
        <v>1</v>
      </c>
    </row>
    <row r="710" spans="1:10" x14ac:dyDescent="0.25">
      <c r="A710">
        <v>2017</v>
      </c>
      <c r="B710" s="88">
        <v>35</v>
      </c>
      <c r="C710" t="s">
        <v>228</v>
      </c>
      <c r="D710" t="str">
        <f ca="1">IF(OFFSET(support!$D$1,MATCH("v|"&amp;indicators!A710&amp;"|"&amp;MID(indicators!C710,3,100),support!$A$2:$A$66,0),MATCH(indicators!B710,support!$E$1:$BI$1,0))="","NULL",SUBSTITUTE(OFFSET(support!$D$1,MATCH("v|"&amp;indicators!A710&amp;"|"&amp;MID(indicators!C710,3,100),support!$A$2:$A$66,0),MATCH(indicators!B710,support!$E$1:$BI$1,0)),",","."))</f>
        <v>0.00757017729932194</v>
      </c>
      <c r="E710" t="s">
        <v>19</v>
      </c>
      <c r="F710" t="s">
        <v>19</v>
      </c>
      <c r="G710" t="s">
        <v>19</v>
      </c>
      <c r="H710" t="s">
        <v>19</v>
      </c>
      <c r="I710" t="str">
        <f ca="1">IF(OFFSET(support!$D$1,MATCH("w|"&amp;indicators!A710&amp;"|"&amp;MID(indicators!C710,3,100),support!$A$2:$A$66,0),MATCH(indicators!B710,support!$E$1:$BI$1,0))="","NULL",SUBSTITUTE(OFFSET(support!$D$1,MATCH("w|"&amp;indicators!A710&amp;"|"&amp;MID(indicators!C710,3,100),support!$A$2:$A$66,0),MATCH(indicators!B710,support!$E$1:$BI$1,0)),",","."))</f>
        <v>0.349257476192378</v>
      </c>
      <c r="J710">
        <v>1</v>
      </c>
    </row>
    <row r="711" spans="1:10" x14ac:dyDescent="0.25">
      <c r="A711">
        <v>2017</v>
      </c>
      <c r="B711" s="88">
        <v>36</v>
      </c>
      <c r="C711" t="s">
        <v>228</v>
      </c>
      <c r="D711" t="str">
        <f ca="1">IF(OFFSET(support!$D$1,MATCH("v|"&amp;indicators!A711&amp;"|"&amp;MID(indicators!C711,3,100),support!$A$2:$A$66,0),MATCH(indicators!B711,support!$E$1:$BI$1,0))="","NULL",SUBSTITUTE(OFFSET(support!$D$1,MATCH("v|"&amp;indicators!A711&amp;"|"&amp;MID(indicators!C711,3,100),support!$A$2:$A$66,0),MATCH(indicators!B711,support!$E$1:$BI$1,0)),",","."))</f>
        <v>0.287993045695537</v>
      </c>
      <c r="E711" t="s">
        <v>19</v>
      </c>
      <c r="F711" t="s">
        <v>19</v>
      </c>
      <c r="G711" t="s">
        <v>19</v>
      </c>
      <c r="H711" t="s">
        <v>19</v>
      </c>
      <c r="I711" t="str">
        <f ca="1">IF(OFFSET(support!$D$1,MATCH("w|"&amp;indicators!A711&amp;"|"&amp;MID(indicators!C711,3,100),support!$A$2:$A$66,0),MATCH(indicators!B711,support!$E$1:$BI$1,0))="","NULL",SUBSTITUTE(OFFSET(support!$D$1,MATCH("w|"&amp;indicators!A711&amp;"|"&amp;MID(indicators!C711,3,100),support!$A$2:$A$66,0),MATCH(indicators!B711,support!$E$1:$BI$1,0)),",","."))</f>
        <v>0.457399314540642</v>
      </c>
      <c r="J711">
        <v>1</v>
      </c>
    </row>
    <row r="712" spans="1:10" x14ac:dyDescent="0.25">
      <c r="A712">
        <v>2017</v>
      </c>
      <c r="B712" s="88">
        <v>38</v>
      </c>
      <c r="C712" t="s">
        <v>228</v>
      </c>
      <c r="D712" t="str">
        <f ca="1">IF(OFFSET(support!$D$1,MATCH("v|"&amp;indicators!A712&amp;"|"&amp;MID(indicators!C712,3,100),support!$A$2:$A$66,0),MATCH(indicators!B712,support!$E$1:$BI$1,0))="","NULL",SUBSTITUTE(OFFSET(support!$D$1,MATCH("v|"&amp;indicators!A712&amp;"|"&amp;MID(indicators!C712,3,100),support!$A$2:$A$66,0),MATCH(indicators!B712,support!$E$1:$BI$1,0)),",","."))</f>
        <v>5.85829892628648E-05</v>
      </c>
      <c r="E712" t="s">
        <v>19</v>
      </c>
      <c r="F712" t="s">
        <v>19</v>
      </c>
      <c r="G712" t="s">
        <v>19</v>
      </c>
      <c r="H712" t="s">
        <v>19</v>
      </c>
      <c r="I712" t="str">
        <f ca="1">IF(OFFSET(support!$D$1,MATCH("w|"&amp;indicators!A712&amp;"|"&amp;MID(indicators!C712,3,100),support!$A$2:$A$66,0),MATCH(indicators!B712,support!$E$1:$BI$1,0))="","NULL",SUBSTITUTE(OFFSET(support!$D$1,MATCH("w|"&amp;indicators!A712&amp;"|"&amp;MID(indicators!C712,3,100),support!$A$2:$A$66,0),MATCH(indicators!B712,support!$E$1:$BI$1,0)),",","."))</f>
        <v>0.538047289965635</v>
      </c>
      <c r="J712">
        <v>1</v>
      </c>
    </row>
    <row r="713" spans="1:10" x14ac:dyDescent="0.25">
      <c r="A713">
        <v>2017</v>
      </c>
      <c r="B713" s="88">
        <v>40</v>
      </c>
      <c r="C713" t="s">
        <v>228</v>
      </c>
      <c r="D713" t="str">
        <f ca="1">IF(OFFSET(support!$D$1,MATCH("v|"&amp;indicators!A713&amp;"|"&amp;MID(indicators!C713,3,100),support!$A$2:$A$66,0),MATCH(indicators!B713,support!$E$1:$BI$1,0))="","NULL",SUBSTITUTE(OFFSET(support!$D$1,MATCH("v|"&amp;indicators!A713&amp;"|"&amp;MID(indicators!C713,3,100),support!$A$2:$A$66,0),MATCH(indicators!B713,support!$E$1:$BI$1,0)),",","."))</f>
        <v>0.0137611903602834</v>
      </c>
      <c r="E713" t="s">
        <v>19</v>
      </c>
      <c r="F713" t="s">
        <v>19</v>
      </c>
      <c r="G713" t="s">
        <v>19</v>
      </c>
      <c r="H713" t="s">
        <v>19</v>
      </c>
      <c r="I713" t="str">
        <f ca="1">IF(OFFSET(support!$D$1,MATCH("w|"&amp;indicators!A713&amp;"|"&amp;MID(indicators!C713,3,100),support!$A$2:$A$66,0),MATCH(indicators!B713,support!$E$1:$BI$1,0))="","NULL",SUBSTITUTE(OFFSET(support!$D$1,MATCH("w|"&amp;indicators!A713&amp;"|"&amp;MID(indicators!C713,3,100),support!$A$2:$A$66,0),MATCH(indicators!B713,support!$E$1:$BI$1,0)),",","."))</f>
        <v>0.252415294267877</v>
      </c>
      <c r="J713">
        <v>1</v>
      </c>
    </row>
    <row r="714" spans="1:10" x14ac:dyDescent="0.25">
      <c r="A714">
        <v>2017</v>
      </c>
      <c r="B714" s="88">
        <v>41</v>
      </c>
      <c r="C714" t="s">
        <v>228</v>
      </c>
      <c r="D714" t="str">
        <f ca="1">IF(OFFSET(support!$D$1,MATCH("v|"&amp;indicators!A714&amp;"|"&amp;MID(indicators!C714,3,100),support!$A$2:$A$66,0),MATCH(indicators!B714,support!$E$1:$BI$1,0))="","NULL",SUBSTITUTE(OFFSET(support!$D$1,MATCH("v|"&amp;indicators!A714&amp;"|"&amp;MID(indicators!C714,3,100),support!$A$2:$A$66,0),MATCH(indicators!B714,support!$E$1:$BI$1,0)),",","."))</f>
        <v>0</v>
      </c>
      <c r="E714" t="s">
        <v>19</v>
      </c>
      <c r="F714" t="s">
        <v>19</v>
      </c>
      <c r="G714" t="s">
        <v>19</v>
      </c>
      <c r="H714" t="s">
        <v>19</v>
      </c>
      <c r="I714" t="str">
        <f ca="1">IF(OFFSET(support!$D$1,MATCH("w|"&amp;indicators!A714&amp;"|"&amp;MID(indicators!C714,3,100),support!$A$2:$A$66,0),MATCH(indicators!B714,support!$E$1:$BI$1,0))="","NULL",SUBSTITUTE(OFFSET(support!$D$1,MATCH("w|"&amp;indicators!A714&amp;"|"&amp;MID(indicators!C714,3,100),support!$A$2:$A$66,0),MATCH(indicators!B714,support!$E$1:$BI$1,0)),",","."))</f>
        <v>0.142122753075564</v>
      </c>
      <c r="J714">
        <v>1</v>
      </c>
    </row>
    <row r="715" spans="1:10" x14ac:dyDescent="0.25">
      <c r="A715">
        <v>2017</v>
      </c>
      <c r="B715" s="88">
        <v>42</v>
      </c>
      <c r="C715" t="s">
        <v>228</v>
      </c>
      <c r="D715" t="str">
        <f ca="1">IF(OFFSET(support!$D$1,MATCH("v|"&amp;indicators!A715&amp;"|"&amp;MID(indicators!C715,3,100),support!$A$2:$A$66,0),MATCH(indicators!B715,support!$E$1:$BI$1,0))="","NULL",SUBSTITUTE(OFFSET(support!$D$1,MATCH("v|"&amp;indicators!A715&amp;"|"&amp;MID(indicators!C715,3,100),support!$A$2:$A$66,0),MATCH(indicators!B715,support!$E$1:$BI$1,0)),",","."))</f>
        <v>0.124813669596591</v>
      </c>
      <c r="E715" t="s">
        <v>19</v>
      </c>
      <c r="F715" t="s">
        <v>19</v>
      </c>
      <c r="G715" t="s">
        <v>19</v>
      </c>
      <c r="H715" t="s">
        <v>19</v>
      </c>
      <c r="I715" t="str">
        <f ca="1">IF(OFFSET(support!$D$1,MATCH("w|"&amp;indicators!A715&amp;"|"&amp;MID(indicators!C715,3,100),support!$A$2:$A$66,0),MATCH(indicators!B715,support!$E$1:$BI$1,0))="","NULL",SUBSTITUTE(OFFSET(support!$D$1,MATCH("w|"&amp;indicators!A715&amp;"|"&amp;MID(indicators!C715,3,100),support!$A$2:$A$66,0),MATCH(indicators!B715,support!$E$1:$BI$1,0)),",","."))</f>
        <v>0.132199499373659</v>
      </c>
      <c r="J715">
        <v>1</v>
      </c>
    </row>
    <row r="716" spans="1:10" x14ac:dyDescent="0.25">
      <c r="A716">
        <v>2017</v>
      </c>
      <c r="B716" s="88">
        <v>43</v>
      </c>
      <c r="C716" t="s">
        <v>228</v>
      </c>
      <c r="D716" t="str">
        <f ca="1">IF(OFFSET(support!$D$1,MATCH("v|"&amp;indicators!A716&amp;"|"&amp;MID(indicators!C716,3,100),support!$A$2:$A$66,0),MATCH(indicators!B716,support!$E$1:$BI$1,0))="","NULL",SUBSTITUTE(OFFSET(support!$D$1,MATCH("v|"&amp;indicators!A716&amp;"|"&amp;MID(indicators!C716,3,100),support!$A$2:$A$66,0),MATCH(indicators!B716,support!$E$1:$BI$1,0)),",","."))</f>
        <v>0.0121074247017328</v>
      </c>
      <c r="E716" t="s">
        <v>19</v>
      </c>
      <c r="F716" t="s">
        <v>19</v>
      </c>
      <c r="G716" t="s">
        <v>19</v>
      </c>
      <c r="H716" t="s">
        <v>19</v>
      </c>
      <c r="I716" t="str">
        <f ca="1">IF(OFFSET(support!$D$1,MATCH("w|"&amp;indicators!A716&amp;"|"&amp;MID(indicators!C716,3,100),support!$A$2:$A$66,0),MATCH(indicators!B716,support!$E$1:$BI$1,0))="","NULL",SUBSTITUTE(OFFSET(support!$D$1,MATCH("w|"&amp;indicators!A716&amp;"|"&amp;MID(indicators!C716,3,100),support!$A$2:$A$66,0),MATCH(indicators!B716,support!$E$1:$BI$1,0)),",","."))</f>
        <v>0.0975379821335886</v>
      </c>
      <c r="J716">
        <v>1</v>
      </c>
    </row>
    <row r="717" spans="1:10" x14ac:dyDescent="0.25">
      <c r="A717">
        <v>2017</v>
      </c>
      <c r="B717" s="88">
        <v>44</v>
      </c>
      <c r="C717" t="s">
        <v>228</v>
      </c>
      <c r="D717" t="str">
        <f ca="1">IF(OFFSET(support!$D$1,MATCH("v|"&amp;indicators!A717&amp;"|"&amp;MID(indicators!C717,3,100),support!$A$2:$A$66,0),MATCH(indicators!B717,support!$E$1:$BI$1,0))="","NULL",SUBSTITUTE(OFFSET(support!$D$1,MATCH("v|"&amp;indicators!A717&amp;"|"&amp;MID(indicators!C717,3,100),support!$A$2:$A$66,0),MATCH(indicators!B717,support!$E$1:$BI$1,0)),",","."))</f>
        <v>0.115698676760785</v>
      </c>
      <c r="E717" t="s">
        <v>19</v>
      </c>
      <c r="F717" t="s">
        <v>19</v>
      </c>
      <c r="G717" t="s">
        <v>19</v>
      </c>
      <c r="H717" t="s">
        <v>19</v>
      </c>
      <c r="I717" t="str">
        <f ca="1">IF(OFFSET(support!$D$1,MATCH("w|"&amp;indicators!A717&amp;"|"&amp;MID(indicators!C717,3,100),support!$A$2:$A$66,0),MATCH(indicators!B717,support!$E$1:$BI$1,0))="","NULL",SUBSTITUTE(OFFSET(support!$D$1,MATCH("w|"&amp;indicators!A717&amp;"|"&amp;MID(indicators!C717,3,100),support!$A$2:$A$66,0),MATCH(indicators!B717,support!$E$1:$BI$1,0)),",","."))</f>
        <v>0.165003183287223</v>
      </c>
      <c r="J717">
        <v>1</v>
      </c>
    </row>
    <row r="718" spans="1:10" x14ac:dyDescent="0.25">
      <c r="A718">
        <v>2017</v>
      </c>
      <c r="B718" s="88">
        <v>45</v>
      </c>
      <c r="C718" t="s">
        <v>228</v>
      </c>
      <c r="D718" t="str">
        <f ca="1">IF(OFFSET(support!$D$1,MATCH("v|"&amp;indicators!A718&amp;"|"&amp;MID(indicators!C718,3,100),support!$A$2:$A$66,0),MATCH(indicators!B718,support!$E$1:$BI$1,0))="","NULL",SUBSTITUTE(OFFSET(support!$D$1,MATCH("v|"&amp;indicators!A718&amp;"|"&amp;MID(indicators!C718,3,100),support!$A$2:$A$66,0),MATCH(indicators!B718,support!$E$1:$BI$1,0)),",","."))</f>
        <v>0.0196076208399703</v>
      </c>
      <c r="E718" t="s">
        <v>19</v>
      </c>
      <c r="F718" t="s">
        <v>19</v>
      </c>
      <c r="G718" t="s">
        <v>19</v>
      </c>
      <c r="H718" t="s">
        <v>19</v>
      </c>
      <c r="I718" t="str">
        <f ca="1">IF(OFFSET(support!$D$1,MATCH("w|"&amp;indicators!A718&amp;"|"&amp;MID(indicators!C718,3,100),support!$A$2:$A$66,0),MATCH(indicators!B718,support!$E$1:$BI$1,0))="","NULL",SUBSTITUTE(OFFSET(support!$D$1,MATCH("w|"&amp;indicators!A718&amp;"|"&amp;MID(indicators!C718,3,100),support!$A$2:$A$66,0),MATCH(indicators!B718,support!$E$1:$BI$1,0)),",","."))</f>
        <v>0.101912073400204</v>
      </c>
      <c r="J718">
        <v>1</v>
      </c>
    </row>
    <row r="719" spans="1:10" x14ac:dyDescent="0.25">
      <c r="A719">
        <v>2017</v>
      </c>
      <c r="B719" s="88">
        <v>46</v>
      </c>
      <c r="C719" t="s">
        <v>228</v>
      </c>
      <c r="D719" t="str">
        <f ca="1">IF(OFFSET(support!$D$1,MATCH("v|"&amp;indicators!A719&amp;"|"&amp;MID(indicators!C719,3,100),support!$A$2:$A$66,0),MATCH(indicators!B719,support!$E$1:$BI$1,0))="","NULL",SUBSTITUTE(OFFSET(support!$D$1,MATCH("v|"&amp;indicators!A719&amp;"|"&amp;MID(indicators!C719,3,100),support!$A$2:$A$66,0),MATCH(indicators!B719,support!$E$1:$BI$1,0)),",","."))</f>
        <v>0.00812205694327502</v>
      </c>
      <c r="E719" t="s">
        <v>19</v>
      </c>
      <c r="F719" t="s">
        <v>19</v>
      </c>
      <c r="G719" t="s">
        <v>19</v>
      </c>
      <c r="H719" t="s">
        <v>19</v>
      </c>
      <c r="I719" t="str">
        <f ca="1">IF(OFFSET(support!$D$1,MATCH("w|"&amp;indicators!A719&amp;"|"&amp;MID(indicators!C719,3,100),support!$A$2:$A$66,0),MATCH(indicators!B719,support!$E$1:$BI$1,0))="","NULL",SUBSTITUTE(OFFSET(support!$D$1,MATCH("w|"&amp;indicators!A719&amp;"|"&amp;MID(indicators!C719,3,100),support!$A$2:$A$66,0),MATCH(indicators!B719,support!$E$1:$BI$1,0)),",","."))</f>
        <v>0.0862374903091869</v>
      </c>
      <c r="J719">
        <v>1</v>
      </c>
    </row>
    <row r="720" spans="1:10" x14ac:dyDescent="0.25">
      <c r="A720">
        <v>2017</v>
      </c>
      <c r="B720" s="88">
        <v>47</v>
      </c>
      <c r="C720" t="s">
        <v>228</v>
      </c>
      <c r="D720" t="str">
        <f ca="1">IF(OFFSET(support!$D$1,MATCH("v|"&amp;indicators!A720&amp;"|"&amp;MID(indicators!C720,3,100),support!$A$2:$A$66,0),MATCH(indicators!B720,support!$E$1:$BI$1,0))="","NULL",SUBSTITUTE(OFFSET(support!$D$1,MATCH("v|"&amp;indicators!A720&amp;"|"&amp;MID(indicators!C720,3,100),support!$A$2:$A$66,0),MATCH(indicators!B720,support!$E$1:$BI$1,0)),",","."))</f>
        <v>0.0571106761697256</v>
      </c>
      <c r="E720" t="s">
        <v>19</v>
      </c>
      <c r="F720" t="s">
        <v>19</v>
      </c>
      <c r="G720" t="s">
        <v>19</v>
      </c>
      <c r="H720" t="s">
        <v>19</v>
      </c>
      <c r="I720" t="str">
        <f ca="1">IF(OFFSET(support!$D$1,MATCH("w|"&amp;indicators!A720&amp;"|"&amp;MID(indicators!C720,3,100),support!$A$2:$A$66,0),MATCH(indicators!B720,support!$E$1:$BI$1,0))="","NULL",SUBSTITUTE(OFFSET(support!$D$1,MATCH("w|"&amp;indicators!A720&amp;"|"&amp;MID(indicators!C720,3,100),support!$A$2:$A$66,0),MATCH(indicators!B720,support!$E$1:$BI$1,0)),",","."))</f>
        <v>0.0889614780897123</v>
      </c>
      <c r="J720">
        <v>1</v>
      </c>
    </row>
    <row r="721" spans="1:10" x14ac:dyDescent="0.25">
      <c r="A721">
        <v>2017</v>
      </c>
      <c r="B721" s="88">
        <v>48</v>
      </c>
      <c r="C721" t="s">
        <v>228</v>
      </c>
      <c r="D721" t="str">
        <f ca="1">IF(OFFSET(support!$D$1,MATCH("v|"&amp;indicators!A721&amp;"|"&amp;MID(indicators!C721,3,100),support!$A$2:$A$66,0),MATCH(indicators!B721,support!$E$1:$BI$1,0))="","NULL",SUBSTITUTE(OFFSET(support!$D$1,MATCH("v|"&amp;indicators!A721&amp;"|"&amp;MID(indicators!C721,3,100),support!$A$2:$A$66,0),MATCH(indicators!B721,support!$E$1:$BI$1,0)),",","."))</f>
        <v>0.385410004528275</v>
      </c>
      <c r="E721" t="s">
        <v>19</v>
      </c>
      <c r="F721" t="s">
        <v>19</v>
      </c>
      <c r="G721" t="s">
        <v>19</v>
      </c>
      <c r="H721" t="s">
        <v>19</v>
      </c>
      <c r="I721" t="str">
        <f ca="1">IF(OFFSET(support!$D$1,MATCH("w|"&amp;indicators!A721&amp;"|"&amp;MID(indicators!C721,3,100),support!$A$2:$A$66,0),MATCH(indicators!B721,support!$E$1:$BI$1,0))="","NULL",SUBSTITUTE(OFFSET(support!$D$1,MATCH("w|"&amp;indicators!A721&amp;"|"&amp;MID(indicators!C721,3,100),support!$A$2:$A$66,0),MATCH(indicators!B721,support!$E$1:$BI$1,0)),",","."))</f>
        <v>0.349029983494141</v>
      </c>
      <c r="J721">
        <v>1</v>
      </c>
    </row>
    <row r="722" spans="1:10" x14ac:dyDescent="0.25">
      <c r="A722">
        <v>2017</v>
      </c>
      <c r="B722" s="88">
        <v>49</v>
      </c>
      <c r="C722" t="s">
        <v>228</v>
      </c>
      <c r="D722" t="str">
        <f ca="1">IF(OFFSET(support!$D$1,MATCH("v|"&amp;indicators!A722&amp;"|"&amp;MID(indicators!C722,3,100),support!$A$2:$A$66,0),MATCH(indicators!B722,support!$E$1:$BI$1,0))="","NULL",SUBSTITUTE(OFFSET(support!$D$1,MATCH("v|"&amp;indicators!A722&amp;"|"&amp;MID(indicators!C722,3,100),support!$A$2:$A$66,0),MATCH(indicators!B722,support!$E$1:$BI$1,0)),",","."))</f>
        <v>0.00895640787201336</v>
      </c>
      <c r="E722" t="s">
        <v>19</v>
      </c>
      <c r="F722" t="s">
        <v>19</v>
      </c>
      <c r="G722" t="s">
        <v>19</v>
      </c>
      <c r="H722" t="s">
        <v>19</v>
      </c>
      <c r="I722" t="str">
        <f ca="1">IF(OFFSET(support!$D$1,MATCH("w|"&amp;indicators!A722&amp;"|"&amp;MID(indicators!C722,3,100),support!$A$2:$A$66,0),MATCH(indicators!B722,support!$E$1:$BI$1,0))="","NULL",SUBSTITUTE(OFFSET(support!$D$1,MATCH("w|"&amp;indicators!A722&amp;"|"&amp;MID(indicators!C722,3,100),support!$A$2:$A$66,0),MATCH(indicators!B722,support!$E$1:$BI$1,0)),",","."))</f>
        <v>0.307165101275997</v>
      </c>
      <c r="J722">
        <v>1</v>
      </c>
    </row>
    <row r="723" spans="1:10" x14ac:dyDescent="0.25">
      <c r="A723">
        <v>2017</v>
      </c>
      <c r="B723" s="88">
        <v>50</v>
      </c>
      <c r="C723" t="s">
        <v>228</v>
      </c>
      <c r="D723" t="str">
        <f ca="1">IF(OFFSET(support!$D$1,MATCH("v|"&amp;indicators!A723&amp;"|"&amp;MID(indicators!C723,3,100),support!$A$2:$A$66,0),MATCH(indicators!B723,support!$E$1:$BI$1,0))="","NULL",SUBSTITUTE(OFFSET(support!$D$1,MATCH("v|"&amp;indicators!A723&amp;"|"&amp;MID(indicators!C723,3,100),support!$A$2:$A$66,0),MATCH(indicators!B723,support!$E$1:$BI$1,0)),",","."))</f>
        <v>0.00465682546625226</v>
      </c>
      <c r="E723" t="s">
        <v>19</v>
      </c>
      <c r="F723" t="s">
        <v>19</v>
      </c>
      <c r="G723" t="s">
        <v>19</v>
      </c>
      <c r="H723" t="s">
        <v>19</v>
      </c>
      <c r="I723" t="str">
        <f ca="1">IF(OFFSET(support!$D$1,MATCH("w|"&amp;indicators!A723&amp;"|"&amp;MID(indicators!C723,3,100),support!$A$2:$A$66,0),MATCH(indicators!B723,support!$E$1:$BI$1,0))="","NULL",SUBSTITUTE(OFFSET(support!$D$1,MATCH("w|"&amp;indicators!A723&amp;"|"&amp;MID(indicators!C723,3,100),support!$A$2:$A$66,0),MATCH(indicators!B723,support!$E$1:$BI$1,0)),",","."))</f>
        <v>0.386330495402093</v>
      </c>
      <c r="J723">
        <v>1</v>
      </c>
    </row>
    <row r="724" spans="1:10" x14ac:dyDescent="0.25">
      <c r="A724">
        <v>2017</v>
      </c>
      <c r="B724" s="88">
        <v>52</v>
      </c>
      <c r="C724" t="s">
        <v>228</v>
      </c>
      <c r="D724" t="str">
        <f ca="1">IF(OFFSET(support!$D$1,MATCH("v|"&amp;indicators!A724&amp;"|"&amp;MID(indicators!C724,3,100),support!$A$2:$A$66,0),MATCH(indicators!B724,support!$E$1:$BI$1,0))="","NULL",SUBSTITUTE(OFFSET(support!$D$1,MATCH("v|"&amp;indicators!A724&amp;"|"&amp;MID(indicators!C724,3,100),support!$A$2:$A$66,0),MATCH(indicators!B724,support!$E$1:$BI$1,0)),",","."))</f>
        <v>0.0129818091928562</v>
      </c>
      <c r="E724" t="s">
        <v>19</v>
      </c>
      <c r="F724" t="s">
        <v>19</v>
      </c>
      <c r="G724" t="s">
        <v>19</v>
      </c>
      <c r="H724" t="s">
        <v>19</v>
      </c>
      <c r="I724" t="str">
        <f ca="1">IF(OFFSET(support!$D$1,MATCH("w|"&amp;indicators!A724&amp;"|"&amp;MID(indicators!C724,3,100),support!$A$2:$A$66,0),MATCH(indicators!B724,support!$E$1:$BI$1,0))="","NULL",SUBSTITUTE(OFFSET(support!$D$1,MATCH("w|"&amp;indicators!A724&amp;"|"&amp;MID(indicators!C724,3,100),support!$A$2:$A$66,0),MATCH(indicators!B724,support!$E$1:$BI$1,0)),",","."))</f>
        <v>0.534621491376644</v>
      </c>
      <c r="J724">
        <v>1</v>
      </c>
    </row>
    <row r="725" spans="1:10" x14ac:dyDescent="0.25">
      <c r="A725">
        <v>2017</v>
      </c>
      <c r="B725" s="88">
        <v>53</v>
      </c>
      <c r="C725" t="s">
        <v>228</v>
      </c>
      <c r="D725" t="str">
        <f ca="1">IF(OFFSET(support!$D$1,MATCH("v|"&amp;indicators!A725&amp;"|"&amp;MID(indicators!C725,3,100),support!$A$2:$A$66,0),MATCH(indicators!B725,support!$E$1:$BI$1,0))="","NULL",SUBSTITUTE(OFFSET(support!$D$1,MATCH("v|"&amp;indicators!A725&amp;"|"&amp;MID(indicators!C725,3,100),support!$A$2:$A$66,0),MATCH(indicators!B725,support!$E$1:$BI$1,0)),",","."))</f>
        <v>0.0079541526135559</v>
      </c>
      <c r="E725" t="s">
        <v>19</v>
      </c>
      <c r="F725" t="s">
        <v>19</v>
      </c>
      <c r="G725" t="s">
        <v>19</v>
      </c>
      <c r="H725" t="s">
        <v>19</v>
      </c>
      <c r="I725" t="str">
        <f ca="1">IF(OFFSET(support!$D$1,MATCH("w|"&amp;indicators!A725&amp;"|"&amp;MID(indicators!C725,3,100),support!$A$2:$A$66,0),MATCH(indicators!B725,support!$E$1:$BI$1,0))="","NULL",SUBSTITUTE(OFFSET(support!$D$1,MATCH("w|"&amp;indicators!A725&amp;"|"&amp;MID(indicators!C725,3,100),support!$A$2:$A$66,0),MATCH(indicators!B725,support!$E$1:$BI$1,0)),",","."))</f>
        <v>0.162119190342258</v>
      </c>
      <c r="J725">
        <v>1</v>
      </c>
    </row>
    <row r="726" spans="1:10" x14ac:dyDescent="0.25">
      <c r="A726">
        <v>2017</v>
      </c>
      <c r="B726" s="88">
        <v>54</v>
      </c>
      <c r="C726" t="s">
        <v>228</v>
      </c>
      <c r="D726" t="str">
        <f ca="1">IF(OFFSET(support!$D$1,MATCH("v|"&amp;indicators!A726&amp;"|"&amp;MID(indicators!C726,3,100),support!$A$2:$A$66,0),MATCH(indicators!B726,support!$E$1:$BI$1,0))="","NULL",SUBSTITUTE(OFFSET(support!$D$1,MATCH("v|"&amp;indicators!A726&amp;"|"&amp;MID(indicators!C726,3,100),support!$A$2:$A$66,0),MATCH(indicators!B726,support!$E$1:$BI$1,0)),",","."))</f>
        <v>0.00131696660977283</v>
      </c>
      <c r="E726" t="s">
        <v>19</v>
      </c>
      <c r="F726" t="s">
        <v>19</v>
      </c>
      <c r="G726" t="s">
        <v>19</v>
      </c>
      <c r="H726" t="s">
        <v>19</v>
      </c>
      <c r="I726" t="str">
        <f ca="1">IF(OFFSET(support!$D$1,MATCH("w|"&amp;indicators!A726&amp;"|"&amp;MID(indicators!C726,3,100),support!$A$2:$A$66,0),MATCH(indicators!B726,support!$E$1:$BI$1,0))="","NULL",SUBSTITUTE(OFFSET(support!$D$1,MATCH("w|"&amp;indicators!A726&amp;"|"&amp;MID(indicators!C726,3,100),support!$A$2:$A$66,0),MATCH(indicators!B726,support!$E$1:$BI$1,0)),",","."))</f>
        <v>0.386492036763566</v>
      </c>
      <c r="J726">
        <v>1</v>
      </c>
    </row>
    <row r="727" spans="1:10" x14ac:dyDescent="0.25">
      <c r="A727">
        <v>2017</v>
      </c>
      <c r="B727" s="88">
        <v>57</v>
      </c>
      <c r="C727" t="s">
        <v>228</v>
      </c>
      <c r="D727" t="str">
        <f ca="1">IF(OFFSET(support!$D$1,MATCH("v|"&amp;indicators!A727&amp;"|"&amp;MID(indicators!C727,3,100),support!$A$2:$A$66,0),MATCH(indicators!B727,support!$E$1:$BI$1,0))="","NULL",SUBSTITUTE(OFFSET(support!$D$1,MATCH("v|"&amp;indicators!A727&amp;"|"&amp;MID(indicators!C727,3,100),support!$A$2:$A$66,0),MATCH(indicators!B727,support!$E$1:$BI$1,0)),",","."))</f>
        <v>0.183750224493936</v>
      </c>
      <c r="E727" t="s">
        <v>19</v>
      </c>
      <c r="F727" t="s">
        <v>19</v>
      </c>
      <c r="G727" t="s">
        <v>19</v>
      </c>
      <c r="H727" t="s">
        <v>19</v>
      </c>
      <c r="I727" t="str">
        <f ca="1">IF(OFFSET(support!$D$1,MATCH("w|"&amp;indicators!A727&amp;"|"&amp;MID(indicators!C727,3,100),support!$A$2:$A$66,0),MATCH(indicators!B727,support!$E$1:$BI$1,0))="","NULL",SUBSTITUTE(OFFSET(support!$D$1,MATCH("w|"&amp;indicators!A727&amp;"|"&amp;MID(indicators!C727,3,100),support!$A$2:$A$66,0),MATCH(indicators!B727,support!$E$1:$BI$1,0)),",","."))</f>
        <v>0.231355623723566</v>
      </c>
      <c r="J727">
        <v>1</v>
      </c>
    </row>
    <row r="728" spans="1:10" x14ac:dyDescent="0.25">
      <c r="A728">
        <v>2017</v>
      </c>
      <c r="B728" s="88">
        <v>58</v>
      </c>
      <c r="C728" t="s">
        <v>228</v>
      </c>
      <c r="D728" t="str">
        <f ca="1">IF(OFFSET(support!$D$1,MATCH("v|"&amp;indicators!A728&amp;"|"&amp;MID(indicators!C728,3,100),support!$A$2:$A$66,0),MATCH(indicators!B728,support!$E$1:$BI$1,0))="","NULL",SUBSTITUTE(OFFSET(support!$D$1,MATCH("v|"&amp;indicators!A728&amp;"|"&amp;MID(indicators!C728,3,100),support!$A$2:$A$66,0),MATCH(indicators!B728,support!$E$1:$BI$1,0)),",","."))</f>
        <v>0.227058910827684</v>
      </c>
      <c r="E728" t="s">
        <v>19</v>
      </c>
      <c r="F728" t="s">
        <v>19</v>
      </c>
      <c r="G728" t="s">
        <v>19</v>
      </c>
      <c r="H728" t="s">
        <v>19</v>
      </c>
      <c r="I728" t="str">
        <f ca="1">IF(OFFSET(support!$D$1,MATCH("w|"&amp;indicators!A728&amp;"|"&amp;MID(indicators!C728,3,100),support!$A$2:$A$66,0),MATCH(indicators!B728,support!$E$1:$BI$1,0))="","NULL",SUBSTITUTE(OFFSET(support!$D$1,MATCH("w|"&amp;indicators!A728&amp;"|"&amp;MID(indicators!C728,3,100),support!$A$2:$A$66,0),MATCH(indicators!B728,support!$E$1:$BI$1,0)),",","."))</f>
        <v>0.227698328842853</v>
      </c>
      <c r="J728">
        <v>1</v>
      </c>
    </row>
    <row r="729" spans="1:10" x14ac:dyDescent="0.25">
      <c r="A729">
        <v>2017</v>
      </c>
      <c r="B729" s="88">
        <v>60</v>
      </c>
      <c r="C729" t="s">
        <v>228</v>
      </c>
      <c r="D729" t="str">
        <f ca="1">IF(OFFSET(support!$D$1,MATCH("v|"&amp;indicators!A729&amp;"|"&amp;MID(indicators!C729,3,100),support!$A$2:$A$66,0),MATCH(indicators!B729,support!$E$1:$BI$1,0))="","NULL",SUBSTITUTE(OFFSET(support!$D$1,MATCH("v|"&amp;indicators!A729&amp;"|"&amp;MID(indicators!C729,3,100),support!$A$2:$A$66,0),MATCH(indicators!B729,support!$E$1:$BI$1,0)),",","."))</f>
        <v>0.00116363226078502</v>
      </c>
      <c r="E729" t="s">
        <v>19</v>
      </c>
      <c r="F729" t="s">
        <v>19</v>
      </c>
      <c r="G729" t="s">
        <v>19</v>
      </c>
      <c r="H729" t="s">
        <v>19</v>
      </c>
      <c r="I729" t="str">
        <f ca="1">IF(OFFSET(support!$D$1,MATCH("w|"&amp;indicators!A729&amp;"|"&amp;MID(indicators!C729,3,100),support!$A$2:$A$66,0),MATCH(indicators!B729,support!$E$1:$BI$1,0))="","NULL",SUBSTITUTE(OFFSET(support!$D$1,MATCH("w|"&amp;indicators!A729&amp;"|"&amp;MID(indicators!C729,3,100),support!$A$2:$A$66,0),MATCH(indicators!B729,support!$E$1:$BI$1,0)),",","."))</f>
        <v>0.203296524436749</v>
      </c>
      <c r="J729">
        <v>1</v>
      </c>
    </row>
    <row r="730" spans="1:10" x14ac:dyDescent="0.25">
      <c r="A730">
        <v>2017</v>
      </c>
      <c r="B730" s="88">
        <v>61</v>
      </c>
      <c r="C730" t="s">
        <v>228</v>
      </c>
      <c r="D730" t="str">
        <f ca="1">IF(OFFSET(support!$D$1,MATCH("v|"&amp;indicators!A730&amp;"|"&amp;MID(indicators!C730,3,100),support!$A$2:$A$66,0),MATCH(indicators!B730,support!$E$1:$BI$1,0))="","NULL",SUBSTITUTE(OFFSET(support!$D$1,MATCH("v|"&amp;indicators!A730&amp;"|"&amp;MID(indicators!C730,3,100),support!$A$2:$A$66,0),MATCH(indicators!B730,support!$E$1:$BI$1,0)),",","."))</f>
        <v>0.000996398585042328</v>
      </c>
      <c r="E730" t="s">
        <v>19</v>
      </c>
      <c r="F730" t="s">
        <v>19</v>
      </c>
      <c r="G730" t="s">
        <v>19</v>
      </c>
      <c r="H730" t="s">
        <v>19</v>
      </c>
      <c r="I730" t="str">
        <f ca="1">IF(OFFSET(support!$D$1,MATCH("w|"&amp;indicators!A730&amp;"|"&amp;MID(indicators!C730,3,100),support!$A$2:$A$66,0),MATCH(indicators!B730,support!$E$1:$BI$1,0))="","NULL",SUBSTITUTE(OFFSET(support!$D$1,MATCH("w|"&amp;indicators!A730&amp;"|"&amp;MID(indicators!C730,3,100),support!$A$2:$A$66,0),MATCH(indicators!B730,support!$E$1:$BI$1,0)),",","."))</f>
        <v>0.331867689330295</v>
      </c>
      <c r="J730">
        <v>1</v>
      </c>
    </row>
    <row r="731" spans="1:10" x14ac:dyDescent="0.25">
      <c r="A731">
        <v>2017</v>
      </c>
      <c r="B731" s="88">
        <v>63</v>
      </c>
      <c r="C731" t="s">
        <v>228</v>
      </c>
      <c r="D731" t="str">
        <f ca="1">IF(OFFSET(support!$D$1,MATCH("v|"&amp;indicators!A731&amp;"|"&amp;MID(indicators!C731,3,100),support!$A$2:$A$66,0),MATCH(indicators!B731,support!$E$1:$BI$1,0))="","NULL",SUBSTITUTE(OFFSET(support!$D$1,MATCH("v|"&amp;indicators!A731&amp;"|"&amp;MID(indicators!C731,3,100),support!$A$2:$A$66,0),MATCH(indicators!B731,support!$E$1:$BI$1,0)),",","."))</f>
        <v>0.725816217832698</v>
      </c>
      <c r="E731" t="s">
        <v>19</v>
      </c>
      <c r="F731" t="s">
        <v>19</v>
      </c>
      <c r="G731" t="s">
        <v>19</v>
      </c>
      <c r="H731" t="s">
        <v>19</v>
      </c>
      <c r="I731" t="str">
        <f ca="1">IF(OFFSET(support!$D$1,MATCH("w|"&amp;indicators!A731&amp;"|"&amp;MID(indicators!C731,3,100),support!$A$2:$A$66,0),MATCH(indicators!B731,support!$E$1:$BI$1,0))="","NULL",SUBSTITUTE(OFFSET(support!$D$1,MATCH("w|"&amp;indicators!A731&amp;"|"&amp;MID(indicators!C731,3,100),support!$A$2:$A$66,0),MATCH(indicators!B731,support!$E$1:$BI$1,0)),",","."))</f>
        <v>0.545743274496776</v>
      </c>
      <c r="J731">
        <v>1</v>
      </c>
    </row>
    <row r="732" spans="1:10" x14ac:dyDescent="0.25">
      <c r="A732">
        <v>2017</v>
      </c>
      <c r="B732" s="88">
        <v>64</v>
      </c>
      <c r="C732" t="s">
        <v>228</v>
      </c>
      <c r="D732" t="str">
        <f ca="1">IF(OFFSET(support!$D$1,MATCH("v|"&amp;indicators!A732&amp;"|"&amp;MID(indicators!C732,3,100),support!$A$2:$A$66,0),MATCH(indicators!B732,support!$E$1:$BI$1,0))="","NULL",SUBSTITUTE(OFFSET(support!$D$1,MATCH("v|"&amp;indicators!A732&amp;"|"&amp;MID(indicators!C732,3,100),support!$A$2:$A$66,0),MATCH(indicators!B732,support!$E$1:$BI$1,0)),",","."))</f>
        <v>0.142616117430877</v>
      </c>
      <c r="E732" t="s">
        <v>19</v>
      </c>
      <c r="F732" t="s">
        <v>19</v>
      </c>
      <c r="G732" t="s">
        <v>19</v>
      </c>
      <c r="H732" t="s">
        <v>19</v>
      </c>
      <c r="I732" t="str">
        <f ca="1">IF(OFFSET(support!$D$1,MATCH("w|"&amp;indicators!A732&amp;"|"&amp;MID(indicators!C732,3,100),support!$A$2:$A$66,0),MATCH(indicators!B732,support!$E$1:$BI$1,0))="","NULL",SUBSTITUTE(OFFSET(support!$D$1,MATCH("w|"&amp;indicators!A732&amp;"|"&amp;MID(indicators!C732,3,100),support!$A$2:$A$66,0),MATCH(indicators!B732,support!$E$1:$BI$1,0)),",","."))</f>
        <v>0.243012847407363</v>
      </c>
      <c r="J732">
        <v>1</v>
      </c>
    </row>
    <row r="733" spans="1:10" x14ac:dyDescent="0.25">
      <c r="A733">
        <v>2017</v>
      </c>
      <c r="B733" s="88">
        <v>65</v>
      </c>
      <c r="C733" t="s">
        <v>228</v>
      </c>
      <c r="D733" t="str">
        <f ca="1">IF(OFFSET(support!$D$1,MATCH("v|"&amp;indicators!A733&amp;"|"&amp;MID(indicators!C733,3,100),support!$A$2:$A$66,0),MATCH(indicators!B733,support!$E$1:$BI$1,0))="","NULL",SUBSTITUTE(OFFSET(support!$D$1,MATCH("v|"&amp;indicators!A733&amp;"|"&amp;MID(indicators!C733,3,100),support!$A$2:$A$66,0),MATCH(indicators!B733,support!$E$1:$BI$1,0)),",","."))</f>
        <v>0.00610554231976451</v>
      </c>
      <c r="E733" t="s">
        <v>19</v>
      </c>
      <c r="F733" t="s">
        <v>19</v>
      </c>
      <c r="G733" t="s">
        <v>19</v>
      </c>
      <c r="H733" t="s">
        <v>19</v>
      </c>
      <c r="I733" t="str">
        <f ca="1">IF(OFFSET(support!$D$1,MATCH("w|"&amp;indicators!A733&amp;"|"&amp;MID(indicators!C733,3,100),support!$A$2:$A$66,0),MATCH(indicators!B733,support!$E$1:$BI$1,0))="","NULL",SUBSTITUTE(OFFSET(support!$D$1,MATCH("w|"&amp;indicators!A733&amp;"|"&amp;MID(indicators!C733,3,100),support!$A$2:$A$66,0),MATCH(indicators!B733,support!$E$1:$BI$1,0)),",","."))</f>
        <v>0.235830482498165</v>
      </c>
      <c r="J733">
        <v>1</v>
      </c>
    </row>
    <row r="734" spans="1:10" x14ac:dyDescent="0.25">
      <c r="A734">
        <v>2017</v>
      </c>
      <c r="B734" s="88">
        <v>67</v>
      </c>
      <c r="C734" t="s">
        <v>228</v>
      </c>
      <c r="D734" t="str">
        <f ca="1">IF(OFFSET(support!$D$1,MATCH("v|"&amp;indicators!A734&amp;"|"&amp;MID(indicators!C734,3,100),support!$A$2:$A$66,0),MATCH(indicators!B734,support!$E$1:$BI$1,0))="","NULL",SUBSTITUTE(OFFSET(support!$D$1,MATCH("v|"&amp;indicators!A734&amp;"|"&amp;MID(indicators!C734,3,100),support!$A$2:$A$66,0),MATCH(indicators!B734,support!$E$1:$BI$1,0)),",","."))</f>
        <v>0.0816120242010586</v>
      </c>
      <c r="E734" t="s">
        <v>19</v>
      </c>
      <c r="F734" t="s">
        <v>19</v>
      </c>
      <c r="G734" t="s">
        <v>19</v>
      </c>
      <c r="H734" t="s">
        <v>19</v>
      </c>
      <c r="I734" t="str">
        <f ca="1">IF(OFFSET(support!$D$1,MATCH("w|"&amp;indicators!A734&amp;"|"&amp;MID(indicators!C734,3,100),support!$A$2:$A$66,0),MATCH(indicators!B734,support!$E$1:$BI$1,0))="","NULL",SUBSTITUTE(OFFSET(support!$D$1,MATCH("w|"&amp;indicators!A734&amp;"|"&amp;MID(indicators!C734,3,100),support!$A$2:$A$66,0),MATCH(indicators!B734,support!$E$1:$BI$1,0)),",","."))</f>
        <v>0.525611901501388</v>
      </c>
      <c r="J734">
        <v>1</v>
      </c>
    </row>
    <row r="735" spans="1:10" x14ac:dyDescent="0.25">
      <c r="A735">
        <v>2017</v>
      </c>
      <c r="B735" s="88">
        <v>68</v>
      </c>
      <c r="C735" t="s">
        <v>228</v>
      </c>
      <c r="D735" t="str">
        <f ca="1">IF(OFFSET(support!$D$1,MATCH("v|"&amp;indicators!A735&amp;"|"&amp;MID(indicators!C735,3,100),support!$A$2:$A$66,0),MATCH(indicators!B735,support!$E$1:$BI$1,0))="","NULL",SUBSTITUTE(OFFSET(support!$D$1,MATCH("v|"&amp;indicators!A735&amp;"|"&amp;MID(indicators!C735,3,100),support!$A$2:$A$66,0),MATCH(indicators!B735,support!$E$1:$BI$1,0)),",","."))</f>
        <v>0.211590989720741</v>
      </c>
      <c r="E735" t="s">
        <v>19</v>
      </c>
      <c r="F735" t="s">
        <v>19</v>
      </c>
      <c r="G735" t="s">
        <v>19</v>
      </c>
      <c r="H735" t="s">
        <v>19</v>
      </c>
      <c r="I735" t="str">
        <f ca="1">IF(OFFSET(support!$D$1,MATCH("w|"&amp;indicators!A735&amp;"|"&amp;MID(indicators!C735,3,100),support!$A$2:$A$66,0),MATCH(indicators!B735,support!$E$1:$BI$1,0))="","NULL",SUBSTITUTE(OFFSET(support!$D$1,MATCH("w|"&amp;indicators!A735&amp;"|"&amp;MID(indicators!C735,3,100),support!$A$2:$A$66,0),MATCH(indicators!B735,support!$E$1:$BI$1,0)),",","."))</f>
        <v>0.343770536646333</v>
      </c>
      <c r="J735">
        <v>1</v>
      </c>
    </row>
    <row r="736" spans="1:10" x14ac:dyDescent="0.25">
      <c r="A736">
        <v>2017</v>
      </c>
      <c r="B736" s="88">
        <v>69</v>
      </c>
      <c r="C736" t="s">
        <v>228</v>
      </c>
      <c r="D736" t="str">
        <f ca="1">IF(OFFSET(support!$D$1,MATCH("v|"&amp;indicators!A736&amp;"|"&amp;MID(indicators!C736,3,100),support!$A$2:$A$66,0),MATCH(indicators!B736,support!$E$1:$BI$1,0))="","NULL",SUBSTITUTE(OFFSET(support!$D$1,MATCH("v|"&amp;indicators!A736&amp;"|"&amp;MID(indicators!C736,3,100),support!$A$2:$A$66,0),MATCH(indicators!B736,support!$E$1:$BI$1,0)),",","."))</f>
        <v>0.000041503783961256</v>
      </c>
      <c r="E736" t="s">
        <v>19</v>
      </c>
      <c r="F736" t="s">
        <v>19</v>
      </c>
      <c r="G736" t="s">
        <v>19</v>
      </c>
      <c r="H736" t="s">
        <v>19</v>
      </c>
      <c r="I736" t="str">
        <f ca="1">IF(OFFSET(support!$D$1,MATCH("w|"&amp;indicators!A736&amp;"|"&amp;MID(indicators!C736,3,100),support!$A$2:$A$66,0),MATCH(indicators!B736,support!$E$1:$BI$1,0))="","NULL",SUBSTITUTE(OFFSET(support!$D$1,MATCH("w|"&amp;indicators!A736&amp;"|"&amp;MID(indicators!C736,3,100),support!$A$2:$A$66,0),MATCH(indicators!B736,support!$E$1:$BI$1,0)),",","."))</f>
        <v>0.429659129531376</v>
      </c>
      <c r="J736">
        <v>1</v>
      </c>
    </row>
    <row r="737" spans="1:10" x14ac:dyDescent="0.25">
      <c r="A737">
        <v>2017</v>
      </c>
      <c r="B737" s="88">
        <v>70</v>
      </c>
      <c r="C737" t="s">
        <v>228</v>
      </c>
      <c r="D737" t="str">
        <f ca="1">IF(OFFSET(support!$D$1,MATCH("v|"&amp;indicators!A737&amp;"|"&amp;MID(indicators!C737,3,100),support!$A$2:$A$66,0),MATCH(indicators!B737,support!$E$1:$BI$1,0))="","NULL",SUBSTITUTE(OFFSET(support!$D$1,MATCH("v|"&amp;indicators!A737&amp;"|"&amp;MID(indicators!C737,3,100),support!$A$2:$A$66,0),MATCH(indicators!B737,support!$E$1:$BI$1,0)),",","."))</f>
        <v>0.0833139133208339</v>
      </c>
      <c r="E737" t="s">
        <v>19</v>
      </c>
      <c r="F737" t="s">
        <v>19</v>
      </c>
      <c r="G737" t="s">
        <v>19</v>
      </c>
      <c r="H737" t="s">
        <v>19</v>
      </c>
      <c r="I737" t="str">
        <f ca="1">IF(OFFSET(support!$D$1,MATCH("w|"&amp;indicators!A737&amp;"|"&amp;MID(indicators!C737,3,100),support!$A$2:$A$66,0),MATCH(indicators!B737,support!$E$1:$BI$1,0))="","NULL",SUBSTITUTE(OFFSET(support!$D$1,MATCH("w|"&amp;indicators!A737&amp;"|"&amp;MID(indicators!C737,3,100),support!$A$2:$A$66,0),MATCH(indicators!B737,support!$E$1:$BI$1,0)),",","."))</f>
        <v>0.150348169008121</v>
      </c>
      <c r="J737">
        <v>1</v>
      </c>
    </row>
    <row r="738" spans="1:10" x14ac:dyDescent="0.25">
      <c r="A738">
        <v>2017</v>
      </c>
      <c r="B738" s="88">
        <v>72</v>
      </c>
      <c r="C738" t="s">
        <v>228</v>
      </c>
      <c r="D738" t="str">
        <f ca="1">IF(OFFSET(support!$D$1,MATCH("v|"&amp;indicators!A738&amp;"|"&amp;MID(indicators!C738,3,100),support!$A$2:$A$66,0),MATCH(indicators!B738,support!$E$1:$BI$1,0))="","NULL",SUBSTITUTE(OFFSET(support!$D$1,MATCH("v|"&amp;indicators!A738&amp;"|"&amp;MID(indicators!C738,3,100),support!$A$2:$A$66,0),MATCH(indicators!B738,support!$E$1:$BI$1,0)),",","."))</f>
        <v>0.00106671009506748</v>
      </c>
      <c r="E738" t="s">
        <v>19</v>
      </c>
      <c r="F738" t="s">
        <v>19</v>
      </c>
      <c r="G738" t="s">
        <v>19</v>
      </c>
      <c r="H738" t="s">
        <v>19</v>
      </c>
      <c r="I738" t="str">
        <f ca="1">IF(OFFSET(support!$D$1,MATCH("w|"&amp;indicators!A738&amp;"|"&amp;MID(indicators!C738,3,100),support!$A$2:$A$66,0),MATCH(indicators!B738,support!$E$1:$BI$1,0))="","NULL",SUBSTITUTE(OFFSET(support!$D$1,MATCH("w|"&amp;indicators!A738&amp;"|"&amp;MID(indicators!C738,3,100),support!$A$2:$A$66,0),MATCH(indicators!B738,support!$E$1:$BI$1,0)),",","."))</f>
        <v>0.125251121831432</v>
      </c>
      <c r="J738">
        <v>1</v>
      </c>
    </row>
    <row r="739" spans="1:10" x14ac:dyDescent="0.25">
      <c r="A739">
        <v>2017</v>
      </c>
      <c r="B739" s="88">
        <v>75</v>
      </c>
      <c r="C739" t="s">
        <v>228</v>
      </c>
      <c r="D739" t="str">
        <f ca="1">IF(OFFSET(support!$D$1,MATCH("v|"&amp;indicators!A739&amp;"|"&amp;MID(indicators!C739,3,100),support!$A$2:$A$66,0),MATCH(indicators!B739,support!$E$1:$BI$1,0))="","NULL",SUBSTITUTE(OFFSET(support!$D$1,MATCH("v|"&amp;indicators!A739&amp;"|"&amp;MID(indicators!C739,3,100),support!$A$2:$A$66,0),MATCH(indicators!B739,support!$E$1:$BI$1,0)),",","."))</f>
        <v>0.00123694933917602</v>
      </c>
      <c r="E739" t="s">
        <v>19</v>
      </c>
      <c r="F739" t="s">
        <v>19</v>
      </c>
      <c r="G739" t="s">
        <v>19</v>
      </c>
      <c r="H739" t="s">
        <v>19</v>
      </c>
      <c r="I739" t="str">
        <f ca="1">IF(OFFSET(support!$D$1,MATCH("w|"&amp;indicators!A739&amp;"|"&amp;MID(indicators!C739,3,100),support!$A$2:$A$66,0),MATCH(indicators!B739,support!$E$1:$BI$1,0))="","NULL",SUBSTITUTE(OFFSET(support!$D$1,MATCH("w|"&amp;indicators!A739&amp;"|"&amp;MID(indicators!C739,3,100),support!$A$2:$A$66,0),MATCH(indicators!B739,support!$E$1:$BI$1,0)),",","."))</f>
        <v>0.121067489613251</v>
      </c>
      <c r="J739">
        <v>1</v>
      </c>
    </row>
    <row r="740" spans="1:10" x14ac:dyDescent="0.25">
      <c r="A740">
        <v>2017</v>
      </c>
      <c r="B740" s="88">
        <v>77</v>
      </c>
      <c r="C740" t="s">
        <v>228</v>
      </c>
      <c r="D740" t="str">
        <f ca="1">IF(OFFSET(support!$D$1,MATCH("v|"&amp;indicators!A740&amp;"|"&amp;MID(indicators!C740,3,100),support!$A$2:$A$66,0),MATCH(indicators!B740,support!$E$1:$BI$1,0))="","NULL",SUBSTITUTE(OFFSET(support!$D$1,MATCH("v|"&amp;indicators!A740&amp;"|"&amp;MID(indicators!C740,3,100),support!$A$2:$A$66,0),MATCH(indicators!B740,support!$E$1:$BI$1,0)),",","."))</f>
        <v>0.323595173273625</v>
      </c>
      <c r="E740" t="s">
        <v>19</v>
      </c>
      <c r="F740" t="s">
        <v>19</v>
      </c>
      <c r="G740" t="s">
        <v>19</v>
      </c>
      <c r="H740" t="s">
        <v>19</v>
      </c>
      <c r="I740" t="str">
        <f ca="1">IF(OFFSET(support!$D$1,MATCH("w|"&amp;indicators!A740&amp;"|"&amp;MID(indicators!C740,3,100),support!$A$2:$A$66,0),MATCH(indicators!B740,support!$E$1:$BI$1,0))="","NULL",SUBSTITUTE(OFFSET(support!$D$1,MATCH("w|"&amp;indicators!A740&amp;"|"&amp;MID(indicators!C740,3,100),support!$A$2:$A$66,0),MATCH(indicators!B740,support!$E$1:$BI$1,0)),",","."))</f>
        <v>0.331630304114593</v>
      </c>
      <c r="J740">
        <v>1</v>
      </c>
    </row>
    <row r="741" spans="1:10" x14ac:dyDescent="0.25">
      <c r="A741">
        <v>2017</v>
      </c>
      <c r="B741" s="88">
        <v>78</v>
      </c>
      <c r="C741" t="s">
        <v>228</v>
      </c>
      <c r="D741" t="str">
        <f ca="1">IF(OFFSET(support!$D$1,MATCH("v|"&amp;indicators!A741&amp;"|"&amp;MID(indicators!C741,3,100),support!$A$2:$A$66,0),MATCH(indicators!B741,support!$E$1:$BI$1,0))="","NULL",SUBSTITUTE(OFFSET(support!$D$1,MATCH("v|"&amp;indicators!A741&amp;"|"&amp;MID(indicators!C741,3,100),support!$A$2:$A$66,0),MATCH(indicators!B741,support!$E$1:$BI$1,0)),",","."))</f>
        <v>0.119164917272515</v>
      </c>
      <c r="E741" t="s">
        <v>19</v>
      </c>
      <c r="F741" t="s">
        <v>19</v>
      </c>
      <c r="G741" t="s">
        <v>19</v>
      </c>
      <c r="H741" t="s">
        <v>19</v>
      </c>
      <c r="I741" t="str">
        <f ca="1">IF(OFFSET(support!$D$1,MATCH("w|"&amp;indicators!A741&amp;"|"&amp;MID(indicators!C741,3,100),support!$A$2:$A$66,0),MATCH(indicators!B741,support!$E$1:$BI$1,0))="","NULL",SUBSTITUTE(OFFSET(support!$D$1,MATCH("w|"&amp;indicators!A741&amp;"|"&amp;MID(indicators!C741,3,100),support!$A$2:$A$66,0),MATCH(indicators!B741,support!$E$1:$BI$1,0)),",","."))</f>
        <v>0.275479313951926</v>
      </c>
      <c r="J741">
        <v>1</v>
      </c>
    </row>
    <row r="742" spans="1:10" x14ac:dyDescent="0.25">
      <c r="A742">
        <v>2017</v>
      </c>
      <c r="B742" s="88">
        <v>83</v>
      </c>
      <c r="C742" t="s">
        <v>228</v>
      </c>
      <c r="D742" t="str">
        <f ca="1">IF(OFFSET(support!$D$1,MATCH("v|"&amp;indicators!A742&amp;"|"&amp;MID(indicators!C742,3,100),support!$A$2:$A$66,0),MATCH(indicators!B742,support!$E$1:$BI$1,0))="","NULL",SUBSTITUTE(OFFSET(support!$D$1,MATCH("v|"&amp;indicators!A742&amp;"|"&amp;MID(indicators!C742,3,100),support!$A$2:$A$66,0),MATCH(indicators!B742,support!$E$1:$BI$1,0)),",","."))</f>
        <v>0.000326423388903653</v>
      </c>
      <c r="E742" t="s">
        <v>19</v>
      </c>
      <c r="F742" t="s">
        <v>19</v>
      </c>
      <c r="G742" t="s">
        <v>19</v>
      </c>
      <c r="H742" t="s">
        <v>19</v>
      </c>
      <c r="I742" t="str">
        <f ca="1">IF(OFFSET(support!$D$1,MATCH("w|"&amp;indicators!A742&amp;"|"&amp;MID(indicators!C742,3,100),support!$A$2:$A$66,0),MATCH(indicators!B742,support!$E$1:$BI$1,0))="","NULL",SUBSTITUTE(OFFSET(support!$D$1,MATCH("w|"&amp;indicators!A742&amp;"|"&amp;MID(indicators!C742,3,100),support!$A$2:$A$66,0),MATCH(indicators!B742,support!$E$1:$BI$1,0)),",","."))</f>
        <v>0.646131572116872</v>
      </c>
      <c r="J742">
        <v>1</v>
      </c>
    </row>
    <row r="743" spans="1:10" x14ac:dyDescent="0.25">
      <c r="A743">
        <v>2018</v>
      </c>
      <c r="B743" s="88">
        <v>1</v>
      </c>
      <c r="C743" t="s">
        <v>228</v>
      </c>
      <c r="D743" t="str">
        <f ca="1">IF(OFFSET(support!$D$1,MATCH("v|"&amp;indicators!A743&amp;"|"&amp;MID(indicators!C743,3,100),support!$A$2:$A$66,0),MATCH(indicators!B743,support!$E$1:$BI$1,0))="","NULL",SUBSTITUTE(OFFSET(support!$D$1,MATCH("v|"&amp;indicators!A743&amp;"|"&amp;MID(indicators!C743,3,100),support!$A$2:$A$66,0),MATCH(indicators!B743,support!$E$1:$BI$1,0)),",","."))</f>
        <v>0.000348920227520652</v>
      </c>
      <c r="E743" t="s">
        <v>19</v>
      </c>
      <c r="F743" t="s">
        <v>19</v>
      </c>
      <c r="G743" t="s">
        <v>19</v>
      </c>
      <c r="H743" t="s">
        <v>19</v>
      </c>
      <c r="I743" t="str">
        <f ca="1">IF(OFFSET(support!$D$1,MATCH("w|"&amp;indicators!A743&amp;"|"&amp;MID(indicators!C743,3,100),support!$A$2:$A$66,0),MATCH(indicators!B743,support!$E$1:$BI$1,0))="","NULL",SUBSTITUTE(OFFSET(support!$D$1,MATCH("w|"&amp;indicators!A743&amp;"|"&amp;MID(indicators!C743,3,100),support!$A$2:$A$66,0),MATCH(indicators!B743,support!$E$1:$BI$1,0)),",","."))</f>
        <v>0.720584117042458</v>
      </c>
      <c r="J743">
        <v>1</v>
      </c>
    </row>
    <row r="744" spans="1:10" x14ac:dyDescent="0.25">
      <c r="A744">
        <v>2018</v>
      </c>
      <c r="B744" s="88">
        <v>2</v>
      </c>
      <c r="C744" t="s">
        <v>228</v>
      </c>
      <c r="D744" t="str">
        <f ca="1">IF(OFFSET(support!$D$1,MATCH("v|"&amp;indicators!A744&amp;"|"&amp;MID(indicators!C744,3,100),support!$A$2:$A$66,0),MATCH(indicators!B744,support!$E$1:$BI$1,0))="","NULL",SUBSTITUTE(OFFSET(support!$D$1,MATCH("v|"&amp;indicators!A744&amp;"|"&amp;MID(indicators!C744,3,100),support!$A$2:$A$66,0),MATCH(indicators!B744,support!$E$1:$BI$1,0)),",","."))</f>
        <v>0.0906901609124496</v>
      </c>
      <c r="E744" t="s">
        <v>19</v>
      </c>
      <c r="F744" t="s">
        <v>19</v>
      </c>
      <c r="G744" t="s">
        <v>19</v>
      </c>
      <c r="H744" t="s">
        <v>19</v>
      </c>
      <c r="I744" t="str">
        <f ca="1">IF(OFFSET(support!$D$1,MATCH("w|"&amp;indicators!A744&amp;"|"&amp;MID(indicators!C744,3,100),support!$A$2:$A$66,0),MATCH(indicators!B744,support!$E$1:$BI$1,0))="","NULL",SUBSTITUTE(OFFSET(support!$D$1,MATCH("w|"&amp;indicators!A744&amp;"|"&amp;MID(indicators!C744,3,100),support!$A$2:$A$66,0),MATCH(indicators!B744,support!$E$1:$BI$1,0)),",","."))</f>
        <v>0.714474530700451</v>
      </c>
      <c r="J744">
        <v>1</v>
      </c>
    </row>
    <row r="745" spans="1:10" x14ac:dyDescent="0.25">
      <c r="A745">
        <v>2018</v>
      </c>
      <c r="B745" s="88">
        <v>3</v>
      </c>
      <c r="C745" t="s">
        <v>228</v>
      </c>
      <c r="D745" t="str">
        <f ca="1">IF(OFFSET(support!$D$1,MATCH("v|"&amp;indicators!A745&amp;"|"&amp;MID(indicators!C745,3,100),support!$A$2:$A$66,0),MATCH(indicators!B745,support!$E$1:$BI$1,0))="","NULL",SUBSTITUTE(OFFSET(support!$D$1,MATCH("v|"&amp;indicators!A745&amp;"|"&amp;MID(indicators!C745,3,100),support!$A$2:$A$66,0),MATCH(indicators!B745,support!$E$1:$BI$1,0)),",","."))</f>
        <v>0.621521052573805</v>
      </c>
      <c r="E745" t="s">
        <v>19</v>
      </c>
      <c r="F745" t="s">
        <v>19</v>
      </c>
      <c r="G745" t="s">
        <v>19</v>
      </c>
      <c r="H745" t="s">
        <v>19</v>
      </c>
      <c r="I745" t="str">
        <f ca="1">IF(OFFSET(support!$D$1,MATCH("w|"&amp;indicators!A745&amp;"|"&amp;MID(indicators!C745,3,100),support!$A$2:$A$66,0),MATCH(indicators!B745,support!$E$1:$BI$1,0))="","NULL",SUBSTITUTE(OFFSET(support!$D$1,MATCH("w|"&amp;indicators!A745&amp;"|"&amp;MID(indicators!C745,3,100),support!$A$2:$A$66,0),MATCH(indicators!B745,support!$E$1:$BI$1,0)),",","."))</f>
        <v>1.78623147738355</v>
      </c>
      <c r="J745">
        <v>1</v>
      </c>
    </row>
    <row r="746" spans="1:10" x14ac:dyDescent="0.25">
      <c r="A746">
        <v>2018</v>
      </c>
      <c r="B746" s="88">
        <v>4</v>
      </c>
      <c r="C746" t="s">
        <v>228</v>
      </c>
      <c r="D746" t="str">
        <f ca="1">IF(OFFSET(support!$D$1,MATCH("v|"&amp;indicators!A746&amp;"|"&amp;MID(indicators!C746,3,100),support!$A$2:$A$66,0),MATCH(indicators!B746,support!$E$1:$BI$1,0))="","NULL",SUBSTITUTE(OFFSET(support!$D$1,MATCH("v|"&amp;indicators!A746&amp;"|"&amp;MID(indicators!C746,3,100),support!$A$2:$A$66,0),MATCH(indicators!B746,support!$E$1:$BI$1,0)),",","."))</f>
        <v>0.00166075546081431</v>
      </c>
      <c r="E746" t="s">
        <v>19</v>
      </c>
      <c r="F746" t="s">
        <v>19</v>
      </c>
      <c r="G746" t="s">
        <v>19</v>
      </c>
      <c r="H746" t="s">
        <v>19</v>
      </c>
      <c r="I746" t="str">
        <f ca="1">IF(OFFSET(support!$D$1,MATCH("w|"&amp;indicators!A746&amp;"|"&amp;MID(indicators!C746,3,100),support!$A$2:$A$66,0),MATCH(indicators!B746,support!$E$1:$BI$1,0))="","NULL",SUBSTITUTE(OFFSET(support!$D$1,MATCH("w|"&amp;indicators!A746&amp;"|"&amp;MID(indicators!C746,3,100),support!$A$2:$A$66,0),MATCH(indicators!B746,support!$E$1:$BI$1,0)),",","."))</f>
        <v>0.410897206332239</v>
      </c>
      <c r="J746">
        <v>1</v>
      </c>
    </row>
    <row r="747" spans="1:10" x14ac:dyDescent="0.25">
      <c r="A747">
        <v>2018</v>
      </c>
      <c r="B747" s="88">
        <v>5</v>
      </c>
      <c r="C747" t="s">
        <v>228</v>
      </c>
      <c r="D747" t="str">
        <f ca="1">IF(OFFSET(support!$D$1,MATCH("v|"&amp;indicators!A747&amp;"|"&amp;MID(indicators!C747,3,100),support!$A$2:$A$66,0),MATCH(indicators!B747,support!$E$1:$BI$1,0))="","NULL",SUBSTITUTE(OFFSET(support!$D$1,MATCH("v|"&amp;indicators!A747&amp;"|"&amp;MID(indicators!C747,3,100),support!$A$2:$A$66,0),MATCH(indicators!B747,support!$E$1:$BI$1,0)),",","."))</f>
        <v>0.137888573725102</v>
      </c>
      <c r="E747" t="s">
        <v>19</v>
      </c>
      <c r="F747" t="s">
        <v>19</v>
      </c>
      <c r="G747" t="s">
        <v>19</v>
      </c>
      <c r="H747" t="s">
        <v>19</v>
      </c>
      <c r="I747" t="str">
        <f ca="1">IF(OFFSET(support!$D$1,MATCH("w|"&amp;indicators!A747&amp;"|"&amp;MID(indicators!C747,3,100),support!$A$2:$A$66,0),MATCH(indicators!B747,support!$E$1:$BI$1,0))="","NULL",SUBSTITUTE(OFFSET(support!$D$1,MATCH("w|"&amp;indicators!A747&amp;"|"&amp;MID(indicators!C747,3,100),support!$A$2:$A$66,0),MATCH(indicators!B747,support!$E$1:$BI$1,0)),",","."))</f>
        <v>1.79968922103691</v>
      </c>
      <c r="J747">
        <v>1</v>
      </c>
    </row>
    <row r="748" spans="1:10" x14ac:dyDescent="0.25">
      <c r="A748">
        <v>2018</v>
      </c>
      <c r="B748" s="88">
        <v>6</v>
      </c>
      <c r="C748" t="s">
        <v>228</v>
      </c>
      <c r="D748" t="str">
        <f ca="1">IF(OFFSET(support!$D$1,MATCH("v|"&amp;indicators!A748&amp;"|"&amp;MID(indicators!C748,3,100),support!$A$2:$A$66,0),MATCH(indicators!B748,support!$E$1:$BI$1,0))="","NULL",SUBSTITUTE(OFFSET(support!$D$1,MATCH("v|"&amp;indicators!A748&amp;"|"&amp;MID(indicators!C748,3,100),support!$A$2:$A$66,0),MATCH(indicators!B748,support!$E$1:$BI$1,0)),",","."))</f>
        <v>1.20090870213377</v>
      </c>
      <c r="E748" t="s">
        <v>19</v>
      </c>
      <c r="F748" t="s">
        <v>19</v>
      </c>
      <c r="G748" t="s">
        <v>19</v>
      </c>
      <c r="H748" t="s">
        <v>19</v>
      </c>
      <c r="I748" t="str">
        <f ca="1">IF(OFFSET(support!$D$1,MATCH("w|"&amp;indicators!A748&amp;"|"&amp;MID(indicators!C748,3,100),support!$A$2:$A$66,0),MATCH(indicators!B748,support!$E$1:$BI$1,0))="","NULL",SUBSTITUTE(OFFSET(support!$D$1,MATCH("w|"&amp;indicators!A748&amp;"|"&amp;MID(indicators!C748,3,100),support!$A$2:$A$66,0),MATCH(indicators!B748,support!$E$1:$BI$1,0)),",","."))</f>
        <v>0.229257168676841</v>
      </c>
      <c r="J748">
        <v>1</v>
      </c>
    </row>
    <row r="749" spans="1:10" x14ac:dyDescent="0.25">
      <c r="A749">
        <v>2018</v>
      </c>
      <c r="B749" s="88">
        <v>7</v>
      </c>
      <c r="C749" t="s">
        <v>228</v>
      </c>
      <c r="D749" t="str">
        <f ca="1">IF(OFFSET(support!$D$1,MATCH("v|"&amp;indicators!A749&amp;"|"&amp;MID(indicators!C749,3,100),support!$A$2:$A$66,0),MATCH(indicators!B749,support!$E$1:$BI$1,0))="","NULL",SUBSTITUTE(OFFSET(support!$D$1,MATCH("v|"&amp;indicators!A749&amp;"|"&amp;MID(indicators!C749,3,100),support!$A$2:$A$66,0),MATCH(indicators!B749,support!$E$1:$BI$1,0)),",","."))</f>
        <v>0.840644608925491</v>
      </c>
      <c r="E749" t="s">
        <v>19</v>
      </c>
      <c r="F749" t="s">
        <v>19</v>
      </c>
      <c r="G749" t="s">
        <v>19</v>
      </c>
      <c r="H749" t="s">
        <v>19</v>
      </c>
      <c r="I749" t="str">
        <f ca="1">IF(OFFSET(support!$D$1,MATCH("w|"&amp;indicators!A749&amp;"|"&amp;MID(indicators!C749,3,100),support!$A$2:$A$66,0),MATCH(indicators!B749,support!$E$1:$BI$1,0))="","NULL",SUBSTITUTE(OFFSET(support!$D$1,MATCH("w|"&amp;indicators!A749&amp;"|"&amp;MID(indicators!C749,3,100),support!$A$2:$A$66,0),MATCH(indicators!B749,support!$E$1:$BI$1,0)),",","."))</f>
        <v>0.701728843634017</v>
      </c>
      <c r="J749">
        <v>1</v>
      </c>
    </row>
    <row r="750" spans="1:10" x14ac:dyDescent="0.25">
      <c r="A750">
        <v>2018</v>
      </c>
      <c r="B750" s="88">
        <v>8</v>
      </c>
      <c r="C750" t="s">
        <v>228</v>
      </c>
      <c r="D750" t="str">
        <f ca="1">IF(OFFSET(support!$D$1,MATCH("v|"&amp;indicators!A750&amp;"|"&amp;MID(indicators!C750,3,100),support!$A$2:$A$66,0),MATCH(indicators!B750,support!$E$1:$BI$1,0))="","NULL",SUBSTITUTE(OFFSET(support!$D$1,MATCH("v|"&amp;indicators!A750&amp;"|"&amp;MID(indicators!C750,3,100),support!$A$2:$A$66,0),MATCH(indicators!B750,support!$E$1:$BI$1,0)),",","."))</f>
        <v>0.166433999450276</v>
      </c>
      <c r="E750" t="s">
        <v>19</v>
      </c>
      <c r="F750" t="s">
        <v>19</v>
      </c>
      <c r="G750" t="s">
        <v>19</v>
      </c>
      <c r="H750" t="s">
        <v>19</v>
      </c>
      <c r="I750" t="str">
        <f ca="1">IF(OFFSET(support!$D$1,MATCH("w|"&amp;indicators!A750&amp;"|"&amp;MID(indicators!C750,3,100),support!$A$2:$A$66,0),MATCH(indicators!B750,support!$E$1:$BI$1,0))="","NULL",SUBSTITUTE(OFFSET(support!$D$1,MATCH("w|"&amp;indicators!A750&amp;"|"&amp;MID(indicators!C750,3,100),support!$A$2:$A$66,0),MATCH(indicators!B750,support!$E$1:$BI$1,0)),",","."))</f>
        <v>0.307373035914101</v>
      </c>
      <c r="J750">
        <v>1</v>
      </c>
    </row>
    <row r="751" spans="1:10" x14ac:dyDescent="0.25">
      <c r="A751">
        <v>2018</v>
      </c>
      <c r="B751" s="88">
        <v>10</v>
      </c>
      <c r="C751" t="s">
        <v>228</v>
      </c>
      <c r="D751" t="str">
        <f ca="1">IF(OFFSET(support!$D$1,MATCH("v|"&amp;indicators!A751&amp;"|"&amp;MID(indicators!C751,3,100),support!$A$2:$A$66,0),MATCH(indicators!B751,support!$E$1:$BI$1,0))="","NULL",SUBSTITUTE(OFFSET(support!$D$1,MATCH("v|"&amp;indicators!A751&amp;"|"&amp;MID(indicators!C751,3,100),support!$A$2:$A$66,0),MATCH(indicators!B751,support!$E$1:$BI$1,0)),",","."))</f>
        <v>0.351734742379046</v>
      </c>
      <c r="E751" t="s">
        <v>19</v>
      </c>
      <c r="F751" t="s">
        <v>19</v>
      </c>
      <c r="G751" t="s">
        <v>19</v>
      </c>
      <c r="H751" t="s">
        <v>19</v>
      </c>
      <c r="I751" t="str">
        <f ca="1">IF(OFFSET(support!$D$1,MATCH("w|"&amp;indicators!A751&amp;"|"&amp;MID(indicators!C751,3,100),support!$A$2:$A$66,0),MATCH(indicators!B751,support!$E$1:$BI$1,0))="","NULL",SUBSTITUTE(OFFSET(support!$D$1,MATCH("w|"&amp;indicators!A751&amp;"|"&amp;MID(indicators!C751,3,100),support!$A$2:$A$66,0),MATCH(indicators!B751,support!$E$1:$BI$1,0)),",","."))</f>
        <v>1.52335401674688</v>
      </c>
      <c r="J751">
        <v>1</v>
      </c>
    </row>
    <row r="752" spans="1:10" x14ac:dyDescent="0.25">
      <c r="A752">
        <v>2018</v>
      </c>
      <c r="B752" s="88">
        <v>11</v>
      </c>
      <c r="C752" t="s">
        <v>228</v>
      </c>
      <c r="D752" t="str">
        <f ca="1">IF(OFFSET(support!$D$1,MATCH("v|"&amp;indicators!A752&amp;"|"&amp;MID(indicators!C752,3,100),support!$A$2:$A$66,0),MATCH(indicators!B752,support!$E$1:$BI$1,0))="","NULL",SUBSTITUTE(OFFSET(support!$D$1,MATCH("v|"&amp;indicators!A752&amp;"|"&amp;MID(indicators!C752,3,100),support!$A$2:$A$66,0),MATCH(indicators!B752,support!$E$1:$BI$1,0)),",","."))</f>
        <v>0.417761011275868</v>
      </c>
      <c r="E752" t="s">
        <v>19</v>
      </c>
      <c r="F752" t="s">
        <v>19</v>
      </c>
      <c r="G752" t="s">
        <v>19</v>
      </c>
      <c r="H752" t="s">
        <v>19</v>
      </c>
      <c r="I752" t="str">
        <f ca="1">IF(OFFSET(support!$D$1,MATCH("w|"&amp;indicators!A752&amp;"|"&amp;MID(indicators!C752,3,100),support!$A$2:$A$66,0),MATCH(indicators!B752,support!$E$1:$BI$1,0))="","NULL",SUBSTITUTE(OFFSET(support!$D$1,MATCH("w|"&amp;indicators!A752&amp;"|"&amp;MID(indicators!C752,3,100),support!$A$2:$A$66,0),MATCH(indicators!B752,support!$E$1:$BI$1,0)),",","."))</f>
        <v>2.23613608712525</v>
      </c>
      <c r="J752">
        <v>1</v>
      </c>
    </row>
    <row r="753" spans="1:10" x14ac:dyDescent="0.25">
      <c r="A753">
        <v>2018</v>
      </c>
      <c r="B753" s="88">
        <v>12</v>
      </c>
      <c r="C753" t="s">
        <v>228</v>
      </c>
      <c r="D753" t="str">
        <f ca="1">IF(OFFSET(support!$D$1,MATCH("v|"&amp;indicators!A753&amp;"|"&amp;MID(indicators!C753,3,100),support!$A$2:$A$66,0),MATCH(indicators!B753,support!$E$1:$BI$1,0))="","NULL",SUBSTITUTE(OFFSET(support!$D$1,MATCH("v|"&amp;indicators!A753&amp;"|"&amp;MID(indicators!C753,3,100),support!$A$2:$A$66,0),MATCH(indicators!B753,support!$E$1:$BI$1,0)),",","."))</f>
        <v>0.116114384653141</v>
      </c>
      <c r="E753" t="s">
        <v>19</v>
      </c>
      <c r="F753" t="s">
        <v>19</v>
      </c>
      <c r="G753" t="s">
        <v>19</v>
      </c>
      <c r="H753" t="s">
        <v>19</v>
      </c>
      <c r="I753" t="str">
        <f ca="1">IF(OFFSET(support!$D$1,MATCH("w|"&amp;indicators!A753&amp;"|"&amp;MID(indicators!C753,3,100),support!$A$2:$A$66,0),MATCH(indicators!B753,support!$E$1:$BI$1,0))="","NULL",SUBSTITUTE(OFFSET(support!$D$1,MATCH("w|"&amp;indicators!A753&amp;"|"&amp;MID(indicators!C753,3,100),support!$A$2:$A$66,0),MATCH(indicators!B753,support!$E$1:$BI$1,0)),",","."))</f>
        <v>0.641796071395656</v>
      </c>
      <c r="J753">
        <v>1</v>
      </c>
    </row>
    <row r="754" spans="1:10" x14ac:dyDescent="0.25">
      <c r="A754">
        <v>2018</v>
      </c>
      <c r="B754" s="88">
        <v>14</v>
      </c>
      <c r="C754" t="s">
        <v>228</v>
      </c>
      <c r="D754" t="str">
        <f ca="1">IF(OFFSET(support!$D$1,MATCH("v|"&amp;indicators!A754&amp;"|"&amp;MID(indicators!C754,3,100),support!$A$2:$A$66,0),MATCH(indicators!B754,support!$E$1:$BI$1,0))="","NULL",SUBSTITUTE(OFFSET(support!$D$1,MATCH("v|"&amp;indicators!A754&amp;"|"&amp;MID(indicators!C754,3,100),support!$A$2:$A$66,0),MATCH(indicators!B754,support!$E$1:$BI$1,0)),",","."))</f>
        <v>0.29353983913741</v>
      </c>
      <c r="E754" t="s">
        <v>19</v>
      </c>
      <c r="F754" t="s">
        <v>19</v>
      </c>
      <c r="G754" t="s">
        <v>19</v>
      </c>
      <c r="H754" t="s">
        <v>19</v>
      </c>
      <c r="I754" t="str">
        <f ca="1">IF(OFFSET(support!$D$1,MATCH("w|"&amp;indicators!A754&amp;"|"&amp;MID(indicators!C754,3,100),support!$A$2:$A$66,0),MATCH(indicators!B754,support!$E$1:$BI$1,0))="","NULL",SUBSTITUTE(OFFSET(support!$D$1,MATCH("w|"&amp;indicators!A754&amp;"|"&amp;MID(indicators!C754,3,100),support!$A$2:$A$66,0),MATCH(indicators!B754,support!$E$1:$BI$1,0)),",","."))</f>
        <v>1.21628350672623</v>
      </c>
      <c r="J754">
        <v>1</v>
      </c>
    </row>
    <row r="755" spans="1:10" x14ac:dyDescent="0.25">
      <c r="A755">
        <v>2018</v>
      </c>
      <c r="B755" s="88">
        <v>17</v>
      </c>
      <c r="C755" t="s">
        <v>228</v>
      </c>
      <c r="D755" t="str">
        <f ca="1">IF(OFFSET(support!$D$1,MATCH("v|"&amp;indicators!A755&amp;"|"&amp;MID(indicators!C755,3,100),support!$A$2:$A$66,0),MATCH(indicators!B755,support!$E$1:$BI$1,0))="","NULL",SUBSTITUTE(OFFSET(support!$D$1,MATCH("v|"&amp;indicators!A755&amp;"|"&amp;MID(indicators!C755,3,100),support!$A$2:$A$66,0),MATCH(indicators!B755,support!$E$1:$BI$1,0)),",","."))</f>
        <v>0.00804727158647111</v>
      </c>
      <c r="E755" t="s">
        <v>19</v>
      </c>
      <c r="F755" t="s">
        <v>19</v>
      </c>
      <c r="G755" t="s">
        <v>19</v>
      </c>
      <c r="H755" t="s">
        <v>19</v>
      </c>
      <c r="I755" t="str">
        <f ca="1">IF(OFFSET(support!$D$1,MATCH("w|"&amp;indicators!A755&amp;"|"&amp;MID(indicators!C755,3,100),support!$A$2:$A$66,0),MATCH(indicators!B755,support!$E$1:$BI$1,0))="","NULL",SUBSTITUTE(OFFSET(support!$D$1,MATCH("w|"&amp;indicators!A755&amp;"|"&amp;MID(indicators!C755,3,100),support!$A$2:$A$66,0),MATCH(indicators!B755,support!$E$1:$BI$1,0)),",","."))</f>
        <v>0.450577605611797</v>
      </c>
      <c r="J755">
        <v>1</v>
      </c>
    </row>
    <row r="756" spans="1:10" x14ac:dyDescent="0.25">
      <c r="A756">
        <v>2018</v>
      </c>
      <c r="B756" s="88">
        <v>18</v>
      </c>
      <c r="C756" t="s">
        <v>228</v>
      </c>
      <c r="D756" t="str">
        <f ca="1">IF(OFFSET(support!$D$1,MATCH("v|"&amp;indicators!A756&amp;"|"&amp;MID(indicators!C756,3,100),support!$A$2:$A$66,0),MATCH(indicators!B756,support!$E$1:$BI$1,0))="","NULL",SUBSTITUTE(OFFSET(support!$D$1,MATCH("v|"&amp;indicators!A756&amp;"|"&amp;MID(indicators!C756,3,100),support!$A$2:$A$66,0),MATCH(indicators!B756,support!$E$1:$BI$1,0)),",","."))</f>
        <v>0.175562440327912</v>
      </c>
      <c r="E756" t="s">
        <v>19</v>
      </c>
      <c r="F756" t="s">
        <v>19</v>
      </c>
      <c r="G756" t="s">
        <v>19</v>
      </c>
      <c r="H756" t="s">
        <v>19</v>
      </c>
      <c r="I756" t="str">
        <f ca="1">IF(OFFSET(support!$D$1,MATCH("w|"&amp;indicators!A756&amp;"|"&amp;MID(indicators!C756,3,100),support!$A$2:$A$66,0),MATCH(indicators!B756,support!$E$1:$BI$1,0))="","NULL",SUBSTITUTE(OFFSET(support!$D$1,MATCH("w|"&amp;indicators!A756&amp;"|"&amp;MID(indicators!C756,3,100),support!$A$2:$A$66,0),MATCH(indicators!B756,support!$E$1:$BI$1,0)),",","."))</f>
        <v>0.259348938108162</v>
      </c>
      <c r="J756">
        <v>1</v>
      </c>
    </row>
    <row r="757" spans="1:10" x14ac:dyDescent="0.25">
      <c r="A757">
        <v>2018</v>
      </c>
      <c r="B757" s="88">
        <v>21</v>
      </c>
      <c r="C757" t="s">
        <v>228</v>
      </c>
      <c r="D757" t="str">
        <f ca="1">IF(OFFSET(support!$D$1,MATCH("v|"&amp;indicators!A757&amp;"|"&amp;MID(indicators!C757,3,100),support!$A$2:$A$66,0),MATCH(indicators!B757,support!$E$1:$BI$1,0))="","NULL",SUBSTITUTE(OFFSET(support!$D$1,MATCH("v|"&amp;indicators!A757&amp;"|"&amp;MID(indicators!C757,3,100),support!$A$2:$A$66,0),MATCH(indicators!B757,support!$E$1:$BI$1,0)),",","."))</f>
        <v>0.0910340458191585</v>
      </c>
      <c r="E757" t="s">
        <v>19</v>
      </c>
      <c r="F757" t="s">
        <v>19</v>
      </c>
      <c r="G757" t="s">
        <v>19</v>
      </c>
      <c r="H757" t="s">
        <v>19</v>
      </c>
      <c r="I757" t="str">
        <f ca="1">IF(OFFSET(support!$D$1,MATCH("w|"&amp;indicators!A757&amp;"|"&amp;MID(indicators!C757,3,100),support!$A$2:$A$66,0),MATCH(indicators!B757,support!$E$1:$BI$1,0))="","NULL",SUBSTITUTE(OFFSET(support!$D$1,MATCH("w|"&amp;indicators!A757&amp;"|"&amp;MID(indicators!C757,3,100),support!$A$2:$A$66,0),MATCH(indicators!B757,support!$E$1:$BI$1,0)),",","."))</f>
        <v>0.364286537754679</v>
      </c>
      <c r="J757">
        <v>1</v>
      </c>
    </row>
    <row r="758" spans="1:10" x14ac:dyDescent="0.25">
      <c r="A758">
        <v>2018</v>
      </c>
      <c r="B758" s="88">
        <v>22</v>
      </c>
      <c r="C758" t="s">
        <v>228</v>
      </c>
      <c r="D758" t="str">
        <f ca="1">IF(OFFSET(support!$D$1,MATCH("v|"&amp;indicators!A758&amp;"|"&amp;MID(indicators!C758,3,100),support!$A$2:$A$66,0),MATCH(indicators!B758,support!$E$1:$BI$1,0))="","NULL",SUBSTITUTE(OFFSET(support!$D$1,MATCH("v|"&amp;indicators!A758&amp;"|"&amp;MID(indicators!C758,3,100),support!$A$2:$A$66,0),MATCH(indicators!B758,support!$E$1:$BI$1,0)),",","."))</f>
        <v>0.000880838634350545</v>
      </c>
      <c r="E758" t="s">
        <v>19</v>
      </c>
      <c r="F758" t="s">
        <v>19</v>
      </c>
      <c r="G758" t="s">
        <v>19</v>
      </c>
      <c r="H758" t="s">
        <v>19</v>
      </c>
      <c r="I758" t="str">
        <f ca="1">IF(OFFSET(support!$D$1,MATCH("w|"&amp;indicators!A758&amp;"|"&amp;MID(indicators!C758,3,100),support!$A$2:$A$66,0),MATCH(indicators!B758,support!$E$1:$BI$1,0))="","NULL",SUBSTITUTE(OFFSET(support!$D$1,MATCH("w|"&amp;indicators!A758&amp;"|"&amp;MID(indicators!C758,3,100),support!$A$2:$A$66,0),MATCH(indicators!B758,support!$E$1:$BI$1,0)),",","."))</f>
        <v>0.735735822258477</v>
      </c>
      <c r="J758">
        <v>1</v>
      </c>
    </row>
    <row r="759" spans="1:10" x14ac:dyDescent="0.25">
      <c r="A759">
        <v>2018</v>
      </c>
      <c r="B759" s="88">
        <v>24</v>
      </c>
      <c r="C759" t="s">
        <v>228</v>
      </c>
      <c r="D759" t="str">
        <f ca="1">IF(OFFSET(support!$D$1,MATCH("v|"&amp;indicators!A759&amp;"|"&amp;MID(indicators!C759,3,100),support!$A$2:$A$66,0),MATCH(indicators!B759,support!$E$1:$BI$1,0))="","NULL",SUBSTITUTE(OFFSET(support!$D$1,MATCH("v|"&amp;indicators!A759&amp;"|"&amp;MID(indicators!C759,3,100),support!$A$2:$A$66,0),MATCH(indicators!B759,support!$E$1:$BI$1,0)),",","."))</f>
        <v>0.0463693835885267</v>
      </c>
      <c r="E759" t="s">
        <v>19</v>
      </c>
      <c r="F759" t="s">
        <v>19</v>
      </c>
      <c r="G759" t="s">
        <v>19</v>
      </c>
      <c r="H759" t="s">
        <v>19</v>
      </c>
      <c r="I759" t="str">
        <f ca="1">IF(OFFSET(support!$D$1,MATCH("w|"&amp;indicators!A759&amp;"|"&amp;MID(indicators!C759,3,100),support!$A$2:$A$66,0),MATCH(indicators!B759,support!$E$1:$BI$1,0))="","NULL",SUBSTITUTE(OFFSET(support!$D$1,MATCH("w|"&amp;indicators!A759&amp;"|"&amp;MID(indicators!C759,3,100),support!$A$2:$A$66,0),MATCH(indicators!B759,support!$E$1:$BI$1,0)),",","."))</f>
        <v>0.744219157553402</v>
      </c>
      <c r="J759">
        <v>1</v>
      </c>
    </row>
    <row r="760" spans="1:10" x14ac:dyDescent="0.25">
      <c r="A760">
        <v>2018</v>
      </c>
      <c r="B760" s="88">
        <v>25</v>
      </c>
      <c r="C760" t="s">
        <v>228</v>
      </c>
      <c r="D760" t="str">
        <f ca="1">IF(OFFSET(support!$D$1,MATCH("v|"&amp;indicators!A760&amp;"|"&amp;MID(indicators!C760,3,100),support!$A$2:$A$66,0),MATCH(indicators!B760,support!$E$1:$BI$1,0))="","NULL",SUBSTITUTE(OFFSET(support!$D$1,MATCH("v|"&amp;indicators!A760&amp;"|"&amp;MID(indicators!C760,3,100),support!$A$2:$A$66,0),MATCH(indicators!B760,support!$E$1:$BI$1,0)),",","."))</f>
        <v>0.222954075026987</v>
      </c>
      <c r="E760" t="s">
        <v>19</v>
      </c>
      <c r="F760" t="s">
        <v>19</v>
      </c>
      <c r="G760" t="s">
        <v>19</v>
      </c>
      <c r="H760" t="s">
        <v>19</v>
      </c>
      <c r="I760" t="str">
        <f ca="1">IF(OFFSET(support!$D$1,MATCH("w|"&amp;indicators!A760&amp;"|"&amp;MID(indicators!C760,3,100),support!$A$2:$A$66,0),MATCH(indicators!B760,support!$E$1:$BI$1,0))="","NULL",SUBSTITUTE(OFFSET(support!$D$1,MATCH("w|"&amp;indicators!A760&amp;"|"&amp;MID(indicators!C760,3,100),support!$A$2:$A$66,0),MATCH(indicators!B760,support!$E$1:$BI$1,0)),",","."))</f>
        <v>2.31335644102818</v>
      </c>
      <c r="J760">
        <v>1</v>
      </c>
    </row>
    <row r="761" spans="1:10" x14ac:dyDescent="0.25">
      <c r="A761">
        <v>2018</v>
      </c>
      <c r="B761" s="88">
        <v>26</v>
      </c>
      <c r="C761" t="s">
        <v>228</v>
      </c>
      <c r="D761" t="str">
        <f ca="1">IF(OFFSET(support!$D$1,MATCH("v|"&amp;indicators!A761&amp;"|"&amp;MID(indicators!C761,3,100),support!$A$2:$A$66,0),MATCH(indicators!B761,support!$E$1:$BI$1,0))="","NULL",SUBSTITUTE(OFFSET(support!$D$1,MATCH("v|"&amp;indicators!A761&amp;"|"&amp;MID(indicators!C761,3,100),support!$A$2:$A$66,0),MATCH(indicators!B761,support!$E$1:$BI$1,0)),",","."))</f>
        <v>0.000106523988842402</v>
      </c>
      <c r="E761" t="s">
        <v>19</v>
      </c>
      <c r="F761" t="s">
        <v>19</v>
      </c>
      <c r="G761" t="s">
        <v>19</v>
      </c>
      <c r="H761" t="s">
        <v>19</v>
      </c>
      <c r="I761" t="str">
        <f ca="1">IF(OFFSET(support!$D$1,MATCH("w|"&amp;indicators!A761&amp;"|"&amp;MID(indicators!C761,3,100),support!$A$2:$A$66,0),MATCH(indicators!B761,support!$E$1:$BI$1,0))="","NULL",SUBSTITUTE(OFFSET(support!$D$1,MATCH("w|"&amp;indicators!A761&amp;"|"&amp;MID(indicators!C761,3,100),support!$A$2:$A$66,0),MATCH(indicators!B761,support!$E$1:$BI$1,0)),",","."))</f>
        <v>0.714551210041721</v>
      </c>
      <c r="J761">
        <v>1</v>
      </c>
    </row>
    <row r="762" spans="1:10" x14ac:dyDescent="0.25">
      <c r="A762">
        <v>2018</v>
      </c>
      <c r="B762" s="88">
        <v>27</v>
      </c>
      <c r="C762" t="s">
        <v>228</v>
      </c>
      <c r="D762" t="str">
        <f ca="1">IF(OFFSET(support!$D$1,MATCH("v|"&amp;indicators!A762&amp;"|"&amp;MID(indicators!C762,3,100),support!$A$2:$A$66,0),MATCH(indicators!B762,support!$E$1:$BI$1,0))="","NULL",SUBSTITUTE(OFFSET(support!$D$1,MATCH("v|"&amp;indicators!A762&amp;"|"&amp;MID(indicators!C762,3,100),support!$A$2:$A$66,0),MATCH(indicators!B762,support!$E$1:$BI$1,0)),",","."))</f>
        <v>0.222185959631775</v>
      </c>
      <c r="E762" t="s">
        <v>19</v>
      </c>
      <c r="F762" t="s">
        <v>19</v>
      </c>
      <c r="G762" t="s">
        <v>19</v>
      </c>
      <c r="H762" t="s">
        <v>19</v>
      </c>
      <c r="I762" t="str">
        <f ca="1">IF(OFFSET(support!$D$1,MATCH("w|"&amp;indicators!A762&amp;"|"&amp;MID(indicators!C762,3,100),support!$A$2:$A$66,0),MATCH(indicators!B762,support!$E$1:$BI$1,0))="","NULL",SUBSTITUTE(OFFSET(support!$D$1,MATCH("w|"&amp;indicators!A762&amp;"|"&amp;MID(indicators!C762,3,100),support!$A$2:$A$66,0),MATCH(indicators!B762,support!$E$1:$BI$1,0)),",","."))</f>
        <v>0.387794790873293</v>
      </c>
      <c r="J762">
        <v>1</v>
      </c>
    </row>
    <row r="763" spans="1:10" x14ac:dyDescent="0.25">
      <c r="A763">
        <v>2018</v>
      </c>
      <c r="B763" s="88">
        <v>28</v>
      </c>
      <c r="C763" t="s">
        <v>228</v>
      </c>
      <c r="D763" t="str">
        <f ca="1">IF(OFFSET(support!$D$1,MATCH("v|"&amp;indicators!A763&amp;"|"&amp;MID(indicators!C763,3,100),support!$A$2:$A$66,0),MATCH(indicators!B763,support!$E$1:$BI$1,0))="","NULL",SUBSTITUTE(OFFSET(support!$D$1,MATCH("v|"&amp;indicators!A763&amp;"|"&amp;MID(indicators!C763,3,100),support!$A$2:$A$66,0),MATCH(indicators!B763,support!$E$1:$BI$1,0)),",","."))</f>
        <v>0.547418795157446</v>
      </c>
      <c r="E763" t="s">
        <v>19</v>
      </c>
      <c r="F763" t="s">
        <v>19</v>
      </c>
      <c r="G763" t="s">
        <v>19</v>
      </c>
      <c r="H763" t="s">
        <v>19</v>
      </c>
      <c r="I763" t="str">
        <f ca="1">IF(OFFSET(support!$D$1,MATCH("w|"&amp;indicators!A763&amp;"|"&amp;MID(indicators!C763,3,100),support!$A$2:$A$66,0),MATCH(indicators!B763,support!$E$1:$BI$1,0))="","NULL",SUBSTITUTE(OFFSET(support!$D$1,MATCH("w|"&amp;indicators!A763&amp;"|"&amp;MID(indicators!C763,3,100),support!$A$2:$A$66,0),MATCH(indicators!B763,support!$E$1:$BI$1,0)),",","."))</f>
        <v>0.38264179230574</v>
      </c>
      <c r="J763">
        <v>1</v>
      </c>
    </row>
    <row r="764" spans="1:10" x14ac:dyDescent="0.25">
      <c r="A764">
        <v>2018</v>
      </c>
      <c r="B764" s="88">
        <v>29</v>
      </c>
      <c r="C764" t="s">
        <v>228</v>
      </c>
      <c r="D764" t="str">
        <f ca="1">IF(OFFSET(support!$D$1,MATCH("v|"&amp;indicators!A764&amp;"|"&amp;MID(indicators!C764,3,100),support!$A$2:$A$66,0),MATCH(indicators!B764,support!$E$1:$BI$1,0))="","NULL",SUBSTITUTE(OFFSET(support!$D$1,MATCH("v|"&amp;indicators!A764&amp;"|"&amp;MID(indicators!C764,3,100),support!$A$2:$A$66,0),MATCH(indicators!B764,support!$E$1:$BI$1,0)),",","."))</f>
        <v>0.159663765547449</v>
      </c>
      <c r="E764" t="s">
        <v>19</v>
      </c>
      <c r="F764" t="s">
        <v>19</v>
      </c>
      <c r="G764" t="s">
        <v>19</v>
      </c>
      <c r="H764" t="s">
        <v>19</v>
      </c>
      <c r="I764" t="str">
        <f ca="1">IF(OFFSET(support!$D$1,MATCH("w|"&amp;indicators!A764&amp;"|"&amp;MID(indicators!C764,3,100),support!$A$2:$A$66,0),MATCH(indicators!B764,support!$E$1:$BI$1,0))="","NULL",SUBSTITUTE(OFFSET(support!$D$1,MATCH("w|"&amp;indicators!A764&amp;"|"&amp;MID(indicators!C764,3,100),support!$A$2:$A$66,0),MATCH(indicators!B764,support!$E$1:$BI$1,0)),",","."))</f>
        <v>0.335901266577757</v>
      </c>
      <c r="J764">
        <v>1</v>
      </c>
    </row>
    <row r="765" spans="1:10" x14ac:dyDescent="0.25">
      <c r="A765">
        <v>2018</v>
      </c>
      <c r="B765" s="88">
        <v>31</v>
      </c>
      <c r="C765" t="s">
        <v>228</v>
      </c>
      <c r="D765" t="str">
        <f ca="1">IF(OFFSET(support!$D$1,MATCH("v|"&amp;indicators!A765&amp;"|"&amp;MID(indicators!C765,3,100),support!$A$2:$A$66,0),MATCH(indicators!B765,support!$E$1:$BI$1,0))="","NULL",SUBSTITUTE(OFFSET(support!$D$1,MATCH("v|"&amp;indicators!A765&amp;"|"&amp;MID(indicators!C765,3,100),support!$A$2:$A$66,0),MATCH(indicators!B765,support!$E$1:$BI$1,0)),",","."))</f>
        <v>0.247760262494746</v>
      </c>
      <c r="E765" t="s">
        <v>19</v>
      </c>
      <c r="F765" t="s">
        <v>19</v>
      </c>
      <c r="G765" t="s">
        <v>19</v>
      </c>
      <c r="H765" t="s">
        <v>19</v>
      </c>
      <c r="I765" t="str">
        <f ca="1">IF(OFFSET(support!$D$1,MATCH("w|"&amp;indicators!A765&amp;"|"&amp;MID(indicators!C765,3,100),support!$A$2:$A$66,0),MATCH(indicators!B765,support!$E$1:$BI$1,0))="","NULL",SUBSTITUTE(OFFSET(support!$D$1,MATCH("w|"&amp;indicators!A765&amp;"|"&amp;MID(indicators!C765,3,100),support!$A$2:$A$66,0),MATCH(indicators!B765,support!$E$1:$BI$1,0)),",","."))</f>
        <v>0.240204253203307</v>
      </c>
      <c r="J765">
        <v>1</v>
      </c>
    </row>
    <row r="766" spans="1:10" x14ac:dyDescent="0.25">
      <c r="A766">
        <v>2018</v>
      </c>
      <c r="B766" s="88">
        <v>33</v>
      </c>
      <c r="C766" t="s">
        <v>228</v>
      </c>
      <c r="D766" t="str">
        <f ca="1">IF(OFFSET(support!$D$1,MATCH("v|"&amp;indicators!A766&amp;"|"&amp;MID(indicators!C766,3,100),support!$A$2:$A$66,0),MATCH(indicators!B766,support!$E$1:$BI$1,0))="","NULL",SUBSTITUTE(OFFSET(support!$D$1,MATCH("v|"&amp;indicators!A766&amp;"|"&amp;MID(indicators!C766,3,100),support!$A$2:$A$66,0),MATCH(indicators!B766,support!$E$1:$BI$1,0)),",","."))</f>
        <v>0.754580369738114</v>
      </c>
      <c r="E766" t="s">
        <v>19</v>
      </c>
      <c r="F766" t="s">
        <v>19</v>
      </c>
      <c r="G766" t="s">
        <v>19</v>
      </c>
      <c r="H766" t="s">
        <v>19</v>
      </c>
      <c r="I766" t="str">
        <f ca="1">IF(OFFSET(support!$D$1,MATCH("w|"&amp;indicators!A766&amp;"|"&amp;MID(indicators!C766,3,100),support!$A$2:$A$66,0),MATCH(indicators!B766,support!$E$1:$BI$1,0))="","NULL",SUBSTITUTE(OFFSET(support!$D$1,MATCH("w|"&amp;indicators!A766&amp;"|"&amp;MID(indicators!C766,3,100),support!$A$2:$A$66,0),MATCH(indicators!B766,support!$E$1:$BI$1,0)),",","."))</f>
        <v>0.38442347623123</v>
      </c>
      <c r="J766">
        <v>1</v>
      </c>
    </row>
    <row r="767" spans="1:10" x14ac:dyDescent="0.25">
      <c r="A767">
        <v>2018</v>
      </c>
      <c r="B767" s="88">
        <v>35</v>
      </c>
      <c r="C767" t="s">
        <v>228</v>
      </c>
      <c r="D767" t="str">
        <f ca="1">IF(OFFSET(support!$D$1,MATCH("v|"&amp;indicators!A767&amp;"|"&amp;MID(indicators!C767,3,100),support!$A$2:$A$66,0),MATCH(indicators!B767,support!$E$1:$BI$1,0))="","NULL",SUBSTITUTE(OFFSET(support!$D$1,MATCH("v|"&amp;indicators!A767&amp;"|"&amp;MID(indicators!C767,3,100),support!$A$2:$A$66,0),MATCH(indicators!B767,support!$E$1:$BI$1,0)),",","."))</f>
        <v>0.0093406575535794</v>
      </c>
      <c r="E767" t="s">
        <v>19</v>
      </c>
      <c r="F767" t="s">
        <v>19</v>
      </c>
      <c r="G767" t="s">
        <v>19</v>
      </c>
      <c r="H767" t="s">
        <v>19</v>
      </c>
      <c r="I767" t="str">
        <f ca="1">IF(OFFSET(support!$D$1,MATCH("w|"&amp;indicators!A767&amp;"|"&amp;MID(indicators!C767,3,100),support!$A$2:$A$66,0),MATCH(indicators!B767,support!$E$1:$BI$1,0))="","NULL",SUBSTITUTE(OFFSET(support!$D$1,MATCH("w|"&amp;indicators!A767&amp;"|"&amp;MID(indicators!C767,3,100),support!$A$2:$A$66,0),MATCH(indicators!B767,support!$E$1:$BI$1,0)),",","."))</f>
        <v>0.328216812705058</v>
      </c>
      <c r="J767">
        <v>1</v>
      </c>
    </row>
    <row r="768" spans="1:10" x14ac:dyDescent="0.25">
      <c r="A768">
        <v>2018</v>
      </c>
      <c r="B768" s="88">
        <v>36</v>
      </c>
      <c r="C768" t="s">
        <v>228</v>
      </c>
      <c r="D768" t="str">
        <f ca="1">IF(OFFSET(support!$D$1,MATCH("v|"&amp;indicators!A768&amp;"|"&amp;MID(indicators!C768,3,100),support!$A$2:$A$66,0),MATCH(indicators!B768,support!$E$1:$BI$1,0))="","NULL",SUBSTITUTE(OFFSET(support!$D$1,MATCH("v|"&amp;indicators!A768&amp;"|"&amp;MID(indicators!C768,3,100),support!$A$2:$A$66,0),MATCH(indicators!B768,support!$E$1:$BI$1,0)),",","."))</f>
        <v>0.291044557550718</v>
      </c>
      <c r="E768" t="s">
        <v>19</v>
      </c>
      <c r="F768" t="s">
        <v>19</v>
      </c>
      <c r="G768" t="s">
        <v>19</v>
      </c>
      <c r="H768" t="s">
        <v>19</v>
      </c>
      <c r="I768" t="str">
        <f ca="1">IF(OFFSET(support!$D$1,MATCH("w|"&amp;indicators!A768&amp;"|"&amp;MID(indicators!C768,3,100),support!$A$2:$A$66,0),MATCH(indicators!B768,support!$E$1:$BI$1,0))="","NULL",SUBSTITUTE(OFFSET(support!$D$1,MATCH("w|"&amp;indicators!A768&amp;"|"&amp;MID(indicators!C768,3,100),support!$A$2:$A$66,0),MATCH(indicators!B768,support!$E$1:$BI$1,0)),",","."))</f>
        <v>0.455612548566065</v>
      </c>
      <c r="J768">
        <v>1</v>
      </c>
    </row>
    <row r="769" spans="1:10" x14ac:dyDescent="0.25">
      <c r="A769">
        <v>2018</v>
      </c>
      <c r="B769" s="88">
        <v>38</v>
      </c>
      <c r="C769" t="s">
        <v>228</v>
      </c>
      <c r="D769" t="str">
        <f ca="1">IF(OFFSET(support!$D$1,MATCH("v|"&amp;indicators!A769&amp;"|"&amp;MID(indicators!C769,3,100),support!$A$2:$A$66,0),MATCH(indicators!B769,support!$E$1:$BI$1,0))="","NULL",SUBSTITUTE(OFFSET(support!$D$1,MATCH("v|"&amp;indicators!A769&amp;"|"&amp;MID(indicators!C769,3,100),support!$A$2:$A$66,0),MATCH(indicators!B769,support!$E$1:$BI$1,0)),",","."))</f>
        <v>6.42990692426515E-05</v>
      </c>
      <c r="E769" t="s">
        <v>19</v>
      </c>
      <c r="F769" t="s">
        <v>19</v>
      </c>
      <c r="G769" t="s">
        <v>19</v>
      </c>
      <c r="H769" t="s">
        <v>19</v>
      </c>
      <c r="I769" t="str">
        <f ca="1">IF(OFFSET(support!$D$1,MATCH("w|"&amp;indicators!A769&amp;"|"&amp;MID(indicators!C769,3,100),support!$A$2:$A$66,0),MATCH(indicators!B769,support!$E$1:$BI$1,0))="","NULL",SUBSTITUTE(OFFSET(support!$D$1,MATCH("w|"&amp;indicators!A769&amp;"|"&amp;MID(indicators!C769,3,100),support!$A$2:$A$66,0),MATCH(indicators!B769,support!$E$1:$BI$1,0)),",","."))</f>
        <v>0.560050491833372</v>
      </c>
      <c r="J769">
        <v>1</v>
      </c>
    </row>
    <row r="770" spans="1:10" x14ac:dyDescent="0.25">
      <c r="A770">
        <v>2018</v>
      </c>
      <c r="B770" s="88">
        <v>40</v>
      </c>
      <c r="C770" t="s">
        <v>228</v>
      </c>
      <c r="D770" t="str">
        <f ca="1">IF(OFFSET(support!$D$1,MATCH("v|"&amp;indicators!A770&amp;"|"&amp;MID(indicators!C770,3,100),support!$A$2:$A$66,0),MATCH(indicators!B770,support!$E$1:$BI$1,0))="","NULL",SUBSTITUTE(OFFSET(support!$D$1,MATCH("v|"&amp;indicators!A770&amp;"|"&amp;MID(indicators!C770,3,100),support!$A$2:$A$66,0),MATCH(indicators!B770,support!$E$1:$BI$1,0)),",","."))</f>
        <v>0.556611418411266</v>
      </c>
      <c r="E770" t="s">
        <v>19</v>
      </c>
      <c r="F770" t="s">
        <v>19</v>
      </c>
      <c r="G770" t="s">
        <v>19</v>
      </c>
      <c r="H770" t="s">
        <v>19</v>
      </c>
      <c r="I770" t="str">
        <f ca="1">IF(OFFSET(support!$D$1,MATCH("w|"&amp;indicators!A770&amp;"|"&amp;MID(indicators!C770,3,100),support!$A$2:$A$66,0),MATCH(indicators!B770,support!$E$1:$BI$1,0))="","NULL",SUBSTITUTE(OFFSET(support!$D$1,MATCH("w|"&amp;indicators!A770&amp;"|"&amp;MID(indicators!C770,3,100),support!$A$2:$A$66,0),MATCH(indicators!B770,support!$E$1:$BI$1,0)),",","."))</f>
        <v>0.257271319895121</v>
      </c>
      <c r="J770">
        <v>1</v>
      </c>
    </row>
    <row r="771" spans="1:10" x14ac:dyDescent="0.25">
      <c r="A771">
        <v>2018</v>
      </c>
      <c r="B771" s="88">
        <v>41</v>
      </c>
      <c r="C771" t="s">
        <v>228</v>
      </c>
      <c r="D771" t="str">
        <f ca="1">IF(OFFSET(support!$D$1,MATCH("v|"&amp;indicators!A771&amp;"|"&amp;MID(indicators!C771,3,100),support!$A$2:$A$66,0),MATCH(indicators!B771,support!$E$1:$BI$1,0))="","NULL",SUBSTITUTE(OFFSET(support!$D$1,MATCH("v|"&amp;indicators!A771&amp;"|"&amp;MID(indicators!C771,3,100),support!$A$2:$A$66,0),MATCH(indicators!B771,support!$E$1:$BI$1,0)),",","."))</f>
        <v>0.00624202854983087</v>
      </c>
      <c r="E771" t="s">
        <v>19</v>
      </c>
      <c r="F771" t="s">
        <v>19</v>
      </c>
      <c r="G771" t="s">
        <v>19</v>
      </c>
      <c r="H771" t="s">
        <v>19</v>
      </c>
      <c r="I771" t="str">
        <f ca="1">IF(OFFSET(support!$D$1,MATCH("w|"&amp;indicators!A771&amp;"|"&amp;MID(indicators!C771,3,100),support!$A$2:$A$66,0),MATCH(indicators!B771,support!$E$1:$BI$1,0))="","NULL",SUBSTITUTE(OFFSET(support!$D$1,MATCH("w|"&amp;indicators!A771&amp;"|"&amp;MID(indicators!C771,3,100),support!$A$2:$A$66,0),MATCH(indicators!B771,support!$E$1:$BI$1,0)),",","."))</f>
        <v>0.150756034858383</v>
      </c>
      <c r="J771">
        <v>1</v>
      </c>
    </row>
    <row r="772" spans="1:10" x14ac:dyDescent="0.25">
      <c r="A772">
        <v>2018</v>
      </c>
      <c r="B772" s="88">
        <v>42</v>
      </c>
      <c r="C772" t="s">
        <v>228</v>
      </c>
      <c r="D772" t="str">
        <f ca="1">IF(OFFSET(support!$D$1,MATCH("v|"&amp;indicators!A772&amp;"|"&amp;MID(indicators!C772,3,100),support!$A$2:$A$66,0),MATCH(indicators!B772,support!$E$1:$BI$1,0))="","NULL",SUBSTITUTE(OFFSET(support!$D$1,MATCH("v|"&amp;indicators!A772&amp;"|"&amp;MID(indicators!C772,3,100),support!$A$2:$A$66,0),MATCH(indicators!B772,support!$E$1:$BI$1,0)),",","."))</f>
        <v>0.114823661465577</v>
      </c>
      <c r="E772" t="s">
        <v>19</v>
      </c>
      <c r="F772" t="s">
        <v>19</v>
      </c>
      <c r="G772" t="s">
        <v>19</v>
      </c>
      <c r="H772" t="s">
        <v>19</v>
      </c>
      <c r="I772" t="str">
        <f ca="1">IF(OFFSET(support!$D$1,MATCH("w|"&amp;indicators!A772&amp;"|"&amp;MID(indicators!C772,3,100),support!$A$2:$A$66,0),MATCH(indicators!B772,support!$E$1:$BI$1,0))="","NULL",SUBSTITUTE(OFFSET(support!$D$1,MATCH("w|"&amp;indicators!A772&amp;"|"&amp;MID(indicators!C772,3,100),support!$A$2:$A$66,0),MATCH(indicators!B772,support!$E$1:$BI$1,0)),",","."))</f>
        <v>0.13607233752654</v>
      </c>
      <c r="J772">
        <v>1</v>
      </c>
    </row>
    <row r="773" spans="1:10" x14ac:dyDescent="0.25">
      <c r="A773">
        <v>2018</v>
      </c>
      <c r="B773" s="88">
        <v>43</v>
      </c>
      <c r="C773" t="s">
        <v>228</v>
      </c>
      <c r="D773" t="str">
        <f ca="1">IF(OFFSET(support!$D$1,MATCH("v|"&amp;indicators!A773&amp;"|"&amp;MID(indicators!C773,3,100),support!$A$2:$A$66,0),MATCH(indicators!B773,support!$E$1:$BI$1,0))="","NULL",SUBSTITUTE(OFFSET(support!$D$1,MATCH("v|"&amp;indicators!A773&amp;"|"&amp;MID(indicators!C773,3,100),support!$A$2:$A$66,0),MATCH(indicators!B773,support!$E$1:$BI$1,0)),",","."))</f>
        <v>0.0220503626818378</v>
      </c>
      <c r="E773" t="s">
        <v>19</v>
      </c>
      <c r="F773" t="s">
        <v>19</v>
      </c>
      <c r="G773" t="s">
        <v>19</v>
      </c>
      <c r="H773" t="s">
        <v>19</v>
      </c>
      <c r="I773" t="str">
        <f ca="1">IF(OFFSET(support!$D$1,MATCH("w|"&amp;indicators!A773&amp;"|"&amp;MID(indicators!C773,3,100),support!$A$2:$A$66,0),MATCH(indicators!B773,support!$E$1:$BI$1,0))="","NULL",SUBSTITUTE(OFFSET(support!$D$1,MATCH("w|"&amp;indicators!A773&amp;"|"&amp;MID(indicators!C773,3,100),support!$A$2:$A$66,0),MATCH(indicators!B773,support!$E$1:$BI$1,0)),",","."))</f>
        <v>0.0993681156313611</v>
      </c>
      <c r="J773">
        <v>1</v>
      </c>
    </row>
    <row r="774" spans="1:10" x14ac:dyDescent="0.25">
      <c r="A774">
        <v>2018</v>
      </c>
      <c r="B774" s="88">
        <v>44</v>
      </c>
      <c r="C774" t="s">
        <v>228</v>
      </c>
      <c r="D774" t="str">
        <f ca="1">IF(OFFSET(support!$D$1,MATCH("v|"&amp;indicators!A774&amp;"|"&amp;MID(indicators!C774,3,100),support!$A$2:$A$66,0),MATCH(indicators!B774,support!$E$1:$BI$1,0))="","NULL",SUBSTITUTE(OFFSET(support!$D$1,MATCH("v|"&amp;indicators!A774&amp;"|"&amp;MID(indicators!C774,3,100),support!$A$2:$A$66,0),MATCH(indicators!B774,support!$E$1:$BI$1,0)),",","."))</f>
        <v>0.281198900473849</v>
      </c>
      <c r="E774" t="s">
        <v>19</v>
      </c>
      <c r="F774" t="s">
        <v>19</v>
      </c>
      <c r="G774" t="s">
        <v>19</v>
      </c>
      <c r="H774" t="s">
        <v>19</v>
      </c>
      <c r="I774" t="str">
        <f ca="1">IF(OFFSET(support!$D$1,MATCH("w|"&amp;indicators!A774&amp;"|"&amp;MID(indicators!C774,3,100),support!$A$2:$A$66,0),MATCH(indicators!B774,support!$E$1:$BI$1,0))="","NULL",SUBSTITUTE(OFFSET(support!$D$1,MATCH("w|"&amp;indicators!A774&amp;"|"&amp;MID(indicators!C774,3,100),support!$A$2:$A$66,0),MATCH(indicators!B774,support!$E$1:$BI$1,0)),",","."))</f>
        <v>0.180104394175562</v>
      </c>
      <c r="J774">
        <v>1</v>
      </c>
    </row>
    <row r="775" spans="1:10" x14ac:dyDescent="0.25">
      <c r="A775">
        <v>2018</v>
      </c>
      <c r="B775" s="88">
        <v>45</v>
      </c>
      <c r="C775" t="s">
        <v>228</v>
      </c>
      <c r="D775" t="str">
        <f ca="1">IF(OFFSET(support!$D$1,MATCH("v|"&amp;indicators!A775&amp;"|"&amp;MID(indicators!C775,3,100),support!$A$2:$A$66,0),MATCH(indicators!B775,support!$E$1:$BI$1,0))="","NULL",SUBSTITUTE(OFFSET(support!$D$1,MATCH("v|"&amp;indicators!A775&amp;"|"&amp;MID(indicators!C775,3,100),support!$A$2:$A$66,0),MATCH(indicators!B775,support!$E$1:$BI$1,0)),",","."))</f>
        <v>0.0146643403958007</v>
      </c>
      <c r="E775" t="s">
        <v>19</v>
      </c>
      <c r="F775" t="s">
        <v>19</v>
      </c>
      <c r="G775" t="s">
        <v>19</v>
      </c>
      <c r="H775" t="s">
        <v>19</v>
      </c>
      <c r="I775" t="str">
        <f ca="1">IF(OFFSET(support!$D$1,MATCH("w|"&amp;indicators!A775&amp;"|"&amp;MID(indicators!C775,3,100),support!$A$2:$A$66,0),MATCH(indicators!B775,support!$E$1:$BI$1,0))="","NULL",SUBSTITUTE(OFFSET(support!$D$1,MATCH("w|"&amp;indicators!A775&amp;"|"&amp;MID(indicators!C775,3,100),support!$A$2:$A$66,0),MATCH(indicators!B775,support!$E$1:$BI$1,0)),",","."))</f>
        <v>0.0998717689716513</v>
      </c>
      <c r="J775">
        <v>1</v>
      </c>
    </row>
    <row r="776" spans="1:10" x14ac:dyDescent="0.25">
      <c r="A776">
        <v>2018</v>
      </c>
      <c r="B776" s="88">
        <v>46</v>
      </c>
      <c r="C776" t="s">
        <v>228</v>
      </c>
      <c r="D776" t="str">
        <f ca="1">IF(OFFSET(support!$D$1,MATCH("v|"&amp;indicators!A776&amp;"|"&amp;MID(indicators!C776,3,100),support!$A$2:$A$66,0),MATCH(indicators!B776,support!$E$1:$BI$1,0))="","NULL",SUBSTITUTE(OFFSET(support!$D$1,MATCH("v|"&amp;indicators!A776&amp;"|"&amp;MID(indicators!C776,3,100),support!$A$2:$A$66,0),MATCH(indicators!B776,support!$E$1:$BI$1,0)),",","."))</f>
        <v>0.0142124325427892</v>
      </c>
      <c r="E776" t="s">
        <v>19</v>
      </c>
      <c r="F776" t="s">
        <v>19</v>
      </c>
      <c r="G776" t="s">
        <v>19</v>
      </c>
      <c r="H776" t="s">
        <v>19</v>
      </c>
      <c r="I776" t="str">
        <f ca="1">IF(OFFSET(support!$D$1,MATCH("w|"&amp;indicators!A776&amp;"|"&amp;MID(indicators!C776,3,100),support!$A$2:$A$66,0),MATCH(indicators!B776,support!$E$1:$BI$1,0))="","NULL",SUBSTITUTE(OFFSET(support!$D$1,MATCH("w|"&amp;indicators!A776&amp;"|"&amp;MID(indicators!C776,3,100),support!$A$2:$A$66,0),MATCH(indicators!B776,support!$E$1:$BI$1,0)),",","."))</f>
        <v>0.0853645702020409</v>
      </c>
      <c r="J776">
        <v>1</v>
      </c>
    </row>
    <row r="777" spans="1:10" x14ac:dyDescent="0.25">
      <c r="A777">
        <v>2018</v>
      </c>
      <c r="B777" s="88">
        <v>47</v>
      </c>
      <c r="C777" t="s">
        <v>228</v>
      </c>
      <c r="D777" t="str">
        <f ca="1">IF(OFFSET(support!$D$1,MATCH("v|"&amp;indicators!A777&amp;"|"&amp;MID(indicators!C777,3,100),support!$A$2:$A$66,0),MATCH(indicators!B777,support!$E$1:$BI$1,0))="","NULL",SUBSTITUTE(OFFSET(support!$D$1,MATCH("v|"&amp;indicators!A777&amp;"|"&amp;MID(indicators!C777,3,100),support!$A$2:$A$66,0),MATCH(indicators!B777,support!$E$1:$BI$1,0)),",","."))</f>
        <v>0.0605874474274648</v>
      </c>
      <c r="E777" t="s">
        <v>19</v>
      </c>
      <c r="F777" t="s">
        <v>19</v>
      </c>
      <c r="G777" t="s">
        <v>19</v>
      </c>
      <c r="H777" t="s">
        <v>19</v>
      </c>
      <c r="I777" t="str">
        <f ca="1">IF(OFFSET(support!$D$1,MATCH("w|"&amp;indicators!A777&amp;"|"&amp;MID(indicators!C777,3,100),support!$A$2:$A$66,0),MATCH(indicators!B777,support!$E$1:$BI$1,0))="","NULL",SUBSTITUTE(OFFSET(support!$D$1,MATCH("w|"&amp;indicators!A777&amp;"|"&amp;MID(indicators!C777,3,100),support!$A$2:$A$66,0),MATCH(indicators!B777,support!$E$1:$BI$1,0)),",","."))</f>
        <v>0.0836866157376231</v>
      </c>
      <c r="J777">
        <v>1</v>
      </c>
    </row>
    <row r="778" spans="1:10" x14ac:dyDescent="0.25">
      <c r="A778">
        <v>2018</v>
      </c>
      <c r="B778" s="88">
        <v>48</v>
      </c>
      <c r="C778" t="s">
        <v>228</v>
      </c>
      <c r="D778" t="str">
        <f ca="1">IF(OFFSET(support!$D$1,MATCH("v|"&amp;indicators!A778&amp;"|"&amp;MID(indicators!C778,3,100),support!$A$2:$A$66,0),MATCH(indicators!B778,support!$E$1:$BI$1,0))="","NULL",SUBSTITUTE(OFFSET(support!$D$1,MATCH("v|"&amp;indicators!A778&amp;"|"&amp;MID(indicators!C778,3,100),support!$A$2:$A$66,0),MATCH(indicators!B778,support!$E$1:$BI$1,0)),",","."))</f>
        <v>0.320891145801737</v>
      </c>
      <c r="E778" t="s">
        <v>19</v>
      </c>
      <c r="F778" t="s">
        <v>19</v>
      </c>
      <c r="G778" t="s">
        <v>19</v>
      </c>
      <c r="H778" t="s">
        <v>19</v>
      </c>
      <c r="I778" t="str">
        <f ca="1">IF(OFFSET(support!$D$1,MATCH("w|"&amp;indicators!A778&amp;"|"&amp;MID(indicators!C778,3,100),support!$A$2:$A$66,0),MATCH(indicators!B778,support!$E$1:$BI$1,0))="","NULL",SUBSTITUTE(OFFSET(support!$D$1,MATCH("w|"&amp;indicators!A778&amp;"|"&amp;MID(indicators!C778,3,100),support!$A$2:$A$66,0),MATCH(indicators!B778,support!$E$1:$BI$1,0)),",","."))</f>
        <v>0.349909116538658</v>
      </c>
      <c r="J778">
        <v>1</v>
      </c>
    </row>
    <row r="779" spans="1:10" x14ac:dyDescent="0.25">
      <c r="A779">
        <v>2018</v>
      </c>
      <c r="B779" s="88">
        <v>49</v>
      </c>
      <c r="C779" t="s">
        <v>228</v>
      </c>
      <c r="D779" t="str">
        <f ca="1">IF(OFFSET(support!$D$1,MATCH("v|"&amp;indicators!A779&amp;"|"&amp;MID(indicators!C779,3,100),support!$A$2:$A$66,0),MATCH(indicators!B779,support!$E$1:$BI$1,0))="","NULL",SUBSTITUTE(OFFSET(support!$D$1,MATCH("v|"&amp;indicators!A779&amp;"|"&amp;MID(indicators!C779,3,100),support!$A$2:$A$66,0),MATCH(indicators!B779,support!$E$1:$BI$1,0)),",","."))</f>
        <v>0.891366499621083</v>
      </c>
      <c r="E779" t="s">
        <v>19</v>
      </c>
      <c r="F779" t="s">
        <v>19</v>
      </c>
      <c r="G779" t="s">
        <v>19</v>
      </c>
      <c r="H779" t="s">
        <v>19</v>
      </c>
      <c r="I779" t="str">
        <f ca="1">IF(OFFSET(support!$D$1,MATCH("w|"&amp;indicators!A779&amp;"|"&amp;MID(indicators!C779,3,100),support!$A$2:$A$66,0),MATCH(indicators!B779,support!$E$1:$BI$1,0))="","NULL",SUBSTITUTE(OFFSET(support!$D$1,MATCH("w|"&amp;indicators!A779&amp;"|"&amp;MID(indicators!C779,3,100),support!$A$2:$A$66,0),MATCH(indicators!B779,support!$E$1:$BI$1,0)),",","."))</f>
        <v>0.307105029722921</v>
      </c>
      <c r="J779">
        <v>1</v>
      </c>
    </row>
    <row r="780" spans="1:10" x14ac:dyDescent="0.25">
      <c r="A780">
        <v>2018</v>
      </c>
      <c r="B780" s="88">
        <v>50</v>
      </c>
      <c r="C780" t="s">
        <v>228</v>
      </c>
      <c r="D780" t="str">
        <f ca="1">IF(OFFSET(support!$D$1,MATCH("v|"&amp;indicators!A780&amp;"|"&amp;MID(indicators!C780,3,100),support!$A$2:$A$66,0),MATCH(indicators!B780,support!$E$1:$BI$1,0))="","NULL",SUBSTITUTE(OFFSET(support!$D$1,MATCH("v|"&amp;indicators!A780&amp;"|"&amp;MID(indicators!C780,3,100),support!$A$2:$A$66,0),MATCH(indicators!B780,support!$E$1:$BI$1,0)),",","."))</f>
        <v>0.0874686457451629</v>
      </c>
      <c r="E780" t="s">
        <v>19</v>
      </c>
      <c r="F780" t="s">
        <v>19</v>
      </c>
      <c r="G780" t="s">
        <v>19</v>
      </c>
      <c r="H780" t="s">
        <v>19</v>
      </c>
      <c r="I780" t="str">
        <f ca="1">IF(OFFSET(support!$D$1,MATCH("w|"&amp;indicators!A780&amp;"|"&amp;MID(indicators!C780,3,100),support!$A$2:$A$66,0),MATCH(indicators!B780,support!$E$1:$BI$1,0))="","NULL",SUBSTITUTE(OFFSET(support!$D$1,MATCH("w|"&amp;indicators!A780&amp;"|"&amp;MID(indicators!C780,3,100),support!$A$2:$A$66,0),MATCH(indicators!B780,support!$E$1:$BI$1,0)),",","."))</f>
        <v>0.418508418463699</v>
      </c>
      <c r="J780">
        <v>1</v>
      </c>
    </row>
    <row r="781" spans="1:10" x14ac:dyDescent="0.25">
      <c r="A781">
        <v>2018</v>
      </c>
      <c r="B781" s="88">
        <v>52</v>
      </c>
      <c r="C781" t="s">
        <v>228</v>
      </c>
      <c r="D781" t="str">
        <f ca="1">IF(OFFSET(support!$D$1,MATCH("v|"&amp;indicators!A781&amp;"|"&amp;MID(indicators!C781,3,100),support!$A$2:$A$66,0),MATCH(indicators!B781,support!$E$1:$BI$1,0))="","NULL",SUBSTITUTE(OFFSET(support!$D$1,MATCH("v|"&amp;indicators!A781&amp;"|"&amp;MID(indicators!C781,3,100),support!$A$2:$A$66,0),MATCH(indicators!B781,support!$E$1:$BI$1,0)),",","."))</f>
        <v>0.00746197397044423</v>
      </c>
      <c r="E781" t="s">
        <v>19</v>
      </c>
      <c r="F781" t="s">
        <v>19</v>
      </c>
      <c r="G781" t="s">
        <v>19</v>
      </c>
      <c r="H781" t="s">
        <v>19</v>
      </c>
      <c r="I781" t="str">
        <f ca="1">IF(OFFSET(support!$D$1,MATCH("w|"&amp;indicators!A781&amp;"|"&amp;MID(indicators!C781,3,100),support!$A$2:$A$66,0),MATCH(indicators!B781,support!$E$1:$BI$1,0))="","NULL",SUBSTITUTE(OFFSET(support!$D$1,MATCH("w|"&amp;indicators!A781&amp;"|"&amp;MID(indicators!C781,3,100),support!$A$2:$A$66,0),MATCH(indicators!B781,support!$E$1:$BI$1,0)),",","."))</f>
        <v>0.536543147676558</v>
      </c>
      <c r="J781">
        <v>1</v>
      </c>
    </row>
    <row r="782" spans="1:10" x14ac:dyDescent="0.25">
      <c r="A782">
        <v>2018</v>
      </c>
      <c r="B782" s="88">
        <v>53</v>
      </c>
      <c r="C782" t="s">
        <v>228</v>
      </c>
      <c r="D782" t="str">
        <f ca="1">IF(OFFSET(support!$D$1,MATCH("v|"&amp;indicators!A782&amp;"|"&amp;MID(indicators!C782,3,100),support!$A$2:$A$66,0),MATCH(indicators!B782,support!$E$1:$BI$1,0))="","NULL",SUBSTITUTE(OFFSET(support!$D$1,MATCH("v|"&amp;indicators!A782&amp;"|"&amp;MID(indicators!C782,3,100),support!$A$2:$A$66,0),MATCH(indicators!B782,support!$E$1:$BI$1,0)),",","."))</f>
        <v>0.013660591017101</v>
      </c>
      <c r="E782" t="s">
        <v>19</v>
      </c>
      <c r="F782" t="s">
        <v>19</v>
      </c>
      <c r="G782" t="s">
        <v>19</v>
      </c>
      <c r="H782" t="s">
        <v>19</v>
      </c>
      <c r="I782" t="str">
        <f ca="1">IF(OFFSET(support!$D$1,MATCH("w|"&amp;indicators!A782&amp;"|"&amp;MID(indicators!C782,3,100),support!$A$2:$A$66,0),MATCH(indicators!B782,support!$E$1:$BI$1,0))="","NULL",SUBSTITUTE(OFFSET(support!$D$1,MATCH("w|"&amp;indicators!A782&amp;"|"&amp;MID(indicators!C782,3,100),support!$A$2:$A$66,0),MATCH(indicators!B782,support!$E$1:$BI$1,0)),",","."))</f>
        <v>0.178537208437006</v>
      </c>
      <c r="J782">
        <v>1</v>
      </c>
    </row>
    <row r="783" spans="1:10" x14ac:dyDescent="0.25">
      <c r="A783">
        <v>2018</v>
      </c>
      <c r="B783" s="88">
        <v>54</v>
      </c>
      <c r="C783" t="s">
        <v>228</v>
      </c>
      <c r="D783" t="str">
        <f ca="1">IF(OFFSET(support!$D$1,MATCH("v|"&amp;indicators!A783&amp;"|"&amp;MID(indicators!C783,3,100),support!$A$2:$A$66,0),MATCH(indicators!B783,support!$E$1:$BI$1,0))="","NULL",SUBSTITUTE(OFFSET(support!$D$1,MATCH("v|"&amp;indicators!A783&amp;"|"&amp;MID(indicators!C783,3,100),support!$A$2:$A$66,0),MATCH(indicators!B783,support!$E$1:$BI$1,0)),",","."))</f>
        <v>0.00123901566428567</v>
      </c>
      <c r="E783" t="s">
        <v>19</v>
      </c>
      <c r="F783" t="s">
        <v>19</v>
      </c>
      <c r="G783" t="s">
        <v>19</v>
      </c>
      <c r="H783" t="s">
        <v>19</v>
      </c>
      <c r="I783" t="str">
        <f ca="1">IF(OFFSET(support!$D$1,MATCH("w|"&amp;indicators!A783&amp;"|"&amp;MID(indicators!C783,3,100),support!$A$2:$A$66,0),MATCH(indicators!B783,support!$E$1:$BI$1,0))="","NULL",SUBSTITUTE(OFFSET(support!$D$1,MATCH("w|"&amp;indicators!A783&amp;"|"&amp;MID(indicators!C783,3,100),support!$A$2:$A$66,0),MATCH(indicators!B783,support!$E$1:$BI$1,0)),",","."))</f>
        <v>0.389065315942264</v>
      </c>
      <c r="J783">
        <v>1</v>
      </c>
    </row>
    <row r="784" spans="1:10" x14ac:dyDescent="0.25">
      <c r="A784">
        <v>2018</v>
      </c>
      <c r="B784" s="88">
        <v>57</v>
      </c>
      <c r="C784" t="s">
        <v>228</v>
      </c>
      <c r="D784" t="str">
        <f ca="1">IF(OFFSET(support!$D$1,MATCH("v|"&amp;indicators!A784&amp;"|"&amp;MID(indicators!C784,3,100),support!$A$2:$A$66,0),MATCH(indicators!B784,support!$E$1:$BI$1,0))="","NULL",SUBSTITUTE(OFFSET(support!$D$1,MATCH("v|"&amp;indicators!A784&amp;"|"&amp;MID(indicators!C784,3,100),support!$A$2:$A$66,0),MATCH(indicators!B784,support!$E$1:$BI$1,0)),",","."))</f>
        <v>0.154027283859357</v>
      </c>
      <c r="E784" t="s">
        <v>19</v>
      </c>
      <c r="F784" t="s">
        <v>19</v>
      </c>
      <c r="G784" t="s">
        <v>19</v>
      </c>
      <c r="H784" t="s">
        <v>19</v>
      </c>
      <c r="I784" t="str">
        <f ca="1">IF(OFFSET(support!$D$1,MATCH("w|"&amp;indicators!A784&amp;"|"&amp;MID(indicators!C784,3,100),support!$A$2:$A$66,0),MATCH(indicators!B784,support!$E$1:$BI$1,0))="","NULL",SUBSTITUTE(OFFSET(support!$D$1,MATCH("w|"&amp;indicators!A784&amp;"|"&amp;MID(indicators!C784,3,100),support!$A$2:$A$66,0),MATCH(indicators!B784,support!$E$1:$BI$1,0)),",","."))</f>
        <v>0.231381832596908</v>
      </c>
      <c r="J784">
        <v>1</v>
      </c>
    </row>
    <row r="785" spans="1:10" x14ac:dyDescent="0.25">
      <c r="A785">
        <v>2018</v>
      </c>
      <c r="B785" s="88">
        <v>58</v>
      </c>
      <c r="C785" t="s">
        <v>228</v>
      </c>
      <c r="D785" t="str">
        <f ca="1">IF(OFFSET(support!$D$1,MATCH("v|"&amp;indicators!A785&amp;"|"&amp;MID(indicators!C785,3,100),support!$A$2:$A$66,0),MATCH(indicators!B785,support!$E$1:$BI$1,0))="","NULL",SUBSTITUTE(OFFSET(support!$D$1,MATCH("v|"&amp;indicators!A785&amp;"|"&amp;MID(indicators!C785,3,100),support!$A$2:$A$66,0),MATCH(indicators!B785,support!$E$1:$BI$1,0)),",","."))</f>
        <v>0.186842880428972</v>
      </c>
      <c r="E785" t="s">
        <v>19</v>
      </c>
      <c r="F785" t="s">
        <v>19</v>
      </c>
      <c r="G785" t="s">
        <v>19</v>
      </c>
      <c r="H785" t="s">
        <v>19</v>
      </c>
      <c r="I785" t="str">
        <f ca="1">IF(OFFSET(support!$D$1,MATCH("w|"&amp;indicators!A785&amp;"|"&amp;MID(indicators!C785,3,100),support!$A$2:$A$66,0),MATCH(indicators!B785,support!$E$1:$BI$1,0))="","NULL",SUBSTITUTE(OFFSET(support!$D$1,MATCH("w|"&amp;indicators!A785&amp;"|"&amp;MID(indicators!C785,3,100),support!$A$2:$A$66,0),MATCH(indicators!B785,support!$E$1:$BI$1,0)),",","."))</f>
        <v>0.227863549472388</v>
      </c>
      <c r="J785">
        <v>1</v>
      </c>
    </row>
    <row r="786" spans="1:10" x14ac:dyDescent="0.25">
      <c r="A786">
        <v>2018</v>
      </c>
      <c r="B786" s="88">
        <v>60</v>
      </c>
      <c r="C786" t="s">
        <v>228</v>
      </c>
      <c r="D786" t="str">
        <f ca="1">IF(OFFSET(support!$D$1,MATCH("v|"&amp;indicators!A786&amp;"|"&amp;MID(indicators!C786,3,100),support!$A$2:$A$66,0),MATCH(indicators!B786,support!$E$1:$BI$1,0))="","NULL",SUBSTITUTE(OFFSET(support!$D$1,MATCH("v|"&amp;indicators!A786&amp;"|"&amp;MID(indicators!C786,3,100),support!$A$2:$A$66,0),MATCH(indicators!B786,support!$E$1:$BI$1,0)),",","."))</f>
        <v>0.0011864263316605</v>
      </c>
      <c r="E786" t="s">
        <v>19</v>
      </c>
      <c r="F786" t="s">
        <v>19</v>
      </c>
      <c r="G786" t="s">
        <v>19</v>
      </c>
      <c r="H786" t="s">
        <v>19</v>
      </c>
      <c r="I786" t="str">
        <f ca="1">IF(OFFSET(support!$D$1,MATCH("w|"&amp;indicators!A786&amp;"|"&amp;MID(indicators!C786,3,100),support!$A$2:$A$66,0),MATCH(indicators!B786,support!$E$1:$BI$1,0))="","NULL",SUBSTITUTE(OFFSET(support!$D$1,MATCH("w|"&amp;indicators!A786&amp;"|"&amp;MID(indicators!C786,3,100),support!$A$2:$A$66,0),MATCH(indicators!B786,support!$E$1:$BI$1,0)),",","."))</f>
        <v>0.197795498477656</v>
      </c>
      <c r="J786">
        <v>1</v>
      </c>
    </row>
    <row r="787" spans="1:10" x14ac:dyDescent="0.25">
      <c r="A787">
        <v>2018</v>
      </c>
      <c r="B787" s="88">
        <v>61</v>
      </c>
      <c r="C787" t="s">
        <v>228</v>
      </c>
      <c r="D787" t="str">
        <f ca="1">IF(OFFSET(support!$D$1,MATCH("v|"&amp;indicators!A787&amp;"|"&amp;MID(indicators!C787,3,100),support!$A$2:$A$66,0),MATCH(indicators!B787,support!$E$1:$BI$1,0))="","NULL",SUBSTITUTE(OFFSET(support!$D$1,MATCH("v|"&amp;indicators!A787&amp;"|"&amp;MID(indicators!C787,3,100),support!$A$2:$A$66,0),MATCH(indicators!B787,support!$E$1:$BI$1,0)),",","."))</f>
        <v>0.962680110606226</v>
      </c>
      <c r="E787" t="s">
        <v>19</v>
      </c>
      <c r="F787" t="s">
        <v>19</v>
      </c>
      <c r="G787" t="s">
        <v>19</v>
      </c>
      <c r="H787" t="s">
        <v>19</v>
      </c>
      <c r="I787" t="str">
        <f ca="1">IF(OFFSET(support!$D$1,MATCH("w|"&amp;indicators!A787&amp;"|"&amp;MID(indicators!C787,3,100),support!$A$2:$A$66,0),MATCH(indicators!B787,support!$E$1:$BI$1,0))="","NULL",SUBSTITUTE(OFFSET(support!$D$1,MATCH("w|"&amp;indicators!A787&amp;"|"&amp;MID(indicators!C787,3,100),support!$A$2:$A$66,0),MATCH(indicators!B787,support!$E$1:$BI$1,0)),",","."))</f>
        <v>0.321754294124723</v>
      </c>
      <c r="J787">
        <v>1</v>
      </c>
    </row>
    <row r="788" spans="1:10" x14ac:dyDescent="0.25">
      <c r="A788">
        <v>2018</v>
      </c>
      <c r="B788" s="88">
        <v>63</v>
      </c>
      <c r="C788" t="s">
        <v>228</v>
      </c>
      <c r="D788" t="str">
        <f ca="1">IF(OFFSET(support!$D$1,MATCH("v|"&amp;indicators!A788&amp;"|"&amp;MID(indicators!C788,3,100),support!$A$2:$A$66,0),MATCH(indicators!B788,support!$E$1:$BI$1,0))="","NULL",SUBSTITUTE(OFFSET(support!$D$1,MATCH("v|"&amp;indicators!A788&amp;"|"&amp;MID(indicators!C788,3,100),support!$A$2:$A$66,0),MATCH(indicators!B788,support!$E$1:$BI$1,0)),",","."))</f>
        <v>0.800392848006003</v>
      </c>
      <c r="E788" t="s">
        <v>19</v>
      </c>
      <c r="F788" t="s">
        <v>19</v>
      </c>
      <c r="G788" t="s">
        <v>19</v>
      </c>
      <c r="H788" t="s">
        <v>19</v>
      </c>
      <c r="I788" t="str">
        <f ca="1">IF(OFFSET(support!$D$1,MATCH("w|"&amp;indicators!A788&amp;"|"&amp;MID(indicators!C788,3,100),support!$A$2:$A$66,0),MATCH(indicators!B788,support!$E$1:$BI$1,0))="","NULL",SUBSTITUTE(OFFSET(support!$D$1,MATCH("w|"&amp;indicators!A788&amp;"|"&amp;MID(indicators!C788,3,100),support!$A$2:$A$66,0),MATCH(indicators!B788,support!$E$1:$BI$1,0)),",","."))</f>
        <v>0.546314057179031</v>
      </c>
      <c r="J788">
        <v>1</v>
      </c>
    </row>
    <row r="789" spans="1:10" x14ac:dyDescent="0.25">
      <c r="A789">
        <v>2018</v>
      </c>
      <c r="B789" s="88">
        <v>64</v>
      </c>
      <c r="C789" t="s">
        <v>228</v>
      </c>
      <c r="D789" t="str">
        <f ca="1">IF(OFFSET(support!$D$1,MATCH("v|"&amp;indicators!A789&amp;"|"&amp;MID(indicators!C789,3,100),support!$A$2:$A$66,0),MATCH(indicators!B789,support!$E$1:$BI$1,0))="","NULL",SUBSTITUTE(OFFSET(support!$D$1,MATCH("v|"&amp;indicators!A789&amp;"|"&amp;MID(indicators!C789,3,100),support!$A$2:$A$66,0),MATCH(indicators!B789,support!$E$1:$BI$1,0)),",","."))</f>
        <v>0.0903172634717966</v>
      </c>
      <c r="E789" t="s">
        <v>19</v>
      </c>
      <c r="F789" t="s">
        <v>19</v>
      </c>
      <c r="G789" t="s">
        <v>19</v>
      </c>
      <c r="H789" t="s">
        <v>19</v>
      </c>
      <c r="I789" t="str">
        <f ca="1">IF(OFFSET(support!$D$1,MATCH("w|"&amp;indicators!A789&amp;"|"&amp;MID(indicators!C789,3,100),support!$A$2:$A$66,0),MATCH(indicators!B789,support!$E$1:$BI$1,0))="","NULL",SUBSTITUTE(OFFSET(support!$D$1,MATCH("w|"&amp;indicators!A789&amp;"|"&amp;MID(indicators!C789,3,100),support!$A$2:$A$66,0),MATCH(indicators!B789,support!$E$1:$BI$1,0)),",","."))</f>
        <v>0.251091906682722</v>
      </c>
      <c r="J789">
        <v>1</v>
      </c>
    </row>
    <row r="790" spans="1:10" x14ac:dyDescent="0.25">
      <c r="A790">
        <v>2018</v>
      </c>
      <c r="B790" s="88">
        <v>65</v>
      </c>
      <c r="C790" t="s">
        <v>228</v>
      </c>
      <c r="D790" t="str">
        <f ca="1">IF(OFFSET(support!$D$1,MATCH("v|"&amp;indicators!A790&amp;"|"&amp;MID(indicators!C790,3,100),support!$A$2:$A$66,0),MATCH(indicators!B790,support!$E$1:$BI$1,0))="","NULL",SUBSTITUTE(OFFSET(support!$D$1,MATCH("v|"&amp;indicators!A790&amp;"|"&amp;MID(indicators!C790,3,100),support!$A$2:$A$66,0),MATCH(indicators!B790,support!$E$1:$BI$1,0)),",","."))</f>
        <v>0.00638897876089261</v>
      </c>
      <c r="E790" t="s">
        <v>19</v>
      </c>
      <c r="F790" t="s">
        <v>19</v>
      </c>
      <c r="G790" t="s">
        <v>19</v>
      </c>
      <c r="H790" t="s">
        <v>19</v>
      </c>
      <c r="I790" t="str">
        <f ca="1">IF(OFFSET(support!$D$1,MATCH("w|"&amp;indicators!A790&amp;"|"&amp;MID(indicators!C790,3,100),support!$A$2:$A$66,0),MATCH(indicators!B790,support!$E$1:$BI$1,0))="","NULL",SUBSTITUTE(OFFSET(support!$D$1,MATCH("w|"&amp;indicators!A790&amp;"|"&amp;MID(indicators!C790,3,100),support!$A$2:$A$66,0),MATCH(indicators!B790,support!$E$1:$BI$1,0)),",","."))</f>
        <v>0.233689564480166</v>
      </c>
      <c r="J790">
        <v>1</v>
      </c>
    </row>
    <row r="791" spans="1:10" x14ac:dyDescent="0.25">
      <c r="A791">
        <v>2018</v>
      </c>
      <c r="B791" s="88">
        <v>67</v>
      </c>
      <c r="C791" t="s">
        <v>228</v>
      </c>
      <c r="D791" t="str">
        <f ca="1">IF(OFFSET(support!$D$1,MATCH("v|"&amp;indicators!A791&amp;"|"&amp;MID(indicators!C791,3,100),support!$A$2:$A$66,0),MATCH(indicators!B791,support!$E$1:$BI$1,0))="","NULL",SUBSTITUTE(OFFSET(support!$D$1,MATCH("v|"&amp;indicators!A791&amp;"|"&amp;MID(indicators!C791,3,100),support!$A$2:$A$66,0),MATCH(indicators!B791,support!$E$1:$BI$1,0)),",","."))</f>
        <v>0.519230124156208</v>
      </c>
      <c r="E791" t="s">
        <v>19</v>
      </c>
      <c r="F791" t="s">
        <v>19</v>
      </c>
      <c r="G791" t="s">
        <v>19</v>
      </c>
      <c r="H791" t="s">
        <v>19</v>
      </c>
      <c r="I791" t="str">
        <f ca="1">IF(OFFSET(support!$D$1,MATCH("w|"&amp;indicators!A791&amp;"|"&amp;MID(indicators!C791,3,100),support!$A$2:$A$66,0),MATCH(indicators!B791,support!$E$1:$BI$1,0))="","NULL",SUBSTITUTE(OFFSET(support!$D$1,MATCH("w|"&amp;indicators!A791&amp;"|"&amp;MID(indicators!C791,3,100),support!$A$2:$A$66,0),MATCH(indicators!B791,support!$E$1:$BI$1,0)),",","."))</f>
        <v>0.523702337109032</v>
      </c>
      <c r="J791">
        <v>1</v>
      </c>
    </row>
    <row r="792" spans="1:10" x14ac:dyDescent="0.25">
      <c r="A792">
        <v>2018</v>
      </c>
      <c r="B792" s="88">
        <v>68</v>
      </c>
      <c r="C792" t="s">
        <v>228</v>
      </c>
      <c r="D792" t="str">
        <f ca="1">IF(OFFSET(support!$D$1,MATCH("v|"&amp;indicators!A792&amp;"|"&amp;MID(indicators!C792,3,100),support!$A$2:$A$66,0),MATCH(indicators!B792,support!$E$1:$BI$1,0))="","NULL",SUBSTITUTE(OFFSET(support!$D$1,MATCH("v|"&amp;indicators!A792&amp;"|"&amp;MID(indicators!C792,3,100),support!$A$2:$A$66,0),MATCH(indicators!B792,support!$E$1:$BI$1,0)),",","."))</f>
        <v>0.157468011847188</v>
      </c>
      <c r="E792" t="s">
        <v>19</v>
      </c>
      <c r="F792" t="s">
        <v>19</v>
      </c>
      <c r="G792" t="s">
        <v>19</v>
      </c>
      <c r="H792" t="s">
        <v>19</v>
      </c>
      <c r="I792" t="str">
        <f ca="1">IF(OFFSET(support!$D$1,MATCH("w|"&amp;indicators!A792&amp;"|"&amp;MID(indicators!C792,3,100),support!$A$2:$A$66,0),MATCH(indicators!B792,support!$E$1:$BI$1,0))="","NULL",SUBSTITUTE(OFFSET(support!$D$1,MATCH("w|"&amp;indicators!A792&amp;"|"&amp;MID(indicators!C792,3,100),support!$A$2:$A$66,0),MATCH(indicators!B792,support!$E$1:$BI$1,0)),",","."))</f>
        <v>0.328289972600803</v>
      </c>
      <c r="J792">
        <v>1</v>
      </c>
    </row>
    <row r="793" spans="1:10" x14ac:dyDescent="0.25">
      <c r="A793">
        <v>2018</v>
      </c>
      <c r="B793" s="88">
        <v>69</v>
      </c>
      <c r="C793" t="s">
        <v>228</v>
      </c>
      <c r="D793" t="str">
        <f ca="1">IF(OFFSET(support!$D$1,MATCH("v|"&amp;indicators!A793&amp;"|"&amp;MID(indicators!C793,3,100),support!$A$2:$A$66,0),MATCH(indicators!B793,support!$E$1:$BI$1,0))="","NULL",SUBSTITUTE(OFFSET(support!$D$1,MATCH("v|"&amp;indicators!A793&amp;"|"&amp;MID(indicators!C793,3,100),support!$A$2:$A$66,0),MATCH(indicators!B793,support!$E$1:$BI$1,0)),",","."))</f>
        <v>0.00283164892170029</v>
      </c>
      <c r="E793" t="s">
        <v>19</v>
      </c>
      <c r="F793" t="s">
        <v>19</v>
      </c>
      <c r="G793" t="s">
        <v>19</v>
      </c>
      <c r="H793" t="s">
        <v>19</v>
      </c>
      <c r="I793" t="str">
        <f ca="1">IF(OFFSET(support!$D$1,MATCH("w|"&amp;indicators!A793&amp;"|"&amp;MID(indicators!C793,3,100),support!$A$2:$A$66,0),MATCH(indicators!B793,support!$E$1:$BI$1,0))="","NULL",SUBSTITUTE(OFFSET(support!$D$1,MATCH("w|"&amp;indicators!A793&amp;"|"&amp;MID(indicators!C793,3,100),support!$A$2:$A$66,0),MATCH(indicators!B793,support!$E$1:$BI$1,0)),",","."))</f>
        <v>0.426433960492721</v>
      </c>
      <c r="J793">
        <v>1</v>
      </c>
    </row>
    <row r="794" spans="1:10" x14ac:dyDescent="0.25">
      <c r="A794">
        <v>2018</v>
      </c>
      <c r="B794" s="88">
        <v>70</v>
      </c>
      <c r="C794" t="s">
        <v>228</v>
      </c>
      <c r="D794" t="str">
        <f ca="1">IF(OFFSET(support!$D$1,MATCH("v|"&amp;indicators!A794&amp;"|"&amp;MID(indicators!C794,3,100),support!$A$2:$A$66,0),MATCH(indicators!B794,support!$E$1:$BI$1,0))="","NULL",SUBSTITUTE(OFFSET(support!$D$1,MATCH("v|"&amp;indicators!A794&amp;"|"&amp;MID(indicators!C794,3,100),support!$A$2:$A$66,0),MATCH(indicators!B794,support!$E$1:$BI$1,0)),",","."))</f>
        <v>0.0304185743675979</v>
      </c>
      <c r="E794" t="s">
        <v>19</v>
      </c>
      <c r="F794" t="s">
        <v>19</v>
      </c>
      <c r="G794" t="s">
        <v>19</v>
      </c>
      <c r="H794" t="s">
        <v>19</v>
      </c>
      <c r="I794" t="str">
        <f ca="1">IF(OFFSET(support!$D$1,MATCH("w|"&amp;indicators!A794&amp;"|"&amp;MID(indicators!C794,3,100),support!$A$2:$A$66,0),MATCH(indicators!B794,support!$E$1:$BI$1,0))="","NULL",SUBSTITUTE(OFFSET(support!$D$1,MATCH("w|"&amp;indicators!A794&amp;"|"&amp;MID(indicators!C794,3,100),support!$A$2:$A$66,0),MATCH(indicators!B794,support!$E$1:$BI$1,0)),",","."))</f>
        <v>0.148402786423609</v>
      </c>
      <c r="J794">
        <v>1</v>
      </c>
    </row>
    <row r="795" spans="1:10" x14ac:dyDescent="0.25">
      <c r="A795">
        <v>2018</v>
      </c>
      <c r="B795" s="88">
        <v>72</v>
      </c>
      <c r="C795" t="s">
        <v>228</v>
      </c>
      <c r="D795" t="str">
        <f ca="1">IF(OFFSET(support!$D$1,MATCH("v|"&amp;indicators!A795&amp;"|"&amp;MID(indicators!C795,3,100),support!$A$2:$A$66,0),MATCH(indicators!B795,support!$E$1:$BI$1,0))="","NULL",SUBSTITUTE(OFFSET(support!$D$1,MATCH("v|"&amp;indicators!A795&amp;"|"&amp;MID(indicators!C795,3,100),support!$A$2:$A$66,0),MATCH(indicators!B795,support!$E$1:$BI$1,0)),",","."))</f>
        <v>0.00464329408636958</v>
      </c>
      <c r="E795" t="s">
        <v>19</v>
      </c>
      <c r="F795" t="s">
        <v>19</v>
      </c>
      <c r="G795" t="s">
        <v>19</v>
      </c>
      <c r="H795" t="s">
        <v>19</v>
      </c>
      <c r="I795" t="str">
        <f ca="1">IF(OFFSET(support!$D$1,MATCH("w|"&amp;indicators!A795&amp;"|"&amp;MID(indicators!C795,3,100),support!$A$2:$A$66,0),MATCH(indicators!B795,support!$E$1:$BI$1,0))="","NULL",SUBSTITUTE(OFFSET(support!$D$1,MATCH("w|"&amp;indicators!A795&amp;"|"&amp;MID(indicators!C795,3,100),support!$A$2:$A$66,0),MATCH(indicators!B795,support!$E$1:$BI$1,0)),",","."))</f>
        <v>0.11756490152222</v>
      </c>
      <c r="J795">
        <v>1</v>
      </c>
    </row>
    <row r="796" spans="1:10" x14ac:dyDescent="0.25">
      <c r="A796">
        <v>2018</v>
      </c>
      <c r="B796" s="88">
        <v>75</v>
      </c>
      <c r="C796" t="s">
        <v>228</v>
      </c>
      <c r="D796" t="str">
        <f ca="1">IF(OFFSET(support!$D$1,MATCH("v|"&amp;indicators!A796&amp;"|"&amp;MID(indicators!C796,3,100),support!$A$2:$A$66,0),MATCH(indicators!B796,support!$E$1:$BI$1,0))="","NULL",SUBSTITUTE(OFFSET(support!$D$1,MATCH("v|"&amp;indicators!A796&amp;"|"&amp;MID(indicators!C796,3,100),support!$A$2:$A$66,0),MATCH(indicators!B796,support!$E$1:$BI$1,0)),",","."))</f>
        <v>0.00122099983158623</v>
      </c>
      <c r="E796" t="s">
        <v>19</v>
      </c>
      <c r="F796" t="s">
        <v>19</v>
      </c>
      <c r="G796" t="s">
        <v>19</v>
      </c>
      <c r="H796" t="s">
        <v>19</v>
      </c>
      <c r="I796" t="str">
        <f ca="1">IF(OFFSET(support!$D$1,MATCH("w|"&amp;indicators!A796&amp;"|"&amp;MID(indicators!C796,3,100),support!$A$2:$A$66,0),MATCH(indicators!B796,support!$E$1:$BI$1,0))="","NULL",SUBSTITUTE(OFFSET(support!$D$1,MATCH("w|"&amp;indicators!A796&amp;"|"&amp;MID(indicators!C796,3,100),support!$A$2:$A$66,0),MATCH(indicators!B796,support!$E$1:$BI$1,0)),",","."))</f>
        <v>0.120680760370978</v>
      </c>
      <c r="J796">
        <v>1</v>
      </c>
    </row>
    <row r="797" spans="1:10" x14ac:dyDescent="0.25">
      <c r="A797">
        <v>2018</v>
      </c>
      <c r="B797" s="88">
        <v>77</v>
      </c>
      <c r="C797" t="s">
        <v>228</v>
      </c>
      <c r="D797" t="str">
        <f ca="1">IF(OFFSET(support!$D$1,MATCH("v|"&amp;indicators!A797&amp;"|"&amp;MID(indicators!C797,3,100),support!$A$2:$A$66,0),MATCH(indicators!B797,support!$E$1:$BI$1,0))="","NULL",SUBSTITUTE(OFFSET(support!$D$1,MATCH("v|"&amp;indicators!A797&amp;"|"&amp;MID(indicators!C797,3,100),support!$A$2:$A$66,0),MATCH(indicators!B797,support!$E$1:$BI$1,0)),",","."))</f>
        <v>0.234332353936749</v>
      </c>
      <c r="E797" t="s">
        <v>19</v>
      </c>
      <c r="F797" t="s">
        <v>19</v>
      </c>
      <c r="G797" t="s">
        <v>19</v>
      </c>
      <c r="H797" t="s">
        <v>19</v>
      </c>
      <c r="I797" t="str">
        <f ca="1">IF(OFFSET(support!$D$1,MATCH("w|"&amp;indicators!A797&amp;"|"&amp;MID(indicators!C797,3,100),support!$A$2:$A$66,0),MATCH(indicators!B797,support!$E$1:$BI$1,0))="","NULL",SUBSTITUTE(OFFSET(support!$D$1,MATCH("w|"&amp;indicators!A797&amp;"|"&amp;MID(indicators!C797,3,100),support!$A$2:$A$66,0),MATCH(indicators!B797,support!$E$1:$BI$1,0)),",","."))</f>
        <v>0.32510356620459</v>
      </c>
      <c r="J797">
        <v>1</v>
      </c>
    </row>
    <row r="798" spans="1:10" x14ac:dyDescent="0.25">
      <c r="A798">
        <v>2018</v>
      </c>
      <c r="B798" s="88">
        <v>78</v>
      </c>
      <c r="C798" t="s">
        <v>228</v>
      </c>
      <c r="D798" t="str">
        <f ca="1">IF(OFFSET(support!$D$1,MATCH("v|"&amp;indicators!A798&amp;"|"&amp;MID(indicators!C798,3,100),support!$A$2:$A$66,0),MATCH(indicators!B798,support!$E$1:$BI$1,0))="","NULL",SUBSTITUTE(OFFSET(support!$D$1,MATCH("v|"&amp;indicators!A798&amp;"|"&amp;MID(indicators!C798,3,100),support!$A$2:$A$66,0),MATCH(indicators!B798,support!$E$1:$BI$1,0)),",","."))</f>
        <v>0.16557029252689</v>
      </c>
      <c r="E798" t="s">
        <v>19</v>
      </c>
      <c r="F798" t="s">
        <v>19</v>
      </c>
      <c r="G798" t="s">
        <v>19</v>
      </c>
      <c r="H798" t="s">
        <v>19</v>
      </c>
      <c r="I798" t="str">
        <f ca="1">IF(OFFSET(support!$D$1,MATCH("w|"&amp;indicators!A798&amp;"|"&amp;MID(indicators!C798,3,100),support!$A$2:$A$66,0),MATCH(indicators!B798,support!$E$1:$BI$1,0))="","NULL",SUBSTITUTE(OFFSET(support!$D$1,MATCH("w|"&amp;indicators!A798&amp;"|"&amp;MID(indicators!C798,3,100),support!$A$2:$A$66,0),MATCH(indicators!B798,support!$E$1:$BI$1,0)),",","."))</f>
        <v>0.277503911423914</v>
      </c>
      <c r="J798">
        <v>1</v>
      </c>
    </row>
    <row r="799" spans="1:10" x14ac:dyDescent="0.25">
      <c r="A799">
        <v>2018</v>
      </c>
      <c r="B799" s="88">
        <v>83</v>
      </c>
      <c r="C799" t="s">
        <v>228</v>
      </c>
      <c r="D799" t="str">
        <f ca="1">IF(OFFSET(support!$D$1,MATCH("v|"&amp;indicators!A799&amp;"|"&amp;MID(indicators!C799,3,100),support!$A$2:$A$66,0),MATCH(indicators!B799,support!$E$1:$BI$1,0))="","NULL",SUBSTITUTE(OFFSET(support!$D$1,MATCH("v|"&amp;indicators!A799&amp;"|"&amp;MID(indicators!C799,3,100),support!$A$2:$A$66,0),MATCH(indicators!B799,support!$E$1:$BI$1,0)),",","."))</f>
        <v>0.000367116930015388</v>
      </c>
      <c r="E799" t="s">
        <v>19</v>
      </c>
      <c r="F799" t="s">
        <v>19</v>
      </c>
      <c r="G799" t="s">
        <v>19</v>
      </c>
      <c r="H799" t="s">
        <v>19</v>
      </c>
      <c r="I799" t="str">
        <f ca="1">IF(OFFSET(support!$D$1,MATCH("w|"&amp;indicators!A799&amp;"|"&amp;MID(indicators!C799,3,100),support!$A$2:$A$66,0),MATCH(indicators!B799,support!$E$1:$BI$1,0))="","NULL",SUBSTITUTE(OFFSET(support!$D$1,MATCH("w|"&amp;indicators!A799&amp;"|"&amp;MID(indicators!C799,3,100),support!$A$2:$A$66,0),MATCH(indicators!B799,support!$E$1:$BI$1,0)),",","."))</f>
        <v>0.619711118455056</v>
      </c>
      <c r="J799">
        <v>1</v>
      </c>
    </row>
    <row r="800" spans="1:10" x14ac:dyDescent="0.25">
      <c r="A800">
        <v>2017</v>
      </c>
      <c r="B800" s="88">
        <v>1</v>
      </c>
      <c r="C800" t="s">
        <v>229</v>
      </c>
      <c r="D800" t="str">
        <f ca="1">IF(OFFSET(support!$D$1,MATCH("v|"&amp;indicators!A800&amp;"|"&amp;MID(indicators!C800,3,100),support!$A$2:$A$66,0),MATCH(indicators!B800,support!$E$1:$BI$1,0))="","NULL",SUBSTITUTE(OFFSET(support!$D$1,MATCH("v|"&amp;indicators!A800&amp;"|"&amp;MID(indicators!C800,3,100),support!$A$2:$A$66,0),MATCH(indicators!B800,support!$E$1:$BI$1,0)),",","."))</f>
        <v>0.0328823960706526</v>
      </c>
      <c r="E800" t="s">
        <v>19</v>
      </c>
      <c r="F800" t="s">
        <v>19</v>
      </c>
      <c r="G800" t="s">
        <v>19</v>
      </c>
      <c r="H800" t="s">
        <v>19</v>
      </c>
      <c r="I800" t="str">
        <f ca="1">IF(OFFSET(support!$D$1,MATCH("w|"&amp;indicators!A800&amp;"|"&amp;MID(indicators!C800,3,100),support!$A$2:$A$66,0),MATCH(indicators!B800,support!$E$1:$BI$1,0))="","NULL",SUBSTITUTE(OFFSET(support!$D$1,MATCH("w|"&amp;indicators!A800&amp;"|"&amp;MID(indicators!C800,3,100),support!$A$2:$A$66,0),MATCH(indicators!B800,support!$E$1:$BI$1,0)),",","."))</f>
        <v>0.257303944773682</v>
      </c>
      <c r="J800">
        <v>1</v>
      </c>
    </row>
    <row r="801" spans="1:10" x14ac:dyDescent="0.25">
      <c r="A801">
        <v>2017</v>
      </c>
      <c r="B801" s="88">
        <v>2</v>
      </c>
      <c r="C801" t="s">
        <v>229</v>
      </c>
      <c r="D801" t="str">
        <f ca="1">IF(OFFSET(support!$D$1,MATCH("v|"&amp;indicators!A801&amp;"|"&amp;MID(indicators!C801,3,100),support!$A$2:$A$66,0),MATCH(indicators!B801,support!$E$1:$BI$1,0))="","NULL",SUBSTITUTE(OFFSET(support!$D$1,MATCH("v|"&amp;indicators!A801&amp;"|"&amp;MID(indicators!C801,3,100),support!$A$2:$A$66,0),MATCH(indicators!B801,support!$E$1:$BI$1,0)),",","."))</f>
        <v>2.18356219986092</v>
      </c>
      <c r="E801" t="s">
        <v>19</v>
      </c>
      <c r="F801" t="s">
        <v>19</v>
      </c>
      <c r="G801" t="s">
        <v>19</v>
      </c>
      <c r="H801" t="s">
        <v>19</v>
      </c>
      <c r="I801" t="str">
        <f ca="1">IF(OFFSET(support!$D$1,MATCH("w|"&amp;indicators!A801&amp;"|"&amp;MID(indicators!C801,3,100),support!$A$2:$A$66,0),MATCH(indicators!B801,support!$E$1:$BI$1,0))="","NULL",SUBSTITUTE(OFFSET(support!$D$1,MATCH("w|"&amp;indicators!A801&amp;"|"&amp;MID(indicators!C801,3,100),support!$A$2:$A$66,0),MATCH(indicators!B801,support!$E$1:$BI$1,0)),",","."))</f>
        <v>0.26036307263896</v>
      </c>
      <c r="J801">
        <v>1</v>
      </c>
    </row>
    <row r="802" spans="1:10" x14ac:dyDescent="0.25">
      <c r="A802">
        <v>2017</v>
      </c>
      <c r="B802" s="88">
        <v>3</v>
      </c>
      <c r="C802" t="s">
        <v>229</v>
      </c>
      <c r="D802" t="str">
        <f ca="1">IF(OFFSET(support!$D$1,MATCH("v|"&amp;indicators!A802&amp;"|"&amp;MID(indicators!C802,3,100),support!$A$2:$A$66,0),MATCH(indicators!B802,support!$E$1:$BI$1,0))="","NULL",SUBSTITUTE(OFFSET(support!$D$1,MATCH("v|"&amp;indicators!A802&amp;"|"&amp;MID(indicators!C802,3,100),support!$A$2:$A$66,0),MATCH(indicators!B802,support!$E$1:$BI$1,0)),",","."))</f>
        <v>93.178026008949</v>
      </c>
      <c r="E802" t="s">
        <v>19</v>
      </c>
      <c r="F802" t="s">
        <v>19</v>
      </c>
      <c r="G802" t="s">
        <v>19</v>
      </c>
      <c r="H802" t="s">
        <v>19</v>
      </c>
      <c r="I802" t="str">
        <f ca="1">IF(OFFSET(support!$D$1,MATCH("w|"&amp;indicators!A802&amp;"|"&amp;MID(indicators!C802,3,100),support!$A$2:$A$66,0),MATCH(indicators!B802,support!$E$1:$BI$1,0))="","NULL",SUBSTITUTE(OFFSET(support!$D$1,MATCH("w|"&amp;indicators!A802&amp;"|"&amp;MID(indicators!C802,3,100),support!$A$2:$A$66,0),MATCH(indicators!B802,support!$E$1:$BI$1,0)),",","."))</f>
        <v>0.336376364569151</v>
      </c>
      <c r="J802">
        <v>1</v>
      </c>
    </row>
    <row r="803" spans="1:10" x14ac:dyDescent="0.25">
      <c r="A803">
        <v>2017</v>
      </c>
      <c r="B803" s="88">
        <v>4</v>
      </c>
      <c r="C803" t="s">
        <v>229</v>
      </c>
      <c r="D803" t="str">
        <f ca="1">IF(OFFSET(support!$D$1,MATCH("v|"&amp;indicators!A803&amp;"|"&amp;MID(indicators!C803,3,100),support!$A$2:$A$66,0),MATCH(indicators!B803,support!$E$1:$BI$1,0))="","NULL",SUBSTITUTE(OFFSET(support!$D$1,MATCH("v|"&amp;indicators!A803&amp;"|"&amp;MID(indicators!C803,3,100),support!$A$2:$A$66,0),MATCH(indicators!B803,support!$E$1:$BI$1,0)),",","."))</f>
        <v>0.0141892297031854</v>
      </c>
      <c r="E803" t="s">
        <v>19</v>
      </c>
      <c r="F803" t="s">
        <v>19</v>
      </c>
      <c r="G803" t="s">
        <v>19</v>
      </c>
      <c r="H803" t="s">
        <v>19</v>
      </c>
      <c r="I803" t="str">
        <f ca="1">IF(OFFSET(support!$D$1,MATCH("w|"&amp;indicators!A803&amp;"|"&amp;MID(indicators!C803,3,100),support!$A$2:$A$66,0),MATCH(indicators!B803,support!$E$1:$BI$1,0))="","NULL",SUBSTITUTE(OFFSET(support!$D$1,MATCH("w|"&amp;indicators!A803&amp;"|"&amp;MID(indicators!C803,3,100),support!$A$2:$A$66,0),MATCH(indicators!B803,support!$E$1:$BI$1,0)),",","."))</f>
        <v>0.223006890467913</v>
      </c>
      <c r="J803">
        <v>1</v>
      </c>
    </row>
    <row r="804" spans="1:10" x14ac:dyDescent="0.25">
      <c r="A804">
        <v>2017</v>
      </c>
      <c r="B804" s="88">
        <v>5</v>
      </c>
      <c r="C804" t="s">
        <v>229</v>
      </c>
      <c r="D804" t="str">
        <f ca="1">IF(OFFSET(support!$D$1,MATCH("v|"&amp;indicators!A804&amp;"|"&amp;MID(indicators!C804,3,100),support!$A$2:$A$66,0),MATCH(indicators!B804,support!$E$1:$BI$1,0))="","NULL",SUBSTITUTE(OFFSET(support!$D$1,MATCH("v|"&amp;indicators!A804&amp;"|"&amp;MID(indicators!C804,3,100),support!$A$2:$A$66,0),MATCH(indicators!B804,support!$E$1:$BI$1,0)),",","."))</f>
        <v>10.5703605583466</v>
      </c>
      <c r="E804" t="s">
        <v>19</v>
      </c>
      <c r="F804" t="s">
        <v>19</v>
      </c>
      <c r="G804" t="s">
        <v>19</v>
      </c>
      <c r="H804" t="s">
        <v>19</v>
      </c>
      <c r="I804" t="str">
        <f ca="1">IF(OFFSET(support!$D$1,MATCH("w|"&amp;indicators!A804&amp;"|"&amp;MID(indicators!C804,3,100),support!$A$2:$A$66,0),MATCH(indicators!B804,support!$E$1:$BI$1,0))="","NULL",SUBSTITUTE(OFFSET(support!$D$1,MATCH("w|"&amp;indicators!A804&amp;"|"&amp;MID(indicators!C804,3,100),support!$A$2:$A$66,0),MATCH(indicators!B804,support!$E$1:$BI$1,0)),",","."))</f>
        <v>0.42981916318802</v>
      </c>
      <c r="J804">
        <v>1</v>
      </c>
    </row>
    <row r="805" spans="1:10" x14ac:dyDescent="0.25">
      <c r="A805">
        <v>2017</v>
      </c>
      <c r="B805" s="88">
        <v>6</v>
      </c>
      <c r="C805" t="s">
        <v>229</v>
      </c>
      <c r="D805" t="str">
        <f ca="1">IF(OFFSET(support!$D$1,MATCH("v|"&amp;indicators!A805&amp;"|"&amp;MID(indicators!C805,3,100),support!$A$2:$A$66,0),MATCH(indicators!B805,support!$E$1:$BI$1,0))="","NULL",SUBSTITUTE(OFFSET(support!$D$1,MATCH("v|"&amp;indicators!A805&amp;"|"&amp;MID(indicators!C805,3,100),support!$A$2:$A$66,0),MATCH(indicators!B805,support!$E$1:$BI$1,0)),",","."))</f>
        <v>-0.0483452487056275</v>
      </c>
      <c r="E805" t="s">
        <v>19</v>
      </c>
      <c r="F805" t="s">
        <v>19</v>
      </c>
      <c r="G805" t="s">
        <v>19</v>
      </c>
      <c r="H805" t="s">
        <v>19</v>
      </c>
      <c r="I805" t="str">
        <f ca="1">IF(OFFSET(support!$D$1,MATCH("w|"&amp;indicators!A805&amp;"|"&amp;MID(indicators!C805,3,100),support!$A$2:$A$66,0),MATCH(indicators!B805,support!$E$1:$BI$1,0))="","NULL",SUBSTITUTE(OFFSET(support!$D$1,MATCH("w|"&amp;indicators!A805&amp;"|"&amp;MID(indicators!C805,3,100),support!$A$2:$A$66,0),MATCH(indicators!B805,support!$E$1:$BI$1,0)),",","."))</f>
        <v>0.148216174233034</v>
      </c>
      <c r="J805">
        <v>1</v>
      </c>
    </row>
    <row r="806" spans="1:10" x14ac:dyDescent="0.25">
      <c r="A806">
        <v>2017</v>
      </c>
      <c r="B806" s="88">
        <v>7</v>
      </c>
      <c r="C806" t="s">
        <v>229</v>
      </c>
      <c r="D806" t="str">
        <f ca="1">IF(OFFSET(support!$D$1,MATCH("v|"&amp;indicators!A806&amp;"|"&amp;MID(indicators!C806,3,100),support!$A$2:$A$66,0),MATCH(indicators!B806,support!$E$1:$BI$1,0))="","NULL",SUBSTITUTE(OFFSET(support!$D$1,MATCH("v|"&amp;indicators!A806&amp;"|"&amp;MID(indicators!C806,3,100),support!$A$2:$A$66,0),MATCH(indicators!B806,support!$E$1:$BI$1,0)),",","."))</f>
        <v>42.3841625541617</v>
      </c>
      <c r="E806" t="s">
        <v>19</v>
      </c>
      <c r="F806" t="s">
        <v>19</v>
      </c>
      <c r="G806" t="s">
        <v>19</v>
      </c>
      <c r="H806" t="s">
        <v>19</v>
      </c>
      <c r="I806" t="str">
        <f ca="1">IF(OFFSET(support!$D$1,MATCH("w|"&amp;indicators!A806&amp;"|"&amp;MID(indicators!C806,3,100),support!$A$2:$A$66,0),MATCH(indicators!B806,support!$E$1:$BI$1,0))="","NULL",SUBSTITUTE(OFFSET(support!$D$1,MATCH("w|"&amp;indicators!A806&amp;"|"&amp;MID(indicators!C806,3,100),support!$A$2:$A$66,0),MATCH(indicators!B806,support!$E$1:$BI$1,0)),",","."))</f>
        <v>0.184349191178217</v>
      </c>
      <c r="J806">
        <v>1</v>
      </c>
    </row>
    <row r="807" spans="1:10" x14ac:dyDescent="0.25">
      <c r="A807">
        <v>2017</v>
      </c>
      <c r="B807" s="88">
        <v>8</v>
      </c>
      <c r="C807" t="s">
        <v>229</v>
      </c>
      <c r="D807" t="str">
        <f ca="1">IF(OFFSET(support!$D$1,MATCH("v|"&amp;indicators!A807&amp;"|"&amp;MID(indicators!C807,3,100),support!$A$2:$A$66,0),MATCH(indicators!B807,support!$E$1:$BI$1,0))="","NULL",SUBSTITUTE(OFFSET(support!$D$1,MATCH("v|"&amp;indicators!A807&amp;"|"&amp;MID(indicators!C807,3,100),support!$A$2:$A$66,0),MATCH(indicators!B807,support!$E$1:$BI$1,0)),",","."))</f>
        <v>0</v>
      </c>
      <c r="E807" t="s">
        <v>19</v>
      </c>
      <c r="F807" t="s">
        <v>19</v>
      </c>
      <c r="G807" t="s">
        <v>19</v>
      </c>
      <c r="H807" t="s">
        <v>19</v>
      </c>
      <c r="I807" t="str">
        <f ca="1">IF(OFFSET(support!$D$1,MATCH("w|"&amp;indicators!A807&amp;"|"&amp;MID(indicators!C807,3,100),support!$A$2:$A$66,0),MATCH(indicators!B807,support!$E$1:$BI$1,0))="","NULL",SUBSTITUTE(OFFSET(support!$D$1,MATCH("w|"&amp;indicators!A807&amp;"|"&amp;MID(indicators!C807,3,100),support!$A$2:$A$66,0),MATCH(indicators!B807,support!$E$1:$BI$1,0)),",","."))</f>
        <v>0.143781594063788</v>
      </c>
      <c r="J807">
        <v>1</v>
      </c>
    </row>
    <row r="808" spans="1:10" x14ac:dyDescent="0.25">
      <c r="A808">
        <v>2017</v>
      </c>
      <c r="B808" s="88">
        <v>10</v>
      </c>
      <c r="C808" t="s">
        <v>229</v>
      </c>
      <c r="D808" t="str">
        <f ca="1">IF(OFFSET(support!$D$1,MATCH("v|"&amp;indicators!A808&amp;"|"&amp;MID(indicators!C808,3,100),support!$A$2:$A$66,0),MATCH(indicators!B808,support!$E$1:$BI$1,0))="","NULL",SUBSTITUTE(OFFSET(support!$D$1,MATCH("v|"&amp;indicators!A808&amp;"|"&amp;MID(indicators!C808,3,100),support!$A$2:$A$66,0),MATCH(indicators!B808,support!$E$1:$BI$1,0)),",","."))</f>
        <v>18.5035850573332</v>
      </c>
      <c r="E808" t="s">
        <v>19</v>
      </c>
      <c r="F808" t="s">
        <v>19</v>
      </c>
      <c r="G808" t="s">
        <v>19</v>
      </c>
      <c r="H808" t="s">
        <v>19</v>
      </c>
      <c r="I808" t="str">
        <f ca="1">IF(OFFSET(support!$D$1,MATCH("w|"&amp;indicators!A808&amp;"|"&amp;MID(indicators!C808,3,100),support!$A$2:$A$66,0),MATCH(indicators!B808,support!$E$1:$BI$1,0))="","NULL",SUBSTITUTE(OFFSET(support!$D$1,MATCH("w|"&amp;indicators!A808&amp;"|"&amp;MID(indicators!C808,3,100),support!$A$2:$A$66,0),MATCH(indicators!B808,support!$E$1:$BI$1,0)),",","."))</f>
        <v>0.192586800681433</v>
      </c>
      <c r="J808">
        <v>1</v>
      </c>
    </row>
    <row r="809" spans="1:10" x14ac:dyDescent="0.25">
      <c r="A809">
        <v>2017</v>
      </c>
      <c r="B809" s="88">
        <v>11</v>
      </c>
      <c r="C809" t="s">
        <v>229</v>
      </c>
      <c r="D809" t="str">
        <f ca="1">IF(OFFSET(support!$D$1,MATCH("v|"&amp;indicators!A809&amp;"|"&amp;MID(indicators!C809,3,100),support!$A$2:$A$66,0),MATCH(indicators!B809,support!$E$1:$BI$1,0))="","NULL",SUBSTITUTE(OFFSET(support!$D$1,MATCH("v|"&amp;indicators!A809&amp;"|"&amp;MID(indicators!C809,3,100),support!$A$2:$A$66,0),MATCH(indicators!B809,support!$E$1:$BI$1,0)),",","."))</f>
        <v>2383.34197144621</v>
      </c>
      <c r="E809" t="s">
        <v>19</v>
      </c>
      <c r="F809" t="s">
        <v>19</v>
      </c>
      <c r="G809" t="s">
        <v>19</v>
      </c>
      <c r="H809" t="s">
        <v>19</v>
      </c>
      <c r="I809" t="str">
        <f ca="1">IF(OFFSET(support!$D$1,MATCH("w|"&amp;indicators!A809&amp;"|"&amp;MID(indicators!C809,3,100),support!$A$2:$A$66,0),MATCH(indicators!B809,support!$E$1:$BI$1,0))="","NULL",SUBSTITUTE(OFFSET(support!$D$1,MATCH("w|"&amp;indicators!A809&amp;"|"&amp;MID(indicators!C809,3,100),support!$A$2:$A$66,0),MATCH(indicators!B809,support!$E$1:$BI$1,0)),",","."))</f>
        <v>0.0964606764349674</v>
      </c>
      <c r="J809">
        <v>1</v>
      </c>
    </row>
    <row r="810" spans="1:10" x14ac:dyDescent="0.25">
      <c r="A810">
        <v>2017</v>
      </c>
      <c r="B810" s="88">
        <v>12</v>
      </c>
      <c r="C810" t="s">
        <v>229</v>
      </c>
      <c r="D810" t="str">
        <f ca="1">IF(OFFSET(support!$D$1,MATCH("v|"&amp;indicators!A810&amp;"|"&amp;MID(indicators!C810,3,100),support!$A$2:$A$66,0),MATCH(indicators!B810,support!$E$1:$BI$1,0))="","NULL",SUBSTITUTE(OFFSET(support!$D$1,MATCH("v|"&amp;indicators!A810&amp;"|"&amp;MID(indicators!C810,3,100),support!$A$2:$A$66,0),MATCH(indicators!B810,support!$E$1:$BI$1,0)),",","."))</f>
        <v>2.40840597255883</v>
      </c>
      <c r="E810" t="s">
        <v>19</v>
      </c>
      <c r="F810" t="s">
        <v>19</v>
      </c>
      <c r="G810" t="s">
        <v>19</v>
      </c>
      <c r="H810" t="s">
        <v>19</v>
      </c>
      <c r="I810" t="str">
        <f ca="1">IF(OFFSET(support!$D$1,MATCH("w|"&amp;indicators!A810&amp;"|"&amp;MID(indicators!C810,3,100),support!$A$2:$A$66,0),MATCH(indicators!B810,support!$E$1:$BI$1,0))="","NULL",SUBSTITUTE(OFFSET(support!$D$1,MATCH("w|"&amp;indicators!A810&amp;"|"&amp;MID(indicators!C810,3,100),support!$A$2:$A$66,0),MATCH(indicators!B810,support!$E$1:$BI$1,0)),",","."))</f>
        <v>0.233465682512299</v>
      </c>
      <c r="J810">
        <v>1</v>
      </c>
    </row>
    <row r="811" spans="1:10" x14ac:dyDescent="0.25">
      <c r="A811">
        <v>2017</v>
      </c>
      <c r="B811" s="88">
        <v>14</v>
      </c>
      <c r="C811" t="s">
        <v>229</v>
      </c>
      <c r="D811" t="str">
        <f ca="1">IF(OFFSET(support!$D$1,MATCH("v|"&amp;indicators!A811&amp;"|"&amp;MID(indicators!C811,3,100),support!$A$2:$A$66,0),MATCH(indicators!B811,support!$E$1:$BI$1,0))="","NULL",SUBSTITUTE(OFFSET(support!$D$1,MATCH("v|"&amp;indicators!A811&amp;"|"&amp;MID(indicators!C811,3,100),support!$A$2:$A$66,0),MATCH(indicators!B811,support!$E$1:$BI$1,0)),",","."))</f>
        <v>5.70846316509116</v>
      </c>
      <c r="E811" t="s">
        <v>19</v>
      </c>
      <c r="F811" t="s">
        <v>19</v>
      </c>
      <c r="G811" t="s">
        <v>19</v>
      </c>
      <c r="H811" t="s">
        <v>19</v>
      </c>
      <c r="I811" t="str">
        <f ca="1">IF(OFFSET(support!$D$1,MATCH("w|"&amp;indicators!A811&amp;"|"&amp;MID(indicators!C811,3,100),support!$A$2:$A$66,0),MATCH(indicators!B811,support!$E$1:$BI$1,0))="","NULL",SUBSTITUTE(OFFSET(support!$D$1,MATCH("w|"&amp;indicators!A811&amp;"|"&amp;MID(indicators!C811,3,100),support!$A$2:$A$66,0),MATCH(indicators!B811,support!$E$1:$BI$1,0)),",","."))</f>
        <v>0.385190116930998</v>
      </c>
      <c r="J811">
        <v>1</v>
      </c>
    </row>
    <row r="812" spans="1:10" x14ac:dyDescent="0.25">
      <c r="A812">
        <v>2017</v>
      </c>
      <c r="B812" s="88">
        <v>17</v>
      </c>
      <c r="C812" t="s">
        <v>229</v>
      </c>
      <c r="D812" t="str">
        <f ca="1">IF(OFFSET(support!$D$1,MATCH("v|"&amp;indicators!A812&amp;"|"&amp;MID(indicators!C812,3,100),support!$A$2:$A$66,0),MATCH(indicators!B812,support!$E$1:$BI$1,0))="","NULL",SUBSTITUTE(OFFSET(support!$D$1,MATCH("v|"&amp;indicators!A812&amp;"|"&amp;MID(indicators!C812,3,100),support!$A$2:$A$66,0),MATCH(indicators!B812,support!$E$1:$BI$1,0)),",","."))</f>
        <v>-0.162568958627727</v>
      </c>
      <c r="E812" t="s">
        <v>19</v>
      </c>
      <c r="F812" t="s">
        <v>19</v>
      </c>
      <c r="G812" t="s">
        <v>19</v>
      </c>
      <c r="H812" t="s">
        <v>19</v>
      </c>
      <c r="I812" t="str">
        <f ca="1">IF(OFFSET(support!$D$1,MATCH("w|"&amp;indicators!A812&amp;"|"&amp;MID(indicators!C812,3,100),support!$A$2:$A$66,0),MATCH(indicators!B812,support!$E$1:$BI$1,0))="","NULL",SUBSTITUTE(OFFSET(support!$D$1,MATCH("w|"&amp;indicators!A812&amp;"|"&amp;MID(indicators!C812,3,100),support!$A$2:$A$66,0),MATCH(indicators!B812,support!$E$1:$BI$1,0)),",","."))</f>
        <v>0.155896518046286</v>
      </c>
      <c r="J812">
        <v>1</v>
      </c>
    </row>
    <row r="813" spans="1:10" x14ac:dyDescent="0.25">
      <c r="A813">
        <v>2017</v>
      </c>
      <c r="B813" s="88">
        <v>18</v>
      </c>
      <c r="C813" t="s">
        <v>229</v>
      </c>
      <c r="D813" t="str">
        <f ca="1">IF(OFFSET(support!$D$1,MATCH("v|"&amp;indicators!A813&amp;"|"&amp;MID(indicators!C813,3,100),support!$A$2:$A$66,0),MATCH(indicators!B813,support!$E$1:$BI$1,0))="","NULL",SUBSTITUTE(OFFSET(support!$D$1,MATCH("v|"&amp;indicators!A813&amp;"|"&amp;MID(indicators!C813,3,100),support!$A$2:$A$66,0),MATCH(indicators!B813,support!$E$1:$BI$1,0)),",","."))</f>
        <v>0.0265493703053405</v>
      </c>
      <c r="E813" t="s">
        <v>19</v>
      </c>
      <c r="F813" t="s">
        <v>19</v>
      </c>
      <c r="G813" t="s">
        <v>19</v>
      </c>
      <c r="H813" t="s">
        <v>19</v>
      </c>
      <c r="I813" t="str">
        <f ca="1">IF(OFFSET(support!$D$1,MATCH("w|"&amp;indicators!A813&amp;"|"&amp;MID(indicators!C813,3,100),support!$A$2:$A$66,0),MATCH(indicators!B813,support!$E$1:$BI$1,0))="","NULL",SUBSTITUTE(OFFSET(support!$D$1,MATCH("w|"&amp;indicators!A813&amp;"|"&amp;MID(indicators!C813,3,100),support!$A$2:$A$66,0),MATCH(indicators!B813,support!$E$1:$BI$1,0)),",","."))</f>
        <v>0.0996416842987223</v>
      </c>
      <c r="J813">
        <v>1</v>
      </c>
    </row>
    <row r="814" spans="1:10" x14ac:dyDescent="0.25">
      <c r="A814">
        <v>2017</v>
      </c>
      <c r="B814" s="88">
        <v>21</v>
      </c>
      <c r="C814" t="s">
        <v>229</v>
      </c>
      <c r="D814" t="str">
        <f ca="1">IF(OFFSET(support!$D$1,MATCH("v|"&amp;indicators!A814&amp;"|"&amp;MID(indicators!C814,3,100),support!$A$2:$A$66,0),MATCH(indicators!B814,support!$E$1:$BI$1,0))="","NULL",SUBSTITUTE(OFFSET(support!$D$1,MATCH("v|"&amp;indicators!A814&amp;"|"&amp;MID(indicators!C814,3,100),support!$A$2:$A$66,0),MATCH(indicators!B814,support!$E$1:$BI$1,0)),",","."))</f>
        <v>1.65176791786007</v>
      </c>
      <c r="E814" t="s">
        <v>19</v>
      </c>
      <c r="F814" t="s">
        <v>19</v>
      </c>
      <c r="G814" t="s">
        <v>19</v>
      </c>
      <c r="H814" t="s">
        <v>19</v>
      </c>
      <c r="I814" t="str">
        <f ca="1">IF(OFFSET(support!$D$1,MATCH("w|"&amp;indicators!A814&amp;"|"&amp;MID(indicators!C814,3,100),support!$A$2:$A$66,0),MATCH(indicators!B814,support!$E$1:$BI$1,0))="","NULL",SUBSTITUTE(OFFSET(support!$D$1,MATCH("w|"&amp;indicators!A814&amp;"|"&amp;MID(indicators!C814,3,100),support!$A$2:$A$66,0),MATCH(indicators!B814,support!$E$1:$BI$1,0)),",","."))</f>
        <v>0.0492427218324015</v>
      </c>
      <c r="J814">
        <v>1</v>
      </c>
    </row>
    <row r="815" spans="1:10" x14ac:dyDescent="0.25">
      <c r="A815">
        <v>2017</v>
      </c>
      <c r="B815" s="88">
        <v>22</v>
      </c>
      <c r="C815" t="s">
        <v>229</v>
      </c>
      <c r="D815" t="str">
        <f ca="1">IF(OFFSET(support!$D$1,MATCH("v|"&amp;indicators!A815&amp;"|"&amp;MID(indicators!C815,3,100),support!$A$2:$A$66,0),MATCH(indicators!B815,support!$E$1:$BI$1,0))="","NULL",SUBSTITUTE(OFFSET(support!$D$1,MATCH("v|"&amp;indicators!A815&amp;"|"&amp;MID(indicators!C815,3,100),support!$A$2:$A$66,0),MATCH(indicators!B815,support!$E$1:$BI$1,0)),",","."))</f>
        <v>0.0156253722855202</v>
      </c>
      <c r="E815" t="s">
        <v>19</v>
      </c>
      <c r="F815" t="s">
        <v>19</v>
      </c>
      <c r="G815" t="s">
        <v>19</v>
      </c>
      <c r="H815" t="s">
        <v>19</v>
      </c>
      <c r="I815" t="str">
        <f ca="1">IF(OFFSET(support!$D$1,MATCH("w|"&amp;indicators!A815&amp;"|"&amp;MID(indicators!C815,3,100),support!$A$2:$A$66,0),MATCH(indicators!B815,support!$E$1:$BI$1,0))="","NULL",SUBSTITUTE(OFFSET(support!$D$1,MATCH("w|"&amp;indicators!A815&amp;"|"&amp;MID(indicators!C815,3,100),support!$A$2:$A$66,0),MATCH(indicators!B815,support!$E$1:$BI$1,0)),",","."))</f>
        <v>0.36567050830533</v>
      </c>
      <c r="J815">
        <v>1</v>
      </c>
    </row>
    <row r="816" spans="1:10" x14ac:dyDescent="0.25">
      <c r="A816">
        <v>2017</v>
      </c>
      <c r="B816" s="88">
        <v>24</v>
      </c>
      <c r="C816" t="s">
        <v>229</v>
      </c>
      <c r="D816" t="str">
        <f ca="1">IF(OFFSET(support!$D$1,MATCH("v|"&amp;indicators!A816&amp;"|"&amp;MID(indicators!C816,3,100),support!$A$2:$A$66,0),MATCH(indicators!B816,support!$E$1:$BI$1,0))="","NULL",SUBSTITUTE(OFFSET(support!$D$1,MATCH("v|"&amp;indicators!A816&amp;"|"&amp;MID(indicators!C816,3,100),support!$A$2:$A$66,0),MATCH(indicators!B816,support!$E$1:$BI$1,0)),",","."))</f>
        <v>1.87257747073627</v>
      </c>
      <c r="E816" t="s">
        <v>19</v>
      </c>
      <c r="F816" t="s">
        <v>19</v>
      </c>
      <c r="G816" t="s">
        <v>19</v>
      </c>
      <c r="H816" t="s">
        <v>19</v>
      </c>
      <c r="I816" t="str">
        <f ca="1">IF(OFFSET(support!$D$1,MATCH("w|"&amp;indicators!A816&amp;"|"&amp;MID(indicators!C816,3,100),support!$A$2:$A$66,0),MATCH(indicators!B816,support!$E$1:$BI$1,0))="","NULL",SUBSTITUTE(OFFSET(support!$D$1,MATCH("w|"&amp;indicators!A816&amp;"|"&amp;MID(indicators!C816,3,100),support!$A$2:$A$66,0),MATCH(indicators!B816,support!$E$1:$BI$1,0)),",","."))</f>
        <v>0.206103123345187</v>
      </c>
      <c r="J816">
        <v>1</v>
      </c>
    </row>
    <row r="817" spans="1:10" x14ac:dyDescent="0.25">
      <c r="A817">
        <v>2017</v>
      </c>
      <c r="B817" s="88">
        <v>25</v>
      </c>
      <c r="C817" t="s">
        <v>229</v>
      </c>
      <c r="D817" t="str">
        <f ca="1">IF(OFFSET(support!$D$1,MATCH("v|"&amp;indicators!A817&amp;"|"&amp;MID(indicators!C817,3,100),support!$A$2:$A$66,0),MATCH(indicators!B817,support!$E$1:$BI$1,0))="","NULL",SUBSTITUTE(OFFSET(support!$D$1,MATCH("v|"&amp;indicators!A817&amp;"|"&amp;MID(indicators!C817,3,100),support!$A$2:$A$66,0),MATCH(indicators!B817,support!$E$1:$BI$1,0)),",","."))</f>
        <v>1.27616655590015</v>
      </c>
      <c r="E817" t="s">
        <v>19</v>
      </c>
      <c r="F817" t="s">
        <v>19</v>
      </c>
      <c r="G817" t="s">
        <v>19</v>
      </c>
      <c r="H817" t="s">
        <v>19</v>
      </c>
      <c r="I817" t="str">
        <f ca="1">IF(OFFSET(support!$D$1,MATCH("w|"&amp;indicators!A817&amp;"|"&amp;MID(indicators!C817,3,100),support!$A$2:$A$66,0),MATCH(indicators!B817,support!$E$1:$BI$1,0))="","NULL",SUBSTITUTE(OFFSET(support!$D$1,MATCH("w|"&amp;indicators!A817&amp;"|"&amp;MID(indicators!C817,3,100),support!$A$2:$A$66,0),MATCH(indicators!B817,support!$E$1:$BI$1,0)),",","."))</f>
        <v>1.28534847599484</v>
      </c>
      <c r="J817">
        <v>1</v>
      </c>
    </row>
    <row r="818" spans="1:10" x14ac:dyDescent="0.25">
      <c r="A818">
        <v>2017</v>
      </c>
      <c r="B818" s="88">
        <v>26</v>
      </c>
      <c r="C818" t="s">
        <v>229</v>
      </c>
      <c r="D818" t="str">
        <f ca="1">IF(OFFSET(support!$D$1,MATCH("v|"&amp;indicators!A818&amp;"|"&amp;MID(indicators!C818,3,100),support!$A$2:$A$66,0),MATCH(indicators!B818,support!$E$1:$BI$1,0))="","NULL",SUBSTITUTE(OFFSET(support!$D$1,MATCH("v|"&amp;indicators!A818&amp;"|"&amp;MID(indicators!C818,3,100),support!$A$2:$A$66,0),MATCH(indicators!B818,support!$E$1:$BI$1,0)),",","."))</f>
        <v>0.0066809039053775</v>
      </c>
      <c r="E818" t="s">
        <v>19</v>
      </c>
      <c r="F818" t="s">
        <v>19</v>
      </c>
      <c r="G818" t="s">
        <v>19</v>
      </c>
      <c r="H818" t="s">
        <v>19</v>
      </c>
      <c r="I818" t="str">
        <f ca="1">IF(OFFSET(support!$D$1,MATCH("w|"&amp;indicators!A818&amp;"|"&amp;MID(indicators!C818,3,100),support!$A$2:$A$66,0),MATCH(indicators!B818,support!$E$1:$BI$1,0))="","NULL",SUBSTITUTE(OFFSET(support!$D$1,MATCH("w|"&amp;indicators!A818&amp;"|"&amp;MID(indicators!C818,3,100),support!$A$2:$A$66,0),MATCH(indicators!B818,support!$E$1:$BI$1,0)),",","."))</f>
        <v>0.186906088756602</v>
      </c>
      <c r="J818">
        <v>1</v>
      </c>
    </row>
    <row r="819" spans="1:10" x14ac:dyDescent="0.25">
      <c r="A819">
        <v>2017</v>
      </c>
      <c r="B819" s="88">
        <v>27</v>
      </c>
      <c r="C819" t="s">
        <v>229</v>
      </c>
      <c r="D819" t="str">
        <f ca="1">IF(OFFSET(support!$D$1,MATCH("v|"&amp;indicators!A819&amp;"|"&amp;MID(indicators!C819,3,100),support!$A$2:$A$66,0),MATCH(indicators!B819,support!$E$1:$BI$1,0))="","NULL",SUBSTITUTE(OFFSET(support!$D$1,MATCH("v|"&amp;indicators!A819&amp;"|"&amp;MID(indicators!C819,3,100),support!$A$2:$A$66,0),MATCH(indicators!B819,support!$E$1:$BI$1,0)),",","."))</f>
        <v>1.22879284916728</v>
      </c>
      <c r="E819" t="s">
        <v>19</v>
      </c>
      <c r="F819" t="s">
        <v>19</v>
      </c>
      <c r="G819" t="s">
        <v>19</v>
      </c>
      <c r="H819" t="s">
        <v>19</v>
      </c>
      <c r="I819" t="str">
        <f ca="1">IF(OFFSET(support!$D$1,MATCH("w|"&amp;indicators!A819&amp;"|"&amp;MID(indicators!C819,3,100),support!$A$2:$A$66,0),MATCH(indicators!B819,support!$E$1:$BI$1,0))="","NULL",SUBSTITUTE(OFFSET(support!$D$1,MATCH("w|"&amp;indicators!A819&amp;"|"&amp;MID(indicators!C819,3,100),support!$A$2:$A$66,0),MATCH(indicators!B819,support!$E$1:$BI$1,0)),",","."))</f>
        <v>0.175726384853144</v>
      </c>
      <c r="J819">
        <v>1</v>
      </c>
    </row>
    <row r="820" spans="1:10" x14ac:dyDescent="0.25">
      <c r="A820">
        <v>2017</v>
      </c>
      <c r="B820" s="88">
        <v>28</v>
      </c>
      <c r="C820" t="s">
        <v>229</v>
      </c>
      <c r="D820" t="str">
        <f ca="1">IF(OFFSET(support!$D$1,MATCH("v|"&amp;indicators!A820&amp;"|"&amp;MID(indicators!C820,3,100),support!$A$2:$A$66,0),MATCH(indicators!B820,support!$E$1:$BI$1,0))="","NULL",SUBSTITUTE(OFFSET(support!$D$1,MATCH("v|"&amp;indicators!A820&amp;"|"&amp;MID(indicators!C820,3,100),support!$A$2:$A$66,0),MATCH(indicators!B820,support!$E$1:$BI$1,0)),",","."))</f>
        <v>394.603542515341</v>
      </c>
      <c r="E820" t="s">
        <v>19</v>
      </c>
      <c r="F820" t="s">
        <v>19</v>
      </c>
      <c r="G820" t="s">
        <v>19</v>
      </c>
      <c r="H820" t="s">
        <v>19</v>
      </c>
      <c r="I820" t="str">
        <f ca="1">IF(OFFSET(support!$D$1,MATCH("w|"&amp;indicators!A820&amp;"|"&amp;MID(indicators!C820,3,100),support!$A$2:$A$66,0),MATCH(indicators!B820,support!$E$1:$BI$1,0))="","NULL",SUBSTITUTE(OFFSET(support!$D$1,MATCH("w|"&amp;indicators!A820&amp;"|"&amp;MID(indicators!C820,3,100),support!$A$2:$A$66,0),MATCH(indicators!B820,support!$E$1:$BI$1,0)),",","."))</f>
        <v>0.0426482939559746</v>
      </c>
      <c r="J820">
        <v>1</v>
      </c>
    </row>
    <row r="821" spans="1:10" x14ac:dyDescent="0.25">
      <c r="A821">
        <v>2017</v>
      </c>
      <c r="B821" s="88">
        <v>29</v>
      </c>
      <c r="C821" t="s">
        <v>229</v>
      </c>
      <c r="D821" t="str">
        <f ca="1">IF(OFFSET(support!$D$1,MATCH("v|"&amp;indicators!A821&amp;"|"&amp;MID(indicators!C821,3,100),support!$A$2:$A$66,0),MATCH(indicators!B821,support!$E$1:$BI$1,0))="","NULL",SUBSTITUTE(OFFSET(support!$D$1,MATCH("v|"&amp;indicators!A821&amp;"|"&amp;MID(indicators!C821,3,100),support!$A$2:$A$66,0),MATCH(indicators!B821,support!$E$1:$BI$1,0)),",","."))</f>
        <v>12.0813480638057</v>
      </c>
      <c r="E821" t="s">
        <v>19</v>
      </c>
      <c r="F821" t="s">
        <v>19</v>
      </c>
      <c r="G821" t="s">
        <v>19</v>
      </c>
      <c r="H821" t="s">
        <v>19</v>
      </c>
      <c r="I821" t="str">
        <f ca="1">IF(OFFSET(support!$D$1,MATCH("w|"&amp;indicators!A821&amp;"|"&amp;MID(indicators!C821,3,100),support!$A$2:$A$66,0),MATCH(indicators!B821,support!$E$1:$BI$1,0))="","NULL",SUBSTITUTE(OFFSET(support!$D$1,MATCH("w|"&amp;indicators!A821&amp;"|"&amp;MID(indicators!C821,3,100),support!$A$2:$A$66,0),MATCH(indicators!B821,support!$E$1:$BI$1,0)),",","."))</f>
        <v>0.0796519777854913</v>
      </c>
      <c r="J821">
        <v>1</v>
      </c>
    </row>
    <row r="822" spans="1:10" x14ac:dyDescent="0.25">
      <c r="A822">
        <v>2017</v>
      </c>
      <c r="B822" s="88">
        <v>31</v>
      </c>
      <c r="C822" t="s">
        <v>229</v>
      </c>
      <c r="D822" t="str">
        <f ca="1">IF(OFFSET(support!$D$1,MATCH("v|"&amp;indicators!A822&amp;"|"&amp;MID(indicators!C822,3,100),support!$A$2:$A$66,0),MATCH(indicators!B822,support!$E$1:$BI$1,0))="","NULL",SUBSTITUTE(OFFSET(support!$D$1,MATCH("v|"&amp;indicators!A822&amp;"|"&amp;MID(indicators!C822,3,100),support!$A$2:$A$66,0),MATCH(indicators!B822,support!$E$1:$BI$1,0)),",","."))</f>
        <v>1.1557252272657</v>
      </c>
      <c r="E822" t="s">
        <v>19</v>
      </c>
      <c r="F822" t="s">
        <v>19</v>
      </c>
      <c r="G822" t="s">
        <v>19</v>
      </c>
      <c r="H822" t="s">
        <v>19</v>
      </c>
      <c r="I822" t="str">
        <f ca="1">IF(OFFSET(support!$D$1,MATCH("w|"&amp;indicators!A822&amp;"|"&amp;MID(indicators!C822,3,100),support!$A$2:$A$66,0),MATCH(indicators!B822,support!$E$1:$BI$1,0))="","NULL",SUBSTITUTE(OFFSET(support!$D$1,MATCH("w|"&amp;indicators!A822&amp;"|"&amp;MID(indicators!C822,3,100),support!$A$2:$A$66,0),MATCH(indicators!B822,support!$E$1:$BI$1,0)),",","."))</f>
        <v>0.143836298024457</v>
      </c>
      <c r="J822">
        <v>1</v>
      </c>
    </row>
    <row r="823" spans="1:10" x14ac:dyDescent="0.25">
      <c r="A823">
        <v>2017</v>
      </c>
      <c r="B823" s="88">
        <v>33</v>
      </c>
      <c r="C823" t="s">
        <v>229</v>
      </c>
      <c r="D823" t="str">
        <f ca="1">IF(OFFSET(support!$D$1,MATCH("v|"&amp;indicators!A823&amp;"|"&amp;MID(indicators!C823,3,100),support!$A$2:$A$66,0),MATCH(indicators!B823,support!$E$1:$BI$1,0))="","NULL",SUBSTITUTE(OFFSET(support!$D$1,MATCH("v|"&amp;indicators!A823&amp;"|"&amp;MID(indicators!C823,3,100),support!$A$2:$A$66,0),MATCH(indicators!B823,support!$E$1:$BI$1,0)),",","."))</f>
        <v>14.7561727927975</v>
      </c>
      <c r="E823" t="s">
        <v>19</v>
      </c>
      <c r="F823" t="s">
        <v>19</v>
      </c>
      <c r="G823" t="s">
        <v>19</v>
      </c>
      <c r="H823" t="s">
        <v>19</v>
      </c>
      <c r="I823" t="str">
        <f ca="1">IF(OFFSET(support!$D$1,MATCH("w|"&amp;indicators!A823&amp;"|"&amp;MID(indicators!C823,3,100),support!$A$2:$A$66,0),MATCH(indicators!B823,support!$E$1:$BI$1,0))="","NULL",SUBSTITUTE(OFFSET(support!$D$1,MATCH("w|"&amp;indicators!A823&amp;"|"&amp;MID(indicators!C823,3,100),support!$A$2:$A$66,0),MATCH(indicators!B823,support!$E$1:$BI$1,0)),",","."))</f>
        <v>0.142726096395961</v>
      </c>
      <c r="J823">
        <v>1</v>
      </c>
    </row>
    <row r="824" spans="1:10" x14ac:dyDescent="0.25">
      <c r="A824">
        <v>2017</v>
      </c>
      <c r="B824" s="88">
        <v>35</v>
      </c>
      <c r="C824" t="s">
        <v>229</v>
      </c>
      <c r="D824" t="str">
        <f ca="1">IF(OFFSET(support!$D$1,MATCH("v|"&amp;indicators!A824&amp;"|"&amp;MID(indicators!C824,3,100),support!$A$2:$A$66,0),MATCH(indicators!B824,support!$E$1:$BI$1,0))="","NULL",SUBSTITUTE(OFFSET(support!$D$1,MATCH("v|"&amp;indicators!A824&amp;"|"&amp;MID(indicators!C824,3,100),support!$A$2:$A$66,0),MATCH(indicators!B824,support!$E$1:$BI$1,0)),",","."))</f>
        <v>0.109869894231788</v>
      </c>
      <c r="E824" t="s">
        <v>19</v>
      </c>
      <c r="F824" t="s">
        <v>19</v>
      </c>
      <c r="G824" t="s">
        <v>19</v>
      </c>
      <c r="H824" t="s">
        <v>19</v>
      </c>
      <c r="I824" t="str">
        <f ca="1">IF(OFFSET(support!$D$1,MATCH("w|"&amp;indicators!A824&amp;"|"&amp;MID(indicators!C824,3,100),support!$A$2:$A$66,0),MATCH(indicators!B824,support!$E$1:$BI$1,0))="","NULL",SUBSTITUTE(OFFSET(support!$D$1,MATCH("w|"&amp;indicators!A824&amp;"|"&amp;MID(indicators!C824,3,100),support!$A$2:$A$66,0),MATCH(indicators!B824,support!$E$1:$BI$1,0)),",","."))</f>
        <v>0.143181912683844</v>
      </c>
      <c r="J824">
        <v>1</v>
      </c>
    </row>
    <row r="825" spans="1:10" x14ac:dyDescent="0.25">
      <c r="A825">
        <v>2017</v>
      </c>
      <c r="B825" s="88">
        <v>36</v>
      </c>
      <c r="C825" t="s">
        <v>229</v>
      </c>
      <c r="D825" t="str">
        <f ca="1">IF(OFFSET(support!$D$1,MATCH("v|"&amp;indicators!A825&amp;"|"&amp;MID(indicators!C825,3,100),support!$A$2:$A$66,0),MATCH(indicators!B825,support!$E$1:$BI$1,0))="","NULL",SUBSTITUTE(OFFSET(support!$D$1,MATCH("v|"&amp;indicators!A825&amp;"|"&amp;MID(indicators!C825,3,100),support!$A$2:$A$66,0),MATCH(indicators!B825,support!$E$1:$BI$1,0)),",","."))</f>
        <v>10.1466895426882</v>
      </c>
      <c r="E825" t="s">
        <v>19</v>
      </c>
      <c r="F825" t="s">
        <v>19</v>
      </c>
      <c r="G825" t="s">
        <v>19</v>
      </c>
      <c r="H825" t="s">
        <v>19</v>
      </c>
      <c r="I825" t="str">
        <f ca="1">IF(OFFSET(support!$D$1,MATCH("w|"&amp;indicators!A825&amp;"|"&amp;MID(indicators!C825,3,100),support!$A$2:$A$66,0),MATCH(indicators!B825,support!$E$1:$BI$1,0))="","NULL",SUBSTITUTE(OFFSET(support!$D$1,MATCH("w|"&amp;indicators!A825&amp;"|"&amp;MID(indicators!C825,3,100),support!$A$2:$A$66,0),MATCH(indicators!B825,support!$E$1:$BI$1,0)),",","."))</f>
        <v>0.139523721680333</v>
      </c>
      <c r="J825">
        <v>1</v>
      </c>
    </row>
    <row r="826" spans="1:10" x14ac:dyDescent="0.25">
      <c r="A826">
        <v>2017</v>
      </c>
      <c r="B826" s="88">
        <v>38</v>
      </c>
      <c r="C826" t="s">
        <v>229</v>
      </c>
      <c r="D826" t="str">
        <f ca="1">IF(OFFSET(support!$D$1,MATCH("v|"&amp;indicators!A826&amp;"|"&amp;MID(indicators!C826,3,100),support!$A$2:$A$66,0),MATCH(indicators!B826,support!$E$1:$BI$1,0))="","NULL",SUBSTITUTE(OFFSET(support!$D$1,MATCH("v|"&amp;indicators!A826&amp;"|"&amp;MID(indicators!C826,3,100),support!$A$2:$A$66,0),MATCH(indicators!B826,support!$E$1:$BI$1,0)),",","."))</f>
        <v>0.050134332540341</v>
      </c>
      <c r="E826" t="s">
        <v>19</v>
      </c>
      <c r="F826" t="s">
        <v>19</v>
      </c>
      <c r="G826" t="s">
        <v>19</v>
      </c>
      <c r="H826" t="s">
        <v>19</v>
      </c>
      <c r="I826" t="str">
        <f ca="1">IF(OFFSET(support!$D$1,MATCH("w|"&amp;indicators!A826&amp;"|"&amp;MID(indicators!C826,3,100),support!$A$2:$A$66,0),MATCH(indicators!B826,support!$E$1:$BI$1,0))="","NULL",SUBSTITUTE(OFFSET(support!$D$1,MATCH("w|"&amp;indicators!A826&amp;"|"&amp;MID(indicators!C826,3,100),support!$A$2:$A$66,0),MATCH(indicators!B826,support!$E$1:$BI$1,0)),",","."))</f>
        <v>0.0566716527715631</v>
      </c>
      <c r="J826">
        <v>1</v>
      </c>
    </row>
    <row r="827" spans="1:10" x14ac:dyDescent="0.25">
      <c r="A827">
        <v>2017</v>
      </c>
      <c r="B827" s="88">
        <v>40</v>
      </c>
      <c r="C827" t="s">
        <v>229</v>
      </c>
      <c r="D827" t="str">
        <f ca="1">IF(OFFSET(support!$D$1,MATCH("v|"&amp;indicators!A827&amp;"|"&amp;MID(indicators!C827,3,100),support!$A$2:$A$66,0),MATCH(indicators!B827,support!$E$1:$BI$1,0))="","NULL",SUBSTITUTE(OFFSET(support!$D$1,MATCH("v|"&amp;indicators!A827&amp;"|"&amp;MID(indicators!C827,3,100),support!$A$2:$A$66,0),MATCH(indicators!B827,support!$E$1:$BI$1,0)),",","."))</f>
        <v>0.707909770780421</v>
      </c>
      <c r="E827" t="s">
        <v>19</v>
      </c>
      <c r="F827" t="s">
        <v>19</v>
      </c>
      <c r="G827" t="s">
        <v>19</v>
      </c>
      <c r="H827" t="s">
        <v>19</v>
      </c>
      <c r="I827" t="str">
        <f ca="1">IF(OFFSET(support!$D$1,MATCH("w|"&amp;indicators!A827&amp;"|"&amp;MID(indicators!C827,3,100),support!$A$2:$A$66,0),MATCH(indicators!B827,support!$E$1:$BI$1,0))="","NULL",SUBSTITUTE(OFFSET(support!$D$1,MATCH("w|"&amp;indicators!A827&amp;"|"&amp;MID(indicators!C827,3,100),support!$A$2:$A$66,0),MATCH(indicators!B827,support!$E$1:$BI$1,0)),",","."))</f>
        <v>0.0678695596325513</v>
      </c>
      <c r="J827">
        <v>1</v>
      </c>
    </row>
    <row r="828" spans="1:10" x14ac:dyDescent="0.25">
      <c r="A828">
        <v>2017</v>
      </c>
      <c r="B828" s="88">
        <v>41</v>
      </c>
      <c r="C828" t="s">
        <v>229</v>
      </c>
      <c r="D828" t="str">
        <f ca="1">IF(OFFSET(support!$D$1,MATCH("v|"&amp;indicators!A828&amp;"|"&amp;MID(indicators!C828,3,100),support!$A$2:$A$66,0),MATCH(indicators!B828,support!$E$1:$BI$1,0))="","NULL",SUBSTITUTE(OFFSET(support!$D$1,MATCH("v|"&amp;indicators!A828&amp;"|"&amp;MID(indicators!C828,3,100),support!$A$2:$A$66,0),MATCH(indicators!B828,support!$E$1:$BI$1,0)),",","."))</f>
        <v>0</v>
      </c>
      <c r="E828" t="s">
        <v>19</v>
      </c>
      <c r="F828" t="s">
        <v>19</v>
      </c>
      <c r="G828" t="s">
        <v>19</v>
      </c>
      <c r="H828" t="s">
        <v>19</v>
      </c>
      <c r="I828" t="str">
        <f ca="1">IF(OFFSET(support!$D$1,MATCH("w|"&amp;indicators!A828&amp;"|"&amp;MID(indicators!C828,3,100),support!$A$2:$A$66,0),MATCH(indicators!B828,support!$E$1:$BI$1,0))="","NULL",SUBSTITUTE(OFFSET(support!$D$1,MATCH("w|"&amp;indicators!A828&amp;"|"&amp;MID(indicators!C828,3,100),support!$A$2:$A$66,0),MATCH(indicators!B828,support!$E$1:$BI$1,0)),",","."))</f>
        <v>0.0876234773711595</v>
      </c>
      <c r="J828">
        <v>1</v>
      </c>
    </row>
    <row r="829" spans="1:10" x14ac:dyDescent="0.25">
      <c r="A829">
        <v>2017</v>
      </c>
      <c r="B829" s="88">
        <v>42</v>
      </c>
      <c r="C829" t="s">
        <v>229</v>
      </c>
      <c r="D829" t="str">
        <f ca="1">IF(OFFSET(support!$D$1,MATCH("v|"&amp;indicators!A829&amp;"|"&amp;MID(indicators!C829,3,100),support!$A$2:$A$66,0),MATCH(indicators!B829,support!$E$1:$BI$1,0))="","NULL",SUBSTITUTE(OFFSET(support!$D$1,MATCH("v|"&amp;indicators!A829&amp;"|"&amp;MID(indicators!C829,3,100),support!$A$2:$A$66,0),MATCH(indicators!B829,support!$E$1:$BI$1,0)),",","."))</f>
        <v>-0.955183789190586</v>
      </c>
      <c r="E829" t="s">
        <v>19</v>
      </c>
      <c r="F829" t="s">
        <v>19</v>
      </c>
      <c r="G829" t="s">
        <v>19</v>
      </c>
      <c r="H829" t="s">
        <v>19</v>
      </c>
      <c r="I829" t="str">
        <f ca="1">IF(OFFSET(support!$D$1,MATCH("w|"&amp;indicators!A829&amp;"|"&amp;MID(indicators!C829,3,100),support!$A$2:$A$66,0),MATCH(indicators!B829,support!$E$1:$BI$1,0))="","NULL",SUBSTITUTE(OFFSET(support!$D$1,MATCH("w|"&amp;indicators!A829&amp;"|"&amp;MID(indicators!C829,3,100),support!$A$2:$A$66,0),MATCH(indicators!B829,support!$E$1:$BI$1,0)),",","."))</f>
        <v>0.0670859519143805</v>
      </c>
      <c r="J829">
        <v>1</v>
      </c>
    </row>
    <row r="830" spans="1:10" x14ac:dyDescent="0.25">
      <c r="A830">
        <v>2017</v>
      </c>
      <c r="B830" s="88">
        <v>43</v>
      </c>
      <c r="C830" t="s">
        <v>229</v>
      </c>
      <c r="D830" t="str">
        <f ca="1">IF(OFFSET(support!$D$1,MATCH("v|"&amp;indicators!A830&amp;"|"&amp;MID(indicators!C830,3,100),support!$A$2:$A$66,0),MATCH(indicators!B830,support!$E$1:$BI$1,0))="","NULL",SUBSTITUTE(OFFSET(support!$D$1,MATCH("v|"&amp;indicators!A830&amp;"|"&amp;MID(indicators!C830,3,100),support!$A$2:$A$66,0),MATCH(indicators!B830,support!$E$1:$BI$1,0)),",","."))</f>
        <v>2.03164556962025</v>
      </c>
      <c r="E830" t="s">
        <v>19</v>
      </c>
      <c r="F830" t="s">
        <v>19</v>
      </c>
      <c r="G830" t="s">
        <v>19</v>
      </c>
      <c r="H830" t="s">
        <v>19</v>
      </c>
      <c r="I830" t="str">
        <f ca="1">IF(OFFSET(support!$D$1,MATCH("w|"&amp;indicators!A830&amp;"|"&amp;MID(indicators!C830,3,100),support!$A$2:$A$66,0),MATCH(indicators!B830,support!$E$1:$BI$1,0))="","NULL",SUBSTITUTE(OFFSET(support!$D$1,MATCH("w|"&amp;indicators!A830&amp;"|"&amp;MID(indicators!C830,3,100),support!$A$2:$A$66,0),MATCH(indicators!B830,support!$E$1:$BI$1,0)),",","."))</f>
        <v>0.0176837775757274</v>
      </c>
      <c r="J830">
        <v>1</v>
      </c>
    </row>
    <row r="831" spans="1:10" x14ac:dyDescent="0.25">
      <c r="A831">
        <v>2017</v>
      </c>
      <c r="B831" s="88">
        <v>44</v>
      </c>
      <c r="C831" t="s">
        <v>229</v>
      </c>
      <c r="D831" t="str">
        <f ca="1">IF(OFFSET(support!$D$1,MATCH("v|"&amp;indicators!A831&amp;"|"&amp;MID(indicators!C831,3,100),support!$A$2:$A$66,0),MATCH(indicators!B831,support!$E$1:$BI$1,0))="","NULL",SUBSTITUTE(OFFSET(support!$D$1,MATCH("v|"&amp;indicators!A831&amp;"|"&amp;MID(indicators!C831,3,100),support!$A$2:$A$66,0),MATCH(indicators!B831,support!$E$1:$BI$1,0)),",","."))</f>
        <v>1.25378235992242</v>
      </c>
      <c r="E831" t="s">
        <v>19</v>
      </c>
      <c r="F831" t="s">
        <v>19</v>
      </c>
      <c r="G831" t="s">
        <v>19</v>
      </c>
      <c r="H831" t="s">
        <v>19</v>
      </c>
      <c r="I831" t="str">
        <f ca="1">IF(OFFSET(support!$D$1,MATCH("w|"&amp;indicators!A831&amp;"|"&amp;MID(indicators!C831,3,100),support!$A$2:$A$66,0),MATCH(indicators!B831,support!$E$1:$BI$1,0))="","NULL",SUBSTITUTE(OFFSET(support!$D$1,MATCH("w|"&amp;indicators!A831&amp;"|"&amp;MID(indicators!C831,3,100),support!$A$2:$A$66,0),MATCH(indicators!B831,support!$E$1:$BI$1,0)),",","."))</f>
        <v>0.0745637488674824</v>
      </c>
      <c r="J831">
        <v>1</v>
      </c>
    </row>
    <row r="832" spans="1:10" x14ac:dyDescent="0.25">
      <c r="A832">
        <v>2017</v>
      </c>
      <c r="B832" s="88">
        <v>45</v>
      </c>
      <c r="C832" t="s">
        <v>229</v>
      </c>
      <c r="D832" t="str">
        <f ca="1">IF(OFFSET(support!$D$1,MATCH("v|"&amp;indicators!A832&amp;"|"&amp;MID(indicators!C832,3,100),support!$A$2:$A$66,0),MATCH(indicators!B832,support!$E$1:$BI$1,0))="","NULL",SUBSTITUTE(OFFSET(support!$D$1,MATCH("v|"&amp;indicators!A832&amp;"|"&amp;MID(indicators!C832,3,100),support!$A$2:$A$66,0),MATCH(indicators!B832,support!$E$1:$BI$1,0)),",","."))</f>
        <v>0.0924232033274847</v>
      </c>
      <c r="E832" t="s">
        <v>19</v>
      </c>
      <c r="F832" t="s">
        <v>19</v>
      </c>
      <c r="G832" t="s">
        <v>19</v>
      </c>
      <c r="H832" t="s">
        <v>19</v>
      </c>
      <c r="I832" t="str">
        <f ca="1">IF(OFFSET(support!$D$1,MATCH("w|"&amp;indicators!A832&amp;"|"&amp;MID(indicators!C832,3,100),support!$A$2:$A$66,0),MATCH(indicators!B832,support!$E$1:$BI$1,0))="","NULL",SUBSTITUTE(OFFSET(support!$D$1,MATCH("w|"&amp;indicators!A832&amp;"|"&amp;MID(indicators!C832,3,100),support!$A$2:$A$66,0),MATCH(indicators!B832,support!$E$1:$BI$1,0)),",","."))</f>
        <v>0.060781805786359</v>
      </c>
      <c r="J832">
        <v>1</v>
      </c>
    </row>
    <row r="833" spans="1:10" x14ac:dyDescent="0.25">
      <c r="A833">
        <v>2017</v>
      </c>
      <c r="B833" s="88">
        <v>46</v>
      </c>
      <c r="C833" t="s">
        <v>229</v>
      </c>
      <c r="D833" t="str">
        <f ca="1">IF(OFFSET(support!$D$1,MATCH("v|"&amp;indicators!A833&amp;"|"&amp;MID(indicators!C833,3,100),support!$A$2:$A$66,0),MATCH(indicators!B833,support!$E$1:$BI$1,0))="","NULL",SUBSTITUTE(OFFSET(support!$D$1,MATCH("v|"&amp;indicators!A833&amp;"|"&amp;MID(indicators!C833,3,100),support!$A$2:$A$66,0),MATCH(indicators!B833,support!$E$1:$BI$1,0)),",","."))</f>
        <v>4.94681861348528</v>
      </c>
      <c r="E833" t="s">
        <v>19</v>
      </c>
      <c r="F833" t="s">
        <v>19</v>
      </c>
      <c r="G833" t="s">
        <v>19</v>
      </c>
      <c r="H833" t="s">
        <v>19</v>
      </c>
      <c r="I833" t="str">
        <f ca="1">IF(OFFSET(support!$D$1,MATCH("w|"&amp;indicators!A833&amp;"|"&amp;MID(indicators!C833,3,100),support!$A$2:$A$66,0),MATCH(indicators!B833,support!$E$1:$BI$1,0))="","NULL",SUBSTITUTE(OFFSET(support!$D$1,MATCH("w|"&amp;indicators!A833&amp;"|"&amp;MID(indicators!C833,3,100),support!$A$2:$A$66,0),MATCH(indicators!B833,support!$E$1:$BI$1,0)),",","."))</f>
        <v>0.0101736343290425</v>
      </c>
      <c r="J833">
        <v>1</v>
      </c>
    </row>
    <row r="834" spans="1:10" x14ac:dyDescent="0.25">
      <c r="A834">
        <v>2017</v>
      </c>
      <c r="B834" s="88">
        <v>47</v>
      </c>
      <c r="C834" t="s">
        <v>229</v>
      </c>
      <c r="D834" t="str">
        <f ca="1">IF(OFFSET(support!$D$1,MATCH("v|"&amp;indicators!A834&amp;"|"&amp;MID(indicators!C834,3,100),support!$A$2:$A$66,0),MATCH(indicators!B834,support!$E$1:$BI$1,0))="","NULL",SUBSTITUTE(OFFSET(support!$D$1,MATCH("v|"&amp;indicators!A834&amp;"|"&amp;MID(indicators!C834,3,100),support!$A$2:$A$66,0),MATCH(indicators!B834,support!$E$1:$BI$1,0)),",","."))</f>
        <v>0.509206727116154</v>
      </c>
      <c r="E834" t="s">
        <v>19</v>
      </c>
      <c r="F834" t="s">
        <v>19</v>
      </c>
      <c r="G834" t="s">
        <v>19</v>
      </c>
      <c r="H834" t="s">
        <v>19</v>
      </c>
      <c r="I834" t="str">
        <f ca="1">IF(OFFSET(support!$D$1,MATCH("w|"&amp;indicators!A834&amp;"|"&amp;MID(indicators!C834,3,100),support!$A$2:$A$66,0),MATCH(indicators!B834,support!$E$1:$BI$1,0))="","NULL",SUBSTITUTE(OFFSET(support!$D$1,MATCH("w|"&amp;indicators!A834&amp;"|"&amp;MID(indicators!C834,3,100),support!$A$2:$A$66,0),MATCH(indicators!B834,support!$E$1:$BI$1,0)),",","."))</f>
        <v>0.0429018855476819</v>
      </c>
      <c r="J834">
        <v>1</v>
      </c>
    </row>
    <row r="835" spans="1:10" x14ac:dyDescent="0.25">
      <c r="A835">
        <v>2017</v>
      </c>
      <c r="B835" s="88">
        <v>48</v>
      </c>
      <c r="C835" t="s">
        <v>229</v>
      </c>
      <c r="D835" t="str">
        <f ca="1">IF(OFFSET(support!$D$1,MATCH("v|"&amp;indicators!A835&amp;"|"&amp;MID(indicators!C835,3,100),support!$A$2:$A$66,0),MATCH(indicators!B835,support!$E$1:$BI$1,0))="","NULL",SUBSTITUTE(OFFSET(support!$D$1,MATCH("v|"&amp;indicators!A835&amp;"|"&amp;MID(indicators!C835,3,100),support!$A$2:$A$66,0),MATCH(indicators!B835,support!$E$1:$BI$1,0)),",","."))</f>
        <v>9.38739441113694</v>
      </c>
      <c r="E835" t="s">
        <v>19</v>
      </c>
      <c r="F835" t="s">
        <v>19</v>
      </c>
      <c r="G835" t="s">
        <v>19</v>
      </c>
      <c r="H835" t="s">
        <v>19</v>
      </c>
      <c r="I835" t="str">
        <f ca="1">IF(OFFSET(support!$D$1,MATCH("w|"&amp;indicators!A835&amp;"|"&amp;MID(indicators!C835,3,100),support!$A$2:$A$66,0),MATCH(indicators!B835,support!$E$1:$BI$1,0))="","NULL",SUBSTITUTE(OFFSET(support!$D$1,MATCH("w|"&amp;indicators!A835&amp;"|"&amp;MID(indicators!C835,3,100),support!$A$2:$A$66,0),MATCH(indicators!B835,support!$E$1:$BI$1,0)),",","."))</f>
        <v>0.120408009312554</v>
      </c>
      <c r="J835">
        <v>1</v>
      </c>
    </row>
    <row r="836" spans="1:10" x14ac:dyDescent="0.25">
      <c r="A836">
        <v>2017</v>
      </c>
      <c r="B836" s="88">
        <v>49</v>
      </c>
      <c r="C836" t="s">
        <v>229</v>
      </c>
      <c r="D836" t="str">
        <f ca="1">IF(OFFSET(support!$D$1,MATCH("v|"&amp;indicators!A836&amp;"|"&amp;MID(indicators!C836,3,100),support!$A$2:$A$66,0),MATCH(indicators!B836,support!$E$1:$BI$1,0))="","NULL",SUBSTITUTE(OFFSET(support!$D$1,MATCH("v|"&amp;indicators!A836&amp;"|"&amp;MID(indicators!C836,3,100),support!$A$2:$A$66,0),MATCH(indicators!B836,support!$E$1:$BI$1,0)),",","."))</f>
        <v>-0.611243506478215</v>
      </c>
      <c r="E836" t="s">
        <v>19</v>
      </c>
      <c r="F836" t="s">
        <v>19</v>
      </c>
      <c r="G836" t="s">
        <v>19</v>
      </c>
      <c r="H836" t="s">
        <v>19</v>
      </c>
      <c r="I836" t="str">
        <f ca="1">IF(OFFSET(support!$D$1,MATCH("w|"&amp;indicators!A836&amp;"|"&amp;MID(indicators!C836,3,100),support!$A$2:$A$66,0),MATCH(indicators!B836,support!$E$1:$BI$1,0))="","NULL",SUBSTITUTE(OFFSET(support!$D$1,MATCH("w|"&amp;indicators!A836&amp;"|"&amp;MID(indicators!C836,3,100),support!$A$2:$A$66,0),MATCH(indicators!B836,support!$E$1:$BI$1,0)),",","."))</f>
        <v>0.0751643211991336</v>
      </c>
      <c r="J836">
        <v>1</v>
      </c>
    </row>
    <row r="837" spans="1:10" x14ac:dyDescent="0.25">
      <c r="A837">
        <v>2017</v>
      </c>
      <c r="B837" s="88">
        <v>50</v>
      </c>
      <c r="C837" t="s">
        <v>229</v>
      </c>
      <c r="D837" t="str">
        <f ca="1">IF(OFFSET(support!$D$1,MATCH("v|"&amp;indicators!A837&amp;"|"&amp;MID(indicators!C837,3,100),support!$A$2:$A$66,0),MATCH(indicators!B837,support!$E$1:$BI$1,0))="","NULL",SUBSTITUTE(OFFSET(support!$D$1,MATCH("v|"&amp;indicators!A837&amp;"|"&amp;MID(indicators!C837,3,100),support!$A$2:$A$66,0),MATCH(indicators!B837,support!$E$1:$BI$1,0)),",","."))</f>
        <v>0.271305289130251</v>
      </c>
      <c r="E837" t="s">
        <v>19</v>
      </c>
      <c r="F837" t="s">
        <v>19</v>
      </c>
      <c r="G837" t="s">
        <v>19</v>
      </c>
      <c r="H837" t="s">
        <v>19</v>
      </c>
      <c r="I837" t="str">
        <f ca="1">IF(OFFSET(support!$D$1,MATCH("w|"&amp;indicators!A837&amp;"|"&amp;MID(indicators!C837,3,100),support!$A$2:$A$66,0),MATCH(indicators!B837,support!$E$1:$BI$1,0))="","NULL",SUBSTITUTE(OFFSET(support!$D$1,MATCH("w|"&amp;indicators!A837&amp;"|"&amp;MID(indicators!C837,3,100),support!$A$2:$A$66,0),MATCH(indicators!B837,support!$E$1:$BI$1,0)),",","."))</f>
        <v>0.0997375786192439</v>
      </c>
      <c r="J837">
        <v>1</v>
      </c>
    </row>
    <row r="838" spans="1:10" x14ac:dyDescent="0.25">
      <c r="A838">
        <v>2017</v>
      </c>
      <c r="B838" s="88">
        <v>52</v>
      </c>
      <c r="C838" t="s">
        <v>229</v>
      </c>
      <c r="D838" t="str">
        <f ca="1">IF(OFFSET(support!$D$1,MATCH("v|"&amp;indicators!A838&amp;"|"&amp;MID(indicators!C838,3,100),support!$A$2:$A$66,0),MATCH(indicators!B838,support!$E$1:$BI$1,0))="","NULL",SUBSTITUTE(OFFSET(support!$D$1,MATCH("v|"&amp;indicators!A838&amp;"|"&amp;MID(indicators!C838,3,100),support!$A$2:$A$66,0),MATCH(indicators!B838,support!$E$1:$BI$1,0)),",","."))</f>
        <v>0.27518590408398</v>
      </c>
      <c r="E838" t="s">
        <v>19</v>
      </c>
      <c r="F838" t="s">
        <v>19</v>
      </c>
      <c r="G838" t="s">
        <v>19</v>
      </c>
      <c r="H838" t="s">
        <v>19</v>
      </c>
      <c r="I838" t="str">
        <f ca="1">IF(OFFSET(support!$D$1,MATCH("w|"&amp;indicators!A838&amp;"|"&amp;MID(indicators!C838,3,100),support!$A$2:$A$66,0),MATCH(indicators!B838,support!$E$1:$BI$1,0))="","NULL",SUBSTITUTE(OFFSET(support!$D$1,MATCH("w|"&amp;indicators!A838&amp;"|"&amp;MID(indicators!C838,3,100),support!$A$2:$A$66,0),MATCH(indicators!B838,support!$E$1:$BI$1,0)),",","."))</f>
        <v>0.193174334857861</v>
      </c>
      <c r="J838">
        <v>1</v>
      </c>
    </row>
    <row r="839" spans="1:10" x14ac:dyDescent="0.25">
      <c r="A839">
        <v>2017</v>
      </c>
      <c r="B839" s="88">
        <v>53</v>
      </c>
      <c r="C839" t="s">
        <v>229</v>
      </c>
      <c r="D839" t="str">
        <f ca="1">IF(OFFSET(support!$D$1,MATCH("v|"&amp;indicators!A839&amp;"|"&amp;MID(indicators!C839,3,100),support!$A$2:$A$66,0),MATCH(indicators!B839,support!$E$1:$BI$1,0))="","NULL",SUBSTITUTE(OFFSET(support!$D$1,MATCH("v|"&amp;indicators!A839&amp;"|"&amp;MID(indicators!C839,3,100),support!$A$2:$A$66,0),MATCH(indicators!B839,support!$E$1:$BI$1,0)),",","."))</f>
        <v>0.0857897174852364</v>
      </c>
      <c r="E839" t="s">
        <v>19</v>
      </c>
      <c r="F839" t="s">
        <v>19</v>
      </c>
      <c r="G839" t="s">
        <v>19</v>
      </c>
      <c r="H839" t="s">
        <v>19</v>
      </c>
      <c r="I839" t="str">
        <f ca="1">IF(OFFSET(support!$D$1,MATCH("w|"&amp;indicators!A839&amp;"|"&amp;MID(indicators!C839,3,100),support!$A$2:$A$66,0),MATCH(indicators!B839,support!$E$1:$BI$1,0))="","NULL",SUBSTITUTE(OFFSET(support!$D$1,MATCH("w|"&amp;indicators!A839&amp;"|"&amp;MID(indicators!C839,3,100),support!$A$2:$A$66,0),MATCH(indicators!B839,support!$E$1:$BI$1,0)),",","."))</f>
        <v>0.0733759921681209</v>
      </c>
      <c r="J839">
        <v>1</v>
      </c>
    </row>
    <row r="840" spans="1:10" x14ac:dyDescent="0.25">
      <c r="A840">
        <v>2017</v>
      </c>
      <c r="B840" s="88">
        <v>54</v>
      </c>
      <c r="C840" t="s">
        <v>229</v>
      </c>
      <c r="D840" t="str">
        <f ca="1">IF(OFFSET(support!$D$1,MATCH("v|"&amp;indicators!A840&amp;"|"&amp;MID(indicators!C840,3,100),support!$A$2:$A$66,0),MATCH(indicators!B840,support!$E$1:$BI$1,0))="","NULL",SUBSTITUTE(OFFSET(support!$D$1,MATCH("v|"&amp;indicators!A840&amp;"|"&amp;MID(indicators!C840,3,100),support!$A$2:$A$66,0),MATCH(indicators!B840,support!$E$1:$BI$1,0)),",","."))</f>
        <v>0.02319614520289</v>
      </c>
      <c r="E840" t="s">
        <v>19</v>
      </c>
      <c r="F840" t="s">
        <v>19</v>
      </c>
      <c r="G840" t="s">
        <v>19</v>
      </c>
      <c r="H840" t="s">
        <v>19</v>
      </c>
      <c r="I840" t="str">
        <f ca="1">IF(OFFSET(support!$D$1,MATCH("w|"&amp;indicators!A840&amp;"|"&amp;MID(indicators!C840,3,100),support!$A$2:$A$66,0),MATCH(indicators!B840,support!$E$1:$BI$1,0))="","NULL",SUBSTITUTE(OFFSET(support!$D$1,MATCH("w|"&amp;indicators!A840&amp;"|"&amp;MID(indicators!C840,3,100),support!$A$2:$A$66,0),MATCH(indicators!B840,support!$E$1:$BI$1,0)),",","."))</f>
        <v>0.148545738989502</v>
      </c>
      <c r="J840">
        <v>1</v>
      </c>
    </row>
    <row r="841" spans="1:10" x14ac:dyDescent="0.25">
      <c r="A841">
        <v>2017</v>
      </c>
      <c r="B841" s="88">
        <v>57</v>
      </c>
      <c r="C841" t="s">
        <v>229</v>
      </c>
      <c r="D841" t="str">
        <f ca="1">IF(OFFSET(support!$D$1,MATCH("v|"&amp;indicators!A841&amp;"|"&amp;MID(indicators!C841,3,100),support!$A$2:$A$66,0),MATCH(indicators!B841,support!$E$1:$BI$1,0))="","NULL",SUBSTITUTE(OFFSET(support!$D$1,MATCH("v|"&amp;indicators!A841&amp;"|"&amp;MID(indicators!C841,3,100),support!$A$2:$A$66,0),MATCH(indicators!B841,support!$E$1:$BI$1,0)),",","."))</f>
        <v>2.71227383851423</v>
      </c>
      <c r="E841" t="s">
        <v>19</v>
      </c>
      <c r="F841" t="s">
        <v>19</v>
      </c>
      <c r="G841" t="s">
        <v>19</v>
      </c>
      <c r="H841" t="s">
        <v>19</v>
      </c>
      <c r="I841" t="str">
        <f ca="1">IF(OFFSET(support!$D$1,MATCH("w|"&amp;indicators!A841&amp;"|"&amp;MID(indicators!C841,3,100),support!$A$2:$A$66,0),MATCH(indicators!B841,support!$E$1:$BI$1,0))="","NULL",SUBSTITUTE(OFFSET(support!$D$1,MATCH("w|"&amp;indicators!A841&amp;"|"&amp;MID(indicators!C841,3,100),support!$A$2:$A$66,0),MATCH(indicators!B841,support!$E$1:$BI$1,0)),",","."))</f>
        <v>0.0943144366776772</v>
      </c>
      <c r="J841">
        <v>1</v>
      </c>
    </row>
    <row r="842" spans="1:10" x14ac:dyDescent="0.25">
      <c r="A842">
        <v>2017</v>
      </c>
      <c r="B842" s="88">
        <v>58</v>
      </c>
      <c r="C842" t="s">
        <v>229</v>
      </c>
      <c r="D842" t="str">
        <f ca="1">IF(OFFSET(support!$D$1,MATCH("v|"&amp;indicators!A842&amp;"|"&amp;MID(indicators!C842,3,100),support!$A$2:$A$66,0),MATCH(indicators!B842,support!$E$1:$BI$1,0))="","NULL",SUBSTITUTE(OFFSET(support!$D$1,MATCH("v|"&amp;indicators!A842&amp;"|"&amp;MID(indicators!C842,3,100),support!$A$2:$A$66,0),MATCH(indicators!B842,support!$E$1:$BI$1,0)),",","."))</f>
        <v>20.0228126657354</v>
      </c>
      <c r="E842" t="s">
        <v>19</v>
      </c>
      <c r="F842" t="s">
        <v>19</v>
      </c>
      <c r="G842" t="s">
        <v>19</v>
      </c>
      <c r="H842" t="s">
        <v>19</v>
      </c>
      <c r="I842" t="str">
        <f ca="1">IF(OFFSET(support!$D$1,MATCH("w|"&amp;indicators!A842&amp;"|"&amp;MID(indicators!C842,3,100),support!$A$2:$A$66,0),MATCH(indicators!B842,support!$E$1:$BI$1,0))="","NULL",SUBSTITUTE(OFFSET(support!$D$1,MATCH("w|"&amp;indicators!A842&amp;"|"&amp;MID(indicators!C842,3,100),support!$A$2:$A$66,0),MATCH(indicators!B842,support!$E$1:$BI$1,0)),",","."))</f>
        <v>0.0511561279859272</v>
      </c>
      <c r="J842">
        <v>1</v>
      </c>
    </row>
    <row r="843" spans="1:10" x14ac:dyDescent="0.25">
      <c r="A843">
        <v>2017</v>
      </c>
      <c r="B843" s="88">
        <v>60</v>
      </c>
      <c r="C843" t="s">
        <v>229</v>
      </c>
      <c r="D843" t="str">
        <f ca="1">IF(OFFSET(support!$D$1,MATCH("v|"&amp;indicators!A843&amp;"|"&amp;MID(indicators!C843,3,100),support!$A$2:$A$66,0),MATCH(indicators!B843,support!$E$1:$BI$1,0))="","NULL",SUBSTITUTE(OFFSET(support!$D$1,MATCH("v|"&amp;indicators!A843&amp;"|"&amp;MID(indicators!C843,3,100),support!$A$2:$A$66,0),MATCH(indicators!B843,support!$E$1:$BI$1,0)),",","."))</f>
        <v>0.127495598878529</v>
      </c>
      <c r="E843" t="s">
        <v>19</v>
      </c>
      <c r="F843" t="s">
        <v>19</v>
      </c>
      <c r="G843" t="s">
        <v>19</v>
      </c>
      <c r="H843" t="s">
        <v>19</v>
      </c>
      <c r="I843" t="str">
        <f ca="1">IF(OFFSET(support!$D$1,MATCH("w|"&amp;indicators!A843&amp;"|"&amp;MID(indicators!C843,3,100),support!$A$2:$A$66,0),MATCH(indicators!B843,support!$E$1:$BI$1,0))="","NULL",SUBSTITUTE(OFFSET(support!$D$1,MATCH("w|"&amp;indicators!A843&amp;"|"&amp;MID(indicators!C843,3,100),support!$A$2:$A$66,0),MATCH(indicators!B843,support!$E$1:$BI$1,0)),",","."))</f>
        <v>0.0424851158952497</v>
      </c>
      <c r="J843">
        <v>1</v>
      </c>
    </row>
    <row r="844" spans="1:10" x14ac:dyDescent="0.25">
      <c r="A844">
        <v>2017</v>
      </c>
      <c r="B844" s="88">
        <v>61</v>
      </c>
      <c r="C844" t="s">
        <v>229</v>
      </c>
      <c r="D844" t="str">
        <f ca="1">IF(OFFSET(support!$D$1,MATCH("v|"&amp;indicators!A844&amp;"|"&amp;MID(indicators!C844,3,100),support!$A$2:$A$66,0),MATCH(indicators!B844,support!$E$1:$BI$1,0))="","NULL",SUBSTITUTE(OFFSET(support!$D$1,MATCH("v|"&amp;indicators!A844&amp;"|"&amp;MID(indicators!C844,3,100),support!$A$2:$A$66,0),MATCH(indicators!B844,support!$E$1:$BI$1,0)),",","."))</f>
        <v>-18.1420700007703</v>
      </c>
      <c r="E844" t="s">
        <v>19</v>
      </c>
      <c r="F844" t="s">
        <v>19</v>
      </c>
      <c r="G844" t="s">
        <v>19</v>
      </c>
      <c r="H844" t="s">
        <v>19</v>
      </c>
      <c r="I844" t="str">
        <f ca="1">IF(OFFSET(support!$D$1,MATCH("w|"&amp;indicators!A844&amp;"|"&amp;MID(indicators!C844,3,100),support!$A$2:$A$66,0),MATCH(indicators!B844,support!$E$1:$BI$1,0))="","NULL",SUBSTITUTE(OFFSET(support!$D$1,MATCH("w|"&amp;indicators!A844&amp;"|"&amp;MID(indicators!C844,3,100),support!$A$2:$A$66,0),MATCH(indicators!B844,support!$E$1:$BI$1,0)),",","."))</f>
        <v>0.124315964929517</v>
      </c>
      <c r="J844">
        <v>1</v>
      </c>
    </row>
    <row r="845" spans="1:10" x14ac:dyDescent="0.25">
      <c r="A845">
        <v>2017</v>
      </c>
      <c r="B845" s="88">
        <v>63</v>
      </c>
      <c r="C845" t="s">
        <v>229</v>
      </c>
      <c r="D845" t="str">
        <f ca="1">IF(OFFSET(support!$D$1,MATCH("v|"&amp;indicators!A845&amp;"|"&amp;MID(indicators!C845,3,100),support!$A$2:$A$66,0),MATCH(indicators!B845,support!$E$1:$BI$1,0))="","NULL",SUBSTITUTE(OFFSET(support!$D$1,MATCH("v|"&amp;indicators!A845&amp;"|"&amp;MID(indicators!C845,3,100),support!$A$2:$A$66,0),MATCH(indicators!B845,support!$E$1:$BI$1,0)),",","."))</f>
        <v>44.1173904605129</v>
      </c>
      <c r="E845" t="s">
        <v>19</v>
      </c>
      <c r="F845" t="s">
        <v>19</v>
      </c>
      <c r="G845" t="s">
        <v>19</v>
      </c>
      <c r="H845" t="s">
        <v>19</v>
      </c>
      <c r="I845" t="str">
        <f ca="1">IF(OFFSET(support!$D$1,MATCH("w|"&amp;indicators!A845&amp;"|"&amp;MID(indicators!C845,3,100),support!$A$2:$A$66,0),MATCH(indicators!B845,support!$E$1:$BI$1,0))="","NULL",SUBSTITUTE(OFFSET(support!$D$1,MATCH("w|"&amp;indicators!A845&amp;"|"&amp;MID(indicators!C845,3,100),support!$A$2:$A$66,0),MATCH(indicators!B845,support!$E$1:$BI$1,0)),",","."))</f>
        <v>0.138801452118785</v>
      </c>
      <c r="J845">
        <v>1</v>
      </c>
    </row>
    <row r="846" spans="1:10" x14ac:dyDescent="0.25">
      <c r="A846">
        <v>2017</v>
      </c>
      <c r="B846" s="88">
        <v>64</v>
      </c>
      <c r="C846" t="s">
        <v>229</v>
      </c>
      <c r="D846" t="str">
        <f ca="1">IF(OFFSET(support!$D$1,MATCH("v|"&amp;indicators!A846&amp;"|"&amp;MID(indicators!C846,3,100),support!$A$2:$A$66,0),MATCH(indicators!B846,support!$E$1:$BI$1,0))="","NULL",SUBSTITUTE(OFFSET(support!$D$1,MATCH("v|"&amp;indicators!A846&amp;"|"&amp;MID(indicators!C846,3,100),support!$A$2:$A$66,0),MATCH(indicators!B846,support!$E$1:$BI$1,0)),",","."))</f>
        <v>2.24278552447744</v>
      </c>
      <c r="E846" t="s">
        <v>19</v>
      </c>
      <c r="F846" t="s">
        <v>19</v>
      </c>
      <c r="G846" t="s">
        <v>19</v>
      </c>
      <c r="H846" t="s">
        <v>19</v>
      </c>
      <c r="I846" t="str">
        <f ca="1">IF(OFFSET(support!$D$1,MATCH("w|"&amp;indicators!A846&amp;"|"&amp;MID(indicators!C846,3,100),support!$A$2:$A$66,0),MATCH(indicators!B846,support!$E$1:$BI$1,0))="","NULL",SUBSTITUTE(OFFSET(support!$D$1,MATCH("w|"&amp;indicators!A846&amp;"|"&amp;MID(indicators!C846,3,100),support!$A$2:$A$66,0),MATCH(indicators!B846,support!$E$1:$BI$1,0)),",","."))</f>
        <v>0.0969965280225368</v>
      </c>
      <c r="J846">
        <v>1</v>
      </c>
    </row>
    <row r="847" spans="1:10" x14ac:dyDescent="0.25">
      <c r="A847">
        <v>2017</v>
      </c>
      <c r="B847" s="88">
        <v>65</v>
      </c>
      <c r="C847" t="s">
        <v>229</v>
      </c>
      <c r="D847" t="str">
        <f ca="1">IF(OFFSET(support!$D$1,MATCH("v|"&amp;indicators!A847&amp;"|"&amp;MID(indicators!C847,3,100),support!$A$2:$A$66,0),MATCH(indicators!B847,support!$E$1:$BI$1,0))="","NULL",SUBSTITUTE(OFFSET(support!$D$1,MATCH("v|"&amp;indicators!A847&amp;"|"&amp;MID(indicators!C847,3,100),support!$A$2:$A$66,0),MATCH(indicators!B847,support!$E$1:$BI$1,0)),",","."))</f>
        <v>1.3276742489555</v>
      </c>
      <c r="E847" t="s">
        <v>19</v>
      </c>
      <c r="F847" t="s">
        <v>19</v>
      </c>
      <c r="G847" t="s">
        <v>19</v>
      </c>
      <c r="H847" t="s">
        <v>19</v>
      </c>
      <c r="I847" t="str">
        <f ca="1">IF(OFFSET(support!$D$1,MATCH("w|"&amp;indicators!A847&amp;"|"&amp;MID(indicators!C847,3,100),support!$A$2:$A$66,0),MATCH(indicators!B847,support!$E$1:$BI$1,0))="","NULL",SUBSTITUTE(OFFSET(support!$D$1,MATCH("w|"&amp;indicators!A847&amp;"|"&amp;MID(indicators!C847,3,100),support!$A$2:$A$66,0),MATCH(indicators!B847,support!$E$1:$BI$1,0)),",","."))</f>
        <v>0.0392172837845954</v>
      </c>
      <c r="J847">
        <v>1</v>
      </c>
    </row>
    <row r="848" spans="1:10" x14ac:dyDescent="0.25">
      <c r="A848">
        <v>2017</v>
      </c>
      <c r="B848" s="88">
        <v>67</v>
      </c>
      <c r="C848" t="s">
        <v>229</v>
      </c>
      <c r="D848" t="str">
        <f ca="1">IF(OFFSET(support!$D$1,MATCH("v|"&amp;indicators!A848&amp;"|"&amp;MID(indicators!C848,3,100),support!$A$2:$A$66,0),MATCH(indicators!B848,support!$E$1:$BI$1,0))="","NULL",SUBSTITUTE(OFFSET(support!$D$1,MATCH("v|"&amp;indicators!A848&amp;"|"&amp;MID(indicators!C848,3,100),support!$A$2:$A$66,0),MATCH(indicators!B848,support!$E$1:$BI$1,0)),",","."))</f>
        <v>-5.02702562834342</v>
      </c>
      <c r="E848" t="s">
        <v>19</v>
      </c>
      <c r="F848" t="s">
        <v>19</v>
      </c>
      <c r="G848" t="s">
        <v>19</v>
      </c>
      <c r="H848" t="s">
        <v>19</v>
      </c>
      <c r="I848" t="str">
        <f ca="1">IF(OFFSET(support!$D$1,MATCH("w|"&amp;indicators!A848&amp;"|"&amp;MID(indicators!C848,3,100),support!$A$2:$A$66,0),MATCH(indicators!B848,support!$E$1:$BI$1,0))="","NULL",SUBSTITUTE(OFFSET(support!$D$1,MATCH("w|"&amp;indicators!A848&amp;"|"&amp;MID(indicators!C848,3,100),support!$A$2:$A$66,0),MATCH(indicators!B848,support!$E$1:$BI$1,0)),",","."))</f>
        <v>0.13309023969938</v>
      </c>
      <c r="J848">
        <v>1</v>
      </c>
    </row>
    <row r="849" spans="1:10" x14ac:dyDescent="0.25">
      <c r="A849">
        <v>2017</v>
      </c>
      <c r="B849" s="88">
        <v>68</v>
      </c>
      <c r="C849" t="s">
        <v>229</v>
      </c>
      <c r="D849" t="str">
        <f ca="1">IF(OFFSET(support!$D$1,MATCH("v|"&amp;indicators!A849&amp;"|"&amp;MID(indicators!C849,3,100),support!$A$2:$A$66,0),MATCH(indicators!B849,support!$E$1:$BI$1,0))="","NULL",SUBSTITUTE(OFFSET(support!$D$1,MATCH("v|"&amp;indicators!A849&amp;"|"&amp;MID(indicators!C849,3,100),support!$A$2:$A$66,0),MATCH(indicators!B849,support!$E$1:$BI$1,0)),",","."))</f>
        <v>4.09842990622138</v>
      </c>
      <c r="E849" t="s">
        <v>19</v>
      </c>
      <c r="F849" t="s">
        <v>19</v>
      </c>
      <c r="G849" t="s">
        <v>19</v>
      </c>
      <c r="H849" t="s">
        <v>19</v>
      </c>
      <c r="I849" t="str">
        <f ca="1">IF(OFFSET(support!$D$1,MATCH("w|"&amp;indicators!A849&amp;"|"&amp;MID(indicators!C849,3,100),support!$A$2:$A$66,0),MATCH(indicators!B849,support!$E$1:$BI$1,0))="","NULL",SUBSTITUTE(OFFSET(support!$D$1,MATCH("w|"&amp;indicators!A849&amp;"|"&amp;MID(indicators!C849,3,100),support!$A$2:$A$66,0),MATCH(indicators!B849,support!$E$1:$BI$1,0)),",","."))</f>
        <v>0.128024287383482</v>
      </c>
      <c r="J849">
        <v>1</v>
      </c>
    </row>
    <row r="850" spans="1:10" x14ac:dyDescent="0.25">
      <c r="A850">
        <v>2017</v>
      </c>
      <c r="B850" s="88">
        <v>69</v>
      </c>
      <c r="C850" t="s">
        <v>229</v>
      </c>
      <c r="D850" t="str">
        <f ca="1">IF(OFFSET(support!$D$1,MATCH("v|"&amp;indicators!A850&amp;"|"&amp;MID(indicators!C850,3,100),support!$A$2:$A$66,0),MATCH(indicators!B850,support!$E$1:$BI$1,0))="","NULL",SUBSTITUTE(OFFSET(support!$D$1,MATCH("v|"&amp;indicators!A850&amp;"|"&amp;MID(indicators!C850,3,100),support!$A$2:$A$66,0),MATCH(indicators!B850,support!$E$1:$BI$1,0)),",","."))</f>
        <v>0.073454269585202</v>
      </c>
      <c r="E850" t="s">
        <v>19</v>
      </c>
      <c r="F850" t="s">
        <v>19</v>
      </c>
      <c r="G850" t="s">
        <v>19</v>
      </c>
      <c r="H850" t="s">
        <v>19</v>
      </c>
      <c r="I850" t="str">
        <f ca="1">IF(OFFSET(support!$D$1,MATCH("w|"&amp;indicators!A850&amp;"|"&amp;MID(indicators!C850,3,100),support!$A$2:$A$66,0),MATCH(indicators!B850,support!$E$1:$BI$1,0))="","NULL",SUBSTITUTE(OFFSET(support!$D$1,MATCH("w|"&amp;indicators!A850&amp;"|"&amp;MID(indicators!C850,3,100),support!$A$2:$A$66,0),MATCH(indicators!B850,support!$E$1:$BI$1,0)),",","."))</f>
        <v>0.0355206518730297</v>
      </c>
      <c r="J850">
        <v>1</v>
      </c>
    </row>
    <row r="851" spans="1:10" x14ac:dyDescent="0.25">
      <c r="A851">
        <v>2017</v>
      </c>
      <c r="B851" s="88">
        <v>70</v>
      </c>
      <c r="C851" t="s">
        <v>229</v>
      </c>
      <c r="D851" t="str">
        <f ca="1">IF(OFFSET(support!$D$1,MATCH("v|"&amp;indicators!A851&amp;"|"&amp;MID(indicators!C851,3,100),support!$A$2:$A$66,0),MATCH(indicators!B851,support!$E$1:$BI$1,0))="","NULL",SUBSTITUTE(OFFSET(support!$D$1,MATCH("v|"&amp;indicators!A851&amp;"|"&amp;MID(indicators!C851,3,100),support!$A$2:$A$66,0),MATCH(indicators!B851,support!$E$1:$BI$1,0)),",","."))</f>
        <v>0.731360631898148</v>
      </c>
      <c r="E851" t="s">
        <v>19</v>
      </c>
      <c r="F851" t="s">
        <v>19</v>
      </c>
      <c r="G851" t="s">
        <v>19</v>
      </c>
      <c r="H851" t="s">
        <v>19</v>
      </c>
      <c r="I851" t="str">
        <f ca="1">IF(OFFSET(support!$D$1,MATCH("w|"&amp;indicators!A851&amp;"|"&amp;MID(indicators!C851,3,100),support!$A$2:$A$66,0),MATCH(indicators!B851,support!$E$1:$BI$1,0))="","NULL",SUBSTITUTE(OFFSET(support!$D$1,MATCH("w|"&amp;indicators!A851&amp;"|"&amp;MID(indicators!C851,3,100),support!$A$2:$A$66,0),MATCH(indicators!B851,support!$E$1:$BI$1,0)),",","."))</f>
        <v>0.0728830930426574</v>
      </c>
      <c r="J851">
        <v>1</v>
      </c>
    </row>
    <row r="852" spans="1:10" x14ac:dyDescent="0.25">
      <c r="A852">
        <v>2017</v>
      </c>
      <c r="B852" s="88">
        <v>72</v>
      </c>
      <c r="C852" t="s">
        <v>229</v>
      </c>
      <c r="D852" t="str">
        <f ca="1">IF(OFFSET(support!$D$1,MATCH("v|"&amp;indicators!A852&amp;"|"&amp;MID(indicators!C852,3,100),support!$A$2:$A$66,0),MATCH(indicators!B852,support!$E$1:$BI$1,0))="","NULL",SUBSTITUTE(OFFSET(support!$D$1,MATCH("v|"&amp;indicators!A852&amp;"|"&amp;MID(indicators!C852,3,100),support!$A$2:$A$66,0),MATCH(indicators!B852,support!$E$1:$BI$1,0)),",","."))</f>
        <v>-0.00388474754701175</v>
      </c>
      <c r="E852" t="s">
        <v>19</v>
      </c>
      <c r="F852" t="s">
        <v>19</v>
      </c>
      <c r="G852" t="s">
        <v>19</v>
      </c>
      <c r="H852" t="s">
        <v>19</v>
      </c>
      <c r="I852" t="str">
        <f ca="1">IF(OFFSET(support!$D$1,MATCH("w|"&amp;indicators!A852&amp;"|"&amp;MID(indicators!C852,3,100),support!$A$2:$A$66,0),MATCH(indicators!B852,support!$E$1:$BI$1,0))="","NULL",SUBSTITUTE(OFFSET(support!$D$1,MATCH("w|"&amp;indicators!A852&amp;"|"&amp;MID(indicators!C852,3,100),support!$A$2:$A$66,0),MATCH(indicators!B852,support!$E$1:$BI$1,0)),",","."))</f>
        <v>0.0814097008845067</v>
      </c>
      <c r="J852">
        <v>1</v>
      </c>
    </row>
    <row r="853" spans="1:10" x14ac:dyDescent="0.25">
      <c r="A853">
        <v>2017</v>
      </c>
      <c r="B853" s="88">
        <v>75</v>
      </c>
      <c r="C853" t="s">
        <v>229</v>
      </c>
      <c r="D853" t="str">
        <f ca="1">IF(OFFSET(support!$D$1,MATCH("v|"&amp;indicators!A853&amp;"|"&amp;MID(indicators!C853,3,100),support!$A$2:$A$66,0),MATCH(indicators!B853,support!$E$1:$BI$1,0))="","NULL",SUBSTITUTE(OFFSET(support!$D$1,MATCH("v|"&amp;indicators!A853&amp;"|"&amp;MID(indicators!C853,3,100),support!$A$2:$A$66,0),MATCH(indicators!B853,support!$E$1:$BI$1,0)),",","."))</f>
        <v>-0.0124504393104896</v>
      </c>
      <c r="E853" t="s">
        <v>19</v>
      </c>
      <c r="F853" t="s">
        <v>19</v>
      </c>
      <c r="G853" t="s">
        <v>19</v>
      </c>
      <c r="H853" t="s">
        <v>19</v>
      </c>
      <c r="I853" t="str">
        <f ca="1">IF(OFFSET(support!$D$1,MATCH("w|"&amp;indicators!A853&amp;"|"&amp;MID(indicators!C853,3,100),support!$A$2:$A$66,0),MATCH(indicators!B853,support!$E$1:$BI$1,0))="","NULL",SUBSTITUTE(OFFSET(support!$D$1,MATCH("w|"&amp;indicators!A853&amp;"|"&amp;MID(indicators!C853,3,100),support!$A$2:$A$66,0),MATCH(indicators!B853,support!$E$1:$BI$1,0)),",","."))</f>
        <v>0.0560725038769574</v>
      </c>
      <c r="J853">
        <v>1</v>
      </c>
    </row>
    <row r="854" spans="1:10" x14ac:dyDescent="0.25">
      <c r="A854">
        <v>2017</v>
      </c>
      <c r="B854" s="88">
        <v>77</v>
      </c>
      <c r="C854" t="s">
        <v>229</v>
      </c>
      <c r="D854" t="str">
        <f ca="1">IF(OFFSET(support!$D$1,MATCH("v|"&amp;indicators!A854&amp;"|"&amp;MID(indicators!C854,3,100),support!$A$2:$A$66,0),MATCH(indicators!B854,support!$E$1:$BI$1,0))="","NULL",SUBSTITUTE(OFFSET(support!$D$1,MATCH("v|"&amp;indicators!A854&amp;"|"&amp;MID(indicators!C854,3,100),support!$A$2:$A$66,0),MATCH(indicators!B854,support!$E$1:$BI$1,0)),",","."))</f>
        <v>79.2341662526686</v>
      </c>
      <c r="E854" t="s">
        <v>19</v>
      </c>
      <c r="F854" t="s">
        <v>19</v>
      </c>
      <c r="G854" t="s">
        <v>19</v>
      </c>
      <c r="H854" t="s">
        <v>19</v>
      </c>
      <c r="I854" t="str">
        <f ca="1">IF(OFFSET(support!$D$1,MATCH("w|"&amp;indicators!A854&amp;"|"&amp;MID(indicators!C854,3,100),support!$A$2:$A$66,0),MATCH(indicators!B854,support!$E$1:$BI$1,0))="","NULL",SUBSTITUTE(OFFSET(support!$D$1,MATCH("w|"&amp;indicators!A854&amp;"|"&amp;MID(indicators!C854,3,100),support!$A$2:$A$66,0),MATCH(indicators!B854,support!$E$1:$BI$1,0)),",","."))</f>
        <v>0.05300913572195</v>
      </c>
      <c r="J854">
        <v>1</v>
      </c>
    </row>
    <row r="855" spans="1:10" x14ac:dyDescent="0.25">
      <c r="A855">
        <v>2017</v>
      </c>
      <c r="B855" s="88">
        <v>78</v>
      </c>
      <c r="C855" t="s">
        <v>229</v>
      </c>
      <c r="D855" t="str">
        <f ca="1">IF(OFFSET(support!$D$1,MATCH("v|"&amp;indicators!A855&amp;"|"&amp;MID(indicators!C855,3,100),support!$A$2:$A$66,0),MATCH(indicators!B855,support!$E$1:$BI$1,0))="","NULL",SUBSTITUTE(OFFSET(support!$D$1,MATCH("v|"&amp;indicators!A855&amp;"|"&amp;MID(indicators!C855,3,100),support!$A$2:$A$66,0),MATCH(indicators!B855,support!$E$1:$BI$1,0)),",","."))</f>
        <v>10.738099137931</v>
      </c>
      <c r="E855" t="s">
        <v>19</v>
      </c>
      <c r="F855" t="s">
        <v>19</v>
      </c>
      <c r="G855" t="s">
        <v>19</v>
      </c>
      <c r="H855" t="s">
        <v>19</v>
      </c>
      <c r="I855" t="str">
        <f ca="1">IF(OFFSET(support!$D$1,MATCH("w|"&amp;indicators!A855&amp;"|"&amp;MID(indicators!C855,3,100),support!$A$2:$A$66,0),MATCH(indicators!B855,support!$E$1:$BI$1,0))="","NULL",SUBSTITUTE(OFFSET(support!$D$1,MATCH("w|"&amp;indicators!A855&amp;"|"&amp;MID(indicators!C855,3,100),support!$A$2:$A$66,0),MATCH(indicators!B855,support!$E$1:$BI$1,0)),",","."))</f>
        <v>0.061446336513717</v>
      </c>
      <c r="J855">
        <v>1</v>
      </c>
    </row>
    <row r="856" spans="1:10" x14ac:dyDescent="0.25">
      <c r="A856">
        <v>2017</v>
      </c>
      <c r="B856" s="88">
        <v>83</v>
      </c>
      <c r="C856" t="s">
        <v>229</v>
      </c>
      <c r="D856" t="str">
        <f ca="1">IF(OFFSET(support!$D$1,MATCH("v|"&amp;indicators!A856&amp;"|"&amp;MID(indicators!C856,3,100),support!$A$2:$A$66,0),MATCH(indicators!B856,support!$E$1:$BI$1,0))="","NULL",SUBSTITUTE(OFFSET(support!$D$1,MATCH("v|"&amp;indicators!A856&amp;"|"&amp;MID(indicators!C856,3,100),support!$A$2:$A$66,0),MATCH(indicators!B856,support!$E$1:$BI$1,0)),",","."))</f>
        <v>0.000686786777122657</v>
      </c>
      <c r="E856" t="s">
        <v>19</v>
      </c>
      <c r="F856" t="s">
        <v>19</v>
      </c>
      <c r="G856" t="s">
        <v>19</v>
      </c>
      <c r="H856" t="s">
        <v>19</v>
      </c>
      <c r="I856" t="str">
        <f ca="1">IF(OFFSET(support!$D$1,MATCH("w|"&amp;indicators!A856&amp;"|"&amp;MID(indicators!C856,3,100),support!$A$2:$A$66,0),MATCH(indicators!B856,support!$E$1:$BI$1,0))="","NULL",SUBSTITUTE(OFFSET(support!$D$1,MATCH("w|"&amp;indicators!A856&amp;"|"&amp;MID(indicators!C856,3,100),support!$A$2:$A$66,0),MATCH(indicators!B856,support!$E$1:$BI$1,0)),",","."))</f>
        <v>0.504244005578289</v>
      </c>
      <c r="J856">
        <v>1</v>
      </c>
    </row>
    <row r="857" spans="1:10" x14ac:dyDescent="0.25">
      <c r="A857">
        <v>2018</v>
      </c>
      <c r="B857" s="88">
        <v>1</v>
      </c>
      <c r="C857" t="s">
        <v>229</v>
      </c>
      <c r="D857" t="str">
        <f ca="1">IF(OFFSET(support!$D$1,MATCH("v|"&amp;indicators!A857&amp;"|"&amp;MID(indicators!C857,3,100),support!$A$2:$A$66,0),MATCH(indicators!B857,support!$E$1:$BI$1,0))="","NULL",SUBSTITUTE(OFFSET(support!$D$1,MATCH("v|"&amp;indicators!A857&amp;"|"&amp;MID(indicators!C857,3,100),support!$A$2:$A$66,0),MATCH(indicators!B857,support!$E$1:$BI$1,0)),",","."))</f>
        <v>0.304967878944048</v>
      </c>
      <c r="E857" t="s">
        <v>19</v>
      </c>
      <c r="F857" t="s">
        <v>19</v>
      </c>
      <c r="G857" t="s">
        <v>19</v>
      </c>
      <c r="H857" t="s">
        <v>19</v>
      </c>
      <c r="I857" t="str">
        <f ca="1">IF(OFFSET(support!$D$1,MATCH("w|"&amp;indicators!A857&amp;"|"&amp;MID(indicators!C857,3,100),support!$A$2:$A$66,0),MATCH(indicators!B857,support!$E$1:$BI$1,0))="","NULL",SUBSTITUTE(OFFSET(support!$D$1,MATCH("w|"&amp;indicators!A857&amp;"|"&amp;MID(indicators!C857,3,100),support!$A$2:$A$66,0),MATCH(indicators!B857,support!$E$1:$BI$1,0)),",","."))</f>
        <v>0.110535024352606</v>
      </c>
      <c r="J857">
        <v>1</v>
      </c>
    </row>
    <row r="858" spans="1:10" x14ac:dyDescent="0.25">
      <c r="A858">
        <v>2018</v>
      </c>
      <c r="B858" s="88">
        <v>2</v>
      </c>
      <c r="C858" t="s">
        <v>229</v>
      </c>
      <c r="D858" t="str">
        <f ca="1">IF(OFFSET(support!$D$1,MATCH("v|"&amp;indicators!A858&amp;"|"&amp;MID(indicators!C858,3,100),support!$A$2:$A$66,0),MATCH(indicators!B858,support!$E$1:$BI$1,0))="","NULL",SUBSTITUTE(OFFSET(support!$D$1,MATCH("v|"&amp;indicators!A858&amp;"|"&amp;MID(indicators!C858,3,100),support!$A$2:$A$66,0),MATCH(indicators!B858,support!$E$1:$BI$1,0)),",","."))</f>
        <v>2.86119523284429</v>
      </c>
      <c r="E858" t="s">
        <v>19</v>
      </c>
      <c r="F858" t="s">
        <v>19</v>
      </c>
      <c r="G858" t="s">
        <v>19</v>
      </c>
      <c r="H858" t="s">
        <v>19</v>
      </c>
      <c r="I858" t="str">
        <f ca="1">IF(OFFSET(support!$D$1,MATCH("w|"&amp;indicators!A858&amp;"|"&amp;MID(indicators!C858,3,100),support!$A$2:$A$66,0),MATCH(indicators!B858,support!$E$1:$BI$1,0))="","NULL",SUBSTITUTE(OFFSET(support!$D$1,MATCH("w|"&amp;indicators!A858&amp;"|"&amp;MID(indicators!C858,3,100),support!$A$2:$A$66,0),MATCH(indicators!B858,support!$E$1:$BI$1,0)),",","."))</f>
        <v>0.231269850742984</v>
      </c>
      <c r="J858">
        <v>1</v>
      </c>
    </row>
    <row r="859" spans="1:10" x14ac:dyDescent="0.25">
      <c r="A859">
        <v>2018</v>
      </c>
      <c r="B859" s="88">
        <v>3</v>
      </c>
      <c r="C859" t="s">
        <v>229</v>
      </c>
      <c r="D859" t="str">
        <f ca="1">IF(OFFSET(support!$D$1,MATCH("v|"&amp;indicators!A859&amp;"|"&amp;MID(indicators!C859,3,100),support!$A$2:$A$66,0),MATCH(indicators!B859,support!$E$1:$BI$1,0))="","NULL",SUBSTITUTE(OFFSET(support!$D$1,MATCH("v|"&amp;indicators!A859&amp;"|"&amp;MID(indicators!C859,3,100),support!$A$2:$A$66,0),MATCH(indicators!B859,support!$E$1:$BI$1,0)),",","."))</f>
        <v>19.1036209959248</v>
      </c>
      <c r="E859" t="s">
        <v>19</v>
      </c>
      <c r="F859" t="s">
        <v>19</v>
      </c>
      <c r="G859" t="s">
        <v>19</v>
      </c>
      <c r="H859" t="s">
        <v>19</v>
      </c>
      <c r="I859" t="str">
        <f ca="1">IF(OFFSET(support!$D$1,MATCH("w|"&amp;indicators!A859&amp;"|"&amp;MID(indicators!C859,3,100),support!$A$2:$A$66,0),MATCH(indicators!B859,support!$E$1:$BI$1,0))="","NULL",SUBSTITUTE(OFFSET(support!$D$1,MATCH("w|"&amp;indicators!A859&amp;"|"&amp;MID(indicators!C859,3,100),support!$A$2:$A$66,0),MATCH(indicators!B859,support!$E$1:$BI$1,0)),",","."))</f>
        <v>0.570231391639106</v>
      </c>
      <c r="J859">
        <v>1</v>
      </c>
    </row>
    <row r="860" spans="1:10" x14ac:dyDescent="0.25">
      <c r="A860">
        <v>2018</v>
      </c>
      <c r="B860" s="88">
        <v>4</v>
      </c>
      <c r="C860" t="s">
        <v>229</v>
      </c>
      <c r="D860" t="str">
        <f ca="1">IF(OFFSET(support!$D$1,MATCH("v|"&amp;indicators!A860&amp;"|"&amp;MID(indicators!C860,3,100),support!$A$2:$A$66,0),MATCH(indicators!B860,support!$E$1:$BI$1,0))="","NULL",SUBSTITUTE(OFFSET(support!$D$1,MATCH("v|"&amp;indicators!A860&amp;"|"&amp;MID(indicators!C860,3,100),support!$A$2:$A$66,0),MATCH(indicators!B860,support!$E$1:$BI$1,0)),",","."))</f>
        <v>0.0864950239291936</v>
      </c>
      <c r="E860" t="s">
        <v>19</v>
      </c>
      <c r="F860" t="s">
        <v>19</v>
      </c>
      <c r="G860" t="s">
        <v>19</v>
      </c>
      <c r="H860" t="s">
        <v>19</v>
      </c>
      <c r="I860" t="str">
        <f ca="1">IF(OFFSET(support!$D$1,MATCH("w|"&amp;indicators!A860&amp;"|"&amp;MID(indicators!C860,3,100),support!$A$2:$A$66,0),MATCH(indicators!B860,support!$E$1:$BI$1,0))="","NULL",SUBSTITUTE(OFFSET(support!$D$1,MATCH("w|"&amp;indicators!A860&amp;"|"&amp;MID(indicators!C860,3,100),support!$A$2:$A$66,0),MATCH(indicators!B860,support!$E$1:$BI$1,0)),",","."))</f>
        <v>0.15867552461748</v>
      </c>
      <c r="J860">
        <v>1</v>
      </c>
    </row>
    <row r="861" spans="1:10" x14ac:dyDescent="0.25">
      <c r="A861">
        <v>2018</v>
      </c>
      <c r="B861" s="88">
        <v>5</v>
      </c>
      <c r="C861" t="s">
        <v>229</v>
      </c>
      <c r="D861" t="str">
        <f ca="1">IF(OFFSET(support!$D$1,MATCH("v|"&amp;indicators!A861&amp;"|"&amp;MID(indicators!C861,3,100),support!$A$2:$A$66,0),MATCH(indicators!B861,support!$E$1:$BI$1,0))="","NULL",SUBSTITUTE(OFFSET(support!$D$1,MATCH("v|"&amp;indicators!A861&amp;"|"&amp;MID(indicators!C861,3,100),support!$A$2:$A$66,0),MATCH(indicators!B861,support!$E$1:$BI$1,0)),",","."))</f>
        <v>10.1309178894487</v>
      </c>
      <c r="E861" t="s">
        <v>19</v>
      </c>
      <c r="F861" t="s">
        <v>19</v>
      </c>
      <c r="G861" t="s">
        <v>19</v>
      </c>
      <c r="H861" t="s">
        <v>19</v>
      </c>
      <c r="I861" t="str">
        <f ca="1">IF(OFFSET(support!$D$1,MATCH("w|"&amp;indicators!A861&amp;"|"&amp;MID(indicators!C861,3,100),support!$A$2:$A$66,0),MATCH(indicators!B861,support!$E$1:$BI$1,0))="","NULL",SUBSTITUTE(OFFSET(support!$D$1,MATCH("w|"&amp;indicators!A861&amp;"|"&amp;MID(indicators!C861,3,100),support!$A$2:$A$66,0),MATCH(indicators!B861,support!$E$1:$BI$1,0)),",","."))</f>
        <v>0.430096086333297</v>
      </c>
      <c r="J861">
        <v>1</v>
      </c>
    </row>
    <row r="862" spans="1:10" x14ac:dyDescent="0.25">
      <c r="A862">
        <v>2018</v>
      </c>
      <c r="B862" s="88">
        <v>6</v>
      </c>
      <c r="C862" t="s">
        <v>229</v>
      </c>
      <c r="D862" t="str">
        <f ca="1">IF(OFFSET(support!$D$1,MATCH("v|"&amp;indicators!A862&amp;"|"&amp;MID(indicators!C862,3,100),support!$A$2:$A$66,0),MATCH(indicators!B862,support!$E$1:$BI$1,0))="","NULL",SUBSTITUTE(OFFSET(support!$D$1,MATCH("v|"&amp;indicators!A862&amp;"|"&amp;MID(indicators!C862,3,100),support!$A$2:$A$66,0),MATCH(indicators!B862,support!$E$1:$BI$1,0)),",","."))</f>
        <v>-6.31792747172718</v>
      </c>
      <c r="E862" t="s">
        <v>19</v>
      </c>
      <c r="F862" t="s">
        <v>19</v>
      </c>
      <c r="G862" t="s">
        <v>19</v>
      </c>
      <c r="H862" t="s">
        <v>19</v>
      </c>
      <c r="I862" t="str">
        <f ca="1">IF(OFFSET(support!$D$1,MATCH("w|"&amp;indicators!A862&amp;"|"&amp;MID(indicators!C862,3,100),support!$A$2:$A$66,0),MATCH(indicators!B862,support!$E$1:$BI$1,0))="","NULL",SUBSTITUTE(OFFSET(support!$D$1,MATCH("w|"&amp;indicators!A862&amp;"|"&amp;MID(indicators!C862,3,100),support!$A$2:$A$66,0),MATCH(indicators!B862,support!$E$1:$BI$1,0)),",","."))</f>
        <v>0.131815974048708</v>
      </c>
      <c r="J862">
        <v>1</v>
      </c>
    </row>
    <row r="863" spans="1:10" x14ac:dyDescent="0.25">
      <c r="A863">
        <v>2018</v>
      </c>
      <c r="B863" s="88">
        <v>7</v>
      </c>
      <c r="C863" t="s">
        <v>229</v>
      </c>
      <c r="D863" t="str">
        <f ca="1">IF(OFFSET(support!$D$1,MATCH("v|"&amp;indicators!A863&amp;"|"&amp;MID(indicators!C863,3,100),support!$A$2:$A$66,0),MATCH(indicators!B863,support!$E$1:$BI$1,0))="","NULL",SUBSTITUTE(OFFSET(support!$D$1,MATCH("v|"&amp;indicators!A863&amp;"|"&amp;MID(indicators!C863,3,100),support!$A$2:$A$66,0),MATCH(indicators!B863,support!$E$1:$BI$1,0)),",","."))</f>
        <v>34.6740134569401</v>
      </c>
      <c r="E863" t="s">
        <v>19</v>
      </c>
      <c r="F863" t="s">
        <v>19</v>
      </c>
      <c r="G863" t="s">
        <v>19</v>
      </c>
      <c r="H863" t="s">
        <v>19</v>
      </c>
      <c r="I863" t="str">
        <f ca="1">IF(OFFSET(support!$D$1,MATCH("w|"&amp;indicators!A863&amp;"|"&amp;MID(indicators!C863,3,100),support!$A$2:$A$66,0),MATCH(indicators!B863,support!$E$1:$BI$1,0))="","NULL",SUBSTITUTE(OFFSET(support!$D$1,MATCH("w|"&amp;indicators!A863&amp;"|"&amp;MID(indicators!C863,3,100),support!$A$2:$A$66,0),MATCH(indicators!B863,support!$E$1:$BI$1,0)),",","."))</f>
        <v>0.203097900637239</v>
      </c>
      <c r="J863">
        <v>1</v>
      </c>
    </row>
    <row r="864" spans="1:10" x14ac:dyDescent="0.25">
      <c r="A864">
        <v>2018</v>
      </c>
      <c r="B864" s="88">
        <v>8</v>
      </c>
      <c r="C864" t="s">
        <v>229</v>
      </c>
      <c r="D864" t="str">
        <f ca="1">IF(OFFSET(support!$D$1,MATCH("v|"&amp;indicators!A864&amp;"|"&amp;MID(indicators!C864,3,100),support!$A$2:$A$66,0),MATCH(indicators!B864,support!$E$1:$BI$1,0))="","NULL",SUBSTITUTE(OFFSET(support!$D$1,MATCH("v|"&amp;indicators!A864&amp;"|"&amp;MID(indicators!C864,3,100),support!$A$2:$A$66,0),MATCH(indicators!B864,support!$E$1:$BI$1,0)),",","."))</f>
        <v>3.73881700783308</v>
      </c>
      <c r="E864" t="s">
        <v>19</v>
      </c>
      <c r="F864" t="s">
        <v>19</v>
      </c>
      <c r="G864" t="s">
        <v>19</v>
      </c>
      <c r="H864" t="s">
        <v>19</v>
      </c>
      <c r="I864" t="str">
        <f ca="1">IF(OFFSET(support!$D$1,MATCH("w|"&amp;indicators!A864&amp;"|"&amp;MID(indicators!C864,3,100),support!$A$2:$A$66,0),MATCH(indicators!B864,support!$E$1:$BI$1,0))="","NULL",SUBSTITUTE(OFFSET(support!$D$1,MATCH("w|"&amp;indicators!A864&amp;"|"&amp;MID(indicators!C864,3,100),support!$A$2:$A$66,0),MATCH(indicators!B864,support!$E$1:$BI$1,0)),",","."))</f>
        <v>0.108935236336027</v>
      </c>
      <c r="J864">
        <v>1</v>
      </c>
    </row>
    <row r="865" spans="1:10" x14ac:dyDescent="0.25">
      <c r="A865">
        <v>2018</v>
      </c>
      <c r="B865" s="88">
        <v>10</v>
      </c>
      <c r="C865" t="s">
        <v>229</v>
      </c>
      <c r="D865" t="str">
        <f ca="1">IF(OFFSET(support!$D$1,MATCH("v|"&amp;indicators!A865&amp;"|"&amp;MID(indicators!C865,3,100),support!$A$2:$A$66,0),MATCH(indicators!B865,support!$E$1:$BI$1,0))="","NULL",SUBSTITUTE(OFFSET(support!$D$1,MATCH("v|"&amp;indicators!A865&amp;"|"&amp;MID(indicators!C865,3,100),support!$A$2:$A$66,0),MATCH(indicators!B865,support!$E$1:$BI$1,0)),",","."))</f>
        <v>-17.0012871904742</v>
      </c>
      <c r="E865" t="s">
        <v>19</v>
      </c>
      <c r="F865" t="s">
        <v>19</v>
      </c>
      <c r="G865" t="s">
        <v>19</v>
      </c>
      <c r="H865" t="s">
        <v>19</v>
      </c>
      <c r="I865" t="str">
        <f ca="1">IF(OFFSET(support!$D$1,MATCH("w|"&amp;indicators!A865&amp;"|"&amp;MID(indicators!C865,3,100),support!$A$2:$A$66,0),MATCH(indicators!B865,support!$E$1:$BI$1,0))="","NULL",SUBSTITUTE(OFFSET(support!$D$1,MATCH("w|"&amp;indicators!A865&amp;"|"&amp;MID(indicators!C865,3,100),support!$A$2:$A$66,0),MATCH(indicators!B865,support!$E$1:$BI$1,0)),",","."))</f>
        <v>0.418194833738794</v>
      </c>
      <c r="J865">
        <v>1</v>
      </c>
    </row>
    <row r="866" spans="1:10" x14ac:dyDescent="0.25">
      <c r="A866">
        <v>2018</v>
      </c>
      <c r="B866" s="88">
        <v>11</v>
      </c>
      <c r="C866" t="s">
        <v>229</v>
      </c>
      <c r="D866" t="str">
        <f ca="1">IF(OFFSET(support!$D$1,MATCH("v|"&amp;indicators!A866&amp;"|"&amp;MID(indicators!C866,3,100),support!$A$2:$A$66,0),MATCH(indicators!B866,support!$E$1:$BI$1,0))="","NULL",SUBSTITUTE(OFFSET(support!$D$1,MATCH("v|"&amp;indicators!A866&amp;"|"&amp;MID(indicators!C866,3,100),support!$A$2:$A$66,0),MATCH(indicators!B866,support!$E$1:$BI$1,0)),",","."))</f>
        <v>1429.14480046407</v>
      </c>
      <c r="E866" t="s">
        <v>19</v>
      </c>
      <c r="F866" t="s">
        <v>19</v>
      </c>
      <c r="G866" t="s">
        <v>19</v>
      </c>
      <c r="H866" t="s">
        <v>19</v>
      </c>
      <c r="I866" t="str">
        <f ca="1">IF(OFFSET(support!$D$1,MATCH("w|"&amp;indicators!A866&amp;"|"&amp;MID(indicators!C866,3,100),support!$A$2:$A$66,0),MATCH(indicators!B866,support!$E$1:$BI$1,0))="","NULL",SUBSTITUTE(OFFSET(support!$D$1,MATCH("w|"&amp;indicators!A866&amp;"|"&amp;MID(indicators!C866,3,100),support!$A$2:$A$66,0),MATCH(indicators!B866,support!$E$1:$BI$1,0)),",","."))</f>
        <v>0.148405086972621</v>
      </c>
      <c r="J866">
        <v>1</v>
      </c>
    </row>
    <row r="867" spans="1:10" x14ac:dyDescent="0.25">
      <c r="A867">
        <v>2018</v>
      </c>
      <c r="B867" s="88">
        <v>12</v>
      </c>
      <c r="C867" t="s">
        <v>229</v>
      </c>
      <c r="D867" t="str">
        <f ca="1">IF(OFFSET(support!$D$1,MATCH("v|"&amp;indicators!A867&amp;"|"&amp;MID(indicators!C867,3,100),support!$A$2:$A$66,0),MATCH(indicators!B867,support!$E$1:$BI$1,0))="","NULL",SUBSTITUTE(OFFSET(support!$D$1,MATCH("v|"&amp;indicators!A867&amp;"|"&amp;MID(indicators!C867,3,100),support!$A$2:$A$66,0),MATCH(indicators!B867,support!$E$1:$BI$1,0)),",","."))</f>
        <v>7.36631258588243</v>
      </c>
      <c r="E867" t="s">
        <v>19</v>
      </c>
      <c r="F867" t="s">
        <v>19</v>
      </c>
      <c r="G867" t="s">
        <v>19</v>
      </c>
      <c r="H867" t="s">
        <v>19</v>
      </c>
      <c r="I867" t="str">
        <f ca="1">IF(OFFSET(support!$D$1,MATCH("w|"&amp;indicators!A867&amp;"|"&amp;MID(indicators!C867,3,100),support!$A$2:$A$66,0),MATCH(indicators!B867,support!$E$1:$BI$1,0))="","NULL",SUBSTITUTE(OFFSET(support!$D$1,MATCH("w|"&amp;indicators!A867&amp;"|"&amp;MID(indicators!C867,3,100),support!$A$2:$A$66,0),MATCH(indicators!B867,support!$E$1:$BI$1,0)),",","."))</f>
        <v>0.160919626047769</v>
      </c>
      <c r="J867">
        <v>1</v>
      </c>
    </row>
    <row r="868" spans="1:10" x14ac:dyDescent="0.25">
      <c r="A868">
        <v>2018</v>
      </c>
      <c r="B868" s="88">
        <v>14</v>
      </c>
      <c r="C868" t="s">
        <v>229</v>
      </c>
      <c r="D868" t="str">
        <f ca="1">IF(OFFSET(support!$D$1,MATCH("v|"&amp;indicators!A868&amp;"|"&amp;MID(indicators!C868,3,100),support!$A$2:$A$66,0),MATCH(indicators!B868,support!$E$1:$BI$1,0))="","NULL",SUBSTITUTE(OFFSET(support!$D$1,MATCH("v|"&amp;indicators!A868&amp;"|"&amp;MID(indicators!C868,3,100),support!$A$2:$A$66,0),MATCH(indicators!B868,support!$E$1:$BI$1,0)),",","."))</f>
        <v>13.8673932034328</v>
      </c>
      <c r="E868" t="s">
        <v>19</v>
      </c>
      <c r="F868" t="s">
        <v>19</v>
      </c>
      <c r="G868" t="s">
        <v>19</v>
      </c>
      <c r="H868" t="s">
        <v>19</v>
      </c>
      <c r="I868" t="str">
        <f ca="1">IF(OFFSET(support!$D$1,MATCH("w|"&amp;indicators!A868&amp;"|"&amp;MID(indicators!C868,3,100),support!$A$2:$A$66,0),MATCH(indicators!B868,support!$E$1:$BI$1,0))="","NULL",SUBSTITUTE(OFFSET(support!$D$1,MATCH("w|"&amp;indicators!A868&amp;"|"&amp;MID(indicators!C868,3,100),support!$A$2:$A$66,0),MATCH(indicators!B868,support!$E$1:$BI$1,0)),",","."))</f>
        <v>0.336453893374257</v>
      </c>
      <c r="J868">
        <v>1</v>
      </c>
    </row>
    <row r="869" spans="1:10" x14ac:dyDescent="0.25">
      <c r="A869">
        <v>2018</v>
      </c>
      <c r="B869" s="88">
        <v>17</v>
      </c>
      <c r="C869" t="s">
        <v>229</v>
      </c>
      <c r="D869" t="str">
        <f ca="1">IF(OFFSET(support!$D$1,MATCH("v|"&amp;indicators!A869&amp;"|"&amp;MID(indicators!C869,3,100),support!$A$2:$A$66,0),MATCH(indicators!B869,support!$E$1:$BI$1,0))="","NULL",SUBSTITUTE(OFFSET(support!$D$1,MATCH("v|"&amp;indicators!A869&amp;"|"&amp;MID(indicators!C869,3,100),support!$A$2:$A$66,0),MATCH(indicators!B869,support!$E$1:$BI$1,0)),",","."))</f>
        <v>0.635973059039615</v>
      </c>
      <c r="E869" t="s">
        <v>19</v>
      </c>
      <c r="F869" t="s">
        <v>19</v>
      </c>
      <c r="G869" t="s">
        <v>19</v>
      </c>
      <c r="H869" t="s">
        <v>19</v>
      </c>
      <c r="I869" t="str">
        <f ca="1">IF(OFFSET(support!$D$1,MATCH("w|"&amp;indicators!A869&amp;"|"&amp;MID(indicators!C869,3,100),support!$A$2:$A$66,0),MATCH(indicators!B869,support!$E$1:$BI$1,0))="","NULL",SUBSTITUTE(OFFSET(support!$D$1,MATCH("w|"&amp;indicators!A869&amp;"|"&amp;MID(indicators!C869,3,100),support!$A$2:$A$66,0),MATCH(indicators!B869,support!$E$1:$BI$1,0)),",","."))</f>
        <v>0.1049960391552</v>
      </c>
      <c r="J869">
        <v>1</v>
      </c>
    </row>
    <row r="870" spans="1:10" x14ac:dyDescent="0.25">
      <c r="A870">
        <v>2018</v>
      </c>
      <c r="B870" s="88">
        <v>18</v>
      </c>
      <c r="C870" t="s">
        <v>229</v>
      </c>
      <c r="D870" t="str">
        <f ca="1">IF(OFFSET(support!$D$1,MATCH("v|"&amp;indicators!A870&amp;"|"&amp;MID(indicators!C870,3,100),support!$A$2:$A$66,0),MATCH(indicators!B870,support!$E$1:$BI$1,0))="","NULL",SUBSTITUTE(OFFSET(support!$D$1,MATCH("v|"&amp;indicators!A870&amp;"|"&amp;MID(indicators!C870,3,100),support!$A$2:$A$66,0),MATCH(indicators!B870,support!$E$1:$BI$1,0)),",","."))</f>
        <v>2.10111560940704</v>
      </c>
      <c r="E870" t="s">
        <v>19</v>
      </c>
      <c r="F870" t="s">
        <v>19</v>
      </c>
      <c r="G870" t="s">
        <v>19</v>
      </c>
      <c r="H870" t="s">
        <v>19</v>
      </c>
      <c r="I870" t="str">
        <f ca="1">IF(OFFSET(support!$D$1,MATCH("w|"&amp;indicators!A870&amp;"|"&amp;MID(indicators!C870,3,100),support!$A$2:$A$66,0),MATCH(indicators!B870,support!$E$1:$BI$1,0))="","NULL",SUBSTITUTE(OFFSET(support!$D$1,MATCH("w|"&amp;indicators!A870&amp;"|"&amp;MID(indicators!C870,3,100),support!$A$2:$A$66,0),MATCH(indicators!B870,support!$E$1:$BI$1,0)),",","."))</f>
        <v>0.113382238601311</v>
      </c>
      <c r="J870">
        <v>1</v>
      </c>
    </row>
    <row r="871" spans="1:10" x14ac:dyDescent="0.25">
      <c r="A871">
        <v>2018</v>
      </c>
      <c r="B871" s="88">
        <v>21</v>
      </c>
      <c r="C871" t="s">
        <v>229</v>
      </c>
      <c r="D871" t="str">
        <f ca="1">IF(OFFSET(support!$D$1,MATCH("v|"&amp;indicators!A871&amp;"|"&amp;MID(indicators!C871,3,100),support!$A$2:$A$66,0),MATCH(indicators!B871,support!$E$1:$BI$1,0))="","NULL",SUBSTITUTE(OFFSET(support!$D$1,MATCH("v|"&amp;indicators!A871&amp;"|"&amp;MID(indicators!C871,3,100),support!$A$2:$A$66,0),MATCH(indicators!B871,support!$E$1:$BI$1,0)),",","."))</f>
        <v>6.3848458632523</v>
      </c>
      <c r="E871" t="s">
        <v>19</v>
      </c>
      <c r="F871" t="s">
        <v>19</v>
      </c>
      <c r="G871" t="s">
        <v>19</v>
      </c>
      <c r="H871" t="s">
        <v>19</v>
      </c>
      <c r="I871" t="str">
        <f ca="1">IF(OFFSET(support!$D$1,MATCH("w|"&amp;indicators!A871&amp;"|"&amp;MID(indicators!C871,3,100),support!$A$2:$A$66,0),MATCH(indicators!B871,support!$E$1:$BI$1,0))="","NULL",SUBSTITUTE(OFFSET(support!$D$1,MATCH("w|"&amp;indicators!A871&amp;"|"&amp;MID(indicators!C871,3,100),support!$A$2:$A$66,0),MATCH(indicators!B871,support!$E$1:$BI$1,0)),",","."))</f>
        <v>0.0885164194374679</v>
      </c>
      <c r="J871">
        <v>1</v>
      </c>
    </row>
    <row r="872" spans="1:10" x14ac:dyDescent="0.25">
      <c r="A872">
        <v>2018</v>
      </c>
      <c r="B872" s="88">
        <v>22</v>
      </c>
      <c r="C872" t="s">
        <v>229</v>
      </c>
      <c r="D872" t="str">
        <f ca="1">IF(OFFSET(support!$D$1,MATCH("v|"&amp;indicators!A872&amp;"|"&amp;MID(indicators!C872,3,100),support!$A$2:$A$66,0),MATCH(indicators!B872,support!$E$1:$BI$1,0))="","NULL",SUBSTITUTE(OFFSET(support!$D$1,MATCH("v|"&amp;indicators!A872&amp;"|"&amp;MID(indicators!C872,3,100),support!$A$2:$A$66,0),MATCH(indicators!B872,support!$E$1:$BI$1,0)),",","."))</f>
        <v>0.0160949502475759</v>
      </c>
      <c r="E872" t="s">
        <v>19</v>
      </c>
      <c r="F872" t="s">
        <v>19</v>
      </c>
      <c r="G872" t="s">
        <v>19</v>
      </c>
      <c r="H872" t="s">
        <v>19</v>
      </c>
      <c r="I872" t="str">
        <f ca="1">IF(OFFSET(support!$D$1,MATCH("w|"&amp;indicators!A872&amp;"|"&amp;MID(indicators!C872,3,100),support!$A$2:$A$66,0),MATCH(indicators!B872,support!$E$1:$BI$1,0))="","NULL",SUBSTITUTE(OFFSET(support!$D$1,MATCH("w|"&amp;indicators!A872&amp;"|"&amp;MID(indicators!C872,3,100),support!$A$2:$A$66,0),MATCH(indicators!B872,support!$E$1:$BI$1,0)),",","."))</f>
        <v>0.375291208468471</v>
      </c>
      <c r="J872">
        <v>1</v>
      </c>
    </row>
    <row r="873" spans="1:10" x14ac:dyDescent="0.25">
      <c r="A873">
        <v>2018</v>
      </c>
      <c r="B873" s="88">
        <v>24</v>
      </c>
      <c r="C873" t="s">
        <v>229</v>
      </c>
      <c r="D873" t="str">
        <f ca="1">IF(OFFSET(support!$D$1,MATCH("v|"&amp;indicators!A873&amp;"|"&amp;MID(indicators!C873,3,100),support!$A$2:$A$66,0),MATCH(indicators!B873,support!$E$1:$BI$1,0))="","NULL",SUBSTITUTE(OFFSET(support!$D$1,MATCH("v|"&amp;indicators!A873&amp;"|"&amp;MID(indicators!C873,3,100),support!$A$2:$A$66,0),MATCH(indicators!B873,support!$E$1:$BI$1,0)),",","."))</f>
        <v>0.835205893821046</v>
      </c>
      <c r="E873" t="s">
        <v>19</v>
      </c>
      <c r="F873" t="s">
        <v>19</v>
      </c>
      <c r="G873" t="s">
        <v>19</v>
      </c>
      <c r="H873" t="s">
        <v>19</v>
      </c>
      <c r="I873" t="str">
        <f ca="1">IF(OFFSET(support!$D$1,MATCH("w|"&amp;indicators!A873&amp;"|"&amp;MID(indicators!C873,3,100),support!$A$2:$A$66,0),MATCH(indicators!B873,support!$E$1:$BI$1,0))="","NULL",SUBSTITUTE(OFFSET(support!$D$1,MATCH("w|"&amp;indicators!A873&amp;"|"&amp;MID(indicators!C873,3,100),support!$A$2:$A$66,0),MATCH(indicators!B873,support!$E$1:$BI$1,0)),",","."))</f>
        <v>0.283909616315261</v>
      </c>
      <c r="J873">
        <v>1</v>
      </c>
    </row>
    <row r="874" spans="1:10" x14ac:dyDescent="0.25">
      <c r="A874">
        <v>2018</v>
      </c>
      <c r="B874" s="88">
        <v>25</v>
      </c>
      <c r="C874" t="s">
        <v>229</v>
      </c>
      <c r="D874" t="str">
        <f ca="1">IF(OFFSET(support!$D$1,MATCH("v|"&amp;indicators!A874&amp;"|"&amp;MID(indicators!C874,3,100),support!$A$2:$A$66,0),MATCH(indicators!B874,support!$E$1:$BI$1,0))="","NULL",SUBSTITUTE(OFFSET(support!$D$1,MATCH("v|"&amp;indicators!A874&amp;"|"&amp;MID(indicators!C874,3,100),support!$A$2:$A$66,0),MATCH(indicators!B874,support!$E$1:$BI$1,0)),",","."))</f>
        <v>14.4142413683743</v>
      </c>
      <c r="E874" t="s">
        <v>19</v>
      </c>
      <c r="F874" t="s">
        <v>19</v>
      </c>
      <c r="G874" t="s">
        <v>19</v>
      </c>
      <c r="H874" t="s">
        <v>19</v>
      </c>
      <c r="I874" t="str">
        <f ca="1">IF(OFFSET(support!$D$1,MATCH("w|"&amp;indicators!A874&amp;"|"&amp;MID(indicators!C874,3,100),support!$A$2:$A$66,0),MATCH(indicators!B874,support!$E$1:$BI$1,0))="","NULL",SUBSTITUTE(OFFSET(support!$D$1,MATCH("w|"&amp;indicators!A874&amp;"|"&amp;MID(indicators!C874,3,100),support!$A$2:$A$66,0),MATCH(indicators!B874,support!$E$1:$BI$1,0)),",","."))</f>
        <v>0.576390873092464</v>
      </c>
      <c r="J874">
        <v>1</v>
      </c>
    </row>
    <row r="875" spans="1:10" x14ac:dyDescent="0.25">
      <c r="A875">
        <v>2018</v>
      </c>
      <c r="B875" s="88">
        <v>26</v>
      </c>
      <c r="C875" t="s">
        <v>229</v>
      </c>
      <c r="D875" t="str">
        <f ca="1">IF(OFFSET(support!$D$1,MATCH("v|"&amp;indicators!A875&amp;"|"&amp;MID(indicators!C875,3,100),support!$A$2:$A$66,0),MATCH(indicators!B875,support!$E$1:$BI$1,0))="","NULL",SUBSTITUTE(OFFSET(support!$D$1,MATCH("v|"&amp;indicators!A875&amp;"|"&amp;MID(indicators!C875,3,100),support!$A$2:$A$66,0),MATCH(indicators!B875,support!$E$1:$BI$1,0)),",","."))</f>
        <v>0.0015373603810236</v>
      </c>
      <c r="E875" t="s">
        <v>19</v>
      </c>
      <c r="F875" t="s">
        <v>19</v>
      </c>
      <c r="G875" t="s">
        <v>19</v>
      </c>
      <c r="H875" t="s">
        <v>19</v>
      </c>
      <c r="I875" t="str">
        <f ca="1">IF(OFFSET(support!$D$1,MATCH("w|"&amp;indicators!A875&amp;"|"&amp;MID(indicators!C875,3,100),support!$A$2:$A$66,0),MATCH(indicators!B875,support!$E$1:$BI$1,0))="","NULL",SUBSTITUTE(OFFSET(support!$D$1,MATCH("w|"&amp;indicators!A875&amp;"|"&amp;MID(indicators!C875,3,100),support!$A$2:$A$66,0),MATCH(indicators!B875,support!$E$1:$BI$1,0)),",","."))</f>
        <v>0.293488172671104</v>
      </c>
      <c r="J875">
        <v>1</v>
      </c>
    </row>
    <row r="876" spans="1:10" x14ac:dyDescent="0.25">
      <c r="A876">
        <v>2018</v>
      </c>
      <c r="B876" s="88">
        <v>27</v>
      </c>
      <c r="C876" t="s">
        <v>229</v>
      </c>
      <c r="D876" t="str">
        <f ca="1">IF(OFFSET(support!$D$1,MATCH("v|"&amp;indicators!A876&amp;"|"&amp;MID(indicators!C876,3,100),support!$A$2:$A$66,0),MATCH(indicators!B876,support!$E$1:$BI$1,0))="","NULL",SUBSTITUTE(OFFSET(support!$D$1,MATCH("v|"&amp;indicators!A876&amp;"|"&amp;MID(indicators!C876,3,100),support!$A$2:$A$66,0),MATCH(indicators!B876,support!$E$1:$BI$1,0)),",","."))</f>
        <v>2.73738120181606</v>
      </c>
      <c r="E876" t="s">
        <v>19</v>
      </c>
      <c r="F876" t="s">
        <v>19</v>
      </c>
      <c r="G876" t="s">
        <v>19</v>
      </c>
      <c r="H876" t="s">
        <v>19</v>
      </c>
      <c r="I876" t="str">
        <f ca="1">IF(OFFSET(support!$D$1,MATCH("w|"&amp;indicators!A876&amp;"|"&amp;MID(indicators!C876,3,100),support!$A$2:$A$66,0),MATCH(indicators!B876,support!$E$1:$BI$1,0))="","NULL",SUBSTITUTE(OFFSET(support!$D$1,MATCH("w|"&amp;indicators!A876&amp;"|"&amp;MID(indicators!C876,3,100),support!$A$2:$A$66,0),MATCH(indicators!B876,support!$E$1:$BI$1,0)),",","."))</f>
        <v>0.167904530508321</v>
      </c>
      <c r="J876">
        <v>1</v>
      </c>
    </row>
    <row r="877" spans="1:10" x14ac:dyDescent="0.25">
      <c r="A877">
        <v>2018</v>
      </c>
      <c r="B877" s="88">
        <v>28</v>
      </c>
      <c r="C877" t="s">
        <v>229</v>
      </c>
      <c r="D877" t="str">
        <f ca="1">IF(OFFSET(support!$D$1,MATCH("v|"&amp;indicators!A877&amp;"|"&amp;MID(indicators!C877,3,100),support!$A$2:$A$66,0),MATCH(indicators!B877,support!$E$1:$BI$1,0))="","NULL",SUBSTITUTE(OFFSET(support!$D$1,MATCH("v|"&amp;indicators!A877&amp;"|"&amp;MID(indicators!C877,3,100),support!$A$2:$A$66,0),MATCH(indicators!B877,support!$E$1:$BI$1,0)),",","."))</f>
        <v>61.9062891723371</v>
      </c>
      <c r="E877" t="s">
        <v>19</v>
      </c>
      <c r="F877" t="s">
        <v>19</v>
      </c>
      <c r="G877" t="s">
        <v>19</v>
      </c>
      <c r="H877" t="s">
        <v>19</v>
      </c>
      <c r="I877" t="str">
        <f ca="1">IF(OFFSET(support!$D$1,MATCH("w|"&amp;indicators!A877&amp;"|"&amp;MID(indicators!C877,3,100),support!$A$2:$A$66,0),MATCH(indicators!B877,support!$E$1:$BI$1,0))="","NULL",SUBSTITUTE(OFFSET(support!$D$1,MATCH("w|"&amp;indicators!A877&amp;"|"&amp;MID(indicators!C877,3,100),support!$A$2:$A$66,0),MATCH(indicators!B877,support!$E$1:$BI$1,0)),",","."))</f>
        <v>0.0791262735150045</v>
      </c>
      <c r="J877">
        <v>1</v>
      </c>
    </row>
    <row r="878" spans="1:10" x14ac:dyDescent="0.25">
      <c r="A878">
        <v>2018</v>
      </c>
      <c r="B878" s="88">
        <v>29</v>
      </c>
      <c r="C878" t="s">
        <v>229</v>
      </c>
      <c r="D878" t="str">
        <f ca="1">IF(OFFSET(support!$D$1,MATCH("v|"&amp;indicators!A878&amp;"|"&amp;MID(indicators!C878,3,100),support!$A$2:$A$66,0),MATCH(indicators!B878,support!$E$1:$BI$1,0))="","NULL",SUBSTITUTE(OFFSET(support!$D$1,MATCH("v|"&amp;indicators!A878&amp;"|"&amp;MID(indicators!C878,3,100),support!$A$2:$A$66,0),MATCH(indicators!B878,support!$E$1:$BI$1,0)),",","."))</f>
        <v>3.58181920422393</v>
      </c>
      <c r="E878" t="s">
        <v>19</v>
      </c>
      <c r="F878" t="s">
        <v>19</v>
      </c>
      <c r="G878" t="s">
        <v>19</v>
      </c>
      <c r="H878" t="s">
        <v>19</v>
      </c>
      <c r="I878" t="str">
        <f ca="1">IF(OFFSET(support!$D$1,MATCH("w|"&amp;indicators!A878&amp;"|"&amp;MID(indicators!C878,3,100),support!$A$2:$A$66,0),MATCH(indicators!B878,support!$E$1:$BI$1,0))="","NULL",SUBSTITUTE(OFFSET(support!$D$1,MATCH("w|"&amp;indicators!A878&amp;"|"&amp;MID(indicators!C878,3,100),support!$A$2:$A$66,0),MATCH(indicators!B878,support!$E$1:$BI$1,0)),",","."))</f>
        <v>0.11910021452487</v>
      </c>
      <c r="J878">
        <v>1</v>
      </c>
    </row>
    <row r="879" spans="1:10" x14ac:dyDescent="0.25">
      <c r="A879">
        <v>2018</v>
      </c>
      <c r="B879" s="88">
        <v>31</v>
      </c>
      <c r="C879" t="s">
        <v>229</v>
      </c>
      <c r="D879" t="str">
        <f ca="1">IF(OFFSET(support!$D$1,MATCH("v|"&amp;indicators!A879&amp;"|"&amp;MID(indicators!C879,3,100),support!$A$2:$A$66,0),MATCH(indicators!B879,support!$E$1:$BI$1,0))="","NULL",SUBSTITUTE(OFFSET(support!$D$1,MATCH("v|"&amp;indicators!A879&amp;"|"&amp;MID(indicators!C879,3,100),support!$A$2:$A$66,0),MATCH(indicators!B879,support!$E$1:$BI$1,0)),",","."))</f>
        <v>1.027694991162</v>
      </c>
      <c r="E879" t="s">
        <v>19</v>
      </c>
      <c r="F879" t="s">
        <v>19</v>
      </c>
      <c r="G879" t="s">
        <v>19</v>
      </c>
      <c r="H879" t="s">
        <v>19</v>
      </c>
      <c r="I879" t="str">
        <f ca="1">IF(OFFSET(support!$D$1,MATCH("w|"&amp;indicators!A879&amp;"|"&amp;MID(indicators!C879,3,100),support!$A$2:$A$66,0),MATCH(indicators!B879,support!$E$1:$BI$1,0))="","NULL",SUBSTITUTE(OFFSET(support!$D$1,MATCH("w|"&amp;indicators!A879&amp;"|"&amp;MID(indicators!C879,3,100),support!$A$2:$A$66,0),MATCH(indicators!B879,support!$E$1:$BI$1,0)),",","."))</f>
        <v>0.149498383669508</v>
      </c>
      <c r="J879">
        <v>1</v>
      </c>
    </row>
    <row r="880" spans="1:10" x14ac:dyDescent="0.25">
      <c r="A880">
        <v>2018</v>
      </c>
      <c r="B880" s="88">
        <v>33</v>
      </c>
      <c r="C880" t="s">
        <v>229</v>
      </c>
      <c r="D880" t="str">
        <f ca="1">IF(OFFSET(support!$D$1,MATCH("v|"&amp;indicators!A880&amp;"|"&amp;MID(indicators!C880,3,100),support!$A$2:$A$66,0),MATCH(indicators!B880,support!$E$1:$BI$1,0))="","NULL",SUBSTITUTE(OFFSET(support!$D$1,MATCH("v|"&amp;indicators!A880&amp;"|"&amp;MID(indicators!C880,3,100),support!$A$2:$A$66,0),MATCH(indicators!B880,support!$E$1:$BI$1,0)),",","."))</f>
        <v>15.4441806457935</v>
      </c>
      <c r="E880" t="s">
        <v>19</v>
      </c>
      <c r="F880" t="s">
        <v>19</v>
      </c>
      <c r="G880" t="s">
        <v>19</v>
      </c>
      <c r="H880" t="s">
        <v>19</v>
      </c>
      <c r="I880" t="str">
        <f ca="1">IF(OFFSET(support!$D$1,MATCH("w|"&amp;indicators!A880&amp;"|"&amp;MID(indicators!C880,3,100),support!$A$2:$A$66,0),MATCH(indicators!B880,support!$E$1:$BI$1,0))="","NULL",SUBSTITUTE(OFFSET(support!$D$1,MATCH("w|"&amp;indicators!A880&amp;"|"&amp;MID(indicators!C880,3,100),support!$A$2:$A$66,0),MATCH(indicators!B880,support!$E$1:$BI$1,0)),",","."))</f>
        <v>0.140536816548666</v>
      </c>
      <c r="J880">
        <v>1</v>
      </c>
    </row>
    <row r="881" spans="1:10" x14ac:dyDescent="0.25">
      <c r="A881">
        <v>2018</v>
      </c>
      <c r="B881" s="88">
        <v>35</v>
      </c>
      <c r="C881" t="s">
        <v>229</v>
      </c>
      <c r="D881" t="str">
        <f ca="1">IF(OFFSET(support!$D$1,MATCH("v|"&amp;indicators!A881&amp;"|"&amp;MID(indicators!C881,3,100),support!$A$2:$A$66,0),MATCH(indicators!B881,support!$E$1:$BI$1,0))="","NULL",SUBSTITUTE(OFFSET(support!$D$1,MATCH("v|"&amp;indicators!A881&amp;"|"&amp;MID(indicators!C881,3,100),support!$A$2:$A$66,0),MATCH(indicators!B881,support!$E$1:$BI$1,0)),",","."))</f>
        <v>0.188234885091472</v>
      </c>
      <c r="E881" t="s">
        <v>19</v>
      </c>
      <c r="F881" t="s">
        <v>19</v>
      </c>
      <c r="G881" t="s">
        <v>19</v>
      </c>
      <c r="H881" t="s">
        <v>19</v>
      </c>
      <c r="I881" t="str">
        <f ca="1">IF(OFFSET(support!$D$1,MATCH("w|"&amp;indicators!A881&amp;"|"&amp;MID(indicators!C881,3,100),support!$A$2:$A$66,0),MATCH(indicators!B881,support!$E$1:$BI$1,0))="","NULL",SUBSTITUTE(OFFSET(support!$D$1,MATCH("w|"&amp;indicators!A881&amp;"|"&amp;MID(indicators!C881,3,100),support!$A$2:$A$66,0),MATCH(indicators!B881,support!$E$1:$BI$1,0)),",","."))</f>
        <v>0.120610912383804</v>
      </c>
      <c r="J881">
        <v>1</v>
      </c>
    </row>
    <row r="882" spans="1:10" x14ac:dyDescent="0.25">
      <c r="A882">
        <v>2018</v>
      </c>
      <c r="B882" s="88">
        <v>36</v>
      </c>
      <c r="C882" t="s">
        <v>229</v>
      </c>
      <c r="D882" t="str">
        <f ca="1">IF(OFFSET(support!$D$1,MATCH("v|"&amp;indicators!A882&amp;"|"&amp;MID(indicators!C882,3,100),support!$A$2:$A$66,0),MATCH(indicators!B882,support!$E$1:$BI$1,0))="","NULL",SUBSTITUTE(OFFSET(support!$D$1,MATCH("v|"&amp;indicators!A882&amp;"|"&amp;MID(indicators!C882,3,100),support!$A$2:$A$66,0),MATCH(indicators!B882,support!$E$1:$BI$1,0)),",","."))</f>
        <v>27.1047373344493</v>
      </c>
      <c r="E882" t="s">
        <v>19</v>
      </c>
      <c r="F882" t="s">
        <v>19</v>
      </c>
      <c r="G882" t="s">
        <v>19</v>
      </c>
      <c r="H882" t="s">
        <v>19</v>
      </c>
      <c r="I882" t="str">
        <f ca="1">IF(OFFSET(support!$D$1,MATCH("w|"&amp;indicators!A882&amp;"|"&amp;MID(indicators!C882,3,100),support!$A$2:$A$66,0),MATCH(indicators!B882,support!$E$1:$BI$1,0))="","NULL",SUBSTITUTE(OFFSET(support!$D$1,MATCH("w|"&amp;indicators!A882&amp;"|"&amp;MID(indicators!C882,3,100),support!$A$2:$A$66,0),MATCH(indicators!B882,support!$E$1:$BI$1,0)),",","."))</f>
        <v>0.100515669611044</v>
      </c>
      <c r="J882">
        <v>1</v>
      </c>
    </row>
    <row r="883" spans="1:10" x14ac:dyDescent="0.25">
      <c r="A883">
        <v>2018</v>
      </c>
      <c r="B883" s="88">
        <v>38</v>
      </c>
      <c r="C883" t="s">
        <v>229</v>
      </c>
      <c r="D883" t="str">
        <f ca="1">IF(OFFSET(support!$D$1,MATCH("v|"&amp;indicators!A883&amp;"|"&amp;MID(indicators!C883,3,100),support!$A$2:$A$66,0),MATCH(indicators!B883,support!$E$1:$BI$1,0))="","NULL",SUBSTITUTE(OFFSET(support!$D$1,MATCH("v|"&amp;indicators!A883&amp;"|"&amp;MID(indicators!C883,3,100),support!$A$2:$A$66,0),MATCH(indicators!B883,support!$E$1:$BI$1,0)),",","."))</f>
        <v>0.0301715732759196</v>
      </c>
      <c r="E883" t="s">
        <v>19</v>
      </c>
      <c r="F883" t="s">
        <v>19</v>
      </c>
      <c r="G883" t="s">
        <v>19</v>
      </c>
      <c r="H883" t="s">
        <v>19</v>
      </c>
      <c r="I883" t="str">
        <f ca="1">IF(OFFSET(support!$D$1,MATCH("w|"&amp;indicators!A883&amp;"|"&amp;MID(indicators!C883,3,100),support!$A$2:$A$66,0),MATCH(indicators!B883,support!$E$1:$BI$1,0))="","NULL",SUBSTITUTE(OFFSET(support!$D$1,MATCH("w|"&amp;indicators!A883&amp;"|"&amp;MID(indicators!C883,3,100),support!$A$2:$A$66,0),MATCH(indicators!B883,support!$E$1:$BI$1,0)),",","."))</f>
        <v>0.0720713669942753</v>
      </c>
      <c r="J883">
        <v>1</v>
      </c>
    </row>
    <row r="884" spans="1:10" x14ac:dyDescent="0.25">
      <c r="A884">
        <v>2018</v>
      </c>
      <c r="B884" s="88">
        <v>40</v>
      </c>
      <c r="C884" t="s">
        <v>229</v>
      </c>
      <c r="D884" t="str">
        <f ca="1">IF(OFFSET(support!$D$1,MATCH("v|"&amp;indicators!A884&amp;"|"&amp;MID(indicators!C884,3,100),support!$A$2:$A$66,0),MATCH(indicators!B884,support!$E$1:$BI$1,0))="","NULL",SUBSTITUTE(OFFSET(support!$D$1,MATCH("v|"&amp;indicators!A884&amp;"|"&amp;MID(indicators!C884,3,100),support!$A$2:$A$66,0),MATCH(indicators!B884,support!$E$1:$BI$1,0)),",","."))</f>
        <v>27.7169760559591</v>
      </c>
      <c r="E884" t="s">
        <v>19</v>
      </c>
      <c r="F884" t="s">
        <v>19</v>
      </c>
      <c r="G884" t="s">
        <v>19</v>
      </c>
      <c r="H884" t="s">
        <v>19</v>
      </c>
      <c r="I884" t="str">
        <f ca="1">IF(OFFSET(support!$D$1,MATCH("w|"&amp;indicators!A884&amp;"|"&amp;MID(indicators!C884,3,100),support!$A$2:$A$66,0),MATCH(indicators!B884,support!$E$1:$BI$1,0))="","NULL",SUBSTITUTE(OFFSET(support!$D$1,MATCH("w|"&amp;indicators!A884&amp;"|"&amp;MID(indicators!C884,3,100),support!$A$2:$A$66,0),MATCH(indicators!B884,support!$E$1:$BI$1,0)),",","."))</f>
        <v>0.0699294527345993</v>
      </c>
      <c r="J884">
        <v>1</v>
      </c>
    </row>
    <row r="885" spans="1:10" x14ac:dyDescent="0.25">
      <c r="A885">
        <v>2018</v>
      </c>
      <c r="B885" s="88">
        <v>41</v>
      </c>
      <c r="C885" t="s">
        <v>229</v>
      </c>
      <c r="D885" t="str">
        <f ca="1">IF(OFFSET(support!$D$1,MATCH("v|"&amp;indicators!A885&amp;"|"&amp;MID(indicators!C885,3,100),support!$A$2:$A$66,0),MATCH(indicators!B885,support!$E$1:$BI$1,0))="","NULL",SUBSTITUTE(OFFSET(support!$D$1,MATCH("v|"&amp;indicators!A885&amp;"|"&amp;MID(indicators!C885,3,100),support!$A$2:$A$66,0),MATCH(indicators!B885,support!$E$1:$BI$1,0)),",","."))</f>
        <v>0.0237355363829471</v>
      </c>
      <c r="E885" t="s">
        <v>19</v>
      </c>
      <c r="F885" t="s">
        <v>19</v>
      </c>
      <c r="G885" t="s">
        <v>19</v>
      </c>
      <c r="H885" t="s">
        <v>19</v>
      </c>
      <c r="I885" t="str">
        <f ca="1">IF(OFFSET(support!$D$1,MATCH("w|"&amp;indicators!A885&amp;"|"&amp;MID(indicators!C885,3,100),support!$A$2:$A$66,0),MATCH(indicators!B885,support!$E$1:$BI$1,0))="","NULL",SUBSTITUTE(OFFSET(support!$D$1,MATCH("w|"&amp;indicators!A885&amp;"|"&amp;MID(indicators!C885,3,100),support!$A$2:$A$66,0),MATCH(indicators!B885,support!$E$1:$BI$1,0)),",","."))</f>
        <v>0.0965866136019951</v>
      </c>
      <c r="J885">
        <v>1</v>
      </c>
    </row>
    <row r="886" spans="1:10" x14ac:dyDescent="0.25">
      <c r="A886">
        <v>2018</v>
      </c>
      <c r="B886" s="88">
        <v>42</v>
      </c>
      <c r="C886" t="s">
        <v>229</v>
      </c>
      <c r="D886" t="str">
        <f ca="1">IF(OFFSET(support!$D$1,MATCH("v|"&amp;indicators!A886&amp;"|"&amp;MID(indicators!C886,3,100),support!$A$2:$A$66,0),MATCH(indicators!B886,support!$E$1:$BI$1,0))="","NULL",SUBSTITUTE(OFFSET(support!$D$1,MATCH("v|"&amp;indicators!A886&amp;"|"&amp;MID(indicators!C886,3,100),support!$A$2:$A$66,0),MATCH(indicators!B886,support!$E$1:$BI$1,0)),",","."))</f>
        <v>-1.78851158794038</v>
      </c>
      <c r="E886" t="s">
        <v>19</v>
      </c>
      <c r="F886" t="s">
        <v>19</v>
      </c>
      <c r="G886" t="s">
        <v>19</v>
      </c>
      <c r="H886" t="s">
        <v>19</v>
      </c>
      <c r="I886" t="str">
        <f ca="1">IF(OFFSET(support!$D$1,MATCH("w|"&amp;indicators!A886&amp;"|"&amp;MID(indicators!C886,3,100),support!$A$2:$A$66,0),MATCH(indicators!B886,support!$E$1:$BI$1,0))="","NULL",SUBSTITUTE(OFFSET(support!$D$1,MATCH("w|"&amp;indicators!A886&amp;"|"&amp;MID(indicators!C886,3,100),support!$A$2:$A$66,0),MATCH(indicators!B886,support!$E$1:$BI$1,0)),",","."))</f>
        <v>0.0544870210094465</v>
      </c>
      <c r="J886">
        <v>1</v>
      </c>
    </row>
    <row r="887" spans="1:10" x14ac:dyDescent="0.25">
      <c r="A887">
        <v>2018</v>
      </c>
      <c r="B887" s="88">
        <v>43</v>
      </c>
      <c r="C887" t="s">
        <v>229</v>
      </c>
      <c r="D887" t="str">
        <f ca="1">IF(OFFSET(support!$D$1,MATCH("v|"&amp;indicators!A887&amp;"|"&amp;MID(indicators!C887,3,100),support!$A$2:$A$66,0),MATCH(indicators!B887,support!$E$1:$BI$1,0))="","NULL",SUBSTITUTE(OFFSET(support!$D$1,MATCH("v|"&amp;indicators!A887&amp;"|"&amp;MID(indicators!C887,3,100),support!$A$2:$A$66,0),MATCH(indicators!B887,support!$E$1:$BI$1,0)),",","."))</f>
        <v>5.61510511289904</v>
      </c>
      <c r="E887" t="s">
        <v>19</v>
      </c>
      <c r="F887" t="s">
        <v>19</v>
      </c>
      <c r="G887" t="s">
        <v>19</v>
      </c>
      <c r="H887" t="s">
        <v>19</v>
      </c>
      <c r="I887" t="str">
        <f ca="1">IF(OFFSET(support!$D$1,MATCH("w|"&amp;indicators!A887&amp;"|"&amp;MID(indicators!C887,3,100),support!$A$2:$A$66,0),MATCH(indicators!B887,support!$E$1:$BI$1,0))="","NULL",SUBSTITUTE(OFFSET(support!$D$1,MATCH("w|"&amp;indicators!A887&amp;"|"&amp;MID(indicators!C887,3,100),support!$A$2:$A$66,0),MATCH(indicators!B887,support!$E$1:$BI$1,0)),",","."))</f>
        <v>0.0156771219380979</v>
      </c>
      <c r="J887">
        <v>1</v>
      </c>
    </row>
    <row r="888" spans="1:10" x14ac:dyDescent="0.25">
      <c r="A888">
        <v>2018</v>
      </c>
      <c r="B888" s="88">
        <v>44</v>
      </c>
      <c r="C888" t="s">
        <v>229</v>
      </c>
      <c r="D888" t="str">
        <f ca="1">IF(OFFSET(support!$D$1,MATCH("v|"&amp;indicators!A888&amp;"|"&amp;MID(indicators!C888,3,100),support!$A$2:$A$66,0),MATCH(indicators!B888,support!$E$1:$BI$1,0))="","NULL",SUBSTITUTE(OFFSET(support!$D$1,MATCH("v|"&amp;indicators!A888&amp;"|"&amp;MID(indicators!C888,3,100),support!$A$2:$A$66,0),MATCH(indicators!B888,support!$E$1:$BI$1,0)),",","."))</f>
        <v>-5.89449304274817</v>
      </c>
      <c r="E888" t="s">
        <v>19</v>
      </c>
      <c r="F888" t="s">
        <v>19</v>
      </c>
      <c r="G888" t="s">
        <v>19</v>
      </c>
      <c r="H888" t="s">
        <v>19</v>
      </c>
      <c r="I888" t="str">
        <f ca="1">IF(OFFSET(support!$D$1,MATCH("w|"&amp;indicators!A888&amp;"|"&amp;MID(indicators!C888,3,100),support!$A$2:$A$66,0),MATCH(indicators!B888,support!$E$1:$BI$1,0))="","NULL",SUBSTITUTE(OFFSET(support!$D$1,MATCH("w|"&amp;indicators!A888&amp;"|"&amp;MID(indicators!C888,3,100),support!$A$2:$A$66,0),MATCH(indicators!B888,support!$E$1:$BI$1,0)),",","."))</f>
        <v>0.0653200780642529</v>
      </c>
      <c r="J888">
        <v>1</v>
      </c>
    </row>
    <row r="889" spans="1:10" x14ac:dyDescent="0.25">
      <c r="A889">
        <v>2018</v>
      </c>
      <c r="B889" s="88">
        <v>45</v>
      </c>
      <c r="C889" t="s">
        <v>229</v>
      </c>
      <c r="D889" t="str">
        <f ca="1">IF(OFFSET(support!$D$1,MATCH("v|"&amp;indicators!A889&amp;"|"&amp;MID(indicators!C889,3,100),support!$A$2:$A$66,0),MATCH(indicators!B889,support!$E$1:$BI$1,0))="","NULL",SUBSTITUTE(OFFSET(support!$D$1,MATCH("v|"&amp;indicators!A889&amp;"|"&amp;MID(indicators!C889,3,100),support!$A$2:$A$66,0),MATCH(indicators!B889,support!$E$1:$BI$1,0)),",","."))</f>
        <v>0.0664153962964142</v>
      </c>
      <c r="E889" t="s">
        <v>19</v>
      </c>
      <c r="F889" t="s">
        <v>19</v>
      </c>
      <c r="G889" t="s">
        <v>19</v>
      </c>
      <c r="H889" t="s">
        <v>19</v>
      </c>
      <c r="I889" t="str">
        <f ca="1">IF(OFFSET(support!$D$1,MATCH("w|"&amp;indicators!A889&amp;"|"&amp;MID(indicators!C889,3,100),support!$A$2:$A$66,0),MATCH(indicators!B889,support!$E$1:$BI$1,0))="","NULL",SUBSTITUTE(OFFSET(support!$D$1,MATCH("w|"&amp;indicators!A889&amp;"|"&amp;MID(indicators!C889,3,100),support!$A$2:$A$66,0),MATCH(indicators!B889,support!$E$1:$BI$1,0)),",","."))</f>
        <v>0.0603634421991713</v>
      </c>
      <c r="J889">
        <v>1</v>
      </c>
    </row>
    <row r="890" spans="1:10" x14ac:dyDescent="0.25">
      <c r="A890">
        <v>2018</v>
      </c>
      <c r="B890" s="88">
        <v>46</v>
      </c>
      <c r="C890" t="s">
        <v>229</v>
      </c>
      <c r="D890" t="str">
        <f ca="1">IF(OFFSET(support!$D$1,MATCH("v|"&amp;indicators!A890&amp;"|"&amp;MID(indicators!C890,3,100),support!$A$2:$A$66,0),MATCH(indicators!B890,support!$E$1:$BI$1,0))="","NULL",SUBSTITUTE(OFFSET(support!$D$1,MATCH("v|"&amp;indicators!A890&amp;"|"&amp;MID(indicators!C890,3,100),support!$A$2:$A$66,0),MATCH(indicators!B890,support!$E$1:$BI$1,0)),",","."))</f>
        <v>0.205094300229661</v>
      </c>
      <c r="E890" t="s">
        <v>19</v>
      </c>
      <c r="F890" t="s">
        <v>19</v>
      </c>
      <c r="G890" t="s">
        <v>19</v>
      </c>
      <c r="H890" t="s">
        <v>19</v>
      </c>
      <c r="I890" t="str">
        <f ca="1">IF(OFFSET(support!$D$1,MATCH("w|"&amp;indicators!A890&amp;"|"&amp;MID(indicators!C890,3,100),support!$A$2:$A$66,0),MATCH(indicators!B890,support!$E$1:$BI$1,0))="","NULL",SUBSTITUTE(OFFSET(support!$D$1,MATCH("w|"&amp;indicators!A890&amp;"|"&amp;MID(indicators!C890,3,100),support!$A$2:$A$66,0),MATCH(indicators!B890,support!$E$1:$BI$1,0)),",","."))</f>
        <v>0.0350630157269855</v>
      </c>
      <c r="J890">
        <v>1</v>
      </c>
    </row>
    <row r="891" spans="1:10" x14ac:dyDescent="0.25">
      <c r="A891">
        <v>2018</v>
      </c>
      <c r="B891" s="88">
        <v>47</v>
      </c>
      <c r="C891" t="s">
        <v>229</v>
      </c>
      <c r="D891" t="str">
        <f ca="1">IF(OFFSET(support!$D$1,MATCH("v|"&amp;indicators!A891&amp;"|"&amp;MID(indicators!C891,3,100),support!$A$2:$A$66,0),MATCH(indicators!B891,support!$E$1:$BI$1,0))="","NULL",SUBSTITUTE(OFFSET(support!$D$1,MATCH("v|"&amp;indicators!A891&amp;"|"&amp;MID(indicators!C891,3,100),support!$A$2:$A$66,0),MATCH(indicators!B891,support!$E$1:$BI$1,0)),",","."))</f>
        <v>1.17403954241883</v>
      </c>
      <c r="E891" t="s">
        <v>19</v>
      </c>
      <c r="F891" t="s">
        <v>19</v>
      </c>
      <c r="G891" t="s">
        <v>19</v>
      </c>
      <c r="H891" t="s">
        <v>19</v>
      </c>
      <c r="I891" t="str">
        <f ca="1">IF(OFFSET(support!$D$1,MATCH("w|"&amp;indicators!A891&amp;"|"&amp;MID(indicators!C891,3,100),support!$A$2:$A$66,0),MATCH(indicators!B891,support!$E$1:$BI$1,0))="","NULL",SUBSTITUTE(OFFSET(support!$D$1,MATCH("w|"&amp;indicators!A891&amp;"|"&amp;MID(indicators!C891,3,100),support!$A$2:$A$66,0),MATCH(indicators!B891,support!$E$1:$BI$1,0)),",","."))</f>
        <v>0.0311570249883768</v>
      </c>
      <c r="J891">
        <v>1</v>
      </c>
    </row>
    <row r="892" spans="1:10" x14ac:dyDescent="0.25">
      <c r="A892">
        <v>2018</v>
      </c>
      <c r="B892" s="88">
        <v>48</v>
      </c>
      <c r="C892" t="s">
        <v>229</v>
      </c>
      <c r="D892" t="str">
        <f ca="1">IF(OFFSET(support!$D$1,MATCH("v|"&amp;indicators!A892&amp;"|"&amp;MID(indicators!C892,3,100),support!$A$2:$A$66,0),MATCH(indicators!B892,support!$E$1:$BI$1,0))="","NULL",SUBSTITUTE(OFFSET(support!$D$1,MATCH("v|"&amp;indicators!A892&amp;"|"&amp;MID(indicators!C892,3,100),support!$A$2:$A$66,0),MATCH(indicators!B892,support!$E$1:$BI$1,0)),",","."))</f>
        <v>5.04613300288288</v>
      </c>
      <c r="E892" t="s">
        <v>19</v>
      </c>
      <c r="F892" t="s">
        <v>19</v>
      </c>
      <c r="G892" t="s">
        <v>19</v>
      </c>
      <c r="H892" t="s">
        <v>19</v>
      </c>
      <c r="I892" t="str">
        <f ca="1">IF(OFFSET(support!$D$1,MATCH("w|"&amp;indicators!A892&amp;"|"&amp;MID(indicators!C892,3,100),support!$A$2:$A$66,0),MATCH(indicators!B892,support!$E$1:$BI$1,0))="","NULL",SUBSTITUTE(OFFSET(support!$D$1,MATCH("w|"&amp;indicators!A892&amp;"|"&amp;MID(indicators!C892,3,100),support!$A$2:$A$66,0),MATCH(indicators!B892,support!$E$1:$BI$1,0)),",","."))</f>
        <v>0.13966522049401</v>
      </c>
      <c r="J892">
        <v>1</v>
      </c>
    </row>
    <row r="893" spans="1:10" x14ac:dyDescent="0.25">
      <c r="A893">
        <v>2018</v>
      </c>
      <c r="B893" s="88">
        <v>49</v>
      </c>
      <c r="C893" t="s">
        <v>229</v>
      </c>
      <c r="D893" t="str">
        <f ca="1">IF(OFFSET(support!$D$1,MATCH("v|"&amp;indicators!A893&amp;"|"&amp;MID(indicators!C893,3,100),support!$A$2:$A$66,0),MATCH(indicators!B893,support!$E$1:$BI$1,0))="","NULL",SUBSTITUTE(OFFSET(support!$D$1,MATCH("v|"&amp;indicators!A893&amp;"|"&amp;MID(indicators!C893,3,100),support!$A$2:$A$66,0),MATCH(indicators!B893,support!$E$1:$BI$1,0)),",","."))</f>
        <v>-324.86093390208</v>
      </c>
      <c r="E893" t="s">
        <v>19</v>
      </c>
      <c r="F893" t="s">
        <v>19</v>
      </c>
      <c r="G893" t="s">
        <v>19</v>
      </c>
      <c r="H893" t="s">
        <v>19</v>
      </c>
      <c r="I893" t="str">
        <f ca="1">IF(OFFSET(support!$D$1,MATCH("w|"&amp;indicators!A893&amp;"|"&amp;MID(indicators!C893,3,100),support!$A$2:$A$66,0),MATCH(indicators!B893,support!$E$1:$BI$1,0))="","NULL",SUBSTITUTE(OFFSET(support!$D$1,MATCH("w|"&amp;indicators!A893&amp;"|"&amp;MID(indicators!C893,3,100),support!$A$2:$A$66,0),MATCH(indicators!B893,support!$E$1:$BI$1,0)),",","."))</f>
        <v>0.0429938696867342</v>
      </c>
      <c r="J893">
        <v>1</v>
      </c>
    </row>
    <row r="894" spans="1:10" x14ac:dyDescent="0.25">
      <c r="A894">
        <v>2018</v>
      </c>
      <c r="B894" s="88">
        <v>50</v>
      </c>
      <c r="C894" t="s">
        <v>229</v>
      </c>
      <c r="D894" t="str">
        <f ca="1">IF(OFFSET(support!$D$1,MATCH("v|"&amp;indicators!A894&amp;"|"&amp;MID(indicators!C894,3,100),support!$A$2:$A$66,0),MATCH(indicators!B894,support!$E$1:$BI$1,0))="","NULL",SUBSTITUTE(OFFSET(support!$D$1,MATCH("v|"&amp;indicators!A894&amp;"|"&amp;MID(indicators!C894,3,100),support!$A$2:$A$66,0),MATCH(indicators!B894,support!$E$1:$BI$1,0)),",","."))</f>
        <v>5.76318412162921</v>
      </c>
      <c r="E894" t="s">
        <v>19</v>
      </c>
      <c r="F894" t="s">
        <v>19</v>
      </c>
      <c r="G894" t="s">
        <v>19</v>
      </c>
      <c r="H894" t="s">
        <v>19</v>
      </c>
      <c r="I894" t="str">
        <f ca="1">IF(OFFSET(support!$D$1,MATCH("w|"&amp;indicators!A894&amp;"|"&amp;MID(indicators!C894,3,100),support!$A$2:$A$66,0),MATCH(indicators!B894,support!$E$1:$BI$1,0))="","NULL",SUBSTITUTE(OFFSET(support!$D$1,MATCH("w|"&amp;indicators!A894&amp;"|"&amp;MID(indicators!C894,3,100),support!$A$2:$A$66,0),MATCH(indicators!B894,support!$E$1:$BI$1,0)),",","."))</f>
        <v>0.103625595311761</v>
      </c>
      <c r="J894">
        <v>1</v>
      </c>
    </row>
    <row r="895" spans="1:10" x14ac:dyDescent="0.25">
      <c r="A895">
        <v>2018</v>
      </c>
      <c r="B895" s="88">
        <v>52</v>
      </c>
      <c r="C895" t="s">
        <v>229</v>
      </c>
      <c r="D895" t="str">
        <f ca="1">IF(OFFSET(support!$D$1,MATCH("v|"&amp;indicators!A895&amp;"|"&amp;MID(indicators!C895,3,100),support!$A$2:$A$66,0),MATCH(indicators!B895,support!$E$1:$BI$1,0))="","NULL",SUBSTITUTE(OFFSET(support!$D$1,MATCH("v|"&amp;indicators!A895&amp;"|"&amp;MID(indicators!C895,3,100),support!$A$2:$A$66,0),MATCH(indicators!B895,support!$E$1:$BI$1,0)),",","."))</f>
        <v>0.177718673789984</v>
      </c>
      <c r="E895" t="s">
        <v>19</v>
      </c>
      <c r="F895" t="s">
        <v>19</v>
      </c>
      <c r="G895" t="s">
        <v>19</v>
      </c>
      <c r="H895" t="s">
        <v>19</v>
      </c>
      <c r="I895" t="str">
        <f ca="1">IF(OFFSET(support!$D$1,MATCH("w|"&amp;indicators!A895&amp;"|"&amp;MID(indicators!C895,3,100),support!$A$2:$A$66,0),MATCH(indicators!B895,support!$E$1:$BI$1,0))="","NULL",SUBSTITUTE(OFFSET(support!$D$1,MATCH("w|"&amp;indicators!A895&amp;"|"&amp;MID(indicators!C895,3,100),support!$A$2:$A$66,0),MATCH(indicators!B895,support!$E$1:$BI$1,0)),",","."))</f>
        <v>0.186485416469694</v>
      </c>
      <c r="J895">
        <v>1</v>
      </c>
    </row>
    <row r="896" spans="1:10" x14ac:dyDescent="0.25">
      <c r="A896">
        <v>2018</v>
      </c>
      <c r="B896" s="88">
        <v>53</v>
      </c>
      <c r="C896" t="s">
        <v>229</v>
      </c>
      <c r="D896" t="str">
        <f ca="1">IF(OFFSET(support!$D$1,MATCH("v|"&amp;indicators!A896&amp;"|"&amp;MID(indicators!C896,3,100),support!$A$2:$A$66,0),MATCH(indicators!B896,support!$E$1:$BI$1,0))="","NULL",SUBSTITUTE(OFFSET(support!$D$1,MATCH("v|"&amp;indicators!A896&amp;"|"&amp;MID(indicators!C896,3,100),support!$A$2:$A$66,0),MATCH(indicators!B896,support!$E$1:$BI$1,0)),",","."))</f>
        <v>0.0843239936482042</v>
      </c>
      <c r="E896" t="s">
        <v>19</v>
      </c>
      <c r="F896" t="s">
        <v>19</v>
      </c>
      <c r="G896" t="s">
        <v>19</v>
      </c>
      <c r="H896" t="s">
        <v>19</v>
      </c>
      <c r="I896" t="str">
        <f ca="1">IF(OFFSET(support!$D$1,MATCH("w|"&amp;indicators!A896&amp;"|"&amp;MID(indicators!C896,3,100),support!$A$2:$A$66,0),MATCH(indicators!B896,support!$E$1:$BI$1,0))="","NULL",SUBSTITUTE(OFFSET(support!$D$1,MATCH("w|"&amp;indicators!A896&amp;"|"&amp;MID(indicators!C896,3,100),support!$A$2:$A$66,0),MATCH(indicators!B896,support!$E$1:$BI$1,0)),",","."))</f>
        <v>0.0973273385102888</v>
      </c>
      <c r="J896">
        <v>1</v>
      </c>
    </row>
    <row r="897" spans="1:10" x14ac:dyDescent="0.25">
      <c r="A897">
        <v>2018</v>
      </c>
      <c r="B897" s="88">
        <v>54</v>
      </c>
      <c r="C897" t="s">
        <v>229</v>
      </c>
      <c r="D897" t="str">
        <f ca="1">IF(OFFSET(support!$D$1,MATCH("v|"&amp;indicators!A897&amp;"|"&amp;MID(indicators!C897,3,100),support!$A$2:$A$66,0),MATCH(indicators!B897,support!$E$1:$BI$1,0))="","NULL",SUBSTITUTE(OFFSET(support!$D$1,MATCH("v|"&amp;indicators!A897&amp;"|"&amp;MID(indicators!C897,3,100),support!$A$2:$A$66,0),MATCH(indicators!B897,support!$E$1:$BI$1,0)),",","."))</f>
        <v>0.0148384908459709</v>
      </c>
      <c r="E897" t="s">
        <v>19</v>
      </c>
      <c r="F897" t="s">
        <v>19</v>
      </c>
      <c r="G897" t="s">
        <v>19</v>
      </c>
      <c r="H897" t="s">
        <v>19</v>
      </c>
      <c r="I897" t="str">
        <f ca="1">IF(OFFSET(support!$D$1,MATCH("w|"&amp;indicators!A897&amp;"|"&amp;MID(indicators!C897,3,100),support!$A$2:$A$66,0),MATCH(indicators!B897,support!$E$1:$BI$1,0))="","NULL",SUBSTITUTE(OFFSET(support!$D$1,MATCH("w|"&amp;indicators!A897&amp;"|"&amp;MID(indicators!C897,3,100),support!$A$2:$A$66,0),MATCH(indicators!B897,support!$E$1:$BI$1,0)),",","."))</f>
        <v>0.170053224395648</v>
      </c>
      <c r="J897">
        <v>1</v>
      </c>
    </row>
    <row r="898" spans="1:10" x14ac:dyDescent="0.25">
      <c r="A898">
        <v>2018</v>
      </c>
      <c r="B898" s="88">
        <v>57</v>
      </c>
      <c r="C898" t="s">
        <v>229</v>
      </c>
      <c r="D898" t="str">
        <f ca="1">IF(OFFSET(support!$D$1,MATCH("v|"&amp;indicators!A898&amp;"|"&amp;MID(indicators!C898,3,100),support!$A$2:$A$66,0),MATCH(indicators!B898,support!$E$1:$BI$1,0))="","NULL",SUBSTITUTE(OFFSET(support!$D$1,MATCH("v|"&amp;indicators!A898&amp;"|"&amp;MID(indicators!C898,3,100),support!$A$2:$A$66,0),MATCH(indicators!B898,support!$E$1:$BI$1,0)),",","."))</f>
        <v>1.9080996915889</v>
      </c>
      <c r="E898" t="s">
        <v>19</v>
      </c>
      <c r="F898" t="s">
        <v>19</v>
      </c>
      <c r="G898" t="s">
        <v>19</v>
      </c>
      <c r="H898" t="s">
        <v>19</v>
      </c>
      <c r="I898" t="str">
        <f ca="1">IF(OFFSET(support!$D$1,MATCH("w|"&amp;indicators!A898&amp;"|"&amp;MID(indicators!C898,3,100),support!$A$2:$A$66,0),MATCH(indicators!B898,support!$E$1:$BI$1,0))="","NULL",SUBSTITUTE(OFFSET(support!$D$1,MATCH("w|"&amp;indicators!A898&amp;"|"&amp;MID(indicators!C898,3,100),support!$A$2:$A$66,0),MATCH(indicators!B898,support!$E$1:$BI$1,0)),",","."))</f>
        <v>0.0999987999855997</v>
      </c>
      <c r="J898">
        <v>1</v>
      </c>
    </row>
    <row r="899" spans="1:10" x14ac:dyDescent="0.25">
      <c r="A899">
        <v>2018</v>
      </c>
      <c r="B899" s="88">
        <v>58</v>
      </c>
      <c r="C899" t="s">
        <v>229</v>
      </c>
      <c r="D899" t="str">
        <f ca="1">IF(OFFSET(support!$D$1,MATCH("v|"&amp;indicators!A899&amp;"|"&amp;MID(indicators!C899,3,100),support!$A$2:$A$66,0),MATCH(indicators!B899,support!$E$1:$BI$1,0))="","NULL",SUBSTITUTE(OFFSET(support!$D$1,MATCH("v|"&amp;indicators!A899&amp;"|"&amp;MID(indicators!C899,3,100),support!$A$2:$A$66,0),MATCH(indicators!B899,support!$E$1:$BI$1,0)),",","."))</f>
        <v>20.5024531854311</v>
      </c>
      <c r="E899" t="s">
        <v>19</v>
      </c>
      <c r="F899" t="s">
        <v>19</v>
      </c>
      <c r="G899" t="s">
        <v>19</v>
      </c>
      <c r="H899" t="s">
        <v>19</v>
      </c>
      <c r="I899" t="str">
        <f ca="1">IF(OFFSET(support!$D$1,MATCH("w|"&amp;indicators!A899&amp;"|"&amp;MID(indicators!C899,3,100),support!$A$2:$A$66,0),MATCH(indicators!B899,support!$E$1:$BI$1,0))="","NULL",SUBSTITUTE(OFFSET(support!$D$1,MATCH("w|"&amp;indicators!A899&amp;"|"&amp;MID(indicators!C899,3,100),support!$A$2:$A$66,0),MATCH(indicators!B899,support!$E$1:$BI$1,0)),",","."))</f>
        <v>0.0475954130174902</v>
      </c>
      <c r="J899">
        <v>1</v>
      </c>
    </row>
    <row r="900" spans="1:10" x14ac:dyDescent="0.25">
      <c r="A900">
        <v>2018</v>
      </c>
      <c r="B900" s="88">
        <v>60</v>
      </c>
      <c r="C900" t="s">
        <v>229</v>
      </c>
      <c r="D900" t="str">
        <f ca="1">IF(OFFSET(support!$D$1,MATCH("v|"&amp;indicators!A900&amp;"|"&amp;MID(indicators!C900,3,100),support!$A$2:$A$66,0),MATCH(indicators!B900,support!$E$1:$BI$1,0))="","NULL",SUBSTITUTE(OFFSET(support!$D$1,MATCH("v|"&amp;indicators!A900&amp;"|"&amp;MID(indicators!C900,3,100),support!$A$2:$A$66,0),MATCH(indicators!B900,support!$E$1:$BI$1,0)),",","."))</f>
        <v>-0.0201184624857838</v>
      </c>
      <c r="E900" t="s">
        <v>19</v>
      </c>
      <c r="F900" t="s">
        <v>19</v>
      </c>
      <c r="G900" t="s">
        <v>19</v>
      </c>
      <c r="H900" t="s">
        <v>19</v>
      </c>
      <c r="I900" t="str">
        <f ca="1">IF(OFFSET(support!$D$1,MATCH("w|"&amp;indicators!A900&amp;"|"&amp;MID(indicators!C900,3,100),support!$A$2:$A$66,0),MATCH(indicators!B900,support!$E$1:$BI$1,0))="","NULL",SUBSTITUTE(OFFSET(support!$D$1,MATCH("w|"&amp;indicators!A900&amp;"|"&amp;MID(indicators!C900,3,100),support!$A$2:$A$66,0),MATCH(indicators!B900,support!$E$1:$BI$1,0)),",","."))</f>
        <v>0.0769895415041509</v>
      </c>
      <c r="J900">
        <v>1</v>
      </c>
    </row>
    <row r="901" spans="1:10" x14ac:dyDescent="0.25">
      <c r="A901">
        <v>2018</v>
      </c>
      <c r="B901" s="88">
        <v>61</v>
      </c>
      <c r="C901" t="s">
        <v>229</v>
      </c>
      <c r="D901" t="str">
        <f ca="1">IF(OFFSET(support!$D$1,MATCH("v|"&amp;indicators!A901&amp;"|"&amp;MID(indicators!C901,3,100),support!$A$2:$A$66,0),MATCH(indicators!B901,support!$E$1:$BI$1,0))="","NULL",SUBSTITUTE(OFFSET(support!$D$1,MATCH("v|"&amp;indicators!A901&amp;"|"&amp;MID(indicators!C901,3,100),support!$A$2:$A$66,0),MATCH(indicators!B901,support!$E$1:$BI$1,0)),",","."))</f>
        <v>-51.3883764310714</v>
      </c>
      <c r="E901" t="s">
        <v>19</v>
      </c>
      <c r="F901" t="s">
        <v>19</v>
      </c>
      <c r="G901" t="s">
        <v>19</v>
      </c>
      <c r="H901" t="s">
        <v>19</v>
      </c>
      <c r="I901" t="str">
        <f ca="1">IF(OFFSET(support!$D$1,MATCH("w|"&amp;indicators!A901&amp;"|"&amp;MID(indicators!C901,3,100),support!$A$2:$A$66,0),MATCH(indicators!B901,support!$E$1:$BI$1,0))="","NULL",SUBSTITUTE(OFFSET(support!$D$1,MATCH("w|"&amp;indicators!A901&amp;"|"&amp;MID(indicators!C901,3,100),support!$A$2:$A$66,0),MATCH(indicators!B901,support!$E$1:$BI$1,0)),",","."))</f>
        <v>0.0854535388169004</v>
      </c>
      <c r="J901">
        <v>1</v>
      </c>
    </row>
    <row r="902" spans="1:10" x14ac:dyDescent="0.25">
      <c r="A902">
        <v>2018</v>
      </c>
      <c r="B902" s="88">
        <v>63</v>
      </c>
      <c r="C902" t="s">
        <v>229</v>
      </c>
      <c r="D902" t="str">
        <f ca="1">IF(OFFSET(support!$D$1,MATCH("v|"&amp;indicators!A902&amp;"|"&amp;MID(indicators!C902,3,100),support!$A$2:$A$66,0),MATCH(indicators!B902,support!$E$1:$BI$1,0))="","NULL",SUBSTITUTE(OFFSET(support!$D$1,MATCH("v|"&amp;indicators!A902&amp;"|"&amp;MID(indicators!C902,3,100),support!$A$2:$A$66,0),MATCH(indicators!B902,support!$E$1:$BI$1,0)),",","."))</f>
        <v>120.615818712991</v>
      </c>
      <c r="E902" t="s">
        <v>19</v>
      </c>
      <c r="F902" t="s">
        <v>19</v>
      </c>
      <c r="G902" t="s">
        <v>19</v>
      </c>
      <c r="H902" t="s">
        <v>19</v>
      </c>
      <c r="I902" t="str">
        <f ca="1">IF(OFFSET(support!$D$1,MATCH("w|"&amp;indicators!A902&amp;"|"&amp;MID(indicators!C902,3,100),support!$A$2:$A$66,0),MATCH(indicators!B902,support!$E$1:$BI$1,0))="","NULL",SUBSTITUTE(OFFSET(support!$D$1,MATCH("w|"&amp;indicators!A902&amp;"|"&amp;MID(indicators!C902,3,100),support!$A$2:$A$66,0),MATCH(indicators!B902,support!$E$1:$BI$1,0)),",","."))</f>
        <v>0.102661755307492</v>
      </c>
      <c r="J902">
        <v>1</v>
      </c>
    </row>
    <row r="903" spans="1:10" x14ac:dyDescent="0.25">
      <c r="A903">
        <v>2018</v>
      </c>
      <c r="B903" s="88">
        <v>64</v>
      </c>
      <c r="C903" t="s">
        <v>229</v>
      </c>
      <c r="D903" t="str">
        <f ca="1">IF(OFFSET(support!$D$1,MATCH("v|"&amp;indicators!A903&amp;"|"&amp;MID(indicators!C903,3,100),support!$A$2:$A$66,0),MATCH(indicators!B903,support!$E$1:$BI$1,0))="","NULL",SUBSTITUTE(OFFSET(support!$D$1,MATCH("v|"&amp;indicators!A903&amp;"|"&amp;MID(indicators!C903,3,100),support!$A$2:$A$66,0),MATCH(indicators!B903,support!$E$1:$BI$1,0)),",","."))</f>
        <v>0.67632766375927</v>
      </c>
      <c r="E903" t="s">
        <v>19</v>
      </c>
      <c r="F903" t="s">
        <v>19</v>
      </c>
      <c r="G903" t="s">
        <v>19</v>
      </c>
      <c r="H903" t="s">
        <v>19</v>
      </c>
      <c r="I903" t="str">
        <f ca="1">IF(OFFSET(support!$D$1,MATCH("w|"&amp;indicators!A903&amp;"|"&amp;MID(indicators!C903,3,100),support!$A$2:$A$66,0),MATCH(indicators!B903,support!$E$1:$BI$1,0))="","NULL",SUBSTITUTE(OFFSET(support!$D$1,MATCH("w|"&amp;indicators!A903&amp;"|"&amp;MID(indicators!C903,3,100),support!$A$2:$A$66,0),MATCH(indicators!B903,support!$E$1:$BI$1,0)),",","."))</f>
        <v>0.128342527404868</v>
      </c>
      <c r="J903">
        <v>1</v>
      </c>
    </row>
    <row r="904" spans="1:10" x14ac:dyDescent="0.25">
      <c r="A904">
        <v>2018</v>
      </c>
      <c r="B904" s="88">
        <v>65</v>
      </c>
      <c r="C904" t="s">
        <v>229</v>
      </c>
      <c r="D904" t="str">
        <f ca="1">IF(OFFSET(support!$D$1,MATCH("v|"&amp;indicators!A904&amp;"|"&amp;MID(indicators!C904,3,100),support!$A$2:$A$66,0),MATCH(indicators!B904,support!$E$1:$BI$1,0))="","NULL",SUBSTITUTE(OFFSET(support!$D$1,MATCH("v|"&amp;indicators!A904&amp;"|"&amp;MID(indicators!C904,3,100),support!$A$2:$A$66,0),MATCH(indicators!B904,support!$E$1:$BI$1,0)),",","."))</f>
        <v>1.53838606818739</v>
      </c>
      <c r="E904" t="s">
        <v>19</v>
      </c>
      <c r="F904" t="s">
        <v>19</v>
      </c>
      <c r="G904" t="s">
        <v>19</v>
      </c>
      <c r="H904" t="s">
        <v>19</v>
      </c>
      <c r="I904" t="str">
        <f ca="1">IF(OFFSET(support!$D$1,MATCH("w|"&amp;indicators!A904&amp;"|"&amp;MID(indicators!C904,3,100),support!$A$2:$A$66,0),MATCH(indicators!B904,support!$E$1:$BI$1,0))="","NULL",SUBSTITUTE(OFFSET(support!$D$1,MATCH("w|"&amp;indicators!A904&amp;"|"&amp;MID(indicators!C904,3,100),support!$A$2:$A$66,0),MATCH(indicators!B904,support!$E$1:$BI$1,0)),",","."))</f>
        <v>0.037563093785112</v>
      </c>
      <c r="J904">
        <v>1</v>
      </c>
    </row>
    <row r="905" spans="1:10" x14ac:dyDescent="0.25">
      <c r="A905">
        <v>2018</v>
      </c>
      <c r="B905" s="88">
        <v>67</v>
      </c>
      <c r="C905" t="s">
        <v>229</v>
      </c>
      <c r="D905" t="str">
        <f ca="1">IF(OFFSET(support!$D$1,MATCH("v|"&amp;indicators!A905&amp;"|"&amp;MID(indicators!C905,3,100),support!$A$2:$A$66,0),MATCH(indicators!B905,support!$E$1:$BI$1,0))="","NULL",SUBSTITUTE(OFFSET(support!$D$1,MATCH("v|"&amp;indicators!A905&amp;"|"&amp;MID(indicators!C905,3,100),support!$A$2:$A$66,0),MATCH(indicators!B905,support!$E$1:$BI$1,0)),",","."))</f>
        <v>43.2854565874128</v>
      </c>
      <c r="E905" t="s">
        <v>19</v>
      </c>
      <c r="F905" t="s">
        <v>19</v>
      </c>
      <c r="G905" t="s">
        <v>19</v>
      </c>
      <c r="H905" t="s">
        <v>19</v>
      </c>
      <c r="I905" t="str">
        <f ca="1">IF(OFFSET(support!$D$1,MATCH("w|"&amp;indicators!A905&amp;"|"&amp;MID(indicators!C905,3,100),support!$A$2:$A$66,0),MATCH(indicators!B905,support!$E$1:$BI$1,0))="","NULL",SUBSTITUTE(OFFSET(support!$D$1,MATCH("w|"&amp;indicators!A905&amp;"|"&amp;MID(indicators!C905,3,100),support!$A$2:$A$66,0),MATCH(indicators!B905,support!$E$1:$BI$1,0)),",","."))</f>
        <v>0.119882871823226</v>
      </c>
      <c r="J905">
        <v>1</v>
      </c>
    </row>
    <row r="906" spans="1:10" x14ac:dyDescent="0.25">
      <c r="A906">
        <v>2018</v>
      </c>
      <c r="B906" s="88">
        <v>68</v>
      </c>
      <c r="C906" t="s">
        <v>229</v>
      </c>
      <c r="D906" t="str">
        <f ca="1">IF(OFFSET(support!$D$1,MATCH("v|"&amp;indicators!A906&amp;"|"&amp;MID(indicators!C906,3,100),support!$A$2:$A$66,0),MATCH(indicators!B906,support!$E$1:$BI$1,0))="","NULL",SUBSTITUTE(OFFSET(support!$D$1,MATCH("v|"&amp;indicators!A906&amp;"|"&amp;MID(indicators!C906,3,100),support!$A$2:$A$66,0),MATCH(indicators!B906,support!$E$1:$BI$1,0)),",","."))</f>
        <v>-2.27325283201498</v>
      </c>
      <c r="E906" t="s">
        <v>19</v>
      </c>
      <c r="F906" t="s">
        <v>19</v>
      </c>
      <c r="G906" t="s">
        <v>19</v>
      </c>
      <c r="H906" t="s">
        <v>19</v>
      </c>
      <c r="I906" t="str">
        <f ca="1">IF(OFFSET(support!$D$1,MATCH("w|"&amp;indicators!A906&amp;"|"&amp;MID(indicators!C906,3,100),support!$A$2:$A$66,0),MATCH(indicators!B906,support!$E$1:$BI$1,0))="","NULL",SUBSTITUTE(OFFSET(support!$D$1,MATCH("w|"&amp;indicators!A906&amp;"|"&amp;MID(indicators!C906,3,100),support!$A$2:$A$66,0),MATCH(indicators!B906,support!$E$1:$BI$1,0)),",","."))</f>
        <v>0.134896143259261</v>
      </c>
      <c r="J906">
        <v>1</v>
      </c>
    </row>
    <row r="907" spans="1:10" x14ac:dyDescent="0.25">
      <c r="A907">
        <v>2018</v>
      </c>
      <c r="B907" s="88">
        <v>69</v>
      </c>
      <c r="C907" t="s">
        <v>229</v>
      </c>
      <c r="D907" t="str">
        <f ca="1">IF(OFFSET(support!$D$1,MATCH("v|"&amp;indicators!A907&amp;"|"&amp;MID(indicators!C907,3,100),support!$A$2:$A$66,0),MATCH(indicators!B907,support!$E$1:$BI$1,0))="","NULL",SUBSTITUTE(OFFSET(support!$D$1,MATCH("v|"&amp;indicators!A907&amp;"|"&amp;MID(indicators!C907,3,100),support!$A$2:$A$66,0),MATCH(indicators!B907,support!$E$1:$BI$1,0)),",","."))</f>
        <v>-0.16269344672477</v>
      </c>
      <c r="E907" t="s">
        <v>19</v>
      </c>
      <c r="F907" t="s">
        <v>19</v>
      </c>
      <c r="G907" t="s">
        <v>19</v>
      </c>
      <c r="H907" t="s">
        <v>19</v>
      </c>
      <c r="I907" t="str">
        <f ca="1">IF(OFFSET(support!$D$1,MATCH("w|"&amp;indicators!A907&amp;"|"&amp;MID(indicators!C907,3,100),support!$A$2:$A$66,0),MATCH(indicators!B907,support!$E$1:$BI$1,0))="","NULL",SUBSTITUTE(OFFSET(support!$D$1,MATCH("w|"&amp;indicators!A907&amp;"|"&amp;MID(indicators!C907,3,100),support!$A$2:$A$66,0),MATCH(indicators!B907,support!$E$1:$BI$1,0)),",","."))</f>
        <v>0.11051169317233</v>
      </c>
      <c r="J907">
        <v>1</v>
      </c>
    </row>
    <row r="908" spans="1:10" x14ac:dyDescent="0.25">
      <c r="A908">
        <v>2018</v>
      </c>
      <c r="B908" s="88">
        <v>70</v>
      </c>
      <c r="C908" t="s">
        <v>229</v>
      </c>
      <c r="D908" t="str">
        <f ca="1">IF(OFFSET(support!$D$1,MATCH("v|"&amp;indicators!A908&amp;"|"&amp;MID(indicators!C908,3,100),support!$A$2:$A$66,0),MATCH(indicators!B908,support!$E$1:$BI$1,0))="","NULL",SUBSTITUTE(OFFSET(support!$D$1,MATCH("v|"&amp;indicators!A908&amp;"|"&amp;MID(indicators!C908,3,100),support!$A$2:$A$66,0),MATCH(indicators!B908,support!$E$1:$BI$1,0)),",","."))</f>
        <v>0.219488556207818</v>
      </c>
      <c r="E908" t="s">
        <v>19</v>
      </c>
      <c r="F908" t="s">
        <v>19</v>
      </c>
      <c r="G908" t="s">
        <v>19</v>
      </c>
      <c r="H908" t="s">
        <v>19</v>
      </c>
      <c r="I908" t="str">
        <f ca="1">IF(OFFSET(support!$D$1,MATCH("w|"&amp;indicators!A908&amp;"|"&amp;MID(indicators!C908,3,100),support!$A$2:$A$66,0),MATCH(indicators!B908,support!$E$1:$BI$1,0))="","NULL",SUBSTITUTE(OFFSET(support!$D$1,MATCH("w|"&amp;indicators!A908&amp;"|"&amp;MID(indicators!C908,3,100),support!$A$2:$A$66,0),MATCH(indicators!B908,support!$E$1:$BI$1,0)),",","."))</f>
        <v>0.0767982010031434</v>
      </c>
      <c r="J908">
        <v>1</v>
      </c>
    </row>
    <row r="909" spans="1:10" x14ac:dyDescent="0.25">
      <c r="A909">
        <v>2018</v>
      </c>
      <c r="B909" s="88">
        <v>72</v>
      </c>
      <c r="C909" t="s">
        <v>229</v>
      </c>
      <c r="D909" t="str">
        <f ca="1">IF(OFFSET(support!$D$1,MATCH("v|"&amp;indicators!A909&amp;"|"&amp;MID(indicators!C909,3,100),support!$A$2:$A$66,0),MATCH(indicators!B909,support!$E$1:$BI$1,0))="","NULL",SUBSTITUTE(OFFSET(support!$D$1,MATCH("v|"&amp;indicators!A909&amp;"|"&amp;MID(indicators!C909,3,100),support!$A$2:$A$66,0),MATCH(indicators!B909,support!$E$1:$BI$1,0)),",","."))</f>
        <v>0.207337180544106</v>
      </c>
      <c r="E909" t="s">
        <v>19</v>
      </c>
      <c r="F909" t="s">
        <v>19</v>
      </c>
      <c r="G909" t="s">
        <v>19</v>
      </c>
      <c r="H909" t="s">
        <v>19</v>
      </c>
      <c r="I909" t="str">
        <f ca="1">IF(OFFSET(support!$D$1,MATCH("w|"&amp;indicators!A909&amp;"|"&amp;MID(indicators!C909,3,100),support!$A$2:$A$66,0),MATCH(indicators!B909,support!$E$1:$BI$1,0))="","NULL",SUBSTITUTE(OFFSET(support!$D$1,MATCH("w|"&amp;indicators!A909&amp;"|"&amp;MID(indicators!C909,3,100),support!$A$2:$A$66,0),MATCH(indicators!B909,support!$E$1:$BI$1,0)),",","."))</f>
        <v>0.0331380807481797</v>
      </c>
      <c r="J909">
        <v>1</v>
      </c>
    </row>
    <row r="910" spans="1:10" x14ac:dyDescent="0.25">
      <c r="A910">
        <v>2018</v>
      </c>
      <c r="B910" s="88">
        <v>75</v>
      </c>
      <c r="C910" t="s">
        <v>229</v>
      </c>
      <c r="D910" t="str">
        <f ca="1">IF(OFFSET(support!$D$1,MATCH("v|"&amp;indicators!A910&amp;"|"&amp;MID(indicators!C910,3,100),support!$A$2:$A$66,0),MATCH(indicators!B910,support!$E$1:$BI$1,0))="","NULL",SUBSTITUTE(OFFSET(support!$D$1,MATCH("v|"&amp;indicators!A910&amp;"|"&amp;MID(indicators!C910,3,100),support!$A$2:$A$66,0),MATCH(indicators!B910,support!$E$1:$BI$1,0)),",","."))</f>
        <v>-0.0641401159662861</v>
      </c>
      <c r="E910" t="s">
        <v>19</v>
      </c>
      <c r="F910" t="s">
        <v>19</v>
      </c>
      <c r="G910" t="s">
        <v>19</v>
      </c>
      <c r="H910" t="s">
        <v>19</v>
      </c>
      <c r="I910" t="str">
        <f ca="1">IF(OFFSET(support!$D$1,MATCH("w|"&amp;indicators!A910&amp;"|"&amp;MID(indicators!C910,3,100),support!$A$2:$A$66,0),MATCH(indicators!B910,support!$E$1:$BI$1,0))="","NULL",SUBSTITUTE(OFFSET(support!$D$1,MATCH("w|"&amp;indicators!A910&amp;"|"&amp;MID(indicators!C910,3,100),support!$A$2:$A$66,0),MATCH(indicators!B910,support!$E$1:$BI$1,0)),",","."))</f>
        <v>0.0322230510202111</v>
      </c>
      <c r="J910">
        <v>1</v>
      </c>
    </row>
    <row r="911" spans="1:10" x14ac:dyDescent="0.25">
      <c r="A911">
        <v>2018</v>
      </c>
      <c r="B911" s="88">
        <v>77</v>
      </c>
      <c r="C911" t="s">
        <v>229</v>
      </c>
      <c r="D911" t="str">
        <f ca="1">IF(OFFSET(support!$D$1,MATCH("v|"&amp;indicators!A911&amp;"|"&amp;MID(indicators!C911,3,100),support!$A$2:$A$66,0),MATCH(indicators!B911,support!$E$1:$BI$1,0))="","NULL",SUBSTITUTE(OFFSET(support!$D$1,MATCH("v|"&amp;indicators!A911&amp;"|"&amp;MID(indicators!C911,3,100),support!$A$2:$A$66,0),MATCH(indicators!B911,support!$E$1:$BI$1,0)),",","."))</f>
        <v>10.1071014339941</v>
      </c>
      <c r="E911" t="s">
        <v>19</v>
      </c>
      <c r="F911" t="s">
        <v>19</v>
      </c>
      <c r="G911" t="s">
        <v>19</v>
      </c>
      <c r="H911" t="s">
        <v>19</v>
      </c>
      <c r="I911" t="str">
        <f ca="1">IF(OFFSET(support!$D$1,MATCH("w|"&amp;indicators!A911&amp;"|"&amp;MID(indicators!C911,3,100),support!$A$2:$A$66,0),MATCH(indicators!B911,support!$E$1:$BI$1,0))="","NULL",SUBSTITUTE(OFFSET(support!$D$1,MATCH("w|"&amp;indicators!A911&amp;"|"&amp;MID(indicators!C911,3,100),support!$A$2:$A$66,0),MATCH(indicators!B911,support!$E$1:$BI$1,0)),",","."))</f>
        <v>0.0927022504221929</v>
      </c>
      <c r="J911">
        <v>1</v>
      </c>
    </row>
    <row r="912" spans="1:10" x14ac:dyDescent="0.25">
      <c r="A912">
        <v>2018</v>
      </c>
      <c r="B912" s="88">
        <v>78</v>
      </c>
      <c r="C912" t="s">
        <v>229</v>
      </c>
      <c r="D912" t="str">
        <f ca="1">IF(OFFSET(support!$D$1,MATCH("v|"&amp;indicators!A912&amp;"|"&amp;MID(indicators!C912,3,100),support!$A$2:$A$66,0),MATCH(indicators!B912,support!$E$1:$BI$1,0))="","NULL",SUBSTITUTE(OFFSET(support!$D$1,MATCH("v|"&amp;indicators!A912&amp;"|"&amp;MID(indicators!C912,3,100),support!$A$2:$A$66,0),MATCH(indicators!B912,support!$E$1:$BI$1,0)),",","."))</f>
        <v>6.53605371805411</v>
      </c>
      <c r="E912" t="s">
        <v>19</v>
      </c>
      <c r="F912" t="s">
        <v>19</v>
      </c>
      <c r="G912" t="s">
        <v>19</v>
      </c>
      <c r="H912" t="s">
        <v>19</v>
      </c>
      <c r="I912" t="str">
        <f ca="1">IF(OFFSET(support!$D$1,MATCH("w|"&amp;indicators!A912&amp;"|"&amp;MID(indicators!C912,3,100),support!$A$2:$A$66,0),MATCH(indicators!B912,support!$E$1:$BI$1,0))="","NULL",SUBSTITUTE(OFFSET(support!$D$1,MATCH("w|"&amp;indicators!A912&amp;"|"&amp;MID(indicators!C912,3,100),support!$A$2:$A$66,0),MATCH(indicators!B912,support!$E$1:$BI$1,0)),",","."))</f>
        <v>0.0815000815485904</v>
      </c>
      <c r="J912">
        <v>1</v>
      </c>
    </row>
    <row r="913" spans="1:10" x14ac:dyDescent="0.25">
      <c r="A913">
        <v>2018</v>
      </c>
      <c r="B913" s="88">
        <v>83</v>
      </c>
      <c r="C913" t="s">
        <v>229</v>
      </c>
      <c r="D913" t="str">
        <f ca="1">IF(OFFSET(support!$D$1,MATCH("v|"&amp;indicators!A913&amp;"|"&amp;MID(indicators!C913,3,100),support!$A$2:$A$66,0),MATCH(indicators!B913,support!$E$1:$BI$1,0))="","NULL",SUBSTITUTE(OFFSET(support!$D$1,MATCH("v|"&amp;indicators!A913&amp;"|"&amp;MID(indicators!C913,3,100),support!$A$2:$A$66,0),MATCH(indicators!B913,support!$E$1:$BI$1,0)),",","."))</f>
        <v>0.00515794631419244</v>
      </c>
      <c r="E913" t="s">
        <v>19</v>
      </c>
      <c r="F913" t="s">
        <v>19</v>
      </c>
      <c r="G913" t="s">
        <v>19</v>
      </c>
      <c r="H913" t="s">
        <v>19</v>
      </c>
      <c r="I913" t="str">
        <f ca="1">IF(OFFSET(support!$D$1,MATCH("w|"&amp;indicators!A913&amp;"|"&amp;MID(indicators!C913,3,100),support!$A$2:$A$66,0),MATCH(indicators!B913,support!$E$1:$BI$1,0))="","NULL",SUBSTITUTE(OFFSET(support!$D$1,MATCH("w|"&amp;indicators!A913&amp;"|"&amp;MID(indicators!C913,3,100),support!$A$2:$A$66,0),MATCH(indicators!B913,support!$E$1:$BI$1,0)),",","."))</f>
        <v>0.256821761175809</v>
      </c>
      <c r="J913">
        <v>1</v>
      </c>
    </row>
    <row r="914" spans="1:10" x14ac:dyDescent="0.25">
      <c r="A914">
        <v>2017</v>
      </c>
      <c r="B914" s="88">
        <v>1</v>
      </c>
      <c r="C914" t="s">
        <v>230</v>
      </c>
      <c r="D914" t="str">
        <f ca="1">IF(OFFSET(support!$D$1,MATCH("v|"&amp;indicators!A914&amp;"|"&amp;MID(indicators!C914,3,100),support!$A$2:$A$66,0),MATCH(indicators!B914,support!$E$1:$BI$1,0))="","NULL",SUBSTITUTE(OFFSET(support!$D$1,MATCH("v|"&amp;indicators!A914&amp;"|"&amp;MID(indicators!C914,3,100),support!$A$2:$A$66,0),MATCH(indicators!B914,support!$E$1:$BI$1,0)),",","."))</f>
        <v>0.53798120820035</v>
      </c>
      <c r="E914" t="s">
        <v>19</v>
      </c>
      <c r="F914" t="s">
        <v>19</v>
      </c>
      <c r="G914" t="s">
        <v>19</v>
      </c>
      <c r="H914" t="s">
        <v>19</v>
      </c>
      <c r="I914" t="str">
        <f ca="1">IF(OFFSET(support!$D$1,MATCH("w|"&amp;indicators!A914&amp;"|"&amp;MID(indicators!C914,3,100),support!$A$2:$A$66,0),MATCH(indicators!B914,support!$E$1:$BI$1,0))="","NULL",SUBSTITUTE(OFFSET(support!$D$1,MATCH("w|"&amp;indicators!A914&amp;"|"&amp;MID(indicators!C914,3,100),support!$A$2:$A$66,0),MATCH(indicators!B914,support!$E$1:$BI$1,0)),",","."))</f>
        <v>0.628920040251862</v>
      </c>
      <c r="J914">
        <v>1</v>
      </c>
    </row>
    <row r="915" spans="1:10" x14ac:dyDescent="0.25">
      <c r="A915">
        <v>2017</v>
      </c>
      <c r="B915" s="88">
        <v>2</v>
      </c>
      <c r="C915" t="s">
        <v>230</v>
      </c>
      <c r="D915" t="str">
        <f ca="1">IF(OFFSET(support!$D$1,MATCH("v|"&amp;indicators!A915&amp;"|"&amp;MID(indicators!C915,3,100),support!$A$2:$A$66,0),MATCH(indicators!B915,support!$E$1:$BI$1,0))="","NULL",SUBSTITUTE(OFFSET(support!$D$1,MATCH("v|"&amp;indicators!A915&amp;"|"&amp;MID(indicators!C915,3,100),support!$A$2:$A$66,0),MATCH(indicators!B915,support!$E$1:$BI$1,0)),",","."))</f>
        <v>11.7215886360643</v>
      </c>
      <c r="E915" t="s">
        <v>19</v>
      </c>
      <c r="F915" t="s">
        <v>19</v>
      </c>
      <c r="G915" t="s">
        <v>19</v>
      </c>
      <c r="H915" t="s">
        <v>19</v>
      </c>
      <c r="I915" t="str">
        <f ca="1">IF(OFFSET(support!$D$1,MATCH("w|"&amp;indicators!A915&amp;"|"&amp;MID(indicators!C915,3,100),support!$A$2:$A$66,0),MATCH(indicators!B915,support!$E$1:$BI$1,0))="","NULL",SUBSTITUTE(OFFSET(support!$D$1,MATCH("w|"&amp;indicators!A915&amp;"|"&amp;MID(indicators!C915,3,100),support!$A$2:$A$66,0),MATCH(indicators!B915,support!$E$1:$BI$1,0)),",","."))</f>
        <v>0.377848868317426</v>
      </c>
      <c r="J915">
        <v>1</v>
      </c>
    </row>
    <row r="916" spans="1:10" x14ac:dyDescent="0.25">
      <c r="A916">
        <v>2017</v>
      </c>
      <c r="B916" s="88">
        <v>3</v>
      </c>
      <c r="C916" t="s">
        <v>230</v>
      </c>
      <c r="D916" t="str">
        <f ca="1">IF(OFFSET(support!$D$1,MATCH("v|"&amp;indicators!A916&amp;"|"&amp;MID(indicators!C916,3,100),support!$A$2:$A$66,0),MATCH(indicators!B916,support!$E$1:$BI$1,0))="","NULL",SUBSTITUTE(OFFSET(support!$D$1,MATCH("v|"&amp;indicators!A916&amp;"|"&amp;MID(indicators!C916,3,100),support!$A$2:$A$66,0),MATCH(indicators!B916,support!$E$1:$BI$1,0)),",","."))</f>
        <v>1.88858069724659</v>
      </c>
      <c r="E916" t="s">
        <v>19</v>
      </c>
      <c r="F916" t="s">
        <v>19</v>
      </c>
      <c r="G916" t="s">
        <v>19</v>
      </c>
      <c r="H916" t="s">
        <v>19</v>
      </c>
      <c r="I916" t="str">
        <f ca="1">IF(OFFSET(support!$D$1,MATCH("w|"&amp;indicators!A916&amp;"|"&amp;MID(indicators!C916,3,100),support!$A$2:$A$66,0),MATCH(indicators!B916,support!$E$1:$BI$1,0))="","NULL",SUBSTITUTE(OFFSET(support!$D$1,MATCH("w|"&amp;indicators!A916&amp;"|"&amp;MID(indicators!C916,3,100),support!$A$2:$A$66,0),MATCH(indicators!B916,support!$E$1:$BI$1,0)),",","."))</f>
        <v>1.08160598715902</v>
      </c>
      <c r="J916">
        <v>1</v>
      </c>
    </row>
    <row r="917" spans="1:10" x14ac:dyDescent="0.25">
      <c r="A917">
        <v>2017</v>
      </c>
      <c r="B917" s="88">
        <v>4</v>
      </c>
      <c r="C917" t="s">
        <v>230</v>
      </c>
      <c r="D917" t="str">
        <f ca="1">IF(OFFSET(support!$D$1,MATCH("v|"&amp;indicators!A917&amp;"|"&amp;MID(indicators!C917,3,100),support!$A$2:$A$66,0),MATCH(indicators!B917,support!$E$1:$BI$1,0))="","NULL",SUBSTITUTE(OFFSET(support!$D$1,MATCH("v|"&amp;indicators!A917&amp;"|"&amp;MID(indicators!C917,3,100),support!$A$2:$A$66,0),MATCH(indicators!B917,support!$E$1:$BI$1,0)),",","."))</f>
        <v>0.543198218080739</v>
      </c>
      <c r="E917" t="s">
        <v>19</v>
      </c>
      <c r="F917" t="s">
        <v>19</v>
      </c>
      <c r="G917" t="s">
        <v>19</v>
      </c>
      <c r="H917" t="s">
        <v>19</v>
      </c>
      <c r="I917" t="str">
        <f ca="1">IF(OFFSET(support!$D$1,MATCH("w|"&amp;indicators!A917&amp;"|"&amp;MID(indicators!C917,3,100),support!$A$2:$A$66,0),MATCH(indicators!B917,support!$E$1:$BI$1,0))="","NULL",SUBSTITUTE(OFFSET(support!$D$1,MATCH("w|"&amp;indicators!A917&amp;"|"&amp;MID(indicators!C917,3,100),support!$A$2:$A$66,0),MATCH(indicators!B917,support!$E$1:$BI$1,0)),",","."))</f>
        <v>0.292606459896124</v>
      </c>
      <c r="J917">
        <v>1</v>
      </c>
    </row>
    <row r="918" spans="1:10" x14ac:dyDescent="0.25">
      <c r="A918">
        <v>2017</v>
      </c>
      <c r="B918" s="88">
        <v>5</v>
      </c>
      <c r="C918" t="s">
        <v>230</v>
      </c>
      <c r="D918" t="str">
        <f ca="1">IF(OFFSET(support!$D$1,MATCH("v|"&amp;indicators!A918&amp;"|"&amp;MID(indicators!C918,3,100),support!$A$2:$A$66,0),MATCH(indicators!B918,support!$E$1:$BI$1,0))="","NULL",SUBSTITUTE(OFFSET(support!$D$1,MATCH("v|"&amp;indicators!A918&amp;"|"&amp;MID(indicators!C918,3,100),support!$A$2:$A$66,0),MATCH(indicators!B918,support!$E$1:$BI$1,0)),",","."))</f>
        <v>-1.85971992123523</v>
      </c>
      <c r="E918" t="s">
        <v>19</v>
      </c>
      <c r="F918" t="s">
        <v>19</v>
      </c>
      <c r="G918" t="s">
        <v>19</v>
      </c>
      <c r="H918" t="s">
        <v>19</v>
      </c>
      <c r="I918" t="str">
        <f ca="1">IF(OFFSET(support!$D$1,MATCH("w|"&amp;indicators!A918&amp;"|"&amp;MID(indicators!C918,3,100),support!$A$2:$A$66,0),MATCH(indicators!B918,support!$E$1:$BI$1,0))="","NULL",SUBSTITUTE(OFFSET(support!$D$1,MATCH("w|"&amp;indicators!A918&amp;"|"&amp;MID(indicators!C918,3,100),support!$A$2:$A$66,0),MATCH(indicators!B918,support!$E$1:$BI$1,0)),",","."))</f>
        <v>0.983808561241298</v>
      </c>
      <c r="J918">
        <v>1</v>
      </c>
    </row>
    <row r="919" spans="1:10" x14ac:dyDescent="0.25">
      <c r="A919">
        <v>2017</v>
      </c>
      <c r="B919" s="88">
        <v>6</v>
      </c>
      <c r="C919" t="s">
        <v>230</v>
      </c>
      <c r="D919" t="str">
        <f ca="1">IF(OFFSET(support!$D$1,MATCH("v|"&amp;indicators!A919&amp;"|"&amp;MID(indicators!C919,3,100),support!$A$2:$A$66,0),MATCH(indicators!B919,support!$E$1:$BI$1,0))="","NULL",SUBSTITUTE(OFFSET(support!$D$1,MATCH("v|"&amp;indicators!A919&amp;"|"&amp;MID(indicators!C919,3,100),support!$A$2:$A$66,0),MATCH(indicators!B919,support!$E$1:$BI$1,0)),",","."))</f>
        <v>-2.9670599251431</v>
      </c>
      <c r="E919" t="s">
        <v>19</v>
      </c>
      <c r="F919" t="s">
        <v>19</v>
      </c>
      <c r="G919" t="s">
        <v>19</v>
      </c>
      <c r="H919" t="s">
        <v>19</v>
      </c>
      <c r="I919" t="str">
        <f ca="1">IF(OFFSET(support!$D$1,MATCH("w|"&amp;indicators!A919&amp;"|"&amp;MID(indicators!C919,3,100),support!$A$2:$A$66,0),MATCH(indicators!B919,support!$E$1:$BI$1,0))="","NULL",SUBSTITUTE(OFFSET(support!$D$1,MATCH("w|"&amp;indicators!A919&amp;"|"&amp;MID(indicators!C919,3,100),support!$A$2:$A$66,0),MATCH(indicators!B919,support!$E$1:$BI$1,0)),",","."))</f>
        <v>0.114835454657126</v>
      </c>
      <c r="J919">
        <v>1</v>
      </c>
    </row>
    <row r="920" spans="1:10" x14ac:dyDescent="0.25">
      <c r="A920">
        <v>2017</v>
      </c>
      <c r="B920" s="88">
        <v>7</v>
      </c>
      <c r="C920" t="s">
        <v>230</v>
      </c>
      <c r="D920" t="str">
        <f ca="1">IF(OFFSET(support!$D$1,MATCH("v|"&amp;indicators!A920&amp;"|"&amp;MID(indicators!C920,3,100),support!$A$2:$A$66,0),MATCH(indicators!B920,support!$E$1:$BI$1,0))="","NULL",SUBSTITUTE(OFFSET(support!$D$1,MATCH("v|"&amp;indicators!A920&amp;"|"&amp;MID(indicators!C920,3,100),support!$A$2:$A$66,0),MATCH(indicators!B920,support!$E$1:$BI$1,0)),",","."))</f>
        <v>0.322928072305874</v>
      </c>
      <c r="E920" t="s">
        <v>19</v>
      </c>
      <c r="F920" t="s">
        <v>19</v>
      </c>
      <c r="G920" t="s">
        <v>19</v>
      </c>
      <c r="H920" t="s">
        <v>19</v>
      </c>
      <c r="I920" t="str">
        <f ca="1">IF(OFFSET(support!$D$1,MATCH("w|"&amp;indicators!A920&amp;"|"&amp;MID(indicators!C920,3,100),support!$A$2:$A$66,0),MATCH(indicators!B920,support!$E$1:$BI$1,0))="","NULL",SUBSTITUTE(OFFSET(support!$D$1,MATCH("w|"&amp;indicators!A920&amp;"|"&amp;MID(indicators!C920,3,100),support!$A$2:$A$66,0),MATCH(indicators!B920,support!$E$1:$BI$1,0)),",","."))</f>
        <v>0.650303012173761</v>
      </c>
      <c r="J920">
        <v>1</v>
      </c>
    </row>
    <row r="921" spans="1:10" x14ac:dyDescent="0.25">
      <c r="A921">
        <v>2017</v>
      </c>
      <c r="B921" s="88">
        <v>8</v>
      </c>
      <c r="C921" t="s">
        <v>230</v>
      </c>
      <c r="D921" t="str">
        <f ca="1">IF(OFFSET(support!$D$1,MATCH("v|"&amp;indicators!A921&amp;"|"&amp;MID(indicators!C921,3,100),support!$A$2:$A$66,0),MATCH(indicators!B921,support!$E$1:$BI$1,0))="","NULL",SUBSTITUTE(OFFSET(support!$D$1,MATCH("v|"&amp;indicators!A921&amp;"|"&amp;MID(indicators!C921,3,100),support!$A$2:$A$66,0),MATCH(indicators!B921,support!$E$1:$BI$1,0)),",","."))</f>
        <v>0.799868269855314</v>
      </c>
      <c r="E921" t="s">
        <v>19</v>
      </c>
      <c r="F921" t="s">
        <v>19</v>
      </c>
      <c r="G921" t="s">
        <v>19</v>
      </c>
      <c r="H921" t="s">
        <v>19</v>
      </c>
      <c r="I921" t="str">
        <f ca="1">IF(OFFSET(support!$D$1,MATCH("w|"&amp;indicators!A921&amp;"|"&amp;MID(indicators!C921,3,100),support!$A$2:$A$66,0),MATCH(indicators!B921,support!$E$1:$BI$1,0))="","NULL",SUBSTITUTE(OFFSET(support!$D$1,MATCH("w|"&amp;indicators!A921&amp;"|"&amp;MID(indicators!C921,3,100),support!$A$2:$A$66,0),MATCH(indicators!B921,support!$E$1:$BI$1,0)),",","."))</f>
        <v>0.246097880057335</v>
      </c>
      <c r="J921">
        <v>1</v>
      </c>
    </row>
    <row r="922" spans="1:10" x14ac:dyDescent="0.25">
      <c r="A922">
        <v>2017</v>
      </c>
      <c r="B922" s="88">
        <v>10</v>
      </c>
      <c r="C922" t="s">
        <v>230</v>
      </c>
      <c r="D922" t="str">
        <f ca="1">IF(OFFSET(support!$D$1,MATCH("v|"&amp;indicators!A922&amp;"|"&amp;MID(indicators!C922,3,100),support!$A$2:$A$66,0),MATCH(indicators!B922,support!$E$1:$BI$1,0))="","NULL",SUBSTITUTE(OFFSET(support!$D$1,MATCH("v|"&amp;indicators!A922&amp;"|"&amp;MID(indicators!C922,3,100),support!$A$2:$A$66,0),MATCH(indicators!B922,support!$E$1:$BI$1,0)),",","."))</f>
        <v>72.5296673036436</v>
      </c>
      <c r="E922" t="s">
        <v>19</v>
      </c>
      <c r="F922" t="s">
        <v>19</v>
      </c>
      <c r="G922" t="s">
        <v>19</v>
      </c>
      <c r="H922" t="s">
        <v>19</v>
      </c>
      <c r="I922" t="str">
        <f ca="1">IF(OFFSET(support!$D$1,MATCH("w|"&amp;indicators!A922&amp;"|"&amp;MID(indicators!C922,3,100),support!$A$2:$A$66,0),MATCH(indicators!B922,support!$E$1:$BI$1,0))="","NULL",SUBSTITUTE(OFFSET(support!$D$1,MATCH("w|"&amp;indicators!A922&amp;"|"&amp;MID(indicators!C922,3,100),support!$A$2:$A$66,0),MATCH(indicators!B922,support!$E$1:$BI$1,0)),",","."))</f>
        <v>0.240505554682874</v>
      </c>
      <c r="J922">
        <v>1</v>
      </c>
    </row>
    <row r="923" spans="1:10" x14ac:dyDescent="0.25">
      <c r="A923">
        <v>2017</v>
      </c>
      <c r="B923" s="88">
        <v>11</v>
      </c>
      <c r="C923" t="s">
        <v>230</v>
      </c>
      <c r="D923" t="str">
        <f ca="1">IF(OFFSET(support!$D$1,MATCH("v|"&amp;indicators!A923&amp;"|"&amp;MID(indicators!C923,3,100),support!$A$2:$A$66,0),MATCH(indicators!B923,support!$E$1:$BI$1,0))="","NULL",SUBSTITUTE(OFFSET(support!$D$1,MATCH("v|"&amp;indicators!A923&amp;"|"&amp;MID(indicators!C923,3,100),support!$A$2:$A$66,0),MATCH(indicators!B923,support!$E$1:$BI$1,0)),",","."))</f>
        <v>-0.417719969254666</v>
      </c>
      <c r="E923" t="s">
        <v>19</v>
      </c>
      <c r="F923" t="s">
        <v>19</v>
      </c>
      <c r="G923" t="s">
        <v>19</v>
      </c>
      <c r="H923" t="s">
        <v>19</v>
      </c>
      <c r="I923" t="str">
        <f ca="1">IF(OFFSET(support!$D$1,MATCH("w|"&amp;indicators!A923&amp;"|"&amp;MID(indicators!C923,3,100),support!$A$2:$A$66,0),MATCH(indicators!B923,support!$E$1:$BI$1,0))="","NULL",SUBSTITUTE(OFFSET(support!$D$1,MATCH("w|"&amp;indicators!A923&amp;"|"&amp;MID(indicators!C923,3,100),support!$A$2:$A$66,0),MATCH(indicators!B923,support!$E$1:$BI$1,0)),",","."))</f>
        <v>0.4998626289285</v>
      </c>
      <c r="J923">
        <v>1</v>
      </c>
    </row>
    <row r="924" spans="1:10" x14ac:dyDescent="0.25">
      <c r="A924">
        <v>2017</v>
      </c>
      <c r="B924" s="88">
        <v>12</v>
      </c>
      <c r="C924" t="s">
        <v>230</v>
      </c>
      <c r="D924" t="str">
        <f ca="1">IF(OFFSET(support!$D$1,MATCH("v|"&amp;indicators!A924&amp;"|"&amp;MID(indicators!C924,3,100),support!$A$2:$A$66,0),MATCH(indicators!B924,support!$E$1:$BI$1,0))="","NULL",SUBSTITUTE(OFFSET(support!$D$1,MATCH("v|"&amp;indicators!A924&amp;"|"&amp;MID(indicators!C924,3,100),support!$A$2:$A$66,0),MATCH(indicators!B924,support!$E$1:$BI$1,0)),",","."))</f>
        <v>1.55139027193684</v>
      </c>
      <c r="E924" t="s">
        <v>19</v>
      </c>
      <c r="F924" t="s">
        <v>19</v>
      </c>
      <c r="G924" t="s">
        <v>19</v>
      </c>
      <c r="H924" t="s">
        <v>19</v>
      </c>
      <c r="I924" t="str">
        <f ca="1">IF(OFFSET(support!$D$1,MATCH("w|"&amp;indicators!A924&amp;"|"&amp;MID(indicators!C924,3,100),support!$A$2:$A$66,0),MATCH(indicators!B924,support!$E$1:$BI$1,0))="","NULL",SUBSTITUTE(OFFSET(support!$D$1,MATCH("w|"&amp;indicators!A924&amp;"|"&amp;MID(indicators!C924,3,100),support!$A$2:$A$66,0),MATCH(indicators!B924,support!$E$1:$BI$1,0)),",","."))</f>
        <v>0.490606786806817</v>
      </c>
      <c r="J924">
        <v>1</v>
      </c>
    </row>
    <row r="925" spans="1:10" x14ac:dyDescent="0.25">
      <c r="A925">
        <v>2017</v>
      </c>
      <c r="B925" s="88">
        <v>14</v>
      </c>
      <c r="C925" t="s">
        <v>230</v>
      </c>
      <c r="D925" t="str">
        <f ca="1">IF(OFFSET(support!$D$1,MATCH("v|"&amp;indicators!A925&amp;"|"&amp;MID(indicators!C925,3,100),support!$A$2:$A$66,0),MATCH(indicators!B925,support!$E$1:$BI$1,0))="","NULL",SUBSTITUTE(OFFSET(support!$D$1,MATCH("v|"&amp;indicators!A925&amp;"|"&amp;MID(indicators!C925,3,100),support!$A$2:$A$66,0),MATCH(indicators!B925,support!$E$1:$BI$1,0)),",","."))</f>
        <v>2.77307830259272</v>
      </c>
      <c r="E925" t="s">
        <v>19</v>
      </c>
      <c r="F925" t="s">
        <v>19</v>
      </c>
      <c r="G925" t="s">
        <v>19</v>
      </c>
      <c r="H925" t="s">
        <v>19</v>
      </c>
      <c r="I925" t="str">
        <f ca="1">IF(OFFSET(support!$D$1,MATCH("w|"&amp;indicators!A925&amp;"|"&amp;MID(indicators!C925,3,100),support!$A$2:$A$66,0),MATCH(indicators!B925,support!$E$1:$BI$1,0))="","NULL",SUBSTITUTE(OFFSET(support!$D$1,MATCH("w|"&amp;indicators!A925&amp;"|"&amp;MID(indicators!C925,3,100),support!$A$2:$A$66,0),MATCH(indicators!B925,support!$E$1:$BI$1,0)),",","."))</f>
        <v>0.595414835816852</v>
      </c>
      <c r="J925">
        <v>1</v>
      </c>
    </row>
    <row r="926" spans="1:10" x14ac:dyDescent="0.25">
      <c r="A926">
        <v>2017</v>
      </c>
      <c r="B926" s="88">
        <v>17</v>
      </c>
      <c r="C926" t="s">
        <v>230</v>
      </c>
      <c r="D926" t="str">
        <f ca="1">IF(OFFSET(support!$D$1,MATCH("v|"&amp;indicators!A926&amp;"|"&amp;MID(indicators!C926,3,100),support!$A$2:$A$66,0),MATCH(indicators!B926,support!$E$1:$BI$1,0))="","NULL",SUBSTITUTE(OFFSET(support!$D$1,MATCH("v|"&amp;indicators!A926&amp;"|"&amp;MID(indicators!C926,3,100),support!$A$2:$A$66,0),MATCH(indicators!B926,support!$E$1:$BI$1,0)),",","."))</f>
        <v>3.95830677524013</v>
      </c>
      <c r="E926" t="s">
        <v>19</v>
      </c>
      <c r="F926" t="s">
        <v>19</v>
      </c>
      <c r="G926" t="s">
        <v>19</v>
      </c>
      <c r="H926" t="s">
        <v>19</v>
      </c>
      <c r="I926" t="str">
        <f ca="1">IF(OFFSET(support!$D$1,MATCH("w|"&amp;indicators!A926&amp;"|"&amp;MID(indicators!C926,3,100),support!$A$2:$A$66,0),MATCH(indicators!B926,support!$E$1:$BI$1,0))="","NULL",SUBSTITUTE(OFFSET(support!$D$1,MATCH("w|"&amp;indicators!A926&amp;"|"&amp;MID(indicators!C926,3,100),support!$A$2:$A$66,0),MATCH(indicators!B926,support!$E$1:$BI$1,0)),",","."))</f>
        <v>0.325772769373825</v>
      </c>
      <c r="J926">
        <v>1</v>
      </c>
    </row>
    <row r="927" spans="1:10" x14ac:dyDescent="0.25">
      <c r="A927">
        <v>2017</v>
      </c>
      <c r="B927" s="88">
        <v>18</v>
      </c>
      <c r="C927" t="s">
        <v>230</v>
      </c>
      <c r="D927" t="str">
        <f ca="1">IF(OFFSET(support!$D$1,MATCH("v|"&amp;indicators!A927&amp;"|"&amp;MID(indicators!C927,3,100),support!$A$2:$A$66,0),MATCH(indicators!B927,support!$E$1:$BI$1,0))="","NULL",SUBSTITUTE(OFFSET(support!$D$1,MATCH("v|"&amp;indicators!A927&amp;"|"&amp;MID(indicators!C927,3,100),support!$A$2:$A$66,0),MATCH(indicators!B927,support!$E$1:$BI$1,0)),",","."))</f>
        <v>-3.03653134926529</v>
      </c>
      <c r="E927" t="s">
        <v>19</v>
      </c>
      <c r="F927" t="s">
        <v>19</v>
      </c>
      <c r="G927" t="s">
        <v>19</v>
      </c>
      <c r="H927" t="s">
        <v>19</v>
      </c>
      <c r="I927" t="str">
        <f ca="1">IF(OFFSET(support!$D$1,MATCH("w|"&amp;indicators!A927&amp;"|"&amp;MID(indicators!C927,3,100),support!$A$2:$A$66,0),MATCH(indicators!B927,support!$E$1:$BI$1,0))="","NULL",SUBSTITUTE(OFFSET(support!$D$1,MATCH("w|"&amp;indicators!A927&amp;"|"&amp;MID(indicators!C927,3,100),support!$A$2:$A$66,0),MATCH(indicators!B927,support!$E$1:$BI$1,0)),",","."))</f>
        <v>0.182648143926667</v>
      </c>
      <c r="J927">
        <v>1</v>
      </c>
    </row>
    <row r="928" spans="1:10" x14ac:dyDescent="0.25">
      <c r="A928">
        <v>2017</v>
      </c>
      <c r="B928" s="88">
        <v>21</v>
      </c>
      <c r="C928" t="s">
        <v>230</v>
      </c>
      <c r="D928" t="str">
        <f ca="1">IF(OFFSET(support!$D$1,MATCH("v|"&amp;indicators!A928&amp;"|"&amp;MID(indicators!C928,3,100),support!$A$2:$A$66,0),MATCH(indicators!B928,support!$E$1:$BI$1,0))="","NULL",SUBSTITUTE(OFFSET(support!$D$1,MATCH("v|"&amp;indicators!A928&amp;"|"&amp;MID(indicators!C928,3,100),support!$A$2:$A$66,0),MATCH(indicators!B928,support!$E$1:$BI$1,0)),",","."))</f>
        <v>14.6408212081959</v>
      </c>
      <c r="E928" t="s">
        <v>19</v>
      </c>
      <c r="F928" t="s">
        <v>19</v>
      </c>
      <c r="G928" t="s">
        <v>19</v>
      </c>
      <c r="H928" t="s">
        <v>19</v>
      </c>
      <c r="I928" t="str">
        <f ca="1">IF(OFFSET(support!$D$1,MATCH("w|"&amp;indicators!A928&amp;"|"&amp;MID(indicators!C928,3,100),support!$A$2:$A$66,0),MATCH(indicators!B928,support!$E$1:$BI$1,0))="","NULL",SUBSTITUTE(OFFSET(support!$D$1,MATCH("w|"&amp;indicators!A928&amp;"|"&amp;MID(indicators!C928,3,100),support!$A$2:$A$66,0),MATCH(indicators!B928,support!$E$1:$BI$1,0)),",","."))</f>
        <v>0.148756896792011</v>
      </c>
      <c r="J928">
        <v>1</v>
      </c>
    </row>
    <row r="929" spans="1:10" x14ac:dyDescent="0.25">
      <c r="A929">
        <v>2017</v>
      </c>
      <c r="B929" s="88">
        <v>22</v>
      </c>
      <c r="C929" t="s">
        <v>230</v>
      </c>
      <c r="D929" t="str">
        <f ca="1">IF(OFFSET(support!$D$1,MATCH("v|"&amp;indicators!A929&amp;"|"&amp;MID(indicators!C929,3,100),support!$A$2:$A$66,0),MATCH(indicators!B929,support!$E$1:$BI$1,0))="","NULL",SUBSTITUTE(OFFSET(support!$D$1,MATCH("v|"&amp;indicators!A929&amp;"|"&amp;MID(indicators!C929,3,100),support!$A$2:$A$66,0),MATCH(indicators!B929,support!$E$1:$BI$1,0)),",","."))</f>
        <v>4.52169033923164</v>
      </c>
      <c r="E929" t="s">
        <v>19</v>
      </c>
      <c r="F929" t="s">
        <v>19</v>
      </c>
      <c r="G929" t="s">
        <v>19</v>
      </c>
      <c r="H929" t="s">
        <v>19</v>
      </c>
      <c r="I929" t="str">
        <f ca="1">IF(OFFSET(support!$D$1,MATCH("w|"&amp;indicators!A929&amp;"|"&amp;MID(indicators!C929,3,100),support!$A$2:$A$66,0),MATCH(indicators!B929,support!$E$1:$BI$1,0))="","NULL",SUBSTITUTE(OFFSET(support!$D$1,MATCH("w|"&amp;indicators!A929&amp;"|"&amp;MID(indicators!C929,3,100),support!$A$2:$A$66,0),MATCH(indicators!B929,support!$E$1:$BI$1,0)),",","."))</f>
        <v>0.65857629749516</v>
      </c>
      <c r="J929">
        <v>1</v>
      </c>
    </row>
    <row r="930" spans="1:10" x14ac:dyDescent="0.25">
      <c r="A930">
        <v>2017</v>
      </c>
      <c r="B930" s="88">
        <v>24</v>
      </c>
      <c r="C930" t="s">
        <v>230</v>
      </c>
      <c r="D930" t="str">
        <f ca="1">IF(OFFSET(support!$D$1,MATCH("v|"&amp;indicators!A930&amp;"|"&amp;MID(indicators!C930,3,100),support!$A$2:$A$66,0),MATCH(indicators!B930,support!$E$1:$BI$1,0))="","NULL",SUBSTITUTE(OFFSET(support!$D$1,MATCH("v|"&amp;indicators!A930&amp;"|"&amp;MID(indicators!C930,3,100),support!$A$2:$A$66,0),MATCH(indicators!B930,support!$E$1:$BI$1,0)),",","."))</f>
        <v>-40.9734680238194</v>
      </c>
      <c r="E930" t="s">
        <v>19</v>
      </c>
      <c r="F930" t="s">
        <v>19</v>
      </c>
      <c r="G930" t="s">
        <v>19</v>
      </c>
      <c r="H930" t="s">
        <v>19</v>
      </c>
      <c r="I930" t="str">
        <f ca="1">IF(OFFSET(support!$D$1,MATCH("w|"&amp;indicators!A930&amp;"|"&amp;MID(indicators!C930,3,100),support!$A$2:$A$66,0),MATCH(indicators!B930,support!$E$1:$BI$1,0))="","NULL",SUBSTITUTE(OFFSET(support!$D$1,MATCH("w|"&amp;indicators!A930&amp;"|"&amp;MID(indicators!C930,3,100),support!$A$2:$A$66,0),MATCH(indicators!B930,support!$E$1:$BI$1,0)),",","."))</f>
        <v>0.211678587654667</v>
      </c>
      <c r="J930">
        <v>1</v>
      </c>
    </row>
    <row r="931" spans="1:10" x14ac:dyDescent="0.25">
      <c r="A931">
        <v>2017</v>
      </c>
      <c r="B931" s="88">
        <v>25</v>
      </c>
      <c r="C931" t="s">
        <v>230</v>
      </c>
      <c r="D931" t="str">
        <f ca="1">IF(OFFSET(support!$D$1,MATCH("v|"&amp;indicators!A931&amp;"|"&amp;MID(indicators!C931,3,100),support!$A$2:$A$66,0),MATCH(indicators!B931,support!$E$1:$BI$1,0))="","NULL",SUBSTITUTE(OFFSET(support!$D$1,MATCH("v|"&amp;indicators!A931&amp;"|"&amp;MID(indicators!C931,3,100),support!$A$2:$A$66,0),MATCH(indicators!B931,support!$E$1:$BI$1,0)),",","."))</f>
        <v>-0.922881490487456</v>
      </c>
      <c r="E931" t="s">
        <v>19</v>
      </c>
      <c r="F931" t="s">
        <v>19</v>
      </c>
      <c r="G931" t="s">
        <v>19</v>
      </c>
      <c r="H931" t="s">
        <v>19</v>
      </c>
      <c r="I931" t="str">
        <f ca="1">IF(OFFSET(support!$D$1,MATCH("w|"&amp;indicators!A931&amp;"|"&amp;MID(indicators!C931,3,100),support!$A$2:$A$66,0),MATCH(indicators!B931,support!$E$1:$BI$1,0))="","NULL",SUBSTITUTE(OFFSET(support!$D$1,MATCH("w|"&amp;indicators!A931&amp;"|"&amp;MID(indicators!C931,3,100),support!$A$2:$A$66,0),MATCH(indicators!B931,support!$E$1:$BI$1,0)),",","."))</f>
        <v>1.82943641189463</v>
      </c>
      <c r="J931">
        <v>1</v>
      </c>
    </row>
    <row r="932" spans="1:10" x14ac:dyDescent="0.25">
      <c r="A932">
        <v>2017</v>
      </c>
      <c r="B932" s="88">
        <v>26</v>
      </c>
      <c r="C932" t="s">
        <v>230</v>
      </c>
      <c r="D932" t="str">
        <f ca="1">IF(OFFSET(support!$D$1,MATCH("v|"&amp;indicators!A932&amp;"|"&amp;MID(indicators!C932,3,100),support!$A$2:$A$66,0),MATCH(indicators!B932,support!$E$1:$BI$1,0))="","NULL",SUBSTITUTE(OFFSET(support!$D$1,MATCH("v|"&amp;indicators!A932&amp;"|"&amp;MID(indicators!C932,3,100),support!$A$2:$A$66,0),MATCH(indicators!B932,support!$E$1:$BI$1,0)),",","."))</f>
        <v>98.1046513720021</v>
      </c>
      <c r="E932" t="s">
        <v>19</v>
      </c>
      <c r="F932" t="s">
        <v>19</v>
      </c>
      <c r="G932" t="s">
        <v>19</v>
      </c>
      <c r="H932" t="s">
        <v>19</v>
      </c>
      <c r="I932" t="str">
        <f ca="1">IF(OFFSET(support!$D$1,MATCH("w|"&amp;indicators!A932&amp;"|"&amp;MID(indicators!C932,3,100),support!$A$2:$A$66,0),MATCH(indicators!B932,support!$E$1:$BI$1,0))="","NULL",SUBSTITUTE(OFFSET(support!$D$1,MATCH("w|"&amp;indicators!A932&amp;"|"&amp;MID(indicators!C932,3,100),support!$A$2:$A$66,0),MATCH(indicators!B932,support!$E$1:$BI$1,0)),",","."))</f>
        <v>0.31267484189209</v>
      </c>
      <c r="J932">
        <v>1</v>
      </c>
    </row>
    <row r="933" spans="1:10" x14ac:dyDescent="0.25">
      <c r="A933">
        <v>2017</v>
      </c>
      <c r="B933" s="88">
        <v>27</v>
      </c>
      <c r="C933" t="s">
        <v>230</v>
      </c>
      <c r="D933" t="str">
        <f ca="1">IF(OFFSET(support!$D$1,MATCH("v|"&amp;indicators!A933&amp;"|"&amp;MID(indicators!C933,3,100),support!$A$2:$A$66,0),MATCH(indicators!B933,support!$E$1:$BI$1,0))="","NULL",SUBSTITUTE(OFFSET(support!$D$1,MATCH("v|"&amp;indicators!A933&amp;"|"&amp;MID(indicators!C933,3,100),support!$A$2:$A$66,0),MATCH(indicators!B933,support!$E$1:$BI$1,0)),",","."))</f>
        <v>7.32749722167546</v>
      </c>
      <c r="E933" t="s">
        <v>19</v>
      </c>
      <c r="F933" t="s">
        <v>19</v>
      </c>
      <c r="G933" t="s">
        <v>19</v>
      </c>
      <c r="H933" t="s">
        <v>19</v>
      </c>
      <c r="I933" t="str">
        <f ca="1">IF(OFFSET(support!$D$1,MATCH("w|"&amp;indicators!A933&amp;"|"&amp;MID(indicators!C933,3,100),support!$A$2:$A$66,0),MATCH(indicators!B933,support!$E$1:$BI$1,0))="","NULL",SUBSTITUTE(OFFSET(support!$D$1,MATCH("w|"&amp;indicators!A933&amp;"|"&amp;MID(indicators!C933,3,100),support!$A$2:$A$66,0),MATCH(indicators!B933,support!$E$1:$BI$1,0)),",","."))</f>
        <v>0.187041065456797</v>
      </c>
      <c r="J933">
        <v>1</v>
      </c>
    </row>
    <row r="934" spans="1:10" x14ac:dyDescent="0.25">
      <c r="A934">
        <v>2017</v>
      </c>
      <c r="B934" s="88">
        <v>28</v>
      </c>
      <c r="C934" t="s">
        <v>230</v>
      </c>
      <c r="D934" t="str">
        <f ca="1">IF(OFFSET(support!$D$1,MATCH("v|"&amp;indicators!A934&amp;"|"&amp;MID(indicators!C934,3,100),support!$A$2:$A$66,0),MATCH(indicators!B934,support!$E$1:$BI$1,0))="","NULL",SUBSTITUTE(OFFSET(support!$D$1,MATCH("v|"&amp;indicators!A934&amp;"|"&amp;MID(indicators!C934,3,100),support!$A$2:$A$66,0),MATCH(indicators!B934,support!$E$1:$BI$1,0)),",","."))</f>
        <v>-4.77986955361237</v>
      </c>
      <c r="E934" t="s">
        <v>19</v>
      </c>
      <c r="F934" t="s">
        <v>19</v>
      </c>
      <c r="G934" t="s">
        <v>19</v>
      </c>
      <c r="H934" t="s">
        <v>19</v>
      </c>
      <c r="I934" t="str">
        <f ca="1">IF(OFFSET(support!$D$1,MATCH("w|"&amp;indicators!A934&amp;"|"&amp;MID(indicators!C934,3,100),support!$A$2:$A$66,0),MATCH(indicators!B934,support!$E$1:$BI$1,0))="","NULL",SUBSTITUTE(OFFSET(support!$D$1,MATCH("w|"&amp;indicators!A934&amp;"|"&amp;MID(indicators!C934,3,100),support!$A$2:$A$66,0),MATCH(indicators!B934,support!$E$1:$BI$1,0)),",","."))</f>
        <v>0.12989547811559</v>
      </c>
      <c r="J934">
        <v>1</v>
      </c>
    </row>
    <row r="935" spans="1:10" x14ac:dyDescent="0.25">
      <c r="A935">
        <v>2017</v>
      </c>
      <c r="B935" s="88">
        <v>29</v>
      </c>
      <c r="C935" t="s">
        <v>230</v>
      </c>
      <c r="D935" t="str">
        <f ca="1">IF(OFFSET(support!$D$1,MATCH("v|"&amp;indicators!A935&amp;"|"&amp;MID(indicators!C935,3,100),support!$A$2:$A$66,0),MATCH(indicators!B935,support!$E$1:$BI$1,0))="","NULL",SUBSTITUTE(OFFSET(support!$D$1,MATCH("v|"&amp;indicators!A935&amp;"|"&amp;MID(indicators!C935,3,100),support!$A$2:$A$66,0),MATCH(indicators!B935,support!$E$1:$BI$1,0)),",","."))</f>
        <v>-3.55366329309707</v>
      </c>
      <c r="E935" t="s">
        <v>19</v>
      </c>
      <c r="F935" t="s">
        <v>19</v>
      </c>
      <c r="G935" t="s">
        <v>19</v>
      </c>
      <c r="H935" t="s">
        <v>19</v>
      </c>
      <c r="I935" t="str">
        <f ca="1">IF(OFFSET(support!$D$1,MATCH("w|"&amp;indicators!A935&amp;"|"&amp;MID(indicators!C935,3,100),support!$A$2:$A$66,0),MATCH(indicators!B935,support!$E$1:$BI$1,0))="","NULL",SUBSTITUTE(OFFSET(support!$D$1,MATCH("w|"&amp;indicators!A935&amp;"|"&amp;MID(indicators!C935,3,100),support!$A$2:$A$66,0),MATCH(indicators!B935,support!$E$1:$BI$1,0)),",","."))</f>
        <v>0.168897618976495</v>
      </c>
      <c r="J935">
        <v>1</v>
      </c>
    </row>
    <row r="936" spans="1:10" x14ac:dyDescent="0.25">
      <c r="A936">
        <v>2017</v>
      </c>
      <c r="B936" s="88">
        <v>31</v>
      </c>
      <c r="C936" t="s">
        <v>230</v>
      </c>
      <c r="D936" t="str">
        <f ca="1">IF(OFFSET(support!$D$1,MATCH("v|"&amp;indicators!A936&amp;"|"&amp;MID(indicators!C936,3,100),support!$A$2:$A$66,0),MATCH(indicators!B936,support!$E$1:$BI$1,0))="","NULL",SUBSTITUTE(OFFSET(support!$D$1,MATCH("v|"&amp;indicators!A936&amp;"|"&amp;MID(indicators!C936,3,100),support!$A$2:$A$66,0),MATCH(indicators!B936,support!$E$1:$BI$1,0)),",","."))</f>
        <v>4.08739939570993</v>
      </c>
      <c r="E936" t="s">
        <v>19</v>
      </c>
      <c r="F936" t="s">
        <v>19</v>
      </c>
      <c r="G936" t="s">
        <v>19</v>
      </c>
      <c r="H936" t="s">
        <v>19</v>
      </c>
      <c r="I936" t="str">
        <f ca="1">IF(OFFSET(support!$D$1,MATCH("w|"&amp;indicators!A936&amp;"|"&amp;MID(indicators!C936,3,100),support!$A$2:$A$66,0),MATCH(indicators!B936,support!$E$1:$BI$1,0))="","NULL",SUBSTITUTE(OFFSET(support!$D$1,MATCH("w|"&amp;indicators!A936&amp;"|"&amp;MID(indicators!C936,3,100),support!$A$2:$A$66,0),MATCH(indicators!B936,support!$E$1:$BI$1,0)),",","."))</f>
        <v>0.176052444340133</v>
      </c>
      <c r="J936">
        <v>1</v>
      </c>
    </row>
    <row r="937" spans="1:10" x14ac:dyDescent="0.25">
      <c r="A937">
        <v>2017</v>
      </c>
      <c r="B937" s="88">
        <v>33</v>
      </c>
      <c r="C937" t="s">
        <v>230</v>
      </c>
      <c r="D937" t="str">
        <f ca="1">IF(OFFSET(support!$D$1,MATCH("v|"&amp;indicators!A937&amp;"|"&amp;MID(indicators!C937,3,100),support!$A$2:$A$66,0),MATCH(indicators!B937,support!$E$1:$BI$1,0))="","NULL",SUBSTITUTE(OFFSET(support!$D$1,MATCH("v|"&amp;indicators!A937&amp;"|"&amp;MID(indicators!C937,3,100),support!$A$2:$A$66,0),MATCH(indicators!B937,support!$E$1:$BI$1,0)),",","."))</f>
        <v>2.291910781454</v>
      </c>
      <c r="E937" t="s">
        <v>19</v>
      </c>
      <c r="F937" t="s">
        <v>19</v>
      </c>
      <c r="G937" t="s">
        <v>19</v>
      </c>
      <c r="H937" t="s">
        <v>19</v>
      </c>
      <c r="I937" t="str">
        <f ca="1">IF(OFFSET(support!$D$1,MATCH("w|"&amp;indicators!A937&amp;"|"&amp;MID(indicators!C937,3,100),support!$A$2:$A$66,0),MATCH(indicators!B937,support!$E$1:$BI$1,0))="","NULL",SUBSTITUTE(OFFSET(support!$D$1,MATCH("w|"&amp;indicators!A937&amp;"|"&amp;MID(indicators!C937,3,100),support!$A$2:$A$66,0),MATCH(indicators!B937,support!$E$1:$BI$1,0)),",","."))</f>
        <v>0.155117676852225</v>
      </c>
      <c r="J937">
        <v>1</v>
      </c>
    </row>
    <row r="938" spans="1:10" x14ac:dyDescent="0.25">
      <c r="A938">
        <v>2017</v>
      </c>
      <c r="B938" s="88">
        <v>35</v>
      </c>
      <c r="C938" t="s">
        <v>230</v>
      </c>
      <c r="D938" t="str">
        <f ca="1">IF(OFFSET(support!$D$1,MATCH("v|"&amp;indicators!A938&amp;"|"&amp;MID(indicators!C938,3,100),support!$A$2:$A$66,0),MATCH(indicators!B938,support!$E$1:$BI$1,0))="","NULL",SUBSTITUTE(OFFSET(support!$D$1,MATCH("v|"&amp;indicators!A938&amp;"|"&amp;MID(indicators!C938,3,100),support!$A$2:$A$66,0),MATCH(indicators!B938,support!$E$1:$BI$1,0)),",","."))</f>
        <v>-99.4332324942673</v>
      </c>
      <c r="E938" t="s">
        <v>19</v>
      </c>
      <c r="F938" t="s">
        <v>19</v>
      </c>
      <c r="G938" t="s">
        <v>19</v>
      </c>
      <c r="H938" t="s">
        <v>19</v>
      </c>
      <c r="I938" t="str">
        <f ca="1">IF(OFFSET(support!$D$1,MATCH("w|"&amp;indicators!A938&amp;"|"&amp;MID(indicators!C938,3,100),support!$A$2:$A$66,0),MATCH(indicators!B938,support!$E$1:$BI$1,0))="","NULL",SUBSTITUTE(OFFSET(support!$D$1,MATCH("w|"&amp;indicators!A938&amp;"|"&amp;MID(indicators!C938,3,100),support!$A$2:$A$66,0),MATCH(indicators!B938,support!$E$1:$BI$1,0)),",","."))</f>
        <v>0.0750930400883876</v>
      </c>
      <c r="J938">
        <v>1</v>
      </c>
    </row>
    <row r="939" spans="1:10" x14ac:dyDescent="0.25">
      <c r="A939">
        <v>2017</v>
      </c>
      <c r="B939" s="88">
        <v>36</v>
      </c>
      <c r="C939" t="s">
        <v>230</v>
      </c>
      <c r="D939" t="str">
        <f ca="1">IF(OFFSET(support!$D$1,MATCH("v|"&amp;indicators!A939&amp;"|"&amp;MID(indicators!C939,3,100),support!$A$2:$A$66,0),MATCH(indicators!B939,support!$E$1:$BI$1,0))="","NULL",SUBSTITUTE(OFFSET(support!$D$1,MATCH("v|"&amp;indicators!A939&amp;"|"&amp;MID(indicators!C939,3,100),support!$A$2:$A$66,0),MATCH(indicators!B939,support!$E$1:$BI$1,0)),",","."))</f>
        <v>1.11806423076632</v>
      </c>
      <c r="E939" t="s">
        <v>19</v>
      </c>
      <c r="F939" t="s">
        <v>19</v>
      </c>
      <c r="G939" t="s">
        <v>19</v>
      </c>
      <c r="H939" t="s">
        <v>19</v>
      </c>
      <c r="I939" t="str">
        <f ca="1">IF(OFFSET(support!$D$1,MATCH("w|"&amp;indicators!A939&amp;"|"&amp;MID(indicators!C939,3,100),support!$A$2:$A$66,0),MATCH(indicators!B939,support!$E$1:$BI$1,0))="","NULL",SUBSTITUTE(OFFSET(support!$D$1,MATCH("w|"&amp;indicators!A939&amp;"|"&amp;MID(indicators!C939,3,100),support!$A$2:$A$66,0),MATCH(indicators!B939,support!$E$1:$BI$1,0)),",","."))</f>
        <v>0.352169632964115</v>
      </c>
      <c r="J939">
        <v>1</v>
      </c>
    </row>
    <row r="940" spans="1:10" x14ac:dyDescent="0.25">
      <c r="A940">
        <v>2017</v>
      </c>
      <c r="B940" s="88">
        <v>38</v>
      </c>
      <c r="C940" t="s">
        <v>230</v>
      </c>
      <c r="D940" t="str">
        <f ca="1">IF(OFFSET(support!$D$1,MATCH("v|"&amp;indicators!A940&amp;"|"&amp;MID(indicators!C940,3,100),support!$A$2:$A$66,0),MATCH(indicators!B940,support!$E$1:$BI$1,0))="","NULL",SUBSTITUTE(OFFSET(support!$D$1,MATCH("v|"&amp;indicators!A940&amp;"|"&amp;MID(indicators!C940,3,100),support!$A$2:$A$66,0),MATCH(indicators!B940,support!$E$1:$BI$1,0)),",","."))</f>
        <v>2.04876540887195</v>
      </c>
      <c r="E940" t="s">
        <v>19</v>
      </c>
      <c r="F940" t="s">
        <v>19</v>
      </c>
      <c r="G940" t="s">
        <v>19</v>
      </c>
      <c r="H940" t="s">
        <v>19</v>
      </c>
      <c r="I940" t="str">
        <f ca="1">IF(OFFSET(support!$D$1,MATCH("w|"&amp;indicators!A940&amp;"|"&amp;MID(indicators!C940,3,100),support!$A$2:$A$66,0),MATCH(indicators!B940,support!$E$1:$BI$1,0))="","NULL",SUBSTITUTE(OFFSET(support!$D$1,MATCH("w|"&amp;indicators!A940&amp;"|"&amp;MID(indicators!C940,3,100),support!$A$2:$A$66,0),MATCH(indicators!B940,support!$E$1:$BI$1,0)),",","."))</f>
        <v>0.158912270472674</v>
      </c>
      <c r="J940">
        <v>1</v>
      </c>
    </row>
    <row r="941" spans="1:10" x14ac:dyDescent="0.25">
      <c r="A941">
        <v>2017</v>
      </c>
      <c r="B941" s="88">
        <v>40</v>
      </c>
      <c r="C941" t="s">
        <v>230</v>
      </c>
      <c r="D941" t="str">
        <f ca="1">IF(OFFSET(support!$D$1,MATCH("v|"&amp;indicators!A941&amp;"|"&amp;MID(indicators!C941,3,100),support!$A$2:$A$66,0),MATCH(indicators!B941,support!$E$1:$BI$1,0))="","NULL",SUBSTITUTE(OFFSET(support!$D$1,MATCH("v|"&amp;indicators!A941&amp;"|"&amp;MID(indicators!C941,3,100),support!$A$2:$A$66,0),MATCH(indicators!B941,support!$E$1:$BI$1,0)),",","."))</f>
        <v>0.208779603450418</v>
      </c>
      <c r="E941" t="s">
        <v>19</v>
      </c>
      <c r="F941" t="s">
        <v>19</v>
      </c>
      <c r="G941" t="s">
        <v>19</v>
      </c>
      <c r="H941" t="s">
        <v>19</v>
      </c>
      <c r="I941" t="str">
        <f ca="1">IF(OFFSET(support!$D$1,MATCH("w|"&amp;indicators!A941&amp;"|"&amp;MID(indicators!C941,3,100),support!$A$2:$A$66,0),MATCH(indicators!B941,support!$E$1:$BI$1,0))="","NULL",SUBSTITUTE(OFFSET(support!$D$1,MATCH("w|"&amp;indicators!A941&amp;"|"&amp;MID(indicators!C941,3,100),support!$A$2:$A$66,0),MATCH(indicators!B941,support!$E$1:$BI$1,0)),",","."))</f>
        <v>0.217665445088763</v>
      </c>
      <c r="J941">
        <v>1</v>
      </c>
    </row>
    <row r="942" spans="1:10" x14ac:dyDescent="0.25">
      <c r="A942">
        <v>2017</v>
      </c>
      <c r="B942" s="88">
        <v>41</v>
      </c>
      <c r="C942" t="s">
        <v>230</v>
      </c>
      <c r="D942" t="str">
        <f ca="1">IF(OFFSET(support!$D$1,MATCH("v|"&amp;indicators!A942&amp;"|"&amp;MID(indicators!C942,3,100),support!$A$2:$A$66,0),MATCH(indicators!B942,support!$E$1:$BI$1,0))="","NULL",SUBSTITUTE(OFFSET(support!$D$1,MATCH("v|"&amp;indicators!A942&amp;"|"&amp;MID(indicators!C942,3,100),support!$A$2:$A$66,0),MATCH(indicators!B942,support!$E$1:$BI$1,0)),",","."))</f>
        <v>1.35004222544709</v>
      </c>
      <c r="E942" t="s">
        <v>19</v>
      </c>
      <c r="F942" t="s">
        <v>19</v>
      </c>
      <c r="G942" t="s">
        <v>19</v>
      </c>
      <c r="H942" t="s">
        <v>19</v>
      </c>
      <c r="I942" t="str">
        <f ca="1">IF(OFFSET(support!$D$1,MATCH("w|"&amp;indicators!A942&amp;"|"&amp;MID(indicators!C942,3,100),support!$A$2:$A$66,0),MATCH(indicators!B942,support!$E$1:$BI$1,0))="","NULL",SUBSTITUTE(OFFSET(support!$D$1,MATCH("w|"&amp;indicators!A942&amp;"|"&amp;MID(indicators!C942,3,100),support!$A$2:$A$66,0),MATCH(indicators!B942,support!$E$1:$BI$1,0)),",","."))</f>
        <v>0.130618629375746</v>
      </c>
      <c r="J942">
        <v>1</v>
      </c>
    </row>
    <row r="943" spans="1:10" x14ac:dyDescent="0.25">
      <c r="A943">
        <v>2017</v>
      </c>
      <c r="B943" s="88">
        <v>42</v>
      </c>
      <c r="C943" t="s">
        <v>230</v>
      </c>
      <c r="D943" t="str">
        <f ca="1">IF(OFFSET(support!$D$1,MATCH("v|"&amp;indicators!A943&amp;"|"&amp;MID(indicators!C943,3,100),support!$A$2:$A$66,0),MATCH(indicators!B943,support!$E$1:$BI$1,0))="","NULL",SUBSTITUTE(OFFSET(support!$D$1,MATCH("v|"&amp;indicators!A943&amp;"|"&amp;MID(indicators!C943,3,100),support!$A$2:$A$66,0),MATCH(indicators!B943,support!$E$1:$BI$1,0)),",","."))</f>
        <v>5.5157811260904</v>
      </c>
      <c r="E943" t="s">
        <v>19</v>
      </c>
      <c r="F943" t="s">
        <v>19</v>
      </c>
      <c r="G943" t="s">
        <v>19</v>
      </c>
      <c r="H943" t="s">
        <v>19</v>
      </c>
      <c r="I943" t="str">
        <f ca="1">IF(OFFSET(support!$D$1,MATCH("w|"&amp;indicators!A943&amp;"|"&amp;MID(indicators!C943,3,100),support!$A$2:$A$66,0),MATCH(indicators!B943,support!$E$1:$BI$1,0))="","NULL",SUBSTITUTE(OFFSET(support!$D$1,MATCH("w|"&amp;indicators!A943&amp;"|"&amp;MID(indicators!C943,3,100),support!$A$2:$A$66,0),MATCH(indicators!B943,support!$E$1:$BI$1,0)),",","."))</f>
        <v>0.0586513963929737</v>
      </c>
      <c r="J943">
        <v>1</v>
      </c>
    </row>
    <row r="944" spans="1:10" x14ac:dyDescent="0.25">
      <c r="A944">
        <v>2017</v>
      </c>
      <c r="B944" s="88">
        <v>43</v>
      </c>
      <c r="C944" t="s">
        <v>230</v>
      </c>
      <c r="D944" t="str">
        <f ca="1">IF(OFFSET(support!$D$1,MATCH("v|"&amp;indicators!A944&amp;"|"&amp;MID(indicators!C944,3,100),support!$A$2:$A$66,0),MATCH(indicators!B944,support!$E$1:$BI$1,0))="","NULL",SUBSTITUTE(OFFSET(support!$D$1,MATCH("v|"&amp;indicators!A944&amp;"|"&amp;MID(indicators!C944,3,100),support!$A$2:$A$66,0),MATCH(indicators!B944,support!$E$1:$BI$1,0)),",","."))</f>
        <v>6.13585961315673</v>
      </c>
      <c r="E944" t="s">
        <v>19</v>
      </c>
      <c r="F944" t="s">
        <v>19</v>
      </c>
      <c r="G944" t="s">
        <v>19</v>
      </c>
      <c r="H944" t="s">
        <v>19</v>
      </c>
      <c r="I944" t="str">
        <f ca="1">IF(OFFSET(support!$D$1,MATCH("w|"&amp;indicators!A944&amp;"|"&amp;MID(indicators!C944,3,100),support!$A$2:$A$66,0),MATCH(indicators!B944,support!$E$1:$BI$1,0))="","NULL",SUBSTITUTE(OFFSET(support!$D$1,MATCH("w|"&amp;indicators!A944&amp;"|"&amp;MID(indicators!C944,3,100),support!$A$2:$A$66,0),MATCH(indicators!B944,support!$E$1:$BI$1,0)),",","."))</f>
        <v>0.0572164744630877</v>
      </c>
      <c r="J944">
        <v>1</v>
      </c>
    </row>
    <row r="945" spans="1:10" x14ac:dyDescent="0.25">
      <c r="A945">
        <v>2017</v>
      </c>
      <c r="B945" s="88">
        <v>44</v>
      </c>
      <c r="C945" t="s">
        <v>230</v>
      </c>
      <c r="D945" t="str">
        <f ca="1">IF(OFFSET(support!$D$1,MATCH("v|"&amp;indicators!A945&amp;"|"&amp;MID(indicators!C945,3,100),support!$A$2:$A$66,0),MATCH(indicators!B945,support!$E$1:$BI$1,0))="","NULL",SUBSTITUTE(OFFSET(support!$D$1,MATCH("v|"&amp;indicators!A945&amp;"|"&amp;MID(indicators!C945,3,100),support!$A$2:$A$66,0),MATCH(indicators!B945,support!$E$1:$BI$1,0)),",","."))</f>
        <v>2.21085588391139</v>
      </c>
      <c r="E945" t="s">
        <v>19</v>
      </c>
      <c r="F945" t="s">
        <v>19</v>
      </c>
      <c r="G945" t="s">
        <v>19</v>
      </c>
      <c r="H945" t="s">
        <v>19</v>
      </c>
      <c r="I945" t="str">
        <f ca="1">IF(OFFSET(support!$D$1,MATCH("w|"&amp;indicators!A945&amp;"|"&amp;MID(indicators!C945,3,100),support!$A$2:$A$66,0),MATCH(indicators!B945,support!$E$1:$BI$1,0))="","NULL",SUBSTITUTE(OFFSET(support!$D$1,MATCH("w|"&amp;indicators!A945&amp;"|"&amp;MID(indicators!C945,3,100),support!$A$2:$A$66,0),MATCH(indicators!B945,support!$E$1:$BI$1,0)),",","."))</f>
        <v>0.129095496461629</v>
      </c>
      <c r="J945">
        <v>1</v>
      </c>
    </row>
    <row r="946" spans="1:10" x14ac:dyDescent="0.25">
      <c r="A946">
        <v>2017</v>
      </c>
      <c r="B946" s="88">
        <v>45</v>
      </c>
      <c r="C946" t="s">
        <v>230</v>
      </c>
      <c r="D946" t="str">
        <f ca="1">IF(OFFSET(support!$D$1,MATCH("v|"&amp;indicators!A946&amp;"|"&amp;MID(indicators!C946,3,100),support!$A$2:$A$66,0),MATCH(indicators!B946,support!$E$1:$BI$1,0))="","NULL",SUBSTITUTE(OFFSET(support!$D$1,MATCH("v|"&amp;indicators!A946&amp;"|"&amp;MID(indicators!C946,3,100),support!$A$2:$A$66,0),MATCH(indicators!B946,support!$E$1:$BI$1,0)),",","."))</f>
        <v>4.14911640471999</v>
      </c>
      <c r="E946" t="s">
        <v>19</v>
      </c>
      <c r="F946" t="s">
        <v>19</v>
      </c>
      <c r="G946" t="s">
        <v>19</v>
      </c>
      <c r="H946" t="s">
        <v>19</v>
      </c>
      <c r="I946" t="str">
        <f ca="1">IF(OFFSET(support!$D$1,MATCH("w|"&amp;indicators!A946&amp;"|"&amp;MID(indicators!C946,3,100),support!$A$2:$A$66,0),MATCH(indicators!B946,support!$E$1:$BI$1,0))="","NULL",SUBSTITUTE(OFFSET(support!$D$1,MATCH("w|"&amp;indicators!A946&amp;"|"&amp;MID(indicators!C946,3,100),support!$A$2:$A$66,0),MATCH(indicators!B946,support!$E$1:$BI$1,0)),",","."))</f>
        <v>0.0671506966637986</v>
      </c>
      <c r="J946">
        <v>1</v>
      </c>
    </row>
    <row r="947" spans="1:10" x14ac:dyDescent="0.25">
      <c r="A947">
        <v>2017</v>
      </c>
      <c r="B947" s="88">
        <v>46</v>
      </c>
      <c r="C947" t="s">
        <v>230</v>
      </c>
      <c r="D947" t="str">
        <f ca="1">IF(OFFSET(support!$D$1,MATCH("v|"&amp;indicators!A947&amp;"|"&amp;MID(indicators!C947,3,100),support!$A$2:$A$66,0),MATCH(indicators!B947,support!$E$1:$BI$1,0))="","NULL",SUBSTITUTE(OFFSET(support!$D$1,MATCH("v|"&amp;indicators!A947&amp;"|"&amp;MID(indicators!C947,3,100),support!$A$2:$A$66,0),MATCH(indicators!B947,support!$E$1:$BI$1,0)),",","."))</f>
        <v>1.97769213221434</v>
      </c>
      <c r="E947" t="s">
        <v>19</v>
      </c>
      <c r="F947" t="s">
        <v>19</v>
      </c>
      <c r="G947" t="s">
        <v>19</v>
      </c>
      <c r="H947" t="s">
        <v>19</v>
      </c>
      <c r="I947" t="str">
        <f ca="1">IF(OFFSET(support!$D$1,MATCH("w|"&amp;indicators!A947&amp;"|"&amp;MID(indicators!C947,3,100),support!$A$2:$A$66,0),MATCH(indicators!B947,support!$E$1:$BI$1,0))="","NULL",SUBSTITUTE(OFFSET(support!$D$1,MATCH("w|"&amp;indicators!A947&amp;"|"&amp;MID(indicators!C947,3,100),support!$A$2:$A$66,0),MATCH(indicators!B947,support!$E$1:$BI$1,0)),",","."))</f>
        <v>0.0436712761160424</v>
      </c>
      <c r="J947">
        <v>1</v>
      </c>
    </row>
    <row r="948" spans="1:10" x14ac:dyDescent="0.25">
      <c r="A948">
        <v>2017</v>
      </c>
      <c r="B948" s="88">
        <v>47</v>
      </c>
      <c r="C948" t="s">
        <v>230</v>
      </c>
      <c r="D948" t="str">
        <f ca="1">IF(OFFSET(support!$D$1,MATCH("v|"&amp;indicators!A948&amp;"|"&amp;MID(indicators!C948,3,100),support!$A$2:$A$66,0),MATCH(indicators!B948,support!$E$1:$BI$1,0))="","NULL",SUBSTITUTE(OFFSET(support!$D$1,MATCH("v|"&amp;indicators!A948&amp;"|"&amp;MID(indicators!C948,3,100),support!$A$2:$A$66,0),MATCH(indicators!B948,support!$E$1:$BI$1,0)),",","."))</f>
        <v>2.42130330412978</v>
      </c>
      <c r="E948" t="s">
        <v>19</v>
      </c>
      <c r="F948" t="s">
        <v>19</v>
      </c>
      <c r="G948" t="s">
        <v>19</v>
      </c>
      <c r="H948" t="s">
        <v>19</v>
      </c>
      <c r="I948" t="str">
        <f ca="1">IF(OFFSET(support!$D$1,MATCH("w|"&amp;indicators!A948&amp;"|"&amp;MID(indicators!C948,3,100),support!$A$2:$A$66,0),MATCH(indicators!B948,support!$E$1:$BI$1,0))="","NULL",SUBSTITUTE(OFFSET(support!$D$1,MATCH("w|"&amp;indicators!A948&amp;"|"&amp;MID(indicators!C948,3,100),support!$A$2:$A$66,0),MATCH(indicators!B948,support!$E$1:$BI$1,0)),",","."))</f>
        <v>0.0507624477057778</v>
      </c>
      <c r="J948">
        <v>1</v>
      </c>
    </row>
    <row r="949" spans="1:10" x14ac:dyDescent="0.25">
      <c r="A949">
        <v>2017</v>
      </c>
      <c r="B949" s="88">
        <v>48</v>
      </c>
      <c r="C949" t="s">
        <v>230</v>
      </c>
      <c r="D949" t="str">
        <f ca="1">IF(OFFSET(support!$D$1,MATCH("v|"&amp;indicators!A949&amp;"|"&amp;MID(indicators!C949,3,100),support!$A$2:$A$66,0),MATCH(indicators!B949,support!$E$1:$BI$1,0))="","NULL",SUBSTITUTE(OFFSET(support!$D$1,MATCH("v|"&amp;indicators!A949&amp;"|"&amp;MID(indicators!C949,3,100),support!$A$2:$A$66,0),MATCH(indicators!B949,support!$E$1:$BI$1,0)),",","."))</f>
        <v>-87.261004631279</v>
      </c>
      <c r="E949" t="s">
        <v>19</v>
      </c>
      <c r="F949" t="s">
        <v>19</v>
      </c>
      <c r="G949" t="s">
        <v>19</v>
      </c>
      <c r="H949" t="s">
        <v>19</v>
      </c>
      <c r="I949" t="str">
        <f ca="1">IF(OFFSET(support!$D$1,MATCH("w|"&amp;indicators!A949&amp;"|"&amp;MID(indicators!C949,3,100),support!$A$2:$A$66,0),MATCH(indicators!B949,support!$E$1:$BI$1,0))="","NULL",SUBSTITUTE(OFFSET(support!$D$1,MATCH("w|"&amp;indicators!A949&amp;"|"&amp;MID(indicators!C949,3,100),support!$A$2:$A$66,0),MATCH(indicators!B949,support!$E$1:$BI$1,0)),",","."))</f>
        <v>0.0705316659383668</v>
      </c>
      <c r="J949">
        <v>1</v>
      </c>
    </row>
    <row r="950" spans="1:10" x14ac:dyDescent="0.25">
      <c r="A950">
        <v>2017</v>
      </c>
      <c r="B950" s="88">
        <v>49</v>
      </c>
      <c r="C950" t="s">
        <v>230</v>
      </c>
      <c r="D950" t="str">
        <f ca="1">IF(OFFSET(support!$D$1,MATCH("v|"&amp;indicators!A950&amp;"|"&amp;MID(indicators!C950,3,100),support!$A$2:$A$66,0),MATCH(indicators!B950,support!$E$1:$BI$1,0))="","NULL",SUBSTITUTE(OFFSET(support!$D$1,MATCH("v|"&amp;indicators!A950&amp;"|"&amp;MID(indicators!C950,3,100),support!$A$2:$A$66,0),MATCH(indicators!B950,support!$E$1:$BI$1,0)),",","."))</f>
        <v>-0.303926316896878</v>
      </c>
      <c r="E950" t="s">
        <v>19</v>
      </c>
      <c r="F950" t="s">
        <v>19</v>
      </c>
      <c r="G950" t="s">
        <v>19</v>
      </c>
      <c r="H950" t="s">
        <v>19</v>
      </c>
      <c r="I950" t="str">
        <f ca="1">IF(OFFSET(support!$D$1,MATCH("w|"&amp;indicators!A950&amp;"|"&amp;MID(indicators!C950,3,100),support!$A$2:$A$66,0),MATCH(indicators!B950,support!$E$1:$BI$1,0))="","NULL",SUBSTITUTE(OFFSET(support!$D$1,MATCH("w|"&amp;indicators!A950&amp;"|"&amp;MID(indicators!C950,3,100),support!$A$2:$A$66,0),MATCH(indicators!B950,support!$E$1:$BI$1,0)),",","."))</f>
        <v>0.127294602006962</v>
      </c>
      <c r="J950">
        <v>1</v>
      </c>
    </row>
    <row r="951" spans="1:10" x14ac:dyDescent="0.25">
      <c r="A951">
        <v>2017</v>
      </c>
      <c r="B951" s="88">
        <v>50</v>
      </c>
      <c r="C951" t="s">
        <v>230</v>
      </c>
      <c r="D951" t="str">
        <f ca="1">IF(OFFSET(support!$D$1,MATCH("v|"&amp;indicators!A951&amp;"|"&amp;MID(indicators!C951,3,100),support!$A$2:$A$66,0),MATCH(indicators!B951,support!$E$1:$BI$1,0))="","NULL",SUBSTITUTE(OFFSET(support!$D$1,MATCH("v|"&amp;indicators!A951&amp;"|"&amp;MID(indicators!C951,3,100),support!$A$2:$A$66,0),MATCH(indicators!B951,support!$E$1:$BI$1,0)),",","."))</f>
        <v>5.37547702051818</v>
      </c>
      <c r="E951" t="s">
        <v>19</v>
      </c>
      <c r="F951" t="s">
        <v>19</v>
      </c>
      <c r="G951" t="s">
        <v>19</v>
      </c>
      <c r="H951" t="s">
        <v>19</v>
      </c>
      <c r="I951" t="str">
        <f ca="1">IF(OFFSET(support!$D$1,MATCH("w|"&amp;indicators!A951&amp;"|"&amp;MID(indicators!C951,3,100),support!$A$2:$A$66,0),MATCH(indicators!B951,support!$E$1:$BI$1,0))="","NULL",SUBSTITUTE(OFFSET(support!$D$1,MATCH("w|"&amp;indicators!A951&amp;"|"&amp;MID(indicators!C951,3,100),support!$A$2:$A$66,0),MATCH(indicators!B951,support!$E$1:$BI$1,0)),",","."))</f>
        <v>0.256610825729861</v>
      </c>
      <c r="J951">
        <v>1</v>
      </c>
    </row>
    <row r="952" spans="1:10" x14ac:dyDescent="0.25">
      <c r="A952">
        <v>2017</v>
      </c>
      <c r="B952" s="88">
        <v>52</v>
      </c>
      <c r="C952" t="s">
        <v>230</v>
      </c>
      <c r="D952" t="str">
        <f ca="1">IF(OFFSET(support!$D$1,MATCH("v|"&amp;indicators!A952&amp;"|"&amp;MID(indicators!C952,3,100),support!$A$2:$A$66,0),MATCH(indicators!B952,support!$E$1:$BI$1,0))="","NULL",SUBSTITUTE(OFFSET(support!$D$1,MATCH("v|"&amp;indicators!A952&amp;"|"&amp;MID(indicators!C952,3,100),support!$A$2:$A$66,0),MATCH(indicators!B952,support!$E$1:$BI$1,0)),",","."))</f>
        <v>1.39652945838701</v>
      </c>
      <c r="E952" t="s">
        <v>19</v>
      </c>
      <c r="F952" t="s">
        <v>19</v>
      </c>
      <c r="G952" t="s">
        <v>19</v>
      </c>
      <c r="H952" t="s">
        <v>19</v>
      </c>
      <c r="I952" t="str">
        <f ca="1">IF(OFFSET(support!$D$1,MATCH("w|"&amp;indicators!A952&amp;"|"&amp;MID(indicators!C952,3,100),support!$A$2:$A$66,0),MATCH(indicators!B952,support!$E$1:$BI$1,0))="","NULL",SUBSTITUTE(OFFSET(support!$D$1,MATCH("w|"&amp;indicators!A952&amp;"|"&amp;MID(indicators!C952,3,100),support!$A$2:$A$66,0),MATCH(indicators!B952,support!$E$1:$BI$1,0)),",","."))</f>
        <v>0.35510976702164</v>
      </c>
      <c r="J952">
        <v>1</v>
      </c>
    </row>
    <row r="953" spans="1:10" x14ac:dyDescent="0.25">
      <c r="A953">
        <v>2017</v>
      </c>
      <c r="B953" s="88">
        <v>53</v>
      </c>
      <c r="C953" t="s">
        <v>230</v>
      </c>
      <c r="D953" t="str">
        <f ca="1">IF(OFFSET(support!$D$1,MATCH("v|"&amp;indicators!A953&amp;"|"&amp;MID(indicators!C953,3,100),support!$A$2:$A$66,0),MATCH(indicators!B953,support!$E$1:$BI$1,0))="","NULL",SUBSTITUTE(OFFSET(support!$D$1,MATCH("v|"&amp;indicators!A953&amp;"|"&amp;MID(indicators!C953,3,100),support!$A$2:$A$66,0),MATCH(indicators!B953,support!$E$1:$BI$1,0)),",","."))</f>
        <v>5.52135397941699</v>
      </c>
      <c r="E953" t="s">
        <v>19</v>
      </c>
      <c r="F953" t="s">
        <v>19</v>
      </c>
      <c r="G953" t="s">
        <v>19</v>
      </c>
      <c r="H953" t="s">
        <v>19</v>
      </c>
      <c r="I953" t="str">
        <f ca="1">IF(OFFSET(support!$D$1,MATCH("w|"&amp;indicators!A953&amp;"|"&amp;MID(indicators!C953,3,100),support!$A$2:$A$66,0),MATCH(indicators!B953,support!$E$1:$BI$1,0))="","NULL",SUBSTITUTE(OFFSET(support!$D$1,MATCH("w|"&amp;indicators!A953&amp;"|"&amp;MID(indicators!C953,3,100),support!$A$2:$A$66,0),MATCH(indicators!B953,support!$E$1:$BI$1,0)),",","."))</f>
        <v>0.133479509823577</v>
      </c>
      <c r="J953">
        <v>1</v>
      </c>
    </row>
    <row r="954" spans="1:10" x14ac:dyDescent="0.25">
      <c r="A954">
        <v>2017</v>
      </c>
      <c r="B954" s="88">
        <v>54</v>
      </c>
      <c r="C954" t="s">
        <v>230</v>
      </c>
      <c r="D954" t="str">
        <f ca="1">IF(OFFSET(support!$D$1,MATCH("v|"&amp;indicators!A954&amp;"|"&amp;MID(indicators!C954,3,100),support!$A$2:$A$66,0),MATCH(indicators!B954,support!$E$1:$BI$1,0))="","NULL",SUBSTITUTE(OFFSET(support!$D$1,MATCH("v|"&amp;indicators!A954&amp;"|"&amp;MID(indicators!C954,3,100),support!$A$2:$A$66,0),MATCH(indicators!B954,support!$E$1:$BI$1,0)),",","."))</f>
        <v>0.369003709156688</v>
      </c>
      <c r="E954" t="s">
        <v>19</v>
      </c>
      <c r="F954" t="s">
        <v>19</v>
      </c>
      <c r="G954" t="s">
        <v>19</v>
      </c>
      <c r="H954" t="s">
        <v>19</v>
      </c>
      <c r="I954" t="str">
        <f ca="1">IF(OFFSET(support!$D$1,MATCH("w|"&amp;indicators!A954&amp;"|"&amp;MID(indicators!C954,3,100),support!$A$2:$A$66,0),MATCH(indicators!B954,support!$E$1:$BI$1,0))="","NULL",SUBSTITUTE(OFFSET(support!$D$1,MATCH("w|"&amp;indicators!A954&amp;"|"&amp;MID(indicators!C954,3,100),support!$A$2:$A$66,0),MATCH(indicators!B954,support!$E$1:$BI$1,0)),",","."))</f>
        <v>0.373049652339784</v>
      </c>
      <c r="J954">
        <v>1</v>
      </c>
    </row>
    <row r="955" spans="1:10" x14ac:dyDescent="0.25">
      <c r="A955">
        <v>2017</v>
      </c>
      <c r="B955" s="88">
        <v>57</v>
      </c>
      <c r="C955" t="s">
        <v>230</v>
      </c>
      <c r="D955" t="str">
        <f ca="1">IF(OFFSET(support!$D$1,MATCH("v|"&amp;indicators!A955&amp;"|"&amp;MID(indicators!C955,3,100),support!$A$2:$A$66,0),MATCH(indicators!B955,support!$E$1:$BI$1,0))="","NULL",SUBSTITUTE(OFFSET(support!$D$1,MATCH("v|"&amp;indicators!A955&amp;"|"&amp;MID(indicators!C955,3,100),support!$A$2:$A$66,0),MATCH(indicators!B955,support!$E$1:$BI$1,0)),",","."))</f>
        <v>1.50191829136698</v>
      </c>
      <c r="E955" t="s">
        <v>19</v>
      </c>
      <c r="F955" t="s">
        <v>19</v>
      </c>
      <c r="G955" t="s">
        <v>19</v>
      </c>
      <c r="H955" t="s">
        <v>19</v>
      </c>
      <c r="I955" t="str">
        <f ca="1">IF(OFFSET(support!$D$1,MATCH("w|"&amp;indicators!A955&amp;"|"&amp;MID(indicators!C955,3,100),support!$A$2:$A$66,0),MATCH(indicators!B955,support!$E$1:$BI$1,0))="","NULL",SUBSTITUTE(OFFSET(support!$D$1,MATCH("w|"&amp;indicators!A955&amp;"|"&amp;MID(indicators!C955,3,100),support!$A$2:$A$66,0),MATCH(indicators!B955,support!$E$1:$BI$1,0)),",","."))</f>
        <v>0.210018532000223</v>
      </c>
      <c r="J955">
        <v>1</v>
      </c>
    </row>
    <row r="956" spans="1:10" x14ac:dyDescent="0.25">
      <c r="A956">
        <v>2017</v>
      </c>
      <c r="B956" s="88">
        <v>58</v>
      </c>
      <c r="C956" t="s">
        <v>230</v>
      </c>
      <c r="D956" t="str">
        <f ca="1">IF(OFFSET(support!$D$1,MATCH("v|"&amp;indicators!A956&amp;"|"&amp;MID(indicators!C956,3,100),support!$A$2:$A$66,0),MATCH(indicators!B956,support!$E$1:$BI$1,0))="","NULL",SUBSTITUTE(OFFSET(support!$D$1,MATCH("v|"&amp;indicators!A956&amp;"|"&amp;MID(indicators!C956,3,100),support!$A$2:$A$66,0),MATCH(indicators!B956,support!$E$1:$BI$1,0)),",","."))</f>
        <v>4.70942947401401</v>
      </c>
      <c r="E956" t="s">
        <v>19</v>
      </c>
      <c r="F956" t="s">
        <v>19</v>
      </c>
      <c r="G956" t="s">
        <v>19</v>
      </c>
      <c r="H956" t="s">
        <v>19</v>
      </c>
      <c r="I956" t="str">
        <f ca="1">IF(OFFSET(support!$D$1,MATCH("w|"&amp;indicators!A956&amp;"|"&amp;MID(indicators!C956,3,100),support!$A$2:$A$66,0),MATCH(indicators!B956,support!$E$1:$BI$1,0))="","NULL",SUBSTITUTE(OFFSET(support!$D$1,MATCH("w|"&amp;indicators!A956&amp;"|"&amp;MID(indicators!C956,3,100),support!$A$2:$A$66,0),MATCH(indicators!B956,support!$E$1:$BI$1,0)),",","."))</f>
        <v>0.138589180878573</v>
      </c>
      <c r="J956">
        <v>1</v>
      </c>
    </row>
    <row r="957" spans="1:10" x14ac:dyDescent="0.25">
      <c r="A957">
        <v>2017</v>
      </c>
      <c r="B957" s="88">
        <v>60</v>
      </c>
      <c r="C957" t="s">
        <v>230</v>
      </c>
      <c r="D957" t="str">
        <f ca="1">IF(OFFSET(support!$D$1,MATCH("v|"&amp;indicators!A957&amp;"|"&amp;MID(indicators!C957,3,100),support!$A$2:$A$66,0),MATCH(indicators!B957,support!$E$1:$BI$1,0))="","NULL",SUBSTITUTE(OFFSET(support!$D$1,MATCH("v|"&amp;indicators!A957&amp;"|"&amp;MID(indicators!C957,3,100),support!$A$2:$A$66,0),MATCH(indicators!B957,support!$E$1:$BI$1,0)),",","."))</f>
        <v>2.71825885035856</v>
      </c>
      <c r="E957" t="s">
        <v>19</v>
      </c>
      <c r="F957" t="s">
        <v>19</v>
      </c>
      <c r="G957" t="s">
        <v>19</v>
      </c>
      <c r="H957" t="s">
        <v>19</v>
      </c>
      <c r="I957" t="str">
        <f ca="1">IF(OFFSET(support!$D$1,MATCH("w|"&amp;indicators!A957&amp;"|"&amp;MID(indicators!C957,3,100),support!$A$2:$A$66,0),MATCH(indicators!B957,support!$E$1:$BI$1,0))="","NULL",SUBSTITUTE(OFFSET(support!$D$1,MATCH("w|"&amp;indicators!A957&amp;"|"&amp;MID(indicators!C957,3,100),support!$A$2:$A$66,0),MATCH(indicators!B957,support!$E$1:$BI$1,0)),",","."))</f>
        <v>0.147673403265568</v>
      </c>
      <c r="J957">
        <v>1</v>
      </c>
    </row>
    <row r="958" spans="1:10" x14ac:dyDescent="0.25">
      <c r="A958">
        <v>2017</v>
      </c>
      <c r="B958" s="88">
        <v>61</v>
      </c>
      <c r="C958" t="s">
        <v>230</v>
      </c>
      <c r="D958" t="str">
        <f ca="1">IF(OFFSET(support!$D$1,MATCH("v|"&amp;indicators!A958&amp;"|"&amp;MID(indicators!C958,3,100),support!$A$2:$A$66,0),MATCH(indicators!B958,support!$E$1:$BI$1,0))="","NULL",SUBSTITUTE(OFFSET(support!$D$1,MATCH("v|"&amp;indicators!A958&amp;"|"&amp;MID(indicators!C958,3,100),support!$A$2:$A$66,0),MATCH(indicators!B958,support!$E$1:$BI$1,0)),",","."))</f>
        <v>-0.0557168987334689</v>
      </c>
      <c r="E958" t="s">
        <v>19</v>
      </c>
      <c r="F958" t="s">
        <v>19</v>
      </c>
      <c r="G958" t="s">
        <v>19</v>
      </c>
      <c r="H958" t="s">
        <v>19</v>
      </c>
      <c r="I958" t="str">
        <f ca="1">IF(OFFSET(support!$D$1,MATCH("w|"&amp;indicators!A958&amp;"|"&amp;MID(indicators!C958,3,100),support!$A$2:$A$66,0),MATCH(indicators!B958,support!$E$1:$BI$1,0))="","NULL",SUBSTITUTE(OFFSET(support!$D$1,MATCH("w|"&amp;indicators!A958&amp;"|"&amp;MID(indicators!C958,3,100),support!$A$2:$A$66,0),MATCH(indicators!B958,support!$E$1:$BI$1,0)),",","."))</f>
        <v>0.331042853376549</v>
      </c>
      <c r="J958">
        <v>1</v>
      </c>
    </row>
    <row r="959" spans="1:10" x14ac:dyDescent="0.25">
      <c r="A959">
        <v>2017</v>
      </c>
      <c r="B959" s="88">
        <v>63</v>
      </c>
      <c r="C959" t="s">
        <v>230</v>
      </c>
      <c r="D959" t="str">
        <f ca="1">IF(OFFSET(support!$D$1,MATCH("v|"&amp;indicators!A959&amp;"|"&amp;MID(indicators!C959,3,100),support!$A$2:$A$66,0),MATCH(indicators!B959,support!$E$1:$BI$1,0))="","NULL",SUBSTITUTE(OFFSET(support!$D$1,MATCH("v|"&amp;indicators!A959&amp;"|"&amp;MID(indicators!C959,3,100),support!$A$2:$A$66,0),MATCH(indicators!B959,support!$E$1:$BI$1,0)),",","."))</f>
        <v>1.87394097635342</v>
      </c>
      <c r="E959" t="s">
        <v>19</v>
      </c>
      <c r="F959" t="s">
        <v>19</v>
      </c>
      <c r="G959" t="s">
        <v>19</v>
      </c>
      <c r="H959" t="s">
        <v>19</v>
      </c>
      <c r="I959" t="str">
        <f ca="1">IF(OFFSET(support!$D$1,MATCH("w|"&amp;indicators!A959&amp;"|"&amp;MID(indicators!C959,3,100),support!$A$2:$A$66,0),MATCH(indicators!B959,support!$E$1:$BI$1,0))="","NULL",SUBSTITUTE(OFFSET(support!$D$1,MATCH("w|"&amp;indicators!A959&amp;"|"&amp;MID(indicators!C959,3,100),support!$A$2:$A$66,0),MATCH(indicators!B959,support!$E$1:$BI$1,0)),",","."))</f>
        <v>0.243084820824211</v>
      </c>
      <c r="J959">
        <v>1</v>
      </c>
    </row>
    <row r="960" spans="1:10" x14ac:dyDescent="0.25">
      <c r="A960">
        <v>2017</v>
      </c>
      <c r="B960" s="88">
        <v>64</v>
      </c>
      <c r="C960" t="s">
        <v>230</v>
      </c>
      <c r="D960" t="str">
        <f ca="1">IF(OFFSET(support!$D$1,MATCH("v|"&amp;indicators!A960&amp;"|"&amp;MID(indicators!C960,3,100),support!$A$2:$A$66,0),MATCH(indicators!B960,support!$E$1:$BI$1,0))="","NULL",SUBSTITUTE(OFFSET(support!$D$1,MATCH("v|"&amp;indicators!A960&amp;"|"&amp;MID(indicators!C960,3,100),support!$A$2:$A$66,0),MATCH(indicators!B960,support!$E$1:$BI$1,0)),",","."))</f>
        <v>0</v>
      </c>
      <c r="E960" t="s">
        <v>19</v>
      </c>
      <c r="F960" t="s">
        <v>19</v>
      </c>
      <c r="G960" t="s">
        <v>19</v>
      </c>
      <c r="H960" t="s">
        <v>19</v>
      </c>
      <c r="I960" t="str">
        <f ca="1">IF(OFFSET(support!$D$1,MATCH("w|"&amp;indicators!A960&amp;"|"&amp;MID(indicators!C960,3,100),support!$A$2:$A$66,0),MATCH(indicators!B960,support!$E$1:$BI$1,0))="","NULL",SUBSTITUTE(OFFSET(support!$D$1,MATCH("w|"&amp;indicators!A960&amp;"|"&amp;MID(indicators!C960,3,100),support!$A$2:$A$66,0),MATCH(indicators!B960,support!$E$1:$BI$1,0)),",","."))</f>
        <v>0.143386568771737</v>
      </c>
      <c r="J960">
        <v>1</v>
      </c>
    </row>
    <row r="961" spans="1:10" x14ac:dyDescent="0.25">
      <c r="A961">
        <v>2017</v>
      </c>
      <c r="B961" s="88">
        <v>65</v>
      </c>
      <c r="C961" t="s">
        <v>230</v>
      </c>
      <c r="D961" t="str">
        <f ca="1">IF(OFFSET(support!$D$1,MATCH("v|"&amp;indicators!A961&amp;"|"&amp;MID(indicators!C961,3,100),support!$A$2:$A$66,0),MATCH(indicators!B961,support!$E$1:$BI$1,0))="","NULL",SUBSTITUTE(OFFSET(support!$D$1,MATCH("v|"&amp;indicators!A961&amp;"|"&amp;MID(indicators!C961,3,100),support!$A$2:$A$66,0),MATCH(indicators!B961,support!$E$1:$BI$1,0)),",","."))</f>
        <v>6.63946430854045</v>
      </c>
      <c r="E961" t="s">
        <v>19</v>
      </c>
      <c r="F961" t="s">
        <v>19</v>
      </c>
      <c r="G961" t="s">
        <v>19</v>
      </c>
      <c r="H961" t="s">
        <v>19</v>
      </c>
      <c r="I961" t="str">
        <f ca="1">IF(OFFSET(support!$D$1,MATCH("w|"&amp;indicators!A961&amp;"|"&amp;MID(indicators!C961,3,100),support!$A$2:$A$66,0),MATCH(indicators!B961,support!$E$1:$BI$1,0))="","NULL",SUBSTITUTE(OFFSET(support!$D$1,MATCH("w|"&amp;indicators!A961&amp;"|"&amp;MID(indicators!C961,3,100),support!$A$2:$A$66,0),MATCH(indicators!B961,support!$E$1:$BI$1,0)),",","."))</f>
        <v>0.115116579951109</v>
      </c>
      <c r="J961">
        <v>1</v>
      </c>
    </row>
    <row r="962" spans="1:10" x14ac:dyDescent="0.25">
      <c r="A962">
        <v>2017</v>
      </c>
      <c r="B962" s="88">
        <v>67</v>
      </c>
      <c r="C962" t="s">
        <v>230</v>
      </c>
      <c r="D962" t="str">
        <f ca="1">IF(OFFSET(support!$D$1,MATCH("v|"&amp;indicators!A962&amp;"|"&amp;MID(indicators!C962,3,100),support!$A$2:$A$66,0),MATCH(indicators!B962,support!$E$1:$BI$1,0))="","NULL",SUBSTITUTE(OFFSET(support!$D$1,MATCH("v|"&amp;indicators!A962&amp;"|"&amp;MID(indicators!C962,3,100),support!$A$2:$A$66,0),MATCH(indicators!B962,support!$E$1:$BI$1,0)),",","."))</f>
        <v>0.652371054391757</v>
      </c>
      <c r="E962" t="s">
        <v>19</v>
      </c>
      <c r="F962" t="s">
        <v>19</v>
      </c>
      <c r="G962" t="s">
        <v>19</v>
      </c>
      <c r="H962" t="s">
        <v>19</v>
      </c>
      <c r="I962" t="str">
        <f ca="1">IF(OFFSET(support!$D$1,MATCH("w|"&amp;indicators!A962&amp;"|"&amp;MID(indicators!C962,3,100),support!$A$2:$A$66,0),MATCH(indicators!B962,support!$E$1:$BI$1,0))="","NULL",SUBSTITUTE(OFFSET(support!$D$1,MATCH("w|"&amp;indicators!A962&amp;"|"&amp;MID(indicators!C962,3,100),support!$A$2:$A$66,0),MATCH(indicators!B962,support!$E$1:$BI$1,0)),",","."))</f>
        <v>0.411629936422148</v>
      </c>
      <c r="J962">
        <v>1</v>
      </c>
    </row>
    <row r="963" spans="1:10" x14ac:dyDescent="0.25">
      <c r="A963">
        <v>2017</v>
      </c>
      <c r="B963" s="88">
        <v>68</v>
      </c>
      <c r="C963" t="s">
        <v>230</v>
      </c>
      <c r="D963" t="str">
        <f ca="1">IF(OFFSET(support!$D$1,MATCH("v|"&amp;indicators!A963&amp;"|"&amp;MID(indicators!C963,3,100),support!$A$2:$A$66,0),MATCH(indicators!B963,support!$E$1:$BI$1,0))="","NULL",SUBSTITUTE(OFFSET(support!$D$1,MATCH("v|"&amp;indicators!A963&amp;"|"&amp;MID(indicators!C963,3,100),support!$A$2:$A$66,0),MATCH(indicators!B963,support!$E$1:$BI$1,0)),",","."))</f>
        <v>13.2951160491994</v>
      </c>
      <c r="E963" t="s">
        <v>19</v>
      </c>
      <c r="F963" t="s">
        <v>19</v>
      </c>
      <c r="G963" t="s">
        <v>19</v>
      </c>
      <c r="H963" t="s">
        <v>19</v>
      </c>
      <c r="I963" t="str">
        <f ca="1">IF(OFFSET(support!$D$1,MATCH("w|"&amp;indicators!A963&amp;"|"&amp;MID(indicators!C963,3,100),support!$A$2:$A$66,0),MATCH(indicators!B963,support!$E$1:$BI$1,0))="","NULL",SUBSTITUTE(OFFSET(support!$D$1,MATCH("w|"&amp;indicators!A963&amp;"|"&amp;MID(indicators!C963,3,100),support!$A$2:$A$66,0),MATCH(indicators!B963,support!$E$1:$BI$1,0)),",","."))</f>
        <v>0.20860693198174</v>
      </c>
      <c r="J963">
        <v>1</v>
      </c>
    </row>
    <row r="964" spans="1:10" x14ac:dyDescent="0.25">
      <c r="A964">
        <v>2017</v>
      </c>
      <c r="B964" s="88">
        <v>69</v>
      </c>
      <c r="C964" t="s">
        <v>230</v>
      </c>
      <c r="D964" t="str">
        <f ca="1">IF(OFFSET(support!$D$1,MATCH("v|"&amp;indicators!A964&amp;"|"&amp;MID(indicators!C964,3,100),support!$A$2:$A$66,0),MATCH(indicators!B964,support!$E$1:$BI$1,0))="","NULL",SUBSTITUTE(OFFSET(support!$D$1,MATCH("v|"&amp;indicators!A964&amp;"|"&amp;MID(indicators!C964,3,100),support!$A$2:$A$66,0),MATCH(indicators!B964,support!$E$1:$BI$1,0)),",","."))</f>
        <v>-0.982095600133094</v>
      </c>
      <c r="E964" t="s">
        <v>19</v>
      </c>
      <c r="F964" t="s">
        <v>19</v>
      </c>
      <c r="G964" t="s">
        <v>19</v>
      </c>
      <c r="H964" t="s">
        <v>19</v>
      </c>
      <c r="I964" t="str">
        <f ca="1">IF(OFFSET(support!$D$1,MATCH("w|"&amp;indicators!A964&amp;"|"&amp;MID(indicators!C964,3,100),support!$A$2:$A$66,0),MATCH(indicators!B964,support!$E$1:$BI$1,0))="","NULL",SUBSTITUTE(OFFSET(support!$D$1,MATCH("w|"&amp;indicators!A964&amp;"|"&amp;MID(indicators!C964,3,100),support!$A$2:$A$66,0),MATCH(indicators!B964,support!$E$1:$BI$1,0)),",","."))</f>
        <v>0.187405071947657</v>
      </c>
      <c r="J964">
        <v>1</v>
      </c>
    </row>
    <row r="965" spans="1:10" x14ac:dyDescent="0.25">
      <c r="A965">
        <v>2017</v>
      </c>
      <c r="B965" s="88">
        <v>70</v>
      </c>
      <c r="C965" t="s">
        <v>230</v>
      </c>
      <c r="D965" t="str">
        <f ca="1">IF(OFFSET(support!$D$1,MATCH("v|"&amp;indicators!A965&amp;"|"&amp;MID(indicators!C965,3,100),support!$A$2:$A$66,0),MATCH(indicators!B965,support!$E$1:$BI$1,0))="","NULL",SUBSTITUTE(OFFSET(support!$D$1,MATCH("v|"&amp;indicators!A965&amp;"|"&amp;MID(indicators!C965,3,100),support!$A$2:$A$66,0),MATCH(indicators!B965,support!$E$1:$BI$1,0)),",","."))</f>
        <v>3.30177931812152</v>
      </c>
      <c r="E965" t="s">
        <v>19</v>
      </c>
      <c r="F965" t="s">
        <v>19</v>
      </c>
      <c r="G965" t="s">
        <v>19</v>
      </c>
      <c r="H965" t="s">
        <v>19</v>
      </c>
      <c r="I965" t="str">
        <f ca="1">IF(OFFSET(support!$D$1,MATCH("w|"&amp;indicators!A965&amp;"|"&amp;MID(indicators!C965,3,100),support!$A$2:$A$66,0),MATCH(indicators!B965,support!$E$1:$BI$1,0))="","NULL",SUBSTITUTE(OFFSET(support!$D$1,MATCH("w|"&amp;indicators!A965&amp;"|"&amp;MID(indicators!C965,3,100),support!$A$2:$A$66,0),MATCH(indicators!B965,support!$E$1:$BI$1,0)),",","."))</f>
        <v>0.127040349259974</v>
      </c>
      <c r="J965">
        <v>1</v>
      </c>
    </row>
    <row r="966" spans="1:10" x14ac:dyDescent="0.25">
      <c r="A966">
        <v>2017</v>
      </c>
      <c r="B966" s="88">
        <v>72</v>
      </c>
      <c r="C966" t="s">
        <v>230</v>
      </c>
      <c r="D966" t="str">
        <f ca="1">IF(OFFSET(support!$D$1,MATCH("v|"&amp;indicators!A966&amp;"|"&amp;MID(indicators!C966,3,100),support!$A$2:$A$66,0),MATCH(indicators!B966,support!$E$1:$BI$1,0))="","NULL",SUBSTITUTE(OFFSET(support!$D$1,MATCH("v|"&amp;indicators!A966&amp;"|"&amp;MID(indicators!C966,3,100),support!$A$2:$A$66,0),MATCH(indicators!B966,support!$E$1:$BI$1,0)),",","."))</f>
        <v>5.76515309289503</v>
      </c>
      <c r="E966" t="s">
        <v>19</v>
      </c>
      <c r="F966" t="s">
        <v>19</v>
      </c>
      <c r="G966" t="s">
        <v>19</v>
      </c>
      <c r="H966" t="s">
        <v>19</v>
      </c>
      <c r="I966" t="str">
        <f ca="1">IF(OFFSET(support!$D$1,MATCH("w|"&amp;indicators!A966&amp;"|"&amp;MID(indicators!C966,3,100),support!$A$2:$A$66,0),MATCH(indicators!B966,support!$E$1:$BI$1,0))="","NULL",SUBSTITUTE(OFFSET(support!$D$1,MATCH("w|"&amp;indicators!A966&amp;"|"&amp;MID(indicators!C966,3,100),support!$A$2:$A$66,0),MATCH(indicators!B966,support!$E$1:$BI$1,0)),",","."))</f>
        <v>0.0790816332900394</v>
      </c>
      <c r="J966">
        <v>1</v>
      </c>
    </row>
    <row r="967" spans="1:10" x14ac:dyDescent="0.25">
      <c r="A967">
        <v>2017</v>
      </c>
      <c r="B967" s="88">
        <v>75</v>
      </c>
      <c r="C967" t="s">
        <v>230</v>
      </c>
      <c r="D967" t="str">
        <f ca="1">IF(OFFSET(support!$D$1,MATCH("v|"&amp;indicators!A967&amp;"|"&amp;MID(indicators!C967,3,100),support!$A$2:$A$66,0),MATCH(indicators!B967,support!$E$1:$BI$1,0))="","NULL",SUBSTITUTE(OFFSET(support!$D$1,MATCH("v|"&amp;indicators!A967&amp;"|"&amp;MID(indicators!C967,3,100),support!$A$2:$A$66,0),MATCH(indicators!B967,support!$E$1:$BI$1,0)),",","."))</f>
        <v>11.2055206156276</v>
      </c>
      <c r="E967" t="s">
        <v>19</v>
      </c>
      <c r="F967" t="s">
        <v>19</v>
      </c>
      <c r="G967" t="s">
        <v>19</v>
      </c>
      <c r="H967" t="s">
        <v>19</v>
      </c>
      <c r="I967" t="str">
        <f ca="1">IF(OFFSET(support!$D$1,MATCH("w|"&amp;indicators!A967&amp;"|"&amp;MID(indicators!C967,3,100),support!$A$2:$A$66,0),MATCH(indicators!B967,support!$E$1:$BI$1,0))="","NULL",SUBSTITUTE(OFFSET(support!$D$1,MATCH("w|"&amp;indicators!A967&amp;"|"&amp;MID(indicators!C967,3,100),support!$A$2:$A$66,0),MATCH(indicators!B967,support!$E$1:$BI$1,0)),",","."))</f>
        <v>0.0470009053696126</v>
      </c>
      <c r="J967">
        <v>1</v>
      </c>
    </row>
    <row r="968" spans="1:10" x14ac:dyDescent="0.25">
      <c r="A968">
        <v>2017</v>
      </c>
      <c r="B968" s="88">
        <v>77</v>
      </c>
      <c r="C968" t="s">
        <v>230</v>
      </c>
      <c r="D968" t="str">
        <f ca="1">IF(OFFSET(support!$D$1,MATCH("v|"&amp;indicators!A968&amp;"|"&amp;MID(indicators!C968,3,100),support!$A$2:$A$66,0),MATCH(indicators!B968,support!$E$1:$BI$1,0))="","NULL",SUBSTITUTE(OFFSET(support!$D$1,MATCH("v|"&amp;indicators!A968&amp;"|"&amp;MID(indicators!C968,3,100),support!$A$2:$A$66,0),MATCH(indicators!B968,support!$E$1:$BI$1,0)),",","."))</f>
        <v>7.54204619722259</v>
      </c>
      <c r="E968" t="s">
        <v>19</v>
      </c>
      <c r="F968" t="s">
        <v>19</v>
      </c>
      <c r="G968" t="s">
        <v>19</v>
      </c>
      <c r="H968" t="s">
        <v>19</v>
      </c>
      <c r="I968" t="str">
        <f ca="1">IF(OFFSET(support!$D$1,MATCH("w|"&amp;indicators!A968&amp;"|"&amp;MID(indicators!C968,3,100),support!$A$2:$A$66,0),MATCH(indicators!B968,support!$E$1:$BI$1,0))="","NULL",SUBSTITUTE(OFFSET(support!$D$1,MATCH("w|"&amp;indicators!A968&amp;"|"&amp;MID(indicators!C968,3,100),support!$A$2:$A$66,0),MATCH(indicators!B968,support!$E$1:$BI$1,0)),",","."))</f>
        <v>0.163069362126741</v>
      </c>
      <c r="J968">
        <v>1</v>
      </c>
    </row>
    <row r="969" spans="1:10" x14ac:dyDescent="0.25">
      <c r="A969">
        <v>2017</v>
      </c>
      <c r="B969" s="88">
        <v>78</v>
      </c>
      <c r="C969" t="s">
        <v>230</v>
      </c>
      <c r="D969" t="str">
        <f ca="1">IF(OFFSET(support!$D$1,MATCH("v|"&amp;indicators!A969&amp;"|"&amp;MID(indicators!C969,3,100),support!$A$2:$A$66,0),MATCH(indicators!B969,support!$E$1:$BI$1,0))="","NULL",SUBSTITUTE(OFFSET(support!$D$1,MATCH("v|"&amp;indicators!A969&amp;"|"&amp;MID(indicators!C969,3,100),support!$A$2:$A$66,0),MATCH(indicators!B969,support!$E$1:$BI$1,0)),",","."))</f>
        <v>4.45600246458972</v>
      </c>
      <c r="E969" t="s">
        <v>19</v>
      </c>
      <c r="F969" t="s">
        <v>19</v>
      </c>
      <c r="G969" t="s">
        <v>19</v>
      </c>
      <c r="H969" t="s">
        <v>19</v>
      </c>
      <c r="I969" t="str">
        <f ca="1">IF(OFFSET(support!$D$1,MATCH("w|"&amp;indicators!A969&amp;"|"&amp;MID(indicators!C969,3,100),support!$A$2:$A$66,0),MATCH(indicators!B969,support!$E$1:$BI$1,0))="","NULL",SUBSTITUTE(OFFSET(support!$D$1,MATCH("w|"&amp;indicators!A969&amp;"|"&amp;MID(indicators!C969,3,100),support!$A$2:$A$66,0),MATCH(indicators!B969,support!$E$1:$BI$1,0)),",","."))</f>
        <v>0.118141647383621</v>
      </c>
      <c r="J969">
        <v>1</v>
      </c>
    </row>
    <row r="970" spans="1:10" x14ac:dyDescent="0.25">
      <c r="A970">
        <v>2017</v>
      </c>
      <c r="B970" s="88">
        <v>83</v>
      </c>
      <c r="C970" t="s">
        <v>230</v>
      </c>
      <c r="D970" t="str">
        <f ca="1">IF(OFFSET(support!$D$1,MATCH("v|"&amp;indicators!A970&amp;"|"&amp;MID(indicators!C970,3,100),support!$A$2:$A$66,0),MATCH(indicators!B970,support!$E$1:$BI$1,0))="","NULL",SUBSTITUTE(OFFSET(support!$D$1,MATCH("v|"&amp;indicators!A970&amp;"|"&amp;MID(indicators!C970,3,100),support!$A$2:$A$66,0),MATCH(indicators!B970,support!$E$1:$BI$1,0)),",","."))</f>
        <v>20.8398639048068</v>
      </c>
      <c r="E970" t="s">
        <v>19</v>
      </c>
      <c r="F970" t="s">
        <v>19</v>
      </c>
      <c r="G970" t="s">
        <v>19</v>
      </c>
      <c r="H970" t="s">
        <v>19</v>
      </c>
      <c r="I970" t="str">
        <f ca="1">IF(OFFSET(support!$D$1,MATCH("w|"&amp;indicators!A970&amp;"|"&amp;MID(indicators!C970,3,100),support!$A$2:$A$66,0),MATCH(indicators!B970,support!$E$1:$BI$1,0))="","NULL",SUBSTITUTE(OFFSET(support!$D$1,MATCH("w|"&amp;indicators!A970&amp;"|"&amp;MID(indicators!C970,3,100),support!$A$2:$A$66,0),MATCH(indicators!B970,support!$E$1:$BI$1,0)),",","."))</f>
        <v>0.449513800804765</v>
      </c>
      <c r="J970">
        <v>1</v>
      </c>
    </row>
    <row r="971" spans="1:10" x14ac:dyDescent="0.25">
      <c r="A971">
        <v>2018</v>
      </c>
      <c r="B971" s="88">
        <v>1</v>
      </c>
      <c r="C971" t="s">
        <v>230</v>
      </c>
      <c r="D971" t="str">
        <f ca="1">IF(OFFSET(support!$D$1,MATCH("v|"&amp;indicators!A971&amp;"|"&amp;MID(indicators!C971,3,100),support!$A$2:$A$66,0),MATCH(indicators!B971,support!$E$1:$BI$1,0))="","NULL",SUBSTITUTE(OFFSET(support!$D$1,MATCH("v|"&amp;indicators!A971&amp;"|"&amp;MID(indicators!C971,3,100),support!$A$2:$A$66,0),MATCH(indicators!B971,support!$E$1:$BI$1,0)),",","."))</f>
        <v>0.363534638650333</v>
      </c>
      <c r="E971" t="s">
        <v>19</v>
      </c>
      <c r="F971" t="s">
        <v>19</v>
      </c>
      <c r="G971" t="s">
        <v>19</v>
      </c>
      <c r="H971" t="s">
        <v>19</v>
      </c>
      <c r="I971" t="str">
        <f ca="1">IF(OFFSET(support!$D$1,MATCH("w|"&amp;indicators!A971&amp;"|"&amp;MID(indicators!C971,3,100),support!$A$2:$A$66,0),MATCH(indicators!B971,support!$E$1:$BI$1,0))="","NULL",SUBSTITUTE(OFFSET(support!$D$1,MATCH("w|"&amp;indicators!A971&amp;"|"&amp;MID(indicators!C971,3,100),support!$A$2:$A$66,0),MATCH(indicators!B971,support!$E$1:$BI$1,0)),",","."))</f>
        <v>0.623627951670823</v>
      </c>
      <c r="J971">
        <v>1</v>
      </c>
    </row>
    <row r="972" spans="1:10" x14ac:dyDescent="0.25">
      <c r="A972">
        <v>2018</v>
      </c>
      <c r="B972" s="88">
        <v>2</v>
      </c>
      <c r="C972" t="s">
        <v>230</v>
      </c>
      <c r="D972" t="str">
        <f ca="1">IF(OFFSET(support!$D$1,MATCH("v|"&amp;indicators!A972&amp;"|"&amp;MID(indicators!C972,3,100),support!$A$2:$A$66,0),MATCH(indicators!B972,support!$E$1:$BI$1,0))="","NULL",SUBSTITUTE(OFFSET(support!$D$1,MATCH("v|"&amp;indicators!A972&amp;"|"&amp;MID(indicators!C972,3,100),support!$A$2:$A$66,0),MATCH(indicators!B972,support!$E$1:$BI$1,0)),",","."))</f>
        <v>10.3458218485599</v>
      </c>
      <c r="E972" t="s">
        <v>19</v>
      </c>
      <c r="F972" t="s">
        <v>19</v>
      </c>
      <c r="G972" t="s">
        <v>19</v>
      </c>
      <c r="H972" t="s">
        <v>19</v>
      </c>
      <c r="I972" t="str">
        <f ca="1">IF(OFFSET(support!$D$1,MATCH("w|"&amp;indicators!A972&amp;"|"&amp;MID(indicators!C972,3,100),support!$A$2:$A$66,0),MATCH(indicators!B972,support!$E$1:$BI$1,0))="","NULL",SUBSTITUTE(OFFSET(support!$D$1,MATCH("w|"&amp;indicators!A972&amp;"|"&amp;MID(indicators!C972,3,100),support!$A$2:$A$66,0),MATCH(indicators!B972,support!$E$1:$BI$1,0)),",","."))</f>
        <v>0.387966979157452</v>
      </c>
      <c r="J972">
        <v>1</v>
      </c>
    </row>
    <row r="973" spans="1:10" x14ac:dyDescent="0.25">
      <c r="A973">
        <v>2018</v>
      </c>
      <c r="B973" s="88">
        <v>3</v>
      </c>
      <c r="C973" t="s">
        <v>230</v>
      </c>
      <c r="D973" t="str">
        <f ca="1">IF(OFFSET(support!$D$1,MATCH("v|"&amp;indicators!A973&amp;"|"&amp;MID(indicators!C973,3,100),support!$A$2:$A$66,0),MATCH(indicators!B973,support!$E$1:$BI$1,0))="","NULL",SUBSTITUTE(OFFSET(support!$D$1,MATCH("v|"&amp;indicators!A973&amp;"|"&amp;MID(indicators!C973,3,100),support!$A$2:$A$66,0),MATCH(indicators!B973,support!$E$1:$BI$1,0)),",","."))</f>
        <v>1.80730953030045</v>
      </c>
      <c r="E973" t="s">
        <v>19</v>
      </c>
      <c r="F973" t="s">
        <v>19</v>
      </c>
      <c r="G973" t="s">
        <v>19</v>
      </c>
      <c r="H973" t="s">
        <v>19</v>
      </c>
      <c r="I973" t="str">
        <f ca="1">IF(OFFSET(support!$D$1,MATCH("w|"&amp;indicators!A973&amp;"|"&amp;MID(indicators!C973,3,100),support!$A$2:$A$66,0),MATCH(indicators!B973,support!$E$1:$BI$1,0))="","NULL",SUBSTITUTE(OFFSET(support!$D$1,MATCH("w|"&amp;indicators!A973&amp;"|"&amp;MID(indicators!C973,3,100),support!$A$2:$A$66,0),MATCH(indicators!B973,support!$E$1:$BI$1,0)),",","."))</f>
        <v>1.12593713676814</v>
      </c>
      <c r="J973">
        <v>1</v>
      </c>
    </row>
    <row r="974" spans="1:10" x14ac:dyDescent="0.25">
      <c r="A974">
        <v>2018</v>
      </c>
      <c r="B974" s="88">
        <v>4</v>
      </c>
      <c r="C974" t="s">
        <v>230</v>
      </c>
      <c r="D974" t="str">
        <f ca="1">IF(OFFSET(support!$D$1,MATCH("v|"&amp;indicators!A974&amp;"|"&amp;MID(indicators!C974,3,100),support!$A$2:$A$66,0),MATCH(indicators!B974,support!$E$1:$BI$1,0))="","NULL",SUBSTITUTE(OFFSET(support!$D$1,MATCH("v|"&amp;indicators!A974&amp;"|"&amp;MID(indicators!C974,3,100),support!$A$2:$A$66,0),MATCH(indicators!B974,support!$E$1:$BI$1,0)),",","."))</f>
        <v>1.00832666505722</v>
      </c>
      <c r="E974" t="s">
        <v>19</v>
      </c>
      <c r="F974" t="s">
        <v>19</v>
      </c>
      <c r="G974" t="s">
        <v>19</v>
      </c>
      <c r="H974" t="s">
        <v>19</v>
      </c>
      <c r="I974" t="str">
        <f ca="1">IF(OFFSET(support!$D$1,MATCH("w|"&amp;indicators!A974&amp;"|"&amp;MID(indicators!C974,3,100),support!$A$2:$A$66,0),MATCH(indicators!B974,support!$E$1:$BI$1,0))="","NULL",SUBSTITUTE(OFFSET(support!$D$1,MATCH("w|"&amp;indicators!A974&amp;"|"&amp;MID(indicators!C974,3,100),support!$A$2:$A$66,0),MATCH(indicators!B974,support!$E$1:$BI$1,0)),",","."))</f>
        <v>0.249819795469853</v>
      </c>
      <c r="J974">
        <v>1</v>
      </c>
    </row>
    <row r="975" spans="1:10" x14ac:dyDescent="0.25">
      <c r="A975">
        <v>2018</v>
      </c>
      <c r="B975" s="88">
        <v>5</v>
      </c>
      <c r="C975" t="s">
        <v>230</v>
      </c>
      <c r="D975" t="str">
        <f ca="1">IF(OFFSET(support!$D$1,MATCH("v|"&amp;indicators!A975&amp;"|"&amp;MID(indicators!C975,3,100),support!$A$2:$A$66,0),MATCH(indicators!B975,support!$E$1:$BI$1,0))="","NULL",SUBSTITUTE(OFFSET(support!$D$1,MATCH("v|"&amp;indicators!A975&amp;"|"&amp;MID(indicators!C975,3,100),support!$A$2:$A$66,0),MATCH(indicators!B975,support!$E$1:$BI$1,0)),",","."))</f>
        <v>-2.51980692969631</v>
      </c>
      <c r="E975" t="s">
        <v>19</v>
      </c>
      <c r="F975" t="s">
        <v>19</v>
      </c>
      <c r="G975" t="s">
        <v>19</v>
      </c>
      <c r="H975" t="s">
        <v>19</v>
      </c>
      <c r="I975" t="str">
        <f ca="1">IF(OFFSET(support!$D$1,MATCH("w|"&amp;indicators!A975&amp;"|"&amp;MID(indicators!C975,3,100),support!$A$2:$A$66,0),MATCH(indicators!B975,support!$E$1:$BI$1,0))="","NULL",SUBSTITUTE(OFFSET(support!$D$1,MATCH("w|"&amp;indicators!A975&amp;"|"&amp;MID(indicators!C975,3,100),support!$A$2:$A$66,0),MATCH(indicators!B975,support!$E$1:$BI$1,0)),",","."))</f>
        <v>0.877109517147516</v>
      </c>
      <c r="J975">
        <v>1</v>
      </c>
    </row>
    <row r="976" spans="1:10" x14ac:dyDescent="0.25">
      <c r="A976">
        <v>2018</v>
      </c>
      <c r="B976" s="88">
        <v>6</v>
      </c>
      <c r="C976" t="s">
        <v>230</v>
      </c>
      <c r="D976" t="str">
        <f ca="1">IF(OFFSET(support!$D$1,MATCH("v|"&amp;indicators!A976&amp;"|"&amp;MID(indicators!C976,3,100),support!$A$2:$A$66,0),MATCH(indicators!B976,support!$E$1:$BI$1,0))="","NULL",SUBSTITUTE(OFFSET(support!$D$1,MATCH("v|"&amp;indicators!A976&amp;"|"&amp;MID(indicators!C976,3,100),support!$A$2:$A$66,0),MATCH(indicators!B976,support!$E$1:$BI$1,0)),",","."))</f>
        <v>-2.45992437267975</v>
      </c>
      <c r="E976" t="s">
        <v>19</v>
      </c>
      <c r="F976" t="s">
        <v>19</v>
      </c>
      <c r="G976" t="s">
        <v>19</v>
      </c>
      <c r="H976" t="s">
        <v>19</v>
      </c>
      <c r="I976" t="str">
        <f ca="1">IF(OFFSET(support!$D$1,MATCH("w|"&amp;indicators!A976&amp;"|"&amp;MID(indicators!C976,3,100),support!$A$2:$A$66,0),MATCH(indicators!B976,support!$E$1:$BI$1,0))="","NULL",SUBSTITUTE(OFFSET(support!$D$1,MATCH("w|"&amp;indicators!A976&amp;"|"&amp;MID(indicators!C976,3,100),support!$A$2:$A$66,0),MATCH(indicators!B976,support!$E$1:$BI$1,0)),",","."))</f>
        <v>0.130702137768129</v>
      </c>
      <c r="J976">
        <v>1</v>
      </c>
    </row>
    <row r="977" spans="1:10" x14ac:dyDescent="0.25">
      <c r="A977">
        <v>2018</v>
      </c>
      <c r="B977" s="88">
        <v>7</v>
      </c>
      <c r="C977" t="s">
        <v>230</v>
      </c>
      <c r="D977" t="str">
        <f ca="1">IF(OFFSET(support!$D$1,MATCH("v|"&amp;indicators!A977&amp;"|"&amp;MID(indicators!C977,3,100),support!$A$2:$A$66,0),MATCH(indicators!B977,support!$E$1:$BI$1,0))="","NULL",SUBSTITUTE(OFFSET(support!$D$1,MATCH("v|"&amp;indicators!A977&amp;"|"&amp;MID(indicators!C977,3,100),support!$A$2:$A$66,0),MATCH(indicators!B977,support!$E$1:$BI$1,0)),",","."))</f>
        <v>0.32184216975219</v>
      </c>
      <c r="E977" t="s">
        <v>19</v>
      </c>
      <c r="F977" t="s">
        <v>19</v>
      </c>
      <c r="G977" t="s">
        <v>19</v>
      </c>
      <c r="H977" t="s">
        <v>19</v>
      </c>
      <c r="I977" t="str">
        <f ca="1">IF(OFFSET(support!$D$1,MATCH("w|"&amp;indicators!A977&amp;"|"&amp;MID(indicators!C977,3,100),support!$A$2:$A$66,0),MATCH(indicators!B977,support!$E$1:$BI$1,0))="","NULL",SUBSTITUTE(OFFSET(support!$D$1,MATCH("w|"&amp;indicators!A977&amp;"|"&amp;MID(indicators!C977,3,100),support!$A$2:$A$66,0),MATCH(indicators!B977,support!$E$1:$BI$1,0)),",","."))</f>
        <v>0.663001895790992</v>
      </c>
      <c r="J977">
        <v>1</v>
      </c>
    </row>
    <row r="978" spans="1:10" x14ac:dyDescent="0.25">
      <c r="A978">
        <v>2018</v>
      </c>
      <c r="B978" s="88">
        <v>8</v>
      </c>
      <c r="C978" t="s">
        <v>230</v>
      </c>
      <c r="D978" t="str">
        <f ca="1">IF(OFFSET(support!$D$1,MATCH("v|"&amp;indicators!A978&amp;"|"&amp;MID(indicators!C978,3,100),support!$A$2:$A$66,0),MATCH(indicators!B978,support!$E$1:$BI$1,0))="","NULL",SUBSTITUTE(OFFSET(support!$D$1,MATCH("v|"&amp;indicators!A978&amp;"|"&amp;MID(indicators!C978,3,100),support!$A$2:$A$66,0),MATCH(indicators!B978,support!$E$1:$BI$1,0)),",","."))</f>
        <v>0.895777951477327</v>
      </c>
      <c r="E978" t="s">
        <v>19</v>
      </c>
      <c r="F978" t="s">
        <v>19</v>
      </c>
      <c r="G978" t="s">
        <v>19</v>
      </c>
      <c r="H978" t="s">
        <v>19</v>
      </c>
      <c r="I978" t="str">
        <f ca="1">IF(OFFSET(support!$D$1,MATCH("w|"&amp;indicators!A978&amp;"|"&amp;MID(indicators!C978,3,100),support!$A$2:$A$66,0),MATCH(indicators!B978,support!$E$1:$BI$1,0))="","NULL",SUBSTITUTE(OFFSET(support!$D$1,MATCH("w|"&amp;indicators!A978&amp;"|"&amp;MID(indicators!C978,3,100),support!$A$2:$A$66,0),MATCH(indicators!B978,support!$E$1:$BI$1,0)),",","."))</f>
        <v>0.236472385245688</v>
      </c>
      <c r="J978">
        <v>1</v>
      </c>
    </row>
    <row r="979" spans="1:10" x14ac:dyDescent="0.25">
      <c r="A979">
        <v>2018</v>
      </c>
      <c r="B979" s="88">
        <v>10</v>
      </c>
      <c r="C979" t="s">
        <v>230</v>
      </c>
      <c r="D979" t="str">
        <f ca="1">IF(OFFSET(support!$D$1,MATCH("v|"&amp;indicators!A979&amp;"|"&amp;MID(indicators!C979,3,100),support!$A$2:$A$66,0),MATCH(indicators!B979,support!$E$1:$BI$1,0))="","NULL",SUBSTITUTE(OFFSET(support!$D$1,MATCH("v|"&amp;indicators!A979&amp;"|"&amp;MID(indicators!C979,3,100),support!$A$2:$A$66,0),MATCH(indicators!B979,support!$E$1:$BI$1,0)),",","."))</f>
        <v>3.37582339628391</v>
      </c>
      <c r="E979" t="s">
        <v>19</v>
      </c>
      <c r="F979" t="s">
        <v>19</v>
      </c>
      <c r="G979" t="s">
        <v>19</v>
      </c>
      <c r="H979" t="s">
        <v>19</v>
      </c>
      <c r="I979" t="str">
        <f ca="1">IF(OFFSET(support!$D$1,MATCH("w|"&amp;indicators!A979&amp;"|"&amp;MID(indicators!C979,3,100),support!$A$2:$A$66,0),MATCH(indicators!B979,support!$E$1:$BI$1,0))="","NULL",SUBSTITUTE(OFFSET(support!$D$1,MATCH("w|"&amp;indicators!A979&amp;"|"&amp;MID(indicators!C979,3,100),support!$A$2:$A$66,0),MATCH(indicators!B979,support!$E$1:$BI$1,0)),",","."))</f>
        <v>0.652391334350493</v>
      </c>
      <c r="J979">
        <v>1</v>
      </c>
    </row>
    <row r="980" spans="1:10" x14ac:dyDescent="0.25">
      <c r="A980">
        <v>2018</v>
      </c>
      <c r="B980" s="88">
        <v>11</v>
      </c>
      <c r="C980" t="s">
        <v>230</v>
      </c>
      <c r="D980" t="str">
        <f ca="1">IF(OFFSET(support!$D$1,MATCH("v|"&amp;indicators!A980&amp;"|"&amp;MID(indicators!C980,3,100),support!$A$2:$A$66,0),MATCH(indicators!B980,support!$E$1:$BI$1,0))="","NULL",SUBSTITUTE(OFFSET(support!$D$1,MATCH("v|"&amp;indicators!A980&amp;"|"&amp;MID(indicators!C980,3,100),support!$A$2:$A$66,0),MATCH(indicators!B980,support!$E$1:$BI$1,0)),",","."))</f>
        <v>0.390132107173554</v>
      </c>
      <c r="E980" t="s">
        <v>19</v>
      </c>
      <c r="F980" t="s">
        <v>19</v>
      </c>
      <c r="G980" t="s">
        <v>19</v>
      </c>
      <c r="H980" t="s">
        <v>19</v>
      </c>
      <c r="I980" t="str">
        <f ca="1">IF(OFFSET(support!$D$1,MATCH("w|"&amp;indicators!A980&amp;"|"&amp;MID(indicators!C980,3,100),support!$A$2:$A$66,0),MATCH(indicators!B980,support!$E$1:$BI$1,0))="","NULL",SUBSTITUTE(OFFSET(support!$D$1,MATCH("w|"&amp;indicators!A980&amp;"|"&amp;MID(indicators!C980,3,100),support!$A$2:$A$66,0),MATCH(indicators!B980,support!$E$1:$BI$1,0)),",","."))</f>
        <v>0.547608285608888</v>
      </c>
      <c r="J980">
        <v>1</v>
      </c>
    </row>
    <row r="981" spans="1:10" x14ac:dyDescent="0.25">
      <c r="A981">
        <v>2018</v>
      </c>
      <c r="B981" s="88">
        <v>12</v>
      </c>
      <c r="C981" t="s">
        <v>230</v>
      </c>
      <c r="D981" t="str">
        <f ca="1">IF(OFFSET(support!$D$1,MATCH("v|"&amp;indicators!A981&amp;"|"&amp;MID(indicators!C981,3,100),support!$A$2:$A$66,0),MATCH(indicators!B981,support!$E$1:$BI$1,0))="","NULL",SUBSTITUTE(OFFSET(support!$D$1,MATCH("v|"&amp;indicators!A981&amp;"|"&amp;MID(indicators!C981,3,100),support!$A$2:$A$66,0),MATCH(indicators!B981,support!$E$1:$BI$1,0)),",","."))</f>
        <v>1.65208669015646</v>
      </c>
      <c r="E981" t="s">
        <v>19</v>
      </c>
      <c r="F981" t="s">
        <v>19</v>
      </c>
      <c r="G981" t="s">
        <v>19</v>
      </c>
      <c r="H981" t="s">
        <v>19</v>
      </c>
      <c r="I981" t="str">
        <f ca="1">IF(OFFSET(support!$D$1,MATCH("w|"&amp;indicators!A981&amp;"|"&amp;MID(indicators!C981,3,100),support!$A$2:$A$66,0),MATCH(indicators!B981,support!$E$1:$BI$1,0))="","NULL",SUBSTITUTE(OFFSET(support!$D$1,MATCH("w|"&amp;indicators!A981&amp;"|"&amp;MID(indicators!C981,3,100),support!$A$2:$A$66,0),MATCH(indicators!B981,support!$E$1:$BI$1,0)),",","."))</f>
        <v>0.488844509035809</v>
      </c>
      <c r="J981">
        <v>1</v>
      </c>
    </row>
    <row r="982" spans="1:10" x14ac:dyDescent="0.25">
      <c r="A982">
        <v>2018</v>
      </c>
      <c r="B982" s="88">
        <v>14</v>
      </c>
      <c r="C982" t="s">
        <v>230</v>
      </c>
      <c r="D982" t="str">
        <f ca="1">IF(OFFSET(support!$D$1,MATCH("v|"&amp;indicators!A982&amp;"|"&amp;MID(indicators!C982,3,100),support!$A$2:$A$66,0),MATCH(indicators!B982,support!$E$1:$BI$1,0))="","NULL",SUBSTITUTE(OFFSET(support!$D$1,MATCH("v|"&amp;indicators!A982&amp;"|"&amp;MID(indicators!C982,3,100),support!$A$2:$A$66,0),MATCH(indicators!B982,support!$E$1:$BI$1,0)),",","."))</f>
        <v>1.93475240387915</v>
      </c>
      <c r="E982" t="s">
        <v>19</v>
      </c>
      <c r="F982" t="s">
        <v>19</v>
      </c>
      <c r="G982" t="s">
        <v>19</v>
      </c>
      <c r="H982" t="s">
        <v>19</v>
      </c>
      <c r="I982" t="str">
        <f ca="1">IF(OFFSET(support!$D$1,MATCH("w|"&amp;indicators!A982&amp;"|"&amp;MID(indicators!C982,3,100),support!$A$2:$A$66,0),MATCH(indicators!B982,support!$E$1:$BI$1,0))="","NULL",SUBSTITUTE(OFFSET(support!$D$1,MATCH("w|"&amp;indicators!A982&amp;"|"&amp;MID(indicators!C982,3,100),support!$A$2:$A$66,0),MATCH(indicators!B982,support!$E$1:$BI$1,0)),",","."))</f>
        <v>0.679398349027283</v>
      </c>
      <c r="J982">
        <v>1</v>
      </c>
    </row>
    <row r="983" spans="1:10" x14ac:dyDescent="0.25">
      <c r="A983">
        <v>2018</v>
      </c>
      <c r="B983" s="88">
        <v>17</v>
      </c>
      <c r="C983" t="s">
        <v>230</v>
      </c>
      <c r="D983" t="str">
        <f ca="1">IF(OFFSET(support!$D$1,MATCH("v|"&amp;indicators!A983&amp;"|"&amp;MID(indicators!C983,3,100),support!$A$2:$A$66,0),MATCH(indicators!B983,support!$E$1:$BI$1,0))="","NULL",SUBSTITUTE(OFFSET(support!$D$1,MATCH("v|"&amp;indicators!A983&amp;"|"&amp;MID(indicators!C983,3,100),support!$A$2:$A$66,0),MATCH(indicators!B983,support!$E$1:$BI$1,0)),",","."))</f>
        <v>3.48539094525587</v>
      </c>
      <c r="E983" t="s">
        <v>19</v>
      </c>
      <c r="F983" t="s">
        <v>19</v>
      </c>
      <c r="G983" t="s">
        <v>19</v>
      </c>
      <c r="H983" t="s">
        <v>19</v>
      </c>
      <c r="I983" t="str">
        <f ca="1">IF(OFFSET(support!$D$1,MATCH("w|"&amp;indicators!A983&amp;"|"&amp;MID(indicators!C983,3,100),support!$A$2:$A$66,0),MATCH(indicators!B983,support!$E$1:$BI$1,0))="","NULL",SUBSTITUTE(OFFSET(support!$D$1,MATCH("w|"&amp;indicators!A983&amp;"|"&amp;MID(indicators!C983,3,100),support!$A$2:$A$66,0),MATCH(indicators!B983,support!$E$1:$BI$1,0)),",","."))</f>
        <v>0.335638733848888</v>
      </c>
      <c r="J983">
        <v>1</v>
      </c>
    </row>
    <row r="984" spans="1:10" x14ac:dyDescent="0.25">
      <c r="A984">
        <v>2018</v>
      </c>
      <c r="B984" s="88">
        <v>18</v>
      </c>
      <c r="C984" t="s">
        <v>230</v>
      </c>
      <c r="D984" t="str">
        <f ca="1">IF(OFFSET(support!$D$1,MATCH("v|"&amp;indicators!A984&amp;"|"&amp;MID(indicators!C984,3,100),support!$A$2:$A$66,0),MATCH(indicators!B984,support!$E$1:$BI$1,0))="","NULL",SUBSTITUTE(OFFSET(support!$D$1,MATCH("v|"&amp;indicators!A984&amp;"|"&amp;MID(indicators!C984,3,100),support!$A$2:$A$66,0),MATCH(indicators!B984,support!$E$1:$BI$1,0)),",","."))</f>
        <v>-4.00546343586623</v>
      </c>
      <c r="E984" t="s">
        <v>19</v>
      </c>
      <c r="F984" t="s">
        <v>19</v>
      </c>
      <c r="G984" t="s">
        <v>19</v>
      </c>
      <c r="H984" t="s">
        <v>19</v>
      </c>
      <c r="I984" t="str">
        <f ca="1">IF(OFFSET(support!$D$1,MATCH("w|"&amp;indicators!A984&amp;"|"&amp;MID(indicators!C984,3,100),support!$A$2:$A$66,0),MATCH(indicators!B984,support!$E$1:$BI$1,0))="","NULL",SUBSTITUTE(OFFSET(support!$D$1,MATCH("w|"&amp;indicators!A984&amp;"|"&amp;MID(indicators!C984,3,100),support!$A$2:$A$66,0),MATCH(indicators!B984,support!$E$1:$BI$1,0)),",","."))</f>
        <v>0.166581655757355</v>
      </c>
      <c r="J984">
        <v>1</v>
      </c>
    </row>
    <row r="985" spans="1:10" x14ac:dyDescent="0.25">
      <c r="A985">
        <v>2018</v>
      </c>
      <c r="B985" s="88">
        <v>21</v>
      </c>
      <c r="C985" t="s">
        <v>230</v>
      </c>
      <c r="D985" t="str">
        <f ca="1">IF(OFFSET(support!$D$1,MATCH("v|"&amp;indicators!A985&amp;"|"&amp;MID(indicators!C985,3,100),support!$A$2:$A$66,0),MATCH(indicators!B985,support!$E$1:$BI$1,0))="","NULL",SUBSTITUTE(OFFSET(support!$D$1,MATCH("v|"&amp;indicators!A985&amp;"|"&amp;MID(indicators!C985,3,100),support!$A$2:$A$66,0),MATCH(indicators!B985,support!$E$1:$BI$1,0)),",","."))</f>
        <v>19.6993045803334</v>
      </c>
      <c r="E985" t="s">
        <v>19</v>
      </c>
      <c r="F985" t="s">
        <v>19</v>
      </c>
      <c r="G985" t="s">
        <v>19</v>
      </c>
      <c r="H985" t="s">
        <v>19</v>
      </c>
      <c r="I985" t="str">
        <f ca="1">IF(OFFSET(support!$D$1,MATCH("w|"&amp;indicators!A985&amp;"|"&amp;MID(indicators!C985,3,100),support!$A$2:$A$66,0),MATCH(indicators!B985,support!$E$1:$BI$1,0))="","NULL",SUBSTITUTE(OFFSET(support!$D$1,MATCH("w|"&amp;indicators!A985&amp;"|"&amp;MID(indicators!C985,3,100),support!$A$2:$A$66,0),MATCH(indicators!B985,support!$E$1:$BI$1,0)),",","."))</f>
        <v>0.154379915976045</v>
      </c>
      <c r="J985">
        <v>1</v>
      </c>
    </row>
    <row r="986" spans="1:10" x14ac:dyDescent="0.25">
      <c r="A986">
        <v>2018</v>
      </c>
      <c r="B986" s="88">
        <v>22</v>
      </c>
      <c r="C986" t="s">
        <v>230</v>
      </c>
      <c r="D986" t="str">
        <f ca="1">IF(OFFSET(support!$D$1,MATCH("v|"&amp;indicators!A986&amp;"|"&amp;MID(indicators!C986,3,100),support!$A$2:$A$66,0),MATCH(indicators!B986,support!$E$1:$BI$1,0))="","NULL",SUBSTITUTE(OFFSET(support!$D$1,MATCH("v|"&amp;indicators!A986&amp;"|"&amp;MID(indicators!C986,3,100),support!$A$2:$A$66,0),MATCH(indicators!B986,support!$E$1:$BI$1,0)),",","."))</f>
        <v>4.78057022195988</v>
      </c>
      <c r="E986" t="s">
        <v>19</v>
      </c>
      <c r="F986" t="s">
        <v>19</v>
      </c>
      <c r="G986" t="s">
        <v>19</v>
      </c>
      <c r="H986" t="s">
        <v>19</v>
      </c>
      <c r="I986" t="str">
        <f ca="1">IF(OFFSET(support!$D$1,MATCH("w|"&amp;indicators!A986&amp;"|"&amp;MID(indicators!C986,3,100),support!$A$2:$A$66,0),MATCH(indicators!B986,support!$E$1:$BI$1,0))="","NULL",SUBSTITUTE(OFFSET(support!$D$1,MATCH("w|"&amp;indicators!A986&amp;"|"&amp;MID(indicators!C986,3,100),support!$A$2:$A$66,0),MATCH(indicators!B986,support!$E$1:$BI$1,0)),",","."))</f>
        <v>0.671692766450105</v>
      </c>
      <c r="J986">
        <v>1</v>
      </c>
    </row>
    <row r="987" spans="1:10" x14ac:dyDescent="0.25">
      <c r="A987">
        <v>2018</v>
      </c>
      <c r="B987" s="88">
        <v>24</v>
      </c>
      <c r="C987" t="s">
        <v>230</v>
      </c>
      <c r="D987" t="str">
        <f ca="1">IF(OFFSET(support!$D$1,MATCH("v|"&amp;indicators!A987&amp;"|"&amp;MID(indicators!C987,3,100),support!$A$2:$A$66,0),MATCH(indicators!B987,support!$E$1:$BI$1,0))="","NULL",SUBSTITUTE(OFFSET(support!$D$1,MATCH("v|"&amp;indicators!A987&amp;"|"&amp;MID(indicators!C987,3,100),support!$A$2:$A$66,0),MATCH(indicators!B987,support!$E$1:$BI$1,0)),",","."))</f>
        <v>65.8678700914334</v>
      </c>
      <c r="E987" t="s">
        <v>19</v>
      </c>
      <c r="F987" t="s">
        <v>19</v>
      </c>
      <c r="G987" t="s">
        <v>19</v>
      </c>
      <c r="H987" t="s">
        <v>19</v>
      </c>
      <c r="I987" t="str">
        <f ca="1">IF(OFFSET(support!$D$1,MATCH("w|"&amp;indicators!A987&amp;"|"&amp;MID(indicators!C987,3,100),support!$A$2:$A$66,0),MATCH(indicators!B987,support!$E$1:$BI$1,0))="","NULL",SUBSTITUTE(OFFSET(support!$D$1,MATCH("w|"&amp;indicators!A987&amp;"|"&amp;MID(indicators!C987,3,100),support!$A$2:$A$66,0),MATCH(indicators!B987,support!$E$1:$BI$1,0)),",","."))</f>
        <v>0.186484467556685</v>
      </c>
      <c r="J987">
        <v>1</v>
      </c>
    </row>
    <row r="988" spans="1:10" x14ac:dyDescent="0.25">
      <c r="A988">
        <v>2018</v>
      </c>
      <c r="B988" s="88">
        <v>25</v>
      </c>
      <c r="C988" t="s">
        <v>230</v>
      </c>
      <c r="D988" t="str">
        <f ca="1">IF(OFFSET(support!$D$1,MATCH("v|"&amp;indicators!A988&amp;"|"&amp;MID(indicators!C988,3,100),support!$A$2:$A$66,0),MATCH(indicators!B988,support!$E$1:$BI$1,0))="","NULL",SUBSTITUTE(OFFSET(support!$D$1,MATCH("v|"&amp;indicators!A988&amp;"|"&amp;MID(indicators!C988,3,100),support!$A$2:$A$66,0),MATCH(indicators!B988,support!$E$1:$BI$1,0)),",","."))</f>
        <v>-0.839909314599229</v>
      </c>
      <c r="E988" t="s">
        <v>19</v>
      </c>
      <c r="F988" t="s">
        <v>19</v>
      </c>
      <c r="G988" t="s">
        <v>19</v>
      </c>
      <c r="H988" t="s">
        <v>19</v>
      </c>
      <c r="I988" t="str">
        <f ca="1">IF(OFFSET(support!$D$1,MATCH("w|"&amp;indicators!A988&amp;"|"&amp;MID(indicators!C988,3,100),support!$A$2:$A$66,0),MATCH(indicators!B988,support!$E$1:$BI$1,0))="","NULL",SUBSTITUTE(OFFSET(support!$D$1,MATCH("w|"&amp;indicators!A988&amp;"|"&amp;MID(indicators!C988,3,100),support!$A$2:$A$66,0),MATCH(indicators!B988,support!$E$1:$BI$1,0)),",","."))</f>
        <v>1.83270197940326</v>
      </c>
      <c r="J988">
        <v>1</v>
      </c>
    </row>
    <row r="989" spans="1:10" x14ac:dyDescent="0.25">
      <c r="A989">
        <v>2018</v>
      </c>
      <c r="B989" s="88">
        <v>26</v>
      </c>
      <c r="C989" t="s">
        <v>230</v>
      </c>
      <c r="D989" t="str">
        <f ca="1">IF(OFFSET(support!$D$1,MATCH("v|"&amp;indicators!A989&amp;"|"&amp;MID(indicators!C989,3,100),support!$A$2:$A$66,0),MATCH(indicators!B989,support!$E$1:$BI$1,0))="","NULL",SUBSTITUTE(OFFSET(support!$D$1,MATCH("v|"&amp;indicators!A989&amp;"|"&amp;MID(indicators!C989,3,100),support!$A$2:$A$66,0),MATCH(indicators!B989,support!$E$1:$BI$1,0)),",","."))</f>
        <v>74.9023210370591</v>
      </c>
      <c r="E989" t="s">
        <v>19</v>
      </c>
      <c r="F989" t="s">
        <v>19</v>
      </c>
      <c r="G989" t="s">
        <v>19</v>
      </c>
      <c r="H989" t="s">
        <v>19</v>
      </c>
      <c r="I989" t="str">
        <f ca="1">IF(OFFSET(support!$D$1,MATCH("w|"&amp;indicators!A989&amp;"|"&amp;MID(indicators!C989,3,100),support!$A$2:$A$66,0),MATCH(indicators!B989,support!$E$1:$BI$1,0))="","NULL",SUBSTITUTE(OFFSET(support!$D$1,MATCH("w|"&amp;indicators!A989&amp;"|"&amp;MID(indicators!C989,3,100),support!$A$2:$A$66,0),MATCH(indicators!B989,support!$E$1:$BI$1,0)),",","."))</f>
        <v>0.366745130132089</v>
      </c>
      <c r="J989">
        <v>1</v>
      </c>
    </row>
    <row r="990" spans="1:10" x14ac:dyDescent="0.25">
      <c r="A990">
        <v>2018</v>
      </c>
      <c r="B990" s="88">
        <v>27</v>
      </c>
      <c r="C990" t="s">
        <v>230</v>
      </c>
      <c r="D990" t="str">
        <f ca="1">IF(OFFSET(support!$D$1,MATCH("v|"&amp;indicators!A990&amp;"|"&amp;MID(indicators!C990,3,100),support!$A$2:$A$66,0),MATCH(indicators!B990,support!$E$1:$BI$1,0))="","NULL",SUBSTITUTE(OFFSET(support!$D$1,MATCH("v|"&amp;indicators!A990&amp;"|"&amp;MID(indicators!C990,3,100),support!$A$2:$A$66,0),MATCH(indicators!B990,support!$E$1:$BI$1,0)),",","."))</f>
        <v>7.47649175636031</v>
      </c>
      <c r="E990" t="s">
        <v>19</v>
      </c>
      <c r="F990" t="s">
        <v>19</v>
      </c>
      <c r="G990" t="s">
        <v>19</v>
      </c>
      <c r="H990" t="s">
        <v>19</v>
      </c>
      <c r="I990" t="str">
        <f ca="1">IF(OFFSET(support!$D$1,MATCH("w|"&amp;indicators!A990&amp;"|"&amp;MID(indicators!C990,3,100),support!$A$2:$A$66,0),MATCH(indicators!B990,support!$E$1:$BI$1,0))="","NULL",SUBSTITUTE(OFFSET(support!$D$1,MATCH("w|"&amp;indicators!A990&amp;"|"&amp;MID(indicators!C990,3,100),support!$A$2:$A$66,0),MATCH(indicators!B990,support!$E$1:$BI$1,0)),",","."))</f>
        <v>0.189155485462358</v>
      </c>
      <c r="J990">
        <v>1</v>
      </c>
    </row>
    <row r="991" spans="1:10" x14ac:dyDescent="0.25">
      <c r="A991">
        <v>2018</v>
      </c>
      <c r="B991" s="88">
        <v>28</v>
      </c>
      <c r="C991" t="s">
        <v>230</v>
      </c>
      <c r="D991" t="str">
        <f ca="1">IF(OFFSET(support!$D$1,MATCH("v|"&amp;indicators!A991&amp;"|"&amp;MID(indicators!C991,3,100),support!$A$2:$A$66,0),MATCH(indicators!B991,support!$E$1:$BI$1,0))="","NULL",SUBSTITUTE(OFFSET(support!$D$1,MATCH("v|"&amp;indicators!A991&amp;"|"&amp;MID(indicators!C991,3,100),support!$A$2:$A$66,0),MATCH(indicators!B991,support!$E$1:$BI$1,0)),",","."))</f>
        <v>-15.7869526832193</v>
      </c>
      <c r="E991" t="s">
        <v>19</v>
      </c>
      <c r="F991" t="s">
        <v>19</v>
      </c>
      <c r="G991" t="s">
        <v>19</v>
      </c>
      <c r="H991" t="s">
        <v>19</v>
      </c>
      <c r="I991" t="str">
        <f ca="1">IF(OFFSET(support!$D$1,MATCH("w|"&amp;indicators!A991&amp;"|"&amp;MID(indicators!C991,3,100),support!$A$2:$A$66,0),MATCH(indicators!B991,support!$E$1:$BI$1,0))="","NULL",SUBSTITUTE(OFFSET(support!$D$1,MATCH("w|"&amp;indicators!A991&amp;"|"&amp;MID(indicators!C991,3,100),support!$A$2:$A$66,0),MATCH(indicators!B991,support!$E$1:$BI$1,0)),",","."))</f>
        <v>0.0833380032938482</v>
      </c>
      <c r="J991">
        <v>1</v>
      </c>
    </row>
    <row r="992" spans="1:10" x14ac:dyDescent="0.25">
      <c r="A992">
        <v>2018</v>
      </c>
      <c r="B992" s="88">
        <v>29</v>
      </c>
      <c r="C992" t="s">
        <v>230</v>
      </c>
      <c r="D992" t="str">
        <f ca="1">IF(OFFSET(support!$D$1,MATCH("v|"&amp;indicators!A992&amp;"|"&amp;MID(indicators!C992,3,100),support!$A$2:$A$66,0),MATCH(indicators!B992,support!$E$1:$BI$1,0))="","NULL",SUBSTITUTE(OFFSET(support!$D$1,MATCH("v|"&amp;indicators!A992&amp;"|"&amp;MID(indicators!C992,3,100),support!$A$2:$A$66,0),MATCH(indicators!B992,support!$E$1:$BI$1,0)),",","."))</f>
        <v>-6.23367396538096</v>
      </c>
      <c r="E992" t="s">
        <v>19</v>
      </c>
      <c r="F992" t="s">
        <v>19</v>
      </c>
      <c r="G992" t="s">
        <v>19</v>
      </c>
      <c r="H992" t="s">
        <v>19</v>
      </c>
      <c r="I992" t="str">
        <f ca="1">IF(OFFSET(support!$D$1,MATCH("w|"&amp;indicators!A992&amp;"|"&amp;MID(indicators!C992,3,100),support!$A$2:$A$66,0),MATCH(indicators!B992,support!$E$1:$BI$1,0))="","NULL",SUBSTITUTE(OFFSET(support!$D$1,MATCH("w|"&amp;indicators!A992&amp;"|"&amp;MID(indicators!C992,3,100),support!$A$2:$A$66,0),MATCH(indicators!B992,support!$E$1:$BI$1,0)),",","."))</f>
        <v>0.143854099265549</v>
      </c>
      <c r="J992">
        <v>1</v>
      </c>
    </row>
    <row r="993" spans="1:10" x14ac:dyDescent="0.25">
      <c r="A993">
        <v>2018</v>
      </c>
      <c r="B993" s="88">
        <v>31</v>
      </c>
      <c r="C993" t="s">
        <v>230</v>
      </c>
      <c r="D993" t="str">
        <f ca="1">IF(OFFSET(support!$D$1,MATCH("v|"&amp;indicators!A993&amp;"|"&amp;MID(indicators!C993,3,100),support!$A$2:$A$66,0),MATCH(indicators!B993,support!$E$1:$BI$1,0))="","NULL",SUBSTITUTE(OFFSET(support!$D$1,MATCH("v|"&amp;indicators!A993&amp;"|"&amp;MID(indicators!C993,3,100),support!$A$2:$A$66,0),MATCH(indicators!B993,support!$E$1:$BI$1,0)),",","."))</f>
        <v>3.58308900481733</v>
      </c>
      <c r="E993" t="s">
        <v>19</v>
      </c>
      <c r="F993" t="s">
        <v>19</v>
      </c>
      <c r="G993" t="s">
        <v>19</v>
      </c>
      <c r="H993" t="s">
        <v>19</v>
      </c>
      <c r="I993" t="str">
        <f ca="1">IF(OFFSET(support!$D$1,MATCH("w|"&amp;indicators!A993&amp;"|"&amp;MID(indicators!C993,3,100),support!$A$2:$A$66,0),MATCH(indicators!B993,support!$E$1:$BI$1,0))="","NULL",SUBSTITUTE(OFFSET(support!$D$1,MATCH("w|"&amp;indicators!A993&amp;"|"&amp;MID(indicators!C993,3,100),support!$A$2:$A$66,0),MATCH(indicators!B993,support!$E$1:$BI$1,0)),",","."))</f>
        <v>0.186711614742831</v>
      </c>
      <c r="J993">
        <v>1</v>
      </c>
    </row>
    <row r="994" spans="1:10" x14ac:dyDescent="0.25">
      <c r="A994">
        <v>2018</v>
      </c>
      <c r="B994" s="88">
        <v>33</v>
      </c>
      <c r="C994" t="s">
        <v>230</v>
      </c>
      <c r="D994" t="str">
        <f ca="1">IF(OFFSET(support!$D$1,MATCH("v|"&amp;indicators!A994&amp;"|"&amp;MID(indicators!C994,3,100),support!$A$2:$A$66,0),MATCH(indicators!B994,support!$E$1:$BI$1,0))="","NULL",SUBSTITUTE(OFFSET(support!$D$1,MATCH("v|"&amp;indicators!A994&amp;"|"&amp;MID(indicators!C994,3,100),support!$A$2:$A$66,0),MATCH(indicators!B994,support!$E$1:$BI$1,0)),",","."))</f>
        <v>1.69876954346003</v>
      </c>
      <c r="E994" t="s">
        <v>19</v>
      </c>
      <c r="F994" t="s">
        <v>19</v>
      </c>
      <c r="G994" t="s">
        <v>19</v>
      </c>
      <c r="H994" t="s">
        <v>19</v>
      </c>
      <c r="I994" t="str">
        <f ca="1">IF(OFFSET(support!$D$1,MATCH("w|"&amp;indicators!A994&amp;"|"&amp;MID(indicators!C994,3,100),support!$A$2:$A$66,0),MATCH(indicators!B994,support!$E$1:$BI$1,0))="","NULL",SUBSTITUTE(OFFSET(support!$D$1,MATCH("w|"&amp;indicators!A994&amp;"|"&amp;MID(indicators!C994,3,100),support!$A$2:$A$66,0),MATCH(indicators!B994,support!$E$1:$BI$1,0)),",","."))</f>
        <v>0.171710019318614</v>
      </c>
      <c r="J994">
        <v>1</v>
      </c>
    </row>
    <row r="995" spans="1:10" x14ac:dyDescent="0.25">
      <c r="A995">
        <v>2018</v>
      </c>
      <c r="B995" s="88">
        <v>35</v>
      </c>
      <c r="C995" t="s">
        <v>230</v>
      </c>
      <c r="D995" t="str">
        <f ca="1">IF(OFFSET(support!$D$1,MATCH("v|"&amp;indicators!A995&amp;"|"&amp;MID(indicators!C995,3,100),support!$A$2:$A$66,0),MATCH(indicators!B995,support!$E$1:$BI$1,0))="","NULL",SUBSTITUTE(OFFSET(support!$D$1,MATCH("v|"&amp;indicators!A995&amp;"|"&amp;MID(indicators!C995,3,100),support!$A$2:$A$66,0),MATCH(indicators!B995,support!$E$1:$BI$1,0)),",","."))</f>
        <v>-7.52280033444251</v>
      </c>
      <c r="E995" t="s">
        <v>19</v>
      </c>
      <c r="F995" t="s">
        <v>19</v>
      </c>
      <c r="G995" t="s">
        <v>19</v>
      </c>
      <c r="H995" t="s">
        <v>19</v>
      </c>
      <c r="I995" t="str">
        <f ca="1">IF(OFFSET(support!$D$1,MATCH("w|"&amp;indicators!A995&amp;"|"&amp;MID(indicators!C995,3,100),support!$A$2:$A$66,0),MATCH(indicators!B995,support!$E$1:$BI$1,0))="","NULL",SUBSTITUTE(OFFSET(support!$D$1,MATCH("w|"&amp;indicators!A995&amp;"|"&amp;MID(indicators!C995,3,100),support!$A$2:$A$66,0),MATCH(indicators!B995,support!$E$1:$BI$1,0)),",","."))</f>
        <v>0.177223631278817</v>
      </c>
      <c r="J995">
        <v>1</v>
      </c>
    </row>
    <row r="996" spans="1:10" x14ac:dyDescent="0.25">
      <c r="A996">
        <v>2018</v>
      </c>
      <c r="B996" s="88">
        <v>36</v>
      </c>
      <c r="C996" t="s">
        <v>230</v>
      </c>
      <c r="D996" t="str">
        <f ca="1">IF(OFFSET(support!$D$1,MATCH("v|"&amp;indicators!A996&amp;"|"&amp;MID(indicators!C996,3,100),support!$A$2:$A$66,0),MATCH(indicators!B996,support!$E$1:$BI$1,0))="","NULL",SUBSTITUTE(OFFSET(support!$D$1,MATCH("v|"&amp;indicators!A996&amp;"|"&amp;MID(indicators!C996,3,100),support!$A$2:$A$66,0),MATCH(indicators!B996,support!$E$1:$BI$1,0)),",","."))</f>
        <v>0.910711970733575</v>
      </c>
      <c r="E996" t="s">
        <v>19</v>
      </c>
      <c r="F996" t="s">
        <v>19</v>
      </c>
      <c r="G996" t="s">
        <v>19</v>
      </c>
      <c r="H996" t="s">
        <v>19</v>
      </c>
      <c r="I996" t="str">
        <f ca="1">IF(OFFSET(support!$D$1,MATCH("w|"&amp;indicators!A996&amp;"|"&amp;MID(indicators!C996,3,100),support!$A$2:$A$66,0),MATCH(indicators!B996,support!$E$1:$BI$1,0))="","NULL",SUBSTITUTE(OFFSET(support!$D$1,MATCH("w|"&amp;indicators!A996&amp;"|"&amp;MID(indicators!C996,3,100),support!$A$2:$A$66,0),MATCH(indicators!B996,support!$E$1:$BI$1,0)),",","."))</f>
        <v>0.354143073664053</v>
      </c>
      <c r="J996">
        <v>1</v>
      </c>
    </row>
    <row r="997" spans="1:10" x14ac:dyDescent="0.25">
      <c r="A997">
        <v>2018</v>
      </c>
      <c r="B997" s="88">
        <v>38</v>
      </c>
      <c r="C997" t="s">
        <v>230</v>
      </c>
      <c r="D997" t="str">
        <f ca="1">IF(OFFSET(support!$D$1,MATCH("v|"&amp;indicators!A997&amp;"|"&amp;MID(indicators!C997,3,100),support!$A$2:$A$66,0),MATCH(indicators!B997,support!$E$1:$BI$1,0))="","NULL",SUBSTITUTE(OFFSET(support!$D$1,MATCH("v|"&amp;indicators!A997&amp;"|"&amp;MID(indicators!C997,3,100),support!$A$2:$A$66,0),MATCH(indicators!B997,support!$E$1:$BI$1,0)),",","."))</f>
        <v>0.38712305131963</v>
      </c>
      <c r="E997" t="s">
        <v>19</v>
      </c>
      <c r="F997" t="s">
        <v>19</v>
      </c>
      <c r="G997" t="s">
        <v>19</v>
      </c>
      <c r="H997" t="s">
        <v>19</v>
      </c>
      <c r="I997" t="str">
        <f ca="1">IF(OFFSET(support!$D$1,MATCH("w|"&amp;indicators!A997&amp;"|"&amp;MID(indicators!C997,3,100),support!$A$2:$A$66,0),MATCH(indicators!B997,support!$E$1:$BI$1,0))="","NULL",SUBSTITUTE(OFFSET(support!$D$1,MATCH("w|"&amp;indicators!A997&amp;"|"&amp;MID(indicators!C997,3,100),support!$A$2:$A$66,0),MATCH(indicators!B997,support!$E$1:$BI$1,0)),",","."))</f>
        <v>0.291726467121487</v>
      </c>
      <c r="J997">
        <v>1</v>
      </c>
    </row>
    <row r="998" spans="1:10" x14ac:dyDescent="0.25">
      <c r="A998">
        <v>2018</v>
      </c>
      <c r="B998" s="88">
        <v>40</v>
      </c>
      <c r="C998" t="s">
        <v>230</v>
      </c>
      <c r="D998" t="str">
        <f ca="1">IF(OFFSET(support!$D$1,MATCH("v|"&amp;indicators!A998&amp;"|"&amp;MID(indicators!C998,3,100),support!$A$2:$A$66,0),MATCH(indicators!B998,support!$E$1:$BI$1,0))="","NULL",SUBSTITUTE(OFFSET(support!$D$1,MATCH("v|"&amp;indicators!A998&amp;"|"&amp;MID(indicators!C998,3,100),support!$A$2:$A$66,0),MATCH(indicators!B998,support!$E$1:$BI$1,0)),",","."))</f>
        <v>0.230349499726384</v>
      </c>
      <c r="E998" t="s">
        <v>19</v>
      </c>
      <c r="F998" t="s">
        <v>19</v>
      </c>
      <c r="G998" t="s">
        <v>19</v>
      </c>
      <c r="H998" t="s">
        <v>19</v>
      </c>
      <c r="I998" t="str">
        <f ca="1">IF(OFFSET(support!$D$1,MATCH("w|"&amp;indicators!A998&amp;"|"&amp;MID(indicators!C998,3,100),support!$A$2:$A$66,0),MATCH(indicators!B998,support!$E$1:$BI$1,0))="","NULL",SUBSTITUTE(OFFSET(support!$D$1,MATCH("w|"&amp;indicators!A998&amp;"|"&amp;MID(indicators!C998,3,100),support!$A$2:$A$66,0),MATCH(indicators!B998,support!$E$1:$BI$1,0)),",","."))</f>
        <v>0.206874771588178</v>
      </c>
      <c r="J998">
        <v>1</v>
      </c>
    </row>
    <row r="999" spans="1:10" x14ac:dyDescent="0.25">
      <c r="A999">
        <v>2018</v>
      </c>
      <c r="B999" s="88">
        <v>41</v>
      </c>
      <c r="C999" t="s">
        <v>230</v>
      </c>
      <c r="D999" t="str">
        <f ca="1">IF(OFFSET(support!$D$1,MATCH("v|"&amp;indicators!A999&amp;"|"&amp;MID(indicators!C999,3,100),support!$A$2:$A$66,0),MATCH(indicators!B999,support!$E$1:$BI$1,0))="","NULL",SUBSTITUTE(OFFSET(support!$D$1,MATCH("v|"&amp;indicators!A999&amp;"|"&amp;MID(indicators!C999,3,100),support!$A$2:$A$66,0),MATCH(indicators!B999,support!$E$1:$BI$1,0)),",","."))</f>
        <v>1.52268412745176</v>
      </c>
      <c r="E999" t="s">
        <v>19</v>
      </c>
      <c r="F999" t="s">
        <v>19</v>
      </c>
      <c r="G999" t="s">
        <v>19</v>
      </c>
      <c r="H999" t="s">
        <v>19</v>
      </c>
      <c r="I999" t="str">
        <f ca="1">IF(OFFSET(support!$D$1,MATCH("w|"&amp;indicators!A999&amp;"|"&amp;MID(indicators!C999,3,100),support!$A$2:$A$66,0),MATCH(indicators!B999,support!$E$1:$BI$1,0))="","NULL",SUBSTITUTE(OFFSET(support!$D$1,MATCH("w|"&amp;indicators!A999&amp;"|"&amp;MID(indicators!C999,3,100),support!$A$2:$A$66,0),MATCH(indicators!B999,support!$E$1:$BI$1,0)),",","."))</f>
        <v>0.127036631506384</v>
      </c>
      <c r="J999">
        <v>1</v>
      </c>
    </row>
    <row r="1000" spans="1:10" x14ac:dyDescent="0.25">
      <c r="A1000">
        <v>2018</v>
      </c>
      <c r="B1000" s="88">
        <v>42</v>
      </c>
      <c r="C1000" t="s">
        <v>230</v>
      </c>
      <c r="D1000" t="str">
        <f ca="1">IF(OFFSET(support!$D$1,MATCH("v|"&amp;indicators!A1000&amp;"|"&amp;MID(indicators!C1000,3,100),support!$A$2:$A$66,0),MATCH(indicators!B1000,support!$E$1:$BI$1,0))="","NULL",SUBSTITUTE(OFFSET(support!$D$1,MATCH("v|"&amp;indicators!A1000&amp;"|"&amp;MID(indicators!C1000,3,100),support!$A$2:$A$66,0),MATCH(indicators!B1000,support!$E$1:$BI$1,0)),",","."))</f>
        <v>-7.27612956467918</v>
      </c>
      <c r="E1000" t="s">
        <v>19</v>
      </c>
      <c r="F1000" t="s">
        <v>19</v>
      </c>
      <c r="G1000" t="s">
        <v>19</v>
      </c>
      <c r="H1000" t="s">
        <v>19</v>
      </c>
      <c r="I1000" t="str">
        <f ca="1">IF(OFFSET(support!$D$1,MATCH("w|"&amp;indicators!A1000&amp;"|"&amp;MID(indicators!C1000,3,100),support!$A$2:$A$66,0),MATCH(indicators!B1000,support!$E$1:$BI$1,0))="","NULL",SUBSTITUTE(OFFSET(support!$D$1,MATCH("w|"&amp;indicators!A1000&amp;"|"&amp;MID(indicators!C1000,3,100),support!$A$2:$A$66,0),MATCH(indicators!B1000,support!$E$1:$BI$1,0)),",","."))</f>
        <v>0.0525853487026601</v>
      </c>
      <c r="J1000">
        <v>1</v>
      </c>
    </row>
    <row r="1001" spans="1:10" x14ac:dyDescent="0.25">
      <c r="A1001">
        <v>2018</v>
      </c>
      <c r="B1001" s="88">
        <v>43</v>
      </c>
      <c r="C1001" t="s">
        <v>230</v>
      </c>
      <c r="D1001" t="str">
        <f ca="1">IF(OFFSET(support!$D$1,MATCH("v|"&amp;indicators!A1001&amp;"|"&amp;MID(indicators!C1001,3,100),support!$A$2:$A$66,0),MATCH(indicators!B1001,support!$E$1:$BI$1,0))="","NULL",SUBSTITUTE(OFFSET(support!$D$1,MATCH("v|"&amp;indicators!A1001&amp;"|"&amp;MID(indicators!C1001,3,100),support!$A$2:$A$66,0),MATCH(indicators!B1001,support!$E$1:$BI$1,0)),",","."))</f>
        <v>4.52651477057283</v>
      </c>
      <c r="E1001" t="s">
        <v>19</v>
      </c>
      <c r="F1001" t="s">
        <v>19</v>
      </c>
      <c r="G1001" t="s">
        <v>19</v>
      </c>
      <c r="H1001" t="s">
        <v>19</v>
      </c>
      <c r="I1001" t="str">
        <f ca="1">IF(OFFSET(support!$D$1,MATCH("w|"&amp;indicators!A1001&amp;"|"&amp;MID(indicators!C1001,3,100),support!$A$2:$A$66,0),MATCH(indicators!B1001,support!$E$1:$BI$1,0))="","NULL",SUBSTITUTE(OFFSET(support!$D$1,MATCH("w|"&amp;indicators!A1001&amp;"|"&amp;MID(indicators!C1001,3,100),support!$A$2:$A$66,0),MATCH(indicators!B1001,support!$E$1:$BI$1,0)),",","."))</f>
        <v>0.064510965024845</v>
      </c>
      <c r="J1001">
        <v>1</v>
      </c>
    </row>
    <row r="1002" spans="1:10" x14ac:dyDescent="0.25">
      <c r="A1002">
        <v>2018</v>
      </c>
      <c r="B1002" s="88">
        <v>44</v>
      </c>
      <c r="C1002" t="s">
        <v>230</v>
      </c>
      <c r="D1002" t="str">
        <f ca="1">IF(OFFSET(support!$D$1,MATCH("v|"&amp;indicators!A1002&amp;"|"&amp;MID(indicators!C1002,3,100),support!$A$2:$A$66,0),MATCH(indicators!B1002,support!$E$1:$BI$1,0))="","NULL",SUBSTITUTE(OFFSET(support!$D$1,MATCH("v|"&amp;indicators!A1002&amp;"|"&amp;MID(indicators!C1002,3,100),support!$A$2:$A$66,0),MATCH(indicators!B1002,support!$E$1:$BI$1,0)),",","."))</f>
        <v>3.79901051707354</v>
      </c>
      <c r="E1002" t="s">
        <v>19</v>
      </c>
      <c r="F1002" t="s">
        <v>19</v>
      </c>
      <c r="G1002" t="s">
        <v>19</v>
      </c>
      <c r="H1002" t="s">
        <v>19</v>
      </c>
      <c r="I1002" t="str">
        <f ca="1">IF(OFFSET(support!$D$1,MATCH("w|"&amp;indicators!A1002&amp;"|"&amp;MID(indicators!C1002,3,100),support!$A$2:$A$66,0),MATCH(indicators!B1002,support!$E$1:$BI$1,0))="","NULL",SUBSTITUTE(OFFSET(support!$D$1,MATCH("w|"&amp;indicators!A1002&amp;"|"&amp;MID(indicators!C1002,3,100),support!$A$2:$A$66,0),MATCH(indicators!B1002,support!$E$1:$BI$1,0)),",","."))</f>
        <v>0.109412153364417</v>
      </c>
      <c r="J1002">
        <v>1</v>
      </c>
    </row>
    <row r="1003" spans="1:10" x14ac:dyDescent="0.25">
      <c r="A1003">
        <v>2018</v>
      </c>
      <c r="B1003" s="88">
        <v>45</v>
      </c>
      <c r="C1003" t="s">
        <v>230</v>
      </c>
      <c r="D1003" t="str">
        <f ca="1">IF(OFFSET(support!$D$1,MATCH("v|"&amp;indicators!A1003&amp;"|"&amp;MID(indicators!C1003,3,100),support!$A$2:$A$66,0),MATCH(indicators!B1003,support!$E$1:$BI$1,0))="","NULL",SUBSTITUTE(OFFSET(support!$D$1,MATCH("v|"&amp;indicators!A1003&amp;"|"&amp;MID(indicators!C1003,3,100),support!$A$2:$A$66,0),MATCH(indicators!B1003,support!$E$1:$BI$1,0)),",","."))</f>
        <v>3.12196838787699</v>
      </c>
      <c r="E1003" t="s">
        <v>19</v>
      </c>
      <c r="F1003" t="s">
        <v>19</v>
      </c>
      <c r="G1003" t="s">
        <v>19</v>
      </c>
      <c r="H1003" t="s">
        <v>19</v>
      </c>
      <c r="I1003" t="str">
        <f ca="1">IF(OFFSET(support!$D$1,MATCH("w|"&amp;indicators!A1003&amp;"|"&amp;MID(indicators!C1003,3,100),support!$A$2:$A$66,0),MATCH(indicators!B1003,support!$E$1:$BI$1,0))="","NULL",SUBSTITUTE(OFFSET(support!$D$1,MATCH("w|"&amp;indicators!A1003&amp;"|"&amp;MID(indicators!C1003,3,100),support!$A$2:$A$66,0),MATCH(indicators!B1003,support!$E$1:$BI$1,0)),",","."))</f>
        <v>0.0722974449210458</v>
      </c>
      <c r="J1003">
        <v>1</v>
      </c>
    </row>
    <row r="1004" spans="1:10" x14ac:dyDescent="0.25">
      <c r="A1004">
        <v>2018</v>
      </c>
      <c r="B1004" s="88">
        <v>46</v>
      </c>
      <c r="C1004" t="s">
        <v>230</v>
      </c>
      <c r="D1004" t="str">
        <f ca="1">IF(OFFSET(support!$D$1,MATCH("v|"&amp;indicators!A1004&amp;"|"&amp;MID(indicators!C1004,3,100),support!$A$2:$A$66,0),MATCH(indicators!B1004,support!$E$1:$BI$1,0))="","NULL",SUBSTITUTE(OFFSET(support!$D$1,MATCH("v|"&amp;indicators!A1004&amp;"|"&amp;MID(indicators!C1004,3,100),support!$A$2:$A$66,0),MATCH(indicators!B1004,support!$E$1:$BI$1,0)),",","."))</f>
        <v>0.169222465192238</v>
      </c>
      <c r="E1004" t="s">
        <v>19</v>
      </c>
      <c r="F1004" t="s">
        <v>19</v>
      </c>
      <c r="G1004" t="s">
        <v>19</v>
      </c>
      <c r="H1004" t="s">
        <v>19</v>
      </c>
      <c r="I1004" t="str">
        <f ca="1">IF(OFFSET(support!$D$1,MATCH("w|"&amp;indicators!A1004&amp;"|"&amp;MID(indicators!C1004,3,100),support!$A$2:$A$66,0),MATCH(indicators!B1004,support!$E$1:$BI$1,0))="","NULL",SUBSTITUTE(OFFSET(support!$D$1,MATCH("w|"&amp;indicators!A1004&amp;"|"&amp;MID(indicators!C1004,3,100),support!$A$2:$A$66,0),MATCH(indicators!B1004,support!$E$1:$BI$1,0)),",","."))</f>
        <v>0.0524763915015897</v>
      </c>
      <c r="J1004">
        <v>1</v>
      </c>
    </row>
    <row r="1005" spans="1:10" x14ac:dyDescent="0.25">
      <c r="A1005">
        <v>2018</v>
      </c>
      <c r="B1005" s="88">
        <v>47</v>
      </c>
      <c r="C1005" t="s">
        <v>230</v>
      </c>
      <c r="D1005" t="str">
        <f ca="1">IF(OFFSET(support!$D$1,MATCH("v|"&amp;indicators!A1005&amp;"|"&amp;MID(indicators!C1005,3,100),support!$A$2:$A$66,0),MATCH(indicators!B1005,support!$E$1:$BI$1,0))="","NULL",SUBSTITUTE(OFFSET(support!$D$1,MATCH("v|"&amp;indicators!A1005&amp;"|"&amp;MID(indicators!C1005,3,100),support!$A$2:$A$66,0),MATCH(indicators!B1005,support!$E$1:$BI$1,0)),",","."))</f>
        <v>3.09535785392434</v>
      </c>
      <c r="E1005" t="s">
        <v>19</v>
      </c>
      <c r="F1005" t="s">
        <v>19</v>
      </c>
      <c r="G1005" t="s">
        <v>19</v>
      </c>
      <c r="H1005" t="s">
        <v>19</v>
      </c>
      <c r="I1005" t="str">
        <f ca="1">IF(OFFSET(support!$D$1,MATCH("w|"&amp;indicators!A1005&amp;"|"&amp;MID(indicators!C1005,3,100),support!$A$2:$A$66,0),MATCH(indicators!B1005,support!$E$1:$BI$1,0))="","NULL",SUBSTITUTE(OFFSET(support!$D$1,MATCH("w|"&amp;indicators!A1005&amp;"|"&amp;MID(indicators!C1005,3,100),support!$A$2:$A$66,0),MATCH(indicators!B1005,support!$E$1:$BI$1,0)),",","."))</f>
        <v>0.0555886093671565</v>
      </c>
      <c r="J1005">
        <v>1</v>
      </c>
    </row>
    <row r="1006" spans="1:10" x14ac:dyDescent="0.25">
      <c r="A1006">
        <v>2018</v>
      </c>
      <c r="B1006" s="88">
        <v>48</v>
      </c>
      <c r="C1006" t="s">
        <v>230</v>
      </c>
      <c r="D1006" t="str">
        <f ca="1">IF(OFFSET(support!$D$1,MATCH("v|"&amp;indicators!A1006&amp;"|"&amp;MID(indicators!C1006,3,100),support!$A$2:$A$66,0),MATCH(indicators!B1006,support!$E$1:$BI$1,0))="","NULL",SUBSTITUTE(OFFSET(support!$D$1,MATCH("v|"&amp;indicators!A1006&amp;"|"&amp;MID(indicators!C1006,3,100),support!$A$2:$A$66,0),MATCH(indicators!B1006,support!$E$1:$BI$1,0)),",","."))</f>
        <v>21.8528197620871</v>
      </c>
      <c r="E1006" t="s">
        <v>19</v>
      </c>
      <c r="F1006" t="s">
        <v>19</v>
      </c>
      <c r="G1006" t="s">
        <v>19</v>
      </c>
      <c r="H1006" t="s">
        <v>19</v>
      </c>
      <c r="I1006" t="str">
        <f ca="1">IF(OFFSET(support!$D$1,MATCH("w|"&amp;indicators!A1006&amp;"|"&amp;MID(indicators!C1006,3,100),support!$A$2:$A$66,0),MATCH(indicators!B1006,support!$E$1:$BI$1,0))="","NULL",SUBSTITUTE(OFFSET(support!$D$1,MATCH("w|"&amp;indicators!A1006&amp;"|"&amp;MID(indicators!C1006,3,100),support!$A$2:$A$66,0),MATCH(indicators!B1006,support!$E$1:$BI$1,0)),",","."))</f>
        <v>0.115659848760384</v>
      </c>
      <c r="J1006">
        <v>1</v>
      </c>
    </row>
    <row r="1007" spans="1:10" x14ac:dyDescent="0.25">
      <c r="A1007">
        <v>2018</v>
      </c>
      <c r="B1007" s="88">
        <v>49</v>
      </c>
      <c r="C1007" t="s">
        <v>230</v>
      </c>
      <c r="D1007" t="str">
        <f ca="1">IF(OFFSET(support!$D$1,MATCH("v|"&amp;indicators!A1007&amp;"|"&amp;MID(indicators!C1007,3,100),support!$A$2:$A$66,0),MATCH(indicators!B1007,support!$E$1:$BI$1,0))="","NULL",SUBSTITUTE(OFFSET(support!$D$1,MATCH("v|"&amp;indicators!A1007&amp;"|"&amp;MID(indicators!C1007,3,100),support!$A$2:$A$66,0),MATCH(indicators!B1007,support!$E$1:$BI$1,0)),",","."))</f>
        <v>-0.372173685297496</v>
      </c>
      <c r="E1007" t="s">
        <v>19</v>
      </c>
      <c r="F1007" t="s">
        <v>19</v>
      </c>
      <c r="G1007" t="s">
        <v>19</v>
      </c>
      <c r="H1007" t="s">
        <v>19</v>
      </c>
      <c r="I1007" t="str">
        <f ca="1">IF(OFFSET(support!$D$1,MATCH("w|"&amp;indicators!A1007&amp;"|"&amp;MID(indicators!C1007,3,100),support!$A$2:$A$66,0),MATCH(indicators!B1007,support!$E$1:$BI$1,0))="","NULL",SUBSTITUTE(OFFSET(support!$D$1,MATCH("w|"&amp;indicators!A1007&amp;"|"&amp;MID(indicators!C1007,3,100),support!$A$2:$A$66,0),MATCH(indicators!B1007,support!$E$1:$BI$1,0)),",","."))</f>
        <v>0.12454720445669</v>
      </c>
      <c r="J1007">
        <v>1</v>
      </c>
    </row>
    <row r="1008" spans="1:10" x14ac:dyDescent="0.25">
      <c r="A1008">
        <v>2018</v>
      </c>
      <c r="B1008" s="88">
        <v>50</v>
      </c>
      <c r="C1008" t="s">
        <v>230</v>
      </c>
      <c r="D1008" t="str">
        <f ca="1">IF(OFFSET(support!$D$1,MATCH("v|"&amp;indicators!A1008&amp;"|"&amp;MID(indicators!C1008,3,100),support!$A$2:$A$66,0),MATCH(indicators!B1008,support!$E$1:$BI$1,0))="","NULL",SUBSTITUTE(OFFSET(support!$D$1,MATCH("v|"&amp;indicators!A1008&amp;"|"&amp;MID(indicators!C1008,3,100),support!$A$2:$A$66,0),MATCH(indicators!B1008,support!$E$1:$BI$1,0)),",","."))</f>
        <v>6.23306618539883</v>
      </c>
      <c r="E1008" t="s">
        <v>19</v>
      </c>
      <c r="F1008" t="s">
        <v>19</v>
      </c>
      <c r="G1008" t="s">
        <v>19</v>
      </c>
      <c r="H1008" t="s">
        <v>19</v>
      </c>
      <c r="I1008" t="str">
        <f ca="1">IF(OFFSET(support!$D$1,MATCH("w|"&amp;indicators!A1008&amp;"|"&amp;MID(indicators!C1008,3,100),support!$A$2:$A$66,0),MATCH(indicators!B1008,support!$E$1:$BI$1,0))="","NULL",SUBSTITUTE(OFFSET(support!$D$1,MATCH("w|"&amp;indicators!A1008&amp;"|"&amp;MID(indicators!C1008,3,100),support!$A$2:$A$66,0),MATCH(indicators!B1008,support!$E$1:$BI$1,0)),",","."))</f>
        <v>0.260924666190843</v>
      </c>
      <c r="J1008">
        <v>1</v>
      </c>
    </row>
    <row r="1009" spans="1:10" x14ac:dyDescent="0.25">
      <c r="A1009">
        <v>2018</v>
      </c>
      <c r="B1009" s="88">
        <v>52</v>
      </c>
      <c r="C1009" t="s">
        <v>230</v>
      </c>
      <c r="D1009" t="str">
        <f ca="1">IF(OFFSET(support!$D$1,MATCH("v|"&amp;indicators!A1009&amp;"|"&amp;MID(indicators!C1009,3,100),support!$A$2:$A$66,0),MATCH(indicators!B1009,support!$E$1:$BI$1,0))="","NULL",SUBSTITUTE(OFFSET(support!$D$1,MATCH("v|"&amp;indicators!A1009&amp;"|"&amp;MID(indicators!C1009,3,100),support!$A$2:$A$66,0),MATCH(indicators!B1009,support!$E$1:$BI$1,0)),",","."))</f>
        <v>1.25096100955307</v>
      </c>
      <c r="E1009" t="s">
        <v>19</v>
      </c>
      <c r="F1009" t="s">
        <v>19</v>
      </c>
      <c r="G1009" t="s">
        <v>19</v>
      </c>
      <c r="H1009" t="s">
        <v>19</v>
      </c>
      <c r="I1009" t="str">
        <f ca="1">IF(OFFSET(support!$D$1,MATCH("w|"&amp;indicators!A1009&amp;"|"&amp;MID(indicators!C1009,3,100),support!$A$2:$A$66,0),MATCH(indicators!B1009,support!$E$1:$BI$1,0))="","NULL",SUBSTITUTE(OFFSET(support!$D$1,MATCH("w|"&amp;indicators!A1009&amp;"|"&amp;MID(indicators!C1009,3,100),support!$A$2:$A$66,0),MATCH(indicators!B1009,support!$E$1:$BI$1,0)),",","."))</f>
        <v>0.36501332534075</v>
      </c>
      <c r="J1009">
        <v>1</v>
      </c>
    </row>
    <row r="1010" spans="1:10" x14ac:dyDescent="0.25">
      <c r="A1010">
        <v>2018</v>
      </c>
      <c r="B1010" s="88">
        <v>53</v>
      </c>
      <c r="C1010" t="s">
        <v>230</v>
      </c>
      <c r="D1010" t="str">
        <f ca="1">IF(OFFSET(support!$D$1,MATCH("v|"&amp;indicators!A1010&amp;"|"&amp;MID(indicators!C1010,3,100),support!$A$2:$A$66,0),MATCH(indicators!B1010,support!$E$1:$BI$1,0))="","NULL",SUBSTITUTE(OFFSET(support!$D$1,MATCH("v|"&amp;indicators!A1010&amp;"|"&amp;MID(indicators!C1010,3,100),support!$A$2:$A$66,0),MATCH(indicators!B1010,support!$E$1:$BI$1,0)),",","."))</f>
        <v>6.82081973232885</v>
      </c>
      <c r="E1010" t="s">
        <v>19</v>
      </c>
      <c r="F1010" t="s">
        <v>19</v>
      </c>
      <c r="G1010" t="s">
        <v>19</v>
      </c>
      <c r="H1010" t="s">
        <v>19</v>
      </c>
      <c r="I1010" t="str">
        <f ca="1">IF(OFFSET(support!$D$1,MATCH("w|"&amp;indicators!A1010&amp;"|"&amp;MID(indicators!C1010,3,100),support!$A$2:$A$66,0),MATCH(indicators!B1010,support!$E$1:$BI$1,0))="","NULL",SUBSTITUTE(OFFSET(support!$D$1,MATCH("w|"&amp;indicators!A1010&amp;"|"&amp;MID(indicators!C1010,3,100),support!$A$2:$A$66,0),MATCH(indicators!B1010,support!$E$1:$BI$1,0)),",","."))</f>
        <v>0.14349606839702</v>
      </c>
      <c r="J1010">
        <v>1</v>
      </c>
    </row>
    <row r="1011" spans="1:10" x14ac:dyDescent="0.25">
      <c r="A1011">
        <v>2018</v>
      </c>
      <c r="B1011" s="88">
        <v>54</v>
      </c>
      <c r="C1011" t="s">
        <v>230</v>
      </c>
      <c r="D1011" t="str">
        <f ca="1">IF(OFFSET(support!$D$1,MATCH("v|"&amp;indicators!A1011&amp;"|"&amp;MID(indicators!C1011,3,100),support!$A$2:$A$66,0),MATCH(indicators!B1011,support!$E$1:$BI$1,0))="","NULL",SUBSTITUTE(OFFSET(support!$D$1,MATCH("v|"&amp;indicators!A1011&amp;"|"&amp;MID(indicators!C1011,3,100),support!$A$2:$A$66,0),MATCH(indicators!B1011,support!$E$1:$BI$1,0)),",","."))</f>
        <v>0.386455393405703</v>
      </c>
      <c r="E1011" t="s">
        <v>19</v>
      </c>
      <c r="F1011" t="s">
        <v>19</v>
      </c>
      <c r="G1011" t="s">
        <v>19</v>
      </c>
      <c r="H1011" t="s">
        <v>19</v>
      </c>
      <c r="I1011" t="str">
        <f ca="1">IF(OFFSET(support!$D$1,MATCH("w|"&amp;indicators!A1011&amp;"|"&amp;MID(indicators!C1011,3,100),support!$A$2:$A$66,0),MATCH(indicators!B1011,support!$E$1:$BI$1,0))="","NULL",SUBSTITUTE(OFFSET(support!$D$1,MATCH("w|"&amp;indicators!A1011&amp;"|"&amp;MID(indicators!C1011,3,100),support!$A$2:$A$66,0),MATCH(indicators!B1011,support!$E$1:$BI$1,0)),",","."))</f>
        <v>0.377690189677533</v>
      </c>
      <c r="J1011">
        <v>1</v>
      </c>
    </row>
    <row r="1012" spans="1:10" x14ac:dyDescent="0.25">
      <c r="A1012">
        <v>2018</v>
      </c>
      <c r="B1012" s="88">
        <v>57</v>
      </c>
      <c r="C1012" t="s">
        <v>230</v>
      </c>
      <c r="D1012" t="str">
        <f ca="1">IF(OFFSET(support!$D$1,MATCH("v|"&amp;indicators!A1012&amp;"|"&amp;MID(indicators!C1012,3,100),support!$A$2:$A$66,0),MATCH(indicators!B1012,support!$E$1:$BI$1,0))="","NULL",SUBSTITUTE(OFFSET(support!$D$1,MATCH("v|"&amp;indicators!A1012&amp;"|"&amp;MID(indicators!C1012,3,100),support!$A$2:$A$66,0),MATCH(indicators!B1012,support!$E$1:$BI$1,0)),",","."))</f>
        <v>1.34864446194104</v>
      </c>
      <c r="E1012" t="s">
        <v>19</v>
      </c>
      <c r="F1012" t="s">
        <v>19</v>
      </c>
      <c r="G1012" t="s">
        <v>19</v>
      </c>
      <c r="H1012" t="s">
        <v>19</v>
      </c>
      <c r="I1012" t="str">
        <f ca="1">IF(OFFSET(support!$D$1,MATCH("w|"&amp;indicators!A1012&amp;"|"&amp;MID(indicators!C1012,3,100),support!$A$2:$A$66,0),MATCH(indicators!B1012,support!$E$1:$BI$1,0))="","NULL",SUBSTITUTE(OFFSET(support!$D$1,MATCH("w|"&amp;indicators!A1012&amp;"|"&amp;MID(indicators!C1012,3,100),support!$A$2:$A$66,0),MATCH(indicators!B1012,support!$E$1:$BI$1,0)),",","."))</f>
        <v>0.22558077450052</v>
      </c>
      <c r="J1012">
        <v>1</v>
      </c>
    </row>
    <row r="1013" spans="1:10" x14ac:dyDescent="0.25">
      <c r="A1013">
        <v>2018</v>
      </c>
      <c r="B1013" s="88">
        <v>58</v>
      </c>
      <c r="C1013" t="s">
        <v>230</v>
      </c>
      <c r="D1013" t="str">
        <f ca="1">IF(OFFSET(support!$D$1,MATCH("v|"&amp;indicators!A1013&amp;"|"&amp;MID(indicators!C1013,3,100),support!$A$2:$A$66,0),MATCH(indicators!B1013,support!$E$1:$BI$1,0))="","NULL",SUBSTITUTE(OFFSET(support!$D$1,MATCH("v|"&amp;indicators!A1013&amp;"|"&amp;MID(indicators!C1013,3,100),support!$A$2:$A$66,0),MATCH(indicators!B1013,support!$E$1:$BI$1,0)),",","."))</f>
        <v>4.44855274346724</v>
      </c>
      <c r="E1013" t="s">
        <v>19</v>
      </c>
      <c r="F1013" t="s">
        <v>19</v>
      </c>
      <c r="G1013" t="s">
        <v>19</v>
      </c>
      <c r="H1013" t="s">
        <v>19</v>
      </c>
      <c r="I1013" t="str">
        <f ca="1">IF(OFFSET(support!$D$1,MATCH("w|"&amp;indicators!A1013&amp;"|"&amp;MID(indicators!C1013,3,100),support!$A$2:$A$66,0),MATCH(indicators!B1013,support!$E$1:$BI$1,0))="","NULL",SUBSTITUTE(OFFSET(support!$D$1,MATCH("w|"&amp;indicators!A1013&amp;"|"&amp;MID(indicators!C1013,3,100),support!$A$2:$A$66,0),MATCH(indicators!B1013,support!$E$1:$BI$1,0)),",","."))</f>
        <v>0.125104233059596</v>
      </c>
      <c r="J1013">
        <v>1</v>
      </c>
    </row>
    <row r="1014" spans="1:10" x14ac:dyDescent="0.25">
      <c r="A1014">
        <v>2018</v>
      </c>
      <c r="B1014" s="88">
        <v>60</v>
      </c>
      <c r="C1014" t="s">
        <v>230</v>
      </c>
      <c r="D1014" t="str">
        <f ca="1">IF(OFFSET(support!$D$1,MATCH("v|"&amp;indicators!A1014&amp;"|"&amp;MID(indicators!C1014,3,100),support!$A$2:$A$66,0),MATCH(indicators!B1014,support!$E$1:$BI$1,0))="","NULL",SUBSTITUTE(OFFSET(support!$D$1,MATCH("v|"&amp;indicators!A1014&amp;"|"&amp;MID(indicators!C1014,3,100),support!$A$2:$A$66,0),MATCH(indicators!B1014,support!$E$1:$BI$1,0)),",","."))</f>
        <v>2.13940632546729</v>
      </c>
      <c r="E1014" t="s">
        <v>19</v>
      </c>
      <c r="F1014" t="s">
        <v>19</v>
      </c>
      <c r="G1014" t="s">
        <v>19</v>
      </c>
      <c r="H1014" t="s">
        <v>19</v>
      </c>
      <c r="I1014" t="str">
        <f ca="1">IF(OFFSET(support!$D$1,MATCH("w|"&amp;indicators!A1014&amp;"|"&amp;MID(indicators!C1014,3,100),support!$A$2:$A$66,0),MATCH(indicators!B1014,support!$E$1:$BI$1,0))="","NULL",SUBSTITUTE(OFFSET(support!$D$1,MATCH("w|"&amp;indicators!A1014&amp;"|"&amp;MID(indicators!C1014,3,100),support!$A$2:$A$66,0),MATCH(indicators!B1014,support!$E$1:$BI$1,0)),",","."))</f>
        <v>0.140058903784697</v>
      </c>
      <c r="J1014">
        <v>1</v>
      </c>
    </row>
    <row r="1015" spans="1:10" x14ac:dyDescent="0.25">
      <c r="A1015">
        <v>2018</v>
      </c>
      <c r="B1015" s="88">
        <v>61</v>
      </c>
      <c r="C1015" t="s">
        <v>230</v>
      </c>
      <c r="D1015" t="str">
        <f ca="1">IF(OFFSET(support!$D$1,MATCH("v|"&amp;indicators!A1015&amp;"|"&amp;MID(indicators!C1015,3,100),support!$A$2:$A$66,0),MATCH(indicators!B1015,support!$E$1:$BI$1,0))="","NULL",SUBSTITUTE(OFFSET(support!$D$1,MATCH("v|"&amp;indicators!A1015&amp;"|"&amp;MID(indicators!C1015,3,100),support!$A$2:$A$66,0),MATCH(indicators!B1015,support!$E$1:$BI$1,0)),",","."))</f>
        <v>-0.928587096807105</v>
      </c>
      <c r="E1015" t="s">
        <v>19</v>
      </c>
      <c r="F1015" t="s">
        <v>19</v>
      </c>
      <c r="G1015" t="s">
        <v>19</v>
      </c>
      <c r="H1015" t="s">
        <v>19</v>
      </c>
      <c r="I1015" t="str">
        <f ca="1">IF(OFFSET(support!$D$1,MATCH("w|"&amp;indicators!A1015&amp;"|"&amp;MID(indicators!C1015,3,100),support!$A$2:$A$66,0),MATCH(indicators!B1015,support!$E$1:$BI$1,0))="","NULL",SUBSTITUTE(OFFSET(support!$D$1,MATCH("w|"&amp;indicators!A1015&amp;"|"&amp;MID(indicators!C1015,3,100),support!$A$2:$A$66,0),MATCH(indicators!B1015,support!$E$1:$BI$1,0)),",","."))</f>
        <v>0.140006904421392</v>
      </c>
      <c r="J1015">
        <v>1</v>
      </c>
    </row>
    <row r="1016" spans="1:10" x14ac:dyDescent="0.25">
      <c r="A1016">
        <v>2018</v>
      </c>
      <c r="B1016" s="88">
        <v>63</v>
      </c>
      <c r="C1016" t="s">
        <v>230</v>
      </c>
      <c r="D1016" t="str">
        <f ca="1">IF(OFFSET(support!$D$1,MATCH("v|"&amp;indicators!A1016&amp;"|"&amp;MID(indicators!C1016,3,100),support!$A$2:$A$66,0),MATCH(indicators!B1016,support!$E$1:$BI$1,0))="","NULL",SUBSTITUTE(OFFSET(support!$D$1,MATCH("v|"&amp;indicators!A1016&amp;"|"&amp;MID(indicators!C1016,3,100),support!$A$2:$A$66,0),MATCH(indicators!B1016,support!$E$1:$BI$1,0)),",","."))</f>
        <v>1.70355479404163</v>
      </c>
      <c r="E1016" t="s">
        <v>19</v>
      </c>
      <c r="F1016" t="s">
        <v>19</v>
      </c>
      <c r="G1016" t="s">
        <v>19</v>
      </c>
      <c r="H1016" t="s">
        <v>19</v>
      </c>
      <c r="I1016" t="str">
        <f ca="1">IF(OFFSET(support!$D$1,MATCH("w|"&amp;indicators!A1016&amp;"|"&amp;MID(indicators!C1016,3,100),support!$A$2:$A$66,0),MATCH(indicators!B1016,support!$E$1:$BI$1,0))="","NULL",SUBSTITUTE(OFFSET(support!$D$1,MATCH("w|"&amp;indicators!A1016&amp;"|"&amp;MID(indicators!C1016,3,100),support!$A$2:$A$66,0),MATCH(indicators!B1016,support!$E$1:$BI$1,0)),",","."))</f>
        <v>0.248578848623101</v>
      </c>
      <c r="J1016">
        <v>1</v>
      </c>
    </row>
    <row r="1017" spans="1:10" x14ac:dyDescent="0.25">
      <c r="A1017">
        <v>2018</v>
      </c>
      <c r="B1017" s="88">
        <v>64</v>
      </c>
      <c r="C1017" t="s">
        <v>230</v>
      </c>
      <c r="D1017" t="str">
        <f ca="1">IF(OFFSET(support!$D$1,MATCH("v|"&amp;indicators!A1017&amp;"|"&amp;MID(indicators!C1017,3,100),support!$A$2:$A$66,0),MATCH(indicators!B1017,support!$E$1:$BI$1,0))="","NULL",SUBSTITUTE(OFFSET(support!$D$1,MATCH("v|"&amp;indicators!A1017&amp;"|"&amp;MID(indicators!C1017,3,100),support!$A$2:$A$66,0),MATCH(indicators!B1017,support!$E$1:$BI$1,0)),",","."))</f>
        <v>0</v>
      </c>
      <c r="E1017" t="s">
        <v>19</v>
      </c>
      <c r="F1017" t="s">
        <v>19</v>
      </c>
      <c r="G1017" t="s">
        <v>19</v>
      </c>
      <c r="H1017" t="s">
        <v>19</v>
      </c>
      <c r="I1017" t="str">
        <f ca="1">IF(OFFSET(support!$D$1,MATCH("w|"&amp;indicators!A1017&amp;"|"&amp;MID(indicators!C1017,3,100),support!$A$2:$A$66,0),MATCH(indicators!B1017,support!$E$1:$BI$1,0))="","NULL",SUBSTITUTE(OFFSET(support!$D$1,MATCH("w|"&amp;indicators!A1017&amp;"|"&amp;MID(indicators!C1017,3,100),support!$A$2:$A$66,0),MATCH(indicators!B1017,support!$E$1:$BI$1,0)),",","."))</f>
        <v>0.164105028895938</v>
      </c>
      <c r="J1017">
        <v>1</v>
      </c>
    </row>
    <row r="1018" spans="1:10" x14ac:dyDescent="0.25">
      <c r="A1018">
        <v>2018</v>
      </c>
      <c r="B1018" s="88">
        <v>65</v>
      </c>
      <c r="C1018" t="s">
        <v>230</v>
      </c>
      <c r="D1018" t="str">
        <f ca="1">IF(OFFSET(support!$D$1,MATCH("v|"&amp;indicators!A1018&amp;"|"&amp;MID(indicators!C1018,3,100),support!$A$2:$A$66,0),MATCH(indicators!B1018,support!$E$1:$BI$1,0))="","NULL",SUBSTITUTE(OFFSET(support!$D$1,MATCH("v|"&amp;indicators!A1018&amp;"|"&amp;MID(indicators!C1018,3,100),support!$A$2:$A$66,0),MATCH(indicators!B1018,support!$E$1:$BI$1,0)),",","."))</f>
        <v>8.71243972361678</v>
      </c>
      <c r="E1018" t="s">
        <v>19</v>
      </c>
      <c r="F1018" t="s">
        <v>19</v>
      </c>
      <c r="G1018" t="s">
        <v>19</v>
      </c>
      <c r="H1018" t="s">
        <v>19</v>
      </c>
      <c r="I1018" t="str">
        <f ca="1">IF(OFFSET(support!$D$1,MATCH("w|"&amp;indicators!A1018&amp;"|"&amp;MID(indicators!C1018,3,100),support!$A$2:$A$66,0),MATCH(indicators!B1018,support!$E$1:$BI$1,0))="","NULL",SUBSTITUTE(OFFSET(support!$D$1,MATCH("w|"&amp;indicators!A1018&amp;"|"&amp;MID(indicators!C1018,3,100),support!$A$2:$A$66,0),MATCH(indicators!B1018,support!$E$1:$BI$1,0)),",","."))</f>
        <v>0.121994333697237</v>
      </c>
      <c r="J1018">
        <v>1</v>
      </c>
    </row>
    <row r="1019" spans="1:10" x14ac:dyDescent="0.25">
      <c r="A1019">
        <v>2018</v>
      </c>
      <c r="B1019" s="88">
        <v>67</v>
      </c>
      <c r="C1019" t="s">
        <v>230</v>
      </c>
      <c r="D1019" t="str">
        <f ca="1">IF(OFFSET(support!$D$1,MATCH("v|"&amp;indicators!A1019&amp;"|"&amp;MID(indicators!C1019,3,100),support!$A$2:$A$66,0),MATCH(indicators!B1019,support!$E$1:$BI$1,0))="","NULL",SUBSTITUTE(OFFSET(support!$D$1,MATCH("v|"&amp;indicators!A1019&amp;"|"&amp;MID(indicators!C1019,3,100),support!$A$2:$A$66,0),MATCH(indicators!B1019,support!$E$1:$BI$1,0)),",","."))</f>
        <v>0.673497323650769</v>
      </c>
      <c r="E1019" t="s">
        <v>19</v>
      </c>
      <c r="F1019" t="s">
        <v>19</v>
      </c>
      <c r="G1019" t="s">
        <v>19</v>
      </c>
      <c r="H1019" t="s">
        <v>19</v>
      </c>
      <c r="I1019" t="str">
        <f ca="1">IF(OFFSET(support!$D$1,MATCH("w|"&amp;indicators!A1019&amp;"|"&amp;MID(indicators!C1019,3,100),support!$A$2:$A$66,0),MATCH(indicators!B1019,support!$E$1:$BI$1,0))="","NULL",SUBSTITUTE(OFFSET(support!$D$1,MATCH("w|"&amp;indicators!A1019&amp;"|"&amp;MID(indicators!C1019,3,100),support!$A$2:$A$66,0),MATCH(indicators!B1019,support!$E$1:$BI$1,0)),",","."))</f>
        <v>0.412278837306021</v>
      </c>
      <c r="J1019">
        <v>1</v>
      </c>
    </row>
    <row r="1020" spans="1:10" x14ac:dyDescent="0.25">
      <c r="A1020">
        <v>2018</v>
      </c>
      <c r="B1020" s="88">
        <v>68</v>
      </c>
      <c r="C1020" t="s">
        <v>230</v>
      </c>
      <c r="D1020" t="str">
        <f ca="1">IF(OFFSET(support!$D$1,MATCH("v|"&amp;indicators!A1020&amp;"|"&amp;MID(indicators!C1020,3,100),support!$A$2:$A$66,0),MATCH(indicators!B1020,support!$E$1:$BI$1,0))="","NULL",SUBSTITUTE(OFFSET(support!$D$1,MATCH("v|"&amp;indicators!A1020&amp;"|"&amp;MID(indicators!C1020,3,100),support!$A$2:$A$66,0),MATCH(indicators!B1020,support!$E$1:$BI$1,0)),",","."))</f>
        <v>8.42306006224196</v>
      </c>
      <c r="E1020" t="s">
        <v>19</v>
      </c>
      <c r="F1020" t="s">
        <v>19</v>
      </c>
      <c r="G1020" t="s">
        <v>19</v>
      </c>
      <c r="H1020" t="s">
        <v>19</v>
      </c>
      <c r="I1020" t="str">
        <f ca="1">IF(OFFSET(support!$D$1,MATCH("w|"&amp;indicators!A1020&amp;"|"&amp;MID(indicators!C1020,3,100),support!$A$2:$A$66,0),MATCH(indicators!B1020,support!$E$1:$BI$1,0))="","NULL",SUBSTITUTE(OFFSET(support!$D$1,MATCH("w|"&amp;indicators!A1020&amp;"|"&amp;MID(indicators!C1020,3,100),support!$A$2:$A$66,0),MATCH(indicators!B1020,support!$E$1:$BI$1,0)),",","."))</f>
        <v>0.22670763917156</v>
      </c>
      <c r="J1020">
        <v>1</v>
      </c>
    </row>
    <row r="1021" spans="1:10" x14ac:dyDescent="0.25">
      <c r="A1021">
        <v>2018</v>
      </c>
      <c r="B1021" s="88">
        <v>69</v>
      </c>
      <c r="C1021" t="s">
        <v>230</v>
      </c>
      <c r="D1021" t="str">
        <f ca="1">IF(OFFSET(support!$D$1,MATCH("v|"&amp;indicators!A1021&amp;"|"&amp;MID(indicators!C1021,3,100),support!$A$2:$A$66,0),MATCH(indicators!B1021,support!$E$1:$BI$1,0))="","NULL",SUBSTITUTE(OFFSET(support!$D$1,MATCH("v|"&amp;indicators!A1021&amp;"|"&amp;MID(indicators!C1021,3,100),support!$A$2:$A$66,0),MATCH(indicators!B1021,support!$E$1:$BI$1,0)),",","."))</f>
        <v>4.45684801143781</v>
      </c>
      <c r="E1021" t="s">
        <v>19</v>
      </c>
      <c r="F1021" t="s">
        <v>19</v>
      </c>
      <c r="G1021" t="s">
        <v>19</v>
      </c>
      <c r="H1021" t="s">
        <v>19</v>
      </c>
      <c r="I1021" t="str">
        <f ca="1">IF(OFFSET(support!$D$1,MATCH("w|"&amp;indicators!A1021&amp;"|"&amp;MID(indicators!C1021,3,100),support!$A$2:$A$66,0),MATCH(indicators!B1021,support!$E$1:$BI$1,0))="","NULL",SUBSTITUTE(OFFSET(support!$D$1,MATCH("w|"&amp;indicators!A1021&amp;"|"&amp;MID(indicators!C1021,3,100),support!$A$2:$A$66,0),MATCH(indicators!B1021,support!$E$1:$BI$1,0)),",","."))</f>
        <v>0.103561703271189</v>
      </c>
      <c r="J1021">
        <v>1</v>
      </c>
    </row>
    <row r="1022" spans="1:10" x14ac:dyDescent="0.25">
      <c r="A1022">
        <v>2018</v>
      </c>
      <c r="B1022" s="88">
        <v>70</v>
      </c>
      <c r="C1022" t="s">
        <v>230</v>
      </c>
      <c r="D1022" t="str">
        <f ca="1">IF(OFFSET(support!$D$1,MATCH("v|"&amp;indicators!A1022&amp;"|"&amp;MID(indicators!C1022,3,100),support!$A$2:$A$66,0),MATCH(indicators!B1022,support!$E$1:$BI$1,0))="","NULL",SUBSTITUTE(OFFSET(support!$D$1,MATCH("v|"&amp;indicators!A1022&amp;"|"&amp;MID(indicators!C1022,3,100),support!$A$2:$A$66,0),MATCH(indicators!B1022,support!$E$1:$BI$1,0)),",","."))</f>
        <v>2.44017554039304</v>
      </c>
      <c r="E1022" t="s">
        <v>19</v>
      </c>
      <c r="F1022" t="s">
        <v>19</v>
      </c>
      <c r="G1022" t="s">
        <v>19</v>
      </c>
      <c r="H1022" t="s">
        <v>19</v>
      </c>
      <c r="I1022" t="str">
        <f ca="1">IF(OFFSET(support!$D$1,MATCH("w|"&amp;indicators!A1022&amp;"|"&amp;MID(indicators!C1022,3,100),support!$A$2:$A$66,0),MATCH(indicators!B1022,support!$E$1:$BI$1,0))="","NULL",SUBSTITUTE(OFFSET(support!$D$1,MATCH("w|"&amp;indicators!A1022&amp;"|"&amp;MID(indicators!C1022,3,100),support!$A$2:$A$66,0),MATCH(indicators!B1022,support!$E$1:$BI$1,0)),",","."))</f>
        <v>0.131252818684742</v>
      </c>
      <c r="J1022">
        <v>1</v>
      </c>
    </row>
    <row r="1023" spans="1:10" x14ac:dyDescent="0.25">
      <c r="A1023">
        <v>2018</v>
      </c>
      <c r="B1023" s="88">
        <v>72</v>
      </c>
      <c r="C1023" t="s">
        <v>230</v>
      </c>
      <c r="D1023" t="str">
        <f ca="1">IF(OFFSET(support!$D$1,MATCH("v|"&amp;indicators!A1023&amp;"|"&amp;MID(indicators!C1023,3,100),support!$A$2:$A$66,0),MATCH(indicators!B1023,support!$E$1:$BI$1,0))="","NULL",SUBSTITUTE(OFFSET(support!$D$1,MATCH("v|"&amp;indicators!A1023&amp;"|"&amp;MID(indicators!C1023,3,100),support!$A$2:$A$66,0),MATCH(indicators!B1023,support!$E$1:$BI$1,0)),",","."))</f>
        <v>6.12789860141672</v>
      </c>
      <c r="E1023" t="s">
        <v>19</v>
      </c>
      <c r="F1023" t="s">
        <v>19</v>
      </c>
      <c r="G1023" t="s">
        <v>19</v>
      </c>
      <c r="H1023" t="s">
        <v>19</v>
      </c>
      <c r="I1023" t="str">
        <f ca="1">IF(OFFSET(support!$D$1,MATCH("w|"&amp;indicators!A1023&amp;"|"&amp;MID(indicators!C1023,3,100),support!$A$2:$A$66,0),MATCH(indicators!B1023,support!$E$1:$BI$1,0))="","NULL",SUBSTITUTE(OFFSET(support!$D$1,MATCH("w|"&amp;indicators!A1023&amp;"|"&amp;MID(indicators!C1023,3,100),support!$A$2:$A$66,0),MATCH(indicators!B1023,support!$E$1:$BI$1,0)),",","."))</f>
        <v>0.0833448179727195</v>
      </c>
      <c r="J1023">
        <v>1</v>
      </c>
    </row>
    <row r="1024" spans="1:10" x14ac:dyDescent="0.25">
      <c r="A1024">
        <v>2018</v>
      </c>
      <c r="B1024" s="88">
        <v>75</v>
      </c>
      <c r="C1024" t="s">
        <v>230</v>
      </c>
      <c r="D1024" t="str">
        <f ca="1">IF(OFFSET(support!$D$1,MATCH("v|"&amp;indicators!A1024&amp;"|"&amp;MID(indicators!C1024,3,100),support!$A$2:$A$66,0),MATCH(indicators!B1024,support!$E$1:$BI$1,0))="","NULL",SUBSTITUTE(OFFSET(support!$D$1,MATCH("v|"&amp;indicators!A1024&amp;"|"&amp;MID(indicators!C1024,3,100),support!$A$2:$A$66,0),MATCH(indicators!B1024,support!$E$1:$BI$1,0)),",","."))</f>
        <v>8.83819177877986</v>
      </c>
      <c r="E1024" t="s">
        <v>19</v>
      </c>
      <c r="F1024" t="s">
        <v>19</v>
      </c>
      <c r="G1024" t="s">
        <v>19</v>
      </c>
      <c r="H1024" t="s">
        <v>19</v>
      </c>
      <c r="I1024" t="str">
        <f ca="1">IF(OFFSET(support!$D$1,MATCH("w|"&amp;indicators!A1024&amp;"|"&amp;MID(indicators!C1024,3,100),support!$A$2:$A$66,0),MATCH(indicators!B1024,support!$E$1:$BI$1,0))="","NULL",SUBSTITUTE(OFFSET(support!$D$1,MATCH("w|"&amp;indicators!A1024&amp;"|"&amp;MID(indicators!C1024,3,100),support!$A$2:$A$66,0),MATCH(indicators!B1024,support!$E$1:$BI$1,0)),",","."))</f>
        <v>0.0511932944099028</v>
      </c>
      <c r="J1024">
        <v>1</v>
      </c>
    </row>
    <row r="1025" spans="1:10" x14ac:dyDescent="0.25">
      <c r="A1025">
        <v>2018</v>
      </c>
      <c r="B1025" s="88">
        <v>77</v>
      </c>
      <c r="C1025" t="s">
        <v>230</v>
      </c>
      <c r="D1025" t="str">
        <f ca="1">IF(OFFSET(support!$D$1,MATCH("v|"&amp;indicators!A1025&amp;"|"&amp;MID(indicators!C1025,3,100),support!$A$2:$A$66,0),MATCH(indicators!B1025,support!$E$1:$BI$1,0))="","NULL",SUBSTITUTE(OFFSET(support!$D$1,MATCH("v|"&amp;indicators!A1025&amp;"|"&amp;MID(indicators!C1025,3,100),support!$A$2:$A$66,0),MATCH(indicators!B1025,support!$E$1:$BI$1,0)),",","."))</f>
        <v>14.9546275588174</v>
      </c>
      <c r="E1025" t="s">
        <v>19</v>
      </c>
      <c r="F1025" t="s">
        <v>19</v>
      </c>
      <c r="G1025" t="s">
        <v>19</v>
      </c>
      <c r="H1025" t="s">
        <v>19</v>
      </c>
      <c r="I1025" t="str">
        <f ca="1">IF(OFFSET(support!$D$1,MATCH("w|"&amp;indicators!A1025&amp;"|"&amp;MID(indicators!C1025,3,100),support!$A$2:$A$66,0),MATCH(indicators!B1025,support!$E$1:$BI$1,0))="","NULL",SUBSTITUTE(OFFSET(support!$D$1,MATCH("w|"&amp;indicators!A1025&amp;"|"&amp;MID(indicators!C1025,3,100),support!$A$2:$A$66,0),MATCH(indicators!B1025,support!$E$1:$BI$1,0)),",","."))</f>
        <v>0.136162903121517</v>
      </c>
      <c r="J1025">
        <v>1</v>
      </c>
    </row>
    <row r="1026" spans="1:10" x14ac:dyDescent="0.25">
      <c r="A1026">
        <v>2018</v>
      </c>
      <c r="B1026" s="88">
        <v>78</v>
      </c>
      <c r="C1026" t="s">
        <v>230</v>
      </c>
      <c r="D1026" t="str">
        <f ca="1">IF(OFFSET(support!$D$1,MATCH("v|"&amp;indicators!A1026&amp;"|"&amp;MID(indicators!C1026,3,100),support!$A$2:$A$66,0),MATCH(indicators!B1026,support!$E$1:$BI$1,0))="","NULL",SUBSTITUTE(OFFSET(support!$D$1,MATCH("v|"&amp;indicators!A1026&amp;"|"&amp;MID(indicators!C1026,3,100),support!$A$2:$A$66,0),MATCH(indicators!B1026,support!$E$1:$BI$1,0)),",","."))</f>
        <v>8.64418531632257</v>
      </c>
      <c r="E1026" t="s">
        <v>19</v>
      </c>
      <c r="F1026" t="s">
        <v>19</v>
      </c>
      <c r="G1026" t="s">
        <v>19</v>
      </c>
      <c r="H1026" t="s">
        <v>19</v>
      </c>
      <c r="I1026" t="str">
        <f ca="1">IF(OFFSET(support!$D$1,MATCH("w|"&amp;indicators!A1026&amp;"|"&amp;MID(indicators!C1026,3,100),support!$A$2:$A$66,0),MATCH(indicators!B1026,support!$E$1:$BI$1,0))="","NULL",SUBSTITUTE(OFFSET(support!$D$1,MATCH("w|"&amp;indicators!A1026&amp;"|"&amp;MID(indicators!C1026,3,100),support!$A$2:$A$66,0),MATCH(indicators!B1026,support!$E$1:$BI$1,0)),",","."))</f>
        <v>0.0972742795073844</v>
      </c>
      <c r="J1026">
        <v>1</v>
      </c>
    </row>
    <row r="1027" spans="1:10" x14ac:dyDescent="0.25">
      <c r="A1027">
        <v>2018</v>
      </c>
      <c r="B1027" s="88">
        <v>83</v>
      </c>
      <c r="C1027" t="s">
        <v>230</v>
      </c>
      <c r="D1027" t="str">
        <f ca="1">IF(OFFSET(support!$D$1,MATCH("v|"&amp;indicators!A1027&amp;"|"&amp;MID(indicators!C1027,3,100),support!$A$2:$A$66,0),MATCH(indicators!B1027,support!$E$1:$BI$1,0))="","NULL",SUBSTITUTE(OFFSET(support!$D$1,MATCH("v|"&amp;indicators!A1027&amp;"|"&amp;MID(indicators!C1027,3,100),support!$A$2:$A$66,0),MATCH(indicators!B1027,support!$E$1:$BI$1,0)),",","."))</f>
        <v>37.0836405531254</v>
      </c>
      <c r="E1027" t="s">
        <v>19</v>
      </c>
      <c r="F1027" t="s">
        <v>19</v>
      </c>
      <c r="G1027" t="s">
        <v>19</v>
      </c>
      <c r="H1027" t="s">
        <v>19</v>
      </c>
      <c r="I1027" t="str">
        <f ca="1">IF(OFFSET(support!$D$1,MATCH("w|"&amp;indicators!A1027&amp;"|"&amp;MID(indicators!C1027,3,100),support!$A$2:$A$66,0),MATCH(indicators!B1027,support!$E$1:$BI$1,0))="","NULL",SUBSTITUTE(OFFSET(support!$D$1,MATCH("w|"&amp;indicators!A1027&amp;"|"&amp;MID(indicators!C1027,3,100),support!$A$2:$A$66,0),MATCH(indicators!B1027,support!$E$1:$BI$1,0)),",","."))</f>
        <v>0.367489614218966</v>
      </c>
      <c r="J1027">
        <v>1</v>
      </c>
    </row>
    <row r="1028" spans="1:10" x14ac:dyDescent="0.25">
      <c r="A1028">
        <v>2017</v>
      </c>
      <c r="B1028" s="88">
        <v>1</v>
      </c>
      <c r="C1028" t="s">
        <v>231</v>
      </c>
      <c r="D1028" t="str">
        <f ca="1">IF(OFFSET(support!$D$1,MATCH("v|"&amp;indicators!A1028&amp;"|"&amp;MID(indicators!C1028,3,100),support!$A$2:$A$66,0),MATCH(indicators!B1028,support!$E$1:$BI$1,0))="","NULL",SUBSTITUTE(OFFSET(support!$D$1,MATCH("v|"&amp;indicators!A1028&amp;"|"&amp;MID(indicators!C1028,3,100),support!$A$2:$A$66,0),MATCH(indicators!B1028,support!$E$1:$BI$1,0)),",","."))</f>
        <v>1.28142087738958</v>
      </c>
      <c r="E1028" t="s">
        <v>19</v>
      </c>
      <c r="F1028" t="s">
        <v>19</v>
      </c>
      <c r="G1028" t="s">
        <v>19</v>
      </c>
      <c r="H1028" t="s">
        <v>19</v>
      </c>
      <c r="I1028" t="str">
        <f ca="1">IF(OFFSET(support!$D$1,MATCH("w|"&amp;indicators!A1028&amp;"|"&amp;MID(indicators!C1028,3,100),support!$A$2:$A$66,0),MATCH(indicators!B1028,support!$E$1:$BI$1,0))="","NULL",SUBSTITUTE(OFFSET(support!$D$1,MATCH("w|"&amp;indicators!A1028&amp;"|"&amp;MID(indicators!C1028,3,100),support!$A$2:$A$66,0),MATCH(indicators!B1028,support!$E$1:$BI$1,0)),",","."))</f>
        <v>0.470927303087803</v>
      </c>
      <c r="J1028">
        <v>1</v>
      </c>
    </row>
    <row r="1029" spans="1:10" x14ac:dyDescent="0.25">
      <c r="A1029">
        <v>2017</v>
      </c>
      <c r="B1029" s="88">
        <v>2</v>
      </c>
      <c r="C1029" t="s">
        <v>231</v>
      </c>
      <c r="D1029" t="str">
        <f ca="1">IF(OFFSET(support!$D$1,MATCH("v|"&amp;indicators!A1029&amp;"|"&amp;MID(indicators!C1029,3,100),support!$A$2:$A$66,0),MATCH(indicators!B1029,support!$E$1:$BI$1,0))="","NULL",SUBSTITUTE(OFFSET(support!$D$1,MATCH("v|"&amp;indicators!A1029&amp;"|"&amp;MID(indicators!C1029,3,100),support!$A$2:$A$66,0),MATCH(indicators!B1029,support!$E$1:$BI$1,0)),",","."))</f>
        <v>29.1462294827167</v>
      </c>
      <c r="E1029" t="s">
        <v>19</v>
      </c>
      <c r="F1029" t="s">
        <v>19</v>
      </c>
      <c r="G1029" t="s">
        <v>19</v>
      </c>
      <c r="H1029" t="s">
        <v>19</v>
      </c>
      <c r="I1029" t="str">
        <f ca="1">IF(OFFSET(support!$D$1,MATCH("w|"&amp;indicators!A1029&amp;"|"&amp;MID(indicators!C1029,3,100),support!$A$2:$A$66,0),MATCH(indicators!B1029,support!$E$1:$BI$1,0))="","NULL",SUBSTITUTE(OFFSET(support!$D$1,MATCH("w|"&amp;indicators!A1029&amp;"|"&amp;MID(indicators!C1029,3,100),support!$A$2:$A$66,0),MATCH(indicators!B1029,support!$E$1:$BI$1,0)),",","."))</f>
        <v>0.27890276798374</v>
      </c>
      <c r="J1029">
        <v>1</v>
      </c>
    </row>
    <row r="1030" spans="1:10" x14ac:dyDescent="0.25">
      <c r="A1030">
        <v>2017</v>
      </c>
      <c r="B1030" s="88">
        <v>3</v>
      </c>
      <c r="C1030" t="s">
        <v>231</v>
      </c>
      <c r="D1030" t="str">
        <f ca="1">IF(OFFSET(support!$D$1,MATCH("v|"&amp;indicators!A1030&amp;"|"&amp;MID(indicators!C1030,3,100),support!$A$2:$A$66,0),MATCH(indicators!B1030,support!$E$1:$BI$1,0))="","NULL",SUBSTITUTE(OFFSET(support!$D$1,MATCH("v|"&amp;indicators!A1030&amp;"|"&amp;MID(indicators!C1030,3,100),support!$A$2:$A$66,0),MATCH(indicators!B1030,support!$E$1:$BI$1,0)),",","."))</f>
        <v>3.60719038747561</v>
      </c>
      <c r="E1030" t="s">
        <v>19</v>
      </c>
      <c r="F1030" t="s">
        <v>19</v>
      </c>
      <c r="G1030" t="s">
        <v>19</v>
      </c>
      <c r="H1030" t="s">
        <v>19</v>
      </c>
      <c r="I1030" t="str">
        <f ca="1">IF(OFFSET(support!$D$1,MATCH("w|"&amp;indicators!A1030&amp;"|"&amp;MID(indicators!C1030,3,100),support!$A$2:$A$66,0),MATCH(indicators!B1030,support!$E$1:$BI$1,0))="","NULL",SUBSTITUTE(OFFSET(support!$D$1,MATCH("w|"&amp;indicators!A1030&amp;"|"&amp;MID(indicators!C1030,3,100),support!$A$2:$A$66,0),MATCH(indicators!B1030,support!$E$1:$BI$1,0)),",","."))</f>
        <v>0.871748568985657</v>
      </c>
      <c r="J1030">
        <v>1</v>
      </c>
    </row>
    <row r="1031" spans="1:10" x14ac:dyDescent="0.25">
      <c r="A1031">
        <v>2017</v>
      </c>
      <c r="B1031" s="88">
        <v>4</v>
      </c>
      <c r="C1031" t="s">
        <v>231</v>
      </c>
      <c r="D1031" t="str">
        <f ca="1">IF(OFFSET(support!$D$1,MATCH("v|"&amp;indicators!A1031&amp;"|"&amp;MID(indicators!C1031,3,100),support!$A$2:$A$66,0),MATCH(indicators!B1031,support!$E$1:$BI$1,0))="","NULL",SUBSTITUTE(OFFSET(support!$D$1,MATCH("v|"&amp;indicators!A1031&amp;"|"&amp;MID(indicators!C1031,3,100),support!$A$2:$A$66,0),MATCH(indicators!B1031,support!$E$1:$BI$1,0)),",","."))</f>
        <v>9.7638718287223</v>
      </c>
      <c r="E1031" t="s">
        <v>19</v>
      </c>
      <c r="F1031" t="s">
        <v>19</v>
      </c>
      <c r="G1031" t="s">
        <v>19</v>
      </c>
      <c r="H1031" t="s">
        <v>19</v>
      </c>
      <c r="I1031" t="str">
        <f ca="1">IF(OFFSET(support!$D$1,MATCH("w|"&amp;indicators!A1031&amp;"|"&amp;MID(indicators!C1031,3,100),support!$A$2:$A$66,0),MATCH(indicators!B1031,support!$E$1:$BI$1,0))="","NULL",SUBSTITUTE(OFFSET(support!$D$1,MATCH("w|"&amp;indicators!A1031&amp;"|"&amp;MID(indicators!C1031,3,100),support!$A$2:$A$66,0),MATCH(indicators!B1031,support!$E$1:$BI$1,0)),",","."))</f>
        <v>0.111702441447149</v>
      </c>
      <c r="J1031">
        <v>1</v>
      </c>
    </row>
    <row r="1032" spans="1:10" x14ac:dyDescent="0.25">
      <c r="A1032">
        <v>2017</v>
      </c>
      <c r="B1032" s="88">
        <v>5</v>
      </c>
      <c r="C1032" t="s">
        <v>231</v>
      </c>
      <c r="D1032" t="str">
        <f ca="1">IF(OFFSET(support!$D$1,MATCH("v|"&amp;indicators!A1032&amp;"|"&amp;MID(indicators!C1032,3,100),support!$A$2:$A$66,0),MATCH(indicators!B1032,support!$E$1:$BI$1,0))="","NULL",SUBSTITUTE(OFFSET(support!$D$1,MATCH("v|"&amp;indicators!A1032&amp;"|"&amp;MID(indicators!C1032,3,100),support!$A$2:$A$66,0),MATCH(indicators!B1032,support!$E$1:$BI$1,0)),",","."))</f>
        <v>9.9037067559291</v>
      </c>
      <c r="E1032" t="s">
        <v>19</v>
      </c>
      <c r="F1032" t="s">
        <v>19</v>
      </c>
      <c r="G1032" t="s">
        <v>19</v>
      </c>
      <c r="H1032" t="s">
        <v>19</v>
      </c>
      <c r="I1032" t="str">
        <f ca="1">IF(OFFSET(support!$D$1,MATCH("w|"&amp;indicators!A1032&amp;"|"&amp;MID(indicators!C1032,3,100),support!$A$2:$A$66,0),MATCH(indicators!B1032,support!$E$1:$BI$1,0))="","NULL",SUBSTITUTE(OFFSET(support!$D$1,MATCH("w|"&amp;indicators!A1032&amp;"|"&amp;MID(indicators!C1032,3,100),support!$A$2:$A$66,0),MATCH(indicators!B1032,support!$E$1:$BI$1,0)),",","."))</f>
        <v>0.563370178683919</v>
      </c>
      <c r="J1032">
        <v>1</v>
      </c>
    </row>
    <row r="1033" spans="1:10" x14ac:dyDescent="0.25">
      <c r="A1033">
        <v>2017</v>
      </c>
      <c r="B1033" s="88">
        <v>6</v>
      </c>
      <c r="C1033" t="s">
        <v>231</v>
      </c>
      <c r="D1033" t="str">
        <f ca="1">IF(OFFSET(support!$D$1,MATCH("v|"&amp;indicators!A1033&amp;"|"&amp;MID(indicators!C1033,3,100),support!$A$2:$A$66,0),MATCH(indicators!B1033,support!$E$1:$BI$1,0))="","NULL",SUBSTITUTE(OFFSET(support!$D$1,MATCH("v|"&amp;indicators!A1033&amp;"|"&amp;MID(indicators!C1033,3,100),support!$A$2:$A$66,0),MATCH(indicators!B1033,support!$E$1:$BI$1,0)),",","."))</f>
        <v>16.3132871753724</v>
      </c>
      <c r="E1033" t="s">
        <v>19</v>
      </c>
      <c r="F1033" t="s">
        <v>19</v>
      </c>
      <c r="G1033" t="s">
        <v>19</v>
      </c>
      <c r="H1033" t="s">
        <v>19</v>
      </c>
      <c r="I1033" t="str">
        <f ca="1">IF(OFFSET(support!$D$1,MATCH("w|"&amp;indicators!A1033&amp;"|"&amp;MID(indicators!C1033,3,100),support!$A$2:$A$66,0),MATCH(indicators!B1033,support!$E$1:$BI$1,0))="","NULL",SUBSTITUTE(OFFSET(support!$D$1,MATCH("w|"&amp;indicators!A1033&amp;"|"&amp;MID(indicators!C1033,3,100),support!$A$2:$A$66,0),MATCH(indicators!B1033,support!$E$1:$BI$1,0)),",","."))</f>
        <v>0.0650635276347412</v>
      </c>
      <c r="J1033">
        <v>1</v>
      </c>
    </row>
    <row r="1034" spans="1:10" x14ac:dyDescent="0.25">
      <c r="A1034">
        <v>2017</v>
      </c>
      <c r="B1034" s="88">
        <v>7</v>
      </c>
      <c r="C1034" t="s">
        <v>231</v>
      </c>
      <c r="D1034" t="str">
        <f ca="1">IF(OFFSET(support!$D$1,MATCH("v|"&amp;indicators!A1034&amp;"|"&amp;MID(indicators!C1034,3,100),support!$A$2:$A$66,0),MATCH(indicators!B1034,support!$E$1:$BI$1,0))="","NULL",SUBSTITUTE(OFFSET(support!$D$1,MATCH("v|"&amp;indicators!A1034&amp;"|"&amp;MID(indicators!C1034,3,100),support!$A$2:$A$66,0),MATCH(indicators!B1034,support!$E$1:$BI$1,0)),",","."))</f>
        <v>41.5054650823139</v>
      </c>
      <c r="E1034" t="s">
        <v>19</v>
      </c>
      <c r="F1034" t="s">
        <v>19</v>
      </c>
      <c r="G1034" t="s">
        <v>19</v>
      </c>
      <c r="H1034" t="s">
        <v>19</v>
      </c>
      <c r="I1034" t="str">
        <f ca="1">IF(OFFSET(support!$D$1,MATCH("w|"&amp;indicators!A1034&amp;"|"&amp;MID(indicators!C1034,3,100),support!$A$2:$A$66,0),MATCH(indicators!B1034,support!$E$1:$BI$1,0))="","NULL",SUBSTITUTE(OFFSET(support!$D$1,MATCH("w|"&amp;indicators!A1034&amp;"|"&amp;MID(indicators!C1034,3,100),support!$A$2:$A$66,0),MATCH(indicators!B1034,support!$E$1:$BI$1,0)),",","."))</f>
        <v>0.128859350339961</v>
      </c>
      <c r="J1034">
        <v>1</v>
      </c>
    </row>
    <row r="1035" spans="1:10" x14ac:dyDescent="0.25">
      <c r="A1035">
        <v>2017</v>
      </c>
      <c r="B1035" s="88">
        <v>8</v>
      </c>
      <c r="C1035" t="s">
        <v>231</v>
      </c>
      <c r="D1035" t="str">
        <f ca="1">IF(OFFSET(support!$D$1,MATCH("v|"&amp;indicators!A1035&amp;"|"&amp;MID(indicators!C1035,3,100),support!$A$2:$A$66,0),MATCH(indicators!B1035,support!$E$1:$BI$1,0))="","NULL",SUBSTITUTE(OFFSET(support!$D$1,MATCH("v|"&amp;indicators!A1035&amp;"|"&amp;MID(indicators!C1035,3,100),support!$A$2:$A$66,0),MATCH(indicators!B1035,support!$E$1:$BI$1,0)),",","."))</f>
        <v>16.1267421208051</v>
      </c>
      <c r="E1035" t="s">
        <v>19</v>
      </c>
      <c r="F1035" t="s">
        <v>19</v>
      </c>
      <c r="G1035" t="s">
        <v>19</v>
      </c>
      <c r="H1035" t="s">
        <v>19</v>
      </c>
      <c r="I1035" t="str">
        <f ca="1">IF(OFFSET(support!$D$1,MATCH("w|"&amp;indicators!A1035&amp;"|"&amp;MID(indicators!C1035,3,100),support!$A$2:$A$66,0),MATCH(indicators!B1035,support!$E$1:$BI$1,0))="","NULL",SUBSTITUTE(OFFSET(support!$D$1,MATCH("w|"&amp;indicators!A1035&amp;"|"&amp;MID(indicators!C1035,3,100),support!$A$2:$A$66,0),MATCH(indicators!B1035,support!$E$1:$BI$1,0)),",","."))</f>
        <v>0.0904201344584675</v>
      </c>
      <c r="J1035">
        <v>1</v>
      </c>
    </row>
    <row r="1036" spans="1:10" x14ac:dyDescent="0.25">
      <c r="A1036">
        <v>2017</v>
      </c>
      <c r="B1036" s="88">
        <v>10</v>
      </c>
      <c r="C1036" t="s">
        <v>231</v>
      </c>
      <c r="D1036" t="str">
        <f ca="1">IF(OFFSET(support!$D$1,MATCH("v|"&amp;indicators!A1036&amp;"|"&amp;MID(indicators!C1036,3,100),support!$A$2:$A$66,0),MATCH(indicators!B1036,support!$E$1:$BI$1,0))="","NULL",SUBSTITUTE(OFFSET(support!$D$1,MATCH("v|"&amp;indicators!A1036&amp;"|"&amp;MID(indicators!C1036,3,100),support!$A$2:$A$66,0),MATCH(indicators!B1036,support!$E$1:$BI$1,0)),",","."))</f>
        <v>37.3663401301704</v>
      </c>
      <c r="E1036" t="s">
        <v>19</v>
      </c>
      <c r="F1036" t="s">
        <v>19</v>
      </c>
      <c r="G1036" t="s">
        <v>19</v>
      </c>
      <c r="H1036" t="s">
        <v>19</v>
      </c>
      <c r="I1036" t="str">
        <f ca="1">IF(OFFSET(support!$D$1,MATCH("w|"&amp;indicators!A1036&amp;"|"&amp;MID(indicators!C1036,3,100),support!$A$2:$A$66,0),MATCH(indicators!B1036,support!$E$1:$BI$1,0))="","NULL",SUBSTITUTE(OFFSET(support!$D$1,MATCH("w|"&amp;indicators!A1036&amp;"|"&amp;MID(indicators!C1036,3,100),support!$A$2:$A$66,0),MATCH(indicators!B1036,support!$E$1:$BI$1,0)),",","."))</f>
        <v>0.300010751466534</v>
      </c>
      <c r="J1036">
        <v>1</v>
      </c>
    </row>
    <row r="1037" spans="1:10" x14ac:dyDescent="0.25">
      <c r="A1037">
        <v>2017</v>
      </c>
      <c r="B1037" s="88">
        <v>11</v>
      </c>
      <c r="C1037" t="s">
        <v>231</v>
      </c>
      <c r="D1037" t="str">
        <f ca="1">IF(OFFSET(support!$D$1,MATCH("v|"&amp;indicators!A1037&amp;"|"&amp;MID(indicators!C1037,3,100),support!$A$2:$A$66,0),MATCH(indicators!B1037,support!$E$1:$BI$1,0))="","NULL",SUBSTITUTE(OFFSET(support!$D$1,MATCH("v|"&amp;indicators!A1037&amp;"|"&amp;MID(indicators!C1037,3,100),support!$A$2:$A$66,0),MATCH(indicators!B1037,support!$E$1:$BI$1,0)),",","."))</f>
        <v>5.45804707217751</v>
      </c>
      <c r="E1037" t="s">
        <v>19</v>
      </c>
      <c r="F1037" t="s">
        <v>19</v>
      </c>
      <c r="G1037" t="s">
        <v>19</v>
      </c>
      <c r="H1037" t="s">
        <v>19</v>
      </c>
      <c r="I1037" t="str">
        <f ca="1">IF(OFFSET(support!$D$1,MATCH("w|"&amp;indicators!A1037&amp;"|"&amp;MID(indicators!C1037,3,100),support!$A$2:$A$66,0),MATCH(indicators!B1037,support!$E$1:$BI$1,0))="","NULL",SUBSTITUTE(OFFSET(support!$D$1,MATCH("w|"&amp;indicators!A1037&amp;"|"&amp;MID(indicators!C1037,3,100),support!$A$2:$A$66,0),MATCH(indicators!B1037,support!$E$1:$BI$1,0)),",","."))</f>
        <v>0.212226684370035</v>
      </c>
      <c r="J1037">
        <v>1</v>
      </c>
    </row>
    <row r="1038" spans="1:10" x14ac:dyDescent="0.25">
      <c r="A1038">
        <v>2017</v>
      </c>
      <c r="B1038" s="88">
        <v>12</v>
      </c>
      <c r="C1038" t="s">
        <v>231</v>
      </c>
      <c r="D1038" t="str">
        <f ca="1">IF(OFFSET(support!$D$1,MATCH("v|"&amp;indicators!A1038&amp;"|"&amp;MID(indicators!C1038,3,100),support!$A$2:$A$66,0),MATCH(indicators!B1038,support!$E$1:$BI$1,0))="","NULL",SUBSTITUTE(OFFSET(support!$D$1,MATCH("v|"&amp;indicators!A1038&amp;"|"&amp;MID(indicators!C1038,3,100),support!$A$2:$A$66,0),MATCH(indicators!B1038,support!$E$1:$BI$1,0)),",","."))</f>
        <v>2.31733016669287</v>
      </c>
      <c r="E1038" t="s">
        <v>19</v>
      </c>
      <c r="F1038" t="s">
        <v>19</v>
      </c>
      <c r="G1038" t="s">
        <v>19</v>
      </c>
      <c r="H1038" t="s">
        <v>19</v>
      </c>
      <c r="I1038" t="str">
        <f ca="1">IF(OFFSET(support!$D$1,MATCH("w|"&amp;indicators!A1038&amp;"|"&amp;MID(indicators!C1038,3,100),support!$A$2:$A$66,0),MATCH(indicators!B1038,support!$E$1:$BI$1,0))="","NULL",SUBSTITUTE(OFFSET(support!$D$1,MATCH("w|"&amp;indicators!A1038&amp;"|"&amp;MID(indicators!C1038,3,100),support!$A$2:$A$66,0),MATCH(indicators!B1038,support!$E$1:$BI$1,0)),",","."))</f>
        <v>0.429185065492461</v>
      </c>
      <c r="J1038">
        <v>1</v>
      </c>
    </row>
    <row r="1039" spans="1:10" x14ac:dyDescent="0.25">
      <c r="A1039">
        <v>2017</v>
      </c>
      <c r="B1039" s="88">
        <v>14</v>
      </c>
      <c r="C1039" t="s">
        <v>231</v>
      </c>
      <c r="D1039" t="str">
        <f ca="1">IF(OFFSET(support!$D$1,MATCH("v|"&amp;indicators!A1039&amp;"|"&amp;MID(indicators!C1039,3,100),support!$A$2:$A$66,0),MATCH(indicators!B1039,support!$E$1:$BI$1,0))="","NULL",SUBSTITUTE(OFFSET(support!$D$1,MATCH("v|"&amp;indicators!A1039&amp;"|"&amp;MID(indicators!C1039,3,100),support!$A$2:$A$66,0),MATCH(indicators!B1039,support!$E$1:$BI$1,0)),",","."))</f>
        <v>8.80460674813211</v>
      </c>
      <c r="E1039" t="s">
        <v>19</v>
      </c>
      <c r="F1039" t="s">
        <v>19</v>
      </c>
      <c r="G1039" t="s">
        <v>19</v>
      </c>
      <c r="H1039" t="s">
        <v>19</v>
      </c>
      <c r="I1039" t="str">
        <f ca="1">IF(OFFSET(support!$D$1,MATCH("w|"&amp;indicators!A1039&amp;"|"&amp;MID(indicators!C1039,3,100),support!$A$2:$A$66,0),MATCH(indicators!B1039,support!$E$1:$BI$1,0))="","NULL",SUBSTITUTE(OFFSET(support!$D$1,MATCH("w|"&amp;indicators!A1039&amp;"|"&amp;MID(indicators!C1039,3,100),support!$A$2:$A$66,0),MATCH(indicators!B1039,support!$E$1:$BI$1,0)),",","."))</f>
        <v>0.405107585095104</v>
      </c>
      <c r="J1039">
        <v>1</v>
      </c>
    </row>
    <row r="1040" spans="1:10" x14ac:dyDescent="0.25">
      <c r="A1040">
        <v>2017</v>
      </c>
      <c r="B1040" s="88">
        <v>17</v>
      </c>
      <c r="C1040" t="s">
        <v>231</v>
      </c>
      <c r="D1040" t="str">
        <f ca="1">IF(OFFSET(support!$D$1,MATCH("v|"&amp;indicators!A1040&amp;"|"&amp;MID(indicators!C1040,3,100),support!$A$2:$A$66,0),MATCH(indicators!B1040,support!$E$1:$BI$1,0))="","NULL",SUBSTITUTE(OFFSET(support!$D$1,MATCH("v|"&amp;indicators!A1040&amp;"|"&amp;MID(indicators!C1040,3,100),support!$A$2:$A$66,0),MATCH(indicators!B1040,support!$E$1:$BI$1,0)),",","."))</f>
        <v>7.12689718139002</v>
      </c>
      <c r="E1040" t="s">
        <v>19</v>
      </c>
      <c r="F1040" t="s">
        <v>19</v>
      </c>
      <c r="G1040" t="s">
        <v>19</v>
      </c>
      <c r="H1040" t="s">
        <v>19</v>
      </c>
      <c r="I1040" t="str">
        <f ca="1">IF(OFFSET(support!$D$1,MATCH("w|"&amp;indicators!A1040&amp;"|"&amp;MID(indicators!C1040,3,100),support!$A$2:$A$66,0),MATCH(indicators!B1040,support!$E$1:$BI$1,0))="","NULL",SUBSTITUTE(OFFSET(support!$D$1,MATCH("w|"&amp;indicators!A1040&amp;"|"&amp;MID(indicators!C1040,3,100),support!$A$2:$A$66,0),MATCH(indicators!B1040,support!$E$1:$BI$1,0)),",","."))</f>
        <v>0.267783881234724</v>
      </c>
      <c r="J1040">
        <v>1</v>
      </c>
    </row>
    <row r="1041" spans="1:10" x14ac:dyDescent="0.25">
      <c r="A1041">
        <v>2017</v>
      </c>
      <c r="B1041" s="88">
        <v>18</v>
      </c>
      <c r="C1041" t="s">
        <v>231</v>
      </c>
      <c r="D1041" t="str">
        <f ca="1">IF(OFFSET(support!$D$1,MATCH("v|"&amp;indicators!A1041&amp;"|"&amp;MID(indicators!C1041,3,100),support!$A$2:$A$66,0),MATCH(indicators!B1041,support!$E$1:$BI$1,0))="","NULL",SUBSTITUTE(OFFSET(support!$D$1,MATCH("v|"&amp;indicators!A1041&amp;"|"&amp;MID(indicators!C1041,3,100),support!$A$2:$A$66,0),MATCH(indicators!B1041,support!$E$1:$BI$1,0)),",","."))</f>
        <v>82.6696334821209</v>
      </c>
      <c r="E1041" t="s">
        <v>19</v>
      </c>
      <c r="F1041" t="s">
        <v>19</v>
      </c>
      <c r="G1041" t="s">
        <v>19</v>
      </c>
      <c r="H1041" t="s">
        <v>19</v>
      </c>
      <c r="I1041" t="str">
        <f ca="1">IF(OFFSET(support!$D$1,MATCH("w|"&amp;indicators!A1041&amp;"|"&amp;MID(indicators!C1041,3,100),support!$A$2:$A$66,0),MATCH(indicators!B1041,support!$E$1:$BI$1,0))="","NULL",SUBSTITUTE(OFFSET(support!$D$1,MATCH("w|"&amp;indicators!A1041&amp;"|"&amp;MID(indicators!C1041,3,100),support!$A$2:$A$66,0),MATCH(indicators!B1041,support!$E$1:$BI$1,0)),",","."))</f>
        <v>0.0607145129666893</v>
      </c>
      <c r="J1041">
        <v>1</v>
      </c>
    </row>
    <row r="1042" spans="1:10" x14ac:dyDescent="0.25">
      <c r="A1042">
        <v>2017</v>
      </c>
      <c r="B1042" s="88">
        <v>21</v>
      </c>
      <c r="C1042" t="s">
        <v>231</v>
      </c>
      <c r="D1042" t="str">
        <f ca="1">IF(OFFSET(support!$D$1,MATCH("v|"&amp;indicators!A1042&amp;"|"&amp;MID(indicators!C1042,3,100),support!$A$2:$A$66,0),MATCH(indicators!B1042,support!$E$1:$BI$1,0))="","NULL",SUBSTITUTE(OFFSET(support!$D$1,MATCH("v|"&amp;indicators!A1042&amp;"|"&amp;MID(indicators!C1042,3,100),support!$A$2:$A$66,0),MATCH(indicators!B1042,support!$E$1:$BI$1,0)),",","."))</f>
        <v>8.77724009441178</v>
      </c>
      <c r="E1042" t="s">
        <v>19</v>
      </c>
      <c r="F1042" t="s">
        <v>19</v>
      </c>
      <c r="G1042" t="s">
        <v>19</v>
      </c>
      <c r="H1042" t="s">
        <v>19</v>
      </c>
      <c r="I1042" t="str">
        <f ca="1">IF(OFFSET(support!$D$1,MATCH("w|"&amp;indicators!A1042&amp;"|"&amp;MID(indicators!C1042,3,100),support!$A$2:$A$66,0),MATCH(indicators!B1042,support!$E$1:$BI$1,0))="","NULL",SUBSTITUTE(OFFSET(support!$D$1,MATCH("w|"&amp;indicators!A1042&amp;"|"&amp;MID(indicators!C1042,3,100),support!$A$2:$A$66,0),MATCH(indicators!B1042,support!$E$1:$BI$1,0)),",","."))</f>
        <v>0.176419368403075</v>
      </c>
      <c r="J1042">
        <v>1</v>
      </c>
    </row>
    <row r="1043" spans="1:10" x14ac:dyDescent="0.25">
      <c r="A1043">
        <v>2017</v>
      </c>
      <c r="B1043" s="88">
        <v>22</v>
      </c>
      <c r="C1043" t="s">
        <v>231</v>
      </c>
      <c r="D1043" t="str">
        <f ca="1">IF(OFFSET(support!$D$1,MATCH("v|"&amp;indicators!A1043&amp;"|"&amp;MID(indicators!C1043,3,100),support!$A$2:$A$66,0),MATCH(indicators!B1043,support!$E$1:$BI$1,0))="","NULL",SUBSTITUTE(OFFSET(support!$D$1,MATCH("v|"&amp;indicators!A1043&amp;"|"&amp;MID(indicators!C1043,3,100),support!$A$2:$A$66,0),MATCH(indicators!B1043,support!$E$1:$BI$1,0)),",","."))</f>
        <v>393.26115074793</v>
      </c>
      <c r="E1043" t="s">
        <v>19</v>
      </c>
      <c r="F1043" t="s">
        <v>19</v>
      </c>
      <c r="G1043" t="s">
        <v>19</v>
      </c>
      <c r="H1043" t="s">
        <v>19</v>
      </c>
      <c r="I1043" t="str">
        <f ca="1">IF(OFFSET(support!$D$1,MATCH("w|"&amp;indicators!A1043&amp;"|"&amp;MID(indicators!C1043,3,100),support!$A$2:$A$66,0),MATCH(indicators!B1043,support!$E$1:$BI$1,0))="","NULL",SUBSTITUTE(OFFSET(support!$D$1,MATCH("w|"&amp;indicators!A1043&amp;"|"&amp;MID(indicators!C1043,3,100),support!$A$2:$A$66,0),MATCH(indicators!B1043,support!$E$1:$BI$1,0)),",","."))</f>
        <v>0.148643533259155</v>
      </c>
      <c r="J1043">
        <v>1</v>
      </c>
    </row>
    <row r="1044" spans="1:10" x14ac:dyDescent="0.25">
      <c r="A1044">
        <v>2017</v>
      </c>
      <c r="B1044" s="88">
        <v>24</v>
      </c>
      <c r="C1044" t="s">
        <v>231</v>
      </c>
      <c r="D1044" t="str">
        <f ca="1">IF(OFFSET(support!$D$1,MATCH("v|"&amp;indicators!A1044&amp;"|"&amp;MID(indicators!C1044,3,100),support!$A$2:$A$66,0),MATCH(indicators!B1044,support!$E$1:$BI$1,0))="","NULL",SUBSTITUTE(OFFSET(support!$D$1,MATCH("v|"&amp;indicators!A1044&amp;"|"&amp;MID(indicators!C1044,3,100),support!$A$2:$A$66,0),MATCH(indicators!B1044,support!$E$1:$BI$1,0)),",","."))</f>
        <v>9.15334346033857</v>
      </c>
      <c r="E1044" t="s">
        <v>19</v>
      </c>
      <c r="F1044" t="s">
        <v>19</v>
      </c>
      <c r="G1044" t="s">
        <v>19</v>
      </c>
      <c r="H1044" t="s">
        <v>19</v>
      </c>
      <c r="I1044" t="str">
        <f ca="1">IF(OFFSET(support!$D$1,MATCH("w|"&amp;indicators!A1044&amp;"|"&amp;MID(indicators!C1044,3,100),support!$A$2:$A$66,0),MATCH(indicators!B1044,support!$E$1:$BI$1,0))="","NULL",SUBSTITUTE(OFFSET(support!$D$1,MATCH("w|"&amp;indicators!A1044&amp;"|"&amp;MID(indicators!C1044,3,100),support!$A$2:$A$66,0),MATCH(indicators!B1044,support!$E$1:$BI$1,0)),",","."))</f>
        <v>0.348860059986158</v>
      </c>
      <c r="J1044">
        <v>1</v>
      </c>
    </row>
    <row r="1045" spans="1:10" x14ac:dyDescent="0.25">
      <c r="A1045">
        <v>2017</v>
      </c>
      <c r="B1045" s="88">
        <v>25</v>
      </c>
      <c r="C1045" t="s">
        <v>231</v>
      </c>
      <c r="D1045" t="str">
        <f ca="1">IF(OFFSET(support!$D$1,MATCH("v|"&amp;indicators!A1045&amp;"|"&amp;MID(indicators!C1045,3,100),support!$A$2:$A$66,0),MATCH(indicators!B1045,support!$E$1:$BI$1,0))="","NULL",SUBSTITUTE(OFFSET(support!$D$1,MATCH("v|"&amp;indicators!A1045&amp;"|"&amp;MID(indicators!C1045,3,100),support!$A$2:$A$66,0),MATCH(indicators!B1045,support!$E$1:$BI$1,0)),",","."))</f>
        <v>1.01033289553941</v>
      </c>
      <c r="E1045" t="s">
        <v>19</v>
      </c>
      <c r="F1045" t="s">
        <v>19</v>
      </c>
      <c r="G1045" t="s">
        <v>19</v>
      </c>
      <c r="H1045" t="s">
        <v>19</v>
      </c>
      <c r="I1045" t="str">
        <f ca="1">IF(OFFSET(support!$D$1,MATCH("w|"&amp;indicators!A1045&amp;"|"&amp;MID(indicators!C1045,3,100),support!$A$2:$A$66,0),MATCH(indicators!B1045,support!$E$1:$BI$1,0))="","NULL",SUBSTITUTE(OFFSET(support!$D$1,MATCH("w|"&amp;indicators!A1045&amp;"|"&amp;MID(indicators!C1045,3,100),support!$A$2:$A$66,0),MATCH(indicators!B1045,support!$E$1:$BI$1,0)),",","."))</f>
        <v>1.77505221519345</v>
      </c>
      <c r="J1045">
        <v>1</v>
      </c>
    </row>
    <row r="1046" spans="1:10" x14ac:dyDescent="0.25">
      <c r="A1046">
        <v>2017</v>
      </c>
      <c r="B1046" s="88">
        <v>26</v>
      </c>
      <c r="C1046" t="s">
        <v>231</v>
      </c>
      <c r="D1046" t="str">
        <f ca="1">IF(OFFSET(support!$D$1,MATCH("v|"&amp;indicators!A1046&amp;"|"&amp;MID(indicators!C1046,3,100),support!$A$2:$A$66,0),MATCH(indicators!B1046,support!$E$1:$BI$1,0))="","NULL",SUBSTITUTE(OFFSET(support!$D$1,MATCH("v|"&amp;indicators!A1046&amp;"|"&amp;MID(indicators!C1046,3,100),support!$A$2:$A$66,0),MATCH(indicators!B1046,support!$E$1:$BI$1,0)),",","."))</f>
        <v>41.8192886573082</v>
      </c>
      <c r="E1046" t="s">
        <v>19</v>
      </c>
      <c r="F1046" t="s">
        <v>19</v>
      </c>
      <c r="G1046" t="s">
        <v>19</v>
      </c>
      <c r="H1046" t="s">
        <v>19</v>
      </c>
      <c r="I1046" t="str">
        <f ca="1">IF(OFFSET(support!$D$1,MATCH("w|"&amp;indicators!A1046&amp;"|"&amp;MID(indicators!C1046,3,100),support!$A$2:$A$66,0),MATCH(indicators!B1046,support!$E$1:$BI$1,0))="","NULL",SUBSTITUTE(OFFSET(support!$D$1,MATCH("w|"&amp;indicators!A1046&amp;"|"&amp;MID(indicators!C1046,3,100),support!$A$2:$A$66,0),MATCH(indicators!B1046,support!$E$1:$BI$1,0)),",","."))</f>
        <v>0.415461315046054</v>
      </c>
      <c r="J1046">
        <v>1</v>
      </c>
    </row>
    <row r="1047" spans="1:10" x14ac:dyDescent="0.25">
      <c r="A1047">
        <v>2017</v>
      </c>
      <c r="B1047" s="88">
        <v>27</v>
      </c>
      <c r="C1047" t="s">
        <v>231</v>
      </c>
      <c r="D1047" t="str">
        <f ca="1">IF(OFFSET(support!$D$1,MATCH("v|"&amp;indicators!A1047&amp;"|"&amp;MID(indicators!C1047,3,100),support!$A$2:$A$66,0),MATCH(indicators!B1047,support!$E$1:$BI$1,0))="","NULL",SUBSTITUTE(OFFSET(support!$D$1,MATCH("v|"&amp;indicators!A1047&amp;"|"&amp;MID(indicators!C1047,3,100),support!$A$2:$A$66,0),MATCH(indicators!B1047,support!$E$1:$BI$1,0)),",","."))</f>
        <v>1048.60723892838</v>
      </c>
      <c r="E1047" t="s">
        <v>19</v>
      </c>
      <c r="F1047" t="s">
        <v>19</v>
      </c>
      <c r="G1047" t="s">
        <v>19</v>
      </c>
      <c r="H1047" t="s">
        <v>19</v>
      </c>
      <c r="I1047" t="str">
        <f ca="1">IF(OFFSET(support!$D$1,MATCH("w|"&amp;indicators!A1047&amp;"|"&amp;MID(indicators!C1047,3,100),support!$A$2:$A$66,0),MATCH(indicators!B1047,support!$E$1:$BI$1,0))="","NULL",SUBSTITUTE(OFFSET(support!$D$1,MATCH("w|"&amp;indicators!A1047&amp;"|"&amp;MID(indicators!C1047,3,100),support!$A$2:$A$66,0),MATCH(indicators!B1047,support!$E$1:$BI$1,0)),",","."))</f>
        <v>0.0357589346342001</v>
      </c>
      <c r="J1047">
        <v>1</v>
      </c>
    </row>
    <row r="1048" spans="1:10" x14ac:dyDescent="0.25">
      <c r="A1048">
        <v>2017</v>
      </c>
      <c r="B1048" s="88">
        <v>28</v>
      </c>
      <c r="C1048" t="s">
        <v>231</v>
      </c>
      <c r="D1048" t="str">
        <f ca="1">IF(OFFSET(support!$D$1,MATCH("v|"&amp;indicators!A1048&amp;"|"&amp;MID(indicators!C1048,3,100),support!$A$2:$A$66,0),MATCH(indicators!B1048,support!$E$1:$BI$1,0))="","NULL",SUBSTITUTE(OFFSET(support!$D$1,MATCH("v|"&amp;indicators!A1048&amp;"|"&amp;MID(indicators!C1048,3,100),support!$A$2:$A$66,0),MATCH(indicators!B1048,support!$E$1:$BI$1,0)),",","."))</f>
        <v>52.1563086543297</v>
      </c>
      <c r="E1048" t="s">
        <v>19</v>
      </c>
      <c r="F1048" t="s">
        <v>19</v>
      </c>
      <c r="G1048" t="s">
        <v>19</v>
      </c>
      <c r="H1048" t="s">
        <v>19</v>
      </c>
      <c r="I1048" t="str">
        <f ca="1">IF(OFFSET(support!$D$1,MATCH("w|"&amp;indicators!A1048&amp;"|"&amp;MID(indicators!C1048,3,100),support!$A$2:$A$66,0),MATCH(indicators!B1048,support!$E$1:$BI$1,0))="","NULL",SUBSTITUTE(OFFSET(support!$D$1,MATCH("w|"&amp;indicators!A1048&amp;"|"&amp;MID(indicators!C1048,3,100),support!$A$2:$A$66,0),MATCH(indicators!B1048,support!$E$1:$BI$1,0)),",","."))</f>
        <v>0.0585639595586276</v>
      </c>
      <c r="J1048">
        <v>1</v>
      </c>
    </row>
    <row r="1049" spans="1:10" x14ac:dyDescent="0.25">
      <c r="A1049">
        <v>2017</v>
      </c>
      <c r="B1049" s="88">
        <v>29</v>
      </c>
      <c r="C1049" t="s">
        <v>231</v>
      </c>
      <c r="D1049" t="str">
        <f ca="1">IF(OFFSET(support!$D$1,MATCH("v|"&amp;indicators!A1049&amp;"|"&amp;MID(indicators!C1049,3,100),support!$A$2:$A$66,0),MATCH(indicators!B1049,support!$E$1:$BI$1,0))="","NULL",SUBSTITUTE(OFFSET(support!$D$1,MATCH("v|"&amp;indicators!A1049&amp;"|"&amp;MID(indicators!C1049,3,100),support!$A$2:$A$66,0),MATCH(indicators!B1049,support!$E$1:$BI$1,0)),",","."))</f>
        <v>NULL</v>
      </c>
      <c r="E1049" t="s">
        <v>19</v>
      </c>
      <c r="F1049" t="s">
        <v>19</v>
      </c>
      <c r="G1049" t="s">
        <v>19</v>
      </c>
      <c r="H1049" t="s">
        <v>19</v>
      </c>
      <c r="I1049" t="str">
        <f ca="1">IF(OFFSET(support!$D$1,MATCH("w|"&amp;indicators!A1049&amp;"|"&amp;MID(indicators!C1049,3,100),support!$A$2:$A$66,0),MATCH(indicators!B1049,support!$E$1:$BI$1,0))="","NULL",SUBSTITUTE(OFFSET(support!$D$1,MATCH("w|"&amp;indicators!A1049&amp;"|"&amp;MID(indicators!C1049,3,100),support!$A$2:$A$66,0),MATCH(indicators!B1049,support!$E$1:$BI$1,0)),",","."))</f>
        <v>NULL</v>
      </c>
      <c r="J1049">
        <v>1</v>
      </c>
    </row>
    <row r="1050" spans="1:10" x14ac:dyDescent="0.25">
      <c r="A1050">
        <v>2017</v>
      </c>
      <c r="B1050" s="88">
        <v>31</v>
      </c>
      <c r="C1050" t="s">
        <v>231</v>
      </c>
      <c r="D1050" t="str">
        <f ca="1">IF(OFFSET(support!$D$1,MATCH("v|"&amp;indicators!A1050&amp;"|"&amp;MID(indicators!C1050,3,100),support!$A$2:$A$66,0),MATCH(indicators!B1050,support!$E$1:$BI$1,0))="","NULL",SUBSTITUTE(OFFSET(support!$D$1,MATCH("v|"&amp;indicators!A1050&amp;"|"&amp;MID(indicators!C1050,3,100),support!$A$2:$A$66,0),MATCH(indicators!B1050,support!$E$1:$BI$1,0)),",","."))</f>
        <v>396.626749417602</v>
      </c>
      <c r="E1050" t="s">
        <v>19</v>
      </c>
      <c r="F1050" t="s">
        <v>19</v>
      </c>
      <c r="G1050" t="s">
        <v>19</v>
      </c>
      <c r="H1050" t="s">
        <v>19</v>
      </c>
      <c r="I1050" t="str">
        <f ca="1">IF(OFFSET(support!$D$1,MATCH("w|"&amp;indicators!A1050&amp;"|"&amp;MID(indicators!C1050,3,100),support!$A$2:$A$66,0),MATCH(indicators!B1050,support!$E$1:$BI$1,0))="","NULL",SUBSTITUTE(OFFSET(support!$D$1,MATCH("w|"&amp;indicators!A1050&amp;"|"&amp;MID(indicators!C1050,3,100),support!$A$2:$A$66,0),MATCH(indicators!B1050,support!$E$1:$BI$1,0)),",","."))</f>
        <v>0.0383116113017674</v>
      </c>
      <c r="J1050">
        <v>1</v>
      </c>
    </row>
    <row r="1051" spans="1:10" x14ac:dyDescent="0.25">
      <c r="A1051">
        <v>2017</v>
      </c>
      <c r="B1051" s="88">
        <v>33</v>
      </c>
      <c r="C1051" t="s">
        <v>231</v>
      </c>
      <c r="D1051" t="str">
        <f ca="1">IF(OFFSET(support!$D$1,MATCH("v|"&amp;indicators!A1051&amp;"|"&amp;MID(indicators!C1051,3,100),support!$A$2:$A$66,0),MATCH(indicators!B1051,support!$E$1:$BI$1,0))="","NULL",SUBSTITUTE(OFFSET(support!$D$1,MATCH("v|"&amp;indicators!A1051&amp;"|"&amp;MID(indicators!C1051,3,100),support!$A$2:$A$66,0),MATCH(indicators!B1051,support!$E$1:$BI$1,0)),",","."))</f>
        <v>141.411145275408</v>
      </c>
      <c r="E1051" t="s">
        <v>19</v>
      </c>
      <c r="F1051" t="s">
        <v>19</v>
      </c>
      <c r="G1051" t="s">
        <v>19</v>
      </c>
      <c r="H1051" t="s">
        <v>19</v>
      </c>
      <c r="I1051" t="str">
        <f ca="1">IF(OFFSET(support!$D$1,MATCH("w|"&amp;indicators!A1051&amp;"|"&amp;MID(indicators!C1051,3,100),support!$A$2:$A$66,0),MATCH(indicators!B1051,support!$E$1:$BI$1,0))="","NULL",SUBSTITUTE(OFFSET(support!$D$1,MATCH("w|"&amp;indicators!A1051&amp;"|"&amp;MID(indicators!C1051,3,100),support!$A$2:$A$66,0),MATCH(indicators!B1051,support!$E$1:$BI$1,0)),",","."))</f>
        <v>0.0392553916349564</v>
      </c>
      <c r="J1051">
        <v>1</v>
      </c>
    </row>
    <row r="1052" spans="1:10" x14ac:dyDescent="0.25">
      <c r="A1052">
        <v>2017</v>
      </c>
      <c r="B1052" s="88">
        <v>35</v>
      </c>
      <c r="C1052" t="s">
        <v>231</v>
      </c>
      <c r="D1052" t="str">
        <f ca="1">IF(OFFSET(support!$D$1,MATCH("v|"&amp;indicators!A1052&amp;"|"&amp;MID(indicators!C1052,3,100),support!$A$2:$A$66,0),MATCH(indicators!B1052,support!$E$1:$BI$1,0))="","NULL",SUBSTITUTE(OFFSET(support!$D$1,MATCH("v|"&amp;indicators!A1052&amp;"|"&amp;MID(indicators!C1052,3,100),support!$A$2:$A$66,0),MATCH(indicators!B1052,support!$E$1:$BI$1,0)),",","."))</f>
        <v>3.95763826264616</v>
      </c>
      <c r="E1052" t="s">
        <v>19</v>
      </c>
      <c r="F1052" t="s">
        <v>19</v>
      </c>
      <c r="G1052" t="s">
        <v>19</v>
      </c>
      <c r="H1052" t="s">
        <v>19</v>
      </c>
      <c r="I1052" t="str">
        <f ca="1">IF(OFFSET(support!$D$1,MATCH("w|"&amp;indicators!A1052&amp;"|"&amp;MID(indicators!C1052,3,100),support!$A$2:$A$66,0),MATCH(indicators!B1052,support!$E$1:$BI$1,0))="","NULL",SUBSTITUTE(OFFSET(support!$D$1,MATCH("w|"&amp;indicators!A1052&amp;"|"&amp;MID(indicators!C1052,3,100),support!$A$2:$A$66,0),MATCH(indicators!B1052,support!$E$1:$BI$1,0)),",","."))</f>
        <v>0.21993693784807</v>
      </c>
      <c r="J1052">
        <v>1</v>
      </c>
    </row>
    <row r="1053" spans="1:10" x14ac:dyDescent="0.25">
      <c r="A1053">
        <v>2017</v>
      </c>
      <c r="B1053" s="88">
        <v>36</v>
      </c>
      <c r="C1053" t="s">
        <v>231</v>
      </c>
      <c r="D1053" t="str">
        <f ca="1">IF(OFFSET(support!$D$1,MATCH("v|"&amp;indicators!A1053&amp;"|"&amp;MID(indicators!C1053,3,100),support!$A$2:$A$66,0),MATCH(indicators!B1053,support!$E$1:$BI$1,0))="","NULL",SUBSTITUTE(OFFSET(support!$D$1,MATCH("v|"&amp;indicators!A1053&amp;"|"&amp;MID(indicators!C1053,3,100),support!$A$2:$A$66,0),MATCH(indicators!B1053,support!$E$1:$BI$1,0)),",","."))</f>
        <v>2.8498221239926</v>
      </c>
      <c r="E1053" t="s">
        <v>19</v>
      </c>
      <c r="F1053" t="s">
        <v>19</v>
      </c>
      <c r="G1053" t="s">
        <v>19</v>
      </c>
      <c r="H1053" t="s">
        <v>19</v>
      </c>
      <c r="I1053" t="str">
        <f ca="1">IF(OFFSET(support!$D$1,MATCH("w|"&amp;indicators!A1053&amp;"|"&amp;MID(indicators!C1053,3,100),support!$A$2:$A$66,0),MATCH(indicators!B1053,support!$E$1:$BI$1,0))="","NULL",SUBSTITUTE(OFFSET(support!$D$1,MATCH("w|"&amp;indicators!A1053&amp;"|"&amp;MID(indicators!C1053,3,100),support!$A$2:$A$66,0),MATCH(indicators!B1053,support!$E$1:$BI$1,0)),",","."))</f>
        <v>0.257811075961525</v>
      </c>
      <c r="J1053">
        <v>1</v>
      </c>
    </row>
    <row r="1054" spans="1:10" x14ac:dyDescent="0.25">
      <c r="A1054">
        <v>2017</v>
      </c>
      <c r="B1054" s="88">
        <v>38</v>
      </c>
      <c r="C1054" t="s">
        <v>231</v>
      </c>
      <c r="D1054" t="str">
        <f ca="1">IF(OFFSET(support!$D$1,MATCH("v|"&amp;indicators!A1054&amp;"|"&amp;MID(indicators!C1054,3,100),support!$A$2:$A$66,0),MATCH(indicators!B1054,support!$E$1:$BI$1,0))="","NULL",SUBSTITUTE(OFFSET(support!$D$1,MATCH("v|"&amp;indicators!A1054&amp;"|"&amp;MID(indicators!C1054,3,100),support!$A$2:$A$66,0),MATCH(indicators!B1054,support!$E$1:$BI$1,0)),",","."))</f>
        <v>22.7836541392555</v>
      </c>
      <c r="E1054" t="s">
        <v>19</v>
      </c>
      <c r="F1054" t="s">
        <v>19</v>
      </c>
      <c r="G1054" t="s">
        <v>19</v>
      </c>
      <c r="H1054" t="s">
        <v>19</v>
      </c>
      <c r="I1054" t="str">
        <f ca="1">IF(OFFSET(support!$D$1,MATCH("w|"&amp;indicators!A1054&amp;"|"&amp;MID(indicators!C1054,3,100),support!$A$2:$A$66,0),MATCH(indicators!B1054,support!$E$1:$BI$1,0))="","NULL",SUBSTITUTE(OFFSET(support!$D$1,MATCH("w|"&amp;indicators!A1054&amp;"|"&amp;MID(indicators!C1054,3,100),support!$A$2:$A$66,0),MATCH(indicators!B1054,support!$E$1:$BI$1,0)),",","."))</f>
        <v>0.0711945993883723</v>
      </c>
      <c r="J1054">
        <v>1</v>
      </c>
    </row>
    <row r="1055" spans="1:10" x14ac:dyDescent="0.25">
      <c r="A1055">
        <v>2017</v>
      </c>
      <c r="B1055" s="88">
        <v>40</v>
      </c>
      <c r="C1055" t="s">
        <v>231</v>
      </c>
      <c r="D1055" t="str">
        <f ca="1">IF(OFFSET(support!$D$1,MATCH("v|"&amp;indicators!A1055&amp;"|"&amp;MID(indicators!C1055,3,100),support!$A$2:$A$66,0),MATCH(indicators!B1055,support!$E$1:$BI$1,0))="","NULL",SUBSTITUTE(OFFSET(support!$D$1,MATCH("v|"&amp;indicators!A1055&amp;"|"&amp;MID(indicators!C1055,3,100),support!$A$2:$A$66,0),MATCH(indicators!B1055,support!$E$1:$BI$1,0)),",","."))</f>
        <v>9.63114622101346</v>
      </c>
      <c r="E1055" t="s">
        <v>19</v>
      </c>
      <c r="F1055" t="s">
        <v>19</v>
      </c>
      <c r="G1055" t="s">
        <v>19</v>
      </c>
      <c r="H1055" t="s">
        <v>19</v>
      </c>
      <c r="I1055" t="str">
        <f ca="1">IF(OFFSET(support!$D$1,MATCH("w|"&amp;indicators!A1055&amp;"|"&amp;MID(indicators!C1055,3,100),support!$A$2:$A$66,0),MATCH(indicators!B1055,support!$E$1:$BI$1,0))="","NULL",SUBSTITUTE(OFFSET(support!$D$1,MATCH("w|"&amp;indicators!A1055&amp;"|"&amp;MID(indicators!C1055,3,100),support!$A$2:$A$66,0),MATCH(indicators!B1055,support!$E$1:$BI$1,0)),",","."))</f>
        <v>0.0606912645626219</v>
      </c>
      <c r="J1055">
        <v>1</v>
      </c>
    </row>
    <row r="1056" spans="1:10" x14ac:dyDescent="0.25">
      <c r="A1056">
        <v>2017</v>
      </c>
      <c r="B1056" s="88">
        <v>41</v>
      </c>
      <c r="C1056" t="s">
        <v>231</v>
      </c>
      <c r="D1056" t="str">
        <f ca="1">IF(OFFSET(support!$D$1,MATCH("v|"&amp;indicators!A1056&amp;"|"&amp;MID(indicators!C1056,3,100),support!$A$2:$A$66,0),MATCH(indicators!B1056,support!$E$1:$BI$1,0))="","NULL",SUBSTITUTE(OFFSET(support!$D$1,MATCH("v|"&amp;indicators!A1056&amp;"|"&amp;MID(indicators!C1056,3,100),support!$A$2:$A$66,0),MATCH(indicators!B1056,support!$E$1:$BI$1,0)),",","."))</f>
        <v>52.3232695652174</v>
      </c>
      <c r="E1056" t="s">
        <v>19</v>
      </c>
      <c r="F1056" t="s">
        <v>19</v>
      </c>
      <c r="G1056" t="s">
        <v>19</v>
      </c>
      <c r="H1056" t="s">
        <v>19</v>
      </c>
      <c r="I1056" t="str">
        <f ca="1">IF(OFFSET(support!$D$1,MATCH("w|"&amp;indicators!A1056&amp;"|"&amp;MID(indicators!C1056,3,100),support!$A$2:$A$66,0),MATCH(indicators!B1056,support!$E$1:$BI$1,0))="","NULL",SUBSTITUTE(OFFSET(support!$D$1,MATCH("w|"&amp;indicators!A1056&amp;"|"&amp;MID(indicators!C1056,3,100),support!$A$2:$A$66,0),MATCH(indicators!B1056,support!$E$1:$BI$1,0)),",","."))</f>
        <v>0.0385972131468082</v>
      </c>
      <c r="J1056">
        <v>1</v>
      </c>
    </row>
    <row r="1057" spans="1:10" x14ac:dyDescent="0.25">
      <c r="A1057">
        <v>2017</v>
      </c>
      <c r="B1057" s="88">
        <v>42</v>
      </c>
      <c r="C1057" t="s">
        <v>231</v>
      </c>
      <c r="D1057" t="str">
        <f ca="1">IF(OFFSET(support!$D$1,MATCH("v|"&amp;indicators!A1057&amp;"|"&amp;MID(indicators!C1057,3,100),support!$A$2:$A$66,0),MATCH(indicators!B1057,support!$E$1:$BI$1,0))="","NULL",SUBSTITUTE(OFFSET(support!$D$1,MATCH("v|"&amp;indicators!A1057&amp;"|"&amp;MID(indicators!C1057,3,100),support!$A$2:$A$66,0),MATCH(indicators!B1057,support!$E$1:$BI$1,0)),",","."))</f>
        <v>12.4997360469949</v>
      </c>
      <c r="E1057" t="s">
        <v>19</v>
      </c>
      <c r="F1057" t="s">
        <v>19</v>
      </c>
      <c r="G1057" t="s">
        <v>19</v>
      </c>
      <c r="H1057" t="s">
        <v>19</v>
      </c>
      <c r="I1057" t="str">
        <f ca="1">IF(OFFSET(support!$D$1,MATCH("w|"&amp;indicators!A1057&amp;"|"&amp;MID(indicators!C1057,3,100),support!$A$2:$A$66,0),MATCH(indicators!B1057,support!$E$1:$BI$1,0))="","NULL",SUBSTITUTE(OFFSET(support!$D$1,MATCH("w|"&amp;indicators!A1057&amp;"|"&amp;MID(indicators!C1057,3,100),support!$A$2:$A$66,0),MATCH(indicators!B1057,support!$E$1:$BI$1,0)),",","."))</f>
        <v>0.0446526341405395</v>
      </c>
      <c r="J1057">
        <v>1</v>
      </c>
    </row>
    <row r="1058" spans="1:10" x14ac:dyDescent="0.25">
      <c r="A1058">
        <v>2017</v>
      </c>
      <c r="B1058" s="88">
        <v>43</v>
      </c>
      <c r="C1058" t="s">
        <v>231</v>
      </c>
      <c r="D1058" t="str">
        <f ca="1">IF(OFFSET(support!$D$1,MATCH("v|"&amp;indicators!A1058&amp;"|"&amp;MID(indicators!C1058,3,100),support!$A$2:$A$66,0),MATCH(indicators!B1058,support!$E$1:$BI$1,0))="","NULL",SUBSTITUTE(OFFSET(support!$D$1,MATCH("v|"&amp;indicators!A1058&amp;"|"&amp;MID(indicators!C1058,3,100),support!$A$2:$A$66,0),MATCH(indicators!B1058,support!$E$1:$BI$1,0)),",","."))</f>
        <v>2.59086748932602</v>
      </c>
      <c r="E1058" t="s">
        <v>19</v>
      </c>
      <c r="F1058" t="s">
        <v>19</v>
      </c>
      <c r="G1058" t="s">
        <v>19</v>
      </c>
      <c r="H1058" t="s">
        <v>19</v>
      </c>
      <c r="I1058" t="str">
        <f ca="1">IF(OFFSET(support!$D$1,MATCH("w|"&amp;indicators!A1058&amp;"|"&amp;MID(indicators!C1058,3,100),support!$A$2:$A$66,0),MATCH(indicators!B1058,support!$E$1:$BI$1,0))="","NULL",SUBSTITUTE(OFFSET(support!$D$1,MATCH("w|"&amp;indicators!A1058&amp;"|"&amp;MID(indicators!C1058,3,100),support!$A$2:$A$66,0),MATCH(indicators!B1058,support!$E$1:$BI$1,0)),",","."))</f>
        <v>0.076266034431379</v>
      </c>
      <c r="J1058">
        <v>1</v>
      </c>
    </row>
    <row r="1059" spans="1:10" x14ac:dyDescent="0.25">
      <c r="A1059">
        <v>2017</v>
      </c>
      <c r="B1059" s="88">
        <v>44</v>
      </c>
      <c r="C1059" t="s">
        <v>231</v>
      </c>
      <c r="D1059" t="str">
        <f ca="1">IF(OFFSET(support!$D$1,MATCH("v|"&amp;indicators!A1059&amp;"|"&amp;MID(indicators!C1059,3,100),support!$A$2:$A$66,0),MATCH(indicators!B1059,support!$E$1:$BI$1,0))="","NULL",SUBSTITUTE(OFFSET(support!$D$1,MATCH("v|"&amp;indicators!A1059&amp;"|"&amp;MID(indicators!C1059,3,100),support!$A$2:$A$66,0),MATCH(indicators!B1059,support!$E$1:$BI$1,0)),",","."))</f>
        <v>17.8702122303915</v>
      </c>
      <c r="E1059" t="s">
        <v>19</v>
      </c>
      <c r="F1059" t="s">
        <v>19</v>
      </c>
      <c r="G1059" t="s">
        <v>19</v>
      </c>
      <c r="H1059" t="s">
        <v>19</v>
      </c>
      <c r="I1059" t="str">
        <f ca="1">IF(OFFSET(support!$D$1,MATCH("w|"&amp;indicators!A1059&amp;"|"&amp;MID(indicators!C1059,3,100),support!$A$2:$A$66,0),MATCH(indicators!B1059,support!$E$1:$BI$1,0))="","NULL",SUBSTITUTE(OFFSET(support!$D$1,MATCH("w|"&amp;indicators!A1059&amp;"|"&amp;MID(indicators!C1059,3,100),support!$A$2:$A$66,0),MATCH(indicators!B1059,support!$E$1:$BI$1,0)),",","."))</f>
        <v>0.0643262152779209</v>
      </c>
      <c r="J1059">
        <v>1</v>
      </c>
    </row>
    <row r="1060" spans="1:10" x14ac:dyDescent="0.25">
      <c r="A1060">
        <v>2017</v>
      </c>
      <c r="B1060" s="88">
        <v>45</v>
      </c>
      <c r="C1060" t="s">
        <v>231</v>
      </c>
      <c r="D1060" t="str">
        <f ca="1">IF(OFFSET(support!$D$1,MATCH("v|"&amp;indicators!A1060&amp;"|"&amp;MID(indicators!C1060,3,100),support!$A$2:$A$66,0),MATCH(indicators!B1060,support!$E$1:$BI$1,0))="","NULL",SUBSTITUTE(OFFSET(support!$D$1,MATCH("v|"&amp;indicators!A1060&amp;"|"&amp;MID(indicators!C1060,3,100),support!$A$2:$A$66,0),MATCH(indicators!B1060,support!$E$1:$BI$1,0)),",","."))</f>
        <v>2.80419265125373</v>
      </c>
      <c r="E1060" t="s">
        <v>19</v>
      </c>
      <c r="F1060" t="s">
        <v>19</v>
      </c>
      <c r="G1060" t="s">
        <v>19</v>
      </c>
      <c r="H1060" t="s">
        <v>19</v>
      </c>
      <c r="I1060" t="str">
        <f ca="1">IF(OFFSET(support!$D$1,MATCH("w|"&amp;indicators!A1060&amp;"|"&amp;MID(indicators!C1060,3,100),support!$A$2:$A$66,0),MATCH(indicators!B1060,support!$E$1:$BI$1,0))="","NULL",SUBSTITUTE(OFFSET(support!$D$1,MATCH("w|"&amp;indicators!A1060&amp;"|"&amp;MID(indicators!C1060,3,100),support!$A$2:$A$66,0),MATCH(indicators!B1060,support!$E$1:$BI$1,0)),",","."))</f>
        <v>0.0765184998048585</v>
      </c>
      <c r="J1060">
        <v>1</v>
      </c>
    </row>
    <row r="1061" spans="1:10" x14ac:dyDescent="0.25">
      <c r="A1061">
        <v>2017</v>
      </c>
      <c r="B1061" s="88">
        <v>46</v>
      </c>
      <c r="C1061" t="s">
        <v>231</v>
      </c>
      <c r="D1061" t="str">
        <f ca="1">IF(OFFSET(support!$D$1,MATCH("v|"&amp;indicators!A1061&amp;"|"&amp;MID(indicators!C1061,3,100),support!$A$2:$A$66,0),MATCH(indicators!B1061,support!$E$1:$BI$1,0))="","NULL",SUBSTITUTE(OFFSET(support!$D$1,MATCH("v|"&amp;indicators!A1061&amp;"|"&amp;MID(indicators!C1061,3,100),support!$A$2:$A$66,0),MATCH(indicators!B1061,support!$E$1:$BI$1,0)),",","."))</f>
        <v>3.92237171091797</v>
      </c>
      <c r="E1061" t="s">
        <v>19</v>
      </c>
      <c r="F1061" t="s">
        <v>19</v>
      </c>
      <c r="G1061" t="s">
        <v>19</v>
      </c>
      <c r="H1061" t="s">
        <v>19</v>
      </c>
      <c r="I1061" t="str">
        <f ca="1">IF(OFFSET(support!$D$1,MATCH("w|"&amp;indicators!A1061&amp;"|"&amp;MID(indicators!C1061,3,100),support!$A$2:$A$66,0),MATCH(indicators!B1061,support!$E$1:$BI$1,0))="","NULL",SUBSTITUTE(OFFSET(support!$D$1,MATCH("w|"&amp;indicators!A1061&amp;"|"&amp;MID(indicators!C1061,3,100),support!$A$2:$A$66,0),MATCH(indicators!B1061,support!$E$1:$BI$1,0)),",","."))</f>
        <v>0.034758887018471</v>
      </c>
      <c r="J1061">
        <v>1</v>
      </c>
    </row>
    <row r="1062" spans="1:10" x14ac:dyDescent="0.25">
      <c r="A1062">
        <v>2017</v>
      </c>
      <c r="B1062" s="88">
        <v>47</v>
      </c>
      <c r="C1062" t="s">
        <v>231</v>
      </c>
      <c r="D1062" t="str">
        <f ca="1">IF(OFFSET(support!$D$1,MATCH("v|"&amp;indicators!A1062&amp;"|"&amp;MID(indicators!C1062,3,100),support!$A$2:$A$66,0),MATCH(indicators!B1062,support!$E$1:$BI$1,0))="","NULL",SUBSTITUTE(OFFSET(support!$D$1,MATCH("v|"&amp;indicators!A1062&amp;"|"&amp;MID(indicators!C1062,3,100),support!$A$2:$A$66,0),MATCH(indicators!B1062,support!$E$1:$BI$1,0)),",","."))</f>
        <v>41.3258089770355</v>
      </c>
      <c r="E1062" t="s">
        <v>19</v>
      </c>
      <c r="F1062" t="s">
        <v>19</v>
      </c>
      <c r="G1062" t="s">
        <v>19</v>
      </c>
      <c r="H1062" t="s">
        <v>19</v>
      </c>
      <c r="I1062" t="str">
        <f ca="1">IF(OFFSET(support!$D$1,MATCH("w|"&amp;indicators!A1062&amp;"|"&amp;MID(indicators!C1062,3,100),support!$A$2:$A$66,0),MATCH(indicators!B1062,support!$E$1:$BI$1,0))="","NULL",SUBSTITUTE(OFFSET(support!$D$1,MATCH("w|"&amp;indicators!A1062&amp;"|"&amp;MID(indicators!C1062,3,100),support!$A$2:$A$66,0),MATCH(indicators!B1062,support!$E$1:$BI$1,0)),",","."))</f>
        <v>0.0197159858907182</v>
      </c>
      <c r="J1062">
        <v>1</v>
      </c>
    </row>
    <row r="1063" spans="1:10" x14ac:dyDescent="0.25">
      <c r="A1063">
        <v>2017</v>
      </c>
      <c r="B1063" s="88">
        <v>48</v>
      </c>
      <c r="C1063" t="s">
        <v>231</v>
      </c>
      <c r="D1063" t="str">
        <f ca="1">IF(OFFSET(support!$D$1,MATCH("v|"&amp;indicators!A1063&amp;"|"&amp;MID(indicators!C1063,3,100),support!$A$2:$A$66,0),MATCH(indicators!B1063,support!$E$1:$BI$1,0))="","NULL",SUBSTITUTE(OFFSET(support!$D$1,MATCH("v|"&amp;indicators!A1063&amp;"|"&amp;MID(indicators!C1063,3,100),support!$A$2:$A$66,0),MATCH(indicators!B1063,support!$E$1:$BI$1,0)),",","."))</f>
        <v>42.9141554444233</v>
      </c>
      <c r="E1063" t="s">
        <v>19</v>
      </c>
      <c r="F1063" t="s">
        <v>19</v>
      </c>
      <c r="G1063" t="s">
        <v>19</v>
      </c>
      <c r="H1063" t="s">
        <v>19</v>
      </c>
      <c r="I1063" t="str">
        <f ca="1">IF(OFFSET(support!$D$1,MATCH("w|"&amp;indicators!A1063&amp;"|"&amp;MID(indicators!C1063,3,100),support!$A$2:$A$66,0),MATCH(indicators!B1063,support!$E$1:$BI$1,0))="","NULL",SUBSTITUTE(OFFSET(support!$D$1,MATCH("w|"&amp;indicators!A1063&amp;"|"&amp;MID(indicators!C1063,3,100),support!$A$2:$A$66,0),MATCH(indicators!B1063,support!$E$1:$BI$1,0)),",","."))</f>
        <v>0.0893560621358019</v>
      </c>
      <c r="J1063">
        <v>1</v>
      </c>
    </row>
    <row r="1064" spans="1:10" x14ac:dyDescent="0.25">
      <c r="A1064">
        <v>2017</v>
      </c>
      <c r="B1064" s="88">
        <v>49</v>
      </c>
      <c r="C1064" t="s">
        <v>231</v>
      </c>
      <c r="D1064" t="str">
        <f ca="1">IF(OFFSET(support!$D$1,MATCH("v|"&amp;indicators!A1064&amp;"|"&amp;MID(indicators!C1064,3,100),support!$A$2:$A$66,0),MATCH(indicators!B1064,support!$E$1:$BI$1,0))="","NULL",SUBSTITUTE(OFFSET(support!$D$1,MATCH("v|"&amp;indicators!A1064&amp;"|"&amp;MID(indicators!C1064,3,100),support!$A$2:$A$66,0),MATCH(indicators!B1064,support!$E$1:$BI$1,0)),",","."))</f>
        <v>NULL</v>
      </c>
      <c r="E1064" t="s">
        <v>19</v>
      </c>
      <c r="F1064" t="s">
        <v>19</v>
      </c>
      <c r="G1064" t="s">
        <v>19</v>
      </c>
      <c r="H1064" t="s">
        <v>19</v>
      </c>
      <c r="I1064" t="str">
        <f ca="1">IF(OFFSET(support!$D$1,MATCH("w|"&amp;indicators!A1064&amp;"|"&amp;MID(indicators!C1064,3,100),support!$A$2:$A$66,0),MATCH(indicators!B1064,support!$E$1:$BI$1,0))="","NULL",SUBSTITUTE(OFFSET(support!$D$1,MATCH("w|"&amp;indicators!A1064&amp;"|"&amp;MID(indicators!C1064,3,100),support!$A$2:$A$66,0),MATCH(indicators!B1064,support!$E$1:$BI$1,0)),",","."))</f>
        <v>NULL</v>
      </c>
      <c r="J1064">
        <v>1</v>
      </c>
    </row>
    <row r="1065" spans="1:10" x14ac:dyDescent="0.25">
      <c r="A1065">
        <v>2017</v>
      </c>
      <c r="B1065" s="88">
        <v>50</v>
      </c>
      <c r="C1065" t="s">
        <v>231</v>
      </c>
      <c r="D1065" t="str">
        <f ca="1">IF(OFFSET(support!$D$1,MATCH("v|"&amp;indicators!A1065&amp;"|"&amp;MID(indicators!C1065,3,100),support!$A$2:$A$66,0),MATCH(indicators!B1065,support!$E$1:$BI$1,0))="","NULL",SUBSTITUTE(OFFSET(support!$D$1,MATCH("v|"&amp;indicators!A1065&amp;"|"&amp;MID(indicators!C1065,3,100),support!$A$2:$A$66,0),MATCH(indicators!B1065,support!$E$1:$BI$1,0)),",","."))</f>
        <v>9.39921474393135</v>
      </c>
      <c r="E1065" t="s">
        <v>19</v>
      </c>
      <c r="F1065" t="s">
        <v>19</v>
      </c>
      <c r="G1065" t="s">
        <v>19</v>
      </c>
      <c r="H1065" t="s">
        <v>19</v>
      </c>
      <c r="I1065" t="str">
        <f ca="1">IF(OFFSET(support!$D$1,MATCH("w|"&amp;indicators!A1065&amp;"|"&amp;MID(indicators!C1065,3,100),support!$A$2:$A$66,0),MATCH(indicators!B1065,support!$E$1:$BI$1,0))="","NULL",SUBSTITUTE(OFFSET(support!$D$1,MATCH("w|"&amp;indicators!A1065&amp;"|"&amp;MID(indicators!C1065,3,100),support!$A$2:$A$66,0),MATCH(indicators!B1065,support!$E$1:$BI$1,0)),",","."))</f>
        <v>0.213001888203558</v>
      </c>
      <c r="J1065">
        <v>1</v>
      </c>
    </row>
    <row r="1066" spans="1:10" x14ac:dyDescent="0.25">
      <c r="A1066">
        <v>2017</v>
      </c>
      <c r="B1066" s="88">
        <v>52</v>
      </c>
      <c r="C1066" t="s">
        <v>231</v>
      </c>
      <c r="D1066" t="str">
        <f ca="1">IF(OFFSET(support!$D$1,MATCH("v|"&amp;indicators!A1066&amp;"|"&amp;MID(indicators!C1066,3,100),support!$A$2:$A$66,0),MATCH(indicators!B1066,support!$E$1:$BI$1,0))="","NULL",SUBSTITUTE(OFFSET(support!$D$1,MATCH("v|"&amp;indicators!A1066&amp;"|"&amp;MID(indicators!C1066,3,100),support!$A$2:$A$66,0),MATCH(indicators!B1066,support!$E$1:$BI$1,0)),",","."))</f>
        <v>2.92396140605326</v>
      </c>
      <c r="E1066" t="s">
        <v>19</v>
      </c>
      <c r="F1066" t="s">
        <v>19</v>
      </c>
      <c r="G1066" t="s">
        <v>19</v>
      </c>
      <c r="H1066" t="s">
        <v>19</v>
      </c>
      <c r="I1066" t="str">
        <f ca="1">IF(OFFSET(support!$D$1,MATCH("w|"&amp;indicators!A1066&amp;"|"&amp;MID(indicators!C1066,3,100),support!$A$2:$A$66,0),MATCH(indicators!B1066,support!$E$1:$BI$1,0))="","NULL",SUBSTITUTE(OFFSET(support!$D$1,MATCH("w|"&amp;indicators!A1066&amp;"|"&amp;MID(indicators!C1066,3,100),support!$A$2:$A$66,0),MATCH(indicators!B1066,support!$E$1:$BI$1,0)),",","."))</f>
        <v>0.277580384147128</v>
      </c>
      <c r="J1066">
        <v>1</v>
      </c>
    </row>
    <row r="1067" spans="1:10" x14ac:dyDescent="0.25">
      <c r="A1067">
        <v>2017</v>
      </c>
      <c r="B1067" s="88">
        <v>53</v>
      </c>
      <c r="C1067" t="s">
        <v>231</v>
      </c>
      <c r="D1067" t="str">
        <f ca="1">IF(OFFSET(support!$D$1,MATCH("v|"&amp;indicators!A1067&amp;"|"&amp;MID(indicators!C1067,3,100),support!$A$2:$A$66,0),MATCH(indicators!B1067,support!$E$1:$BI$1,0))="","NULL",SUBSTITUTE(OFFSET(support!$D$1,MATCH("v|"&amp;indicators!A1067&amp;"|"&amp;MID(indicators!C1067,3,100),support!$A$2:$A$66,0),MATCH(indicators!B1067,support!$E$1:$BI$1,0)),",","."))</f>
        <v>7.52030510200517</v>
      </c>
      <c r="E1067" t="s">
        <v>19</v>
      </c>
      <c r="F1067" t="s">
        <v>19</v>
      </c>
      <c r="G1067" t="s">
        <v>19</v>
      </c>
      <c r="H1067" t="s">
        <v>19</v>
      </c>
      <c r="I1067" t="str">
        <f ca="1">IF(OFFSET(support!$D$1,MATCH("w|"&amp;indicators!A1067&amp;"|"&amp;MID(indicators!C1067,3,100),support!$A$2:$A$66,0),MATCH(indicators!B1067,support!$E$1:$BI$1,0))="","NULL",SUBSTITUTE(OFFSET(support!$D$1,MATCH("w|"&amp;indicators!A1067&amp;"|"&amp;MID(indicators!C1067,3,100),support!$A$2:$A$66,0),MATCH(indicators!B1067,support!$E$1:$BI$1,0)),",","."))</f>
        <v>0.120416124777889</v>
      </c>
      <c r="J1067">
        <v>1</v>
      </c>
    </row>
    <row r="1068" spans="1:10" x14ac:dyDescent="0.25">
      <c r="A1068">
        <v>2017</v>
      </c>
      <c r="B1068" s="88">
        <v>54</v>
      </c>
      <c r="C1068" t="s">
        <v>231</v>
      </c>
      <c r="D1068" t="str">
        <f ca="1">IF(OFFSET(support!$D$1,MATCH("v|"&amp;indicators!A1068&amp;"|"&amp;MID(indicators!C1068,3,100),support!$A$2:$A$66,0),MATCH(indicators!B1068,support!$E$1:$BI$1,0))="","NULL",SUBSTITUTE(OFFSET(support!$D$1,MATCH("v|"&amp;indicators!A1068&amp;"|"&amp;MID(indicators!C1068,3,100),support!$A$2:$A$66,0),MATCH(indicators!B1068,support!$E$1:$BI$1,0)),",","."))</f>
        <v>6.32681875316636</v>
      </c>
      <c r="E1068" t="s">
        <v>19</v>
      </c>
      <c r="F1068" t="s">
        <v>19</v>
      </c>
      <c r="G1068" t="s">
        <v>19</v>
      </c>
      <c r="H1068" t="s">
        <v>19</v>
      </c>
      <c r="I1068" t="str">
        <f ca="1">IF(OFFSET(support!$D$1,MATCH("w|"&amp;indicators!A1068&amp;"|"&amp;MID(indicators!C1068,3,100),support!$A$2:$A$66,0),MATCH(indicators!B1068,support!$E$1:$BI$1,0))="","NULL",SUBSTITUTE(OFFSET(support!$D$1,MATCH("w|"&amp;indicators!A1068&amp;"|"&amp;MID(indicators!C1068,3,100),support!$A$2:$A$66,0),MATCH(indicators!B1068,support!$E$1:$BI$1,0)),",","."))</f>
        <v>0.144671089597928</v>
      </c>
      <c r="J1068">
        <v>1</v>
      </c>
    </row>
    <row r="1069" spans="1:10" x14ac:dyDescent="0.25">
      <c r="A1069">
        <v>2017</v>
      </c>
      <c r="B1069" s="88">
        <v>57</v>
      </c>
      <c r="C1069" t="s">
        <v>231</v>
      </c>
      <c r="D1069" t="str">
        <f ca="1">IF(OFFSET(support!$D$1,MATCH("v|"&amp;indicators!A1069&amp;"|"&amp;MID(indicators!C1069,3,100),support!$A$2:$A$66,0),MATCH(indicators!B1069,support!$E$1:$BI$1,0))="","NULL",SUBSTITUTE(OFFSET(support!$D$1,MATCH("v|"&amp;indicators!A1069&amp;"|"&amp;MID(indicators!C1069,3,100),support!$A$2:$A$66,0),MATCH(indicators!B1069,support!$E$1:$BI$1,0)),",","."))</f>
        <v>37.5385437267795</v>
      </c>
      <c r="E1069" t="s">
        <v>19</v>
      </c>
      <c r="F1069" t="s">
        <v>19</v>
      </c>
      <c r="G1069" t="s">
        <v>19</v>
      </c>
      <c r="H1069" t="s">
        <v>19</v>
      </c>
      <c r="I1069" t="str">
        <f ca="1">IF(OFFSET(support!$D$1,MATCH("w|"&amp;indicators!A1069&amp;"|"&amp;MID(indicators!C1069,3,100),support!$A$2:$A$66,0),MATCH(indicators!B1069,support!$E$1:$BI$1,0))="","NULL",SUBSTITUTE(OFFSET(support!$D$1,MATCH("w|"&amp;indicators!A1069&amp;"|"&amp;MID(indicators!C1069,3,100),support!$A$2:$A$66,0),MATCH(indicators!B1069,support!$E$1:$BI$1,0)),",","."))</f>
        <v>0.0718313310033907</v>
      </c>
      <c r="J1069">
        <v>1</v>
      </c>
    </row>
    <row r="1070" spans="1:10" x14ac:dyDescent="0.25">
      <c r="A1070">
        <v>2017</v>
      </c>
      <c r="B1070" s="88">
        <v>58</v>
      </c>
      <c r="C1070" t="s">
        <v>231</v>
      </c>
      <c r="D1070" t="str">
        <f ca="1">IF(OFFSET(support!$D$1,MATCH("v|"&amp;indicators!A1070&amp;"|"&amp;MID(indicators!C1070,3,100),support!$A$2:$A$66,0),MATCH(indicators!B1070,support!$E$1:$BI$1,0))="","NULL",SUBSTITUTE(OFFSET(support!$D$1,MATCH("v|"&amp;indicators!A1070&amp;"|"&amp;MID(indicators!C1070,3,100),support!$A$2:$A$66,0),MATCH(indicators!B1070,support!$E$1:$BI$1,0)),",","."))</f>
        <v>3.78198027239719</v>
      </c>
      <c r="E1070" t="s">
        <v>19</v>
      </c>
      <c r="F1070" t="s">
        <v>19</v>
      </c>
      <c r="G1070" t="s">
        <v>19</v>
      </c>
      <c r="H1070" t="s">
        <v>19</v>
      </c>
      <c r="I1070" t="str">
        <f ca="1">IF(OFFSET(support!$D$1,MATCH("w|"&amp;indicators!A1070&amp;"|"&amp;MID(indicators!C1070,3,100),support!$A$2:$A$66,0),MATCH(indicators!B1070,support!$E$1:$BI$1,0))="","NULL",SUBSTITUTE(OFFSET(support!$D$1,MATCH("w|"&amp;indicators!A1070&amp;"|"&amp;MID(indicators!C1070,3,100),support!$A$2:$A$66,0),MATCH(indicators!B1070,support!$E$1:$BI$1,0)),",","."))</f>
        <v>0.149100468252573</v>
      </c>
      <c r="J1070">
        <v>1</v>
      </c>
    </row>
    <row r="1071" spans="1:10" x14ac:dyDescent="0.25">
      <c r="A1071">
        <v>2017</v>
      </c>
      <c r="B1071" s="88">
        <v>60</v>
      </c>
      <c r="C1071" t="s">
        <v>231</v>
      </c>
      <c r="D1071" t="str">
        <f ca="1">IF(OFFSET(support!$D$1,MATCH("v|"&amp;indicators!A1071&amp;"|"&amp;MID(indicators!C1071,3,100),support!$A$2:$A$66,0),MATCH(indicators!B1071,support!$E$1:$BI$1,0))="","NULL",SUBSTITUTE(OFFSET(support!$D$1,MATCH("v|"&amp;indicators!A1071&amp;"|"&amp;MID(indicators!C1071,3,100),support!$A$2:$A$66,0),MATCH(indicators!B1071,support!$E$1:$BI$1,0)),",","."))</f>
        <v>185.081950229401</v>
      </c>
      <c r="E1071" t="s">
        <v>19</v>
      </c>
      <c r="F1071" t="s">
        <v>19</v>
      </c>
      <c r="G1071" t="s">
        <v>19</v>
      </c>
      <c r="H1071" t="s">
        <v>19</v>
      </c>
      <c r="I1071" t="str">
        <f ca="1">IF(OFFSET(support!$D$1,MATCH("w|"&amp;indicators!A1071&amp;"|"&amp;MID(indicators!C1071,3,100),support!$A$2:$A$66,0),MATCH(indicators!B1071,support!$E$1:$BI$1,0))="","NULL",SUBSTITUTE(OFFSET(support!$D$1,MATCH("w|"&amp;indicators!A1071&amp;"|"&amp;MID(indicators!C1071,3,100),support!$A$2:$A$66,0),MATCH(indicators!B1071,support!$E$1:$BI$1,0)),",","."))</f>
        <v>0.0361641169412576</v>
      </c>
      <c r="J1071">
        <v>1</v>
      </c>
    </row>
    <row r="1072" spans="1:10" x14ac:dyDescent="0.25">
      <c r="A1072">
        <v>2017</v>
      </c>
      <c r="B1072" s="88">
        <v>61</v>
      </c>
      <c r="C1072" t="s">
        <v>231</v>
      </c>
      <c r="D1072" t="str">
        <f ca="1">IF(OFFSET(support!$D$1,MATCH("v|"&amp;indicators!A1072&amp;"|"&amp;MID(indicators!C1072,3,100),support!$A$2:$A$66,0),MATCH(indicators!B1072,support!$E$1:$BI$1,0))="","NULL",SUBSTITUTE(OFFSET(support!$D$1,MATCH("v|"&amp;indicators!A1072&amp;"|"&amp;MID(indicators!C1072,3,100),support!$A$2:$A$66,0),MATCH(indicators!B1072,support!$E$1:$BI$1,0)),",","."))</f>
        <v>12.5656055152521</v>
      </c>
      <c r="E1072" t="s">
        <v>19</v>
      </c>
      <c r="F1072" t="s">
        <v>19</v>
      </c>
      <c r="G1072" t="s">
        <v>19</v>
      </c>
      <c r="H1072" t="s">
        <v>19</v>
      </c>
      <c r="I1072" t="str">
        <f ca="1">IF(OFFSET(support!$D$1,MATCH("w|"&amp;indicators!A1072&amp;"|"&amp;MID(indicators!C1072,3,100),support!$A$2:$A$66,0),MATCH(indicators!B1072,support!$E$1:$BI$1,0))="","NULL",SUBSTITUTE(OFFSET(support!$D$1,MATCH("w|"&amp;indicators!A1072&amp;"|"&amp;MID(indicators!C1072,3,100),support!$A$2:$A$66,0),MATCH(indicators!B1072,support!$E$1:$BI$1,0)),",","."))</f>
        <v>0.0543857833019962</v>
      </c>
      <c r="J1072">
        <v>1</v>
      </c>
    </row>
    <row r="1073" spans="1:10" x14ac:dyDescent="0.25">
      <c r="A1073">
        <v>2017</v>
      </c>
      <c r="B1073" s="88">
        <v>63</v>
      </c>
      <c r="C1073" t="s">
        <v>231</v>
      </c>
      <c r="D1073" t="str">
        <f ca="1">IF(OFFSET(support!$D$1,MATCH("v|"&amp;indicators!A1073&amp;"|"&amp;MID(indicators!C1073,3,100),support!$A$2:$A$66,0),MATCH(indicators!B1073,support!$E$1:$BI$1,0))="","NULL",SUBSTITUTE(OFFSET(support!$D$1,MATCH("v|"&amp;indicators!A1073&amp;"|"&amp;MID(indicators!C1073,3,100),support!$A$2:$A$66,0),MATCH(indicators!B1073,support!$E$1:$BI$1,0)),",","."))</f>
        <v>18.5196816371688</v>
      </c>
      <c r="E1073" t="s">
        <v>19</v>
      </c>
      <c r="F1073" t="s">
        <v>19</v>
      </c>
      <c r="G1073" t="s">
        <v>19</v>
      </c>
      <c r="H1073" t="s">
        <v>19</v>
      </c>
      <c r="I1073" t="str">
        <f ca="1">IF(OFFSET(support!$D$1,MATCH("w|"&amp;indicators!A1073&amp;"|"&amp;MID(indicators!C1073,3,100),support!$A$2:$A$66,0),MATCH(indicators!B1073,support!$E$1:$BI$1,0))="","NULL",SUBSTITUTE(OFFSET(support!$D$1,MATCH("w|"&amp;indicators!A1073&amp;"|"&amp;MID(indicators!C1073,3,100),support!$A$2:$A$66,0),MATCH(indicators!B1073,support!$E$1:$BI$1,0)),",","."))</f>
        <v>0.113274452305534</v>
      </c>
      <c r="J1073">
        <v>1</v>
      </c>
    </row>
    <row r="1074" spans="1:10" x14ac:dyDescent="0.25">
      <c r="A1074">
        <v>2017</v>
      </c>
      <c r="B1074" s="88">
        <v>64</v>
      </c>
      <c r="C1074" t="s">
        <v>231</v>
      </c>
      <c r="D1074" t="str">
        <f ca="1">IF(OFFSET(support!$D$1,MATCH("v|"&amp;indicators!A1074&amp;"|"&amp;MID(indicators!C1074,3,100),support!$A$2:$A$66,0),MATCH(indicators!B1074,support!$E$1:$BI$1,0))="","NULL",SUBSTITUTE(OFFSET(support!$D$1,MATCH("v|"&amp;indicators!A1074&amp;"|"&amp;MID(indicators!C1074,3,100),support!$A$2:$A$66,0),MATCH(indicators!B1074,support!$E$1:$BI$1,0)),",","."))</f>
        <v>0</v>
      </c>
      <c r="E1074" t="s">
        <v>19</v>
      </c>
      <c r="F1074" t="s">
        <v>19</v>
      </c>
      <c r="G1074" t="s">
        <v>19</v>
      </c>
      <c r="H1074" t="s">
        <v>19</v>
      </c>
      <c r="I1074" t="str">
        <f ca="1">IF(OFFSET(support!$D$1,MATCH("w|"&amp;indicators!A1074&amp;"|"&amp;MID(indicators!C1074,3,100),support!$A$2:$A$66,0),MATCH(indicators!B1074,support!$E$1:$BI$1,0))="","NULL",SUBSTITUTE(OFFSET(support!$D$1,MATCH("w|"&amp;indicators!A1074&amp;"|"&amp;MID(indicators!C1074,3,100),support!$A$2:$A$66,0),MATCH(indicators!B1074,support!$E$1:$BI$1,0)),",","."))</f>
        <v>0.141036876493845</v>
      </c>
      <c r="J1074">
        <v>1</v>
      </c>
    </row>
    <row r="1075" spans="1:10" x14ac:dyDescent="0.25">
      <c r="A1075">
        <v>2017</v>
      </c>
      <c r="B1075" s="88">
        <v>65</v>
      </c>
      <c r="C1075" t="s">
        <v>231</v>
      </c>
      <c r="D1075" t="str">
        <f ca="1">IF(OFFSET(support!$D$1,MATCH("v|"&amp;indicators!A1075&amp;"|"&amp;MID(indicators!C1075,3,100),support!$A$2:$A$66,0),MATCH(indicators!B1075,support!$E$1:$BI$1,0))="","NULL",SUBSTITUTE(OFFSET(support!$D$1,MATCH("v|"&amp;indicators!A1075&amp;"|"&amp;MID(indicators!C1075,3,100),support!$A$2:$A$66,0),MATCH(indicators!B1075,support!$E$1:$BI$1,0)),",","."))</f>
        <v>279.038404319797</v>
      </c>
      <c r="E1075" t="s">
        <v>19</v>
      </c>
      <c r="F1075" t="s">
        <v>19</v>
      </c>
      <c r="G1075" t="s">
        <v>19</v>
      </c>
      <c r="H1075" t="s">
        <v>19</v>
      </c>
      <c r="I1075" t="str">
        <f ca="1">IF(OFFSET(support!$D$1,MATCH("w|"&amp;indicators!A1075&amp;"|"&amp;MID(indicators!C1075,3,100),support!$A$2:$A$66,0),MATCH(indicators!B1075,support!$E$1:$BI$1,0))="","NULL",SUBSTITUTE(OFFSET(support!$D$1,MATCH("w|"&amp;indicators!A1075&amp;"|"&amp;MID(indicators!C1075,3,100),support!$A$2:$A$66,0),MATCH(indicators!B1075,support!$E$1:$BI$1,0)),",","."))</f>
        <v>0.0331101309794335</v>
      </c>
      <c r="J1075">
        <v>1</v>
      </c>
    </row>
    <row r="1076" spans="1:10" x14ac:dyDescent="0.25">
      <c r="A1076">
        <v>2017</v>
      </c>
      <c r="B1076" s="88">
        <v>67</v>
      </c>
      <c r="C1076" t="s">
        <v>231</v>
      </c>
      <c r="D1076" t="str">
        <f ca="1">IF(OFFSET(support!$D$1,MATCH("v|"&amp;indicators!A1076&amp;"|"&amp;MID(indicators!C1076,3,100),support!$A$2:$A$66,0),MATCH(indicators!B1076,support!$E$1:$BI$1,0))="","NULL",SUBSTITUTE(OFFSET(support!$D$1,MATCH("v|"&amp;indicators!A1076&amp;"|"&amp;MID(indicators!C1076,3,100),support!$A$2:$A$66,0),MATCH(indicators!B1076,support!$E$1:$BI$1,0)),",","."))</f>
        <v>4.09411129343979</v>
      </c>
      <c r="E1076" t="s">
        <v>19</v>
      </c>
      <c r="F1076" t="s">
        <v>19</v>
      </c>
      <c r="G1076" t="s">
        <v>19</v>
      </c>
      <c r="H1076" t="s">
        <v>19</v>
      </c>
      <c r="I1076" t="str">
        <f ca="1">IF(OFFSET(support!$D$1,MATCH("w|"&amp;indicators!A1076&amp;"|"&amp;MID(indicators!C1076,3,100),support!$A$2:$A$66,0),MATCH(indicators!B1076,support!$E$1:$BI$1,0))="","NULL",SUBSTITUTE(OFFSET(support!$D$1,MATCH("w|"&amp;indicators!A1076&amp;"|"&amp;MID(indicators!C1076,3,100),support!$A$2:$A$66,0),MATCH(indicators!B1076,support!$E$1:$BI$1,0)),",","."))</f>
        <v>0.223161170998871</v>
      </c>
      <c r="J1076">
        <v>1</v>
      </c>
    </row>
    <row r="1077" spans="1:10" x14ac:dyDescent="0.25">
      <c r="A1077">
        <v>2017</v>
      </c>
      <c r="B1077" s="88">
        <v>68</v>
      </c>
      <c r="C1077" t="s">
        <v>231</v>
      </c>
      <c r="D1077" t="str">
        <f ca="1">IF(OFFSET(support!$D$1,MATCH("v|"&amp;indicators!A1077&amp;"|"&amp;MID(indicators!C1077,3,100),support!$A$2:$A$66,0),MATCH(indicators!B1077,support!$E$1:$BI$1,0))="","NULL",SUBSTITUTE(OFFSET(support!$D$1,MATCH("v|"&amp;indicators!A1077&amp;"|"&amp;MID(indicators!C1077,3,100),support!$A$2:$A$66,0),MATCH(indicators!B1077,support!$E$1:$BI$1,0)),",","."))</f>
        <v>27.129165458473</v>
      </c>
      <c r="E1077" t="s">
        <v>19</v>
      </c>
      <c r="F1077" t="s">
        <v>19</v>
      </c>
      <c r="G1077" t="s">
        <v>19</v>
      </c>
      <c r="H1077" t="s">
        <v>19</v>
      </c>
      <c r="I1077" t="str">
        <f ca="1">IF(OFFSET(support!$D$1,MATCH("w|"&amp;indicators!A1077&amp;"|"&amp;MID(indicators!C1077,3,100),support!$A$2:$A$66,0),MATCH(indicators!B1077,support!$E$1:$BI$1,0))="","NULL",SUBSTITUTE(OFFSET(support!$D$1,MATCH("w|"&amp;indicators!A1077&amp;"|"&amp;MID(indicators!C1077,3,100),support!$A$2:$A$66,0),MATCH(indicators!B1077,support!$E$1:$BI$1,0)),",","."))</f>
        <v>0.164467706141737</v>
      </c>
      <c r="J1077">
        <v>1</v>
      </c>
    </row>
    <row r="1078" spans="1:10" x14ac:dyDescent="0.25">
      <c r="A1078">
        <v>2017</v>
      </c>
      <c r="B1078" s="88">
        <v>69</v>
      </c>
      <c r="C1078" t="s">
        <v>231</v>
      </c>
      <c r="D1078" t="str">
        <f ca="1">IF(OFFSET(support!$D$1,MATCH("v|"&amp;indicators!A1078&amp;"|"&amp;MID(indicators!C1078,3,100),support!$A$2:$A$66,0),MATCH(indicators!B1078,support!$E$1:$BI$1,0))="","NULL",SUBSTITUTE(OFFSET(support!$D$1,MATCH("v|"&amp;indicators!A1078&amp;"|"&amp;MID(indicators!C1078,3,100),support!$A$2:$A$66,0),MATCH(indicators!B1078,support!$E$1:$BI$1,0)),",","."))</f>
        <v>8.80580746674296</v>
      </c>
      <c r="E1078" t="s">
        <v>19</v>
      </c>
      <c r="F1078" t="s">
        <v>19</v>
      </c>
      <c r="G1078" t="s">
        <v>19</v>
      </c>
      <c r="H1078" t="s">
        <v>19</v>
      </c>
      <c r="I1078" t="str">
        <f ca="1">IF(OFFSET(support!$D$1,MATCH("w|"&amp;indicators!A1078&amp;"|"&amp;MID(indicators!C1078,3,100),support!$A$2:$A$66,0),MATCH(indicators!B1078,support!$E$1:$BI$1,0))="","NULL",SUBSTITUTE(OFFSET(support!$D$1,MATCH("w|"&amp;indicators!A1078&amp;"|"&amp;MID(indicators!C1078,3,100),support!$A$2:$A$66,0),MATCH(indicators!B1078,support!$E$1:$BI$1,0)),",","."))</f>
        <v>0.0902075457098793</v>
      </c>
      <c r="J1078">
        <v>1</v>
      </c>
    </row>
    <row r="1079" spans="1:10" x14ac:dyDescent="0.25">
      <c r="A1079">
        <v>2017</v>
      </c>
      <c r="B1079" s="88">
        <v>70</v>
      </c>
      <c r="C1079" t="s">
        <v>231</v>
      </c>
      <c r="D1079" t="str">
        <f ca="1">IF(OFFSET(support!$D$1,MATCH("v|"&amp;indicators!A1079&amp;"|"&amp;MID(indicators!C1079,3,100),support!$A$2:$A$66,0),MATCH(indicators!B1079,support!$E$1:$BI$1,0))="","NULL",SUBSTITUTE(OFFSET(support!$D$1,MATCH("v|"&amp;indicators!A1079&amp;"|"&amp;MID(indicators!C1079,3,100),support!$A$2:$A$66,0),MATCH(indicators!B1079,support!$E$1:$BI$1,0)),",","."))</f>
        <v>627.992300556586</v>
      </c>
      <c r="E1079" t="s">
        <v>19</v>
      </c>
      <c r="F1079" t="s">
        <v>19</v>
      </c>
      <c r="G1079" t="s">
        <v>19</v>
      </c>
      <c r="H1079" t="s">
        <v>19</v>
      </c>
      <c r="I1079" t="str">
        <f ca="1">IF(OFFSET(support!$D$1,MATCH("w|"&amp;indicators!A1079&amp;"|"&amp;MID(indicators!C1079,3,100),support!$A$2:$A$66,0),MATCH(indicators!B1079,support!$E$1:$BI$1,0))="","NULL",SUBSTITUTE(OFFSET(support!$D$1,MATCH("w|"&amp;indicators!A1079&amp;"|"&amp;MID(indicators!C1079,3,100),support!$A$2:$A$66,0),MATCH(indicators!B1079,support!$E$1:$BI$1,0)),",","."))</f>
        <v>0.0220905359994918</v>
      </c>
      <c r="J1079">
        <v>1</v>
      </c>
    </row>
    <row r="1080" spans="1:10" x14ac:dyDescent="0.25">
      <c r="A1080">
        <v>2017</v>
      </c>
      <c r="B1080" s="88">
        <v>72</v>
      </c>
      <c r="C1080" t="s">
        <v>231</v>
      </c>
      <c r="D1080" t="str">
        <f ca="1">IF(OFFSET(support!$D$1,MATCH("v|"&amp;indicators!A1080&amp;"|"&amp;MID(indicators!C1080,3,100),support!$A$2:$A$66,0),MATCH(indicators!B1080,support!$E$1:$BI$1,0))="","NULL",SUBSTITUTE(OFFSET(support!$D$1,MATCH("v|"&amp;indicators!A1080&amp;"|"&amp;MID(indicators!C1080,3,100),support!$A$2:$A$66,0),MATCH(indicators!B1080,support!$E$1:$BI$1,0)),",","."))</f>
        <v>2.97908358104472</v>
      </c>
      <c r="E1080" t="s">
        <v>19</v>
      </c>
      <c r="F1080" t="s">
        <v>19</v>
      </c>
      <c r="G1080" t="s">
        <v>19</v>
      </c>
      <c r="H1080" t="s">
        <v>19</v>
      </c>
      <c r="I1080" t="str">
        <f ca="1">IF(OFFSET(support!$D$1,MATCH("w|"&amp;indicators!A1080&amp;"|"&amp;MID(indicators!C1080,3,100),support!$A$2:$A$66,0),MATCH(indicators!B1080,support!$E$1:$BI$1,0))="","NULL",SUBSTITUTE(OFFSET(support!$D$1,MATCH("w|"&amp;indicators!A1080&amp;"|"&amp;MID(indicators!C1080,3,100),support!$A$2:$A$66,0),MATCH(indicators!B1080,support!$E$1:$BI$1,0)),",","."))</f>
        <v>0.0985488776289709</v>
      </c>
      <c r="J1080">
        <v>1</v>
      </c>
    </row>
    <row r="1081" spans="1:10" x14ac:dyDescent="0.25">
      <c r="A1081">
        <v>2017</v>
      </c>
      <c r="B1081" s="88">
        <v>75</v>
      </c>
      <c r="C1081" t="s">
        <v>231</v>
      </c>
      <c r="D1081" t="str">
        <f ca="1">IF(OFFSET(support!$D$1,MATCH("v|"&amp;indicators!A1081&amp;"|"&amp;MID(indicators!C1081,3,100),support!$A$2:$A$66,0),MATCH(indicators!B1081,support!$E$1:$BI$1,0))="","NULL",SUBSTITUTE(OFFSET(support!$D$1,MATCH("v|"&amp;indicators!A1081&amp;"|"&amp;MID(indicators!C1081,3,100),support!$A$2:$A$66,0),MATCH(indicators!B1081,support!$E$1:$BI$1,0)),",","."))</f>
        <v>20.0648098646202</v>
      </c>
      <c r="E1081" t="s">
        <v>19</v>
      </c>
      <c r="F1081" t="s">
        <v>19</v>
      </c>
      <c r="G1081" t="s">
        <v>19</v>
      </c>
      <c r="H1081" t="s">
        <v>19</v>
      </c>
      <c r="I1081" t="str">
        <f ca="1">IF(OFFSET(support!$D$1,MATCH("w|"&amp;indicators!A1081&amp;"|"&amp;MID(indicators!C1081,3,100),support!$A$2:$A$66,0),MATCH(indicators!B1081,support!$E$1:$BI$1,0))="","NULL",SUBSTITUTE(OFFSET(support!$D$1,MATCH("w|"&amp;indicators!A1081&amp;"|"&amp;MID(indicators!C1081,3,100),support!$A$2:$A$66,0),MATCH(indicators!B1081,support!$E$1:$BI$1,0)),",","."))</f>
        <v>0.0387054291559462</v>
      </c>
      <c r="J1081">
        <v>1</v>
      </c>
    </row>
    <row r="1082" spans="1:10" x14ac:dyDescent="0.25">
      <c r="A1082">
        <v>2017</v>
      </c>
      <c r="B1082" s="88">
        <v>77</v>
      </c>
      <c r="C1082" t="s">
        <v>231</v>
      </c>
      <c r="D1082" t="str">
        <f ca="1">IF(OFFSET(support!$D$1,MATCH("v|"&amp;indicators!A1082&amp;"|"&amp;MID(indicators!C1082,3,100),support!$A$2:$A$66,0),MATCH(indicators!B1082,support!$E$1:$BI$1,0))="","NULL",SUBSTITUTE(OFFSET(support!$D$1,MATCH("v|"&amp;indicators!A1082&amp;"|"&amp;MID(indicators!C1082,3,100),support!$A$2:$A$66,0),MATCH(indicators!B1082,support!$E$1:$BI$1,0)),",","."))</f>
        <v>3.61254333501049</v>
      </c>
      <c r="E1082" t="s">
        <v>19</v>
      </c>
      <c r="F1082" t="s">
        <v>19</v>
      </c>
      <c r="G1082" t="s">
        <v>19</v>
      </c>
      <c r="H1082" t="s">
        <v>19</v>
      </c>
      <c r="I1082" t="str">
        <f ca="1">IF(OFFSET(support!$D$1,MATCH("w|"&amp;indicators!A1082&amp;"|"&amp;MID(indicators!C1082,3,100),support!$A$2:$A$66,0),MATCH(indicators!B1082,support!$E$1:$BI$1,0))="","NULL",SUBSTITUTE(OFFSET(support!$D$1,MATCH("w|"&amp;indicators!A1082&amp;"|"&amp;MID(indicators!C1082,3,100),support!$A$2:$A$66,0),MATCH(indicators!B1082,support!$E$1:$BI$1,0)),",","."))</f>
        <v>0.208416011273468</v>
      </c>
      <c r="J1082">
        <v>1</v>
      </c>
    </row>
    <row r="1083" spans="1:10" x14ac:dyDescent="0.25">
      <c r="A1083">
        <v>2017</v>
      </c>
      <c r="B1083" s="88">
        <v>78</v>
      </c>
      <c r="C1083" t="s">
        <v>231</v>
      </c>
      <c r="D1083" t="str">
        <f ca="1">IF(OFFSET(support!$D$1,MATCH("v|"&amp;indicators!A1083&amp;"|"&amp;MID(indicators!C1083,3,100),support!$A$2:$A$66,0),MATCH(indicators!B1083,support!$E$1:$BI$1,0))="","NULL",SUBSTITUTE(OFFSET(support!$D$1,MATCH("v|"&amp;indicators!A1083&amp;"|"&amp;MID(indicators!C1083,3,100),support!$A$2:$A$66,0),MATCH(indicators!B1083,support!$E$1:$BI$1,0)),",","."))</f>
        <v>38.0003723624328</v>
      </c>
      <c r="E1083" t="s">
        <v>19</v>
      </c>
      <c r="F1083" t="s">
        <v>19</v>
      </c>
      <c r="G1083" t="s">
        <v>19</v>
      </c>
      <c r="H1083" t="s">
        <v>19</v>
      </c>
      <c r="I1083" t="str">
        <f ca="1">IF(OFFSET(support!$D$1,MATCH("w|"&amp;indicators!A1083&amp;"|"&amp;MID(indicators!C1083,3,100),support!$A$2:$A$66,0),MATCH(indicators!B1083,support!$E$1:$BI$1,0))="","NULL",SUBSTITUTE(OFFSET(support!$D$1,MATCH("w|"&amp;indicators!A1083&amp;"|"&amp;MID(indicators!C1083,3,100),support!$A$2:$A$66,0),MATCH(indicators!B1083,support!$E$1:$BI$1,0)),",","."))</f>
        <v>0.057825874918623</v>
      </c>
      <c r="J1083">
        <v>1</v>
      </c>
    </row>
    <row r="1084" spans="1:10" x14ac:dyDescent="0.25">
      <c r="A1084">
        <v>2017</v>
      </c>
      <c r="B1084" s="88">
        <v>83</v>
      </c>
      <c r="C1084" t="s">
        <v>231</v>
      </c>
      <c r="D1084" t="str">
        <f ca="1">IF(OFFSET(support!$D$1,MATCH("v|"&amp;indicators!A1084&amp;"|"&amp;MID(indicators!C1084,3,100),support!$A$2:$A$66,0),MATCH(indicators!B1084,support!$E$1:$BI$1,0))="","NULL",SUBSTITUTE(OFFSET(support!$D$1,MATCH("v|"&amp;indicators!A1084&amp;"|"&amp;MID(indicators!C1084,3,100),support!$A$2:$A$66,0),MATCH(indicators!B1084,support!$E$1:$BI$1,0)),",","."))</f>
        <v>11.5604607020593</v>
      </c>
      <c r="E1084" t="s">
        <v>19</v>
      </c>
      <c r="F1084" t="s">
        <v>19</v>
      </c>
      <c r="G1084" t="s">
        <v>19</v>
      </c>
      <c r="H1084" t="s">
        <v>19</v>
      </c>
      <c r="I1084" t="str">
        <f ca="1">IF(OFFSET(support!$D$1,MATCH("w|"&amp;indicators!A1084&amp;"|"&amp;MID(indicators!C1084,3,100),support!$A$2:$A$66,0),MATCH(indicators!B1084,support!$E$1:$BI$1,0))="","NULL",SUBSTITUTE(OFFSET(support!$D$1,MATCH("w|"&amp;indicators!A1084&amp;"|"&amp;MID(indicators!C1084,3,100),support!$A$2:$A$66,0),MATCH(indicators!B1084,support!$E$1:$BI$1,0)),",","."))</f>
        <v>0.547078451182772</v>
      </c>
      <c r="J1084">
        <v>1</v>
      </c>
    </row>
    <row r="1085" spans="1:10" x14ac:dyDescent="0.25">
      <c r="A1085">
        <v>2018</v>
      </c>
      <c r="B1085" s="88">
        <v>1</v>
      </c>
      <c r="C1085" t="s">
        <v>231</v>
      </c>
      <c r="D1085" t="str">
        <f ca="1">IF(OFFSET(support!$D$1,MATCH("v|"&amp;indicators!A1085&amp;"|"&amp;MID(indicators!C1085,3,100),support!$A$2:$A$66,0),MATCH(indicators!B1085,support!$E$1:$BI$1,0))="","NULL",SUBSTITUTE(OFFSET(support!$D$1,MATCH("v|"&amp;indicators!A1085&amp;"|"&amp;MID(indicators!C1085,3,100),support!$A$2:$A$66,0),MATCH(indicators!B1085,support!$E$1:$BI$1,0)),",","."))</f>
        <v>1.30340743864189</v>
      </c>
      <c r="E1085" t="s">
        <v>19</v>
      </c>
      <c r="F1085" t="s">
        <v>19</v>
      </c>
      <c r="G1085" t="s">
        <v>19</v>
      </c>
      <c r="H1085" t="s">
        <v>19</v>
      </c>
      <c r="I1085" t="str">
        <f ca="1">IF(OFFSET(support!$D$1,MATCH("w|"&amp;indicators!A1085&amp;"|"&amp;MID(indicators!C1085,3,100),support!$A$2:$A$66,0),MATCH(indicators!B1085,support!$E$1:$BI$1,0))="","NULL",SUBSTITUTE(OFFSET(support!$D$1,MATCH("w|"&amp;indicators!A1085&amp;"|"&amp;MID(indicators!C1085,3,100),support!$A$2:$A$66,0),MATCH(indicators!B1085,support!$E$1:$BI$1,0)),",","."))</f>
        <v>0.407456052570493</v>
      </c>
      <c r="J1085">
        <v>1</v>
      </c>
    </row>
    <row r="1086" spans="1:10" x14ac:dyDescent="0.25">
      <c r="A1086">
        <v>2018</v>
      </c>
      <c r="B1086" s="88">
        <v>2</v>
      </c>
      <c r="C1086" t="s">
        <v>231</v>
      </c>
      <c r="D1086" t="str">
        <f ca="1">IF(OFFSET(support!$D$1,MATCH("v|"&amp;indicators!A1086&amp;"|"&amp;MID(indicators!C1086,3,100),support!$A$2:$A$66,0),MATCH(indicators!B1086,support!$E$1:$BI$1,0))="","NULL",SUBSTITUTE(OFFSET(support!$D$1,MATCH("v|"&amp;indicators!A1086&amp;"|"&amp;MID(indicators!C1086,3,100),support!$A$2:$A$66,0),MATCH(indicators!B1086,support!$E$1:$BI$1,0)),",","."))</f>
        <v>26.5328434459023</v>
      </c>
      <c r="E1086" t="s">
        <v>19</v>
      </c>
      <c r="F1086" t="s">
        <v>19</v>
      </c>
      <c r="G1086" t="s">
        <v>19</v>
      </c>
      <c r="H1086" t="s">
        <v>19</v>
      </c>
      <c r="I1086" t="str">
        <f ca="1">IF(OFFSET(support!$D$1,MATCH("w|"&amp;indicators!A1086&amp;"|"&amp;MID(indicators!C1086,3,100),support!$A$2:$A$66,0),MATCH(indicators!B1086,support!$E$1:$BI$1,0))="","NULL",SUBSTITUTE(OFFSET(support!$D$1,MATCH("w|"&amp;indicators!A1086&amp;"|"&amp;MID(indicators!C1086,3,100),support!$A$2:$A$66,0),MATCH(indicators!B1086,support!$E$1:$BI$1,0)),",","."))</f>
        <v>0.283436100053176</v>
      </c>
      <c r="J1086">
        <v>1</v>
      </c>
    </row>
    <row r="1087" spans="1:10" x14ac:dyDescent="0.25">
      <c r="A1087">
        <v>2018</v>
      </c>
      <c r="B1087" s="88">
        <v>3</v>
      </c>
      <c r="C1087" t="s">
        <v>231</v>
      </c>
      <c r="D1087" t="str">
        <f ca="1">IF(OFFSET(support!$D$1,MATCH("v|"&amp;indicators!A1087&amp;"|"&amp;MID(indicators!C1087,3,100),support!$A$2:$A$66,0),MATCH(indicators!B1087,support!$E$1:$BI$1,0))="","NULL",SUBSTITUTE(OFFSET(support!$D$1,MATCH("v|"&amp;indicators!A1087&amp;"|"&amp;MID(indicators!C1087,3,100),support!$A$2:$A$66,0),MATCH(indicators!B1087,support!$E$1:$BI$1,0)),",","."))</f>
        <v>3.34163605720362</v>
      </c>
      <c r="E1087" t="s">
        <v>19</v>
      </c>
      <c r="F1087" t="s">
        <v>19</v>
      </c>
      <c r="G1087" t="s">
        <v>19</v>
      </c>
      <c r="H1087" t="s">
        <v>19</v>
      </c>
      <c r="I1087" t="str">
        <f ca="1">IF(OFFSET(support!$D$1,MATCH("w|"&amp;indicators!A1087&amp;"|"&amp;MID(indicators!C1087,3,100),support!$A$2:$A$66,0),MATCH(indicators!B1087,support!$E$1:$BI$1,0))="","NULL",SUBSTITUTE(OFFSET(support!$D$1,MATCH("w|"&amp;indicators!A1087&amp;"|"&amp;MID(indicators!C1087,3,100),support!$A$2:$A$66,0),MATCH(indicators!B1087,support!$E$1:$BI$1,0)),",","."))</f>
        <v>0.917357481346532</v>
      </c>
      <c r="J1087">
        <v>1</v>
      </c>
    </row>
    <row r="1088" spans="1:10" x14ac:dyDescent="0.25">
      <c r="A1088">
        <v>2018</v>
      </c>
      <c r="B1088" s="88">
        <v>4</v>
      </c>
      <c r="C1088" t="s">
        <v>231</v>
      </c>
      <c r="D1088" t="str">
        <f ca="1">IF(OFFSET(support!$D$1,MATCH("v|"&amp;indicators!A1088&amp;"|"&amp;MID(indicators!C1088,3,100),support!$A$2:$A$66,0),MATCH(indicators!B1088,support!$E$1:$BI$1,0))="","NULL",SUBSTITUTE(OFFSET(support!$D$1,MATCH("v|"&amp;indicators!A1088&amp;"|"&amp;MID(indicators!C1088,3,100),support!$A$2:$A$66,0),MATCH(indicators!B1088,support!$E$1:$BI$1,0)),",","."))</f>
        <v>7.83277406510032</v>
      </c>
      <c r="E1088" t="s">
        <v>19</v>
      </c>
      <c r="F1088" t="s">
        <v>19</v>
      </c>
      <c r="G1088" t="s">
        <v>19</v>
      </c>
      <c r="H1088" t="s">
        <v>19</v>
      </c>
      <c r="I1088" t="str">
        <f ca="1">IF(OFFSET(support!$D$1,MATCH("w|"&amp;indicators!A1088&amp;"|"&amp;MID(indicators!C1088,3,100),support!$A$2:$A$66,0),MATCH(indicators!B1088,support!$E$1:$BI$1,0))="","NULL",SUBSTITUTE(OFFSET(support!$D$1,MATCH("w|"&amp;indicators!A1088&amp;"|"&amp;MID(indicators!C1088,3,100),support!$A$2:$A$66,0),MATCH(indicators!B1088,support!$E$1:$BI$1,0)),",","."))</f>
        <v>0.126140747230911</v>
      </c>
      <c r="J1088">
        <v>1</v>
      </c>
    </row>
    <row r="1089" spans="1:10" x14ac:dyDescent="0.25">
      <c r="A1089">
        <v>2018</v>
      </c>
      <c r="B1089" s="88">
        <v>5</v>
      </c>
      <c r="C1089" t="s">
        <v>231</v>
      </c>
      <c r="D1089" t="str">
        <f ca="1">IF(OFFSET(support!$D$1,MATCH("v|"&amp;indicators!A1089&amp;"|"&amp;MID(indicators!C1089,3,100),support!$A$2:$A$66,0),MATCH(indicators!B1089,support!$E$1:$BI$1,0))="","NULL",SUBSTITUTE(OFFSET(support!$D$1,MATCH("v|"&amp;indicators!A1089&amp;"|"&amp;MID(indicators!C1089,3,100),support!$A$2:$A$66,0),MATCH(indicators!B1089,support!$E$1:$BI$1,0)),",","."))</f>
        <v>10.3544907916074</v>
      </c>
      <c r="E1089" t="s">
        <v>19</v>
      </c>
      <c r="F1089" t="s">
        <v>19</v>
      </c>
      <c r="G1089" t="s">
        <v>19</v>
      </c>
      <c r="H1089" t="s">
        <v>19</v>
      </c>
      <c r="I1089" t="str">
        <f ca="1">IF(OFFSET(support!$D$1,MATCH("w|"&amp;indicators!A1089&amp;"|"&amp;MID(indicators!C1089,3,100),support!$A$2:$A$66,0),MATCH(indicators!B1089,support!$E$1:$BI$1,0))="","NULL",SUBSTITUTE(OFFSET(support!$D$1,MATCH("w|"&amp;indicators!A1089&amp;"|"&amp;MID(indicators!C1089,3,100),support!$A$2:$A$66,0),MATCH(indicators!B1089,support!$E$1:$BI$1,0)),",","."))</f>
        <v>0.547604064926536</v>
      </c>
      <c r="J1089">
        <v>1</v>
      </c>
    </row>
    <row r="1090" spans="1:10" x14ac:dyDescent="0.25">
      <c r="A1090">
        <v>2018</v>
      </c>
      <c r="B1090" s="88">
        <v>6</v>
      </c>
      <c r="C1090" t="s">
        <v>231</v>
      </c>
      <c r="D1090" t="str">
        <f ca="1">IF(OFFSET(support!$D$1,MATCH("v|"&amp;indicators!A1090&amp;"|"&amp;MID(indicators!C1090,3,100),support!$A$2:$A$66,0),MATCH(indicators!B1090,support!$E$1:$BI$1,0))="","NULL",SUBSTITUTE(OFFSET(support!$D$1,MATCH("v|"&amp;indicators!A1090&amp;"|"&amp;MID(indicators!C1090,3,100),support!$A$2:$A$66,0),MATCH(indicators!B1090,support!$E$1:$BI$1,0)),",","."))</f>
        <v>18.0614236717406</v>
      </c>
      <c r="E1090" t="s">
        <v>19</v>
      </c>
      <c r="F1090" t="s">
        <v>19</v>
      </c>
      <c r="G1090" t="s">
        <v>19</v>
      </c>
      <c r="H1090" t="s">
        <v>19</v>
      </c>
      <c r="I1090" t="str">
        <f ca="1">IF(OFFSET(support!$D$1,MATCH("w|"&amp;indicators!A1090&amp;"|"&amp;MID(indicators!C1090,3,100),support!$A$2:$A$66,0),MATCH(indicators!B1090,support!$E$1:$BI$1,0))="","NULL",SUBSTITUTE(OFFSET(support!$D$1,MATCH("w|"&amp;indicators!A1090&amp;"|"&amp;MID(indicators!C1090,3,100),support!$A$2:$A$66,0),MATCH(indicators!B1090,support!$E$1:$BI$1,0)),",","."))</f>
        <v>0.0672469537920823</v>
      </c>
      <c r="J1090">
        <v>1</v>
      </c>
    </row>
    <row r="1091" spans="1:10" x14ac:dyDescent="0.25">
      <c r="A1091">
        <v>2018</v>
      </c>
      <c r="B1091" s="88">
        <v>7</v>
      </c>
      <c r="C1091" t="s">
        <v>231</v>
      </c>
      <c r="D1091" t="str">
        <f ca="1">IF(OFFSET(support!$D$1,MATCH("v|"&amp;indicators!A1091&amp;"|"&amp;MID(indicators!C1091,3,100),support!$A$2:$A$66,0),MATCH(indicators!B1091,support!$E$1:$BI$1,0))="","NULL",SUBSTITUTE(OFFSET(support!$D$1,MATCH("v|"&amp;indicators!A1091&amp;"|"&amp;MID(indicators!C1091,3,100),support!$A$2:$A$66,0),MATCH(indicators!B1091,support!$E$1:$BI$1,0)),",","."))</f>
        <v>28.2869140885346</v>
      </c>
      <c r="E1091" t="s">
        <v>19</v>
      </c>
      <c r="F1091" t="s">
        <v>19</v>
      </c>
      <c r="G1091" t="s">
        <v>19</v>
      </c>
      <c r="H1091" t="s">
        <v>19</v>
      </c>
      <c r="I1091" t="str">
        <f ca="1">IF(OFFSET(support!$D$1,MATCH("w|"&amp;indicators!A1091&amp;"|"&amp;MID(indicators!C1091,3,100),support!$A$2:$A$66,0),MATCH(indicators!B1091,support!$E$1:$BI$1,0))="","NULL",SUBSTITUTE(OFFSET(support!$D$1,MATCH("w|"&amp;indicators!A1091&amp;"|"&amp;MID(indicators!C1091,3,100),support!$A$2:$A$66,0),MATCH(indicators!B1091,support!$E$1:$BI$1,0)),",","."))</f>
        <v>0.149119313468491</v>
      </c>
      <c r="J1091">
        <v>1</v>
      </c>
    </row>
    <row r="1092" spans="1:10" x14ac:dyDescent="0.25">
      <c r="A1092">
        <v>2018</v>
      </c>
      <c r="B1092" s="88">
        <v>8</v>
      </c>
      <c r="C1092" t="s">
        <v>231</v>
      </c>
      <c r="D1092" t="str">
        <f ca="1">IF(OFFSET(support!$D$1,MATCH("v|"&amp;indicators!A1092&amp;"|"&amp;MID(indicators!C1092,3,100),support!$A$2:$A$66,0),MATCH(indicators!B1092,support!$E$1:$BI$1,0))="","NULL",SUBSTITUTE(OFFSET(support!$D$1,MATCH("v|"&amp;indicators!A1092&amp;"|"&amp;MID(indicators!C1092,3,100),support!$A$2:$A$66,0),MATCH(indicators!B1092,support!$E$1:$BI$1,0)),",","."))</f>
        <v>23.317237564493</v>
      </c>
      <c r="E1092" t="s">
        <v>19</v>
      </c>
      <c r="F1092" t="s">
        <v>19</v>
      </c>
      <c r="G1092" t="s">
        <v>19</v>
      </c>
      <c r="H1092" t="s">
        <v>19</v>
      </c>
      <c r="I1092" t="str">
        <f ca="1">IF(OFFSET(support!$D$1,MATCH("w|"&amp;indicators!A1092&amp;"|"&amp;MID(indicators!C1092,3,100),support!$A$2:$A$66,0),MATCH(indicators!B1092,support!$E$1:$BI$1,0))="","NULL",SUBSTITUTE(OFFSET(support!$D$1,MATCH("w|"&amp;indicators!A1092&amp;"|"&amp;MID(indicators!C1092,3,100),support!$A$2:$A$66,0),MATCH(indicators!B1092,support!$E$1:$BI$1,0)),",","."))</f>
        <v>0.0797911741212027</v>
      </c>
      <c r="J1092">
        <v>1</v>
      </c>
    </row>
    <row r="1093" spans="1:10" x14ac:dyDescent="0.25">
      <c r="A1093">
        <v>2018</v>
      </c>
      <c r="B1093" s="88">
        <v>10</v>
      </c>
      <c r="C1093" t="s">
        <v>231</v>
      </c>
      <c r="D1093" t="str">
        <f ca="1">IF(OFFSET(support!$D$1,MATCH("v|"&amp;indicators!A1093&amp;"|"&amp;MID(indicators!C1093,3,100),support!$A$2:$A$66,0),MATCH(indicators!B1093,support!$E$1:$BI$1,0))="","NULL",SUBSTITUTE(OFFSET(support!$D$1,MATCH("v|"&amp;indicators!A1093&amp;"|"&amp;MID(indicators!C1093,3,100),support!$A$2:$A$66,0),MATCH(indicators!B1093,support!$E$1:$BI$1,0)),",","."))</f>
        <v>26.8113593474444</v>
      </c>
      <c r="E1093" t="s">
        <v>19</v>
      </c>
      <c r="F1093" t="s">
        <v>19</v>
      </c>
      <c r="G1093" t="s">
        <v>19</v>
      </c>
      <c r="H1093" t="s">
        <v>19</v>
      </c>
      <c r="I1093" t="str">
        <f ca="1">IF(OFFSET(support!$D$1,MATCH("w|"&amp;indicators!A1093&amp;"|"&amp;MID(indicators!C1093,3,100),support!$A$2:$A$66,0),MATCH(indicators!B1093,support!$E$1:$BI$1,0))="","NULL",SUBSTITUTE(OFFSET(support!$D$1,MATCH("w|"&amp;indicators!A1093&amp;"|"&amp;MID(indicators!C1093,3,100),support!$A$2:$A$66,0),MATCH(indicators!B1093,support!$E$1:$BI$1,0)),",","."))</f>
        <v>0.326985488169443</v>
      </c>
      <c r="J1093">
        <v>1</v>
      </c>
    </row>
    <row r="1094" spans="1:10" x14ac:dyDescent="0.25">
      <c r="A1094">
        <v>2018</v>
      </c>
      <c r="B1094" s="88">
        <v>11</v>
      </c>
      <c r="C1094" t="s">
        <v>231</v>
      </c>
      <c r="D1094" t="str">
        <f ca="1">IF(OFFSET(support!$D$1,MATCH("v|"&amp;indicators!A1094&amp;"|"&amp;MID(indicators!C1094,3,100),support!$A$2:$A$66,0),MATCH(indicators!B1094,support!$E$1:$BI$1,0))="","NULL",SUBSTITUTE(OFFSET(support!$D$1,MATCH("v|"&amp;indicators!A1094&amp;"|"&amp;MID(indicators!C1094,3,100),support!$A$2:$A$66,0),MATCH(indicators!B1094,support!$E$1:$BI$1,0)),",","."))</f>
        <v>173.975624725045</v>
      </c>
      <c r="E1094" t="s">
        <v>19</v>
      </c>
      <c r="F1094" t="s">
        <v>19</v>
      </c>
      <c r="G1094" t="s">
        <v>19</v>
      </c>
      <c r="H1094" t="s">
        <v>19</v>
      </c>
      <c r="I1094" t="str">
        <f ca="1">IF(OFFSET(support!$D$1,MATCH("w|"&amp;indicators!A1094&amp;"|"&amp;MID(indicators!C1094,3,100),support!$A$2:$A$66,0),MATCH(indicators!B1094,support!$E$1:$BI$1,0))="","NULL",SUBSTITUTE(OFFSET(support!$D$1,MATCH("w|"&amp;indicators!A1094&amp;"|"&amp;MID(indicators!C1094,3,100),support!$A$2:$A$66,0),MATCH(indicators!B1094,support!$E$1:$BI$1,0)),",","."))</f>
        <v>0.0716766622678531</v>
      </c>
      <c r="J1094">
        <v>1</v>
      </c>
    </row>
    <row r="1095" spans="1:10" x14ac:dyDescent="0.25">
      <c r="A1095">
        <v>2018</v>
      </c>
      <c r="B1095" s="88">
        <v>12</v>
      </c>
      <c r="C1095" t="s">
        <v>231</v>
      </c>
      <c r="D1095" t="str">
        <f ca="1">IF(OFFSET(support!$D$1,MATCH("v|"&amp;indicators!A1095&amp;"|"&amp;MID(indicators!C1095,3,100),support!$A$2:$A$66,0),MATCH(indicators!B1095,support!$E$1:$BI$1,0))="","NULL",SUBSTITUTE(OFFSET(support!$D$1,MATCH("v|"&amp;indicators!A1095&amp;"|"&amp;MID(indicators!C1095,3,100),support!$A$2:$A$66,0),MATCH(indicators!B1095,support!$E$1:$BI$1,0)),",","."))</f>
        <v>1.77549005920148</v>
      </c>
      <c r="E1095" t="s">
        <v>19</v>
      </c>
      <c r="F1095" t="s">
        <v>19</v>
      </c>
      <c r="G1095" t="s">
        <v>19</v>
      </c>
      <c r="H1095" t="s">
        <v>19</v>
      </c>
      <c r="I1095" t="str">
        <f ca="1">IF(OFFSET(support!$D$1,MATCH("w|"&amp;indicators!A1095&amp;"|"&amp;MID(indicators!C1095,3,100),support!$A$2:$A$66,0),MATCH(indicators!B1095,support!$E$1:$BI$1,0))="","NULL",SUBSTITUTE(OFFSET(support!$D$1,MATCH("w|"&amp;indicators!A1095&amp;"|"&amp;MID(indicators!C1095,3,100),support!$A$2:$A$66,0),MATCH(indicators!B1095,support!$E$1:$BI$1,0)),",","."))</f>
        <v>0.477245970707536</v>
      </c>
      <c r="J1095">
        <v>1</v>
      </c>
    </row>
    <row r="1096" spans="1:10" x14ac:dyDescent="0.25">
      <c r="A1096">
        <v>2018</v>
      </c>
      <c r="B1096" s="88">
        <v>14</v>
      </c>
      <c r="C1096" t="s">
        <v>231</v>
      </c>
      <c r="D1096" t="str">
        <f ca="1">IF(OFFSET(support!$D$1,MATCH("v|"&amp;indicators!A1096&amp;"|"&amp;MID(indicators!C1096,3,100),support!$A$2:$A$66,0),MATCH(indicators!B1096,support!$E$1:$BI$1,0))="","NULL",SUBSTITUTE(OFFSET(support!$D$1,MATCH("v|"&amp;indicators!A1096&amp;"|"&amp;MID(indicators!C1096,3,100),support!$A$2:$A$66,0),MATCH(indicators!B1096,support!$E$1:$BI$1,0)),",","."))</f>
        <v>8.45904867653581</v>
      </c>
      <c r="E1096" t="s">
        <v>19</v>
      </c>
      <c r="F1096" t="s">
        <v>19</v>
      </c>
      <c r="G1096" t="s">
        <v>19</v>
      </c>
      <c r="H1096" t="s">
        <v>19</v>
      </c>
      <c r="I1096" t="str">
        <f ca="1">IF(OFFSET(support!$D$1,MATCH("w|"&amp;indicators!A1096&amp;"|"&amp;MID(indicators!C1096,3,100),support!$A$2:$A$66,0),MATCH(indicators!B1096,support!$E$1:$BI$1,0))="","NULL",SUBSTITUTE(OFFSET(support!$D$1,MATCH("w|"&amp;indicators!A1096&amp;"|"&amp;MID(indicators!C1096,3,100),support!$A$2:$A$66,0),MATCH(indicators!B1096,support!$E$1:$BI$1,0)),",","."))</f>
        <v>0.415488598570275</v>
      </c>
      <c r="J1096">
        <v>1</v>
      </c>
    </row>
    <row r="1097" spans="1:10" x14ac:dyDescent="0.25">
      <c r="A1097">
        <v>2018</v>
      </c>
      <c r="B1097" s="88">
        <v>17</v>
      </c>
      <c r="C1097" t="s">
        <v>231</v>
      </c>
      <c r="D1097" t="str">
        <f ca="1">IF(OFFSET(support!$D$1,MATCH("v|"&amp;indicators!A1097&amp;"|"&amp;MID(indicators!C1097,3,100),support!$A$2:$A$66,0),MATCH(indicators!B1097,support!$E$1:$BI$1,0))="","NULL",SUBSTITUTE(OFFSET(support!$D$1,MATCH("v|"&amp;indicators!A1097&amp;"|"&amp;MID(indicators!C1097,3,100),support!$A$2:$A$66,0),MATCH(indicators!B1097,support!$E$1:$BI$1,0)),",","."))</f>
        <v>7.01259036552645</v>
      </c>
      <c r="E1097" t="s">
        <v>19</v>
      </c>
      <c r="F1097" t="s">
        <v>19</v>
      </c>
      <c r="G1097" t="s">
        <v>19</v>
      </c>
      <c r="H1097" t="s">
        <v>19</v>
      </c>
      <c r="I1097" t="str">
        <f ca="1">IF(OFFSET(support!$D$1,MATCH("w|"&amp;indicators!A1097&amp;"|"&amp;MID(indicators!C1097,3,100),support!$A$2:$A$66,0),MATCH(indicators!B1097,support!$E$1:$BI$1,0))="","NULL",SUBSTITUTE(OFFSET(support!$D$1,MATCH("w|"&amp;indicators!A1097&amp;"|"&amp;MID(indicators!C1097,3,100),support!$A$2:$A$66,0),MATCH(indicators!B1097,support!$E$1:$BI$1,0)),",","."))</f>
        <v>0.265866172528986</v>
      </c>
      <c r="J1097">
        <v>1</v>
      </c>
    </row>
    <row r="1098" spans="1:10" x14ac:dyDescent="0.25">
      <c r="A1098">
        <v>2018</v>
      </c>
      <c r="B1098" s="88">
        <v>18</v>
      </c>
      <c r="C1098" t="s">
        <v>231</v>
      </c>
      <c r="D1098" t="str">
        <f ca="1">IF(OFFSET(support!$D$1,MATCH("v|"&amp;indicators!A1098&amp;"|"&amp;MID(indicators!C1098,3,100),support!$A$2:$A$66,0),MATCH(indicators!B1098,support!$E$1:$BI$1,0))="","NULL",SUBSTITUTE(OFFSET(support!$D$1,MATCH("v|"&amp;indicators!A1098&amp;"|"&amp;MID(indicators!C1098,3,100),support!$A$2:$A$66,0),MATCH(indicators!B1098,support!$E$1:$BI$1,0)),",","."))</f>
        <v>49.1174226648239</v>
      </c>
      <c r="E1098" t="s">
        <v>19</v>
      </c>
      <c r="F1098" t="s">
        <v>19</v>
      </c>
      <c r="G1098" t="s">
        <v>19</v>
      </c>
      <c r="H1098" t="s">
        <v>19</v>
      </c>
      <c r="I1098" t="str">
        <f ca="1">IF(OFFSET(support!$D$1,MATCH("w|"&amp;indicators!A1098&amp;"|"&amp;MID(indicators!C1098,3,100),support!$A$2:$A$66,0),MATCH(indicators!B1098,support!$E$1:$BI$1,0))="","NULL",SUBSTITUTE(OFFSET(support!$D$1,MATCH("w|"&amp;indicators!A1098&amp;"|"&amp;MID(indicators!C1098,3,100),support!$A$2:$A$66,0),MATCH(indicators!B1098,support!$E$1:$BI$1,0)),",","."))</f>
        <v>0.0722380878578276</v>
      </c>
      <c r="J1098">
        <v>1</v>
      </c>
    </row>
    <row r="1099" spans="1:10" x14ac:dyDescent="0.25">
      <c r="A1099">
        <v>2018</v>
      </c>
      <c r="B1099" s="88">
        <v>21</v>
      </c>
      <c r="C1099" t="s">
        <v>231</v>
      </c>
      <c r="D1099" t="str">
        <f ca="1">IF(OFFSET(support!$D$1,MATCH("v|"&amp;indicators!A1099&amp;"|"&amp;MID(indicators!C1099,3,100),support!$A$2:$A$66,0),MATCH(indicators!B1099,support!$E$1:$BI$1,0))="","NULL",SUBSTITUTE(OFFSET(support!$D$1,MATCH("v|"&amp;indicators!A1099&amp;"|"&amp;MID(indicators!C1099,3,100),support!$A$2:$A$66,0),MATCH(indicators!B1099,support!$E$1:$BI$1,0)),",","."))</f>
        <v>7.15337250206096</v>
      </c>
      <c r="E1099" t="s">
        <v>19</v>
      </c>
      <c r="F1099" t="s">
        <v>19</v>
      </c>
      <c r="G1099" t="s">
        <v>19</v>
      </c>
      <c r="H1099" t="s">
        <v>19</v>
      </c>
      <c r="I1099" t="str">
        <f ca="1">IF(OFFSET(support!$D$1,MATCH("w|"&amp;indicators!A1099&amp;"|"&amp;MID(indicators!C1099,3,100),support!$A$2:$A$66,0),MATCH(indicators!B1099,support!$E$1:$BI$1,0))="","NULL",SUBSTITUTE(OFFSET(support!$D$1,MATCH("w|"&amp;indicators!A1099&amp;"|"&amp;MID(indicators!C1099,3,100),support!$A$2:$A$66,0),MATCH(indicators!B1099,support!$E$1:$BI$1,0)),",","."))</f>
        <v>0.216390148496391</v>
      </c>
      <c r="J1099">
        <v>1</v>
      </c>
    </row>
    <row r="1100" spans="1:10" x14ac:dyDescent="0.25">
      <c r="A1100">
        <v>2018</v>
      </c>
      <c r="B1100" s="88">
        <v>22</v>
      </c>
      <c r="C1100" t="s">
        <v>231</v>
      </c>
      <c r="D1100" t="str">
        <f ca="1">IF(OFFSET(support!$D$1,MATCH("v|"&amp;indicators!A1100&amp;"|"&amp;MID(indicators!C1100,3,100),support!$A$2:$A$66,0),MATCH(indicators!B1100,support!$E$1:$BI$1,0))="","NULL",SUBSTITUTE(OFFSET(support!$D$1,MATCH("v|"&amp;indicators!A1100&amp;"|"&amp;MID(indicators!C1100,3,100),support!$A$2:$A$66,0),MATCH(indicators!B1100,support!$E$1:$BI$1,0)),",","."))</f>
        <v>363.613054181134</v>
      </c>
      <c r="E1100" t="s">
        <v>19</v>
      </c>
      <c r="F1100" t="s">
        <v>19</v>
      </c>
      <c r="G1100" t="s">
        <v>19</v>
      </c>
      <c r="H1100" t="s">
        <v>19</v>
      </c>
      <c r="I1100" t="str">
        <f ca="1">IF(OFFSET(support!$D$1,MATCH("w|"&amp;indicators!A1100&amp;"|"&amp;MID(indicators!C1100,3,100),support!$A$2:$A$66,0),MATCH(indicators!B1100,support!$E$1:$BI$1,0))="","NULL",SUBSTITUTE(OFFSET(support!$D$1,MATCH("w|"&amp;indicators!A1100&amp;"|"&amp;MID(indicators!C1100,3,100),support!$A$2:$A$66,0),MATCH(indicators!B1100,support!$E$1:$BI$1,0)),",","."))</f>
        <v>0.158532174436761</v>
      </c>
      <c r="J1100">
        <v>1</v>
      </c>
    </row>
    <row r="1101" spans="1:10" x14ac:dyDescent="0.25">
      <c r="A1101">
        <v>2018</v>
      </c>
      <c r="B1101" s="88">
        <v>24</v>
      </c>
      <c r="C1101" t="s">
        <v>231</v>
      </c>
      <c r="D1101" t="str">
        <f ca="1">IF(OFFSET(support!$D$1,MATCH("v|"&amp;indicators!A1101&amp;"|"&amp;MID(indicators!C1101,3,100),support!$A$2:$A$66,0),MATCH(indicators!B1101,support!$E$1:$BI$1,0))="","NULL",SUBSTITUTE(OFFSET(support!$D$1,MATCH("v|"&amp;indicators!A1101&amp;"|"&amp;MID(indicators!C1101,3,100),support!$A$2:$A$66,0),MATCH(indicators!B1101,support!$E$1:$BI$1,0)),",","."))</f>
        <v>4.10738289080811</v>
      </c>
      <c r="E1101" t="s">
        <v>19</v>
      </c>
      <c r="F1101" t="s">
        <v>19</v>
      </c>
      <c r="G1101" t="s">
        <v>19</v>
      </c>
      <c r="H1101" t="s">
        <v>19</v>
      </c>
      <c r="I1101" t="str">
        <f ca="1">IF(OFFSET(support!$D$1,MATCH("w|"&amp;indicators!A1101&amp;"|"&amp;MID(indicators!C1101,3,100),support!$A$2:$A$66,0),MATCH(indicators!B1101,support!$E$1:$BI$1,0))="","NULL",SUBSTITUTE(OFFSET(support!$D$1,MATCH("w|"&amp;indicators!A1101&amp;"|"&amp;MID(indicators!C1101,3,100),support!$A$2:$A$66,0),MATCH(indicators!B1101,support!$E$1:$BI$1,0)),",","."))</f>
        <v>0.470268051410958</v>
      </c>
      <c r="J1101">
        <v>1</v>
      </c>
    </row>
    <row r="1102" spans="1:10" x14ac:dyDescent="0.25">
      <c r="A1102">
        <v>2018</v>
      </c>
      <c r="B1102" s="88">
        <v>25</v>
      </c>
      <c r="C1102" t="s">
        <v>231</v>
      </c>
      <c r="D1102" t="str">
        <f ca="1">IF(OFFSET(support!$D$1,MATCH("v|"&amp;indicators!A1102&amp;"|"&amp;MID(indicators!C1102,3,100),support!$A$2:$A$66,0),MATCH(indicators!B1102,support!$E$1:$BI$1,0))="","NULL",SUBSTITUTE(OFFSET(support!$D$1,MATCH("v|"&amp;indicators!A1102&amp;"|"&amp;MID(indicators!C1102,3,100),support!$A$2:$A$66,0),MATCH(indicators!B1102,support!$E$1:$BI$1,0)),",","."))</f>
        <v>0.951361012223575</v>
      </c>
      <c r="E1102" t="s">
        <v>19</v>
      </c>
      <c r="F1102" t="s">
        <v>19</v>
      </c>
      <c r="G1102" t="s">
        <v>19</v>
      </c>
      <c r="H1102" t="s">
        <v>19</v>
      </c>
      <c r="I1102" t="str">
        <f ca="1">IF(OFFSET(support!$D$1,MATCH("w|"&amp;indicators!A1102&amp;"|"&amp;MID(indicators!C1102,3,100),support!$A$2:$A$66,0),MATCH(indicators!B1102,support!$E$1:$BI$1,0))="","NULL",SUBSTITUTE(OFFSET(support!$D$1,MATCH("w|"&amp;indicators!A1102&amp;"|"&amp;MID(indicators!C1102,3,100),support!$A$2:$A$66,0),MATCH(indicators!B1102,support!$E$1:$BI$1,0)),",","."))</f>
        <v>1.75814300961837</v>
      </c>
      <c r="J1102">
        <v>1</v>
      </c>
    </row>
    <row r="1103" spans="1:10" x14ac:dyDescent="0.25">
      <c r="A1103">
        <v>2018</v>
      </c>
      <c r="B1103" s="88">
        <v>26</v>
      </c>
      <c r="C1103" t="s">
        <v>231</v>
      </c>
      <c r="D1103" t="str">
        <f ca="1">IF(OFFSET(support!$D$1,MATCH("v|"&amp;indicators!A1103&amp;"|"&amp;MID(indicators!C1103,3,100),support!$A$2:$A$66,0),MATCH(indicators!B1103,support!$E$1:$BI$1,0))="","NULL",SUBSTITUTE(OFFSET(support!$D$1,MATCH("v|"&amp;indicators!A1103&amp;"|"&amp;MID(indicators!C1103,3,100),support!$A$2:$A$66,0),MATCH(indicators!B1103,support!$E$1:$BI$1,0)),",","."))</f>
        <v>11.7473098601596</v>
      </c>
      <c r="E1103" t="s">
        <v>19</v>
      </c>
      <c r="F1103" t="s">
        <v>19</v>
      </c>
      <c r="G1103" t="s">
        <v>19</v>
      </c>
      <c r="H1103" t="s">
        <v>19</v>
      </c>
      <c r="I1103" t="str">
        <f ca="1">IF(OFFSET(support!$D$1,MATCH("w|"&amp;indicators!A1103&amp;"|"&amp;MID(indicators!C1103,3,100),support!$A$2:$A$66,0),MATCH(indicators!B1103,support!$E$1:$BI$1,0))="","NULL",SUBSTITUTE(OFFSET(support!$D$1,MATCH("w|"&amp;indicators!A1103&amp;"|"&amp;MID(indicators!C1103,3,100),support!$A$2:$A$66,0),MATCH(indicators!B1103,support!$E$1:$BI$1,0)),",","."))</f>
        <v>0.680064293228915</v>
      </c>
      <c r="J1103">
        <v>1</v>
      </c>
    </row>
    <row r="1104" spans="1:10" x14ac:dyDescent="0.25">
      <c r="A1104">
        <v>2018</v>
      </c>
      <c r="B1104" s="88">
        <v>27</v>
      </c>
      <c r="C1104" t="s">
        <v>231</v>
      </c>
      <c r="D1104" t="str">
        <f ca="1">IF(OFFSET(support!$D$1,MATCH("v|"&amp;indicators!A1104&amp;"|"&amp;MID(indicators!C1104,3,100),support!$A$2:$A$66,0),MATCH(indicators!B1104,support!$E$1:$BI$1,0))="","NULL",SUBSTITUTE(OFFSET(support!$D$1,MATCH("v|"&amp;indicators!A1104&amp;"|"&amp;MID(indicators!C1104,3,100),support!$A$2:$A$66,0),MATCH(indicators!B1104,support!$E$1:$BI$1,0)),",","."))</f>
        <v>543.121793358092</v>
      </c>
      <c r="E1104" t="s">
        <v>19</v>
      </c>
      <c r="F1104" t="s">
        <v>19</v>
      </c>
      <c r="G1104" t="s">
        <v>19</v>
      </c>
      <c r="H1104" t="s">
        <v>19</v>
      </c>
      <c r="I1104" t="str">
        <f ca="1">IF(OFFSET(support!$D$1,MATCH("w|"&amp;indicators!A1104&amp;"|"&amp;MID(indicators!C1104,3,100),support!$A$2:$A$66,0),MATCH(indicators!B1104,support!$E$1:$BI$1,0))="","NULL",SUBSTITUTE(OFFSET(support!$D$1,MATCH("w|"&amp;indicators!A1104&amp;"|"&amp;MID(indicators!C1104,3,100),support!$A$2:$A$66,0),MATCH(indicators!B1104,support!$E$1:$BI$1,0)),",","."))</f>
        <v>0.0453334895227222</v>
      </c>
      <c r="J1104">
        <v>1</v>
      </c>
    </row>
    <row r="1105" spans="1:10" x14ac:dyDescent="0.25">
      <c r="A1105">
        <v>2018</v>
      </c>
      <c r="B1105" s="88">
        <v>28</v>
      </c>
      <c r="C1105" t="s">
        <v>231</v>
      </c>
      <c r="D1105" t="str">
        <f ca="1">IF(OFFSET(support!$D$1,MATCH("v|"&amp;indicators!A1105&amp;"|"&amp;MID(indicators!C1105,3,100),support!$A$2:$A$66,0),MATCH(indicators!B1105,support!$E$1:$BI$1,0))="","NULL",SUBSTITUTE(OFFSET(support!$D$1,MATCH("v|"&amp;indicators!A1105&amp;"|"&amp;MID(indicators!C1105,3,100),support!$A$2:$A$66,0),MATCH(indicators!B1105,support!$E$1:$BI$1,0)),",","."))</f>
        <v>30.3874426338543</v>
      </c>
      <c r="E1105" t="s">
        <v>19</v>
      </c>
      <c r="F1105" t="s">
        <v>19</v>
      </c>
      <c r="G1105" t="s">
        <v>19</v>
      </c>
      <c r="H1105" t="s">
        <v>19</v>
      </c>
      <c r="I1105" t="str">
        <f ca="1">IF(OFFSET(support!$D$1,MATCH("w|"&amp;indicators!A1105&amp;"|"&amp;MID(indicators!C1105,3,100),support!$A$2:$A$66,0),MATCH(indicators!B1105,support!$E$1:$BI$1,0))="","NULL",SUBSTITUTE(OFFSET(support!$D$1,MATCH("w|"&amp;indicators!A1105&amp;"|"&amp;MID(indicators!C1105,3,100),support!$A$2:$A$66,0),MATCH(indicators!B1105,support!$E$1:$BI$1,0)),",","."))</f>
        <v>0.0669953215712984</v>
      </c>
      <c r="J1105">
        <v>1</v>
      </c>
    </row>
    <row r="1106" spans="1:10" x14ac:dyDescent="0.25">
      <c r="A1106">
        <v>2018</v>
      </c>
      <c r="B1106" s="88">
        <v>29</v>
      </c>
      <c r="C1106" t="s">
        <v>231</v>
      </c>
      <c r="D1106" t="str">
        <f ca="1">IF(OFFSET(support!$D$1,MATCH("v|"&amp;indicators!A1106&amp;"|"&amp;MID(indicators!C1106,3,100),support!$A$2:$A$66,0),MATCH(indicators!B1106,support!$E$1:$BI$1,0))="","NULL",SUBSTITUTE(OFFSET(support!$D$1,MATCH("v|"&amp;indicators!A1106&amp;"|"&amp;MID(indicators!C1106,3,100),support!$A$2:$A$66,0),MATCH(indicators!B1106,support!$E$1:$BI$1,0)),",","."))</f>
        <v>NULL</v>
      </c>
      <c r="E1106" t="s">
        <v>19</v>
      </c>
      <c r="F1106" t="s">
        <v>19</v>
      </c>
      <c r="G1106" t="s">
        <v>19</v>
      </c>
      <c r="H1106" t="s">
        <v>19</v>
      </c>
      <c r="I1106" t="str">
        <f ca="1">IF(OFFSET(support!$D$1,MATCH("w|"&amp;indicators!A1106&amp;"|"&amp;MID(indicators!C1106,3,100),support!$A$2:$A$66,0),MATCH(indicators!B1106,support!$E$1:$BI$1,0))="","NULL",SUBSTITUTE(OFFSET(support!$D$1,MATCH("w|"&amp;indicators!A1106&amp;"|"&amp;MID(indicators!C1106,3,100),support!$A$2:$A$66,0),MATCH(indicators!B1106,support!$E$1:$BI$1,0)),",","."))</f>
        <v>NULL</v>
      </c>
      <c r="J1106">
        <v>1</v>
      </c>
    </row>
    <row r="1107" spans="1:10" x14ac:dyDescent="0.25">
      <c r="A1107">
        <v>2018</v>
      </c>
      <c r="B1107" s="88">
        <v>31</v>
      </c>
      <c r="C1107" t="s">
        <v>231</v>
      </c>
      <c r="D1107" t="str">
        <f ca="1">IF(OFFSET(support!$D$1,MATCH("v|"&amp;indicators!A1107&amp;"|"&amp;MID(indicators!C1107,3,100),support!$A$2:$A$66,0),MATCH(indicators!B1107,support!$E$1:$BI$1,0))="","NULL",SUBSTITUTE(OFFSET(support!$D$1,MATCH("v|"&amp;indicators!A1107&amp;"|"&amp;MID(indicators!C1107,3,100),support!$A$2:$A$66,0),MATCH(indicators!B1107,support!$E$1:$BI$1,0)),",","."))</f>
        <v>685.647861237689</v>
      </c>
      <c r="E1107" t="s">
        <v>19</v>
      </c>
      <c r="F1107" t="s">
        <v>19</v>
      </c>
      <c r="G1107" t="s">
        <v>19</v>
      </c>
      <c r="H1107" t="s">
        <v>19</v>
      </c>
      <c r="I1107" t="str">
        <f ca="1">IF(OFFSET(support!$D$1,MATCH("w|"&amp;indicators!A1107&amp;"|"&amp;MID(indicators!C1107,3,100),support!$A$2:$A$66,0),MATCH(indicators!B1107,support!$E$1:$BI$1,0))="","NULL",SUBSTITUTE(OFFSET(support!$D$1,MATCH("w|"&amp;indicators!A1107&amp;"|"&amp;MID(indicators!C1107,3,100),support!$A$2:$A$66,0),MATCH(indicators!B1107,support!$E$1:$BI$1,0)),",","."))</f>
        <v>0.0324008814473403</v>
      </c>
      <c r="J1107">
        <v>1</v>
      </c>
    </row>
    <row r="1108" spans="1:10" x14ac:dyDescent="0.25">
      <c r="A1108">
        <v>2018</v>
      </c>
      <c r="B1108" s="88">
        <v>33</v>
      </c>
      <c r="C1108" t="s">
        <v>231</v>
      </c>
      <c r="D1108" t="str">
        <f ca="1">IF(OFFSET(support!$D$1,MATCH("v|"&amp;indicators!A1108&amp;"|"&amp;MID(indicators!C1108,3,100),support!$A$2:$A$66,0),MATCH(indicators!B1108,support!$E$1:$BI$1,0))="","NULL",SUBSTITUTE(OFFSET(support!$D$1,MATCH("v|"&amp;indicators!A1108&amp;"|"&amp;MID(indicators!C1108,3,100),support!$A$2:$A$66,0),MATCH(indicators!B1108,support!$E$1:$BI$1,0)),",","."))</f>
        <v>87.2646414221356</v>
      </c>
      <c r="E1108" t="s">
        <v>19</v>
      </c>
      <c r="F1108" t="s">
        <v>19</v>
      </c>
      <c r="G1108" t="s">
        <v>19</v>
      </c>
      <c r="H1108" t="s">
        <v>19</v>
      </c>
      <c r="I1108" t="str">
        <f ca="1">IF(OFFSET(support!$D$1,MATCH("w|"&amp;indicators!A1108&amp;"|"&amp;MID(indicators!C1108,3,100),support!$A$2:$A$66,0),MATCH(indicators!B1108,support!$E$1:$BI$1,0))="","NULL",SUBSTITUTE(OFFSET(support!$D$1,MATCH("w|"&amp;indicators!A1108&amp;"|"&amp;MID(indicators!C1108,3,100),support!$A$2:$A$66,0),MATCH(indicators!B1108,support!$E$1:$BI$1,0)),",","."))</f>
        <v>0.0461913891112435</v>
      </c>
      <c r="J1108">
        <v>1</v>
      </c>
    </row>
    <row r="1109" spans="1:10" x14ac:dyDescent="0.25">
      <c r="A1109">
        <v>2018</v>
      </c>
      <c r="B1109" s="88">
        <v>35</v>
      </c>
      <c r="C1109" t="s">
        <v>231</v>
      </c>
      <c r="D1109" t="str">
        <f ca="1">IF(OFFSET(support!$D$1,MATCH("v|"&amp;indicators!A1109&amp;"|"&amp;MID(indicators!C1109,3,100),support!$A$2:$A$66,0),MATCH(indicators!B1109,support!$E$1:$BI$1,0))="","NULL",SUBSTITUTE(OFFSET(support!$D$1,MATCH("v|"&amp;indicators!A1109&amp;"|"&amp;MID(indicators!C1109,3,100),support!$A$2:$A$66,0),MATCH(indicators!B1109,support!$E$1:$BI$1,0)),",","."))</f>
        <v>143.529445234708</v>
      </c>
      <c r="E1109" t="s">
        <v>19</v>
      </c>
      <c r="F1109" t="s">
        <v>19</v>
      </c>
      <c r="G1109" t="s">
        <v>19</v>
      </c>
      <c r="H1109" t="s">
        <v>19</v>
      </c>
      <c r="I1109" t="str">
        <f ca="1">IF(OFFSET(support!$D$1,MATCH("w|"&amp;indicators!A1109&amp;"|"&amp;MID(indicators!C1109,3,100),support!$A$2:$A$66,0),MATCH(indicators!B1109,support!$E$1:$BI$1,0))="","NULL",SUBSTITUTE(OFFSET(support!$D$1,MATCH("w|"&amp;indicators!A1109&amp;"|"&amp;MID(indicators!C1109,3,100),support!$A$2:$A$66,0),MATCH(indicators!B1109,support!$E$1:$BI$1,0)),",","."))</f>
        <v>0.0663235566061752</v>
      </c>
      <c r="J1109">
        <v>1</v>
      </c>
    </row>
    <row r="1110" spans="1:10" x14ac:dyDescent="0.25">
      <c r="A1110">
        <v>2018</v>
      </c>
      <c r="B1110" s="88">
        <v>36</v>
      </c>
      <c r="C1110" t="s">
        <v>231</v>
      </c>
      <c r="D1110" t="str">
        <f ca="1">IF(OFFSET(support!$D$1,MATCH("v|"&amp;indicators!A1110&amp;"|"&amp;MID(indicators!C1110,3,100),support!$A$2:$A$66,0),MATCH(indicators!B1110,support!$E$1:$BI$1,0))="","NULL",SUBSTITUTE(OFFSET(support!$D$1,MATCH("v|"&amp;indicators!A1110&amp;"|"&amp;MID(indicators!C1110,3,100),support!$A$2:$A$66,0),MATCH(indicators!B1110,support!$E$1:$BI$1,0)),",","."))</f>
        <v>2.27885834339996</v>
      </c>
      <c r="E1110" t="s">
        <v>19</v>
      </c>
      <c r="F1110" t="s">
        <v>19</v>
      </c>
      <c r="G1110" t="s">
        <v>19</v>
      </c>
      <c r="H1110" t="s">
        <v>19</v>
      </c>
      <c r="I1110" t="str">
        <f ca="1">IF(OFFSET(support!$D$1,MATCH("w|"&amp;indicators!A1110&amp;"|"&amp;MID(indicators!C1110,3,100),support!$A$2:$A$66,0),MATCH(indicators!B1110,support!$E$1:$BI$1,0))="","NULL",SUBSTITUTE(OFFSET(support!$D$1,MATCH("w|"&amp;indicators!A1110&amp;"|"&amp;MID(indicators!C1110,3,100),support!$A$2:$A$66,0),MATCH(indicators!B1110,support!$E$1:$BI$1,0)),",","."))</f>
        <v>0.260855495626861</v>
      </c>
      <c r="J1110">
        <v>1</v>
      </c>
    </row>
    <row r="1111" spans="1:10" x14ac:dyDescent="0.25">
      <c r="A1111">
        <v>2018</v>
      </c>
      <c r="B1111" s="88">
        <v>38</v>
      </c>
      <c r="C1111" t="s">
        <v>231</v>
      </c>
      <c r="D1111" t="str">
        <f ca="1">IF(OFFSET(support!$D$1,MATCH("v|"&amp;indicators!A1111&amp;"|"&amp;MID(indicators!C1111,3,100),support!$A$2:$A$66,0),MATCH(indicators!B1111,support!$E$1:$BI$1,0))="","NULL",SUBSTITUTE(OFFSET(support!$D$1,MATCH("v|"&amp;indicators!A1111&amp;"|"&amp;MID(indicators!C1111,3,100),support!$A$2:$A$66,0),MATCH(indicators!B1111,support!$E$1:$BI$1,0)),",","."))</f>
        <v>8.98738833764881</v>
      </c>
      <c r="E1111" t="s">
        <v>19</v>
      </c>
      <c r="F1111" t="s">
        <v>19</v>
      </c>
      <c r="G1111" t="s">
        <v>19</v>
      </c>
      <c r="H1111" t="s">
        <v>19</v>
      </c>
      <c r="I1111" t="str">
        <f ca="1">IF(OFFSET(support!$D$1,MATCH("w|"&amp;indicators!A1111&amp;"|"&amp;MID(indicators!C1111,3,100),support!$A$2:$A$66,0),MATCH(indicators!B1111,support!$E$1:$BI$1,0))="","NULL",SUBSTITUTE(OFFSET(support!$D$1,MATCH("w|"&amp;indicators!A1111&amp;"|"&amp;MID(indicators!C1111,3,100),support!$A$2:$A$66,0),MATCH(indicators!B1111,support!$E$1:$BI$1,0)),",","."))</f>
        <v>0.10226201380032</v>
      </c>
      <c r="J1111">
        <v>1</v>
      </c>
    </row>
    <row r="1112" spans="1:10" x14ac:dyDescent="0.25">
      <c r="A1112">
        <v>2018</v>
      </c>
      <c r="B1112" s="88">
        <v>40</v>
      </c>
      <c r="C1112" t="s">
        <v>231</v>
      </c>
      <c r="D1112" t="str">
        <f ca="1">IF(OFFSET(support!$D$1,MATCH("v|"&amp;indicators!A1112&amp;"|"&amp;MID(indicators!C1112,3,100),support!$A$2:$A$66,0),MATCH(indicators!B1112,support!$E$1:$BI$1,0))="","NULL",SUBSTITUTE(OFFSET(support!$D$1,MATCH("v|"&amp;indicators!A1112&amp;"|"&amp;MID(indicators!C1112,3,100),support!$A$2:$A$66,0),MATCH(indicators!B1112,support!$E$1:$BI$1,0)),",","."))</f>
        <v>11.9768090579157</v>
      </c>
      <c r="E1112" t="s">
        <v>19</v>
      </c>
      <c r="F1112" t="s">
        <v>19</v>
      </c>
      <c r="G1112" t="s">
        <v>19</v>
      </c>
      <c r="H1112" t="s">
        <v>19</v>
      </c>
      <c r="I1112" t="str">
        <f ca="1">IF(OFFSET(support!$D$1,MATCH("w|"&amp;indicators!A1112&amp;"|"&amp;MID(indicators!C1112,3,100),support!$A$2:$A$66,0),MATCH(indicators!B1112,support!$E$1:$BI$1,0))="","NULL",SUBSTITUTE(OFFSET(support!$D$1,MATCH("w|"&amp;indicators!A1112&amp;"|"&amp;MID(indicators!C1112,3,100),support!$A$2:$A$66,0),MATCH(indicators!B1112,support!$E$1:$BI$1,0)),",","."))</f>
        <v>0.0554271966975038</v>
      </c>
      <c r="J1112">
        <v>1</v>
      </c>
    </row>
    <row r="1113" spans="1:10" x14ac:dyDescent="0.25">
      <c r="A1113">
        <v>2018</v>
      </c>
      <c r="B1113" s="88">
        <v>41</v>
      </c>
      <c r="C1113" t="s">
        <v>231</v>
      </c>
      <c r="D1113" t="str">
        <f ca="1">IF(OFFSET(support!$D$1,MATCH("v|"&amp;indicators!A1113&amp;"|"&amp;MID(indicators!C1113,3,100),support!$A$2:$A$66,0),MATCH(indicators!B1113,support!$E$1:$BI$1,0))="","NULL",SUBSTITUTE(OFFSET(support!$D$1,MATCH("v|"&amp;indicators!A1113&amp;"|"&amp;MID(indicators!C1113,3,100),support!$A$2:$A$66,0),MATCH(indicators!B1113,support!$E$1:$BI$1,0)),",","."))</f>
        <v>55.0522881580108</v>
      </c>
      <c r="E1113" t="s">
        <v>19</v>
      </c>
      <c r="F1113" t="s">
        <v>19</v>
      </c>
      <c r="G1113" t="s">
        <v>19</v>
      </c>
      <c r="H1113" t="s">
        <v>19</v>
      </c>
      <c r="I1113" t="str">
        <f ca="1">IF(OFFSET(support!$D$1,MATCH("w|"&amp;indicators!A1113&amp;"|"&amp;MID(indicators!C1113,3,100),support!$A$2:$A$66,0),MATCH(indicators!B1113,support!$E$1:$BI$1,0))="","NULL",SUBSTITUTE(OFFSET(support!$D$1,MATCH("w|"&amp;indicators!A1113&amp;"|"&amp;MID(indicators!C1113,3,100),support!$A$2:$A$66,0),MATCH(indicators!B1113,support!$E$1:$BI$1,0)),",","."))</f>
        <v>0.0384185041749554</v>
      </c>
      <c r="J1113">
        <v>1</v>
      </c>
    </row>
    <row r="1114" spans="1:10" x14ac:dyDescent="0.25">
      <c r="A1114">
        <v>2018</v>
      </c>
      <c r="B1114" s="88">
        <v>42</v>
      </c>
      <c r="C1114" t="s">
        <v>231</v>
      </c>
      <c r="D1114" t="str">
        <f ca="1">IF(OFFSET(support!$D$1,MATCH("v|"&amp;indicators!A1114&amp;"|"&amp;MID(indicators!C1114,3,100),support!$A$2:$A$66,0),MATCH(indicators!B1114,support!$E$1:$BI$1,0))="","NULL",SUBSTITUTE(OFFSET(support!$D$1,MATCH("v|"&amp;indicators!A1114&amp;"|"&amp;MID(indicators!C1114,3,100),support!$A$2:$A$66,0),MATCH(indicators!B1114,support!$E$1:$BI$1,0)),",","."))</f>
        <v>12.1915813004851</v>
      </c>
      <c r="E1114" t="s">
        <v>19</v>
      </c>
      <c r="F1114" t="s">
        <v>19</v>
      </c>
      <c r="G1114" t="s">
        <v>19</v>
      </c>
      <c r="H1114" t="s">
        <v>19</v>
      </c>
      <c r="I1114" t="str">
        <f ca="1">IF(OFFSET(support!$D$1,MATCH("w|"&amp;indicators!A1114&amp;"|"&amp;MID(indicators!C1114,3,100),support!$A$2:$A$66,0),MATCH(indicators!B1114,support!$E$1:$BI$1,0))="","NULL",SUBSTITUTE(OFFSET(support!$D$1,MATCH("w|"&amp;indicators!A1114&amp;"|"&amp;MID(indicators!C1114,3,100),support!$A$2:$A$66,0),MATCH(indicators!B1114,support!$E$1:$BI$1,0)),",","."))</f>
        <v>0.0442736050336942</v>
      </c>
      <c r="J1114">
        <v>1</v>
      </c>
    </row>
    <row r="1115" spans="1:10" x14ac:dyDescent="0.25">
      <c r="A1115">
        <v>2018</v>
      </c>
      <c r="B1115" s="88">
        <v>43</v>
      </c>
      <c r="C1115" t="s">
        <v>231</v>
      </c>
      <c r="D1115" t="str">
        <f ca="1">IF(OFFSET(support!$D$1,MATCH("v|"&amp;indicators!A1115&amp;"|"&amp;MID(indicators!C1115,3,100),support!$A$2:$A$66,0),MATCH(indicators!B1115,support!$E$1:$BI$1,0))="","NULL",SUBSTITUTE(OFFSET(support!$D$1,MATCH("v|"&amp;indicators!A1115&amp;"|"&amp;MID(indicators!C1115,3,100),support!$A$2:$A$66,0),MATCH(indicators!B1115,support!$E$1:$BI$1,0)),",","."))</f>
        <v>2.73019884838232</v>
      </c>
      <c r="E1115" t="s">
        <v>19</v>
      </c>
      <c r="F1115" t="s">
        <v>19</v>
      </c>
      <c r="G1115" t="s">
        <v>19</v>
      </c>
      <c r="H1115" t="s">
        <v>19</v>
      </c>
      <c r="I1115" t="str">
        <f ca="1">IF(OFFSET(support!$D$1,MATCH("w|"&amp;indicators!A1115&amp;"|"&amp;MID(indicators!C1115,3,100),support!$A$2:$A$66,0),MATCH(indicators!B1115,support!$E$1:$BI$1,0))="","NULL",SUBSTITUTE(OFFSET(support!$D$1,MATCH("w|"&amp;indicators!A1115&amp;"|"&amp;MID(indicators!C1115,3,100),support!$A$2:$A$66,0),MATCH(indicators!B1115,support!$E$1:$BI$1,0)),",","."))</f>
        <v>0.0763525289193904</v>
      </c>
      <c r="J1115">
        <v>1</v>
      </c>
    </row>
    <row r="1116" spans="1:10" x14ac:dyDescent="0.25">
      <c r="A1116">
        <v>2018</v>
      </c>
      <c r="B1116" s="88">
        <v>44</v>
      </c>
      <c r="C1116" t="s">
        <v>231</v>
      </c>
      <c r="D1116" t="str">
        <f ca="1">IF(OFFSET(support!$D$1,MATCH("v|"&amp;indicators!A1116&amp;"|"&amp;MID(indicators!C1116,3,100),support!$A$2:$A$66,0),MATCH(indicators!B1116,support!$E$1:$BI$1,0))="","NULL",SUBSTITUTE(OFFSET(support!$D$1,MATCH("v|"&amp;indicators!A1116&amp;"|"&amp;MID(indicators!C1116,3,100),support!$A$2:$A$66,0),MATCH(indicators!B1116,support!$E$1:$BI$1,0)),",","."))</f>
        <v>12.6767086434032</v>
      </c>
      <c r="E1116" t="s">
        <v>19</v>
      </c>
      <c r="F1116" t="s">
        <v>19</v>
      </c>
      <c r="G1116" t="s">
        <v>19</v>
      </c>
      <c r="H1116" t="s">
        <v>19</v>
      </c>
      <c r="I1116" t="str">
        <f ca="1">IF(OFFSET(support!$D$1,MATCH("w|"&amp;indicators!A1116&amp;"|"&amp;MID(indicators!C1116,3,100),support!$A$2:$A$66,0),MATCH(indicators!B1116,support!$E$1:$BI$1,0))="","NULL",SUBSTITUTE(OFFSET(support!$D$1,MATCH("w|"&amp;indicators!A1116&amp;"|"&amp;MID(indicators!C1116,3,100),support!$A$2:$A$66,0),MATCH(indicators!B1116,support!$E$1:$BI$1,0)),",","."))</f>
        <v>0.0732183989304099</v>
      </c>
      <c r="J1116">
        <v>1</v>
      </c>
    </row>
    <row r="1117" spans="1:10" x14ac:dyDescent="0.25">
      <c r="A1117">
        <v>2018</v>
      </c>
      <c r="B1117" s="88">
        <v>45</v>
      </c>
      <c r="C1117" t="s">
        <v>231</v>
      </c>
      <c r="D1117" t="str">
        <f ca="1">IF(OFFSET(support!$D$1,MATCH("v|"&amp;indicators!A1117&amp;"|"&amp;MID(indicators!C1117,3,100),support!$A$2:$A$66,0),MATCH(indicators!B1117,support!$E$1:$BI$1,0))="","NULL",SUBSTITUTE(OFFSET(support!$D$1,MATCH("v|"&amp;indicators!A1117&amp;"|"&amp;MID(indicators!C1117,3,100),support!$A$2:$A$66,0),MATCH(indicators!B1117,support!$E$1:$BI$1,0)),",","."))</f>
        <v>3.4810511283165</v>
      </c>
      <c r="E1117" t="s">
        <v>19</v>
      </c>
      <c r="F1117" t="s">
        <v>19</v>
      </c>
      <c r="G1117" t="s">
        <v>19</v>
      </c>
      <c r="H1117" t="s">
        <v>19</v>
      </c>
      <c r="I1117" t="str">
        <f ca="1">IF(OFFSET(support!$D$1,MATCH("w|"&amp;indicators!A1117&amp;"|"&amp;MID(indicators!C1117,3,100),support!$A$2:$A$66,0),MATCH(indicators!B1117,support!$E$1:$BI$1,0))="","NULL",SUBSTITUTE(OFFSET(support!$D$1,MATCH("w|"&amp;indicators!A1117&amp;"|"&amp;MID(indicators!C1117,3,100),support!$A$2:$A$66,0),MATCH(indicators!B1117,support!$E$1:$BI$1,0)),",","."))</f>
        <v>0.0697207925742125</v>
      </c>
      <c r="J1117">
        <v>1</v>
      </c>
    </row>
    <row r="1118" spans="1:10" x14ac:dyDescent="0.25">
      <c r="A1118">
        <v>2018</v>
      </c>
      <c r="B1118" s="88">
        <v>46</v>
      </c>
      <c r="C1118" t="s">
        <v>231</v>
      </c>
      <c r="D1118" t="str">
        <f ca="1">IF(OFFSET(support!$D$1,MATCH("v|"&amp;indicators!A1118&amp;"|"&amp;MID(indicators!C1118,3,100),support!$A$2:$A$66,0),MATCH(indicators!B1118,support!$E$1:$BI$1,0))="","NULL",SUBSTITUTE(OFFSET(support!$D$1,MATCH("v|"&amp;indicators!A1118&amp;"|"&amp;MID(indicators!C1118,3,100),support!$A$2:$A$66,0),MATCH(indicators!B1118,support!$E$1:$BI$1,0)),",","."))</f>
        <v>0.582307417549708</v>
      </c>
      <c r="E1118" t="s">
        <v>19</v>
      </c>
      <c r="F1118" t="s">
        <v>19</v>
      </c>
      <c r="G1118" t="s">
        <v>19</v>
      </c>
      <c r="H1118" t="s">
        <v>19</v>
      </c>
      <c r="I1118" t="str">
        <f ca="1">IF(OFFSET(support!$D$1,MATCH("w|"&amp;indicators!A1118&amp;"|"&amp;MID(indicators!C1118,3,100),support!$A$2:$A$66,0),MATCH(indicators!B1118,support!$E$1:$BI$1,0))="","NULL",SUBSTITUTE(OFFSET(support!$D$1,MATCH("w|"&amp;indicators!A1118&amp;"|"&amp;MID(indicators!C1118,3,100),support!$A$2:$A$66,0),MATCH(indicators!B1118,support!$E$1:$BI$1,0)),",","."))</f>
        <v>0.034758887018471</v>
      </c>
      <c r="J1118">
        <v>1</v>
      </c>
    </row>
    <row r="1119" spans="1:10" x14ac:dyDescent="0.25">
      <c r="A1119">
        <v>2018</v>
      </c>
      <c r="B1119" s="88">
        <v>47</v>
      </c>
      <c r="C1119" t="s">
        <v>231</v>
      </c>
      <c r="D1119" t="str">
        <f ca="1">IF(OFFSET(support!$D$1,MATCH("v|"&amp;indicators!A1119&amp;"|"&amp;MID(indicators!C1119,3,100),support!$A$2:$A$66,0),MATCH(indicators!B1119,support!$E$1:$BI$1,0))="","NULL",SUBSTITUTE(OFFSET(support!$D$1,MATCH("v|"&amp;indicators!A1119&amp;"|"&amp;MID(indicators!C1119,3,100),support!$A$2:$A$66,0),MATCH(indicators!B1119,support!$E$1:$BI$1,0)),",","."))</f>
        <v>4153.921875</v>
      </c>
      <c r="E1119" t="s">
        <v>19</v>
      </c>
      <c r="F1119" t="s">
        <v>19</v>
      </c>
      <c r="G1119" t="s">
        <v>19</v>
      </c>
      <c r="H1119" t="s">
        <v>19</v>
      </c>
      <c r="I1119" t="str">
        <f ca="1">IF(OFFSET(support!$D$1,MATCH("w|"&amp;indicators!A1119&amp;"|"&amp;MID(indicators!C1119,3,100),support!$A$2:$A$66,0),MATCH(indicators!B1119,support!$E$1:$BI$1,0))="","NULL",SUBSTITUTE(OFFSET(support!$D$1,MATCH("w|"&amp;indicators!A1119&amp;"|"&amp;MID(indicators!C1119,3,100),support!$A$2:$A$66,0),MATCH(indicators!B1119,support!$E$1:$BI$1,0)),",","."))</f>
        <v>0.00503968419957949</v>
      </c>
      <c r="J1119">
        <v>1</v>
      </c>
    </row>
    <row r="1120" spans="1:10" x14ac:dyDescent="0.25">
      <c r="A1120">
        <v>2018</v>
      </c>
      <c r="B1120" s="88">
        <v>48</v>
      </c>
      <c r="C1120" t="s">
        <v>231</v>
      </c>
      <c r="D1120" t="str">
        <f ca="1">IF(OFFSET(support!$D$1,MATCH("v|"&amp;indicators!A1120&amp;"|"&amp;MID(indicators!C1120,3,100),support!$A$2:$A$66,0),MATCH(indicators!B1120,support!$E$1:$BI$1,0))="","NULL",SUBSTITUTE(OFFSET(support!$D$1,MATCH("v|"&amp;indicators!A1120&amp;"|"&amp;MID(indicators!C1120,3,100),support!$A$2:$A$66,0),MATCH(indicators!B1120,support!$E$1:$BI$1,0)),",","."))</f>
        <v>17.1209487446957</v>
      </c>
      <c r="E1120" t="s">
        <v>19</v>
      </c>
      <c r="F1120" t="s">
        <v>19</v>
      </c>
      <c r="G1120" t="s">
        <v>19</v>
      </c>
      <c r="H1120" t="s">
        <v>19</v>
      </c>
      <c r="I1120" t="str">
        <f ca="1">IF(OFFSET(support!$D$1,MATCH("w|"&amp;indicators!A1120&amp;"|"&amp;MID(indicators!C1120,3,100),support!$A$2:$A$66,0),MATCH(indicators!B1120,support!$E$1:$BI$1,0))="","NULL",SUBSTITUTE(OFFSET(support!$D$1,MATCH("w|"&amp;indicators!A1120&amp;"|"&amp;MID(indicators!C1120,3,100),support!$A$2:$A$66,0),MATCH(indicators!B1120,support!$E$1:$BI$1,0)),",","."))</f>
        <v>0.125461123495886</v>
      </c>
      <c r="J1120">
        <v>1</v>
      </c>
    </row>
    <row r="1121" spans="1:10" x14ac:dyDescent="0.25">
      <c r="A1121">
        <v>2018</v>
      </c>
      <c r="B1121" s="88">
        <v>49</v>
      </c>
      <c r="C1121" t="s">
        <v>231</v>
      </c>
      <c r="D1121" t="str">
        <f ca="1">IF(OFFSET(support!$D$1,MATCH("v|"&amp;indicators!A1121&amp;"|"&amp;MID(indicators!C1121,3,100),support!$A$2:$A$66,0),MATCH(indicators!B1121,support!$E$1:$BI$1,0))="","NULL",SUBSTITUTE(OFFSET(support!$D$1,MATCH("v|"&amp;indicators!A1121&amp;"|"&amp;MID(indicators!C1121,3,100),support!$A$2:$A$66,0),MATCH(indicators!B1121,support!$E$1:$BI$1,0)),",","."))</f>
        <v>NULL</v>
      </c>
      <c r="E1121" t="s">
        <v>19</v>
      </c>
      <c r="F1121" t="s">
        <v>19</v>
      </c>
      <c r="G1121" t="s">
        <v>19</v>
      </c>
      <c r="H1121" t="s">
        <v>19</v>
      </c>
      <c r="I1121" t="str">
        <f ca="1">IF(OFFSET(support!$D$1,MATCH("w|"&amp;indicators!A1121&amp;"|"&amp;MID(indicators!C1121,3,100),support!$A$2:$A$66,0),MATCH(indicators!B1121,support!$E$1:$BI$1,0))="","NULL",SUBSTITUTE(OFFSET(support!$D$1,MATCH("w|"&amp;indicators!A1121&amp;"|"&amp;MID(indicators!C1121,3,100),support!$A$2:$A$66,0),MATCH(indicators!B1121,support!$E$1:$BI$1,0)),",","."))</f>
        <v>NULL</v>
      </c>
      <c r="J1121">
        <v>1</v>
      </c>
    </row>
    <row r="1122" spans="1:10" x14ac:dyDescent="0.25">
      <c r="A1122">
        <v>2018</v>
      </c>
      <c r="B1122" s="88">
        <v>50</v>
      </c>
      <c r="C1122" t="s">
        <v>231</v>
      </c>
      <c r="D1122" t="str">
        <f ca="1">IF(OFFSET(support!$D$1,MATCH("v|"&amp;indicators!A1122&amp;"|"&amp;MID(indicators!C1122,3,100),support!$A$2:$A$66,0),MATCH(indicators!B1122,support!$E$1:$BI$1,0))="","NULL",SUBSTITUTE(OFFSET(support!$D$1,MATCH("v|"&amp;indicators!A1122&amp;"|"&amp;MID(indicators!C1122,3,100),support!$A$2:$A$66,0),MATCH(indicators!B1122,support!$E$1:$BI$1,0)),",","."))</f>
        <v>6.17921775188843</v>
      </c>
      <c r="E1122" t="s">
        <v>19</v>
      </c>
      <c r="F1122" t="s">
        <v>19</v>
      </c>
      <c r="G1122" t="s">
        <v>19</v>
      </c>
      <c r="H1122" t="s">
        <v>19</v>
      </c>
      <c r="I1122" t="str">
        <f ca="1">IF(OFFSET(support!$D$1,MATCH("w|"&amp;indicators!A1122&amp;"|"&amp;MID(indicators!C1122,3,100),support!$A$2:$A$66,0),MATCH(indicators!B1122,support!$E$1:$BI$1,0))="","NULL",SUBSTITUTE(OFFSET(support!$D$1,MATCH("w|"&amp;indicators!A1122&amp;"|"&amp;MID(indicators!C1122,3,100),support!$A$2:$A$66,0),MATCH(indicators!B1122,support!$E$1:$BI$1,0)),",","."))</f>
        <v>0.261680412727142</v>
      </c>
      <c r="J1122">
        <v>1</v>
      </c>
    </row>
    <row r="1123" spans="1:10" x14ac:dyDescent="0.25">
      <c r="A1123">
        <v>2018</v>
      </c>
      <c r="B1123" s="88">
        <v>52</v>
      </c>
      <c r="C1123" t="s">
        <v>231</v>
      </c>
      <c r="D1123" t="str">
        <f ca="1">IF(OFFSET(support!$D$1,MATCH("v|"&amp;indicators!A1123&amp;"|"&amp;MID(indicators!C1123,3,100),support!$A$2:$A$66,0),MATCH(indicators!B1123,support!$E$1:$BI$1,0))="","NULL",SUBSTITUTE(OFFSET(support!$D$1,MATCH("v|"&amp;indicators!A1123&amp;"|"&amp;MID(indicators!C1123,3,100),support!$A$2:$A$66,0),MATCH(indicators!B1123,support!$E$1:$BI$1,0)),",","."))</f>
        <v>2.77391974763323</v>
      </c>
      <c r="E1123" t="s">
        <v>19</v>
      </c>
      <c r="F1123" t="s">
        <v>19</v>
      </c>
      <c r="G1123" t="s">
        <v>19</v>
      </c>
      <c r="H1123" t="s">
        <v>19</v>
      </c>
      <c r="I1123" t="str">
        <f ca="1">IF(OFFSET(support!$D$1,MATCH("w|"&amp;indicators!A1123&amp;"|"&amp;MID(indicators!C1123,3,100),support!$A$2:$A$66,0),MATCH(indicators!B1123,support!$E$1:$BI$1,0))="","NULL",SUBSTITUTE(OFFSET(support!$D$1,MATCH("w|"&amp;indicators!A1123&amp;"|"&amp;MID(indicators!C1123,3,100),support!$A$2:$A$66,0),MATCH(indicators!B1123,support!$E$1:$BI$1,0)),",","."))</f>
        <v>0.27991446792265</v>
      </c>
      <c r="J1123">
        <v>1</v>
      </c>
    </row>
    <row r="1124" spans="1:10" x14ac:dyDescent="0.25">
      <c r="A1124">
        <v>2018</v>
      </c>
      <c r="B1124" s="88">
        <v>53</v>
      </c>
      <c r="C1124" t="s">
        <v>231</v>
      </c>
      <c r="D1124" t="str">
        <f ca="1">IF(OFFSET(support!$D$1,MATCH("v|"&amp;indicators!A1124&amp;"|"&amp;MID(indicators!C1124,3,100),support!$A$2:$A$66,0),MATCH(indicators!B1124,support!$E$1:$BI$1,0))="","NULL",SUBSTITUTE(OFFSET(support!$D$1,MATCH("v|"&amp;indicators!A1124&amp;"|"&amp;MID(indicators!C1124,3,100),support!$A$2:$A$66,0),MATCH(indicators!B1124,support!$E$1:$BI$1,0)),",","."))</f>
        <v>5.78048684648303</v>
      </c>
      <c r="E1124" t="s">
        <v>19</v>
      </c>
      <c r="F1124" t="s">
        <v>19</v>
      </c>
      <c r="G1124" t="s">
        <v>19</v>
      </c>
      <c r="H1124" t="s">
        <v>19</v>
      </c>
      <c r="I1124" t="str">
        <f ca="1">IF(OFFSET(support!$D$1,MATCH("w|"&amp;indicators!A1124&amp;"|"&amp;MID(indicators!C1124,3,100),support!$A$2:$A$66,0),MATCH(indicators!B1124,support!$E$1:$BI$1,0))="","NULL",SUBSTITUTE(OFFSET(support!$D$1,MATCH("w|"&amp;indicators!A1124&amp;"|"&amp;MID(indicators!C1124,3,100),support!$A$2:$A$66,0),MATCH(indicators!B1124,support!$E$1:$BI$1,0)),",","."))</f>
        <v>0.1516342777246</v>
      </c>
      <c r="J1124">
        <v>1</v>
      </c>
    </row>
    <row r="1125" spans="1:10" x14ac:dyDescent="0.25">
      <c r="A1125">
        <v>2018</v>
      </c>
      <c r="B1125" s="88">
        <v>54</v>
      </c>
      <c r="C1125" t="s">
        <v>231</v>
      </c>
      <c r="D1125" t="str">
        <f ca="1">IF(OFFSET(support!$D$1,MATCH("v|"&amp;indicators!A1125&amp;"|"&amp;MID(indicators!C1125,3,100),support!$A$2:$A$66,0),MATCH(indicators!B1125,support!$E$1:$BI$1,0))="","NULL",SUBSTITUTE(OFFSET(support!$D$1,MATCH("v|"&amp;indicators!A1125&amp;"|"&amp;MID(indicators!C1125,3,100),support!$A$2:$A$66,0),MATCH(indicators!B1125,support!$E$1:$BI$1,0)),",","."))</f>
        <v>8.44271378627171</v>
      </c>
      <c r="E1125" t="s">
        <v>19</v>
      </c>
      <c r="F1125" t="s">
        <v>19</v>
      </c>
      <c r="G1125" t="s">
        <v>19</v>
      </c>
      <c r="H1125" t="s">
        <v>19</v>
      </c>
      <c r="I1125" t="str">
        <f ca="1">IF(OFFSET(support!$D$1,MATCH("w|"&amp;indicators!A1125&amp;"|"&amp;MID(indicators!C1125,3,100),support!$A$2:$A$66,0),MATCH(indicators!B1125,support!$E$1:$BI$1,0))="","NULL",SUBSTITUTE(OFFSET(support!$D$1,MATCH("w|"&amp;indicators!A1125&amp;"|"&amp;MID(indicators!C1125,3,100),support!$A$2:$A$66,0),MATCH(indicators!B1125,support!$E$1:$BI$1,0)),",","."))</f>
        <v>0.135106052925138</v>
      </c>
      <c r="J1125">
        <v>1</v>
      </c>
    </row>
    <row r="1126" spans="1:10" x14ac:dyDescent="0.25">
      <c r="A1126">
        <v>2018</v>
      </c>
      <c r="B1126" s="88">
        <v>57</v>
      </c>
      <c r="C1126" t="s">
        <v>231</v>
      </c>
      <c r="D1126" t="str">
        <f ca="1">IF(OFFSET(support!$D$1,MATCH("v|"&amp;indicators!A1126&amp;"|"&amp;MID(indicators!C1126,3,100),support!$A$2:$A$66,0),MATCH(indicators!B1126,support!$E$1:$BI$1,0))="","NULL",SUBSTITUTE(OFFSET(support!$D$1,MATCH("v|"&amp;indicators!A1126&amp;"|"&amp;MID(indicators!C1126,3,100),support!$A$2:$A$66,0),MATCH(indicators!B1126,support!$E$1:$BI$1,0)),",","."))</f>
        <v>93.4988645697444</v>
      </c>
      <c r="E1126" t="s">
        <v>19</v>
      </c>
      <c r="F1126" t="s">
        <v>19</v>
      </c>
      <c r="G1126" t="s">
        <v>19</v>
      </c>
      <c r="H1126" t="s">
        <v>19</v>
      </c>
      <c r="I1126" t="str">
        <f ca="1">IF(OFFSET(support!$D$1,MATCH("w|"&amp;indicators!A1126&amp;"|"&amp;MID(indicators!C1126,3,100),support!$A$2:$A$66,0),MATCH(indicators!B1126,support!$E$1:$BI$1,0))="","NULL",SUBSTITUTE(OFFSET(support!$D$1,MATCH("w|"&amp;indicators!A1126&amp;"|"&amp;MID(indicators!C1126,3,100),support!$A$2:$A$66,0),MATCH(indicators!B1126,support!$E$1:$BI$1,0)),",","."))</f>
        <v>0.0549118146045436</v>
      </c>
      <c r="J1126">
        <v>1</v>
      </c>
    </row>
    <row r="1127" spans="1:10" x14ac:dyDescent="0.25">
      <c r="A1127">
        <v>2018</v>
      </c>
      <c r="B1127" s="88">
        <v>58</v>
      </c>
      <c r="C1127" t="s">
        <v>231</v>
      </c>
      <c r="D1127" t="str">
        <f ca="1">IF(OFFSET(support!$D$1,MATCH("v|"&amp;indicators!A1127&amp;"|"&amp;MID(indicators!C1127,3,100),support!$A$2:$A$66,0),MATCH(indicators!B1127,support!$E$1:$BI$1,0))="","NULL",SUBSTITUTE(OFFSET(support!$D$1,MATCH("v|"&amp;indicators!A1127&amp;"|"&amp;MID(indicators!C1127,3,100),support!$A$2:$A$66,0),MATCH(indicators!B1127,support!$E$1:$BI$1,0)),",","."))</f>
        <v>2.34715840315256</v>
      </c>
      <c r="E1127" t="s">
        <v>19</v>
      </c>
      <c r="F1127" t="s">
        <v>19</v>
      </c>
      <c r="G1127" t="s">
        <v>19</v>
      </c>
      <c r="H1127" t="s">
        <v>19</v>
      </c>
      <c r="I1127" t="str">
        <f ca="1">IF(OFFSET(support!$D$1,MATCH("w|"&amp;indicators!A1127&amp;"|"&amp;MID(indicators!C1127,3,100),support!$A$2:$A$66,0),MATCH(indicators!B1127,support!$E$1:$BI$1,0))="","NULL",SUBSTITUTE(OFFSET(support!$D$1,MATCH("w|"&amp;indicators!A1127&amp;"|"&amp;MID(indicators!C1127,3,100),support!$A$2:$A$66,0),MATCH(indicators!B1127,support!$E$1:$BI$1,0)),",","."))</f>
        <v>0.154821327243362</v>
      </c>
      <c r="J1127">
        <v>1</v>
      </c>
    </row>
    <row r="1128" spans="1:10" x14ac:dyDescent="0.25">
      <c r="A1128">
        <v>2018</v>
      </c>
      <c r="B1128" s="88">
        <v>60</v>
      </c>
      <c r="C1128" t="s">
        <v>231</v>
      </c>
      <c r="D1128" t="str">
        <f ca="1">IF(OFFSET(support!$D$1,MATCH("v|"&amp;indicators!A1128&amp;"|"&amp;MID(indicators!C1128,3,100),support!$A$2:$A$66,0),MATCH(indicators!B1128,support!$E$1:$BI$1,0))="","NULL",SUBSTITUTE(OFFSET(support!$D$1,MATCH("v|"&amp;indicators!A1128&amp;"|"&amp;MID(indicators!C1128,3,100),support!$A$2:$A$66,0),MATCH(indicators!B1128,support!$E$1:$BI$1,0)),",","."))</f>
        <v>63.3624456972846</v>
      </c>
      <c r="E1128" t="s">
        <v>19</v>
      </c>
      <c r="F1128" t="s">
        <v>19</v>
      </c>
      <c r="G1128" t="s">
        <v>19</v>
      </c>
      <c r="H1128" t="s">
        <v>19</v>
      </c>
      <c r="I1128" t="str">
        <f ca="1">IF(OFFSET(support!$D$1,MATCH("w|"&amp;indicators!A1128&amp;"|"&amp;MID(indicators!C1128,3,100),support!$A$2:$A$66,0),MATCH(indicators!B1128,support!$E$1:$BI$1,0))="","NULL",SUBSTITUTE(OFFSET(support!$D$1,MATCH("w|"&amp;indicators!A1128&amp;"|"&amp;MID(indicators!C1128,3,100),support!$A$2:$A$66,0),MATCH(indicators!B1128,support!$E$1:$BI$1,0)),",","."))</f>
        <v>0.0452686806664299</v>
      </c>
      <c r="J1128">
        <v>1</v>
      </c>
    </row>
    <row r="1129" spans="1:10" x14ac:dyDescent="0.25">
      <c r="A1129">
        <v>2018</v>
      </c>
      <c r="B1129" s="88">
        <v>61</v>
      </c>
      <c r="C1129" t="s">
        <v>231</v>
      </c>
      <c r="D1129" t="str">
        <f ca="1">IF(OFFSET(support!$D$1,MATCH("v|"&amp;indicators!A1129&amp;"|"&amp;MID(indicators!C1129,3,100),support!$A$2:$A$66,0),MATCH(indicators!B1129,support!$E$1:$BI$1,0))="","NULL",SUBSTITUTE(OFFSET(support!$D$1,MATCH("v|"&amp;indicators!A1129&amp;"|"&amp;MID(indicators!C1129,3,100),support!$A$2:$A$66,0),MATCH(indicators!B1129,support!$E$1:$BI$1,0)),",","."))</f>
        <v>75.3858896612927</v>
      </c>
      <c r="E1129" t="s">
        <v>19</v>
      </c>
      <c r="F1129" t="s">
        <v>19</v>
      </c>
      <c r="G1129" t="s">
        <v>19</v>
      </c>
      <c r="H1129" t="s">
        <v>19</v>
      </c>
      <c r="I1129" t="str">
        <f ca="1">IF(OFFSET(support!$D$1,MATCH("w|"&amp;indicators!A1129&amp;"|"&amp;MID(indicators!C1129,3,100),support!$A$2:$A$66,0),MATCH(indicators!B1129,support!$E$1:$BI$1,0))="","NULL",SUBSTITUTE(OFFSET(support!$D$1,MATCH("w|"&amp;indicators!A1129&amp;"|"&amp;MID(indicators!C1129,3,100),support!$A$2:$A$66,0),MATCH(indicators!B1129,support!$E$1:$BI$1,0)),",","."))</f>
        <v>0.0323340654762712</v>
      </c>
      <c r="J1129">
        <v>1</v>
      </c>
    </row>
    <row r="1130" spans="1:10" x14ac:dyDescent="0.25">
      <c r="A1130">
        <v>2018</v>
      </c>
      <c r="B1130" s="88">
        <v>63</v>
      </c>
      <c r="C1130" t="s">
        <v>231</v>
      </c>
      <c r="D1130" t="str">
        <f ca="1">IF(OFFSET(support!$D$1,MATCH("v|"&amp;indicators!A1130&amp;"|"&amp;MID(indicators!C1130,3,100),support!$A$2:$A$66,0),MATCH(indicators!B1130,support!$E$1:$BI$1,0))="","NULL",SUBSTITUTE(OFFSET(support!$D$1,MATCH("v|"&amp;indicators!A1130&amp;"|"&amp;MID(indicators!C1130,3,100),support!$A$2:$A$66,0),MATCH(indicators!B1130,support!$E$1:$BI$1,0)),",","."))</f>
        <v>16.9483414814872</v>
      </c>
      <c r="E1130" t="s">
        <v>19</v>
      </c>
      <c r="F1130" t="s">
        <v>19</v>
      </c>
      <c r="G1130" t="s">
        <v>19</v>
      </c>
      <c r="H1130" t="s">
        <v>19</v>
      </c>
      <c r="I1130" t="str">
        <f ca="1">IF(OFFSET(support!$D$1,MATCH("w|"&amp;indicators!A1130&amp;"|"&amp;MID(indicators!C1130,3,100),support!$A$2:$A$66,0),MATCH(indicators!B1130,support!$E$1:$BI$1,0))="","NULL",SUBSTITUTE(OFFSET(support!$D$1,MATCH("w|"&amp;indicators!A1130&amp;"|"&amp;MID(indicators!C1130,3,100),support!$A$2:$A$66,0),MATCH(indicators!B1130,support!$E$1:$BI$1,0)),",","."))</f>
        <v>0.115577635628413</v>
      </c>
      <c r="J1130">
        <v>1</v>
      </c>
    </row>
    <row r="1131" spans="1:10" x14ac:dyDescent="0.25">
      <c r="A1131">
        <v>2018</v>
      </c>
      <c r="B1131" s="88">
        <v>64</v>
      </c>
      <c r="C1131" t="s">
        <v>231</v>
      </c>
      <c r="D1131" t="str">
        <f ca="1">IF(OFFSET(support!$D$1,MATCH("v|"&amp;indicators!A1131&amp;"|"&amp;MID(indicators!C1131,3,100),support!$A$2:$A$66,0),MATCH(indicators!B1131,support!$E$1:$BI$1,0))="","NULL",SUBSTITUTE(OFFSET(support!$D$1,MATCH("v|"&amp;indicators!A1131&amp;"|"&amp;MID(indicators!C1131,3,100),support!$A$2:$A$66,0),MATCH(indicators!B1131,support!$E$1:$BI$1,0)),",","."))</f>
        <v>0</v>
      </c>
      <c r="E1131" t="s">
        <v>19</v>
      </c>
      <c r="F1131" t="s">
        <v>19</v>
      </c>
      <c r="G1131" t="s">
        <v>19</v>
      </c>
      <c r="H1131" t="s">
        <v>19</v>
      </c>
      <c r="I1131" t="str">
        <f ca="1">IF(OFFSET(support!$D$1,MATCH("w|"&amp;indicators!A1131&amp;"|"&amp;MID(indicators!C1131,3,100),support!$A$2:$A$66,0),MATCH(indicators!B1131,support!$E$1:$BI$1,0))="","NULL",SUBSTITUTE(OFFSET(support!$D$1,MATCH("w|"&amp;indicators!A1131&amp;"|"&amp;MID(indicators!C1131,3,100),support!$A$2:$A$66,0),MATCH(indicators!B1131,support!$E$1:$BI$1,0)),",","."))</f>
        <v>0.146915727531478</v>
      </c>
      <c r="J1131">
        <v>1</v>
      </c>
    </row>
    <row r="1132" spans="1:10" x14ac:dyDescent="0.25">
      <c r="A1132">
        <v>2018</v>
      </c>
      <c r="B1132" s="88">
        <v>65</v>
      </c>
      <c r="C1132" t="s">
        <v>231</v>
      </c>
      <c r="D1132" t="str">
        <f ca="1">IF(OFFSET(support!$D$1,MATCH("v|"&amp;indicators!A1132&amp;"|"&amp;MID(indicators!C1132,3,100),support!$A$2:$A$66,0),MATCH(indicators!B1132,support!$E$1:$BI$1,0))="","NULL",SUBSTITUTE(OFFSET(support!$D$1,MATCH("v|"&amp;indicators!A1132&amp;"|"&amp;MID(indicators!C1132,3,100),support!$A$2:$A$66,0),MATCH(indicators!B1132,support!$E$1:$BI$1,0)),",","."))</f>
        <v>48.0287293153181</v>
      </c>
      <c r="E1132" t="s">
        <v>19</v>
      </c>
      <c r="F1132" t="s">
        <v>19</v>
      </c>
      <c r="G1132" t="s">
        <v>19</v>
      </c>
      <c r="H1132" t="s">
        <v>19</v>
      </c>
      <c r="I1132" t="str">
        <f ca="1">IF(OFFSET(support!$D$1,MATCH("w|"&amp;indicators!A1132&amp;"|"&amp;MID(indicators!C1132,3,100),support!$A$2:$A$66,0),MATCH(indicators!B1132,support!$E$1:$BI$1,0))="","NULL",SUBSTITUTE(OFFSET(support!$D$1,MATCH("w|"&amp;indicators!A1132&amp;"|"&amp;MID(indicators!C1132,3,100),support!$A$2:$A$66,0),MATCH(indicators!B1132,support!$E$1:$BI$1,0)),",","."))</f>
        <v>0.0690588310124735</v>
      </c>
      <c r="J1132">
        <v>1</v>
      </c>
    </row>
    <row r="1133" spans="1:10" x14ac:dyDescent="0.25">
      <c r="A1133">
        <v>2018</v>
      </c>
      <c r="B1133" s="88">
        <v>67</v>
      </c>
      <c r="C1133" t="s">
        <v>231</v>
      </c>
      <c r="D1133" t="str">
        <f ca="1">IF(OFFSET(support!$D$1,MATCH("v|"&amp;indicators!A1133&amp;"|"&amp;MID(indicators!C1133,3,100),support!$A$2:$A$66,0),MATCH(indicators!B1133,support!$E$1:$BI$1,0))="","NULL",SUBSTITUTE(OFFSET(support!$D$1,MATCH("v|"&amp;indicators!A1133&amp;"|"&amp;MID(indicators!C1133,3,100),support!$A$2:$A$66,0),MATCH(indicators!B1133,support!$E$1:$BI$1,0)),",","."))</f>
        <v>5.57626236322941</v>
      </c>
      <c r="E1133" t="s">
        <v>19</v>
      </c>
      <c r="F1133" t="s">
        <v>19</v>
      </c>
      <c r="G1133" t="s">
        <v>19</v>
      </c>
      <c r="H1133" t="s">
        <v>19</v>
      </c>
      <c r="I1133" t="str">
        <f ca="1">IF(OFFSET(support!$D$1,MATCH("w|"&amp;indicators!A1133&amp;"|"&amp;MID(indicators!C1133,3,100),support!$A$2:$A$66,0),MATCH(indicators!B1133,support!$E$1:$BI$1,0))="","NULL",SUBSTITUTE(OFFSET(support!$D$1,MATCH("w|"&amp;indicators!A1133&amp;"|"&amp;MID(indicators!C1133,3,100),support!$A$2:$A$66,0),MATCH(indicators!B1133,support!$E$1:$BI$1,0)),",","."))</f>
        <v>0.203792689563373</v>
      </c>
      <c r="J1133">
        <v>1</v>
      </c>
    </row>
    <row r="1134" spans="1:10" x14ac:dyDescent="0.25">
      <c r="A1134">
        <v>2018</v>
      </c>
      <c r="B1134" s="88">
        <v>68</v>
      </c>
      <c r="C1134" t="s">
        <v>231</v>
      </c>
      <c r="D1134" t="str">
        <f ca="1">IF(OFFSET(support!$D$1,MATCH("v|"&amp;indicators!A1134&amp;"|"&amp;MID(indicators!C1134,3,100),support!$A$2:$A$66,0),MATCH(indicators!B1134,support!$E$1:$BI$1,0))="","NULL",SUBSTITUTE(OFFSET(support!$D$1,MATCH("v|"&amp;indicators!A1134&amp;"|"&amp;MID(indicators!C1134,3,100),support!$A$2:$A$66,0),MATCH(indicators!B1134,support!$E$1:$BI$1,0)),",","."))</f>
        <v>32.6983484084278</v>
      </c>
      <c r="E1134" t="s">
        <v>19</v>
      </c>
      <c r="F1134" t="s">
        <v>19</v>
      </c>
      <c r="G1134" t="s">
        <v>19</v>
      </c>
      <c r="H1134" t="s">
        <v>19</v>
      </c>
      <c r="I1134" t="str">
        <f ca="1">IF(OFFSET(support!$D$1,MATCH("w|"&amp;indicators!A1134&amp;"|"&amp;MID(indicators!C1134,3,100),support!$A$2:$A$66,0),MATCH(indicators!B1134,support!$E$1:$BI$1,0))="","NULL",SUBSTITUTE(OFFSET(support!$D$1,MATCH("w|"&amp;indicators!A1134&amp;"|"&amp;MID(indicators!C1134,3,100),support!$A$2:$A$66,0),MATCH(indicators!B1134,support!$E$1:$BI$1,0)),",","."))</f>
        <v>0.144249455086964</v>
      </c>
      <c r="J1134">
        <v>1</v>
      </c>
    </row>
    <row r="1135" spans="1:10" x14ac:dyDescent="0.25">
      <c r="A1135">
        <v>2018</v>
      </c>
      <c r="B1135" s="88">
        <v>69</v>
      </c>
      <c r="C1135" t="s">
        <v>231</v>
      </c>
      <c r="D1135" t="str">
        <f ca="1">IF(OFFSET(support!$D$1,MATCH("v|"&amp;indicators!A1135&amp;"|"&amp;MID(indicators!C1135,3,100),support!$A$2:$A$66,0),MATCH(indicators!B1135,support!$E$1:$BI$1,0))="","NULL",SUBSTITUTE(OFFSET(support!$D$1,MATCH("v|"&amp;indicators!A1135&amp;"|"&amp;MID(indicators!C1135,3,100),support!$A$2:$A$66,0),MATCH(indicators!B1135,support!$E$1:$BI$1,0)),",","."))</f>
        <v>6.12720476290676</v>
      </c>
      <c r="E1135" t="s">
        <v>19</v>
      </c>
      <c r="F1135" t="s">
        <v>19</v>
      </c>
      <c r="G1135" t="s">
        <v>19</v>
      </c>
      <c r="H1135" t="s">
        <v>19</v>
      </c>
      <c r="I1135" t="str">
        <f ca="1">IF(OFFSET(support!$D$1,MATCH("w|"&amp;indicators!A1135&amp;"|"&amp;MID(indicators!C1135,3,100),support!$A$2:$A$66,0),MATCH(indicators!B1135,support!$E$1:$BI$1,0))="","NULL",SUBSTITUTE(OFFSET(support!$D$1,MATCH("w|"&amp;indicators!A1135&amp;"|"&amp;MID(indicators!C1135,3,100),support!$A$2:$A$66,0),MATCH(indicators!B1135,support!$E$1:$BI$1,0)),",","."))</f>
        <v>0.0931367318522941</v>
      </c>
      <c r="J1135">
        <v>1</v>
      </c>
    </row>
    <row r="1136" spans="1:10" x14ac:dyDescent="0.25">
      <c r="A1136">
        <v>2018</v>
      </c>
      <c r="B1136" s="88">
        <v>70</v>
      </c>
      <c r="C1136" t="s">
        <v>231</v>
      </c>
      <c r="D1136" t="str">
        <f ca="1">IF(OFFSET(support!$D$1,MATCH("v|"&amp;indicators!A1136&amp;"|"&amp;MID(indicators!C1136,3,100),support!$A$2:$A$66,0),MATCH(indicators!B1136,support!$E$1:$BI$1,0))="","NULL",SUBSTITUTE(OFFSET(support!$D$1,MATCH("v|"&amp;indicators!A1136&amp;"|"&amp;MID(indicators!C1136,3,100),support!$A$2:$A$66,0),MATCH(indicators!B1136,support!$E$1:$BI$1,0)),",","."))</f>
        <v>2122.13807692308</v>
      </c>
      <c r="E1136" t="s">
        <v>19</v>
      </c>
      <c r="F1136" t="s">
        <v>19</v>
      </c>
      <c r="G1136" t="s">
        <v>19</v>
      </c>
      <c r="H1136" t="s">
        <v>19</v>
      </c>
      <c r="I1136" t="str">
        <f ca="1">IF(OFFSET(support!$D$1,MATCH("w|"&amp;indicators!A1136&amp;"|"&amp;MID(indicators!C1136,3,100),support!$A$2:$A$66,0),MATCH(indicators!B1136,support!$E$1:$BI$1,0))="","NULL",SUBSTITUTE(OFFSET(support!$D$1,MATCH("w|"&amp;indicators!A1136&amp;"|"&amp;MID(indicators!C1136,3,100),support!$A$2:$A$66,0),MATCH(indicators!B1136,support!$E$1:$BI$1,0)),",","."))</f>
        <v>0.0137506886707414</v>
      </c>
      <c r="J1136">
        <v>1</v>
      </c>
    </row>
    <row r="1137" spans="1:10" x14ac:dyDescent="0.25">
      <c r="A1137">
        <v>2018</v>
      </c>
      <c r="B1137" s="88">
        <v>72</v>
      </c>
      <c r="C1137" t="s">
        <v>231</v>
      </c>
      <c r="D1137" t="str">
        <f ca="1">IF(OFFSET(support!$D$1,MATCH("v|"&amp;indicators!A1137&amp;"|"&amp;MID(indicators!C1137,3,100),support!$A$2:$A$66,0),MATCH(indicators!B1137,support!$E$1:$BI$1,0))="","NULL",SUBSTITUTE(OFFSET(support!$D$1,MATCH("v|"&amp;indicators!A1137&amp;"|"&amp;MID(indicators!C1137,3,100),support!$A$2:$A$66,0),MATCH(indicators!B1137,support!$E$1:$BI$1,0)),",","."))</f>
        <v>5.50414784865744</v>
      </c>
      <c r="E1137" t="s">
        <v>19</v>
      </c>
      <c r="F1137" t="s">
        <v>19</v>
      </c>
      <c r="G1137" t="s">
        <v>19</v>
      </c>
      <c r="H1137" t="s">
        <v>19</v>
      </c>
      <c r="I1137" t="str">
        <f ca="1">IF(OFFSET(support!$D$1,MATCH("w|"&amp;indicators!A1137&amp;"|"&amp;MID(indicators!C1137,3,100),support!$A$2:$A$66,0),MATCH(indicators!B1137,support!$E$1:$BI$1,0))="","NULL",SUBSTITUTE(OFFSET(support!$D$1,MATCH("w|"&amp;indicators!A1137&amp;"|"&amp;MID(indicators!C1137,3,100),support!$A$2:$A$66,0),MATCH(indicators!B1137,support!$E$1:$BI$1,0)),",","."))</f>
        <v>0.0863811726666293</v>
      </c>
      <c r="J1137">
        <v>1</v>
      </c>
    </row>
    <row r="1138" spans="1:10" x14ac:dyDescent="0.25">
      <c r="A1138">
        <v>2018</v>
      </c>
      <c r="B1138" s="88">
        <v>75</v>
      </c>
      <c r="C1138" t="s">
        <v>231</v>
      </c>
      <c r="D1138" t="str">
        <f ca="1">IF(OFFSET(support!$D$1,MATCH("v|"&amp;indicators!A1138&amp;"|"&amp;MID(indicators!C1138,3,100),support!$A$2:$A$66,0),MATCH(indicators!B1138,support!$E$1:$BI$1,0))="","NULL",SUBSTITUTE(OFFSET(support!$D$1,MATCH("v|"&amp;indicators!A1138&amp;"|"&amp;MID(indicators!C1138,3,100),support!$A$2:$A$66,0),MATCH(indicators!B1138,support!$E$1:$BI$1,0)),",","."))</f>
        <v>112.684215527891</v>
      </c>
      <c r="E1138" t="s">
        <v>19</v>
      </c>
      <c r="F1138" t="s">
        <v>19</v>
      </c>
      <c r="G1138" t="s">
        <v>19</v>
      </c>
      <c r="H1138" t="s">
        <v>19</v>
      </c>
      <c r="I1138" t="str">
        <f ca="1">IF(OFFSET(support!$D$1,MATCH("w|"&amp;indicators!A1138&amp;"|"&amp;MID(indicators!C1138,3,100),support!$A$2:$A$66,0),MATCH(indicators!B1138,support!$E$1:$BI$1,0))="","NULL",SUBSTITUTE(OFFSET(support!$D$1,MATCH("w|"&amp;indicators!A1138&amp;"|"&amp;MID(indicators!C1138,3,100),support!$A$2:$A$66,0),MATCH(indicators!B1138,support!$E$1:$BI$1,0)),",","."))</f>
        <v>0.021913572759991</v>
      </c>
      <c r="J1138">
        <v>1</v>
      </c>
    </row>
    <row r="1139" spans="1:10" x14ac:dyDescent="0.25">
      <c r="A1139">
        <v>2018</v>
      </c>
      <c r="B1139" s="88">
        <v>77</v>
      </c>
      <c r="C1139" t="s">
        <v>231</v>
      </c>
      <c r="D1139" t="str">
        <f ca="1">IF(OFFSET(support!$D$1,MATCH("v|"&amp;indicators!A1139&amp;"|"&amp;MID(indicators!C1139,3,100),support!$A$2:$A$66,0),MATCH(indicators!B1139,support!$E$1:$BI$1,0))="","NULL",SUBSTITUTE(OFFSET(support!$D$1,MATCH("v|"&amp;indicators!A1139&amp;"|"&amp;MID(indicators!C1139,3,100),support!$A$2:$A$66,0),MATCH(indicators!B1139,support!$E$1:$BI$1,0)),",","."))</f>
        <v>3.9204198238643</v>
      </c>
      <c r="E1139" t="s">
        <v>19</v>
      </c>
      <c r="F1139" t="s">
        <v>19</v>
      </c>
      <c r="G1139" t="s">
        <v>19</v>
      </c>
      <c r="H1139" t="s">
        <v>19</v>
      </c>
      <c r="I1139" t="str">
        <f ca="1">IF(OFFSET(support!$D$1,MATCH("w|"&amp;indicators!A1139&amp;"|"&amp;MID(indicators!C1139,3,100),support!$A$2:$A$66,0),MATCH(indicators!B1139,support!$E$1:$BI$1,0))="","NULL",SUBSTITUTE(OFFSET(support!$D$1,MATCH("w|"&amp;indicators!A1139&amp;"|"&amp;MID(indicators!C1139,3,100),support!$A$2:$A$66,0),MATCH(indicators!B1139,support!$E$1:$BI$1,0)),",","."))</f>
        <v>0.212751751456052</v>
      </c>
      <c r="J1139">
        <v>1</v>
      </c>
    </row>
    <row r="1140" spans="1:10" x14ac:dyDescent="0.25">
      <c r="A1140">
        <v>2018</v>
      </c>
      <c r="B1140" s="88">
        <v>78</v>
      </c>
      <c r="C1140" t="s">
        <v>231</v>
      </c>
      <c r="D1140" t="str">
        <f ca="1">IF(OFFSET(support!$D$1,MATCH("v|"&amp;indicators!A1140&amp;"|"&amp;MID(indicators!C1140,3,100),support!$A$2:$A$66,0),MATCH(indicators!B1140,support!$E$1:$BI$1,0))="","NULL",SUBSTITUTE(OFFSET(support!$D$1,MATCH("v|"&amp;indicators!A1140&amp;"|"&amp;MID(indicators!C1140,3,100),support!$A$2:$A$66,0),MATCH(indicators!B1140,support!$E$1:$BI$1,0)),",","."))</f>
        <v>395.625677489931</v>
      </c>
      <c r="E1140" t="s">
        <v>19</v>
      </c>
      <c r="F1140" t="s">
        <v>19</v>
      </c>
      <c r="G1140" t="s">
        <v>19</v>
      </c>
      <c r="H1140" t="s">
        <v>19</v>
      </c>
      <c r="I1140" t="str">
        <f ca="1">IF(OFFSET(support!$D$1,MATCH("w|"&amp;indicators!A1140&amp;"|"&amp;MID(indicators!C1140,3,100),support!$A$2:$A$66,0),MATCH(indicators!B1140,support!$E$1:$BI$1,0))="","NULL",SUBSTITUTE(OFFSET(support!$D$1,MATCH("w|"&amp;indicators!A1140&amp;"|"&amp;MID(indicators!C1140,3,100),support!$A$2:$A$66,0),MATCH(indicators!B1140,support!$E$1:$BI$1,0)),",","."))</f>
        <v>0.0271943002763022</v>
      </c>
      <c r="J1140">
        <v>1</v>
      </c>
    </row>
    <row r="1141" spans="1:10" x14ac:dyDescent="0.25">
      <c r="A1141">
        <v>2018</v>
      </c>
      <c r="B1141" s="88">
        <v>83</v>
      </c>
      <c r="C1141" t="s">
        <v>231</v>
      </c>
      <c r="D1141" t="str">
        <f ca="1">IF(OFFSET(support!$D$1,MATCH("v|"&amp;indicators!A1141&amp;"|"&amp;MID(indicators!C1141,3,100),support!$A$2:$A$66,0),MATCH(indicators!B1141,support!$E$1:$BI$1,0))="","NULL",SUBSTITUTE(OFFSET(support!$D$1,MATCH("v|"&amp;indicators!A1141&amp;"|"&amp;MID(indicators!C1141,3,100),support!$A$2:$A$66,0),MATCH(indicators!B1141,support!$E$1:$BI$1,0)),",","."))</f>
        <v>12.2483161384838</v>
      </c>
      <c r="E1141" t="s">
        <v>19</v>
      </c>
      <c r="F1141" t="s">
        <v>19</v>
      </c>
      <c r="G1141" t="s">
        <v>19</v>
      </c>
      <c r="H1141" t="s">
        <v>19</v>
      </c>
      <c r="I1141" t="str">
        <f ca="1">IF(OFFSET(support!$D$1,MATCH("w|"&amp;indicators!A1141&amp;"|"&amp;MID(indicators!C1141,3,100),support!$A$2:$A$66,0),MATCH(indicators!B1141,support!$E$1:$BI$1,0))="","NULL",SUBSTITUTE(OFFSET(support!$D$1,MATCH("w|"&amp;indicators!A1141&amp;"|"&amp;MID(indicators!C1141,3,100),support!$A$2:$A$66,0),MATCH(indicators!B1141,support!$E$1:$BI$1,0)),",","."))</f>
        <v>0.531635200141524</v>
      </c>
      <c r="J1141">
        <v>1</v>
      </c>
    </row>
    <row r="1142" spans="1:10" x14ac:dyDescent="0.25">
      <c r="A1142">
        <v>2017</v>
      </c>
      <c r="B1142" s="88">
        <v>1</v>
      </c>
      <c r="C1142" t="s">
        <v>232</v>
      </c>
      <c r="D1142" t="str">
        <f ca="1">IF(OFFSET(support!$D$1,MATCH("v|"&amp;indicators!A1142&amp;"|"&amp;MID(indicators!C1142,3,100),support!$A$2:$A$66,0),MATCH(indicators!B1142,support!$E$1:$BI$1,0))="","NULL",SUBSTITUTE(OFFSET(support!$D$1,MATCH("v|"&amp;indicators!A1142&amp;"|"&amp;MID(indicators!C1142,3,100),support!$A$2:$A$66,0),MATCH(indicators!B1142,support!$E$1:$BI$1,0)),",","."))</f>
        <v>7.74597984209614</v>
      </c>
      <c r="E1142" t="s">
        <v>19</v>
      </c>
      <c r="F1142" t="s">
        <v>19</v>
      </c>
      <c r="G1142" t="s">
        <v>19</v>
      </c>
      <c r="H1142" t="s">
        <v>19</v>
      </c>
      <c r="I1142" t="str">
        <f ca="1">IF(OFFSET(support!$D$1,MATCH("w|"&amp;indicators!A1142&amp;"|"&amp;MID(indicators!C1142,3,100),support!$A$2:$A$66,0),MATCH(indicators!B1142,support!$E$1:$BI$1,0))="","NULL",SUBSTITUTE(OFFSET(support!$D$1,MATCH("w|"&amp;indicators!A1142&amp;"|"&amp;MID(indicators!C1142,3,100),support!$A$2:$A$66,0),MATCH(indicators!B1142,support!$E$1:$BI$1,0)),",","."))</f>
        <v>10</v>
      </c>
      <c r="J1142">
        <v>1</v>
      </c>
    </row>
    <row r="1143" spans="1:10" x14ac:dyDescent="0.25">
      <c r="A1143">
        <v>2017</v>
      </c>
      <c r="B1143" s="88">
        <v>2</v>
      </c>
      <c r="C1143" t="s">
        <v>232</v>
      </c>
      <c r="D1143" t="str">
        <f ca="1">IF(OFFSET(support!$D$1,MATCH("v|"&amp;indicators!A1143&amp;"|"&amp;MID(indicators!C1143,3,100),support!$A$2:$A$66,0),MATCH(indicators!B1143,support!$E$1:$BI$1,0))="","NULL",SUBSTITUTE(OFFSET(support!$D$1,MATCH("v|"&amp;indicators!A1143&amp;"|"&amp;MID(indicators!C1143,3,100),support!$A$2:$A$66,0),MATCH(indicators!B1143,support!$E$1:$BI$1,0)),",","."))</f>
        <v>3.41223362624398</v>
      </c>
      <c r="E1143" t="s">
        <v>19</v>
      </c>
      <c r="F1143" t="s">
        <v>19</v>
      </c>
      <c r="G1143" t="s">
        <v>19</v>
      </c>
      <c r="H1143" t="s">
        <v>19</v>
      </c>
      <c r="I1143" t="str">
        <f ca="1">IF(OFFSET(support!$D$1,MATCH("w|"&amp;indicators!A1143&amp;"|"&amp;MID(indicators!C1143,3,100),support!$A$2:$A$66,0),MATCH(indicators!B1143,support!$E$1:$BI$1,0))="","NULL",SUBSTITUTE(OFFSET(support!$D$1,MATCH("w|"&amp;indicators!A1143&amp;"|"&amp;MID(indicators!C1143,3,100),support!$A$2:$A$66,0),MATCH(indicators!B1143,support!$E$1:$BI$1,0)),",","."))</f>
        <v>10</v>
      </c>
      <c r="J1143">
        <v>1</v>
      </c>
    </row>
    <row r="1144" spans="1:10" x14ac:dyDescent="0.25">
      <c r="A1144">
        <v>2017</v>
      </c>
      <c r="B1144" s="88">
        <v>3</v>
      </c>
      <c r="C1144" t="s">
        <v>232</v>
      </c>
      <c r="D1144" t="str">
        <f ca="1">IF(OFFSET(support!$D$1,MATCH("v|"&amp;indicators!A1144&amp;"|"&amp;MID(indicators!C1144,3,100),support!$A$2:$A$66,0),MATCH(indicators!B1144,support!$E$1:$BI$1,0))="","NULL",SUBSTITUTE(OFFSET(support!$D$1,MATCH("v|"&amp;indicators!A1144&amp;"|"&amp;MID(indicators!C1144,3,100),support!$A$2:$A$66,0),MATCH(indicators!B1144,support!$E$1:$BI$1,0)),",","."))</f>
        <v>5.66239433339477</v>
      </c>
      <c r="E1144" t="s">
        <v>19</v>
      </c>
      <c r="F1144" t="s">
        <v>19</v>
      </c>
      <c r="G1144" t="s">
        <v>19</v>
      </c>
      <c r="H1144" t="s">
        <v>19</v>
      </c>
      <c r="I1144" t="str">
        <f ca="1">IF(OFFSET(support!$D$1,MATCH("w|"&amp;indicators!A1144&amp;"|"&amp;MID(indicators!C1144,3,100),support!$A$2:$A$66,0),MATCH(indicators!B1144,support!$E$1:$BI$1,0))="","NULL",SUBSTITUTE(OFFSET(support!$D$1,MATCH("w|"&amp;indicators!A1144&amp;"|"&amp;MID(indicators!C1144,3,100),support!$A$2:$A$66,0),MATCH(indicators!B1144,support!$E$1:$BI$1,0)),",","."))</f>
        <v>10</v>
      </c>
      <c r="J1144">
        <v>1</v>
      </c>
    </row>
    <row r="1145" spans="1:10" x14ac:dyDescent="0.25">
      <c r="A1145">
        <v>2017</v>
      </c>
      <c r="B1145" s="88">
        <v>4</v>
      </c>
      <c r="C1145" t="s">
        <v>232</v>
      </c>
      <c r="D1145" t="str">
        <f ca="1">IF(OFFSET(support!$D$1,MATCH("v|"&amp;indicators!A1145&amp;"|"&amp;MID(indicators!C1145,3,100),support!$A$2:$A$66,0),MATCH(indicators!B1145,support!$E$1:$BI$1,0))="","NULL",SUBSTITUTE(OFFSET(support!$D$1,MATCH("v|"&amp;indicators!A1145&amp;"|"&amp;MID(indicators!C1145,3,100),support!$A$2:$A$66,0),MATCH(indicators!B1145,support!$E$1:$BI$1,0)),",","."))</f>
        <v>6.78146103304095</v>
      </c>
      <c r="E1145" t="s">
        <v>19</v>
      </c>
      <c r="F1145" t="s">
        <v>19</v>
      </c>
      <c r="G1145" t="s">
        <v>19</v>
      </c>
      <c r="H1145" t="s">
        <v>19</v>
      </c>
      <c r="I1145" t="str">
        <f ca="1">IF(OFFSET(support!$D$1,MATCH("w|"&amp;indicators!A1145&amp;"|"&amp;MID(indicators!C1145,3,100),support!$A$2:$A$66,0),MATCH(indicators!B1145,support!$E$1:$BI$1,0))="","NULL",SUBSTITUTE(OFFSET(support!$D$1,MATCH("w|"&amp;indicators!A1145&amp;"|"&amp;MID(indicators!C1145,3,100),support!$A$2:$A$66,0),MATCH(indicators!B1145,support!$E$1:$BI$1,0)),",","."))</f>
        <v>10</v>
      </c>
      <c r="J1145">
        <v>1</v>
      </c>
    </row>
    <row r="1146" spans="1:10" x14ac:dyDescent="0.25">
      <c r="A1146">
        <v>2017</v>
      </c>
      <c r="B1146" s="88">
        <v>5</v>
      </c>
      <c r="C1146" t="s">
        <v>232</v>
      </c>
      <c r="D1146" t="str">
        <f ca="1">IF(OFFSET(support!$D$1,MATCH("v|"&amp;indicators!A1146&amp;"|"&amp;MID(indicators!C1146,3,100),support!$A$2:$A$66,0),MATCH(indicators!B1146,support!$E$1:$BI$1,0))="","NULL",SUBSTITUTE(OFFSET(support!$D$1,MATCH("v|"&amp;indicators!A1146&amp;"|"&amp;MID(indicators!C1146,3,100),support!$A$2:$A$66,0),MATCH(indicators!B1146,support!$E$1:$BI$1,0)),",","."))</f>
        <v>0.771964897635578</v>
      </c>
      <c r="E1146" t="s">
        <v>19</v>
      </c>
      <c r="F1146" t="s">
        <v>19</v>
      </c>
      <c r="G1146" t="s">
        <v>19</v>
      </c>
      <c r="H1146" t="s">
        <v>19</v>
      </c>
      <c r="I1146" t="str">
        <f ca="1">IF(OFFSET(support!$D$1,MATCH("w|"&amp;indicators!A1146&amp;"|"&amp;MID(indicators!C1146,3,100),support!$A$2:$A$66,0),MATCH(indicators!B1146,support!$E$1:$BI$1,0))="","NULL",SUBSTITUTE(OFFSET(support!$D$1,MATCH("w|"&amp;indicators!A1146&amp;"|"&amp;MID(indicators!C1146,3,100),support!$A$2:$A$66,0),MATCH(indicators!B1146,support!$E$1:$BI$1,0)),",","."))</f>
        <v>10</v>
      </c>
      <c r="J1146">
        <v>1</v>
      </c>
    </row>
    <row r="1147" spans="1:10" x14ac:dyDescent="0.25">
      <c r="A1147">
        <v>2017</v>
      </c>
      <c r="B1147" s="88">
        <v>6</v>
      </c>
      <c r="C1147" t="s">
        <v>232</v>
      </c>
      <c r="D1147" t="str">
        <f ca="1">IF(OFFSET(support!$D$1,MATCH("v|"&amp;indicators!A1147&amp;"|"&amp;MID(indicators!C1147,3,100),support!$A$2:$A$66,0),MATCH(indicators!B1147,support!$E$1:$BI$1,0))="","NULL",SUBSTITUTE(OFFSET(support!$D$1,MATCH("v|"&amp;indicators!A1147&amp;"|"&amp;MID(indicators!C1147,3,100),support!$A$2:$A$66,0),MATCH(indicators!B1147,support!$E$1:$BI$1,0)),",","."))</f>
        <v>1.39656998163967</v>
      </c>
      <c r="E1147" t="s">
        <v>19</v>
      </c>
      <c r="F1147" t="s">
        <v>19</v>
      </c>
      <c r="G1147" t="s">
        <v>19</v>
      </c>
      <c r="H1147" t="s">
        <v>19</v>
      </c>
      <c r="I1147" t="str">
        <f ca="1">IF(OFFSET(support!$D$1,MATCH("w|"&amp;indicators!A1147&amp;"|"&amp;MID(indicators!C1147,3,100),support!$A$2:$A$66,0),MATCH(indicators!B1147,support!$E$1:$BI$1,0))="","NULL",SUBSTITUTE(OFFSET(support!$D$1,MATCH("w|"&amp;indicators!A1147&amp;"|"&amp;MID(indicators!C1147,3,100),support!$A$2:$A$66,0),MATCH(indicators!B1147,support!$E$1:$BI$1,0)),",","."))</f>
        <v>10</v>
      </c>
      <c r="J1147">
        <v>1</v>
      </c>
    </row>
    <row r="1148" spans="1:10" x14ac:dyDescent="0.25">
      <c r="A1148">
        <v>2017</v>
      </c>
      <c r="B1148" s="88">
        <v>7</v>
      </c>
      <c r="C1148" t="s">
        <v>232</v>
      </c>
      <c r="D1148" t="str">
        <f ca="1">IF(OFFSET(support!$D$1,MATCH("v|"&amp;indicators!A1148&amp;"|"&amp;MID(indicators!C1148,3,100),support!$A$2:$A$66,0),MATCH(indicators!B1148,support!$E$1:$BI$1,0))="","NULL",SUBSTITUTE(OFFSET(support!$D$1,MATCH("v|"&amp;indicators!A1148&amp;"|"&amp;MID(indicators!C1148,3,100),support!$A$2:$A$66,0),MATCH(indicators!B1148,support!$E$1:$BI$1,0)),",","."))</f>
        <v>8.33234900291455</v>
      </c>
      <c r="E1148" t="s">
        <v>19</v>
      </c>
      <c r="F1148" t="s">
        <v>19</v>
      </c>
      <c r="G1148" t="s">
        <v>19</v>
      </c>
      <c r="H1148" t="s">
        <v>19</v>
      </c>
      <c r="I1148" t="str">
        <f ca="1">IF(OFFSET(support!$D$1,MATCH("w|"&amp;indicators!A1148&amp;"|"&amp;MID(indicators!C1148,3,100),support!$A$2:$A$66,0),MATCH(indicators!B1148,support!$E$1:$BI$1,0))="","NULL",SUBSTITUTE(OFFSET(support!$D$1,MATCH("w|"&amp;indicators!A1148&amp;"|"&amp;MID(indicators!C1148,3,100),support!$A$2:$A$66,0),MATCH(indicators!B1148,support!$E$1:$BI$1,0)),",","."))</f>
        <v>10</v>
      </c>
      <c r="J1148">
        <v>1</v>
      </c>
    </row>
    <row r="1149" spans="1:10" x14ac:dyDescent="0.25">
      <c r="A1149">
        <v>2017</v>
      </c>
      <c r="B1149" s="88">
        <v>8</v>
      </c>
      <c r="C1149" t="s">
        <v>232</v>
      </c>
      <c r="D1149" t="str">
        <f ca="1">IF(OFFSET(support!$D$1,MATCH("v|"&amp;indicators!A1149&amp;"|"&amp;MID(indicators!C1149,3,100),support!$A$2:$A$66,0),MATCH(indicators!B1149,support!$E$1:$BI$1,0))="","NULL",SUBSTITUTE(OFFSET(support!$D$1,MATCH("v|"&amp;indicators!A1149&amp;"|"&amp;MID(indicators!C1149,3,100),support!$A$2:$A$66,0),MATCH(indicators!B1149,support!$E$1:$BI$1,0)),",","."))</f>
        <v>8.50577951114182</v>
      </c>
      <c r="E1149" t="s">
        <v>19</v>
      </c>
      <c r="F1149" t="s">
        <v>19</v>
      </c>
      <c r="G1149" t="s">
        <v>19</v>
      </c>
      <c r="H1149" t="s">
        <v>19</v>
      </c>
      <c r="I1149" t="str">
        <f ca="1">IF(OFFSET(support!$D$1,MATCH("w|"&amp;indicators!A1149&amp;"|"&amp;MID(indicators!C1149,3,100),support!$A$2:$A$66,0),MATCH(indicators!B1149,support!$E$1:$BI$1,0))="","NULL",SUBSTITUTE(OFFSET(support!$D$1,MATCH("w|"&amp;indicators!A1149&amp;"|"&amp;MID(indicators!C1149,3,100),support!$A$2:$A$66,0),MATCH(indicators!B1149,support!$E$1:$BI$1,0)),",","."))</f>
        <v>10</v>
      </c>
      <c r="J1149">
        <v>1</v>
      </c>
    </row>
    <row r="1150" spans="1:10" x14ac:dyDescent="0.25">
      <c r="A1150">
        <v>2017</v>
      </c>
      <c r="B1150" s="88">
        <v>10</v>
      </c>
      <c r="C1150" t="s">
        <v>232</v>
      </c>
      <c r="D1150" t="str">
        <f ca="1">IF(OFFSET(support!$D$1,MATCH("v|"&amp;indicators!A1150&amp;"|"&amp;MID(indicators!C1150,3,100),support!$A$2:$A$66,0),MATCH(indicators!B1150,support!$E$1:$BI$1,0))="","NULL",SUBSTITUTE(OFFSET(support!$D$1,MATCH("v|"&amp;indicators!A1150&amp;"|"&amp;MID(indicators!C1150,3,100),support!$A$2:$A$66,0),MATCH(indicators!B1150,support!$E$1:$BI$1,0)),",","."))</f>
        <v>1.9568823785996</v>
      </c>
      <c r="E1150" t="s">
        <v>19</v>
      </c>
      <c r="F1150" t="s">
        <v>19</v>
      </c>
      <c r="G1150" t="s">
        <v>19</v>
      </c>
      <c r="H1150" t="s">
        <v>19</v>
      </c>
      <c r="I1150" t="str">
        <f ca="1">IF(OFFSET(support!$D$1,MATCH("w|"&amp;indicators!A1150&amp;"|"&amp;MID(indicators!C1150,3,100),support!$A$2:$A$66,0),MATCH(indicators!B1150,support!$E$1:$BI$1,0))="","NULL",SUBSTITUTE(OFFSET(support!$D$1,MATCH("w|"&amp;indicators!A1150&amp;"|"&amp;MID(indicators!C1150,3,100),support!$A$2:$A$66,0),MATCH(indicators!B1150,support!$E$1:$BI$1,0)),",","."))</f>
        <v>10</v>
      </c>
      <c r="J1150">
        <v>1</v>
      </c>
    </row>
    <row r="1151" spans="1:10" x14ac:dyDescent="0.25">
      <c r="A1151">
        <v>2017</v>
      </c>
      <c r="B1151" s="88">
        <v>11</v>
      </c>
      <c r="C1151" t="s">
        <v>232</v>
      </c>
      <c r="D1151" t="str">
        <f ca="1">IF(OFFSET(support!$D$1,MATCH("v|"&amp;indicators!A1151&amp;"|"&amp;MID(indicators!C1151,3,100),support!$A$2:$A$66,0),MATCH(indicators!B1151,support!$E$1:$BI$1,0))="","NULL",SUBSTITUTE(OFFSET(support!$D$1,MATCH("v|"&amp;indicators!A1151&amp;"|"&amp;MID(indicators!C1151,3,100),support!$A$2:$A$66,0),MATCH(indicators!B1151,support!$E$1:$BI$1,0)),",","."))</f>
        <v>5.07632617202105</v>
      </c>
      <c r="E1151" t="s">
        <v>19</v>
      </c>
      <c r="F1151" t="s">
        <v>19</v>
      </c>
      <c r="G1151" t="s">
        <v>19</v>
      </c>
      <c r="H1151" t="s">
        <v>19</v>
      </c>
      <c r="I1151" t="str">
        <f ca="1">IF(OFFSET(support!$D$1,MATCH("w|"&amp;indicators!A1151&amp;"|"&amp;MID(indicators!C1151,3,100),support!$A$2:$A$66,0),MATCH(indicators!B1151,support!$E$1:$BI$1,0))="","NULL",SUBSTITUTE(OFFSET(support!$D$1,MATCH("w|"&amp;indicators!A1151&amp;"|"&amp;MID(indicators!C1151,3,100),support!$A$2:$A$66,0),MATCH(indicators!B1151,support!$E$1:$BI$1,0)),",","."))</f>
        <v>10</v>
      </c>
      <c r="J1151">
        <v>1</v>
      </c>
    </row>
    <row r="1152" spans="1:10" x14ac:dyDescent="0.25">
      <c r="A1152">
        <v>2017</v>
      </c>
      <c r="B1152" s="88">
        <v>12</v>
      </c>
      <c r="C1152" t="s">
        <v>232</v>
      </c>
      <c r="D1152" t="str">
        <f ca="1">IF(OFFSET(support!$D$1,MATCH("v|"&amp;indicators!A1152&amp;"|"&amp;MID(indicators!C1152,3,100),support!$A$2:$A$66,0),MATCH(indicators!B1152,support!$E$1:$BI$1,0))="","NULL",SUBSTITUTE(OFFSET(support!$D$1,MATCH("v|"&amp;indicators!A1152&amp;"|"&amp;MID(indicators!C1152,3,100),support!$A$2:$A$66,0),MATCH(indicators!B1152,support!$E$1:$BI$1,0)),",","."))</f>
        <v>7.20296200233838</v>
      </c>
      <c r="E1152" t="s">
        <v>19</v>
      </c>
      <c r="F1152" t="s">
        <v>19</v>
      </c>
      <c r="G1152" t="s">
        <v>19</v>
      </c>
      <c r="H1152" t="s">
        <v>19</v>
      </c>
      <c r="I1152" t="str">
        <f ca="1">IF(OFFSET(support!$D$1,MATCH("w|"&amp;indicators!A1152&amp;"|"&amp;MID(indicators!C1152,3,100),support!$A$2:$A$66,0),MATCH(indicators!B1152,support!$E$1:$BI$1,0))="","NULL",SUBSTITUTE(OFFSET(support!$D$1,MATCH("w|"&amp;indicators!A1152&amp;"|"&amp;MID(indicators!C1152,3,100),support!$A$2:$A$66,0),MATCH(indicators!B1152,support!$E$1:$BI$1,0)),",","."))</f>
        <v>10</v>
      </c>
      <c r="J1152">
        <v>1</v>
      </c>
    </row>
    <row r="1153" spans="1:10" x14ac:dyDescent="0.25">
      <c r="A1153">
        <v>2017</v>
      </c>
      <c r="B1153" s="88">
        <v>14</v>
      </c>
      <c r="C1153" t="s">
        <v>232</v>
      </c>
      <c r="D1153" t="str">
        <f ca="1">IF(OFFSET(support!$D$1,MATCH("v|"&amp;indicators!A1153&amp;"|"&amp;MID(indicators!C1153,3,100),support!$A$2:$A$66,0),MATCH(indicators!B1153,support!$E$1:$BI$1,0))="","NULL",SUBSTITUTE(OFFSET(support!$D$1,MATCH("v|"&amp;indicators!A1153&amp;"|"&amp;MID(indicators!C1153,3,100),support!$A$2:$A$66,0),MATCH(indicators!B1153,support!$E$1:$BI$1,0)),",","."))</f>
        <v>4.9468001960179</v>
      </c>
      <c r="E1153" t="s">
        <v>19</v>
      </c>
      <c r="F1153" t="s">
        <v>19</v>
      </c>
      <c r="G1153" t="s">
        <v>19</v>
      </c>
      <c r="H1153" t="s">
        <v>19</v>
      </c>
      <c r="I1153" t="str">
        <f ca="1">IF(OFFSET(support!$D$1,MATCH("w|"&amp;indicators!A1153&amp;"|"&amp;MID(indicators!C1153,3,100),support!$A$2:$A$66,0),MATCH(indicators!B1153,support!$E$1:$BI$1,0))="","NULL",SUBSTITUTE(OFFSET(support!$D$1,MATCH("w|"&amp;indicators!A1153&amp;"|"&amp;MID(indicators!C1153,3,100),support!$A$2:$A$66,0),MATCH(indicators!B1153,support!$E$1:$BI$1,0)),",","."))</f>
        <v>10</v>
      </c>
      <c r="J1153">
        <v>1</v>
      </c>
    </row>
    <row r="1154" spans="1:10" x14ac:dyDescent="0.25">
      <c r="A1154">
        <v>2017</v>
      </c>
      <c r="B1154" s="88">
        <v>17</v>
      </c>
      <c r="C1154" t="s">
        <v>232</v>
      </c>
      <c r="D1154" t="str">
        <f ca="1">IF(OFFSET(support!$D$1,MATCH("v|"&amp;indicators!A1154&amp;"|"&amp;MID(indicators!C1154,3,100),support!$A$2:$A$66,0),MATCH(indicators!B1154,support!$E$1:$BI$1,0))="","NULL",SUBSTITUTE(OFFSET(support!$D$1,MATCH("v|"&amp;indicators!A1154&amp;"|"&amp;MID(indicators!C1154,3,100),support!$A$2:$A$66,0),MATCH(indicators!B1154,support!$E$1:$BI$1,0)),",","."))</f>
        <v>5.77036649854274</v>
      </c>
      <c r="E1154" t="s">
        <v>19</v>
      </c>
      <c r="F1154" t="s">
        <v>19</v>
      </c>
      <c r="G1154" t="s">
        <v>19</v>
      </c>
      <c r="H1154" t="s">
        <v>19</v>
      </c>
      <c r="I1154" t="str">
        <f ca="1">IF(OFFSET(support!$D$1,MATCH("w|"&amp;indicators!A1154&amp;"|"&amp;MID(indicators!C1154,3,100),support!$A$2:$A$66,0),MATCH(indicators!B1154,support!$E$1:$BI$1,0))="","NULL",SUBSTITUTE(OFFSET(support!$D$1,MATCH("w|"&amp;indicators!A1154&amp;"|"&amp;MID(indicators!C1154,3,100),support!$A$2:$A$66,0),MATCH(indicators!B1154,support!$E$1:$BI$1,0)),",","."))</f>
        <v>10</v>
      </c>
      <c r="J1154">
        <v>1</v>
      </c>
    </row>
    <row r="1155" spans="1:10" x14ac:dyDescent="0.25">
      <c r="A1155">
        <v>2017</v>
      </c>
      <c r="B1155" s="88">
        <v>18</v>
      </c>
      <c r="C1155" t="s">
        <v>232</v>
      </c>
      <c r="D1155" t="str">
        <f ca="1">IF(OFFSET(support!$D$1,MATCH("v|"&amp;indicators!A1155&amp;"|"&amp;MID(indicators!C1155,3,100),support!$A$2:$A$66,0),MATCH(indicators!B1155,support!$E$1:$BI$1,0))="","NULL",SUBSTITUTE(OFFSET(support!$D$1,MATCH("v|"&amp;indicators!A1155&amp;"|"&amp;MID(indicators!C1155,3,100),support!$A$2:$A$66,0),MATCH(indicators!B1155,support!$E$1:$BI$1,0)),",","."))</f>
        <v>2.44477660496602</v>
      </c>
      <c r="E1155" t="s">
        <v>19</v>
      </c>
      <c r="F1155" t="s">
        <v>19</v>
      </c>
      <c r="G1155" t="s">
        <v>19</v>
      </c>
      <c r="H1155" t="s">
        <v>19</v>
      </c>
      <c r="I1155" t="str">
        <f ca="1">IF(OFFSET(support!$D$1,MATCH("w|"&amp;indicators!A1155&amp;"|"&amp;MID(indicators!C1155,3,100),support!$A$2:$A$66,0),MATCH(indicators!B1155,support!$E$1:$BI$1,0))="","NULL",SUBSTITUTE(OFFSET(support!$D$1,MATCH("w|"&amp;indicators!A1155&amp;"|"&amp;MID(indicators!C1155,3,100),support!$A$2:$A$66,0),MATCH(indicators!B1155,support!$E$1:$BI$1,0)),",","."))</f>
        <v>10</v>
      </c>
      <c r="J1155">
        <v>1</v>
      </c>
    </row>
    <row r="1156" spans="1:10" x14ac:dyDescent="0.25">
      <c r="A1156">
        <v>2017</v>
      </c>
      <c r="B1156" s="88">
        <v>21</v>
      </c>
      <c r="C1156" t="s">
        <v>232</v>
      </c>
      <c r="D1156" t="str">
        <f ca="1">IF(OFFSET(support!$D$1,MATCH("v|"&amp;indicators!A1156&amp;"|"&amp;MID(indicators!C1156,3,100),support!$A$2:$A$66,0),MATCH(indicators!B1156,support!$E$1:$BI$1,0))="","NULL",SUBSTITUTE(OFFSET(support!$D$1,MATCH("v|"&amp;indicators!A1156&amp;"|"&amp;MID(indicators!C1156,3,100),support!$A$2:$A$66,0),MATCH(indicators!B1156,support!$E$1:$BI$1,0)),",","."))</f>
        <v>3.53016973952407</v>
      </c>
      <c r="E1156" t="s">
        <v>19</v>
      </c>
      <c r="F1156" t="s">
        <v>19</v>
      </c>
      <c r="G1156" t="s">
        <v>19</v>
      </c>
      <c r="H1156" t="s">
        <v>19</v>
      </c>
      <c r="I1156" t="str">
        <f ca="1">IF(OFFSET(support!$D$1,MATCH("w|"&amp;indicators!A1156&amp;"|"&amp;MID(indicators!C1156,3,100),support!$A$2:$A$66,0),MATCH(indicators!B1156,support!$E$1:$BI$1,0))="","NULL",SUBSTITUTE(OFFSET(support!$D$1,MATCH("w|"&amp;indicators!A1156&amp;"|"&amp;MID(indicators!C1156,3,100),support!$A$2:$A$66,0),MATCH(indicators!B1156,support!$E$1:$BI$1,0)),",","."))</f>
        <v>10</v>
      </c>
      <c r="J1156">
        <v>1</v>
      </c>
    </row>
    <row r="1157" spans="1:10" x14ac:dyDescent="0.25">
      <c r="A1157">
        <v>2017</v>
      </c>
      <c r="B1157" s="88">
        <v>22</v>
      </c>
      <c r="C1157" t="s">
        <v>232</v>
      </c>
      <c r="D1157" t="str">
        <f ca="1">IF(OFFSET(support!$D$1,MATCH("v|"&amp;indicators!A1157&amp;"|"&amp;MID(indicators!C1157,3,100),support!$A$2:$A$66,0),MATCH(indicators!B1157,support!$E$1:$BI$1,0))="","NULL",SUBSTITUTE(OFFSET(support!$D$1,MATCH("v|"&amp;indicators!A1157&amp;"|"&amp;MID(indicators!C1157,3,100),support!$A$2:$A$66,0),MATCH(indicators!B1157,support!$E$1:$BI$1,0)),",","."))</f>
        <v>9.76328186199706</v>
      </c>
      <c r="E1157" t="s">
        <v>19</v>
      </c>
      <c r="F1157" t="s">
        <v>19</v>
      </c>
      <c r="G1157" t="s">
        <v>19</v>
      </c>
      <c r="H1157" t="s">
        <v>19</v>
      </c>
      <c r="I1157" t="str">
        <f ca="1">IF(OFFSET(support!$D$1,MATCH("w|"&amp;indicators!A1157&amp;"|"&amp;MID(indicators!C1157,3,100),support!$A$2:$A$66,0),MATCH(indicators!B1157,support!$E$1:$BI$1,0))="","NULL",SUBSTITUTE(OFFSET(support!$D$1,MATCH("w|"&amp;indicators!A1157&amp;"|"&amp;MID(indicators!C1157,3,100),support!$A$2:$A$66,0),MATCH(indicators!B1157,support!$E$1:$BI$1,0)),",","."))</f>
        <v>10</v>
      </c>
      <c r="J1157">
        <v>1</v>
      </c>
    </row>
    <row r="1158" spans="1:10" x14ac:dyDescent="0.25">
      <c r="A1158">
        <v>2017</v>
      </c>
      <c r="B1158" s="88">
        <v>24</v>
      </c>
      <c r="C1158" t="s">
        <v>232</v>
      </c>
      <c r="D1158" t="str">
        <f ca="1">IF(OFFSET(support!$D$1,MATCH("v|"&amp;indicators!A1158&amp;"|"&amp;MID(indicators!C1158,3,100),support!$A$2:$A$66,0),MATCH(indicators!B1158,support!$E$1:$BI$1,0))="","NULL",SUBSTITUTE(OFFSET(support!$D$1,MATCH("v|"&amp;indicators!A1158&amp;"|"&amp;MID(indicators!C1158,3,100),support!$A$2:$A$66,0),MATCH(indicators!B1158,support!$E$1:$BI$1,0)),",","."))</f>
        <v>3.72927433104192</v>
      </c>
      <c r="E1158" t="s">
        <v>19</v>
      </c>
      <c r="F1158" t="s">
        <v>19</v>
      </c>
      <c r="G1158" t="s">
        <v>19</v>
      </c>
      <c r="H1158" t="s">
        <v>19</v>
      </c>
      <c r="I1158" t="str">
        <f ca="1">IF(OFFSET(support!$D$1,MATCH("w|"&amp;indicators!A1158&amp;"|"&amp;MID(indicators!C1158,3,100),support!$A$2:$A$66,0),MATCH(indicators!B1158,support!$E$1:$BI$1,0))="","NULL",SUBSTITUTE(OFFSET(support!$D$1,MATCH("w|"&amp;indicators!A1158&amp;"|"&amp;MID(indicators!C1158,3,100),support!$A$2:$A$66,0),MATCH(indicators!B1158,support!$E$1:$BI$1,0)),",","."))</f>
        <v>10</v>
      </c>
      <c r="J1158">
        <v>1</v>
      </c>
    </row>
    <row r="1159" spans="1:10" x14ac:dyDescent="0.25">
      <c r="A1159">
        <v>2017</v>
      </c>
      <c r="B1159" s="88">
        <v>25</v>
      </c>
      <c r="C1159" t="s">
        <v>232</v>
      </c>
      <c r="D1159" t="str">
        <f ca="1">IF(OFFSET(support!$D$1,MATCH("v|"&amp;indicators!A1159&amp;"|"&amp;MID(indicators!C1159,3,100),support!$A$2:$A$66,0),MATCH(indicators!B1159,support!$E$1:$BI$1,0))="","NULL",SUBSTITUTE(OFFSET(support!$D$1,MATCH("v|"&amp;indicators!A1159&amp;"|"&amp;MID(indicators!C1159,3,100),support!$A$2:$A$66,0),MATCH(indicators!B1159,support!$E$1:$BI$1,0)),",","."))</f>
        <v>1.86483665508413</v>
      </c>
      <c r="E1159" t="s">
        <v>19</v>
      </c>
      <c r="F1159" t="s">
        <v>19</v>
      </c>
      <c r="G1159" t="s">
        <v>19</v>
      </c>
      <c r="H1159" t="s">
        <v>19</v>
      </c>
      <c r="I1159" t="str">
        <f ca="1">IF(OFFSET(support!$D$1,MATCH("w|"&amp;indicators!A1159&amp;"|"&amp;MID(indicators!C1159,3,100),support!$A$2:$A$66,0),MATCH(indicators!B1159,support!$E$1:$BI$1,0))="","NULL",SUBSTITUTE(OFFSET(support!$D$1,MATCH("w|"&amp;indicators!A1159&amp;"|"&amp;MID(indicators!C1159,3,100),support!$A$2:$A$66,0),MATCH(indicators!B1159,support!$E$1:$BI$1,0)),",","."))</f>
        <v>10</v>
      </c>
      <c r="J1159">
        <v>1</v>
      </c>
    </row>
    <row r="1160" spans="1:10" x14ac:dyDescent="0.25">
      <c r="A1160">
        <v>2017</v>
      </c>
      <c r="B1160" s="88">
        <v>26</v>
      </c>
      <c r="C1160" t="s">
        <v>232</v>
      </c>
      <c r="D1160" t="str">
        <f ca="1">IF(OFFSET(support!$D$1,MATCH("v|"&amp;indicators!A1160&amp;"|"&amp;MID(indicators!C1160,3,100),support!$A$2:$A$66,0),MATCH(indicators!B1160,support!$E$1:$BI$1,0))="","NULL",SUBSTITUTE(OFFSET(support!$D$1,MATCH("v|"&amp;indicators!A1160&amp;"|"&amp;MID(indicators!C1160,3,100),support!$A$2:$A$66,0),MATCH(indicators!B1160,support!$E$1:$BI$1,0)),",","."))</f>
        <v>3.587434370419</v>
      </c>
      <c r="E1160" t="s">
        <v>19</v>
      </c>
      <c r="F1160" t="s">
        <v>19</v>
      </c>
      <c r="G1160" t="s">
        <v>19</v>
      </c>
      <c r="H1160" t="s">
        <v>19</v>
      </c>
      <c r="I1160" t="str">
        <f ca="1">IF(OFFSET(support!$D$1,MATCH("w|"&amp;indicators!A1160&amp;"|"&amp;MID(indicators!C1160,3,100),support!$A$2:$A$66,0),MATCH(indicators!B1160,support!$E$1:$BI$1,0))="","NULL",SUBSTITUTE(OFFSET(support!$D$1,MATCH("w|"&amp;indicators!A1160&amp;"|"&amp;MID(indicators!C1160,3,100),support!$A$2:$A$66,0),MATCH(indicators!B1160,support!$E$1:$BI$1,0)),",","."))</f>
        <v>10</v>
      </c>
      <c r="J1160">
        <v>1</v>
      </c>
    </row>
    <row r="1161" spans="1:10" x14ac:dyDescent="0.25">
      <c r="A1161">
        <v>2017</v>
      </c>
      <c r="B1161" s="88">
        <v>27</v>
      </c>
      <c r="C1161" t="s">
        <v>232</v>
      </c>
      <c r="D1161" t="str">
        <f ca="1">IF(OFFSET(support!$D$1,MATCH("v|"&amp;indicators!A1161&amp;"|"&amp;MID(indicators!C1161,3,100),support!$A$2:$A$66,0),MATCH(indicators!B1161,support!$E$1:$BI$1,0))="","NULL",SUBSTITUTE(OFFSET(support!$D$1,MATCH("v|"&amp;indicators!A1161&amp;"|"&amp;MID(indicators!C1161,3,100),support!$A$2:$A$66,0),MATCH(indicators!B1161,support!$E$1:$BI$1,0)),",","."))</f>
        <v>4.17822269620274</v>
      </c>
      <c r="E1161" t="s">
        <v>19</v>
      </c>
      <c r="F1161" t="s">
        <v>19</v>
      </c>
      <c r="G1161" t="s">
        <v>19</v>
      </c>
      <c r="H1161" t="s">
        <v>19</v>
      </c>
      <c r="I1161" t="str">
        <f ca="1">IF(OFFSET(support!$D$1,MATCH("w|"&amp;indicators!A1161&amp;"|"&amp;MID(indicators!C1161,3,100),support!$A$2:$A$66,0),MATCH(indicators!B1161,support!$E$1:$BI$1,0))="","NULL",SUBSTITUTE(OFFSET(support!$D$1,MATCH("w|"&amp;indicators!A1161&amp;"|"&amp;MID(indicators!C1161,3,100),support!$A$2:$A$66,0),MATCH(indicators!B1161,support!$E$1:$BI$1,0)),",","."))</f>
        <v>10</v>
      </c>
      <c r="J1161">
        <v>1</v>
      </c>
    </row>
    <row r="1162" spans="1:10" x14ac:dyDescent="0.25">
      <c r="A1162">
        <v>2017</v>
      </c>
      <c r="B1162" s="88">
        <v>28</v>
      </c>
      <c r="C1162" t="s">
        <v>232</v>
      </c>
      <c r="D1162" t="str">
        <f ca="1">IF(OFFSET(support!$D$1,MATCH("v|"&amp;indicators!A1162&amp;"|"&amp;MID(indicators!C1162,3,100),support!$A$2:$A$66,0),MATCH(indicators!B1162,support!$E$1:$BI$1,0))="","NULL",SUBSTITUTE(OFFSET(support!$D$1,MATCH("v|"&amp;indicators!A1162&amp;"|"&amp;MID(indicators!C1162,3,100),support!$A$2:$A$66,0),MATCH(indicators!B1162,support!$E$1:$BI$1,0)),",","."))</f>
        <v>2.72464359094321</v>
      </c>
      <c r="E1162" t="s">
        <v>19</v>
      </c>
      <c r="F1162" t="s">
        <v>19</v>
      </c>
      <c r="G1162" t="s">
        <v>19</v>
      </c>
      <c r="H1162" t="s">
        <v>19</v>
      </c>
      <c r="I1162" t="str">
        <f ca="1">IF(OFFSET(support!$D$1,MATCH("w|"&amp;indicators!A1162&amp;"|"&amp;MID(indicators!C1162,3,100),support!$A$2:$A$66,0),MATCH(indicators!B1162,support!$E$1:$BI$1,0))="","NULL",SUBSTITUTE(OFFSET(support!$D$1,MATCH("w|"&amp;indicators!A1162&amp;"|"&amp;MID(indicators!C1162,3,100),support!$A$2:$A$66,0),MATCH(indicators!B1162,support!$E$1:$BI$1,0)),",","."))</f>
        <v>10</v>
      </c>
      <c r="J1162">
        <v>1</v>
      </c>
    </row>
    <row r="1163" spans="1:10" x14ac:dyDescent="0.25">
      <c r="A1163">
        <v>2017</v>
      </c>
      <c r="B1163" s="88">
        <v>29</v>
      </c>
      <c r="C1163" t="s">
        <v>232</v>
      </c>
      <c r="D1163" t="str">
        <f ca="1">IF(OFFSET(support!$D$1,MATCH("v|"&amp;indicators!A1163&amp;"|"&amp;MID(indicators!C1163,3,100),support!$A$2:$A$66,0),MATCH(indicators!B1163,support!$E$1:$BI$1,0))="","NULL",SUBSTITUTE(OFFSET(support!$D$1,MATCH("v|"&amp;indicators!A1163&amp;"|"&amp;MID(indicators!C1163,3,100),support!$A$2:$A$66,0),MATCH(indicators!B1163,support!$E$1:$BI$1,0)),",","."))</f>
        <v>2.0747149115118</v>
      </c>
      <c r="E1163" t="s">
        <v>19</v>
      </c>
      <c r="F1163" t="s">
        <v>19</v>
      </c>
      <c r="G1163" t="s">
        <v>19</v>
      </c>
      <c r="H1163" t="s">
        <v>19</v>
      </c>
      <c r="I1163" t="str">
        <f ca="1">IF(OFFSET(support!$D$1,MATCH("w|"&amp;indicators!A1163&amp;"|"&amp;MID(indicators!C1163,3,100),support!$A$2:$A$66,0),MATCH(indicators!B1163,support!$E$1:$BI$1,0))="","NULL",SUBSTITUTE(OFFSET(support!$D$1,MATCH("w|"&amp;indicators!A1163&amp;"|"&amp;MID(indicators!C1163,3,100),support!$A$2:$A$66,0),MATCH(indicators!B1163,support!$E$1:$BI$1,0)),",","."))</f>
        <v>10</v>
      </c>
      <c r="J1163">
        <v>1</v>
      </c>
    </row>
    <row r="1164" spans="1:10" x14ac:dyDescent="0.25">
      <c r="A1164">
        <v>2017</v>
      </c>
      <c r="B1164" s="88">
        <v>31</v>
      </c>
      <c r="C1164" t="s">
        <v>232</v>
      </c>
      <c r="D1164" t="str">
        <f ca="1">IF(OFFSET(support!$D$1,MATCH("v|"&amp;indicators!A1164&amp;"|"&amp;MID(indicators!C1164,3,100),support!$A$2:$A$66,0),MATCH(indicators!B1164,support!$E$1:$BI$1,0))="","NULL",SUBSTITUTE(OFFSET(support!$D$1,MATCH("v|"&amp;indicators!A1164&amp;"|"&amp;MID(indicators!C1164,3,100),support!$A$2:$A$66,0),MATCH(indicators!B1164,support!$E$1:$BI$1,0)),",","."))</f>
        <v>8.20097812920264</v>
      </c>
      <c r="E1164" t="s">
        <v>19</v>
      </c>
      <c r="F1164" t="s">
        <v>19</v>
      </c>
      <c r="G1164" t="s">
        <v>19</v>
      </c>
      <c r="H1164" t="s">
        <v>19</v>
      </c>
      <c r="I1164" t="str">
        <f ca="1">IF(OFFSET(support!$D$1,MATCH("w|"&amp;indicators!A1164&amp;"|"&amp;MID(indicators!C1164,3,100),support!$A$2:$A$66,0),MATCH(indicators!B1164,support!$E$1:$BI$1,0))="","NULL",SUBSTITUTE(OFFSET(support!$D$1,MATCH("w|"&amp;indicators!A1164&amp;"|"&amp;MID(indicators!C1164,3,100),support!$A$2:$A$66,0),MATCH(indicators!B1164,support!$E$1:$BI$1,0)),",","."))</f>
        <v>10</v>
      </c>
      <c r="J1164">
        <v>1</v>
      </c>
    </row>
    <row r="1165" spans="1:10" x14ac:dyDescent="0.25">
      <c r="A1165">
        <v>2017</v>
      </c>
      <c r="B1165" s="88">
        <v>33</v>
      </c>
      <c r="C1165" t="s">
        <v>232</v>
      </c>
      <c r="D1165" t="str">
        <f ca="1">IF(OFFSET(support!$D$1,MATCH("v|"&amp;indicators!A1165&amp;"|"&amp;MID(indicators!C1165,3,100),support!$A$2:$A$66,0),MATCH(indicators!B1165,support!$E$1:$BI$1,0))="","NULL",SUBSTITUTE(OFFSET(support!$D$1,MATCH("v|"&amp;indicators!A1165&amp;"|"&amp;MID(indicators!C1165,3,100),support!$A$2:$A$66,0),MATCH(indicators!B1165,support!$E$1:$BI$1,0)),",","."))</f>
        <v>8.23813953981472</v>
      </c>
      <c r="E1165" t="s">
        <v>19</v>
      </c>
      <c r="F1165" t="s">
        <v>19</v>
      </c>
      <c r="G1165" t="s">
        <v>19</v>
      </c>
      <c r="H1165" t="s">
        <v>19</v>
      </c>
      <c r="I1165" t="str">
        <f ca="1">IF(OFFSET(support!$D$1,MATCH("w|"&amp;indicators!A1165&amp;"|"&amp;MID(indicators!C1165,3,100),support!$A$2:$A$66,0),MATCH(indicators!B1165,support!$E$1:$BI$1,0))="","NULL",SUBSTITUTE(OFFSET(support!$D$1,MATCH("w|"&amp;indicators!A1165&amp;"|"&amp;MID(indicators!C1165,3,100),support!$A$2:$A$66,0),MATCH(indicators!B1165,support!$E$1:$BI$1,0)),",","."))</f>
        <v>10</v>
      </c>
      <c r="J1165">
        <v>1</v>
      </c>
    </row>
    <row r="1166" spans="1:10" x14ac:dyDescent="0.25">
      <c r="A1166">
        <v>2017</v>
      </c>
      <c r="B1166" s="88">
        <v>35</v>
      </c>
      <c r="C1166" t="s">
        <v>232</v>
      </c>
      <c r="D1166" t="str">
        <f ca="1">IF(OFFSET(support!$D$1,MATCH("v|"&amp;indicators!A1166&amp;"|"&amp;MID(indicators!C1166,3,100),support!$A$2:$A$66,0),MATCH(indicators!B1166,support!$E$1:$BI$1,0))="","NULL",SUBSTITUTE(OFFSET(support!$D$1,MATCH("v|"&amp;indicators!A1166&amp;"|"&amp;MID(indicators!C1166,3,100),support!$A$2:$A$66,0),MATCH(indicators!B1166,support!$E$1:$BI$1,0)),",","."))</f>
        <v>1.4382524462239</v>
      </c>
      <c r="E1166" t="s">
        <v>19</v>
      </c>
      <c r="F1166" t="s">
        <v>19</v>
      </c>
      <c r="G1166" t="s">
        <v>19</v>
      </c>
      <c r="H1166" t="s">
        <v>19</v>
      </c>
      <c r="I1166" t="str">
        <f ca="1">IF(OFFSET(support!$D$1,MATCH("w|"&amp;indicators!A1166&amp;"|"&amp;MID(indicators!C1166,3,100),support!$A$2:$A$66,0),MATCH(indicators!B1166,support!$E$1:$BI$1,0))="","NULL",SUBSTITUTE(OFFSET(support!$D$1,MATCH("w|"&amp;indicators!A1166&amp;"|"&amp;MID(indicators!C1166,3,100),support!$A$2:$A$66,0),MATCH(indicators!B1166,support!$E$1:$BI$1,0)),",","."))</f>
        <v>10</v>
      </c>
      <c r="J1166">
        <v>1</v>
      </c>
    </row>
    <row r="1167" spans="1:10" x14ac:dyDescent="0.25">
      <c r="A1167">
        <v>2017</v>
      </c>
      <c r="B1167" s="88">
        <v>36</v>
      </c>
      <c r="C1167" t="s">
        <v>232</v>
      </c>
      <c r="D1167" t="str">
        <f ca="1">IF(OFFSET(support!$D$1,MATCH("v|"&amp;indicators!A1167&amp;"|"&amp;MID(indicators!C1167,3,100),support!$A$2:$A$66,0),MATCH(indicators!B1167,support!$E$1:$BI$1,0))="","NULL",SUBSTITUTE(OFFSET(support!$D$1,MATCH("v|"&amp;indicators!A1167&amp;"|"&amp;MID(indicators!C1167,3,100),support!$A$2:$A$66,0),MATCH(indicators!B1167,support!$E$1:$BI$1,0)),",","."))</f>
        <v>8.77305761447817</v>
      </c>
      <c r="E1167" t="s">
        <v>19</v>
      </c>
      <c r="F1167" t="s">
        <v>19</v>
      </c>
      <c r="G1167" t="s">
        <v>19</v>
      </c>
      <c r="H1167" t="s">
        <v>19</v>
      </c>
      <c r="I1167" t="str">
        <f ca="1">IF(OFFSET(support!$D$1,MATCH("w|"&amp;indicators!A1167&amp;"|"&amp;MID(indicators!C1167,3,100),support!$A$2:$A$66,0),MATCH(indicators!B1167,support!$E$1:$BI$1,0))="","NULL",SUBSTITUTE(OFFSET(support!$D$1,MATCH("w|"&amp;indicators!A1167&amp;"|"&amp;MID(indicators!C1167,3,100),support!$A$2:$A$66,0),MATCH(indicators!B1167,support!$E$1:$BI$1,0)),",","."))</f>
        <v>10</v>
      </c>
      <c r="J1167">
        <v>1</v>
      </c>
    </row>
    <row r="1168" spans="1:10" x14ac:dyDescent="0.25">
      <c r="A1168">
        <v>2017</v>
      </c>
      <c r="B1168" s="88">
        <v>38</v>
      </c>
      <c r="C1168" t="s">
        <v>232</v>
      </c>
      <c r="D1168" t="str">
        <f ca="1">IF(OFFSET(support!$D$1,MATCH("v|"&amp;indicators!A1168&amp;"|"&amp;MID(indicators!C1168,3,100),support!$A$2:$A$66,0),MATCH(indicators!B1168,support!$E$1:$BI$1,0))="","NULL",SUBSTITUTE(OFFSET(support!$D$1,MATCH("v|"&amp;indicators!A1168&amp;"|"&amp;MID(indicators!C1168,3,100),support!$A$2:$A$66,0),MATCH(indicators!B1168,support!$E$1:$BI$1,0)),",","."))</f>
        <v>9.91590859879349</v>
      </c>
      <c r="E1168" t="s">
        <v>19</v>
      </c>
      <c r="F1168" t="s">
        <v>19</v>
      </c>
      <c r="G1168" t="s">
        <v>19</v>
      </c>
      <c r="H1168" t="s">
        <v>19</v>
      </c>
      <c r="I1168" t="str">
        <f ca="1">IF(OFFSET(support!$D$1,MATCH("w|"&amp;indicators!A1168&amp;"|"&amp;MID(indicators!C1168,3,100),support!$A$2:$A$66,0),MATCH(indicators!B1168,support!$E$1:$BI$1,0))="","NULL",SUBSTITUTE(OFFSET(support!$D$1,MATCH("w|"&amp;indicators!A1168&amp;"|"&amp;MID(indicators!C1168,3,100),support!$A$2:$A$66,0),MATCH(indicators!B1168,support!$E$1:$BI$1,0)),",","."))</f>
        <v>10</v>
      </c>
      <c r="J1168">
        <v>1</v>
      </c>
    </row>
    <row r="1169" spans="1:10" x14ac:dyDescent="0.25">
      <c r="A1169">
        <v>2017</v>
      </c>
      <c r="B1169" s="88">
        <v>40</v>
      </c>
      <c r="C1169" t="s">
        <v>232</v>
      </c>
      <c r="D1169" t="str">
        <f ca="1">IF(OFFSET(support!$D$1,MATCH("v|"&amp;indicators!A1169&amp;"|"&amp;MID(indicators!C1169,3,100),support!$A$2:$A$66,0),MATCH(indicators!B1169,support!$E$1:$BI$1,0))="","NULL",SUBSTITUTE(OFFSET(support!$D$1,MATCH("v|"&amp;indicators!A1169&amp;"|"&amp;MID(indicators!C1169,3,100),support!$A$2:$A$66,0),MATCH(indicators!B1169,support!$E$1:$BI$1,0)),",","."))</f>
        <v>6.75876769348843</v>
      </c>
      <c r="E1169" t="s">
        <v>19</v>
      </c>
      <c r="F1169" t="s">
        <v>19</v>
      </c>
      <c r="G1169" t="s">
        <v>19</v>
      </c>
      <c r="H1169" t="s">
        <v>19</v>
      </c>
      <c r="I1169" t="str">
        <f ca="1">IF(OFFSET(support!$D$1,MATCH("w|"&amp;indicators!A1169&amp;"|"&amp;MID(indicators!C1169,3,100),support!$A$2:$A$66,0),MATCH(indicators!B1169,support!$E$1:$BI$1,0))="","NULL",SUBSTITUTE(OFFSET(support!$D$1,MATCH("w|"&amp;indicators!A1169&amp;"|"&amp;MID(indicators!C1169,3,100),support!$A$2:$A$66,0),MATCH(indicators!B1169,support!$E$1:$BI$1,0)),",","."))</f>
        <v>10</v>
      </c>
      <c r="J1169">
        <v>1</v>
      </c>
    </row>
    <row r="1170" spans="1:10" x14ac:dyDescent="0.25">
      <c r="A1170">
        <v>2017</v>
      </c>
      <c r="B1170" s="88">
        <v>41</v>
      </c>
      <c r="C1170" t="s">
        <v>232</v>
      </c>
      <c r="D1170" t="str">
        <f ca="1">IF(OFFSET(support!$D$1,MATCH("v|"&amp;indicators!A1170&amp;"|"&amp;MID(indicators!C1170,3,100),support!$A$2:$A$66,0),MATCH(indicators!B1170,support!$E$1:$BI$1,0))="","NULL",SUBSTITUTE(OFFSET(support!$D$1,MATCH("v|"&amp;indicators!A1170&amp;"|"&amp;MID(indicators!C1170,3,100),support!$A$2:$A$66,0),MATCH(indicators!B1170,support!$E$1:$BI$1,0)),",","."))</f>
        <v>10</v>
      </c>
      <c r="E1170" t="s">
        <v>19</v>
      </c>
      <c r="F1170" t="s">
        <v>19</v>
      </c>
      <c r="G1170" t="s">
        <v>19</v>
      </c>
      <c r="H1170" t="s">
        <v>19</v>
      </c>
      <c r="I1170" t="str">
        <f ca="1">IF(OFFSET(support!$D$1,MATCH("w|"&amp;indicators!A1170&amp;"|"&amp;MID(indicators!C1170,3,100),support!$A$2:$A$66,0),MATCH(indicators!B1170,support!$E$1:$BI$1,0))="","NULL",SUBSTITUTE(OFFSET(support!$D$1,MATCH("w|"&amp;indicators!A1170&amp;"|"&amp;MID(indicators!C1170,3,100),support!$A$2:$A$66,0),MATCH(indicators!B1170,support!$E$1:$BI$1,0)),",","."))</f>
        <v>10</v>
      </c>
      <c r="J1170">
        <v>1</v>
      </c>
    </row>
    <row r="1171" spans="1:10" x14ac:dyDescent="0.25">
      <c r="A1171">
        <v>2017</v>
      </c>
      <c r="B1171" s="88">
        <v>42</v>
      </c>
      <c r="C1171" t="s">
        <v>232</v>
      </c>
      <c r="D1171" t="str">
        <f ca="1">IF(OFFSET(support!$D$1,MATCH("v|"&amp;indicators!A1171&amp;"|"&amp;MID(indicators!C1171,3,100),support!$A$2:$A$66,0),MATCH(indicators!B1171,support!$E$1:$BI$1,0))="","NULL",SUBSTITUTE(OFFSET(support!$D$1,MATCH("v|"&amp;indicators!A1171&amp;"|"&amp;MID(indicators!C1171,3,100),support!$A$2:$A$66,0),MATCH(indicators!B1171,support!$E$1:$BI$1,0)),",","."))</f>
        <v>1.90716874352113</v>
      </c>
      <c r="E1171" t="s">
        <v>19</v>
      </c>
      <c r="F1171" t="s">
        <v>19</v>
      </c>
      <c r="G1171" t="s">
        <v>19</v>
      </c>
      <c r="H1171" t="s">
        <v>19</v>
      </c>
      <c r="I1171" t="str">
        <f ca="1">IF(OFFSET(support!$D$1,MATCH("w|"&amp;indicators!A1171&amp;"|"&amp;MID(indicators!C1171,3,100),support!$A$2:$A$66,0),MATCH(indicators!B1171,support!$E$1:$BI$1,0))="","NULL",SUBSTITUTE(OFFSET(support!$D$1,MATCH("w|"&amp;indicators!A1171&amp;"|"&amp;MID(indicators!C1171,3,100),support!$A$2:$A$66,0),MATCH(indicators!B1171,support!$E$1:$BI$1,0)),",","."))</f>
        <v>10</v>
      </c>
      <c r="J1171">
        <v>1</v>
      </c>
    </row>
    <row r="1172" spans="1:10" x14ac:dyDescent="0.25">
      <c r="A1172">
        <v>2017</v>
      </c>
      <c r="B1172" s="88">
        <v>43</v>
      </c>
      <c r="C1172" t="s">
        <v>232</v>
      </c>
      <c r="D1172" t="str">
        <f ca="1">IF(OFFSET(support!$D$1,MATCH("v|"&amp;indicators!A1172&amp;"|"&amp;MID(indicators!C1172,3,100),support!$A$2:$A$66,0),MATCH(indicators!B1172,support!$E$1:$BI$1,0))="","NULL",SUBSTITUTE(OFFSET(support!$D$1,MATCH("v|"&amp;indicators!A1172&amp;"|"&amp;MID(indicators!C1172,3,100),support!$A$2:$A$66,0),MATCH(indicators!B1172,support!$E$1:$BI$1,0)),",","."))</f>
        <v>2.91381269710471</v>
      </c>
      <c r="E1172" t="s">
        <v>19</v>
      </c>
      <c r="F1172" t="s">
        <v>19</v>
      </c>
      <c r="G1172" t="s">
        <v>19</v>
      </c>
      <c r="H1172" t="s">
        <v>19</v>
      </c>
      <c r="I1172" t="str">
        <f ca="1">IF(OFFSET(support!$D$1,MATCH("w|"&amp;indicators!A1172&amp;"|"&amp;MID(indicators!C1172,3,100),support!$A$2:$A$66,0),MATCH(indicators!B1172,support!$E$1:$BI$1,0))="","NULL",SUBSTITUTE(OFFSET(support!$D$1,MATCH("w|"&amp;indicators!A1172&amp;"|"&amp;MID(indicators!C1172,3,100),support!$A$2:$A$66,0),MATCH(indicators!B1172,support!$E$1:$BI$1,0)),",","."))</f>
        <v>10</v>
      </c>
      <c r="J1172">
        <v>1</v>
      </c>
    </row>
    <row r="1173" spans="1:10" x14ac:dyDescent="0.25">
      <c r="A1173">
        <v>2017</v>
      </c>
      <c r="B1173" s="88">
        <v>44</v>
      </c>
      <c r="C1173" t="s">
        <v>232</v>
      </c>
      <c r="D1173" t="str">
        <f ca="1">IF(OFFSET(support!$D$1,MATCH("v|"&amp;indicators!A1173&amp;"|"&amp;MID(indicators!C1173,3,100),support!$A$2:$A$66,0),MATCH(indicators!B1173,support!$E$1:$BI$1,0))="","NULL",SUBSTITUTE(OFFSET(support!$D$1,MATCH("v|"&amp;indicators!A1173&amp;"|"&amp;MID(indicators!C1173,3,100),support!$A$2:$A$66,0),MATCH(indicators!B1173,support!$E$1:$BI$1,0)),",","."))</f>
        <v>3.98644546045393</v>
      </c>
      <c r="E1173" t="s">
        <v>19</v>
      </c>
      <c r="F1173" t="s">
        <v>19</v>
      </c>
      <c r="G1173" t="s">
        <v>19</v>
      </c>
      <c r="H1173" t="s">
        <v>19</v>
      </c>
      <c r="I1173" t="str">
        <f ca="1">IF(OFFSET(support!$D$1,MATCH("w|"&amp;indicators!A1173&amp;"|"&amp;MID(indicators!C1173,3,100),support!$A$2:$A$66,0),MATCH(indicators!B1173,support!$E$1:$BI$1,0))="","NULL",SUBSTITUTE(OFFSET(support!$D$1,MATCH("w|"&amp;indicators!A1173&amp;"|"&amp;MID(indicators!C1173,3,100),support!$A$2:$A$66,0),MATCH(indicators!B1173,support!$E$1:$BI$1,0)),",","."))</f>
        <v>10</v>
      </c>
      <c r="J1173">
        <v>1</v>
      </c>
    </row>
    <row r="1174" spans="1:10" x14ac:dyDescent="0.25">
      <c r="A1174">
        <v>2017</v>
      </c>
      <c r="B1174" s="88">
        <v>45</v>
      </c>
      <c r="C1174" t="s">
        <v>232</v>
      </c>
      <c r="D1174" t="str">
        <f ca="1">IF(OFFSET(support!$D$1,MATCH("v|"&amp;indicators!A1174&amp;"|"&amp;MID(indicators!C1174,3,100),support!$A$2:$A$66,0),MATCH(indicators!B1174,support!$E$1:$BI$1,0))="","NULL",SUBSTITUTE(OFFSET(support!$D$1,MATCH("v|"&amp;indicators!A1174&amp;"|"&amp;MID(indicators!C1174,3,100),support!$A$2:$A$66,0),MATCH(indicators!B1174,support!$E$1:$BI$1,0)),",","."))</f>
        <v>5.0464613602957</v>
      </c>
      <c r="E1174" t="s">
        <v>19</v>
      </c>
      <c r="F1174" t="s">
        <v>19</v>
      </c>
      <c r="G1174" t="s">
        <v>19</v>
      </c>
      <c r="H1174" t="s">
        <v>19</v>
      </c>
      <c r="I1174" t="str">
        <f ca="1">IF(OFFSET(support!$D$1,MATCH("w|"&amp;indicators!A1174&amp;"|"&amp;MID(indicators!C1174,3,100),support!$A$2:$A$66,0),MATCH(indicators!B1174,support!$E$1:$BI$1,0))="","NULL",SUBSTITUTE(OFFSET(support!$D$1,MATCH("w|"&amp;indicators!A1174&amp;"|"&amp;MID(indicators!C1174,3,100),support!$A$2:$A$66,0),MATCH(indicators!B1174,support!$E$1:$BI$1,0)),",","."))</f>
        <v>10</v>
      </c>
      <c r="J1174">
        <v>1</v>
      </c>
    </row>
    <row r="1175" spans="1:10" x14ac:dyDescent="0.25">
      <c r="A1175">
        <v>2017</v>
      </c>
      <c r="B1175" s="88">
        <v>46</v>
      </c>
      <c r="C1175" t="s">
        <v>232</v>
      </c>
      <c r="D1175" t="str">
        <f ca="1">IF(OFFSET(support!$D$1,MATCH("v|"&amp;indicators!A1175&amp;"|"&amp;MID(indicators!C1175,3,100),support!$A$2:$A$66,0),MATCH(indicators!B1175,support!$E$1:$BI$1,0))="","NULL",SUBSTITUTE(OFFSET(support!$D$1,MATCH("v|"&amp;indicators!A1175&amp;"|"&amp;MID(indicators!C1175,3,100),support!$A$2:$A$66,0),MATCH(indicators!B1175,support!$E$1:$BI$1,0)),",","."))</f>
        <v>2.36676538439293</v>
      </c>
      <c r="E1175" t="s">
        <v>19</v>
      </c>
      <c r="F1175" t="s">
        <v>19</v>
      </c>
      <c r="G1175" t="s">
        <v>19</v>
      </c>
      <c r="H1175" t="s">
        <v>19</v>
      </c>
      <c r="I1175" t="str">
        <f ca="1">IF(OFFSET(support!$D$1,MATCH("w|"&amp;indicators!A1175&amp;"|"&amp;MID(indicators!C1175,3,100),support!$A$2:$A$66,0),MATCH(indicators!B1175,support!$E$1:$BI$1,0))="","NULL",SUBSTITUTE(OFFSET(support!$D$1,MATCH("w|"&amp;indicators!A1175&amp;"|"&amp;MID(indicators!C1175,3,100),support!$A$2:$A$66,0),MATCH(indicators!B1175,support!$E$1:$BI$1,0)),",","."))</f>
        <v>10</v>
      </c>
      <c r="J1175">
        <v>1</v>
      </c>
    </row>
    <row r="1176" spans="1:10" x14ac:dyDescent="0.25">
      <c r="A1176">
        <v>2017</v>
      </c>
      <c r="B1176" s="88">
        <v>47</v>
      </c>
      <c r="C1176" t="s">
        <v>232</v>
      </c>
      <c r="D1176" t="str">
        <f ca="1">IF(OFFSET(support!$D$1,MATCH("v|"&amp;indicators!A1176&amp;"|"&amp;MID(indicators!C1176,3,100),support!$A$2:$A$66,0),MATCH(indicators!B1176,support!$E$1:$BI$1,0))="","NULL",SUBSTITUTE(OFFSET(support!$D$1,MATCH("v|"&amp;indicators!A1176&amp;"|"&amp;MID(indicators!C1176,3,100),support!$A$2:$A$66,0),MATCH(indicators!B1176,support!$E$1:$BI$1,0)),",","."))</f>
        <v>2.78371580948254</v>
      </c>
      <c r="E1176" t="s">
        <v>19</v>
      </c>
      <c r="F1176" t="s">
        <v>19</v>
      </c>
      <c r="G1176" t="s">
        <v>19</v>
      </c>
      <c r="H1176" t="s">
        <v>19</v>
      </c>
      <c r="I1176" t="str">
        <f ca="1">IF(OFFSET(support!$D$1,MATCH("w|"&amp;indicators!A1176&amp;"|"&amp;MID(indicators!C1176,3,100),support!$A$2:$A$66,0),MATCH(indicators!B1176,support!$E$1:$BI$1,0))="","NULL",SUBSTITUTE(OFFSET(support!$D$1,MATCH("w|"&amp;indicators!A1176&amp;"|"&amp;MID(indicators!C1176,3,100),support!$A$2:$A$66,0),MATCH(indicators!B1176,support!$E$1:$BI$1,0)),",","."))</f>
        <v>10</v>
      </c>
      <c r="J1176">
        <v>1</v>
      </c>
    </row>
    <row r="1177" spans="1:10" x14ac:dyDescent="0.25">
      <c r="A1177">
        <v>2017</v>
      </c>
      <c r="B1177" s="88">
        <v>48</v>
      </c>
      <c r="C1177" t="s">
        <v>232</v>
      </c>
      <c r="D1177" t="str">
        <f ca="1">IF(OFFSET(support!$D$1,MATCH("v|"&amp;indicators!A1177&amp;"|"&amp;MID(indicators!C1177,3,100),support!$A$2:$A$66,0),MATCH(indicators!B1177,support!$E$1:$BI$1,0))="","NULL",SUBSTITUTE(OFFSET(support!$D$1,MATCH("v|"&amp;indicators!A1177&amp;"|"&amp;MID(indicators!C1177,3,100),support!$A$2:$A$66,0),MATCH(indicators!B1177,support!$E$1:$BI$1,0)),",","."))</f>
        <v>3.85138075362512</v>
      </c>
      <c r="E1177" t="s">
        <v>19</v>
      </c>
      <c r="F1177" t="s">
        <v>19</v>
      </c>
      <c r="G1177" t="s">
        <v>19</v>
      </c>
      <c r="H1177" t="s">
        <v>19</v>
      </c>
      <c r="I1177" t="str">
        <f ca="1">IF(OFFSET(support!$D$1,MATCH("w|"&amp;indicators!A1177&amp;"|"&amp;MID(indicators!C1177,3,100),support!$A$2:$A$66,0),MATCH(indicators!B1177,support!$E$1:$BI$1,0))="","NULL",SUBSTITUTE(OFFSET(support!$D$1,MATCH("w|"&amp;indicators!A1177&amp;"|"&amp;MID(indicators!C1177,3,100),support!$A$2:$A$66,0),MATCH(indicators!B1177,support!$E$1:$BI$1,0)),",","."))</f>
        <v>10</v>
      </c>
      <c r="J1177">
        <v>1</v>
      </c>
    </row>
    <row r="1178" spans="1:10" x14ac:dyDescent="0.25">
      <c r="A1178">
        <v>2017</v>
      </c>
      <c r="B1178" s="88">
        <v>49</v>
      </c>
      <c r="C1178" t="s">
        <v>232</v>
      </c>
      <c r="D1178" t="str">
        <f ca="1">IF(OFFSET(support!$D$1,MATCH("v|"&amp;indicators!A1178&amp;"|"&amp;MID(indicators!C1178,3,100),support!$A$2:$A$66,0),MATCH(indicators!B1178,support!$E$1:$BI$1,0))="","NULL",SUBSTITUTE(OFFSET(support!$D$1,MATCH("v|"&amp;indicators!A1178&amp;"|"&amp;MID(indicators!C1178,3,100),support!$A$2:$A$66,0),MATCH(indicators!B1178,support!$E$1:$BI$1,0)),",","."))</f>
        <v>0.324918799768741</v>
      </c>
      <c r="E1178" t="s">
        <v>19</v>
      </c>
      <c r="F1178" t="s">
        <v>19</v>
      </c>
      <c r="G1178" t="s">
        <v>19</v>
      </c>
      <c r="H1178" t="s">
        <v>19</v>
      </c>
      <c r="I1178" t="str">
        <f ca="1">IF(OFFSET(support!$D$1,MATCH("w|"&amp;indicators!A1178&amp;"|"&amp;MID(indicators!C1178,3,100),support!$A$2:$A$66,0),MATCH(indicators!B1178,support!$E$1:$BI$1,0))="","NULL",SUBSTITUTE(OFFSET(support!$D$1,MATCH("w|"&amp;indicators!A1178&amp;"|"&amp;MID(indicators!C1178,3,100),support!$A$2:$A$66,0),MATCH(indicators!B1178,support!$E$1:$BI$1,0)),",","."))</f>
        <v>10</v>
      </c>
      <c r="J1178">
        <v>1</v>
      </c>
    </row>
    <row r="1179" spans="1:10" x14ac:dyDescent="0.25">
      <c r="A1179">
        <v>2017</v>
      </c>
      <c r="B1179" s="88">
        <v>50</v>
      </c>
      <c r="C1179" t="s">
        <v>232</v>
      </c>
      <c r="D1179" t="str">
        <f ca="1">IF(OFFSET(support!$D$1,MATCH("v|"&amp;indicators!A1179&amp;"|"&amp;MID(indicators!C1179,3,100),support!$A$2:$A$66,0),MATCH(indicators!B1179,support!$E$1:$BI$1,0))="","NULL",SUBSTITUTE(OFFSET(support!$D$1,MATCH("v|"&amp;indicators!A1179&amp;"|"&amp;MID(indicators!C1179,3,100),support!$A$2:$A$66,0),MATCH(indicators!B1179,support!$E$1:$BI$1,0)),",","."))</f>
        <v>3.57811874671289</v>
      </c>
      <c r="E1179" t="s">
        <v>19</v>
      </c>
      <c r="F1179" t="s">
        <v>19</v>
      </c>
      <c r="G1179" t="s">
        <v>19</v>
      </c>
      <c r="H1179" t="s">
        <v>19</v>
      </c>
      <c r="I1179" t="str">
        <f ca="1">IF(OFFSET(support!$D$1,MATCH("w|"&amp;indicators!A1179&amp;"|"&amp;MID(indicators!C1179,3,100),support!$A$2:$A$66,0),MATCH(indicators!B1179,support!$E$1:$BI$1,0))="","NULL",SUBSTITUTE(OFFSET(support!$D$1,MATCH("w|"&amp;indicators!A1179&amp;"|"&amp;MID(indicators!C1179,3,100),support!$A$2:$A$66,0),MATCH(indicators!B1179,support!$E$1:$BI$1,0)),",","."))</f>
        <v>10</v>
      </c>
      <c r="J1179">
        <v>1</v>
      </c>
    </row>
    <row r="1180" spans="1:10" x14ac:dyDescent="0.25">
      <c r="A1180">
        <v>2017</v>
      </c>
      <c r="B1180" s="88">
        <v>52</v>
      </c>
      <c r="C1180" t="s">
        <v>232</v>
      </c>
      <c r="D1180" t="str">
        <f ca="1">IF(OFFSET(support!$D$1,MATCH("v|"&amp;indicators!A1180&amp;"|"&amp;MID(indicators!C1180,3,100),support!$A$2:$A$66,0),MATCH(indicators!B1180,support!$E$1:$BI$1,0))="","NULL",SUBSTITUTE(OFFSET(support!$D$1,MATCH("v|"&amp;indicators!A1180&amp;"|"&amp;MID(indicators!C1180,3,100),support!$A$2:$A$66,0),MATCH(indicators!B1180,support!$E$1:$BI$1,0)),",","."))</f>
        <v>10</v>
      </c>
      <c r="E1180" t="s">
        <v>19</v>
      </c>
      <c r="F1180" t="s">
        <v>19</v>
      </c>
      <c r="G1180" t="s">
        <v>19</v>
      </c>
      <c r="H1180" t="s">
        <v>19</v>
      </c>
      <c r="I1180" t="str">
        <f ca="1">IF(OFFSET(support!$D$1,MATCH("w|"&amp;indicators!A1180&amp;"|"&amp;MID(indicators!C1180,3,100),support!$A$2:$A$66,0),MATCH(indicators!B1180,support!$E$1:$BI$1,0))="","NULL",SUBSTITUTE(OFFSET(support!$D$1,MATCH("w|"&amp;indicators!A1180&amp;"|"&amp;MID(indicators!C1180,3,100),support!$A$2:$A$66,0),MATCH(indicators!B1180,support!$E$1:$BI$1,0)),",","."))</f>
        <v>10</v>
      </c>
      <c r="J1180">
        <v>1</v>
      </c>
    </row>
    <row r="1181" spans="1:10" x14ac:dyDescent="0.25">
      <c r="A1181">
        <v>2017</v>
      </c>
      <c r="B1181" s="88">
        <v>53</v>
      </c>
      <c r="C1181" t="s">
        <v>232</v>
      </c>
      <c r="D1181" t="str">
        <f ca="1">IF(OFFSET(support!$D$1,MATCH("v|"&amp;indicators!A1181&amp;"|"&amp;MID(indicators!C1181,3,100),support!$A$2:$A$66,0),MATCH(indicators!B1181,support!$E$1:$BI$1,0))="","NULL",SUBSTITUTE(OFFSET(support!$D$1,MATCH("v|"&amp;indicators!A1181&amp;"|"&amp;MID(indicators!C1181,3,100),support!$A$2:$A$66,0),MATCH(indicators!B1181,support!$E$1:$BI$1,0)),",","."))</f>
        <v>5.04131689262441</v>
      </c>
      <c r="E1181" t="s">
        <v>19</v>
      </c>
      <c r="F1181" t="s">
        <v>19</v>
      </c>
      <c r="G1181" t="s">
        <v>19</v>
      </c>
      <c r="H1181" t="s">
        <v>19</v>
      </c>
      <c r="I1181" t="str">
        <f ca="1">IF(OFFSET(support!$D$1,MATCH("w|"&amp;indicators!A1181&amp;"|"&amp;MID(indicators!C1181,3,100),support!$A$2:$A$66,0),MATCH(indicators!B1181,support!$E$1:$BI$1,0))="","NULL",SUBSTITUTE(OFFSET(support!$D$1,MATCH("w|"&amp;indicators!A1181&amp;"|"&amp;MID(indicators!C1181,3,100),support!$A$2:$A$66,0),MATCH(indicators!B1181,support!$E$1:$BI$1,0)),",","."))</f>
        <v>10</v>
      </c>
      <c r="J1181">
        <v>1</v>
      </c>
    </row>
    <row r="1182" spans="1:10" x14ac:dyDescent="0.25">
      <c r="A1182">
        <v>2017</v>
      </c>
      <c r="B1182" s="88">
        <v>54</v>
      </c>
      <c r="C1182" t="s">
        <v>232</v>
      </c>
      <c r="D1182" t="str">
        <f ca="1">IF(OFFSET(support!$D$1,MATCH("v|"&amp;indicators!A1182&amp;"|"&amp;MID(indicators!C1182,3,100),support!$A$2:$A$66,0),MATCH(indicators!B1182,support!$E$1:$BI$1,0))="","NULL",SUBSTITUTE(OFFSET(support!$D$1,MATCH("v|"&amp;indicators!A1182&amp;"|"&amp;MID(indicators!C1182,3,100),support!$A$2:$A$66,0),MATCH(indicators!B1182,support!$E$1:$BI$1,0)),",","."))</f>
        <v>7.73600236121275</v>
      </c>
      <c r="E1182" t="s">
        <v>19</v>
      </c>
      <c r="F1182" t="s">
        <v>19</v>
      </c>
      <c r="G1182" t="s">
        <v>19</v>
      </c>
      <c r="H1182" t="s">
        <v>19</v>
      </c>
      <c r="I1182" t="str">
        <f ca="1">IF(OFFSET(support!$D$1,MATCH("w|"&amp;indicators!A1182&amp;"|"&amp;MID(indicators!C1182,3,100),support!$A$2:$A$66,0),MATCH(indicators!B1182,support!$E$1:$BI$1,0))="","NULL",SUBSTITUTE(OFFSET(support!$D$1,MATCH("w|"&amp;indicators!A1182&amp;"|"&amp;MID(indicators!C1182,3,100),support!$A$2:$A$66,0),MATCH(indicators!B1182,support!$E$1:$BI$1,0)),",","."))</f>
        <v>10</v>
      </c>
      <c r="J1182">
        <v>1</v>
      </c>
    </row>
    <row r="1183" spans="1:10" x14ac:dyDescent="0.25">
      <c r="A1183">
        <v>2017</v>
      </c>
      <c r="B1183" s="88">
        <v>57</v>
      </c>
      <c r="C1183" t="s">
        <v>232</v>
      </c>
      <c r="D1183" t="str">
        <f ca="1">IF(OFFSET(support!$D$1,MATCH("v|"&amp;indicators!A1183&amp;"|"&amp;MID(indicators!C1183,3,100),support!$A$2:$A$66,0),MATCH(indicators!B1183,support!$E$1:$BI$1,0))="","NULL",SUBSTITUTE(OFFSET(support!$D$1,MATCH("v|"&amp;indicators!A1183&amp;"|"&amp;MID(indicators!C1183,3,100),support!$A$2:$A$66,0),MATCH(indicators!B1183,support!$E$1:$BI$1,0)),",","."))</f>
        <v>7.94646698832459</v>
      </c>
      <c r="E1183" t="s">
        <v>19</v>
      </c>
      <c r="F1183" t="s">
        <v>19</v>
      </c>
      <c r="G1183" t="s">
        <v>19</v>
      </c>
      <c r="H1183" t="s">
        <v>19</v>
      </c>
      <c r="I1183" t="str">
        <f ca="1">IF(OFFSET(support!$D$1,MATCH("w|"&amp;indicators!A1183&amp;"|"&amp;MID(indicators!C1183,3,100),support!$A$2:$A$66,0),MATCH(indicators!B1183,support!$E$1:$BI$1,0))="","NULL",SUBSTITUTE(OFFSET(support!$D$1,MATCH("w|"&amp;indicators!A1183&amp;"|"&amp;MID(indicators!C1183,3,100),support!$A$2:$A$66,0),MATCH(indicators!B1183,support!$E$1:$BI$1,0)),",","."))</f>
        <v>10</v>
      </c>
      <c r="J1183">
        <v>1</v>
      </c>
    </row>
    <row r="1184" spans="1:10" x14ac:dyDescent="0.25">
      <c r="A1184">
        <v>2017</v>
      </c>
      <c r="B1184" s="88">
        <v>58</v>
      </c>
      <c r="C1184" t="s">
        <v>232</v>
      </c>
      <c r="D1184" t="str">
        <f ca="1">IF(OFFSET(support!$D$1,MATCH("v|"&amp;indicators!A1184&amp;"|"&amp;MID(indicators!C1184,3,100),support!$A$2:$A$66,0),MATCH(indicators!B1184,support!$E$1:$BI$1,0))="","NULL",SUBSTITUTE(OFFSET(support!$D$1,MATCH("v|"&amp;indicators!A1184&amp;"|"&amp;MID(indicators!C1184,3,100),support!$A$2:$A$66,0),MATCH(indicators!B1184,support!$E$1:$BI$1,0)),",","."))</f>
        <v>3.14089112027616</v>
      </c>
      <c r="E1184" t="s">
        <v>19</v>
      </c>
      <c r="F1184" t="s">
        <v>19</v>
      </c>
      <c r="G1184" t="s">
        <v>19</v>
      </c>
      <c r="H1184" t="s">
        <v>19</v>
      </c>
      <c r="I1184" t="str">
        <f ca="1">IF(OFFSET(support!$D$1,MATCH("w|"&amp;indicators!A1184&amp;"|"&amp;MID(indicators!C1184,3,100),support!$A$2:$A$66,0),MATCH(indicators!B1184,support!$E$1:$BI$1,0))="","NULL",SUBSTITUTE(OFFSET(support!$D$1,MATCH("w|"&amp;indicators!A1184&amp;"|"&amp;MID(indicators!C1184,3,100),support!$A$2:$A$66,0),MATCH(indicators!B1184,support!$E$1:$BI$1,0)),",","."))</f>
        <v>10</v>
      </c>
      <c r="J1184">
        <v>1</v>
      </c>
    </row>
    <row r="1185" spans="1:10" x14ac:dyDescent="0.25">
      <c r="A1185">
        <v>2017</v>
      </c>
      <c r="B1185" s="88">
        <v>60</v>
      </c>
      <c r="C1185" t="s">
        <v>232</v>
      </c>
      <c r="D1185" t="str">
        <f ca="1">IF(OFFSET(support!$D$1,MATCH("v|"&amp;indicators!A1185&amp;"|"&amp;MID(indicators!C1185,3,100),support!$A$2:$A$66,0),MATCH(indicators!B1185,support!$E$1:$BI$1,0))="","NULL",SUBSTITUTE(OFFSET(support!$D$1,MATCH("v|"&amp;indicators!A1185&amp;"|"&amp;MID(indicators!C1185,3,100),support!$A$2:$A$66,0),MATCH(indicators!B1185,support!$E$1:$BI$1,0)),",","."))</f>
        <v>5.56524200689686</v>
      </c>
      <c r="E1185" t="s">
        <v>19</v>
      </c>
      <c r="F1185" t="s">
        <v>19</v>
      </c>
      <c r="G1185" t="s">
        <v>19</v>
      </c>
      <c r="H1185" t="s">
        <v>19</v>
      </c>
      <c r="I1185" t="str">
        <f ca="1">IF(OFFSET(support!$D$1,MATCH("w|"&amp;indicators!A1185&amp;"|"&amp;MID(indicators!C1185,3,100),support!$A$2:$A$66,0),MATCH(indicators!B1185,support!$E$1:$BI$1,0))="","NULL",SUBSTITUTE(OFFSET(support!$D$1,MATCH("w|"&amp;indicators!A1185&amp;"|"&amp;MID(indicators!C1185,3,100),support!$A$2:$A$66,0),MATCH(indicators!B1185,support!$E$1:$BI$1,0)),",","."))</f>
        <v>10</v>
      </c>
      <c r="J1185">
        <v>1</v>
      </c>
    </row>
    <row r="1186" spans="1:10" x14ac:dyDescent="0.25">
      <c r="A1186">
        <v>2017</v>
      </c>
      <c r="B1186" s="88">
        <v>61</v>
      </c>
      <c r="C1186" t="s">
        <v>232</v>
      </c>
      <c r="D1186" t="str">
        <f ca="1">IF(OFFSET(support!$D$1,MATCH("v|"&amp;indicators!A1186&amp;"|"&amp;MID(indicators!C1186,3,100),support!$A$2:$A$66,0),MATCH(indicators!B1186,support!$E$1:$BI$1,0))="","NULL",SUBSTITUTE(OFFSET(support!$D$1,MATCH("v|"&amp;indicators!A1186&amp;"|"&amp;MID(indicators!C1186,3,100),support!$A$2:$A$66,0),MATCH(indicators!B1186,support!$E$1:$BI$1,0)),",","."))</f>
        <v>0.384721722060792</v>
      </c>
      <c r="E1186" t="s">
        <v>19</v>
      </c>
      <c r="F1186" t="s">
        <v>19</v>
      </c>
      <c r="G1186" t="s">
        <v>19</v>
      </c>
      <c r="H1186" t="s">
        <v>19</v>
      </c>
      <c r="I1186" t="str">
        <f ca="1">IF(OFFSET(support!$D$1,MATCH("w|"&amp;indicators!A1186&amp;"|"&amp;MID(indicators!C1186,3,100),support!$A$2:$A$66,0),MATCH(indicators!B1186,support!$E$1:$BI$1,0))="","NULL",SUBSTITUTE(OFFSET(support!$D$1,MATCH("w|"&amp;indicators!A1186&amp;"|"&amp;MID(indicators!C1186,3,100),support!$A$2:$A$66,0),MATCH(indicators!B1186,support!$E$1:$BI$1,0)),",","."))</f>
        <v>10</v>
      </c>
      <c r="J1186">
        <v>1</v>
      </c>
    </row>
    <row r="1187" spans="1:10" x14ac:dyDescent="0.25">
      <c r="A1187">
        <v>2017</v>
      </c>
      <c r="B1187" s="88">
        <v>63</v>
      </c>
      <c r="C1187" t="s">
        <v>232</v>
      </c>
      <c r="D1187" t="str">
        <f ca="1">IF(OFFSET(support!$D$1,MATCH("v|"&amp;indicators!A1187&amp;"|"&amp;MID(indicators!C1187,3,100),support!$A$2:$A$66,0),MATCH(indicators!B1187,support!$E$1:$BI$1,0))="","NULL",SUBSTITUTE(OFFSET(support!$D$1,MATCH("v|"&amp;indicators!A1187&amp;"|"&amp;MID(indicators!C1187,3,100),support!$A$2:$A$66,0),MATCH(indicators!B1187,support!$E$1:$BI$1,0)),",","."))</f>
        <v>5.2991365456887</v>
      </c>
      <c r="E1187" t="s">
        <v>19</v>
      </c>
      <c r="F1187" t="s">
        <v>19</v>
      </c>
      <c r="G1187" t="s">
        <v>19</v>
      </c>
      <c r="H1187" t="s">
        <v>19</v>
      </c>
      <c r="I1187" t="str">
        <f ca="1">IF(OFFSET(support!$D$1,MATCH("w|"&amp;indicators!A1187&amp;"|"&amp;MID(indicators!C1187,3,100),support!$A$2:$A$66,0),MATCH(indicators!B1187,support!$E$1:$BI$1,0))="","NULL",SUBSTITUTE(OFFSET(support!$D$1,MATCH("w|"&amp;indicators!A1187&amp;"|"&amp;MID(indicators!C1187,3,100),support!$A$2:$A$66,0),MATCH(indicators!B1187,support!$E$1:$BI$1,0)),",","."))</f>
        <v>10</v>
      </c>
      <c r="J1187">
        <v>1</v>
      </c>
    </row>
    <row r="1188" spans="1:10" x14ac:dyDescent="0.25">
      <c r="A1188">
        <v>2017</v>
      </c>
      <c r="B1188" s="88">
        <v>64</v>
      </c>
      <c r="C1188" t="s">
        <v>232</v>
      </c>
      <c r="D1188" t="str">
        <f ca="1">IF(OFFSET(support!$D$1,MATCH("v|"&amp;indicators!A1188&amp;"|"&amp;MID(indicators!C1188,3,100),support!$A$2:$A$66,0),MATCH(indicators!B1188,support!$E$1:$BI$1,0))="","NULL",SUBSTITUTE(OFFSET(support!$D$1,MATCH("v|"&amp;indicators!A1188&amp;"|"&amp;MID(indicators!C1188,3,100),support!$A$2:$A$66,0),MATCH(indicators!B1188,support!$E$1:$BI$1,0)),",","."))</f>
        <v>7.93581642540741</v>
      </c>
      <c r="E1188" t="s">
        <v>19</v>
      </c>
      <c r="F1188" t="s">
        <v>19</v>
      </c>
      <c r="G1188" t="s">
        <v>19</v>
      </c>
      <c r="H1188" t="s">
        <v>19</v>
      </c>
      <c r="I1188" t="str">
        <f ca="1">IF(OFFSET(support!$D$1,MATCH("w|"&amp;indicators!A1188&amp;"|"&amp;MID(indicators!C1188,3,100),support!$A$2:$A$66,0),MATCH(indicators!B1188,support!$E$1:$BI$1,0))="","NULL",SUBSTITUTE(OFFSET(support!$D$1,MATCH("w|"&amp;indicators!A1188&amp;"|"&amp;MID(indicators!C1188,3,100),support!$A$2:$A$66,0),MATCH(indicators!B1188,support!$E$1:$BI$1,0)),",","."))</f>
        <v>10</v>
      </c>
      <c r="J1188">
        <v>1</v>
      </c>
    </row>
    <row r="1189" spans="1:10" x14ac:dyDescent="0.25">
      <c r="A1189">
        <v>2017</v>
      </c>
      <c r="B1189" s="88">
        <v>65</v>
      </c>
      <c r="C1189" t="s">
        <v>232</v>
      </c>
      <c r="D1189" t="str">
        <f ca="1">IF(OFFSET(support!$D$1,MATCH("v|"&amp;indicators!A1189&amp;"|"&amp;MID(indicators!C1189,3,100),support!$A$2:$A$66,0),MATCH(indicators!B1189,support!$E$1:$BI$1,0))="","NULL",SUBSTITUTE(OFFSET(support!$D$1,MATCH("v|"&amp;indicators!A1189&amp;"|"&amp;MID(indicators!C1189,3,100),support!$A$2:$A$66,0),MATCH(indicators!B1189,support!$E$1:$BI$1,0)),",","."))</f>
        <v>3.41248000353605</v>
      </c>
      <c r="E1189" t="s">
        <v>19</v>
      </c>
      <c r="F1189" t="s">
        <v>19</v>
      </c>
      <c r="G1189" t="s">
        <v>19</v>
      </c>
      <c r="H1189" t="s">
        <v>19</v>
      </c>
      <c r="I1189" t="str">
        <f ca="1">IF(OFFSET(support!$D$1,MATCH("w|"&amp;indicators!A1189&amp;"|"&amp;MID(indicators!C1189,3,100),support!$A$2:$A$66,0),MATCH(indicators!B1189,support!$E$1:$BI$1,0))="","NULL",SUBSTITUTE(OFFSET(support!$D$1,MATCH("w|"&amp;indicators!A1189&amp;"|"&amp;MID(indicators!C1189,3,100),support!$A$2:$A$66,0),MATCH(indicators!B1189,support!$E$1:$BI$1,0)),",","."))</f>
        <v>10</v>
      </c>
      <c r="J1189">
        <v>1</v>
      </c>
    </row>
    <row r="1190" spans="1:10" x14ac:dyDescent="0.25">
      <c r="A1190">
        <v>2017</v>
      </c>
      <c r="B1190" s="88">
        <v>67</v>
      </c>
      <c r="C1190" t="s">
        <v>232</v>
      </c>
      <c r="D1190" t="str">
        <f ca="1">IF(OFFSET(support!$D$1,MATCH("v|"&amp;indicators!A1190&amp;"|"&amp;MID(indicators!C1190,3,100),support!$A$2:$A$66,0),MATCH(indicators!B1190,support!$E$1:$BI$1,0))="","NULL",SUBSTITUTE(OFFSET(support!$D$1,MATCH("v|"&amp;indicators!A1190&amp;"|"&amp;MID(indicators!C1190,3,100),support!$A$2:$A$66,0),MATCH(indicators!B1190,support!$E$1:$BI$1,0)),",","."))</f>
        <v>4.07539235700514</v>
      </c>
      <c r="E1190" t="s">
        <v>19</v>
      </c>
      <c r="F1190" t="s">
        <v>19</v>
      </c>
      <c r="G1190" t="s">
        <v>19</v>
      </c>
      <c r="H1190" t="s">
        <v>19</v>
      </c>
      <c r="I1190" t="str">
        <f ca="1">IF(OFFSET(support!$D$1,MATCH("w|"&amp;indicators!A1190&amp;"|"&amp;MID(indicators!C1190,3,100),support!$A$2:$A$66,0),MATCH(indicators!B1190,support!$E$1:$BI$1,0))="","NULL",SUBSTITUTE(OFFSET(support!$D$1,MATCH("w|"&amp;indicators!A1190&amp;"|"&amp;MID(indicators!C1190,3,100),support!$A$2:$A$66,0),MATCH(indicators!B1190,support!$E$1:$BI$1,0)),",","."))</f>
        <v>10</v>
      </c>
      <c r="J1190">
        <v>1</v>
      </c>
    </row>
    <row r="1191" spans="1:10" x14ac:dyDescent="0.25">
      <c r="A1191">
        <v>2017</v>
      </c>
      <c r="B1191" s="88">
        <v>68</v>
      </c>
      <c r="C1191" t="s">
        <v>232</v>
      </c>
      <c r="D1191" t="str">
        <f ca="1">IF(OFFSET(support!$D$1,MATCH("v|"&amp;indicators!A1191&amp;"|"&amp;MID(indicators!C1191,3,100),support!$A$2:$A$66,0),MATCH(indicators!B1191,support!$E$1:$BI$1,0))="","NULL",SUBSTITUTE(OFFSET(support!$D$1,MATCH("v|"&amp;indicators!A1191&amp;"|"&amp;MID(indicators!C1191,3,100),support!$A$2:$A$66,0),MATCH(indicators!B1191,support!$E$1:$BI$1,0)),",","."))</f>
        <v>2.71781788246134</v>
      </c>
      <c r="E1191" t="s">
        <v>19</v>
      </c>
      <c r="F1191" t="s">
        <v>19</v>
      </c>
      <c r="G1191" t="s">
        <v>19</v>
      </c>
      <c r="H1191" t="s">
        <v>19</v>
      </c>
      <c r="I1191" t="str">
        <f ca="1">IF(OFFSET(support!$D$1,MATCH("w|"&amp;indicators!A1191&amp;"|"&amp;MID(indicators!C1191,3,100),support!$A$2:$A$66,0),MATCH(indicators!B1191,support!$E$1:$BI$1,0))="","NULL",SUBSTITUTE(OFFSET(support!$D$1,MATCH("w|"&amp;indicators!A1191&amp;"|"&amp;MID(indicators!C1191,3,100),support!$A$2:$A$66,0),MATCH(indicators!B1191,support!$E$1:$BI$1,0)),",","."))</f>
        <v>10</v>
      </c>
      <c r="J1191">
        <v>1</v>
      </c>
    </row>
    <row r="1192" spans="1:10" x14ac:dyDescent="0.25">
      <c r="A1192">
        <v>2017</v>
      </c>
      <c r="B1192" s="88">
        <v>69</v>
      </c>
      <c r="C1192" t="s">
        <v>232</v>
      </c>
      <c r="D1192" t="str">
        <f ca="1">IF(OFFSET(support!$D$1,MATCH("v|"&amp;indicators!A1192&amp;"|"&amp;MID(indicators!C1192,3,100),support!$A$2:$A$66,0),MATCH(indicators!B1192,support!$E$1:$BI$1,0))="","NULL",SUBSTITUTE(OFFSET(support!$D$1,MATCH("v|"&amp;indicators!A1192&amp;"|"&amp;MID(indicators!C1192,3,100),support!$A$2:$A$66,0),MATCH(indicators!B1192,support!$E$1:$BI$1,0)),",","."))</f>
        <v>4.59920748779432</v>
      </c>
      <c r="E1192" t="s">
        <v>19</v>
      </c>
      <c r="F1192" t="s">
        <v>19</v>
      </c>
      <c r="G1192" t="s">
        <v>19</v>
      </c>
      <c r="H1192" t="s">
        <v>19</v>
      </c>
      <c r="I1192" t="str">
        <f ca="1">IF(OFFSET(support!$D$1,MATCH("w|"&amp;indicators!A1192&amp;"|"&amp;MID(indicators!C1192,3,100),support!$A$2:$A$66,0),MATCH(indicators!B1192,support!$E$1:$BI$1,0))="","NULL",SUBSTITUTE(OFFSET(support!$D$1,MATCH("w|"&amp;indicators!A1192&amp;"|"&amp;MID(indicators!C1192,3,100),support!$A$2:$A$66,0),MATCH(indicators!B1192,support!$E$1:$BI$1,0)),",","."))</f>
        <v>10</v>
      </c>
      <c r="J1192">
        <v>1</v>
      </c>
    </row>
    <row r="1193" spans="1:10" x14ac:dyDescent="0.25">
      <c r="A1193">
        <v>2017</v>
      </c>
      <c r="B1193" s="88">
        <v>70</v>
      </c>
      <c r="C1193" t="s">
        <v>232</v>
      </c>
      <c r="D1193" t="str">
        <f ca="1">IF(OFFSET(support!$D$1,MATCH("v|"&amp;indicators!A1193&amp;"|"&amp;MID(indicators!C1193,3,100),support!$A$2:$A$66,0),MATCH(indicators!B1193,support!$E$1:$BI$1,0))="","NULL",SUBSTITUTE(OFFSET(support!$D$1,MATCH("v|"&amp;indicators!A1193&amp;"|"&amp;MID(indicators!C1193,3,100),support!$A$2:$A$66,0),MATCH(indicators!B1193,support!$E$1:$BI$1,0)),",","."))</f>
        <v>4.75130472885403</v>
      </c>
      <c r="E1193" t="s">
        <v>19</v>
      </c>
      <c r="F1193" t="s">
        <v>19</v>
      </c>
      <c r="G1193" t="s">
        <v>19</v>
      </c>
      <c r="H1193" t="s">
        <v>19</v>
      </c>
      <c r="I1193" t="str">
        <f ca="1">IF(OFFSET(support!$D$1,MATCH("w|"&amp;indicators!A1193&amp;"|"&amp;MID(indicators!C1193,3,100),support!$A$2:$A$66,0),MATCH(indicators!B1193,support!$E$1:$BI$1,0))="","NULL",SUBSTITUTE(OFFSET(support!$D$1,MATCH("w|"&amp;indicators!A1193&amp;"|"&amp;MID(indicators!C1193,3,100),support!$A$2:$A$66,0),MATCH(indicators!B1193,support!$E$1:$BI$1,0)),",","."))</f>
        <v>10</v>
      </c>
      <c r="J1193">
        <v>1</v>
      </c>
    </row>
    <row r="1194" spans="1:10" x14ac:dyDescent="0.25">
      <c r="A1194">
        <v>2017</v>
      </c>
      <c r="B1194" s="88">
        <v>72</v>
      </c>
      <c r="C1194" t="s">
        <v>232</v>
      </c>
      <c r="D1194" t="str">
        <f ca="1">IF(OFFSET(support!$D$1,MATCH("v|"&amp;indicators!A1194&amp;"|"&amp;MID(indicators!C1194,3,100),support!$A$2:$A$66,0),MATCH(indicators!B1194,support!$E$1:$BI$1,0))="","NULL",SUBSTITUTE(OFFSET(support!$D$1,MATCH("v|"&amp;indicators!A1194&amp;"|"&amp;MID(indicators!C1194,3,100),support!$A$2:$A$66,0),MATCH(indicators!B1194,support!$E$1:$BI$1,0)),",","."))</f>
        <v>5.23264199282801</v>
      </c>
      <c r="E1194" t="s">
        <v>19</v>
      </c>
      <c r="F1194" t="s">
        <v>19</v>
      </c>
      <c r="G1194" t="s">
        <v>19</v>
      </c>
      <c r="H1194" t="s">
        <v>19</v>
      </c>
      <c r="I1194" t="str">
        <f ca="1">IF(OFFSET(support!$D$1,MATCH("w|"&amp;indicators!A1194&amp;"|"&amp;MID(indicators!C1194,3,100),support!$A$2:$A$66,0),MATCH(indicators!B1194,support!$E$1:$BI$1,0))="","NULL",SUBSTITUTE(OFFSET(support!$D$1,MATCH("w|"&amp;indicators!A1194&amp;"|"&amp;MID(indicators!C1194,3,100),support!$A$2:$A$66,0),MATCH(indicators!B1194,support!$E$1:$BI$1,0)),",","."))</f>
        <v>10</v>
      </c>
      <c r="J1194">
        <v>1</v>
      </c>
    </row>
    <row r="1195" spans="1:10" x14ac:dyDescent="0.25">
      <c r="A1195">
        <v>2017</v>
      </c>
      <c r="B1195" s="88">
        <v>75</v>
      </c>
      <c r="C1195" t="s">
        <v>232</v>
      </c>
      <c r="D1195" t="str">
        <f ca="1">IF(OFFSET(support!$D$1,MATCH("v|"&amp;indicators!A1195&amp;"|"&amp;MID(indicators!C1195,3,100),support!$A$2:$A$66,0),MATCH(indicators!B1195,support!$E$1:$BI$1,0))="","NULL",SUBSTITUTE(OFFSET(support!$D$1,MATCH("v|"&amp;indicators!A1195&amp;"|"&amp;MID(indicators!C1195,3,100),support!$A$2:$A$66,0),MATCH(indicators!B1195,support!$E$1:$BI$1,0)),",","."))</f>
        <v>6.12014816351792</v>
      </c>
      <c r="E1195" t="s">
        <v>19</v>
      </c>
      <c r="F1195" t="s">
        <v>19</v>
      </c>
      <c r="G1195" t="s">
        <v>19</v>
      </c>
      <c r="H1195" t="s">
        <v>19</v>
      </c>
      <c r="I1195" t="str">
        <f ca="1">IF(OFFSET(support!$D$1,MATCH("w|"&amp;indicators!A1195&amp;"|"&amp;MID(indicators!C1195,3,100),support!$A$2:$A$66,0),MATCH(indicators!B1195,support!$E$1:$BI$1,0))="","NULL",SUBSTITUTE(OFFSET(support!$D$1,MATCH("w|"&amp;indicators!A1195&amp;"|"&amp;MID(indicators!C1195,3,100),support!$A$2:$A$66,0),MATCH(indicators!B1195,support!$E$1:$BI$1,0)),",","."))</f>
        <v>10</v>
      </c>
      <c r="J1195">
        <v>1</v>
      </c>
    </row>
    <row r="1196" spans="1:10" x14ac:dyDescent="0.25">
      <c r="A1196">
        <v>2017</v>
      </c>
      <c r="B1196" s="88">
        <v>77</v>
      </c>
      <c r="C1196" t="s">
        <v>232</v>
      </c>
      <c r="D1196" t="str">
        <f ca="1">IF(OFFSET(support!$D$1,MATCH("v|"&amp;indicators!A1196&amp;"|"&amp;MID(indicators!C1196,3,100),support!$A$2:$A$66,0),MATCH(indicators!B1196,support!$E$1:$BI$1,0))="","NULL",SUBSTITUTE(OFFSET(support!$D$1,MATCH("v|"&amp;indicators!A1196&amp;"|"&amp;MID(indicators!C1196,3,100),support!$A$2:$A$66,0),MATCH(indicators!B1196,support!$E$1:$BI$1,0)),",","."))</f>
        <v>2.90455697728307</v>
      </c>
      <c r="E1196" t="s">
        <v>19</v>
      </c>
      <c r="F1196" t="s">
        <v>19</v>
      </c>
      <c r="G1196" t="s">
        <v>19</v>
      </c>
      <c r="H1196" t="s">
        <v>19</v>
      </c>
      <c r="I1196" t="str">
        <f ca="1">IF(OFFSET(support!$D$1,MATCH("w|"&amp;indicators!A1196&amp;"|"&amp;MID(indicators!C1196,3,100),support!$A$2:$A$66,0),MATCH(indicators!B1196,support!$E$1:$BI$1,0))="","NULL",SUBSTITUTE(OFFSET(support!$D$1,MATCH("w|"&amp;indicators!A1196&amp;"|"&amp;MID(indicators!C1196,3,100),support!$A$2:$A$66,0),MATCH(indicators!B1196,support!$E$1:$BI$1,0)),",","."))</f>
        <v>10</v>
      </c>
      <c r="J1196">
        <v>1</v>
      </c>
    </row>
    <row r="1197" spans="1:10" x14ac:dyDescent="0.25">
      <c r="A1197">
        <v>2017</v>
      </c>
      <c r="B1197" s="88">
        <v>78</v>
      </c>
      <c r="C1197" t="s">
        <v>232</v>
      </c>
      <c r="D1197" t="str">
        <f ca="1">IF(OFFSET(support!$D$1,MATCH("v|"&amp;indicators!A1197&amp;"|"&amp;MID(indicators!C1197,3,100),support!$A$2:$A$66,0),MATCH(indicators!B1197,support!$E$1:$BI$1,0))="","NULL",SUBSTITUTE(OFFSET(support!$D$1,MATCH("v|"&amp;indicators!A1197&amp;"|"&amp;MID(indicators!C1197,3,100),support!$A$2:$A$66,0),MATCH(indicators!B1197,support!$E$1:$BI$1,0)),",","."))</f>
        <v>3.76720259425802</v>
      </c>
      <c r="E1197" t="s">
        <v>19</v>
      </c>
      <c r="F1197" t="s">
        <v>19</v>
      </c>
      <c r="G1197" t="s">
        <v>19</v>
      </c>
      <c r="H1197" t="s">
        <v>19</v>
      </c>
      <c r="I1197" t="str">
        <f ca="1">IF(OFFSET(support!$D$1,MATCH("w|"&amp;indicators!A1197&amp;"|"&amp;MID(indicators!C1197,3,100),support!$A$2:$A$66,0),MATCH(indicators!B1197,support!$E$1:$BI$1,0))="","NULL",SUBSTITUTE(OFFSET(support!$D$1,MATCH("w|"&amp;indicators!A1197&amp;"|"&amp;MID(indicators!C1197,3,100),support!$A$2:$A$66,0),MATCH(indicators!B1197,support!$E$1:$BI$1,0)),",","."))</f>
        <v>10</v>
      </c>
      <c r="J1197">
        <v>1</v>
      </c>
    </row>
    <row r="1198" spans="1:10" x14ac:dyDescent="0.25">
      <c r="A1198">
        <v>2017</v>
      </c>
      <c r="B1198" s="88">
        <v>83</v>
      </c>
      <c r="C1198" t="s">
        <v>232</v>
      </c>
      <c r="D1198" t="str">
        <f ca="1">IF(OFFSET(support!$D$1,MATCH("v|"&amp;indicators!A1198&amp;"|"&amp;MID(indicators!C1198,3,100),support!$A$2:$A$66,0),MATCH(indicators!B1198,support!$E$1:$BI$1,0))="","NULL",SUBSTITUTE(OFFSET(support!$D$1,MATCH("v|"&amp;indicators!A1198&amp;"|"&amp;MID(indicators!C1198,3,100),support!$A$2:$A$66,0),MATCH(indicators!B1198,support!$E$1:$BI$1,0)),",","."))</f>
        <v>3.86334906268776</v>
      </c>
      <c r="E1198" t="s">
        <v>19</v>
      </c>
      <c r="F1198" t="s">
        <v>19</v>
      </c>
      <c r="G1198" t="s">
        <v>19</v>
      </c>
      <c r="H1198" t="s">
        <v>19</v>
      </c>
      <c r="I1198" t="str">
        <f ca="1">IF(OFFSET(support!$D$1,MATCH("w|"&amp;indicators!A1198&amp;"|"&amp;MID(indicators!C1198,3,100),support!$A$2:$A$66,0),MATCH(indicators!B1198,support!$E$1:$BI$1,0))="","NULL",SUBSTITUTE(OFFSET(support!$D$1,MATCH("w|"&amp;indicators!A1198&amp;"|"&amp;MID(indicators!C1198,3,100),support!$A$2:$A$66,0),MATCH(indicators!B1198,support!$E$1:$BI$1,0)),",","."))</f>
        <v>10</v>
      </c>
      <c r="J1198">
        <v>1</v>
      </c>
    </row>
    <row r="1199" spans="1:10" x14ac:dyDescent="0.25">
      <c r="A1199">
        <v>2018</v>
      </c>
      <c r="B1199" s="88">
        <v>1</v>
      </c>
      <c r="C1199" t="s">
        <v>232</v>
      </c>
      <c r="D1199" t="str">
        <f ca="1">IF(OFFSET(support!$D$1,MATCH("v|"&amp;indicators!A1199&amp;"|"&amp;MID(indicators!C1199,3,100),support!$A$2:$A$66,0),MATCH(indicators!B1199,support!$E$1:$BI$1,0))="","NULL",SUBSTITUTE(OFFSET(support!$D$1,MATCH("v|"&amp;indicators!A1199&amp;"|"&amp;MID(indicators!C1199,3,100),support!$A$2:$A$66,0),MATCH(indicators!B1199,support!$E$1:$BI$1,0)),",","."))</f>
        <v>7.82992834605094</v>
      </c>
      <c r="E1199" t="s">
        <v>19</v>
      </c>
      <c r="F1199" t="s">
        <v>19</v>
      </c>
      <c r="G1199" t="s">
        <v>19</v>
      </c>
      <c r="H1199" t="s">
        <v>19</v>
      </c>
      <c r="I1199" t="str">
        <f ca="1">IF(OFFSET(support!$D$1,MATCH("w|"&amp;indicators!A1199&amp;"|"&amp;MID(indicators!C1199,3,100),support!$A$2:$A$66,0),MATCH(indicators!B1199,support!$E$1:$BI$1,0))="","NULL",SUBSTITUTE(OFFSET(support!$D$1,MATCH("w|"&amp;indicators!A1199&amp;"|"&amp;MID(indicators!C1199,3,100),support!$A$2:$A$66,0),MATCH(indicators!B1199,support!$E$1:$BI$1,0)),",","."))</f>
        <v>10</v>
      </c>
      <c r="J1199">
        <v>1</v>
      </c>
    </row>
    <row r="1200" spans="1:10" x14ac:dyDescent="0.25">
      <c r="A1200">
        <v>2018</v>
      </c>
      <c r="B1200" s="88">
        <v>2</v>
      </c>
      <c r="C1200" t="s">
        <v>232</v>
      </c>
      <c r="D1200" t="str">
        <f ca="1">IF(OFFSET(support!$D$1,MATCH("v|"&amp;indicators!A1200&amp;"|"&amp;MID(indicators!C1200,3,100),support!$A$2:$A$66,0),MATCH(indicators!B1200,support!$E$1:$BI$1,0))="","NULL",SUBSTITUTE(OFFSET(support!$D$1,MATCH("v|"&amp;indicators!A1200&amp;"|"&amp;MID(indicators!C1200,3,100),support!$A$2:$A$66,0),MATCH(indicators!B1200,support!$E$1:$BI$1,0)),",","."))</f>
        <v>3.41906514250338</v>
      </c>
      <c r="E1200" t="s">
        <v>19</v>
      </c>
      <c r="F1200" t="s">
        <v>19</v>
      </c>
      <c r="G1200" t="s">
        <v>19</v>
      </c>
      <c r="H1200" t="s">
        <v>19</v>
      </c>
      <c r="I1200" t="str">
        <f ca="1">IF(OFFSET(support!$D$1,MATCH("w|"&amp;indicators!A1200&amp;"|"&amp;MID(indicators!C1200,3,100),support!$A$2:$A$66,0),MATCH(indicators!B1200,support!$E$1:$BI$1,0))="","NULL",SUBSTITUTE(OFFSET(support!$D$1,MATCH("w|"&amp;indicators!A1200&amp;"|"&amp;MID(indicators!C1200,3,100),support!$A$2:$A$66,0),MATCH(indicators!B1200,support!$E$1:$BI$1,0)),",","."))</f>
        <v>10</v>
      </c>
      <c r="J1200">
        <v>1</v>
      </c>
    </row>
    <row r="1201" spans="1:10" x14ac:dyDescent="0.25">
      <c r="A1201">
        <v>2018</v>
      </c>
      <c r="B1201" s="88">
        <v>3</v>
      </c>
      <c r="C1201" t="s">
        <v>232</v>
      </c>
      <c r="D1201" t="str">
        <f ca="1">IF(OFFSET(support!$D$1,MATCH("v|"&amp;indicators!A1201&amp;"|"&amp;MID(indicators!C1201,3,100),support!$A$2:$A$66,0),MATCH(indicators!B1201,support!$E$1:$BI$1,0))="","NULL",SUBSTITUTE(OFFSET(support!$D$1,MATCH("v|"&amp;indicators!A1201&amp;"|"&amp;MID(indicators!C1201,3,100),support!$A$2:$A$66,0),MATCH(indicators!B1201,support!$E$1:$BI$1,0)),",","."))</f>
        <v>5.97195908180566</v>
      </c>
      <c r="E1201" t="s">
        <v>19</v>
      </c>
      <c r="F1201" t="s">
        <v>19</v>
      </c>
      <c r="G1201" t="s">
        <v>19</v>
      </c>
      <c r="H1201" t="s">
        <v>19</v>
      </c>
      <c r="I1201" t="str">
        <f ca="1">IF(OFFSET(support!$D$1,MATCH("w|"&amp;indicators!A1201&amp;"|"&amp;MID(indicators!C1201,3,100),support!$A$2:$A$66,0),MATCH(indicators!B1201,support!$E$1:$BI$1,0))="","NULL",SUBSTITUTE(OFFSET(support!$D$1,MATCH("w|"&amp;indicators!A1201&amp;"|"&amp;MID(indicators!C1201,3,100),support!$A$2:$A$66,0),MATCH(indicators!B1201,support!$E$1:$BI$1,0)),",","."))</f>
        <v>10</v>
      </c>
      <c r="J1201">
        <v>1</v>
      </c>
    </row>
    <row r="1202" spans="1:10" x14ac:dyDescent="0.25">
      <c r="A1202">
        <v>2018</v>
      </c>
      <c r="B1202" s="88">
        <v>4</v>
      </c>
      <c r="C1202" t="s">
        <v>232</v>
      </c>
      <c r="D1202" t="str">
        <f ca="1">IF(OFFSET(support!$D$1,MATCH("v|"&amp;indicators!A1202&amp;"|"&amp;MID(indicators!C1202,3,100),support!$A$2:$A$66,0),MATCH(indicators!B1202,support!$E$1:$BI$1,0))="","NULL",SUBSTITUTE(OFFSET(support!$D$1,MATCH("v|"&amp;indicators!A1202&amp;"|"&amp;MID(indicators!C1202,3,100),support!$A$2:$A$66,0),MATCH(indicators!B1202,support!$E$1:$BI$1,0)),",","."))</f>
        <v>7.36014853599306</v>
      </c>
      <c r="E1202" t="s">
        <v>19</v>
      </c>
      <c r="F1202" t="s">
        <v>19</v>
      </c>
      <c r="G1202" t="s">
        <v>19</v>
      </c>
      <c r="H1202" t="s">
        <v>19</v>
      </c>
      <c r="I1202" t="str">
        <f ca="1">IF(OFFSET(support!$D$1,MATCH("w|"&amp;indicators!A1202&amp;"|"&amp;MID(indicators!C1202,3,100),support!$A$2:$A$66,0),MATCH(indicators!B1202,support!$E$1:$BI$1,0))="","NULL",SUBSTITUTE(OFFSET(support!$D$1,MATCH("w|"&amp;indicators!A1202&amp;"|"&amp;MID(indicators!C1202,3,100),support!$A$2:$A$66,0),MATCH(indicators!B1202,support!$E$1:$BI$1,0)),",","."))</f>
        <v>10</v>
      </c>
      <c r="J1202">
        <v>1</v>
      </c>
    </row>
    <row r="1203" spans="1:10" x14ac:dyDescent="0.25">
      <c r="A1203">
        <v>2018</v>
      </c>
      <c r="B1203" s="88">
        <v>5</v>
      </c>
      <c r="C1203" t="s">
        <v>232</v>
      </c>
      <c r="D1203" t="str">
        <f ca="1">IF(OFFSET(support!$D$1,MATCH("v|"&amp;indicators!A1203&amp;"|"&amp;MID(indicators!C1203,3,100),support!$A$2:$A$66,0),MATCH(indicators!B1203,support!$E$1:$BI$1,0))="","NULL",SUBSTITUTE(OFFSET(support!$D$1,MATCH("v|"&amp;indicators!A1203&amp;"|"&amp;MID(indicators!C1203,3,100),support!$A$2:$A$66,0),MATCH(indicators!B1203,support!$E$1:$BI$1,0)),",","."))</f>
        <v>0.822926558304043</v>
      </c>
      <c r="E1203" t="s">
        <v>19</v>
      </c>
      <c r="F1203" t="s">
        <v>19</v>
      </c>
      <c r="G1203" t="s">
        <v>19</v>
      </c>
      <c r="H1203" t="s">
        <v>19</v>
      </c>
      <c r="I1203" t="str">
        <f ca="1">IF(OFFSET(support!$D$1,MATCH("w|"&amp;indicators!A1203&amp;"|"&amp;MID(indicators!C1203,3,100),support!$A$2:$A$66,0),MATCH(indicators!B1203,support!$E$1:$BI$1,0))="","NULL",SUBSTITUTE(OFFSET(support!$D$1,MATCH("w|"&amp;indicators!A1203&amp;"|"&amp;MID(indicators!C1203,3,100),support!$A$2:$A$66,0),MATCH(indicators!B1203,support!$E$1:$BI$1,0)),",","."))</f>
        <v>10</v>
      </c>
      <c r="J1203">
        <v>1</v>
      </c>
    </row>
    <row r="1204" spans="1:10" x14ac:dyDescent="0.25">
      <c r="A1204">
        <v>2018</v>
      </c>
      <c r="B1204" s="88">
        <v>6</v>
      </c>
      <c r="C1204" t="s">
        <v>232</v>
      </c>
      <c r="D1204" t="str">
        <f ca="1">IF(OFFSET(support!$D$1,MATCH("v|"&amp;indicators!A1204&amp;"|"&amp;MID(indicators!C1204,3,100),support!$A$2:$A$66,0),MATCH(indicators!B1204,support!$E$1:$BI$1,0))="","NULL",SUBSTITUTE(OFFSET(support!$D$1,MATCH("v|"&amp;indicators!A1204&amp;"|"&amp;MID(indicators!C1204,3,100),support!$A$2:$A$66,0),MATCH(indicators!B1204,support!$E$1:$BI$1,0)),",","."))</f>
        <v>1.42945230354019</v>
      </c>
      <c r="E1204" t="s">
        <v>19</v>
      </c>
      <c r="F1204" t="s">
        <v>19</v>
      </c>
      <c r="G1204" t="s">
        <v>19</v>
      </c>
      <c r="H1204" t="s">
        <v>19</v>
      </c>
      <c r="I1204" t="str">
        <f ca="1">IF(OFFSET(support!$D$1,MATCH("w|"&amp;indicators!A1204&amp;"|"&amp;MID(indicators!C1204,3,100),support!$A$2:$A$66,0),MATCH(indicators!B1204,support!$E$1:$BI$1,0))="","NULL",SUBSTITUTE(OFFSET(support!$D$1,MATCH("w|"&amp;indicators!A1204&amp;"|"&amp;MID(indicators!C1204,3,100),support!$A$2:$A$66,0),MATCH(indicators!B1204,support!$E$1:$BI$1,0)),",","."))</f>
        <v>10</v>
      </c>
      <c r="J1204">
        <v>1</v>
      </c>
    </row>
    <row r="1205" spans="1:10" x14ac:dyDescent="0.25">
      <c r="A1205">
        <v>2018</v>
      </c>
      <c r="B1205" s="88">
        <v>7</v>
      </c>
      <c r="C1205" t="s">
        <v>232</v>
      </c>
      <c r="D1205" t="str">
        <f ca="1">IF(OFFSET(support!$D$1,MATCH("v|"&amp;indicators!A1205&amp;"|"&amp;MID(indicators!C1205,3,100),support!$A$2:$A$66,0),MATCH(indicators!B1205,support!$E$1:$BI$1,0))="","NULL",SUBSTITUTE(OFFSET(support!$D$1,MATCH("v|"&amp;indicators!A1205&amp;"|"&amp;MID(indicators!C1205,3,100),support!$A$2:$A$66,0),MATCH(indicators!B1205,support!$E$1:$BI$1,0)),",","."))</f>
        <v>7.9472365165445</v>
      </c>
      <c r="E1205" t="s">
        <v>19</v>
      </c>
      <c r="F1205" t="s">
        <v>19</v>
      </c>
      <c r="G1205" t="s">
        <v>19</v>
      </c>
      <c r="H1205" t="s">
        <v>19</v>
      </c>
      <c r="I1205" t="str">
        <f ca="1">IF(OFFSET(support!$D$1,MATCH("w|"&amp;indicators!A1205&amp;"|"&amp;MID(indicators!C1205,3,100),support!$A$2:$A$66,0),MATCH(indicators!B1205,support!$E$1:$BI$1,0))="","NULL",SUBSTITUTE(OFFSET(support!$D$1,MATCH("w|"&amp;indicators!A1205&amp;"|"&amp;MID(indicators!C1205,3,100),support!$A$2:$A$66,0),MATCH(indicators!B1205,support!$E$1:$BI$1,0)),",","."))</f>
        <v>10</v>
      </c>
      <c r="J1205">
        <v>1</v>
      </c>
    </row>
    <row r="1206" spans="1:10" x14ac:dyDescent="0.25">
      <c r="A1206">
        <v>2018</v>
      </c>
      <c r="B1206" s="88">
        <v>8</v>
      </c>
      <c r="C1206" t="s">
        <v>232</v>
      </c>
      <c r="D1206" t="str">
        <f ca="1">IF(OFFSET(support!$D$1,MATCH("v|"&amp;indicators!A1206&amp;"|"&amp;MID(indicators!C1206,3,100),support!$A$2:$A$66,0),MATCH(indicators!B1206,support!$E$1:$BI$1,0))="","NULL",SUBSTITUTE(OFFSET(support!$D$1,MATCH("v|"&amp;indicators!A1206&amp;"|"&amp;MID(indicators!C1206,3,100),support!$A$2:$A$66,0),MATCH(indicators!B1206,support!$E$1:$BI$1,0)),",","."))</f>
        <v>7.85721182663796</v>
      </c>
      <c r="E1206" t="s">
        <v>19</v>
      </c>
      <c r="F1206" t="s">
        <v>19</v>
      </c>
      <c r="G1206" t="s">
        <v>19</v>
      </c>
      <c r="H1206" t="s">
        <v>19</v>
      </c>
      <c r="I1206" t="str">
        <f ca="1">IF(OFFSET(support!$D$1,MATCH("w|"&amp;indicators!A1206&amp;"|"&amp;MID(indicators!C1206,3,100),support!$A$2:$A$66,0),MATCH(indicators!B1206,support!$E$1:$BI$1,0))="","NULL",SUBSTITUTE(OFFSET(support!$D$1,MATCH("w|"&amp;indicators!A1206&amp;"|"&amp;MID(indicators!C1206,3,100),support!$A$2:$A$66,0),MATCH(indicators!B1206,support!$E$1:$BI$1,0)),",","."))</f>
        <v>10</v>
      </c>
      <c r="J1206">
        <v>1</v>
      </c>
    </row>
    <row r="1207" spans="1:10" x14ac:dyDescent="0.25">
      <c r="A1207">
        <v>2018</v>
      </c>
      <c r="B1207" s="88">
        <v>10</v>
      </c>
      <c r="C1207" t="s">
        <v>232</v>
      </c>
      <c r="D1207" t="str">
        <f ca="1">IF(OFFSET(support!$D$1,MATCH("v|"&amp;indicators!A1207&amp;"|"&amp;MID(indicators!C1207,3,100),support!$A$2:$A$66,0),MATCH(indicators!B1207,support!$E$1:$BI$1,0))="","NULL",SUBSTITUTE(OFFSET(support!$D$1,MATCH("v|"&amp;indicators!A1207&amp;"|"&amp;MID(indicators!C1207,3,100),support!$A$2:$A$66,0),MATCH(indicators!B1207,support!$E$1:$BI$1,0)),",","."))</f>
        <v>1.80295579328679</v>
      </c>
      <c r="E1207" t="s">
        <v>19</v>
      </c>
      <c r="F1207" t="s">
        <v>19</v>
      </c>
      <c r="G1207" t="s">
        <v>19</v>
      </c>
      <c r="H1207" t="s">
        <v>19</v>
      </c>
      <c r="I1207" t="str">
        <f ca="1">IF(OFFSET(support!$D$1,MATCH("w|"&amp;indicators!A1207&amp;"|"&amp;MID(indicators!C1207,3,100),support!$A$2:$A$66,0),MATCH(indicators!B1207,support!$E$1:$BI$1,0))="","NULL",SUBSTITUTE(OFFSET(support!$D$1,MATCH("w|"&amp;indicators!A1207&amp;"|"&amp;MID(indicators!C1207,3,100),support!$A$2:$A$66,0),MATCH(indicators!B1207,support!$E$1:$BI$1,0)),",","."))</f>
        <v>10</v>
      </c>
      <c r="J1207">
        <v>1</v>
      </c>
    </row>
    <row r="1208" spans="1:10" x14ac:dyDescent="0.25">
      <c r="A1208">
        <v>2018</v>
      </c>
      <c r="B1208" s="88">
        <v>11</v>
      </c>
      <c r="C1208" t="s">
        <v>232</v>
      </c>
      <c r="D1208" t="str">
        <f ca="1">IF(OFFSET(support!$D$1,MATCH("v|"&amp;indicators!A1208&amp;"|"&amp;MID(indicators!C1208,3,100),support!$A$2:$A$66,0),MATCH(indicators!B1208,support!$E$1:$BI$1,0))="","NULL",SUBSTITUTE(OFFSET(support!$D$1,MATCH("v|"&amp;indicators!A1208&amp;"|"&amp;MID(indicators!C1208,3,100),support!$A$2:$A$66,0),MATCH(indicators!B1208,support!$E$1:$BI$1,0)),",","."))</f>
        <v>4.38812441056624</v>
      </c>
      <c r="E1208" t="s">
        <v>19</v>
      </c>
      <c r="F1208" t="s">
        <v>19</v>
      </c>
      <c r="G1208" t="s">
        <v>19</v>
      </c>
      <c r="H1208" t="s">
        <v>19</v>
      </c>
      <c r="I1208" t="str">
        <f ca="1">IF(OFFSET(support!$D$1,MATCH("w|"&amp;indicators!A1208&amp;"|"&amp;MID(indicators!C1208,3,100),support!$A$2:$A$66,0),MATCH(indicators!B1208,support!$E$1:$BI$1,0))="","NULL",SUBSTITUTE(OFFSET(support!$D$1,MATCH("w|"&amp;indicators!A1208&amp;"|"&amp;MID(indicators!C1208,3,100),support!$A$2:$A$66,0),MATCH(indicators!B1208,support!$E$1:$BI$1,0)),",","."))</f>
        <v>10</v>
      </c>
      <c r="J1208">
        <v>1</v>
      </c>
    </row>
    <row r="1209" spans="1:10" x14ac:dyDescent="0.25">
      <c r="A1209">
        <v>2018</v>
      </c>
      <c r="B1209" s="88">
        <v>12</v>
      </c>
      <c r="C1209" t="s">
        <v>232</v>
      </c>
      <c r="D1209" t="str">
        <f ca="1">IF(OFFSET(support!$D$1,MATCH("v|"&amp;indicators!A1209&amp;"|"&amp;MID(indicators!C1209,3,100),support!$A$2:$A$66,0),MATCH(indicators!B1209,support!$E$1:$BI$1,0))="","NULL",SUBSTITUTE(OFFSET(support!$D$1,MATCH("v|"&amp;indicators!A1209&amp;"|"&amp;MID(indicators!C1209,3,100),support!$A$2:$A$66,0),MATCH(indicators!B1209,support!$E$1:$BI$1,0)),",","."))</f>
        <v>7.50118795131056</v>
      </c>
      <c r="E1209" t="s">
        <v>19</v>
      </c>
      <c r="F1209" t="s">
        <v>19</v>
      </c>
      <c r="G1209" t="s">
        <v>19</v>
      </c>
      <c r="H1209" t="s">
        <v>19</v>
      </c>
      <c r="I1209" t="str">
        <f ca="1">IF(OFFSET(support!$D$1,MATCH("w|"&amp;indicators!A1209&amp;"|"&amp;MID(indicators!C1209,3,100),support!$A$2:$A$66,0),MATCH(indicators!B1209,support!$E$1:$BI$1,0))="","NULL",SUBSTITUTE(OFFSET(support!$D$1,MATCH("w|"&amp;indicators!A1209&amp;"|"&amp;MID(indicators!C1209,3,100),support!$A$2:$A$66,0),MATCH(indicators!B1209,support!$E$1:$BI$1,0)),",","."))</f>
        <v>10</v>
      </c>
      <c r="J1209">
        <v>1</v>
      </c>
    </row>
    <row r="1210" spans="1:10" x14ac:dyDescent="0.25">
      <c r="A1210">
        <v>2018</v>
      </c>
      <c r="B1210" s="88">
        <v>14</v>
      </c>
      <c r="C1210" t="s">
        <v>232</v>
      </c>
      <c r="D1210" t="str">
        <f ca="1">IF(OFFSET(support!$D$1,MATCH("v|"&amp;indicators!A1210&amp;"|"&amp;MID(indicators!C1210,3,100),support!$A$2:$A$66,0),MATCH(indicators!B1210,support!$E$1:$BI$1,0))="","NULL",SUBSTITUTE(OFFSET(support!$D$1,MATCH("v|"&amp;indicators!A1210&amp;"|"&amp;MID(indicators!C1210,3,100),support!$A$2:$A$66,0),MATCH(indicators!B1210,support!$E$1:$BI$1,0)),",","."))</f>
        <v>5.25467124265656</v>
      </c>
      <c r="E1210" t="s">
        <v>19</v>
      </c>
      <c r="F1210" t="s">
        <v>19</v>
      </c>
      <c r="G1210" t="s">
        <v>19</v>
      </c>
      <c r="H1210" t="s">
        <v>19</v>
      </c>
      <c r="I1210" t="str">
        <f ca="1">IF(OFFSET(support!$D$1,MATCH("w|"&amp;indicators!A1210&amp;"|"&amp;MID(indicators!C1210,3,100),support!$A$2:$A$66,0),MATCH(indicators!B1210,support!$E$1:$BI$1,0))="","NULL",SUBSTITUTE(OFFSET(support!$D$1,MATCH("w|"&amp;indicators!A1210&amp;"|"&amp;MID(indicators!C1210,3,100),support!$A$2:$A$66,0),MATCH(indicators!B1210,support!$E$1:$BI$1,0)),",","."))</f>
        <v>10</v>
      </c>
      <c r="J1210">
        <v>1</v>
      </c>
    </row>
    <row r="1211" spans="1:10" x14ac:dyDescent="0.25">
      <c r="A1211">
        <v>2018</v>
      </c>
      <c r="B1211" s="88">
        <v>17</v>
      </c>
      <c r="C1211" t="s">
        <v>232</v>
      </c>
      <c r="D1211" t="str">
        <f ca="1">IF(OFFSET(support!$D$1,MATCH("v|"&amp;indicators!A1211&amp;"|"&amp;MID(indicators!C1211,3,100),support!$A$2:$A$66,0),MATCH(indicators!B1211,support!$E$1:$BI$1,0))="","NULL",SUBSTITUTE(OFFSET(support!$D$1,MATCH("v|"&amp;indicators!A1211&amp;"|"&amp;MID(indicators!C1211,3,100),support!$A$2:$A$66,0),MATCH(indicators!B1211,support!$E$1:$BI$1,0)),",","."))</f>
        <v>5.73812806777215</v>
      </c>
      <c r="E1211" t="s">
        <v>19</v>
      </c>
      <c r="F1211" t="s">
        <v>19</v>
      </c>
      <c r="G1211" t="s">
        <v>19</v>
      </c>
      <c r="H1211" t="s">
        <v>19</v>
      </c>
      <c r="I1211" t="str">
        <f ca="1">IF(OFFSET(support!$D$1,MATCH("w|"&amp;indicators!A1211&amp;"|"&amp;MID(indicators!C1211,3,100),support!$A$2:$A$66,0),MATCH(indicators!B1211,support!$E$1:$BI$1,0))="","NULL",SUBSTITUTE(OFFSET(support!$D$1,MATCH("w|"&amp;indicators!A1211&amp;"|"&amp;MID(indicators!C1211,3,100),support!$A$2:$A$66,0),MATCH(indicators!B1211,support!$E$1:$BI$1,0)),",","."))</f>
        <v>10</v>
      </c>
      <c r="J1211">
        <v>1</v>
      </c>
    </row>
    <row r="1212" spans="1:10" x14ac:dyDescent="0.25">
      <c r="A1212">
        <v>2018</v>
      </c>
      <c r="B1212" s="88">
        <v>18</v>
      </c>
      <c r="C1212" t="s">
        <v>232</v>
      </c>
      <c r="D1212" t="str">
        <f ca="1">IF(OFFSET(support!$D$1,MATCH("v|"&amp;indicators!A1212&amp;"|"&amp;MID(indicators!C1212,3,100),support!$A$2:$A$66,0),MATCH(indicators!B1212,support!$E$1:$BI$1,0))="","NULL",SUBSTITUTE(OFFSET(support!$D$1,MATCH("v|"&amp;indicators!A1212&amp;"|"&amp;MID(indicators!C1212,3,100),support!$A$2:$A$66,0),MATCH(indicators!B1212,support!$E$1:$BI$1,0)),",","."))</f>
        <v>2.44682951833506</v>
      </c>
      <c r="E1212" t="s">
        <v>19</v>
      </c>
      <c r="F1212" t="s">
        <v>19</v>
      </c>
      <c r="G1212" t="s">
        <v>19</v>
      </c>
      <c r="H1212" t="s">
        <v>19</v>
      </c>
      <c r="I1212" t="str">
        <f ca="1">IF(OFFSET(support!$D$1,MATCH("w|"&amp;indicators!A1212&amp;"|"&amp;MID(indicators!C1212,3,100),support!$A$2:$A$66,0),MATCH(indicators!B1212,support!$E$1:$BI$1,0))="","NULL",SUBSTITUTE(OFFSET(support!$D$1,MATCH("w|"&amp;indicators!A1212&amp;"|"&amp;MID(indicators!C1212,3,100),support!$A$2:$A$66,0),MATCH(indicators!B1212,support!$E$1:$BI$1,0)),",","."))</f>
        <v>10</v>
      </c>
      <c r="J1212">
        <v>1</v>
      </c>
    </row>
    <row r="1213" spans="1:10" x14ac:dyDescent="0.25">
      <c r="A1213">
        <v>2018</v>
      </c>
      <c r="B1213" s="88">
        <v>21</v>
      </c>
      <c r="C1213" t="s">
        <v>232</v>
      </c>
      <c r="D1213" t="str">
        <f ca="1">IF(OFFSET(support!$D$1,MATCH("v|"&amp;indicators!A1213&amp;"|"&amp;MID(indicators!C1213,3,100),support!$A$2:$A$66,0),MATCH(indicators!B1213,support!$E$1:$BI$1,0))="","NULL",SUBSTITUTE(OFFSET(support!$D$1,MATCH("v|"&amp;indicators!A1213&amp;"|"&amp;MID(indicators!C1213,3,100),support!$A$2:$A$66,0),MATCH(indicators!B1213,support!$E$1:$BI$1,0)),",","."))</f>
        <v>3.71405710229474</v>
      </c>
      <c r="E1213" t="s">
        <v>19</v>
      </c>
      <c r="F1213" t="s">
        <v>19</v>
      </c>
      <c r="G1213" t="s">
        <v>19</v>
      </c>
      <c r="H1213" t="s">
        <v>19</v>
      </c>
      <c r="I1213" t="str">
        <f ca="1">IF(OFFSET(support!$D$1,MATCH("w|"&amp;indicators!A1213&amp;"|"&amp;MID(indicators!C1213,3,100),support!$A$2:$A$66,0),MATCH(indicators!B1213,support!$E$1:$BI$1,0))="","NULL",SUBSTITUTE(OFFSET(support!$D$1,MATCH("w|"&amp;indicators!A1213&amp;"|"&amp;MID(indicators!C1213,3,100),support!$A$2:$A$66,0),MATCH(indicators!B1213,support!$E$1:$BI$1,0)),",","."))</f>
        <v>10</v>
      </c>
      <c r="J1213">
        <v>1</v>
      </c>
    </row>
    <row r="1214" spans="1:10" x14ac:dyDescent="0.25">
      <c r="A1214">
        <v>2018</v>
      </c>
      <c r="B1214" s="88">
        <v>22</v>
      </c>
      <c r="C1214" t="s">
        <v>232</v>
      </c>
      <c r="D1214" t="str">
        <f ca="1">IF(OFFSET(support!$D$1,MATCH("v|"&amp;indicators!A1214&amp;"|"&amp;MID(indicators!C1214,3,100),support!$A$2:$A$66,0),MATCH(indicators!B1214,support!$E$1:$BI$1,0))="","NULL",SUBSTITUTE(OFFSET(support!$D$1,MATCH("v|"&amp;indicators!A1214&amp;"|"&amp;MID(indicators!C1214,3,100),support!$A$2:$A$66,0),MATCH(indicators!B1214,support!$E$1:$BI$1,0)),",","."))</f>
        <v>9.58813035565189</v>
      </c>
      <c r="E1214" t="s">
        <v>19</v>
      </c>
      <c r="F1214" t="s">
        <v>19</v>
      </c>
      <c r="G1214" t="s">
        <v>19</v>
      </c>
      <c r="H1214" t="s">
        <v>19</v>
      </c>
      <c r="I1214" t="str">
        <f ca="1">IF(OFFSET(support!$D$1,MATCH("w|"&amp;indicators!A1214&amp;"|"&amp;MID(indicators!C1214,3,100),support!$A$2:$A$66,0),MATCH(indicators!B1214,support!$E$1:$BI$1,0))="","NULL",SUBSTITUTE(OFFSET(support!$D$1,MATCH("w|"&amp;indicators!A1214&amp;"|"&amp;MID(indicators!C1214,3,100),support!$A$2:$A$66,0),MATCH(indicators!B1214,support!$E$1:$BI$1,0)),",","."))</f>
        <v>10</v>
      </c>
      <c r="J1214">
        <v>1</v>
      </c>
    </row>
    <row r="1215" spans="1:10" x14ac:dyDescent="0.25">
      <c r="A1215">
        <v>2018</v>
      </c>
      <c r="B1215" s="88">
        <v>24</v>
      </c>
      <c r="C1215" t="s">
        <v>232</v>
      </c>
      <c r="D1215" t="str">
        <f ca="1">IF(OFFSET(support!$D$1,MATCH("v|"&amp;indicators!A1215&amp;"|"&amp;MID(indicators!C1215,3,100),support!$A$2:$A$66,0),MATCH(indicators!B1215,support!$E$1:$BI$1,0))="","NULL",SUBSTITUTE(OFFSET(support!$D$1,MATCH("v|"&amp;indicators!A1215&amp;"|"&amp;MID(indicators!C1215,3,100),support!$A$2:$A$66,0),MATCH(indicators!B1215,support!$E$1:$BI$1,0)),",","."))</f>
        <v>3.79136789487249</v>
      </c>
      <c r="E1215" t="s">
        <v>19</v>
      </c>
      <c r="F1215" t="s">
        <v>19</v>
      </c>
      <c r="G1215" t="s">
        <v>19</v>
      </c>
      <c r="H1215" t="s">
        <v>19</v>
      </c>
      <c r="I1215" t="str">
        <f ca="1">IF(OFFSET(support!$D$1,MATCH("w|"&amp;indicators!A1215&amp;"|"&amp;MID(indicators!C1215,3,100),support!$A$2:$A$66,0),MATCH(indicators!B1215,support!$E$1:$BI$1,0))="","NULL",SUBSTITUTE(OFFSET(support!$D$1,MATCH("w|"&amp;indicators!A1215&amp;"|"&amp;MID(indicators!C1215,3,100),support!$A$2:$A$66,0),MATCH(indicators!B1215,support!$E$1:$BI$1,0)),",","."))</f>
        <v>10</v>
      </c>
      <c r="J1215">
        <v>1</v>
      </c>
    </row>
    <row r="1216" spans="1:10" x14ac:dyDescent="0.25">
      <c r="A1216">
        <v>2018</v>
      </c>
      <c r="B1216" s="88">
        <v>25</v>
      </c>
      <c r="C1216" t="s">
        <v>232</v>
      </c>
      <c r="D1216" t="str">
        <f ca="1">IF(OFFSET(support!$D$1,MATCH("v|"&amp;indicators!A1216&amp;"|"&amp;MID(indicators!C1216,3,100),support!$A$2:$A$66,0),MATCH(indicators!B1216,support!$E$1:$BI$1,0))="","NULL",SUBSTITUTE(OFFSET(support!$D$1,MATCH("v|"&amp;indicators!A1216&amp;"|"&amp;MID(indicators!C1216,3,100),support!$A$2:$A$66,0),MATCH(indicators!B1216,support!$E$1:$BI$1,0)),",","."))</f>
        <v>2.04320050232297</v>
      </c>
      <c r="E1216" t="s">
        <v>19</v>
      </c>
      <c r="F1216" t="s">
        <v>19</v>
      </c>
      <c r="G1216" t="s">
        <v>19</v>
      </c>
      <c r="H1216" t="s">
        <v>19</v>
      </c>
      <c r="I1216" t="str">
        <f ca="1">IF(OFFSET(support!$D$1,MATCH("w|"&amp;indicators!A1216&amp;"|"&amp;MID(indicators!C1216,3,100),support!$A$2:$A$66,0),MATCH(indicators!B1216,support!$E$1:$BI$1,0))="","NULL",SUBSTITUTE(OFFSET(support!$D$1,MATCH("w|"&amp;indicators!A1216&amp;"|"&amp;MID(indicators!C1216,3,100),support!$A$2:$A$66,0),MATCH(indicators!B1216,support!$E$1:$BI$1,0)),",","."))</f>
        <v>10</v>
      </c>
      <c r="J1216">
        <v>1</v>
      </c>
    </row>
    <row r="1217" spans="1:10" x14ac:dyDescent="0.25">
      <c r="A1217">
        <v>2018</v>
      </c>
      <c r="B1217" s="88">
        <v>26</v>
      </c>
      <c r="C1217" t="s">
        <v>232</v>
      </c>
      <c r="D1217" t="str">
        <f ca="1">IF(OFFSET(support!$D$1,MATCH("v|"&amp;indicators!A1217&amp;"|"&amp;MID(indicators!C1217,3,100),support!$A$2:$A$66,0),MATCH(indicators!B1217,support!$E$1:$BI$1,0))="","NULL",SUBSTITUTE(OFFSET(support!$D$1,MATCH("v|"&amp;indicators!A1217&amp;"|"&amp;MID(indicators!C1217,3,100),support!$A$2:$A$66,0),MATCH(indicators!B1217,support!$E$1:$BI$1,0)),",","."))</f>
        <v>3.81885994029383</v>
      </c>
      <c r="E1217" t="s">
        <v>19</v>
      </c>
      <c r="F1217" t="s">
        <v>19</v>
      </c>
      <c r="G1217" t="s">
        <v>19</v>
      </c>
      <c r="H1217" t="s">
        <v>19</v>
      </c>
      <c r="I1217" t="str">
        <f ca="1">IF(OFFSET(support!$D$1,MATCH("w|"&amp;indicators!A1217&amp;"|"&amp;MID(indicators!C1217,3,100),support!$A$2:$A$66,0),MATCH(indicators!B1217,support!$E$1:$BI$1,0))="","NULL",SUBSTITUTE(OFFSET(support!$D$1,MATCH("w|"&amp;indicators!A1217&amp;"|"&amp;MID(indicators!C1217,3,100),support!$A$2:$A$66,0),MATCH(indicators!B1217,support!$E$1:$BI$1,0)),",","."))</f>
        <v>10</v>
      </c>
      <c r="J1217">
        <v>1</v>
      </c>
    </row>
    <row r="1218" spans="1:10" x14ac:dyDescent="0.25">
      <c r="A1218">
        <v>2018</v>
      </c>
      <c r="B1218" s="88">
        <v>27</v>
      </c>
      <c r="C1218" t="s">
        <v>232</v>
      </c>
      <c r="D1218" t="str">
        <f ca="1">IF(OFFSET(support!$D$1,MATCH("v|"&amp;indicators!A1218&amp;"|"&amp;MID(indicators!C1218,3,100),support!$A$2:$A$66,0),MATCH(indicators!B1218,support!$E$1:$BI$1,0))="","NULL",SUBSTITUTE(OFFSET(support!$D$1,MATCH("v|"&amp;indicators!A1218&amp;"|"&amp;MID(indicators!C1218,3,100),support!$A$2:$A$66,0),MATCH(indicators!B1218,support!$E$1:$BI$1,0)),",","."))</f>
        <v>3.60162278915765</v>
      </c>
      <c r="E1218" t="s">
        <v>19</v>
      </c>
      <c r="F1218" t="s">
        <v>19</v>
      </c>
      <c r="G1218" t="s">
        <v>19</v>
      </c>
      <c r="H1218" t="s">
        <v>19</v>
      </c>
      <c r="I1218" t="str">
        <f ca="1">IF(OFFSET(support!$D$1,MATCH("w|"&amp;indicators!A1218&amp;"|"&amp;MID(indicators!C1218,3,100),support!$A$2:$A$66,0),MATCH(indicators!B1218,support!$E$1:$BI$1,0))="","NULL",SUBSTITUTE(OFFSET(support!$D$1,MATCH("w|"&amp;indicators!A1218&amp;"|"&amp;MID(indicators!C1218,3,100),support!$A$2:$A$66,0),MATCH(indicators!B1218,support!$E$1:$BI$1,0)),",","."))</f>
        <v>10</v>
      </c>
      <c r="J1218">
        <v>1</v>
      </c>
    </row>
    <row r="1219" spans="1:10" x14ac:dyDescent="0.25">
      <c r="A1219">
        <v>2018</v>
      </c>
      <c r="B1219" s="88">
        <v>28</v>
      </c>
      <c r="C1219" t="s">
        <v>232</v>
      </c>
      <c r="D1219" t="str">
        <f ca="1">IF(OFFSET(support!$D$1,MATCH("v|"&amp;indicators!A1219&amp;"|"&amp;MID(indicators!C1219,3,100),support!$A$2:$A$66,0),MATCH(indicators!B1219,support!$E$1:$BI$1,0))="","NULL",SUBSTITUTE(OFFSET(support!$D$1,MATCH("v|"&amp;indicators!A1219&amp;"|"&amp;MID(indicators!C1219,3,100),support!$A$2:$A$66,0),MATCH(indicators!B1219,support!$E$1:$BI$1,0)),",","."))</f>
        <v>2.00944464745435</v>
      </c>
      <c r="E1219" t="s">
        <v>19</v>
      </c>
      <c r="F1219" t="s">
        <v>19</v>
      </c>
      <c r="G1219" t="s">
        <v>19</v>
      </c>
      <c r="H1219" t="s">
        <v>19</v>
      </c>
      <c r="I1219" t="str">
        <f ca="1">IF(OFFSET(support!$D$1,MATCH("w|"&amp;indicators!A1219&amp;"|"&amp;MID(indicators!C1219,3,100),support!$A$2:$A$66,0),MATCH(indicators!B1219,support!$E$1:$BI$1,0))="","NULL",SUBSTITUTE(OFFSET(support!$D$1,MATCH("w|"&amp;indicators!A1219&amp;"|"&amp;MID(indicators!C1219,3,100),support!$A$2:$A$66,0),MATCH(indicators!B1219,support!$E$1:$BI$1,0)),",","."))</f>
        <v>10</v>
      </c>
      <c r="J1219">
        <v>1</v>
      </c>
    </row>
    <row r="1220" spans="1:10" x14ac:dyDescent="0.25">
      <c r="A1220">
        <v>2018</v>
      </c>
      <c r="B1220" s="88">
        <v>29</v>
      </c>
      <c r="C1220" t="s">
        <v>232</v>
      </c>
      <c r="D1220" t="str">
        <f ca="1">IF(OFFSET(support!$D$1,MATCH("v|"&amp;indicators!A1220&amp;"|"&amp;MID(indicators!C1220,3,100),support!$A$2:$A$66,0),MATCH(indicators!B1220,support!$E$1:$BI$1,0))="","NULL",SUBSTITUTE(OFFSET(support!$D$1,MATCH("v|"&amp;indicators!A1220&amp;"|"&amp;MID(indicators!C1220,3,100),support!$A$2:$A$66,0),MATCH(indicators!B1220,support!$E$1:$BI$1,0)),",","."))</f>
        <v>1.44996594062973</v>
      </c>
      <c r="E1220" t="s">
        <v>19</v>
      </c>
      <c r="F1220" t="s">
        <v>19</v>
      </c>
      <c r="G1220" t="s">
        <v>19</v>
      </c>
      <c r="H1220" t="s">
        <v>19</v>
      </c>
      <c r="I1220" t="str">
        <f ca="1">IF(OFFSET(support!$D$1,MATCH("w|"&amp;indicators!A1220&amp;"|"&amp;MID(indicators!C1220,3,100),support!$A$2:$A$66,0),MATCH(indicators!B1220,support!$E$1:$BI$1,0))="","NULL",SUBSTITUTE(OFFSET(support!$D$1,MATCH("w|"&amp;indicators!A1220&amp;"|"&amp;MID(indicators!C1220,3,100),support!$A$2:$A$66,0),MATCH(indicators!B1220,support!$E$1:$BI$1,0)),",","."))</f>
        <v>10</v>
      </c>
      <c r="J1220">
        <v>1</v>
      </c>
    </row>
    <row r="1221" spans="1:10" x14ac:dyDescent="0.25">
      <c r="A1221">
        <v>2018</v>
      </c>
      <c r="B1221" s="88">
        <v>31</v>
      </c>
      <c r="C1221" t="s">
        <v>232</v>
      </c>
      <c r="D1221" t="str">
        <f ca="1">IF(OFFSET(support!$D$1,MATCH("v|"&amp;indicators!A1221&amp;"|"&amp;MID(indicators!C1221,3,100),support!$A$2:$A$66,0),MATCH(indicators!B1221,support!$E$1:$BI$1,0))="","NULL",SUBSTITUTE(OFFSET(support!$D$1,MATCH("v|"&amp;indicators!A1221&amp;"|"&amp;MID(indicators!C1221,3,100),support!$A$2:$A$66,0),MATCH(indicators!B1221,support!$E$1:$BI$1,0)),",","."))</f>
        <v>8.35297846172871</v>
      </c>
      <c r="E1221" t="s">
        <v>19</v>
      </c>
      <c r="F1221" t="s">
        <v>19</v>
      </c>
      <c r="G1221" t="s">
        <v>19</v>
      </c>
      <c r="H1221" t="s">
        <v>19</v>
      </c>
      <c r="I1221" t="str">
        <f ca="1">IF(OFFSET(support!$D$1,MATCH("w|"&amp;indicators!A1221&amp;"|"&amp;MID(indicators!C1221,3,100),support!$A$2:$A$66,0),MATCH(indicators!B1221,support!$E$1:$BI$1,0))="","NULL",SUBSTITUTE(OFFSET(support!$D$1,MATCH("w|"&amp;indicators!A1221&amp;"|"&amp;MID(indicators!C1221,3,100),support!$A$2:$A$66,0),MATCH(indicators!B1221,support!$E$1:$BI$1,0)),",","."))</f>
        <v>10</v>
      </c>
      <c r="J1221">
        <v>1</v>
      </c>
    </row>
    <row r="1222" spans="1:10" x14ac:dyDescent="0.25">
      <c r="A1222">
        <v>2018</v>
      </c>
      <c r="B1222" s="88">
        <v>33</v>
      </c>
      <c r="C1222" t="s">
        <v>232</v>
      </c>
      <c r="D1222" t="str">
        <f ca="1">IF(OFFSET(support!$D$1,MATCH("v|"&amp;indicators!A1222&amp;"|"&amp;MID(indicators!C1222,3,100),support!$A$2:$A$66,0),MATCH(indicators!B1222,support!$E$1:$BI$1,0))="","NULL",SUBSTITUTE(OFFSET(support!$D$1,MATCH("v|"&amp;indicators!A1222&amp;"|"&amp;MID(indicators!C1222,3,100),support!$A$2:$A$66,0),MATCH(indicators!B1222,support!$E$1:$BI$1,0)),",","."))</f>
        <v>8.94288372388884</v>
      </c>
      <c r="E1222" t="s">
        <v>19</v>
      </c>
      <c r="F1222" t="s">
        <v>19</v>
      </c>
      <c r="G1222" t="s">
        <v>19</v>
      </c>
      <c r="H1222" t="s">
        <v>19</v>
      </c>
      <c r="I1222" t="str">
        <f ca="1">IF(OFFSET(support!$D$1,MATCH("w|"&amp;indicators!A1222&amp;"|"&amp;MID(indicators!C1222,3,100),support!$A$2:$A$66,0),MATCH(indicators!B1222,support!$E$1:$BI$1,0))="","NULL",SUBSTITUTE(OFFSET(support!$D$1,MATCH("w|"&amp;indicators!A1222&amp;"|"&amp;MID(indicators!C1222,3,100),support!$A$2:$A$66,0),MATCH(indicators!B1222,support!$E$1:$BI$1,0)),",","."))</f>
        <v>10</v>
      </c>
      <c r="J1222">
        <v>1</v>
      </c>
    </row>
    <row r="1223" spans="1:10" x14ac:dyDescent="0.25">
      <c r="A1223">
        <v>2018</v>
      </c>
      <c r="B1223" s="88">
        <v>35</v>
      </c>
      <c r="C1223" t="s">
        <v>232</v>
      </c>
      <c r="D1223" t="str">
        <f ca="1">IF(OFFSET(support!$D$1,MATCH("v|"&amp;indicators!A1223&amp;"|"&amp;MID(indicators!C1223,3,100),support!$A$2:$A$66,0),MATCH(indicators!B1223,support!$E$1:$BI$1,0))="","NULL",SUBSTITUTE(OFFSET(support!$D$1,MATCH("v|"&amp;indicators!A1223&amp;"|"&amp;MID(indicators!C1223,3,100),support!$A$2:$A$66,0),MATCH(indicators!B1223,support!$E$1:$BI$1,0)),",","."))</f>
        <v>1.89113057355592</v>
      </c>
      <c r="E1223" t="s">
        <v>19</v>
      </c>
      <c r="F1223" t="s">
        <v>19</v>
      </c>
      <c r="G1223" t="s">
        <v>19</v>
      </c>
      <c r="H1223" t="s">
        <v>19</v>
      </c>
      <c r="I1223" t="str">
        <f ca="1">IF(OFFSET(support!$D$1,MATCH("w|"&amp;indicators!A1223&amp;"|"&amp;MID(indicators!C1223,3,100),support!$A$2:$A$66,0),MATCH(indicators!B1223,support!$E$1:$BI$1,0))="","NULL",SUBSTITUTE(OFFSET(support!$D$1,MATCH("w|"&amp;indicators!A1223&amp;"|"&amp;MID(indicators!C1223,3,100),support!$A$2:$A$66,0),MATCH(indicators!B1223,support!$E$1:$BI$1,0)),",","."))</f>
        <v>10</v>
      </c>
      <c r="J1223">
        <v>1</v>
      </c>
    </row>
    <row r="1224" spans="1:10" x14ac:dyDescent="0.25">
      <c r="A1224">
        <v>2018</v>
      </c>
      <c r="B1224" s="88">
        <v>36</v>
      </c>
      <c r="C1224" t="s">
        <v>232</v>
      </c>
      <c r="D1224" t="str">
        <f ca="1">IF(OFFSET(support!$D$1,MATCH("v|"&amp;indicators!A1224&amp;"|"&amp;MID(indicators!C1224,3,100),support!$A$2:$A$66,0),MATCH(indicators!B1224,support!$E$1:$BI$1,0))="","NULL",SUBSTITUTE(OFFSET(support!$D$1,MATCH("v|"&amp;indicators!A1224&amp;"|"&amp;MID(indicators!C1224,3,100),support!$A$2:$A$66,0),MATCH(indicators!B1224,support!$E$1:$BI$1,0)),",","."))</f>
        <v>8.91686327930796</v>
      </c>
      <c r="E1224" t="s">
        <v>19</v>
      </c>
      <c r="F1224" t="s">
        <v>19</v>
      </c>
      <c r="G1224" t="s">
        <v>19</v>
      </c>
      <c r="H1224" t="s">
        <v>19</v>
      </c>
      <c r="I1224" t="str">
        <f ca="1">IF(OFFSET(support!$D$1,MATCH("w|"&amp;indicators!A1224&amp;"|"&amp;MID(indicators!C1224,3,100),support!$A$2:$A$66,0),MATCH(indicators!B1224,support!$E$1:$BI$1,0))="","NULL",SUBSTITUTE(OFFSET(support!$D$1,MATCH("w|"&amp;indicators!A1224&amp;"|"&amp;MID(indicators!C1224,3,100),support!$A$2:$A$66,0),MATCH(indicators!B1224,support!$E$1:$BI$1,0)),",","."))</f>
        <v>10</v>
      </c>
      <c r="J1224">
        <v>1</v>
      </c>
    </row>
    <row r="1225" spans="1:10" x14ac:dyDescent="0.25">
      <c r="A1225">
        <v>2018</v>
      </c>
      <c r="B1225" s="88">
        <v>38</v>
      </c>
      <c r="C1225" t="s">
        <v>232</v>
      </c>
      <c r="D1225" t="str">
        <f ca="1">IF(OFFSET(support!$D$1,MATCH("v|"&amp;indicators!A1225&amp;"|"&amp;MID(indicators!C1225,3,100),support!$A$2:$A$66,0),MATCH(indicators!B1225,support!$E$1:$BI$1,0))="","NULL",SUBSTITUTE(OFFSET(support!$D$1,MATCH("v|"&amp;indicators!A1225&amp;"|"&amp;MID(indicators!C1225,3,100),support!$A$2:$A$66,0),MATCH(indicators!B1225,support!$E$1:$BI$1,0)),",","."))</f>
        <v>9.82210617102047</v>
      </c>
      <c r="E1225" t="s">
        <v>19</v>
      </c>
      <c r="F1225" t="s">
        <v>19</v>
      </c>
      <c r="G1225" t="s">
        <v>19</v>
      </c>
      <c r="H1225" t="s">
        <v>19</v>
      </c>
      <c r="I1225" t="str">
        <f ca="1">IF(OFFSET(support!$D$1,MATCH("w|"&amp;indicators!A1225&amp;"|"&amp;MID(indicators!C1225,3,100),support!$A$2:$A$66,0),MATCH(indicators!B1225,support!$E$1:$BI$1,0))="","NULL",SUBSTITUTE(OFFSET(support!$D$1,MATCH("w|"&amp;indicators!A1225&amp;"|"&amp;MID(indicators!C1225,3,100),support!$A$2:$A$66,0),MATCH(indicators!B1225,support!$E$1:$BI$1,0)),",","."))</f>
        <v>10</v>
      </c>
      <c r="J1225">
        <v>1</v>
      </c>
    </row>
    <row r="1226" spans="1:10" x14ac:dyDescent="0.25">
      <c r="A1226">
        <v>2018</v>
      </c>
      <c r="B1226" s="88">
        <v>40</v>
      </c>
      <c r="C1226" t="s">
        <v>232</v>
      </c>
      <c r="D1226" t="str">
        <f ca="1">IF(OFFSET(support!$D$1,MATCH("v|"&amp;indicators!A1226&amp;"|"&amp;MID(indicators!C1226,3,100),support!$A$2:$A$66,0),MATCH(indicators!B1226,support!$E$1:$BI$1,0))="","NULL",SUBSTITUTE(OFFSET(support!$D$1,MATCH("v|"&amp;indicators!A1226&amp;"|"&amp;MID(indicators!C1226,3,100),support!$A$2:$A$66,0),MATCH(indicators!B1226,support!$E$1:$BI$1,0)),",","."))</f>
        <v>7.29260758027059</v>
      </c>
      <c r="E1226" t="s">
        <v>19</v>
      </c>
      <c r="F1226" t="s">
        <v>19</v>
      </c>
      <c r="G1226" t="s">
        <v>19</v>
      </c>
      <c r="H1226" t="s">
        <v>19</v>
      </c>
      <c r="I1226" t="str">
        <f ca="1">IF(OFFSET(support!$D$1,MATCH("w|"&amp;indicators!A1226&amp;"|"&amp;MID(indicators!C1226,3,100),support!$A$2:$A$66,0),MATCH(indicators!B1226,support!$E$1:$BI$1,0))="","NULL",SUBSTITUTE(OFFSET(support!$D$1,MATCH("w|"&amp;indicators!A1226&amp;"|"&amp;MID(indicators!C1226,3,100),support!$A$2:$A$66,0),MATCH(indicators!B1226,support!$E$1:$BI$1,0)),",","."))</f>
        <v>10</v>
      </c>
      <c r="J1226">
        <v>1</v>
      </c>
    </row>
    <row r="1227" spans="1:10" x14ac:dyDescent="0.25">
      <c r="A1227">
        <v>2018</v>
      </c>
      <c r="B1227" s="88">
        <v>41</v>
      </c>
      <c r="C1227" t="s">
        <v>232</v>
      </c>
      <c r="D1227" t="str">
        <f ca="1">IF(OFFSET(support!$D$1,MATCH("v|"&amp;indicators!A1227&amp;"|"&amp;MID(indicators!C1227,3,100),support!$A$2:$A$66,0),MATCH(indicators!B1227,support!$E$1:$BI$1,0))="","NULL",SUBSTITUTE(OFFSET(support!$D$1,MATCH("v|"&amp;indicators!A1227&amp;"|"&amp;MID(indicators!C1227,3,100),support!$A$2:$A$66,0),MATCH(indicators!B1227,support!$E$1:$BI$1,0)),",","."))</f>
        <v>10</v>
      </c>
      <c r="E1227" t="s">
        <v>19</v>
      </c>
      <c r="F1227" t="s">
        <v>19</v>
      </c>
      <c r="G1227" t="s">
        <v>19</v>
      </c>
      <c r="H1227" t="s">
        <v>19</v>
      </c>
      <c r="I1227" t="str">
        <f ca="1">IF(OFFSET(support!$D$1,MATCH("w|"&amp;indicators!A1227&amp;"|"&amp;MID(indicators!C1227,3,100),support!$A$2:$A$66,0),MATCH(indicators!B1227,support!$E$1:$BI$1,0))="","NULL",SUBSTITUTE(OFFSET(support!$D$1,MATCH("w|"&amp;indicators!A1227&amp;"|"&amp;MID(indicators!C1227,3,100),support!$A$2:$A$66,0),MATCH(indicators!B1227,support!$E$1:$BI$1,0)),",","."))</f>
        <v>10</v>
      </c>
      <c r="J1227">
        <v>1</v>
      </c>
    </row>
    <row r="1228" spans="1:10" x14ac:dyDescent="0.25">
      <c r="A1228">
        <v>2018</v>
      </c>
      <c r="B1228" s="88">
        <v>42</v>
      </c>
      <c r="C1228" t="s">
        <v>232</v>
      </c>
      <c r="D1228" t="str">
        <f ca="1">IF(OFFSET(support!$D$1,MATCH("v|"&amp;indicators!A1228&amp;"|"&amp;MID(indicators!C1228,3,100),support!$A$2:$A$66,0),MATCH(indicators!B1228,support!$E$1:$BI$1,0))="","NULL",SUBSTITUTE(OFFSET(support!$D$1,MATCH("v|"&amp;indicators!A1228&amp;"|"&amp;MID(indicators!C1228,3,100),support!$A$2:$A$66,0),MATCH(indicators!B1228,support!$E$1:$BI$1,0)),",","."))</f>
        <v>1.77722597764819</v>
      </c>
      <c r="E1228" t="s">
        <v>19</v>
      </c>
      <c r="F1228" t="s">
        <v>19</v>
      </c>
      <c r="G1228" t="s">
        <v>19</v>
      </c>
      <c r="H1228" t="s">
        <v>19</v>
      </c>
      <c r="I1228" t="str">
        <f ca="1">IF(OFFSET(support!$D$1,MATCH("w|"&amp;indicators!A1228&amp;"|"&amp;MID(indicators!C1228,3,100),support!$A$2:$A$66,0),MATCH(indicators!B1228,support!$E$1:$BI$1,0))="","NULL",SUBSTITUTE(OFFSET(support!$D$1,MATCH("w|"&amp;indicators!A1228&amp;"|"&amp;MID(indicators!C1228,3,100),support!$A$2:$A$66,0),MATCH(indicators!B1228,support!$E$1:$BI$1,0)),",","."))</f>
        <v>10</v>
      </c>
      <c r="J1228">
        <v>1</v>
      </c>
    </row>
    <row r="1229" spans="1:10" x14ac:dyDescent="0.25">
      <c r="A1229">
        <v>2018</v>
      </c>
      <c r="B1229" s="88">
        <v>43</v>
      </c>
      <c r="C1229" t="s">
        <v>232</v>
      </c>
      <c r="D1229" t="str">
        <f ca="1">IF(OFFSET(support!$D$1,MATCH("v|"&amp;indicators!A1229&amp;"|"&amp;MID(indicators!C1229,3,100),support!$A$2:$A$66,0),MATCH(indicators!B1229,support!$E$1:$BI$1,0))="","NULL",SUBSTITUTE(OFFSET(support!$D$1,MATCH("v|"&amp;indicators!A1229&amp;"|"&amp;MID(indicators!C1229,3,100),support!$A$2:$A$66,0),MATCH(indicators!B1229,support!$E$1:$BI$1,0)),",","."))</f>
        <v>2.83402284777734</v>
      </c>
      <c r="E1229" t="s">
        <v>19</v>
      </c>
      <c r="F1229" t="s">
        <v>19</v>
      </c>
      <c r="G1229" t="s">
        <v>19</v>
      </c>
      <c r="H1229" t="s">
        <v>19</v>
      </c>
      <c r="I1229" t="str">
        <f ca="1">IF(OFFSET(support!$D$1,MATCH("w|"&amp;indicators!A1229&amp;"|"&amp;MID(indicators!C1229,3,100),support!$A$2:$A$66,0),MATCH(indicators!B1229,support!$E$1:$BI$1,0))="","NULL",SUBSTITUTE(OFFSET(support!$D$1,MATCH("w|"&amp;indicators!A1229&amp;"|"&amp;MID(indicators!C1229,3,100),support!$A$2:$A$66,0),MATCH(indicators!B1229,support!$E$1:$BI$1,0)),",","."))</f>
        <v>10</v>
      </c>
      <c r="J1229">
        <v>1</v>
      </c>
    </row>
    <row r="1230" spans="1:10" x14ac:dyDescent="0.25">
      <c r="A1230">
        <v>2018</v>
      </c>
      <c r="B1230" s="88">
        <v>44</v>
      </c>
      <c r="C1230" t="s">
        <v>232</v>
      </c>
      <c r="D1230" t="str">
        <f ca="1">IF(OFFSET(support!$D$1,MATCH("v|"&amp;indicators!A1230&amp;"|"&amp;MID(indicators!C1230,3,100),support!$A$2:$A$66,0),MATCH(indicators!B1230,support!$E$1:$BI$1,0))="","NULL",SUBSTITUTE(OFFSET(support!$D$1,MATCH("v|"&amp;indicators!A1230&amp;"|"&amp;MID(indicators!C1230,3,100),support!$A$2:$A$66,0),MATCH(indicators!B1230,support!$E$1:$BI$1,0)),",","."))</f>
        <v>4.37906879570449</v>
      </c>
      <c r="E1230" t="s">
        <v>19</v>
      </c>
      <c r="F1230" t="s">
        <v>19</v>
      </c>
      <c r="G1230" t="s">
        <v>19</v>
      </c>
      <c r="H1230" t="s">
        <v>19</v>
      </c>
      <c r="I1230" t="str">
        <f ca="1">IF(OFFSET(support!$D$1,MATCH("w|"&amp;indicators!A1230&amp;"|"&amp;MID(indicators!C1230,3,100),support!$A$2:$A$66,0),MATCH(indicators!B1230,support!$E$1:$BI$1,0))="","NULL",SUBSTITUTE(OFFSET(support!$D$1,MATCH("w|"&amp;indicators!A1230&amp;"|"&amp;MID(indicators!C1230,3,100),support!$A$2:$A$66,0),MATCH(indicators!B1230,support!$E$1:$BI$1,0)),",","."))</f>
        <v>10</v>
      </c>
      <c r="J1230">
        <v>1</v>
      </c>
    </row>
    <row r="1231" spans="1:10" x14ac:dyDescent="0.25">
      <c r="A1231">
        <v>2018</v>
      </c>
      <c r="B1231" s="88">
        <v>45</v>
      </c>
      <c r="C1231" t="s">
        <v>232</v>
      </c>
      <c r="D1231" t="str">
        <f ca="1">IF(OFFSET(support!$D$1,MATCH("v|"&amp;indicators!A1231&amp;"|"&amp;MID(indicators!C1231,3,100),support!$A$2:$A$66,0),MATCH(indicators!B1231,support!$E$1:$BI$1,0))="","NULL",SUBSTITUTE(OFFSET(support!$D$1,MATCH("v|"&amp;indicators!A1231&amp;"|"&amp;MID(indicators!C1231,3,100),support!$A$2:$A$66,0),MATCH(indicators!B1231,support!$E$1:$BI$1,0)),",","."))</f>
        <v>4.82576128723816</v>
      </c>
      <c r="E1231" t="s">
        <v>19</v>
      </c>
      <c r="F1231" t="s">
        <v>19</v>
      </c>
      <c r="G1231" t="s">
        <v>19</v>
      </c>
      <c r="H1231" t="s">
        <v>19</v>
      </c>
      <c r="I1231" t="str">
        <f ca="1">IF(OFFSET(support!$D$1,MATCH("w|"&amp;indicators!A1231&amp;"|"&amp;MID(indicators!C1231,3,100),support!$A$2:$A$66,0),MATCH(indicators!B1231,support!$E$1:$BI$1,0))="","NULL",SUBSTITUTE(OFFSET(support!$D$1,MATCH("w|"&amp;indicators!A1231&amp;"|"&amp;MID(indicators!C1231,3,100),support!$A$2:$A$66,0),MATCH(indicators!B1231,support!$E$1:$BI$1,0)),",","."))</f>
        <v>10</v>
      </c>
      <c r="J1231">
        <v>1</v>
      </c>
    </row>
    <row r="1232" spans="1:10" x14ac:dyDescent="0.25">
      <c r="A1232">
        <v>2018</v>
      </c>
      <c r="B1232" s="88">
        <v>46</v>
      </c>
      <c r="C1232" t="s">
        <v>232</v>
      </c>
      <c r="D1232" t="str">
        <f ca="1">IF(OFFSET(support!$D$1,MATCH("v|"&amp;indicators!A1232&amp;"|"&amp;MID(indicators!C1232,3,100),support!$A$2:$A$66,0),MATCH(indicators!B1232,support!$E$1:$BI$1,0))="","NULL",SUBSTITUTE(OFFSET(support!$D$1,MATCH("v|"&amp;indicators!A1232&amp;"|"&amp;MID(indicators!C1232,3,100),support!$A$2:$A$66,0),MATCH(indicators!B1232,support!$E$1:$BI$1,0)),",","."))</f>
        <v>2.12071804467762</v>
      </c>
      <c r="E1232" t="s">
        <v>19</v>
      </c>
      <c r="F1232" t="s">
        <v>19</v>
      </c>
      <c r="G1232" t="s">
        <v>19</v>
      </c>
      <c r="H1232" t="s">
        <v>19</v>
      </c>
      <c r="I1232" t="str">
        <f ca="1">IF(OFFSET(support!$D$1,MATCH("w|"&amp;indicators!A1232&amp;"|"&amp;MID(indicators!C1232,3,100),support!$A$2:$A$66,0),MATCH(indicators!B1232,support!$E$1:$BI$1,0))="","NULL",SUBSTITUTE(OFFSET(support!$D$1,MATCH("w|"&amp;indicators!A1232&amp;"|"&amp;MID(indicators!C1232,3,100),support!$A$2:$A$66,0),MATCH(indicators!B1232,support!$E$1:$BI$1,0)),",","."))</f>
        <v>10</v>
      </c>
      <c r="J1232">
        <v>1</v>
      </c>
    </row>
    <row r="1233" spans="1:10" x14ac:dyDescent="0.25">
      <c r="A1233">
        <v>2018</v>
      </c>
      <c r="B1233" s="88">
        <v>47</v>
      </c>
      <c r="C1233" t="s">
        <v>232</v>
      </c>
      <c r="D1233" t="str">
        <f ca="1">IF(OFFSET(support!$D$1,MATCH("v|"&amp;indicators!A1233&amp;"|"&amp;MID(indicators!C1233,3,100),support!$A$2:$A$66,0),MATCH(indicators!B1233,support!$E$1:$BI$1,0))="","NULL",SUBSTITUTE(OFFSET(support!$D$1,MATCH("v|"&amp;indicators!A1233&amp;"|"&amp;MID(indicators!C1233,3,100),support!$A$2:$A$66,0),MATCH(indicators!B1233,support!$E$1:$BI$1,0)),",","."))</f>
        <v>2.8980442342025</v>
      </c>
      <c r="E1233" t="s">
        <v>19</v>
      </c>
      <c r="F1233" t="s">
        <v>19</v>
      </c>
      <c r="G1233" t="s">
        <v>19</v>
      </c>
      <c r="H1233" t="s">
        <v>19</v>
      </c>
      <c r="I1233" t="str">
        <f ca="1">IF(OFFSET(support!$D$1,MATCH("w|"&amp;indicators!A1233&amp;"|"&amp;MID(indicators!C1233,3,100),support!$A$2:$A$66,0),MATCH(indicators!B1233,support!$E$1:$BI$1,0))="","NULL",SUBSTITUTE(OFFSET(support!$D$1,MATCH("w|"&amp;indicators!A1233&amp;"|"&amp;MID(indicators!C1233,3,100),support!$A$2:$A$66,0),MATCH(indicators!B1233,support!$E$1:$BI$1,0)),",","."))</f>
        <v>10</v>
      </c>
      <c r="J1233">
        <v>1</v>
      </c>
    </row>
    <row r="1234" spans="1:10" x14ac:dyDescent="0.25">
      <c r="A1234">
        <v>2018</v>
      </c>
      <c r="B1234" s="88">
        <v>48</v>
      </c>
      <c r="C1234" t="s">
        <v>232</v>
      </c>
      <c r="D1234" t="str">
        <f ca="1">IF(OFFSET(support!$D$1,MATCH("v|"&amp;indicators!A1234&amp;"|"&amp;MID(indicators!C1234,3,100),support!$A$2:$A$66,0),MATCH(indicators!B1234,support!$E$1:$BI$1,0))="","NULL",SUBSTITUTE(OFFSET(support!$D$1,MATCH("v|"&amp;indicators!A1234&amp;"|"&amp;MID(indicators!C1234,3,100),support!$A$2:$A$66,0),MATCH(indicators!B1234,support!$E$1:$BI$1,0)),",","."))</f>
        <v>3.42637600168519</v>
      </c>
      <c r="E1234" t="s">
        <v>19</v>
      </c>
      <c r="F1234" t="s">
        <v>19</v>
      </c>
      <c r="G1234" t="s">
        <v>19</v>
      </c>
      <c r="H1234" t="s">
        <v>19</v>
      </c>
      <c r="I1234" t="str">
        <f ca="1">IF(OFFSET(support!$D$1,MATCH("w|"&amp;indicators!A1234&amp;"|"&amp;MID(indicators!C1234,3,100),support!$A$2:$A$66,0),MATCH(indicators!B1234,support!$E$1:$BI$1,0))="","NULL",SUBSTITUTE(OFFSET(support!$D$1,MATCH("w|"&amp;indicators!A1234&amp;"|"&amp;MID(indicators!C1234,3,100),support!$A$2:$A$66,0),MATCH(indicators!B1234,support!$E$1:$BI$1,0)),",","."))</f>
        <v>10</v>
      </c>
      <c r="J1234">
        <v>1</v>
      </c>
    </row>
    <row r="1235" spans="1:10" x14ac:dyDescent="0.25">
      <c r="A1235">
        <v>2018</v>
      </c>
      <c r="B1235" s="88">
        <v>49</v>
      </c>
      <c r="C1235" t="s">
        <v>232</v>
      </c>
      <c r="D1235" t="str">
        <f ca="1">IF(OFFSET(support!$D$1,MATCH("v|"&amp;indicators!A1235&amp;"|"&amp;MID(indicators!C1235,3,100),support!$A$2:$A$66,0),MATCH(indicators!B1235,support!$E$1:$BI$1,0))="","NULL",SUBSTITUTE(OFFSET(support!$D$1,MATCH("v|"&amp;indicators!A1235&amp;"|"&amp;MID(indicators!C1235,3,100),support!$A$2:$A$66,0),MATCH(indicators!B1235,support!$E$1:$BI$1,0)),",","."))</f>
        <v>0.25111403309117</v>
      </c>
      <c r="E1235" t="s">
        <v>19</v>
      </c>
      <c r="F1235" t="s">
        <v>19</v>
      </c>
      <c r="G1235" t="s">
        <v>19</v>
      </c>
      <c r="H1235" t="s">
        <v>19</v>
      </c>
      <c r="I1235" t="str">
        <f ca="1">IF(OFFSET(support!$D$1,MATCH("w|"&amp;indicators!A1235&amp;"|"&amp;MID(indicators!C1235,3,100),support!$A$2:$A$66,0),MATCH(indicators!B1235,support!$E$1:$BI$1,0))="","NULL",SUBSTITUTE(OFFSET(support!$D$1,MATCH("w|"&amp;indicators!A1235&amp;"|"&amp;MID(indicators!C1235,3,100),support!$A$2:$A$66,0),MATCH(indicators!B1235,support!$E$1:$BI$1,0)),",","."))</f>
        <v>10</v>
      </c>
      <c r="J1235">
        <v>1</v>
      </c>
    </row>
    <row r="1236" spans="1:10" x14ac:dyDescent="0.25">
      <c r="A1236">
        <v>2018</v>
      </c>
      <c r="B1236" s="88">
        <v>50</v>
      </c>
      <c r="C1236" t="s">
        <v>232</v>
      </c>
      <c r="D1236" t="str">
        <f ca="1">IF(OFFSET(support!$D$1,MATCH("v|"&amp;indicators!A1236&amp;"|"&amp;MID(indicators!C1236,3,100),support!$A$2:$A$66,0),MATCH(indicators!B1236,support!$E$1:$BI$1,0))="","NULL",SUBSTITUTE(OFFSET(support!$D$1,MATCH("v|"&amp;indicators!A1236&amp;"|"&amp;MID(indicators!C1236,3,100),support!$A$2:$A$66,0),MATCH(indicators!B1236,support!$E$1:$BI$1,0)),",","."))</f>
        <v>4.21889818995143</v>
      </c>
      <c r="E1236" t="s">
        <v>19</v>
      </c>
      <c r="F1236" t="s">
        <v>19</v>
      </c>
      <c r="G1236" t="s">
        <v>19</v>
      </c>
      <c r="H1236" t="s">
        <v>19</v>
      </c>
      <c r="I1236" t="str">
        <f ca="1">IF(OFFSET(support!$D$1,MATCH("w|"&amp;indicators!A1236&amp;"|"&amp;MID(indicators!C1236,3,100),support!$A$2:$A$66,0),MATCH(indicators!B1236,support!$E$1:$BI$1,0))="","NULL",SUBSTITUTE(OFFSET(support!$D$1,MATCH("w|"&amp;indicators!A1236&amp;"|"&amp;MID(indicators!C1236,3,100),support!$A$2:$A$66,0),MATCH(indicators!B1236,support!$E$1:$BI$1,0)),",","."))</f>
        <v>10</v>
      </c>
      <c r="J1236">
        <v>1</v>
      </c>
    </row>
    <row r="1237" spans="1:10" x14ac:dyDescent="0.25">
      <c r="A1237">
        <v>2018</v>
      </c>
      <c r="B1237" s="88">
        <v>52</v>
      </c>
      <c r="C1237" t="s">
        <v>232</v>
      </c>
      <c r="D1237" t="str">
        <f ca="1">IF(OFFSET(support!$D$1,MATCH("v|"&amp;indicators!A1237&amp;"|"&amp;MID(indicators!C1237,3,100),support!$A$2:$A$66,0),MATCH(indicators!B1237,support!$E$1:$BI$1,0))="","NULL",SUBSTITUTE(OFFSET(support!$D$1,MATCH("v|"&amp;indicators!A1237&amp;"|"&amp;MID(indicators!C1237,3,100),support!$A$2:$A$66,0),MATCH(indicators!B1237,support!$E$1:$BI$1,0)),",","."))</f>
        <v>10</v>
      </c>
      <c r="E1237" t="s">
        <v>19</v>
      </c>
      <c r="F1237" t="s">
        <v>19</v>
      </c>
      <c r="G1237" t="s">
        <v>19</v>
      </c>
      <c r="H1237" t="s">
        <v>19</v>
      </c>
      <c r="I1237" t="str">
        <f ca="1">IF(OFFSET(support!$D$1,MATCH("w|"&amp;indicators!A1237&amp;"|"&amp;MID(indicators!C1237,3,100),support!$A$2:$A$66,0),MATCH(indicators!B1237,support!$E$1:$BI$1,0))="","NULL",SUBSTITUTE(OFFSET(support!$D$1,MATCH("w|"&amp;indicators!A1237&amp;"|"&amp;MID(indicators!C1237,3,100),support!$A$2:$A$66,0),MATCH(indicators!B1237,support!$E$1:$BI$1,0)),",","."))</f>
        <v>10</v>
      </c>
      <c r="J1237">
        <v>1</v>
      </c>
    </row>
    <row r="1238" spans="1:10" x14ac:dyDescent="0.25">
      <c r="A1238">
        <v>2018</v>
      </c>
      <c r="B1238" s="88">
        <v>53</v>
      </c>
      <c r="C1238" t="s">
        <v>232</v>
      </c>
      <c r="D1238" t="str">
        <f ca="1">IF(OFFSET(support!$D$1,MATCH("v|"&amp;indicators!A1238&amp;"|"&amp;MID(indicators!C1238,3,100),support!$A$2:$A$66,0),MATCH(indicators!B1238,support!$E$1:$BI$1,0))="","NULL",SUBSTITUTE(OFFSET(support!$D$1,MATCH("v|"&amp;indicators!A1238&amp;"|"&amp;MID(indicators!C1238,3,100),support!$A$2:$A$66,0),MATCH(indicators!B1238,support!$E$1:$BI$1,0)),",","."))</f>
        <v>5.7052113760931</v>
      </c>
      <c r="E1238" t="s">
        <v>19</v>
      </c>
      <c r="F1238" t="s">
        <v>19</v>
      </c>
      <c r="G1238" t="s">
        <v>19</v>
      </c>
      <c r="H1238" t="s">
        <v>19</v>
      </c>
      <c r="I1238" t="str">
        <f ca="1">IF(OFFSET(support!$D$1,MATCH("w|"&amp;indicators!A1238&amp;"|"&amp;MID(indicators!C1238,3,100),support!$A$2:$A$66,0),MATCH(indicators!B1238,support!$E$1:$BI$1,0))="","NULL",SUBSTITUTE(OFFSET(support!$D$1,MATCH("w|"&amp;indicators!A1238&amp;"|"&amp;MID(indicators!C1238,3,100),support!$A$2:$A$66,0),MATCH(indicators!B1238,support!$E$1:$BI$1,0)),",","."))</f>
        <v>10</v>
      </c>
      <c r="J1238">
        <v>1</v>
      </c>
    </row>
    <row r="1239" spans="1:10" x14ac:dyDescent="0.25">
      <c r="A1239">
        <v>2018</v>
      </c>
      <c r="B1239" s="88">
        <v>54</v>
      </c>
      <c r="C1239" t="s">
        <v>232</v>
      </c>
      <c r="D1239" t="str">
        <f ca="1">IF(OFFSET(support!$D$1,MATCH("v|"&amp;indicators!A1239&amp;"|"&amp;MID(indicators!C1239,3,100),support!$A$2:$A$66,0),MATCH(indicators!B1239,support!$E$1:$BI$1,0))="","NULL",SUBSTITUTE(OFFSET(support!$D$1,MATCH("v|"&amp;indicators!A1239&amp;"|"&amp;MID(indicators!C1239,3,100),support!$A$2:$A$66,0),MATCH(indicators!B1239,support!$E$1:$BI$1,0)),",","."))</f>
        <v>7.634699504428</v>
      </c>
      <c r="E1239" t="s">
        <v>19</v>
      </c>
      <c r="F1239" t="s">
        <v>19</v>
      </c>
      <c r="G1239" t="s">
        <v>19</v>
      </c>
      <c r="H1239" t="s">
        <v>19</v>
      </c>
      <c r="I1239" t="str">
        <f ca="1">IF(OFFSET(support!$D$1,MATCH("w|"&amp;indicators!A1239&amp;"|"&amp;MID(indicators!C1239,3,100),support!$A$2:$A$66,0),MATCH(indicators!B1239,support!$E$1:$BI$1,0))="","NULL",SUBSTITUTE(OFFSET(support!$D$1,MATCH("w|"&amp;indicators!A1239&amp;"|"&amp;MID(indicators!C1239,3,100),support!$A$2:$A$66,0),MATCH(indicators!B1239,support!$E$1:$BI$1,0)),",","."))</f>
        <v>10</v>
      </c>
      <c r="J1239">
        <v>1</v>
      </c>
    </row>
    <row r="1240" spans="1:10" x14ac:dyDescent="0.25">
      <c r="A1240">
        <v>2018</v>
      </c>
      <c r="B1240" s="88">
        <v>57</v>
      </c>
      <c r="C1240" t="s">
        <v>232</v>
      </c>
      <c r="D1240" t="str">
        <f ca="1">IF(OFFSET(support!$D$1,MATCH("v|"&amp;indicators!A1240&amp;"|"&amp;MID(indicators!C1240,3,100),support!$A$2:$A$66,0),MATCH(indicators!B1240,support!$E$1:$BI$1,0))="","NULL",SUBSTITUTE(OFFSET(support!$D$1,MATCH("v|"&amp;indicators!A1240&amp;"|"&amp;MID(indicators!C1240,3,100),support!$A$2:$A$66,0),MATCH(indicators!B1240,support!$E$1:$BI$1,0)),",","."))</f>
        <v>6.57772783922856</v>
      </c>
      <c r="E1240" t="s">
        <v>19</v>
      </c>
      <c r="F1240" t="s">
        <v>19</v>
      </c>
      <c r="G1240" t="s">
        <v>19</v>
      </c>
      <c r="H1240" t="s">
        <v>19</v>
      </c>
      <c r="I1240" t="str">
        <f ca="1">IF(OFFSET(support!$D$1,MATCH("w|"&amp;indicators!A1240&amp;"|"&amp;MID(indicators!C1240,3,100),support!$A$2:$A$66,0),MATCH(indicators!B1240,support!$E$1:$BI$1,0))="","NULL",SUBSTITUTE(OFFSET(support!$D$1,MATCH("w|"&amp;indicators!A1240&amp;"|"&amp;MID(indicators!C1240,3,100),support!$A$2:$A$66,0),MATCH(indicators!B1240,support!$E$1:$BI$1,0)),",","."))</f>
        <v>10</v>
      </c>
      <c r="J1240">
        <v>1</v>
      </c>
    </row>
    <row r="1241" spans="1:10" x14ac:dyDescent="0.25">
      <c r="A1241">
        <v>2018</v>
      </c>
      <c r="B1241" s="88">
        <v>58</v>
      </c>
      <c r="C1241" t="s">
        <v>232</v>
      </c>
      <c r="D1241" t="str">
        <f ca="1">IF(OFFSET(support!$D$1,MATCH("v|"&amp;indicators!A1241&amp;"|"&amp;MID(indicators!C1241,3,100),support!$A$2:$A$66,0),MATCH(indicators!B1241,support!$E$1:$BI$1,0))="","NULL",SUBSTITUTE(OFFSET(support!$D$1,MATCH("v|"&amp;indicators!A1241&amp;"|"&amp;MID(indicators!C1241,3,100),support!$A$2:$A$66,0),MATCH(indicators!B1241,support!$E$1:$BI$1,0)),",","."))</f>
        <v>3.04738387674454</v>
      </c>
      <c r="E1241" t="s">
        <v>19</v>
      </c>
      <c r="F1241" t="s">
        <v>19</v>
      </c>
      <c r="G1241" t="s">
        <v>19</v>
      </c>
      <c r="H1241" t="s">
        <v>19</v>
      </c>
      <c r="I1241" t="str">
        <f ca="1">IF(OFFSET(support!$D$1,MATCH("w|"&amp;indicators!A1241&amp;"|"&amp;MID(indicators!C1241,3,100),support!$A$2:$A$66,0),MATCH(indicators!B1241,support!$E$1:$BI$1,0))="","NULL",SUBSTITUTE(OFFSET(support!$D$1,MATCH("w|"&amp;indicators!A1241&amp;"|"&amp;MID(indicators!C1241,3,100),support!$A$2:$A$66,0),MATCH(indicators!B1241,support!$E$1:$BI$1,0)),",","."))</f>
        <v>10</v>
      </c>
      <c r="J1241">
        <v>1</v>
      </c>
    </row>
    <row r="1242" spans="1:10" x14ac:dyDescent="0.25">
      <c r="A1242">
        <v>2018</v>
      </c>
      <c r="B1242" s="88">
        <v>60</v>
      </c>
      <c r="C1242" t="s">
        <v>232</v>
      </c>
      <c r="D1242" t="str">
        <f ca="1">IF(OFFSET(support!$D$1,MATCH("v|"&amp;indicators!A1242&amp;"|"&amp;MID(indicators!C1242,3,100),support!$A$2:$A$66,0),MATCH(indicators!B1242,support!$E$1:$BI$1,0))="","NULL",SUBSTITUTE(OFFSET(support!$D$1,MATCH("v|"&amp;indicators!A1242&amp;"|"&amp;MID(indicators!C1242,3,100),support!$A$2:$A$66,0),MATCH(indicators!B1242,support!$E$1:$BI$1,0)),",","."))</f>
        <v>5.76568465122194</v>
      </c>
      <c r="E1242" t="s">
        <v>19</v>
      </c>
      <c r="F1242" t="s">
        <v>19</v>
      </c>
      <c r="G1242" t="s">
        <v>19</v>
      </c>
      <c r="H1242" t="s">
        <v>19</v>
      </c>
      <c r="I1242" t="str">
        <f ca="1">IF(OFFSET(support!$D$1,MATCH("w|"&amp;indicators!A1242&amp;"|"&amp;MID(indicators!C1242,3,100),support!$A$2:$A$66,0),MATCH(indicators!B1242,support!$E$1:$BI$1,0))="","NULL",SUBSTITUTE(OFFSET(support!$D$1,MATCH("w|"&amp;indicators!A1242&amp;"|"&amp;MID(indicators!C1242,3,100),support!$A$2:$A$66,0),MATCH(indicators!B1242,support!$E$1:$BI$1,0)),",","."))</f>
        <v>10</v>
      </c>
      <c r="J1242">
        <v>1</v>
      </c>
    </row>
    <row r="1243" spans="1:10" x14ac:dyDescent="0.25">
      <c r="A1243">
        <v>2018</v>
      </c>
      <c r="B1243" s="88">
        <v>61</v>
      </c>
      <c r="C1243" t="s">
        <v>232</v>
      </c>
      <c r="D1243" t="str">
        <f ca="1">IF(OFFSET(support!$D$1,MATCH("v|"&amp;indicators!A1243&amp;"|"&amp;MID(indicators!C1243,3,100),support!$A$2:$A$66,0),MATCH(indicators!B1243,support!$E$1:$BI$1,0))="","NULL",SUBSTITUTE(OFFSET(support!$D$1,MATCH("v|"&amp;indicators!A1243&amp;"|"&amp;MID(indicators!C1243,3,100),support!$A$2:$A$66,0),MATCH(indicators!B1243,support!$E$1:$BI$1,0)),",","."))</f>
        <v>0.204197535456095</v>
      </c>
      <c r="E1243" t="s">
        <v>19</v>
      </c>
      <c r="F1243" t="s">
        <v>19</v>
      </c>
      <c r="G1243" t="s">
        <v>19</v>
      </c>
      <c r="H1243" t="s">
        <v>19</v>
      </c>
      <c r="I1243" t="str">
        <f ca="1">IF(OFFSET(support!$D$1,MATCH("w|"&amp;indicators!A1243&amp;"|"&amp;MID(indicators!C1243,3,100),support!$A$2:$A$66,0),MATCH(indicators!B1243,support!$E$1:$BI$1,0))="","NULL",SUBSTITUTE(OFFSET(support!$D$1,MATCH("w|"&amp;indicators!A1243&amp;"|"&amp;MID(indicators!C1243,3,100),support!$A$2:$A$66,0),MATCH(indicators!B1243,support!$E$1:$BI$1,0)),",","."))</f>
        <v>10</v>
      </c>
      <c r="J1243">
        <v>1</v>
      </c>
    </row>
    <row r="1244" spans="1:10" x14ac:dyDescent="0.25">
      <c r="A1244">
        <v>2018</v>
      </c>
      <c r="B1244" s="88">
        <v>63</v>
      </c>
      <c r="C1244" t="s">
        <v>232</v>
      </c>
      <c r="D1244" t="str">
        <f ca="1">IF(OFFSET(support!$D$1,MATCH("v|"&amp;indicators!A1244&amp;"|"&amp;MID(indicators!C1244,3,100),support!$A$2:$A$66,0),MATCH(indicators!B1244,support!$E$1:$BI$1,0))="","NULL",SUBSTITUTE(OFFSET(support!$D$1,MATCH("v|"&amp;indicators!A1244&amp;"|"&amp;MID(indicators!C1244,3,100),support!$A$2:$A$66,0),MATCH(indicators!B1244,support!$E$1:$BI$1,0)),",","."))</f>
        <v>5.55221884903657</v>
      </c>
      <c r="E1244" t="s">
        <v>19</v>
      </c>
      <c r="F1244" t="s">
        <v>19</v>
      </c>
      <c r="G1244" t="s">
        <v>19</v>
      </c>
      <c r="H1244" t="s">
        <v>19</v>
      </c>
      <c r="I1244" t="str">
        <f ca="1">IF(OFFSET(support!$D$1,MATCH("w|"&amp;indicators!A1244&amp;"|"&amp;MID(indicators!C1244,3,100),support!$A$2:$A$66,0),MATCH(indicators!B1244,support!$E$1:$BI$1,0))="","NULL",SUBSTITUTE(OFFSET(support!$D$1,MATCH("w|"&amp;indicators!A1244&amp;"|"&amp;MID(indicators!C1244,3,100),support!$A$2:$A$66,0),MATCH(indicators!B1244,support!$E$1:$BI$1,0)),",","."))</f>
        <v>10</v>
      </c>
      <c r="J1244">
        <v>1</v>
      </c>
    </row>
    <row r="1245" spans="1:10" x14ac:dyDescent="0.25">
      <c r="A1245">
        <v>2018</v>
      </c>
      <c r="B1245" s="88">
        <v>64</v>
      </c>
      <c r="C1245" t="s">
        <v>232</v>
      </c>
      <c r="D1245" t="str">
        <f ca="1">IF(OFFSET(support!$D$1,MATCH("v|"&amp;indicators!A1245&amp;"|"&amp;MID(indicators!C1245,3,100),support!$A$2:$A$66,0),MATCH(indicators!B1245,support!$E$1:$BI$1,0))="","NULL",SUBSTITUTE(OFFSET(support!$D$1,MATCH("v|"&amp;indicators!A1245&amp;"|"&amp;MID(indicators!C1245,3,100),support!$A$2:$A$66,0),MATCH(indicators!B1245,support!$E$1:$BI$1,0)),",","."))</f>
        <v>7.49028757118822</v>
      </c>
      <c r="E1245" t="s">
        <v>19</v>
      </c>
      <c r="F1245" t="s">
        <v>19</v>
      </c>
      <c r="G1245" t="s">
        <v>19</v>
      </c>
      <c r="H1245" t="s">
        <v>19</v>
      </c>
      <c r="I1245" t="str">
        <f ca="1">IF(OFFSET(support!$D$1,MATCH("w|"&amp;indicators!A1245&amp;"|"&amp;MID(indicators!C1245,3,100),support!$A$2:$A$66,0),MATCH(indicators!B1245,support!$E$1:$BI$1,0))="","NULL",SUBSTITUTE(OFFSET(support!$D$1,MATCH("w|"&amp;indicators!A1245&amp;"|"&amp;MID(indicators!C1245,3,100),support!$A$2:$A$66,0),MATCH(indicators!B1245,support!$E$1:$BI$1,0)),",","."))</f>
        <v>10</v>
      </c>
      <c r="J1245">
        <v>1</v>
      </c>
    </row>
    <row r="1246" spans="1:10" x14ac:dyDescent="0.25">
      <c r="A1246">
        <v>2018</v>
      </c>
      <c r="B1246" s="88">
        <v>65</v>
      </c>
      <c r="C1246" t="s">
        <v>232</v>
      </c>
      <c r="D1246" t="str">
        <f ca="1">IF(OFFSET(support!$D$1,MATCH("v|"&amp;indicators!A1246&amp;"|"&amp;MID(indicators!C1246,3,100),support!$A$2:$A$66,0),MATCH(indicators!B1246,support!$E$1:$BI$1,0))="","NULL",SUBSTITUTE(OFFSET(support!$D$1,MATCH("v|"&amp;indicators!A1246&amp;"|"&amp;MID(indicators!C1246,3,100),support!$A$2:$A$66,0),MATCH(indicators!B1246,support!$E$1:$BI$1,0)),",","."))</f>
        <v>3.62689238465873</v>
      </c>
      <c r="E1246" t="s">
        <v>19</v>
      </c>
      <c r="F1246" t="s">
        <v>19</v>
      </c>
      <c r="G1246" t="s">
        <v>19</v>
      </c>
      <c r="H1246" t="s">
        <v>19</v>
      </c>
      <c r="I1246" t="str">
        <f ca="1">IF(OFFSET(support!$D$1,MATCH("w|"&amp;indicators!A1246&amp;"|"&amp;MID(indicators!C1246,3,100),support!$A$2:$A$66,0),MATCH(indicators!B1246,support!$E$1:$BI$1,0))="","NULL",SUBSTITUTE(OFFSET(support!$D$1,MATCH("w|"&amp;indicators!A1246&amp;"|"&amp;MID(indicators!C1246,3,100),support!$A$2:$A$66,0),MATCH(indicators!B1246,support!$E$1:$BI$1,0)),",","."))</f>
        <v>10</v>
      </c>
      <c r="J1246">
        <v>1</v>
      </c>
    </row>
    <row r="1247" spans="1:10" x14ac:dyDescent="0.25">
      <c r="A1247">
        <v>2018</v>
      </c>
      <c r="B1247" s="88">
        <v>67</v>
      </c>
      <c r="C1247" t="s">
        <v>232</v>
      </c>
      <c r="D1247" t="str">
        <f ca="1">IF(OFFSET(support!$D$1,MATCH("v|"&amp;indicators!A1247&amp;"|"&amp;MID(indicators!C1247,3,100),support!$A$2:$A$66,0),MATCH(indicators!B1247,support!$E$1:$BI$1,0))="","NULL",SUBSTITUTE(OFFSET(support!$D$1,MATCH("v|"&amp;indicators!A1247&amp;"|"&amp;MID(indicators!C1247,3,100),support!$A$2:$A$66,0),MATCH(indicators!B1247,support!$E$1:$BI$1,0)),",","."))</f>
        <v>4.20018315838178</v>
      </c>
      <c r="E1247" t="s">
        <v>19</v>
      </c>
      <c r="F1247" t="s">
        <v>19</v>
      </c>
      <c r="G1247" t="s">
        <v>19</v>
      </c>
      <c r="H1247" t="s">
        <v>19</v>
      </c>
      <c r="I1247" t="str">
        <f ca="1">IF(OFFSET(support!$D$1,MATCH("w|"&amp;indicators!A1247&amp;"|"&amp;MID(indicators!C1247,3,100),support!$A$2:$A$66,0),MATCH(indicators!B1247,support!$E$1:$BI$1,0))="","NULL",SUBSTITUTE(OFFSET(support!$D$1,MATCH("w|"&amp;indicators!A1247&amp;"|"&amp;MID(indicators!C1247,3,100),support!$A$2:$A$66,0),MATCH(indicators!B1247,support!$E$1:$BI$1,0)),",","."))</f>
        <v>10</v>
      </c>
      <c r="J1247">
        <v>1</v>
      </c>
    </row>
    <row r="1248" spans="1:10" x14ac:dyDescent="0.25">
      <c r="A1248">
        <v>2018</v>
      </c>
      <c r="B1248" s="88">
        <v>68</v>
      </c>
      <c r="C1248" t="s">
        <v>232</v>
      </c>
      <c r="D1248" t="str">
        <f ca="1">IF(OFFSET(support!$D$1,MATCH("v|"&amp;indicators!A1248&amp;"|"&amp;MID(indicators!C1248,3,100),support!$A$2:$A$66,0),MATCH(indicators!B1248,support!$E$1:$BI$1,0))="","NULL",SUBSTITUTE(OFFSET(support!$D$1,MATCH("v|"&amp;indicators!A1248&amp;"|"&amp;MID(indicators!C1248,3,100),support!$A$2:$A$66,0),MATCH(indicators!B1248,support!$E$1:$BI$1,0)),",","."))</f>
        <v>2.37685550504365</v>
      </c>
      <c r="E1248" t="s">
        <v>19</v>
      </c>
      <c r="F1248" t="s">
        <v>19</v>
      </c>
      <c r="G1248" t="s">
        <v>19</v>
      </c>
      <c r="H1248" t="s">
        <v>19</v>
      </c>
      <c r="I1248" t="str">
        <f ca="1">IF(OFFSET(support!$D$1,MATCH("w|"&amp;indicators!A1248&amp;"|"&amp;MID(indicators!C1248,3,100),support!$A$2:$A$66,0),MATCH(indicators!B1248,support!$E$1:$BI$1,0))="","NULL",SUBSTITUTE(OFFSET(support!$D$1,MATCH("w|"&amp;indicators!A1248&amp;"|"&amp;MID(indicators!C1248,3,100),support!$A$2:$A$66,0),MATCH(indicators!B1248,support!$E$1:$BI$1,0)),",","."))</f>
        <v>10</v>
      </c>
      <c r="J1248">
        <v>1</v>
      </c>
    </row>
    <row r="1249" spans="1:10" x14ac:dyDescent="0.25">
      <c r="A1249">
        <v>2018</v>
      </c>
      <c r="B1249" s="88">
        <v>69</v>
      </c>
      <c r="C1249" t="s">
        <v>232</v>
      </c>
      <c r="D1249" t="str">
        <f ca="1">IF(OFFSET(support!$D$1,MATCH("v|"&amp;indicators!A1249&amp;"|"&amp;MID(indicators!C1249,3,100),support!$A$2:$A$66,0),MATCH(indicators!B1249,support!$E$1:$BI$1,0))="","NULL",SUBSTITUTE(OFFSET(support!$D$1,MATCH("v|"&amp;indicators!A1249&amp;"|"&amp;MID(indicators!C1249,3,100),support!$A$2:$A$66,0),MATCH(indicators!B1249,support!$E$1:$BI$1,0)),",","."))</f>
        <v>2.97232053739792</v>
      </c>
      <c r="E1249" t="s">
        <v>19</v>
      </c>
      <c r="F1249" t="s">
        <v>19</v>
      </c>
      <c r="G1249" t="s">
        <v>19</v>
      </c>
      <c r="H1249" t="s">
        <v>19</v>
      </c>
      <c r="I1249" t="str">
        <f ca="1">IF(OFFSET(support!$D$1,MATCH("w|"&amp;indicators!A1249&amp;"|"&amp;MID(indicators!C1249,3,100),support!$A$2:$A$66,0),MATCH(indicators!B1249,support!$E$1:$BI$1,0))="","NULL",SUBSTITUTE(OFFSET(support!$D$1,MATCH("w|"&amp;indicators!A1249&amp;"|"&amp;MID(indicators!C1249,3,100),support!$A$2:$A$66,0),MATCH(indicators!B1249,support!$E$1:$BI$1,0)),",","."))</f>
        <v>10</v>
      </c>
      <c r="J1249">
        <v>1</v>
      </c>
    </row>
    <row r="1250" spans="1:10" x14ac:dyDescent="0.25">
      <c r="A1250">
        <v>2018</v>
      </c>
      <c r="B1250" s="88">
        <v>70</v>
      </c>
      <c r="C1250" t="s">
        <v>232</v>
      </c>
      <c r="D1250" t="str">
        <f ca="1">IF(OFFSET(support!$D$1,MATCH("v|"&amp;indicators!A1250&amp;"|"&amp;MID(indicators!C1250,3,100),support!$A$2:$A$66,0),MATCH(indicators!B1250,support!$E$1:$BI$1,0))="","NULL",SUBSTITUTE(OFFSET(support!$D$1,MATCH("v|"&amp;indicators!A1250&amp;"|"&amp;MID(indicators!C1250,3,100),support!$A$2:$A$66,0),MATCH(indicators!B1250,support!$E$1:$BI$1,0)),",","."))</f>
        <v>3.48238421344087</v>
      </c>
      <c r="E1250" t="s">
        <v>19</v>
      </c>
      <c r="F1250" t="s">
        <v>19</v>
      </c>
      <c r="G1250" t="s">
        <v>19</v>
      </c>
      <c r="H1250" t="s">
        <v>19</v>
      </c>
      <c r="I1250" t="str">
        <f ca="1">IF(OFFSET(support!$D$1,MATCH("w|"&amp;indicators!A1250&amp;"|"&amp;MID(indicators!C1250,3,100),support!$A$2:$A$66,0),MATCH(indicators!B1250,support!$E$1:$BI$1,0))="","NULL",SUBSTITUTE(OFFSET(support!$D$1,MATCH("w|"&amp;indicators!A1250&amp;"|"&amp;MID(indicators!C1250,3,100),support!$A$2:$A$66,0),MATCH(indicators!B1250,support!$E$1:$BI$1,0)),",","."))</f>
        <v>10</v>
      </c>
      <c r="J1250">
        <v>1</v>
      </c>
    </row>
    <row r="1251" spans="1:10" x14ac:dyDescent="0.25">
      <c r="A1251">
        <v>2018</v>
      </c>
      <c r="B1251" s="88">
        <v>72</v>
      </c>
      <c r="C1251" t="s">
        <v>232</v>
      </c>
      <c r="D1251" t="str">
        <f ca="1">IF(OFFSET(support!$D$1,MATCH("v|"&amp;indicators!A1251&amp;"|"&amp;MID(indicators!C1251,3,100),support!$A$2:$A$66,0),MATCH(indicators!B1251,support!$E$1:$BI$1,0))="","NULL",SUBSTITUTE(OFFSET(support!$D$1,MATCH("v|"&amp;indicators!A1251&amp;"|"&amp;MID(indicators!C1251,3,100),support!$A$2:$A$66,0),MATCH(indicators!B1251,support!$E$1:$BI$1,0)),",","."))</f>
        <v>4.61239477783383</v>
      </c>
      <c r="E1251" t="s">
        <v>19</v>
      </c>
      <c r="F1251" t="s">
        <v>19</v>
      </c>
      <c r="G1251" t="s">
        <v>19</v>
      </c>
      <c r="H1251" t="s">
        <v>19</v>
      </c>
      <c r="I1251" t="str">
        <f ca="1">IF(OFFSET(support!$D$1,MATCH("w|"&amp;indicators!A1251&amp;"|"&amp;MID(indicators!C1251,3,100),support!$A$2:$A$66,0),MATCH(indicators!B1251,support!$E$1:$BI$1,0))="","NULL",SUBSTITUTE(OFFSET(support!$D$1,MATCH("w|"&amp;indicators!A1251&amp;"|"&amp;MID(indicators!C1251,3,100),support!$A$2:$A$66,0),MATCH(indicators!B1251,support!$E$1:$BI$1,0)),",","."))</f>
        <v>10</v>
      </c>
      <c r="J1251">
        <v>1</v>
      </c>
    </row>
    <row r="1252" spans="1:10" x14ac:dyDescent="0.25">
      <c r="A1252">
        <v>2018</v>
      </c>
      <c r="B1252" s="88">
        <v>75</v>
      </c>
      <c r="C1252" t="s">
        <v>232</v>
      </c>
      <c r="D1252" t="str">
        <f ca="1">IF(OFFSET(support!$D$1,MATCH("v|"&amp;indicators!A1252&amp;"|"&amp;MID(indicators!C1252,3,100),support!$A$2:$A$66,0),MATCH(indicators!B1252,support!$E$1:$BI$1,0))="","NULL",SUBSTITUTE(OFFSET(support!$D$1,MATCH("v|"&amp;indicators!A1252&amp;"|"&amp;MID(indicators!C1252,3,100),support!$A$2:$A$66,0),MATCH(indicators!B1252,support!$E$1:$BI$1,0)),",","."))</f>
        <v>5.83504068781541</v>
      </c>
      <c r="E1252" t="s">
        <v>19</v>
      </c>
      <c r="F1252" t="s">
        <v>19</v>
      </c>
      <c r="G1252" t="s">
        <v>19</v>
      </c>
      <c r="H1252" t="s">
        <v>19</v>
      </c>
      <c r="I1252" t="str">
        <f ca="1">IF(OFFSET(support!$D$1,MATCH("w|"&amp;indicators!A1252&amp;"|"&amp;MID(indicators!C1252,3,100),support!$A$2:$A$66,0),MATCH(indicators!B1252,support!$E$1:$BI$1,0))="","NULL",SUBSTITUTE(OFFSET(support!$D$1,MATCH("w|"&amp;indicators!A1252&amp;"|"&amp;MID(indicators!C1252,3,100),support!$A$2:$A$66,0),MATCH(indicators!B1252,support!$E$1:$BI$1,0)),",","."))</f>
        <v>10</v>
      </c>
      <c r="J1252">
        <v>1</v>
      </c>
    </row>
    <row r="1253" spans="1:10" x14ac:dyDescent="0.25">
      <c r="A1253">
        <v>2018</v>
      </c>
      <c r="B1253" s="88">
        <v>77</v>
      </c>
      <c r="C1253" t="s">
        <v>232</v>
      </c>
      <c r="D1253" t="str">
        <f ca="1">IF(OFFSET(support!$D$1,MATCH("v|"&amp;indicators!A1253&amp;"|"&amp;MID(indicators!C1253,3,100),support!$A$2:$A$66,0),MATCH(indicators!B1253,support!$E$1:$BI$1,0))="","NULL",SUBSTITUTE(OFFSET(support!$D$1,MATCH("v|"&amp;indicators!A1253&amp;"|"&amp;MID(indicators!C1253,3,100),support!$A$2:$A$66,0),MATCH(indicators!B1253,support!$E$1:$BI$1,0)),",","."))</f>
        <v>2.79503308315988</v>
      </c>
      <c r="E1253" t="s">
        <v>19</v>
      </c>
      <c r="F1253" t="s">
        <v>19</v>
      </c>
      <c r="G1253" t="s">
        <v>19</v>
      </c>
      <c r="H1253" t="s">
        <v>19</v>
      </c>
      <c r="I1253" t="str">
        <f ca="1">IF(OFFSET(support!$D$1,MATCH("w|"&amp;indicators!A1253&amp;"|"&amp;MID(indicators!C1253,3,100),support!$A$2:$A$66,0),MATCH(indicators!B1253,support!$E$1:$BI$1,0))="","NULL",SUBSTITUTE(OFFSET(support!$D$1,MATCH("w|"&amp;indicators!A1253&amp;"|"&amp;MID(indicators!C1253,3,100),support!$A$2:$A$66,0),MATCH(indicators!B1253,support!$E$1:$BI$1,0)),",","."))</f>
        <v>10</v>
      </c>
      <c r="J1253">
        <v>1</v>
      </c>
    </row>
    <row r="1254" spans="1:10" x14ac:dyDescent="0.25">
      <c r="A1254">
        <v>2018</v>
      </c>
      <c r="B1254" s="88">
        <v>78</v>
      </c>
      <c r="C1254" t="s">
        <v>232</v>
      </c>
      <c r="D1254" t="str">
        <f ca="1">IF(OFFSET(support!$D$1,MATCH("v|"&amp;indicators!A1254&amp;"|"&amp;MID(indicators!C1254,3,100),support!$A$2:$A$66,0),MATCH(indicators!B1254,support!$E$1:$BI$1,0))="","NULL",SUBSTITUTE(OFFSET(support!$D$1,MATCH("v|"&amp;indicators!A1254&amp;"|"&amp;MID(indicators!C1254,3,100),support!$A$2:$A$66,0),MATCH(indicators!B1254,support!$E$1:$BI$1,0)),",","."))</f>
        <v>6.68853871107686</v>
      </c>
      <c r="E1254" t="s">
        <v>19</v>
      </c>
      <c r="F1254" t="s">
        <v>19</v>
      </c>
      <c r="G1254" t="s">
        <v>19</v>
      </c>
      <c r="H1254" t="s">
        <v>19</v>
      </c>
      <c r="I1254" t="str">
        <f ca="1">IF(OFFSET(support!$D$1,MATCH("w|"&amp;indicators!A1254&amp;"|"&amp;MID(indicators!C1254,3,100),support!$A$2:$A$66,0),MATCH(indicators!B1254,support!$E$1:$BI$1,0))="","NULL",SUBSTITUTE(OFFSET(support!$D$1,MATCH("w|"&amp;indicators!A1254&amp;"|"&amp;MID(indicators!C1254,3,100),support!$A$2:$A$66,0),MATCH(indicators!B1254,support!$E$1:$BI$1,0)),",","."))</f>
        <v>10</v>
      </c>
      <c r="J1254">
        <v>1</v>
      </c>
    </row>
    <row r="1255" spans="1:10" x14ac:dyDescent="0.25">
      <c r="A1255">
        <v>2018</v>
      </c>
      <c r="B1255" s="88">
        <v>83</v>
      </c>
      <c r="C1255" t="s">
        <v>232</v>
      </c>
      <c r="D1255" t="str">
        <f ca="1">IF(OFFSET(support!$D$1,MATCH("v|"&amp;indicators!A1255&amp;"|"&amp;MID(indicators!C1255,3,100),support!$A$2:$A$66,0),MATCH(indicators!B1255,support!$E$1:$BI$1,0))="","NULL",SUBSTITUTE(OFFSET(support!$D$1,MATCH("v|"&amp;indicators!A1255&amp;"|"&amp;MID(indicators!C1255,3,100),support!$A$2:$A$66,0),MATCH(indicators!B1255,support!$E$1:$BI$1,0)),",","."))</f>
        <v>4.13610056355732</v>
      </c>
      <c r="E1255" t="s">
        <v>19</v>
      </c>
      <c r="F1255" t="s">
        <v>19</v>
      </c>
      <c r="G1255" t="s">
        <v>19</v>
      </c>
      <c r="H1255" t="s">
        <v>19</v>
      </c>
      <c r="I1255" t="str">
        <f ca="1">IF(OFFSET(support!$D$1,MATCH("w|"&amp;indicators!A1255&amp;"|"&amp;MID(indicators!C1255,3,100),support!$A$2:$A$66,0),MATCH(indicators!B1255,support!$E$1:$BI$1,0))="","NULL",SUBSTITUTE(OFFSET(support!$D$1,MATCH("w|"&amp;indicators!A1255&amp;"|"&amp;MID(indicators!C1255,3,100),support!$A$2:$A$66,0),MATCH(indicators!B1255,support!$E$1:$BI$1,0)),",","."))</f>
        <v>10</v>
      </c>
      <c r="J1255">
        <v>1</v>
      </c>
    </row>
    <row r="1256" spans="1:10" x14ac:dyDescent="0.25">
      <c r="A1256">
        <v>2017</v>
      </c>
      <c r="B1256" s="88">
        <v>1</v>
      </c>
      <c r="C1256" t="s">
        <v>233</v>
      </c>
      <c r="D1256" t="str">
        <f ca="1">IF(OFFSET(support!$D$1,MATCH("v|"&amp;indicators!A1256&amp;"|"&amp;MID(indicators!C1256,3,100),support!$A$2:$A$66,0),MATCH(indicators!B1256,support!$E$1:$BI$1,0))="","NULL",SUBSTITUTE(OFFSET(support!$D$1,MATCH("v|"&amp;indicators!A1256&amp;"|"&amp;MID(indicators!C1256,3,100),support!$A$2:$A$66,0),MATCH(indicators!B1256,support!$E$1:$BI$1,0)),",","."))</f>
        <v>7.14405439030054</v>
      </c>
      <c r="E1256" t="s">
        <v>19</v>
      </c>
      <c r="F1256" t="s">
        <v>19</v>
      </c>
      <c r="G1256" t="s">
        <v>19</v>
      </c>
      <c r="H1256" t="s">
        <v>19</v>
      </c>
      <c r="I1256" t="str">
        <f ca="1">IF(OFFSET(support!$D$1,MATCH("w|"&amp;indicators!A1256&amp;"|"&amp;MID(indicators!C1256,3,100),support!$A$2:$A$66,0),MATCH(indicators!B1256,support!$E$1:$BI$1,0))="","NULL",SUBSTITUTE(OFFSET(support!$D$1,MATCH("w|"&amp;indicators!A1256&amp;"|"&amp;MID(indicators!C1256,3,100),support!$A$2:$A$66,0),MATCH(indicators!B1256,support!$E$1:$BI$1,0)),",","."))</f>
        <v>10</v>
      </c>
      <c r="J1256">
        <v>1</v>
      </c>
    </row>
    <row r="1257" spans="1:10" x14ac:dyDescent="0.25">
      <c r="A1257">
        <v>2017</v>
      </c>
      <c r="B1257" s="88">
        <v>2</v>
      </c>
      <c r="C1257" t="s">
        <v>233</v>
      </c>
      <c r="D1257" t="str">
        <f ca="1">IF(OFFSET(support!$D$1,MATCH("v|"&amp;indicators!A1257&amp;"|"&amp;MID(indicators!C1257,3,100),support!$A$2:$A$66,0),MATCH(indicators!B1257,support!$E$1:$BI$1,0))="","NULL",SUBSTITUTE(OFFSET(support!$D$1,MATCH("v|"&amp;indicators!A1257&amp;"|"&amp;MID(indicators!C1257,3,100),support!$A$2:$A$66,0),MATCH(indicators!B1257,support!$E$1:$BI$1,0)),",","."))</f>
        <v>7.12084477452226</v>
      </c>
      <c r="E1257" t="s">
        <v>19</v>
      </c>
      <c r="F1257" t="s">
        <v>19</v>
      </c>
      <c r="G1257" t="s">
        <v>19</v>
      </c>
      <c r="H1257" t="s">
        <v>19</v>
      </c>
      <c r="I1257" t="str">
        <f ca="1">IF(OFFSET(support!$D$1,MATCH("w|"&amp;indicators!A1257&amp;"|"&amp;MID(indicators!C1257,3,100),support!$A$2:$A$66,0),MATCH(indicators!B1257,support!$E$1:$BI$1,0))="","NULL",SUBSTITUTE(OFFSET(support!$D$1,MATCH("w|"&amp;indicators!A1257&amp;"|"&amp;MID(indicators!C1257,3,100),support!$A$2:$A$66,0),MATCH(indicators!B1257,support!$E$1:$BI$1,0)),",","."))</f>
        <v>10</v>
      </c>
      <c r="J1257">
        <v>1</v>
      </c>
    </row>
    <row r="1258" spans="1:10" x14ac:dyDescent="0.25">
      <c r="A1258">
        <v>2017</v>
      </c>
      <c r="B1258" s="88">
        <v>3</v>
      </c>
      <c r="C1258" t="s">
        <v>233</v>
      </c>
      <c r="D1258" t="str">
        <f ca="1">IF(OFFSET(support!$D$1,MATCH("v|"&amp;indicators!A1258&amp;"|"&amp;MID(indicators!C1258,3,100),support!$A$2:$A$66,0),MATCH(indicators!B1258,support!$E$1:$BI$1,0))="","NULL",SUBSTITUTE(OFFSET(support!$D$1,MATCH("v|"&amp;indicators!A1258&amp;"|"&amp;MID(indicators!C1258,3,100),support!$A$2:$A$66,0),MATCH(indicators!B1258,support!$E$1:$BI$1,0)),",","."))</f>
        <v>5.1007829181757</v>
      </c>
      <c r="E1258" t="s">
        <v>19</v>
      </c>
      <c r="F1258" t="s">
        <v>19</v>
      </c>
      <c r="G1258" t="s">
        <v>19</v>
      </c>
      <c r="H1258" t="s">
        <v>19</v>
      </c>
      <c r="I1258" t="str">
        <f ca="1">IF(OFFSET(support!$D$1,MATCH("w|"&amp;indicators!A1258&amp;"|"&amp;MID(indicators!C1258,3,100),support!$A$2:$A$66,0),MATCH(indicators!B1258,support!$E$1:$BI$1,0))="","NULL",SUBSTITUTE(OFFSET(support!$D$1,MATCH("w|"&amp;indicators!A1258&amp;"|"&amp;MID(indicators!C1258,3,100),support!$A$2:$A$66,0),MATCH(indicators!B1258,support!$E$1:$BI$1,0)),",","."))</f>
        <v>10</v>
      </c>
      <c r="J1258">
        <v>1</v>
      </c>
    </row>
    <row r="1259" spans="1:10" x14ac:dyDescent="0.25">
      <c r="A1259">
        <v>2017</v>
      </c>
      <c r="B1259" s="88">
        <v>4</v>
      </c>
      <c r="C1259" t="s">
        <v>233</v>
      </c>
      <c r="D1259" t="str">
        <f ca="1">IF(OFFSET(support!$D$1,MATCH("v|"&amp;indicators!A1259&amp;"|"&amp;MID(indicators!C1259,3,100),support!$A$2:$A$66,0),MATCH(indicators!B1259,support!$E$1:$BI$1,0))="","NULL",SUBSTITUTE(OFFSET(support!$D$1,MATCH("v|"&amp;indicators!A1259&amp;"|"&amp;MID(indicators!C1259,3,100),support!$A$2:$A$66,0),MATCH(indicators!B1259,support!$E$1:$BI$1,0)),",","."))</f>
        <v>5.97347674874224</v>
      </c>
      <c r="E1259" t="s">
        <v>19</v>
      </c>
      <c r="F1259" t="s">
        <v>19</v>
      </c>
      <c r="G1259" t="s">
        <v>19</v>
      </c>
      <c r="H1259" t="s">
        <v>19</v>
      </c>
      <c r="I1259" t="str">
        <f ca="1">IF(OFFSET(support!$D$1,MATCH("w|"&amp;indicators!A1259&amp;"|"&amp;MID(indicators!C1259,3,100),support!$A$2:$A$66,0),MATCH(indicators!B1259,support!$E$1:$BI$1,0))="","NULL",SUBSTITUTE(OFFSET(support!$D$1,MATCH("w|"&amp;indicators!A1259&amp;"|"&amp;MID(indicators!C1259,3,100),support!$A$2:$A$66,0),MATCH(indicators!B1259,support!$E$1:$BI$1,0)),",","."))</f>
        <v>10</v>
      </c>
      <c r="J1259">
        <v>1</v>
      </c>
    </row>
    <row r="1260" spans="1:10" x14ac:dyDescent="0.25">
      <c r="A1260">
        <v>2017</v>
      </c>
      <c r="B1260" s="88">
        <v>5</v>
      </c>
      <c r="C1260" t="s">
        <v>233</v>
      </c>
      <c r="D1260" t="str">
        <f ca="1">IF(OFFSET(support!$D$1,MATCH("v|"&amp;indicators!A1260&amp;"|"&amp;MID(indicators!C1260,3,100),support!$A$2:$A$66,0),MATCH(indicators!B1260,support!$E$1:$BI$1,0))="","NULL",SUBSTITUTE(OFFSET(support!$D$1,MATCH("v|"&amp;indicators!A1260&amp;"|"&amp;MID(indicators!C1260,3,100),support!$A$2:$A$66,0),MATCH(indicators!B1260,support!$E$1:$BI$1,0)),",","."))</f>
        <v>8.15763334604688</v>
      </c>
      <c r="E1260" t="s">
        <v>19</v>
      </c>
      <c r="F1260" t="s">
        <v>19</v>
      </c>
      <c r="G1260" t="s">
        <v>19</v>
      </c>
      <c r="H1260" t="s">
        <v>19</v>
      </c>
      <c r="I1260" t="str">
        <f ca="1">IF(OFFSET(support!$D$1,MATCH("w|"&amp;indicators!A1260&amp;"|"&amp;MID(indicators!C1260,3,100),support!$A$2:$A$66,0),MATCH(indicators!B1260,support!$E$1:$BI$1,0))="","NULL",SUBSTITUTE(OFFSET(support!$D$1,MATCH("w|"&amp;indicators!A1260&amp;"|"&amp;MID(indicators!C1260,3,100),support!$A$2:$A$66,0),MATCH(indicators!B1260,support!$E$1:$BI$1,0)),",","."))</f>
        <v>10</v>
      </c>
      <c r="J1260">
        <v>1</v>
      </c>
    </row>
    <row r="1261" spans="1:10" x14ac:dyDescent="0.25">
      <c r="A1261">
        <v>2017</v>
      </c>
      <c r="B1261" s="88">
        <v>6</v>
      </c>
      <c r="C1261" t="s">
        <v>233</v>
      </c>
      <c r="D1261" t="str">
        <f ca="1">IF(OFFSET(support!$D$1,MATCH("v|"&amp;indicators!A1261&amp;"|"&amp;MID(indicators!C1261,3,100),support!$A$2:$A$66,0),MATCH(indicators!B1261,support!$E$1:$BI$1,0))="","NULL",SUBSTITUTE(OFFSET(support!$D$1,MATCH("v|"&amp;indicators!A1261&amp;"|"&amp;MID(indicators!C1261,3,100),support!$A$2:$A$66,0),MATCH(indicators!B1261,support!$E$1:$BI$1,0)),",","."))</f>
        <v>0.000963349130736724</v>
      </c>
      <c r="E1261" t="s">
        <v>19</v>
      </c>
      <c r="F1261" t="s">
        <v>19</v>
      </c>
      <c r="G1261" t="s">
        <v>19</v>
      </c>
      <c r="H1261" t="s">
        <v>19</v>
      </c>
      <c r="I1261" t="str">
        <f ca="1">IF(OFFSET(support!$D$1,MATCH("w|"&amp;indicators!A1261&amp;"|"&amp;MID(indicators!C1261,3,100),support!$A$2:$A$66,0),MATCH(indicators!B1261,support!$E$1:$BI$1,0))="","NULL",SUBSTITUTE(OFFSET(support!$D$1,MATCH("w|"&amp;indicators!A1261&amp;"|"&amp;MID(indicators!C1261,3,100),support!$A$2:$A$66,0),MATCH(indicators!B1261,support!$E$1:$BI$1,0)),",","."))</f>
        <v>10</v>
      </c>
      <c r="J1261">
        <v>1</v>
      </c>
    </row>
    <row r="1262" spans="1:10" x14ac:dyDescent="0.25">
      <c r="A1262">
        <v>2017</v>
      </c>
      <c r="B1262" s="88">
        <v>7</v>
      </c>
      <c r="C1262" t="s">
        <v>233</v>
      </c>
      <c r="D1262" t="str">
        <f ca="1">IF(OFFSET(support!$D$1,MATCH("v|"&amp;indicators!A1262&amp;"|"&amp;MID(indicators!C1262,3,100),support!$A$2:$A$66,0),MATCH(indicators!B1262,support!$E$1:$BI$1,0))="","NULL",SUBSTITUTE(OFFSET(support!$D$1,MATCH("v|"&amp;indicators!A1262&amp;"|"&amp;MID(indicators!C1262,3,100),support!$A$2:$A$66,0),MATCH(indicators!B1262,support!$E$1:$BI$1,0)),",","."))</f>
        <v>7.67344926900914</v>
      </c>
      <c r="E1262" t="s">
        <v>19</v>
      </c>
      <c r="F1262" t="s">
        <v>19</v>
      </c>
      <c r="G1262" t="s">
        <v>19</v>
      </c>
      <c r="H1262" t="s">
        <v>19</v>
      </c>
      <c r="I1262" t="str">
        <f ca="1">IF(OFFSET(support!$D$1,MATCH("w|"&amp;indicators!A1262&amp;"|"&amp;MID(indicators!C1262,3,100),support!$A$2:$A$66,0),MATCH(indicators!B1262,support!$E$1:$BI$1,0))="","NULL",SUBSTITUTE(OFFSET(support!$D$1,MATCH("w|"&amp;indicators!A1262&amp;"|"&amp;MID(indicators!C1262,3,100),support!$A$2:$A$66,0),MATCH(indicators!B1262,support!$E$1:$BI$1,0)),",","."))</f>
        <v>10</v>
      </c>
      <c r="J1262">
        <v>1</v>
      </c>
    </row>
    <row r="1263" spans="1:10" x14ac:dyDescent="0.25">
      <c r="A1263">
        <v>2017</v>
      </c>
      <c r="B1263" s="88">
        <v>8</v>
      </c>
      <c r="C1263" t="s">
        <v>233</v>
      </c>
      <c r="D1263" t="str">
        <f ca="1">IF(OFFSET(support!$D$1,MATCH("v|"&amp;indicators!A1263&amp;"|"&amp;MID(indicators!C1263,3,100),support!$A$2:$A$66,0),MATCH(indicators!B1263,support!$E$1:$BI$1,0))="","NULL",SUBSTITUTE(OFFSET(support!$D$1,MATCH("v|"&amp;indicators!A1263&amp;"|"&amp;MID(indicators!C1263,3,100),support!$A$2:$A$66,0),MATCH(indicators!B1263,support!$E$1:$BI$1,0)),",","."))</f>
        <v>8.18443667417372</v>
      </c>
      <c r="E1263" t="s">
        <v>19</v>
      </c>
      <c r="F1263" t="s">
        <v>19</v>
      </c>
      <c r="G1263" t="s">
        <v>19</v>
      </c>
      <c r="H1263" t="s">
        <v>19</v>
      </c>
      <c r="I1263" t="str">
        <f ca="1">IF(OFFSET(support!$D$1,MATCH("w|"&amp;indicators!A1263&amp;"|"&amp;MID(indicators!C1263,3,100),support!$A$2:$A$66,0),MATCH(indicators!B1263,support!$E$1:$BI$1,0))="","NULL",SUBSTITUTE(OFFSET(support!$D$1,MATCH("w|"&amp;indicators!A1263&amp;"|"&amp;MID(indicators!C1263,3,100),support!$A$2:$A$66,0),MATCH(indicators!B1263,support!$E$1:$BI$1,0)),",","."))</f>
        <v>10</v>
      </c>
      <c r="J1263">
        <v>1</v>
      </c>
    </row>
    <row r="1264" spans="1:10" x14ac:dyDescent="0.25">
      <c r="A1264">
        <v>2017</v>
      </c>
      <c r="B1264" s="88">
        <v>10</v>
      </c>
      <c r="C1264" t="s">
        <v>233</v>
      </c>
      <c r="D1264" t="str">
        <f ca="1">IF(OFFSET(support!$D$1,MATCH("v|"&amp;indicators!A1264&amp;"|"&amp;MID(indicators!C1264,3,100),support!$A$2:$A$66,0),MATCH(indicators!B1264,support!$E$1:$BI$1,0))="","NULL",SUBSTITUTE(OFFSET(support!$D$1,MATCH("v|"&amp;indicators!A1264&amp;"|"&amp;MID(indicators!C1264,3,100),support!$A$2:$A$66,0),MATCH(indicators!B1264,support!$E$1:$BI$1,0)),",","."))</f>
        <v>2.23380351662365</v>
      </c>
      <c r="E1264" t="s">
        <v>19</v>
      </c>
      <c r="F1264" t="s">
        <v>19</v>
      </c>
      <c r="G1264" t="s">
        <v>19</v>
      </c>
      <c r="H1264" t="s">
        <v>19</v>
      </c>
      <c r="I1264" t="str">
        <f ca="1">IF(OFFSET(support!$D$1,MATCH("w|"&amp;indicators!A1264&amp;"|"&amp;MID(indicators!C1264,3,100),support!$A$2:$A$66,0),MATCH(indicators!B1264,support!$E$1:$BI$1,0))="","NULL",SUBSTITUTE(OFFSET(support!$D$1,MATCH("w|"&amp;indicators!A1264&amp;"|"&amp;MID(indicators!C1264,3,100),support!$A$2:$A$66,0),MATCH(indicators!B1264,support!$E$1:$BI$1,0)),",","."))</f>
        <v>10</v>
      </c>
      <c r="J1264">
        <v>1</v>
      </c>
    </row>
    <row r="1265" spans="1:10" x14ac:dyDescent="0.25">
      <c r="A1265">
        <v>2017</v>
      </c>
      <c r="B1265" s="88">
        <v>11</v>
      </c>
      <c r="C1265" t="s">
        <v>233</v>
      </c>
      <c r="D1265" t="str">
        <f ca="1">IF(OFFSET(support!$D$1,MATCH("v|"&amp;indicators!A1265&amp;"|"&amp;MID(indicators!C1265,3,100),support!$A$2:$A$66,0),MATCH(indicators!B1265,support!$E$1:$BI$1,0))="","NULL",SUBSTITUTE(OFFSET(support!$D$1,MATCH("v|"&amp;indicators!A1265&amp;"|"&amp;MID(indicators!C1265,3,100),support!$A$2:$A$66,0),MATCH(indicators!B1265,support!$E$1:$BI$1,0)),",","."))</f>
        <v>6.09924737936382</v>
      </c>
      <c r="E1265" t="s">
        <v>19</v>
      </c>
      <c r="F1265" t="s">
        <v>19</v>
      </c>
      <c r="G1265" t="s">
        <v>19</v>
      </c>
      <c r="H1265" t="s">
        <v>19</v>
      </c>
      <c r="I1265" t="str">
        <f ca="1">IF(OFFSET(support!$D$1,MATCH("w|"&amp;indicators!A1265&amp;"|"&amp;MID(indicators!C1265,3,100),support!$A$2:$A$66,0),MATCH(indicators!B1265,support!$E$1:$BI$1,0))="","NULL",SUBSTITUTE(OFFSET(support!$D$1,MATCH("w|"&amp;indicators!A1265&amp;"|"&amp;MID(indicators!C1265,3,100),support!$A$2:$A$66,0),MATCH(indicators!B1265,support!$E$1:$BI$1,0)),",","."))</f>
        <v>10</v>
      </c>
      <c r="J1265">
        <v>1</v>
      </c>
    </row>
    <row r="1266" spans="1:10" x14ac:dyDescent="0.25">
      <c r="A1266">
        <v>2017</v>
      </c>
      <c r="B1266" s="88">
        <v>12</v>
      </c>
      <c r="C1266" t="s">
        <v>233</v>
      </c>
      <c r="D1266" t="str">
        <f ca="1">IF(OFFSET(support!$D$1,MATCH("v|"&amp;indicators!A1266&amp;"|"&amp;MID(indicators!C1266,3,100),support!$A$2:$A$66,0),MATCH(indicators!B1266,support!$E$1:$BI$1,0))="","NULL",SUBSTITUTE(OFFSET(support!$D$1,MATCH("v|"&amp;indicators!A1266&amp;"|"&amp;MID(indicators!C1266,3,100),support!$A$2:$A$66,0),MATCH(indicators!B1266,support!$E$1:$BI$1,0)),",","."))</f>
        <v>6.77271903580119</v>
      </c>
      <c r="E1266" t="s">
        <v>19</v>
      </c>
      <c r="F1266" t="s">
        <v>19</v>
      </c>
      <c r="G1266" t="s">
        <v>19</v>
      </c>
      <c r="H1266" t="s">
        <v>19</v>
      </c>
      <c r="I1266" t="str">
        <f ca="1">IF(OFFSET(support!$D$1,MATCH("w|"&amp;indicators!A1266&amp;"|"&amp;MID(indicators!C1266,3,100),support!$A$2:$A$66,0),MATCH(indicators!B1266,support!$E$1:$BI$1,0))="","NULL",SUBSTITUTE(OFFSET(support!$D$1,MATCH("w|"&amp;indicators!A1266&amp;"|"&amp;MID(indicators!C1266,3,100),support!$A$2:$A$66,0),MATCH(indicators!B1266,support!$E$1:$BI$1,0)),",","."))</f>
        <v>10</v>
      </c>
      <c r="J1266">
        <v>1</v>
      </c>
    </row>
    <row r="1267" spans="1:10" x14ac:dyDescent="0.25">
      <c r="A1267">
        <v>2017</v>
      </c>
      <c r="B1267" s="88">
        <v>14</v>
      </c>
      <c r="C1267" t="s">
        <v>233</v>
      </c>
      <c r="D1267" t="str">
        <f ca="1">IF(OFFSET(support!$D$1,MATCH("v|"&amp;indicators!A1267&amp;"|"&amp;MID(indicators!C1267,3,100),support!$A$2:$A$66,0),MATCH(indicators!B1267,support!$E$1:$BI$1,0))="","NULL",SUBSTITUTE(OFFSET(support!$D$1,MATCH("v|"&amp;indicators!A1267&amp;"|"&amp;MID(indicators!C1267,3,100),support!$A$2:$A$66,0),MATCH(indicators!B1267,support!$E$1:$BI$1,0)),",","."))</f>
        <v>5.63365030386344</v>
      </c>
      <c r="E1267" t="s">
        <v>19</v>
      </c>
      <c r="F1267" t="s">
        <v>19</v>
      </c>
      <c r="G1267" t="s">
        <v>19</v>
      </c>
      <c r="H1267" t="s">
        <v>19</v>
      </c>
      <c r="I1267" t="str">
        <f ca="1">IF(OFFSET(support!$D$1,MATCH("w|"&amp;indicators!A1267&amp;"|"&amp;MID(indicators!C1267,3,100),support!$A$2:$A$66,0),MATCH(indicators!B1267,support!$E$1:$BI$1,0))="","NULL",SUBSTITUTE(OFFSET(support!$D$1,MATCH("w|"&amp;indicators!A1267&amp;"|"&amp;MID(indicators!C1267,3,100),support!$A$2:$A$66,0),MATCH(indicators!B1267,support!$E$1:$BI$1,0)),",","."))</f>
        <v>10</v>
      </c>
      <c r="J1267">
        <v>1</v>
      </c>
    </row>
    <row r="1268" spans="1:10" x14ac:dyDescent="0.25">
      <c r="A1268">
        <v>2017</v>
      </c>
      <c r="B1268" s="88">
        <v>17</v>
      </c>
      <c r="C1268" t="s">
        <v>233</v>
      </c>
      <c r="D1268" t="str">
        <f ca="1">IF(OFFSET(support!$D$1,MATCH("v|"&amp;indicators!A1268&amp;"|"&amp;MID(indicators!C1268,3,100),support!$A$2:$A$66,0),MATCH(indicators!B1268,support!$E$1:$BI$1,0))="","NULL",SUBSTITUTE(OFFSET(support!$D$1,MATCH("v|"&amp;indicators!A1268&amp;"|"&amp;MID(indicators!C1268,3,100),support!$A$2:$A$66,0),MATCH(indicators!B1268,support!$E$1:$BI$1,0)),",","."))</f>
        <v>6.54320013982523</v>
      </c>
      <c r="E1268" t="s">
        <v>19</v>
      </c>
      <c r="F1268" t="s">
        <v>19</v>
      </c>
      <c r="G1268" t="s">
        <v>19</v>
      </c>
      <c r="H1268" t="s">
        <v>19</v>
      </c>
      <c r="I1268" t="str">
        <f ca="1">IF(OFFSET(support!$D$1,MATCH("w|"&amp;indicators!A1268&amp;"|"&amp;MID(indicators!C1268,3,100),support!$A$2:$A$66,0),MATCH(indicators!B1268,support!$E$1:$BI$1,0))="","NULL",SUBSTITUTE(OFFSET(support!$D$1,MATCH("w|"&amp;indicators!A1268&amp;"|"&amp;MID(indicators!C1268,3,100),support!$A$2:$A$66,0),MATCH(indicators!B1268,support!$E$1:$BI$1,0)),",","."))</f>
        <v>10</v>
      </c>
      <c r="J1268">
        <v>1</v>
      </c>
    </row>
    <row r="1269" spans="1:10" x14ac:dyDescent="0.25">
      <c r="A1269">
        <v>2017</v>
      </c>
      <c r="B1269" s="88">
        <v>18</v>
      </c>
      <c r="C1269" t="s">
        <v>233</v>
      </c>
      <c r="D1269" t="str">
        <f ca="1">IF(OFFSET(support!$D$1,MATCH("v|"&amp;indicators!A1269&amp;"|"&amp;MID(indicators!C1269,3,100),support!$A$2:$A$66,0),MATCH(indicators!B1269,support!$E$1:$BI$1,0))="","NULL",SUBSTITUTE(OFFSET(support!$D$1,MATCH("v|"&amp;indicators!A1269&amp;"|"&amp;MID(indicators!C1269,3,100),support!$A$2:$A$66,0),MATCH(indicators!B1269,support!$E$1:$BI$1,0)),",","."))</f>
        <v>7.78248009364551</v>
      </c>
      <c r="E1269" t="s">
        <v>19</v>
      </c>
      <c r="F1269" t="s">
        <v>19</v>
      </c>
      <c r="G1269" t="s">
        <v>19</v>
      </c>
      <c r="H1269" t="s">
        <v>19</v>
      </c>
      <c r="I1269" t="str">
        <f ca="1">IF(OFFSET(support!$D$1,MATCH("w|"&amp;indicators!A1269&amp;"|"&amp;MID(indicators!C1269,3,100),support!$A$2:$A$66,0),MATCH(indicators!B1269,support!$E$1:$BI$1,0))="","NULL",SUBSTITUTE(OFFSET(support!$D$1,MATCH("w|"&amp;indicators!A1269&amp;"|"&amp;MID(indicators!C1269,3,100),support!$A$2:$A$66,0),MATCH(indicators!B1269,support!$E$1:$BI$1,0)),",","."))</f>
        <v>10</v>
      </c>
      <c r="J1269">
        <v>1</v>
      </c>
    </row>
    <row r="1270" spans="1:10" x14ac:dyDescent="0.25">
      <c r="A1270">
        <v>2017</v>
      </c>
      <c r="B1270" s="88">
        <v>21</v>
      </c>
      <c r="C1270" t="s">
        <v>233</v>
      </c>
      <c r="D1270" t="str">
        <f ca="1">IF(OFFSET(support!$D$1,MATCH("v|"&amp;indicators!A1270&amp;"|"&amp;MID(indicators!C1270,3,100),support!$A$2:$A$66,0),MATCH(indicators!B1270,support!$E$1:$BI$1,0))="","NULL",SUBSTITUTE(OFFSET(support!$D$1,MATCH("v|"&amp;indicators!A1270&amp;"|"&amp;MID(indicators!C1270,3,100),support!$A$2:$A$66,0),MATCH(indicators!B1270,support!$E$1:$BI$1,0)),",","."))</f>
        <v>4.92927166438057</v>
      </c>
      <c r="E1270" t="s">
        <v>19</v>
      </c>
      <c r="F1270" t="s">
        <v>19</v>
      </c>
      <c r="G1270" t="s">
        <v>19</v>
      </c>
      <c r="H1270" t="s">
        <v>19</v>
      </c>
      <c r="I1270" t="str">
        <f ca="1">IF(OFFSET(support!$D$1,MATCH("w|"&amp;indicators!A1270&amp;"|"&amp;MID(indicators!C1270,3,100),support!$A$2:$A$66,0),MATCH(indicators!B1270,support!$E$1:$BI$1,0))="","NULL",SUBSTITUTE(OFFSET(support!$D$1,MATCH("w|"&amp;indicators!A1270&amp;"|"&amp;MID(indicators!C1270,3,100),support!$A$2:$A$66,0),MATCH(indicators!B1270,support!$E$1:$BI$1,0)),",","."))</f>
        <v>10</v>
      </c>
      <c r="J1270">
        <v>1</v>
      </c>
    </row>
    <row r="1271" spans="1:10" x14ac:dyDescent="0.25">
      <c r="A1271">
        <v>2017</v>
      </c>
      <c r="B1271" s="88">
        <v>22</v>
      </c>
      <c r="C1271" t="s">
        <v>233</v>
      </c>
      <c r="D1271" t="str">
        <f ca="1">IF(OFFSET(support!$D$1,MATCH("v|"&amp;indicators!A1271&amp;"|"&amp;MID(indicators!C1271,3,100),support!$A$2:$A$66,0),MATCH(indicators!B1271,support!$E$1:$BI$1,0))="","NULL",SUBSTITUTE(OFFSET(support!$D$1,MATCH("v|"&amp;indicators!A1271&amp;"|"&amp;MID(indicators!C1271,3,100),support!$A$2:$A$66,0),MATCH(indicators!B1271,support!$E$1:$BI$1,0)),",","."))</f>
        <v>8.79645185323268</v>
      </c>
      <c r="E1271" t="s">
        <v>19</v>
      </c>
      <c r="F1271" t="s">
        <v>19</v>
      </c>
      <c r="G1271" t="s">
        <v>19</v>
      </c>
      <c r="H1271" t="s">
        <v>19</v>
      </c>
      <c r="I1271" t="str">
        <f ca="1">IF(OFFSET(support!$D$1,MATCH("w|"&amp;indicators!A1271&amp;"|"&amp;MID(indicators!C1271,3,100),support!$A$2:$A$66,0),MATCH(indicators!B1271,support!$E$1:$BI$1,0))="","NULL",SUBSTITUTE(OFFSET(support!$D$1,MATCH("w|"&amp;indicators!A1271&amp;"|"&amp;MID(indicators!C1271,3,100),support!$A$2:$A$66,0),MATCH(indicators!B1271,support!$E$1:$BI$1,0)),",","."))</f>
        <v>10</v>
      </c>
      <c r="J1271">
        <v>1</v>
      </c>
    </row>
    <row r="1272" spans="1:10" x14ac:dyDescent="0.25">
      <c r="A1272">
        <v>2017</v>
      </c>
      <c r="B1272" s="88">
        <v>24</v>
      </c>
      <c r="C1272" t="s">
        <v>233</v>
      </c>
      <c r="D1272" t="str">
        <f ca="1">IF(OFFSET(support!$D$1,MATCH("v|"&amp;indicators!A1272&amp;"|"&amp;MID(indicators!C1272,3,100),support!$A$2:$A$66,0),MATCH(indicators!B1272,support!$E$1:$BI$1,0))="","NULL",SUBSTITUTE(OFFSET(support!$D$1,MATCH("v|"&amp;indicators!A1272&amp;"|"&amp;MID(indicators!C1272,3,100),support!$A$2:$A$66,0),MATCH(indicators!B1272,support!$E$1:$BI$1,0)),",","."))</f>
        <v>8.03757015819468</v>
      </c>
      <c r="E1272" t="s">
        <v>19</v>
      </c>
      <c r="F1272" t="s">
        <v>19</v>
      </c>
      <c r="G1272" t="s">
        <v>19</v>
      </c>
      <c r="H1272" t="s">
        <v>19</v>
      </c>
      <c r="I1272" t="str">
        <f ca="1">IF(OFFSET(support!$D$1,MATCH("w|"&amp;indicators!A1272&amp;"|"&amp;MID(indicators!C1272,3,100),support!$A$2:$A$66,0),MATCH(indicators!B1272,support!$E$1:$BI$1,0))="","NULL",SUBSTITUTE(OFFSET(support!$D$1,MATCH("w|"&amp;indicators!A1272&amp;"|"&amp;MID(indicators!C1272,3,100),support!$A$2:$A$66,0),MATCH(indicators!B1272,support!$E$1:$BI$1,0)),",","."))</f>
        <v>10</v>
      </c>
      <c r="J1272">
        <v>1</v>
      </c>
    </row>
    <row r="1273" spans="1:10" x14ac:dyDescent="0.25">
      <c r="A1273">
        <v>2017</v>
      </c>
      <c r="B1273" s="88">
        <v>25</v>
      </c>
      <c r="C1273" t="s">
        <v>233</v>
      </c>
      <c r="D1273" t="str">
        <f ca="1">IF(OFFSET(support!$D$1,MATCH("v|"&amp;indicators!A1273&amp;"|"&amp;MID(indicators!C1273,3,100),support!$A$2:$A$66,0),MATCH(indicators!B1273,support!$E$1:$BI$1,0))="","NULL",SUBSTITUTE(OFFSET(support!$D$1,MATCH("v|"&amp;indicators!A1273&amp;"|"&amp;MID(indicators!C1273,3,100),support!$A$2:$A$66,0),MATCH(indicators!B1273,support!$E$1:$BI$1,0)),",","."))</f>
        <v>6.42107268255949</v>
      </c>
      <c r="E1273" t="s">
        <v>19</v>
      </c>
      <c r="F1273" t="s">
        <v>19</v>
      </c>
      <c r="G1273" t="s">
        <v>19</v>
      </c>
      <c r="H1273" t="s">
        <v>19</v>
      </c>
      <c r="I1273" t="str">
        <f ca="1">IF(OFFSET(support!$D$1,MATCH("w|"&amp;indicators!A1273&amp;"|"&amp;MID(indicators!C1273,3,100),support!$A$2:$A$66,0),MATCH(indicators!B1273,support!$E$1:$BI$1,0))="","NULL",SUBSTITUTE(OFFSET(support!$D$1,MATCH("w|"&amp;indicators!A1273&amp;"|"&amp;MID(indicators!C1273,3,100),support!$A$2:$A$66,0),MATCH(indicators!B1273,support!$E$1:$BI$1,0)),",","."))</f>
        <v>10</v>
      </c>
      <c r="J1273">
        <v>1</v>
      </c>
    </row>
    <row r="1274" spans="1:10" x14ac:dyDescent="0.25">
      <c r="A1274">
        <v>2017</v>
      </c>
      <c r="B1274" s="88">
        <v>26</v>
      </c>
      <c r="C1274" t="s">
        <v>233</v>
      </c>
      <c r="D1274" t="str">
        <f ca="1">IF(OFFSET(support!$D$1,MATCH("v|"&amp;indicators!A1274&amp;"|"&amp;MID(indicators!C1274,3,100),support!$A$2:$A$66,0),MATCH(indicators!B1274,support!$E$1:$BI$1,0))="","NULL",SUBSTITUTE(OFFSET(support!$D$1,MATCH("v|"&amp;indicators!A1274&amp;"|"&amp;MID(indicators!C1274,3,100),support!$A$2:$A$66,0),MATCH(indicators!B1274,support!$E$1:$BI$1,0)),",","."))</f>
        <v>7.56051553506041</v>
      </c>
      <c r="E1274" t="s">
        <v>19</v>
      </c>
      <c r="F1274" t="s">
        <v>19</v>
      </c>
      <c r="G1274" t="s">
        <v>19</v>
      </c>
      <c r="H1274" t="s">
        <v>19</v>
      </c>
      <c r="I1274" t="str">
        <f ca="1">IF(OFFSET(support!$D$1,MATCH("w|"&amp;indicators!A1274&amp;"|"&amp;MID(indicators!C1274,3,100),support!$A$2:$A$66,0),MATCH(indicators!B1274,support!$E$1:$BI$1,0))="","NULL",SUBSTITUTE(OFFSET(support!$D$1,MATCH("w|"&amp;indicators!A1274&amp;"|"&amp;MID(indicators!C1274,3,100),support!$A$2:$A$66,0),MATCH(indicators!B1274,support!$E$1:$BI$1,0)),",","."))</f>
        <v>10</v>
      </c>
      <c r="J1274">
        <v>1</v>
      </c>
    </row>
    <row r="1275" spans="1:10" x14ac:dyDescent="0.25">
      <c r="A1275">
        <v>2017</v>
      </c>
      <c r="B1275" s="88">
        <v>27</v>
      </c>
      <c r="C1275" t="s">
        <v>233</v>
      </c>
      <c r="D1275" t="str">
        <f ca="1">IF(OFFSET(support!$D$1,MATCH("v|"&amp;indicators!A1275&amp;"|"&amp;MID(indicators!C1275,3,100),support!$A$2:$A$66,0),MATCH(indicators!B1275,support!$E$1:$BI$1,0))="","NULL",SUBSTITUTE(OFFSET(support!$D$1,MATCH("v|"&amp;indicators!A1275&amp;"|"&amp;MID(indicators!C1275,3,100),support!$A$2:$A$66,0),MATCH(indicators!B1275,support!$E$1:$BI$1,0)),",","."))</f>
        <v>9.13524046805366</v>
      </c>
      <c r="E1275" t="s">
        <v>19</v>
      </c>
      <c r="F1275" t="s">
        <v>19</v>
      </c>
      <c r="G1275" t="s">
        <v>19</v>
      </c>
      <c r="H1275" t="s">
        <v>19</v>
      </c>
      <c r="I1275" t="str">
        <f ca="1">IF(OFFSET(support!$D$1,MATCH("w|"&amp;indicators!A1275&amp;"|"&amp;MID(indicators!C1275,3,100),support!$A$2:$A$66,0),MATCH(indicators!B1275,support!$E$1:$BI$1,0))="","NULL",SUBSTITUTE(OFFSET(support!$D$1,MATCH("w|"&amp;indicators!A1275&amp;"|"&amp;MID(indicators!C1275,3,100),support!$A$2:$A$66,0),MATCH(indicators!B1275,support!$E$1:$BI$1,0)),",","."))</f>
        <v>10</v>
      </c>
      <c r="J1275">
        <v>1</v>
      </c>
    </row>
    <row r="1276" spans="1:10" x14ac:dyDescent="0.25">
      <c r="A1276">
        <v>2017</v>
      </c>
      <c r="B1276" s="88">
        <v>28</v>
      </c>
      <c r="C1276" t="s">
        <v>233</v>
      </c>
      <c r="D1276" t="str">
        <f ca="1">IF(OFFSET(support!$D$1,MATCH("v|"&amp;indicators!A1276&amp;"|"&amp;MID(indicators!C1276,3,100),support!$A$2:$A$66,0),MATCH(indicators!B1276,support!$E$1:$BI$1,0))="","NULL",SUBSTITUTE(OFFSET(support!$D$1,MATCH("v|"&amp;indicators!A1276&amp;"|"&amp;MID(indicators!C1276,3,100),support!$A$2:$A$66,0),MATCH(indicators!B1276,support!$E$1:$BI$1,0)),",","."))</f>
        <v>5.77537343964521</v>
      </c>
      <c r="E1276" t="s">
        <v>19</v>
      </c>
      <c r="F1276" t="s">
        <v>19</v>
      </c>
      <c r="G1276" t="s">
        <v>19</v>
      </c>
      <c r="H1276" t="s">
        <v>19</v>
      </c>
      <c r="I1276" t="str">
        <f ca="1">IF(OFFSET(support!$D$1,MATCH("w|"&amp;indicators!A1276&amp;"|"&amp;MID(indicators!C1276,3,100),support!$A$2:$A$66,0),MATCH(indicators!B1276,support!$E$1:$BI$1,0))="","NULL",SUBSTITUTE(OFFSET(support!$D$1,MATCH("w|"&amp;indicators!A1276&amp;"|"&amp;MID(indicators!C1276,3,100),support!$A$2:$A$66,0),MATCH(indicators!B1276,support!$E$1:$BI$1,0)),",","."))</f>
        <v>10</v>
      </c>
      <c r="J1276">
        <v>1</v>
      </c>
    </row>
    <row r="1277" spans="1:10" x14ac:dyDescent="0.25">
      <c r="A1277">
        <v>2017</v>
      </c>
      <c r="B1277" s="88">
        <v>29</v>
      </c>
      <c r="C1277" t="s">
        <v>233</v>
      </c>
      <c r="D1277" t="str">
        <f ca="1">IF(OFFSET(support!$D$1,MATCH("v|"&amp;indicators!A1277&amp;"|"&amp;MID(indicators!C1277,3,100),support!$A$2:$A$66,0),MATCH(indicators!B1277,support!$E$1:$BI$1,0))="","NULL",SUBSTITUTE(OFFSET(support!$D$1,MATCH("v|"&amp;indicators!A1277&amp;"|"&amp;MID(indicators!C1277,3,100),support!$A$2:$A$66,0),MATCH(indicators!B1277,support!$E$1:$BI$1,0)),",","."))</f>
        <v>8.14362189440703</v>
      </c>
      <c r="E1277" t="s">
        <v>19</v>
      </c>
      <c r="F1277" t="s">
        <v>19</v>
      </c>
      <c r="G1277" t="s">
        <v>19</v>
      </c>
      <c r="H1277" t="s">
        <v>19</v>
      </c>
      <c r="I1277" t="str">
        <f ca="1">IF(OFFSET(support!$D$1,MATCH("w|"&amp;indicators!A1277&amp;"|"&amp;MID(indicators!C1277,3,100),support!$A$2:$A$66,0),MATCH(indicators!B1277,support!$E$1:$BI$1,0))="","NULL",SUBSTITUTE(OFFSET(support!$D$1,MATCH("w|"&amp;indicators!A1277&amp;"|"&amp;MID(indicators!C1277,3,100),support!$A$2:$A$66,0),MATCH(indicators!B1277,support!$E$1:$BI$1,0)),",","."))</f>
        <v>10</v>
      </c>
      <c r="J1277">
        <v>1</v>
      </c>
    </row>
    <row r="1278" spans="1:10" x14ac:dyDescent="0.25">
      <c r="A1278">
        <v>2017</v>
      </c>
      <c r="B1278" s="88">
        <v>31</v>
      </c>
      <c r="C1278" t="s">
        <v>233</v>
      </c>
      <c r="D1278" t="str">
        <f ca="1">IF(OFFSET(support!$D$1,MATCH("v|"&amp;indicators!A1278&amp;"|"&amp;MID(indicators!C1278,3,100),support!$A$2:$A$66,0),MATCH(indicators!B1278,support!$E$1:$BI$1,0))="","NULL",SUBSTITUTE(OFFSET(support!$D$1,MATCH("v|"&amp;indicators!A1278&amp;"|"&amp;MID(indicators!C1278,3,100),support!$A$2:$A$66,0),MATCH(indicators!B1278,support!$E$1:$BI$1,0)),",","."))</f>
        <v>9.5541947042674</v>
      </c>
      <c r="E1278" t="s">
        <v>19</v>
      </c>
      <c r="F1278" t="s">
        <v>19</v>
      </c>
      <c r="G1278" t="s">
        <v>19</v>
      </c>
      <c r="H1278" t="s">
        <v>19</v>
      </c>
      <c r="I1278" t="str">
        <f ca="1">IF(OFFSET(support!$D$1,MATCH("w|"&amp;indicators!A1278&amp;"|"&amp;MID(indicators!C1278,3,100),support!$A$2:$A$66,0),MATCH(indicators!B1278,support!$E$1:$BI$1,0))="","NULL",SUBSTITUTE(OFFSET(support!$D$1,MATCH("w|"&amp;indicators!A1278&amp;"|"&amp;MID(indicators!C1278,3,100),support!$A$2:$A$66,0),MATCH(indicators!B1278,support!$E$1:$BI$1,0)),",","."))</f>
        <v>10</v>
      </c>
      <c r="J1278">
        <v>1</v>
      </c>
    </row>
    <row r="1279" spans="1:10" x14ac:dyDescent="0.25">
      <c r="A1279">
        <v>2017</v>
      </c>
      <c r="B1279" s="88">
        <v>33</v>
      </c>
      <c r="C1279" t="s">
        <v>233</v>
      </c>
      <c r="D1279" t="str">
        <f ca="1">IF(OFFSET(support!$D$1,MATCH("v|"&amp;indicators!A1279&amp;"|"&amp;MID(indicators!C1279,3,100),support!$A$2:$A$66,0),MATCH(indicators!B1279,support!$E$1:$BI$1,0))="","NULL",SUBSTITUTE(OFFSET(support!$D$1,MATCH("v|"&amp;indicators!A1279&amp;"|"&amp;MID(indicators!C1279,3,100),support!$A$2:$A$66,0),MATCH(indicators!B1279,support!$E$1:$BI$1,0)),",","."))</f>
        <v>9.18656420235442</v>
      </c>
      <c r="E1279" t="s">
        <v>19</v>
      </c>
      <c r="F1279" t="s">
        <v>19</v>
      </c>
      <c r="G1279" t="s">
        <v>19</v>
      </c>
      <c r="H1279" t="s">
        <v>19</v>
      </c>
      <c r="I1279" t="str">
        <f ca="1">IF(OFFSET(support!$D$1,MATCH("w|"&amp;indicators!A1279&amp;"|"&amp;MID(indicators!C1279,3,100),support!$A$2:$A$66,0),MATCH(indicators!B1279,support!$E$1:$BI$1,0))="","NULL",SUBSTITUTE(OFFSET(support!$D$1,MATCH("w|"&amp;indicators!A1279&amp;"|"&amp;MID(indicators!C1279,3,100),support!$A$2:$A$66,0),MATCH(indicators!B1279,support!$E$1:$BI$1,0)),",","."))</f>
        <v>10</v>
      </c>
      <c r="J1279">
        <v>1</v>
      </c>
    </row>
    <row r="1280" spans="1:10" x14ac:dyDescent="0.25">
      <c r="A1280">
        <v>2017</v>
      </c>
      <c r="B1280" s="88">
        <v>35</v>
      </c>
      <c r="C1280" t="s">
        <v>233</v>
      </c>
      <c r="D1280" t="str">
        <f ca="1">IF(OFFSET(support!$D$1,MATCH("v|"&amp;indicators!A1280&amp;"|"&amp;MID(indicators!C1280,3,100),support!$A$2:$A$66,0),MATCH(indicators!B1280,support!$E$1:$BI$1,0))="","NULL",SUBSTITUTE(OFFSET(support!$D$1,MATCH("v|"&amp;indicators!A1280&amp;"|"&amp;MID(indicators!C1280,3,100),support!$A$2:$A$66,0),MATCH(indicators!B1280,support!$E$1:$BI$1,0)),",","."))</f>
        <v>7.53982879956022</v>
      </c>
      <c r="E1280" t="s">
        <v>19</v>
      </c>
      <c r="F1280" t="s">
        <v>19</v>
      </c>
      <c r="G1280" t="s">
        <v>19</v>
      </c>
      <c r="H1280" t="s">
        <v>19</v>
      </c>
      <c r="I1280" t="str">
        <f ca="1">IF(OFFSET(support!$D$1,MATCH("w|"&amp;indicators!A1280&amp;"|"&amp;MID(indicators!C1280,3,100),support!$A$2:$A$66,0),MATCH(indicators!B1280,support!$E$1:$BI$1,0))="","NULL",SUBSTITUTE(OFFSET(support!$D$1,MATCH("w|"&amp;indicators!A1280&amp;"|"&amp;MID(indicators!C1280,3,100),support!$A$2:$A$66,0),MATCH(indicators!B1280,support!$E$1:$BI$1,0)),",","."))</f>
        <v>10</v>
      </c>
      <c r="J1280">
        <v>1</v>
      </c>
    </row>
    <row r="1281" spans="1:10" x14ac:dyDescent="0.25">
      <c r="A1281">
        <v>2017</v>
      </c>
      <c r="B1281" s="88">
        <v>36</v>
      </c>
      <c r="C1281" t="s">
        <v>233</v>
      </c>
      <c r="D1281" t="str">
        <f ca="1">IF(OFFSET(support!$D$1,MATCH("v|"&amp;indicators!A1281&amp;"|"&amp;MID(indicators!C1281,3,100),support!$A$2:$A$66,0),MATCH(indicators!B1281,support!$E$1:$BI$1,0))="","NULL",SUBSTITUTE(OFFSET(support!$D$1,MATCH("v|"&amp;indicators!A1281&amp;"|"&amp;MID(indicators!C1281,3,100),support!$A$2:$A$66,0),MATCH(indicators!B1281,support!$E$1:$BI$1,0)),",","."))</f>
        <v>6.78301726984107</v>
      </c>
      <c r="E1281" t="s">
        <v>19</v>
      </c>
      <c r="F1281" t="s">
        <v>19</v>
      </c>
      <c r="G1281" t="s">
        <v>19</v>
      </c>
      <c r="H1281" t="s">
        <v>19</v>
      </c>
      <c r="I1281" t="str">
        <f ca="1">IF(OFFSET(support!$D$1,MATCH("w|"&amp;indicators!A1281&amp;"|"&amp;MID(indicators!C1281,3,100),support!$A$2:$A$66,0),MATCH(indicators!B1281,support!$E$1:$BI$1,0))="","NULL",SUBSTITUTE(OFFSET(support!$D$1,MATCH("w|"&amp;indicators!A1281&amp;"|"&amp;MID(indicators!C1281,3,100),support!$A$2:$A$66,0),MATCH(indicators!B1281,support!$E$1:$BI$1,0)),",","."))</f>
        <v>10</v>
      </c>
      <c r="J1281">
        <v>1</v>
      </c>
    </row>
    <row r="1282" spans="1:10" x14ac:dyDescent="0.25">
      <c r="A1282">
        <v>2017</v>
      </c>
      <c r="B1282" s="88">
        <v>38</v>
      </c>
      <c r="C1282" t="s">
        <v>233</v>
      </c>
      <c r="D1282" t="str">
        <f ca="1">IF(OFFSET(support!$D$1,MATCH("v|"&amp;indicators!A1282&amp;"|"&amp;MID(indicators!C1282,3,100),support!$A$2:$A$66,0),MATCH(indicators!B1282,support!$E$1:$BI$1,0))="","NULL",SUBSTITUTE(OFFSET(support!$D$1,MATCH("v|"&amp;indicators!A1282&amp;"|"&amp;MID(indicators!C1282,3,100),support!$A$2:$A$66,0),MATCH(indicators!B1282,support!$E$1:$BI$1,0)),",","."))</f>
        <v>4.57686634661741</v>
      </c>
      <c r="E1282" t="s">
        <v>19</v>
      </c>
      <c r="F1282" t="s">
        <v>19</v>
      </c>
      <c r="G1282" t="s">
        <v>19</v>
      </c>
      <c r="H1282" t="s">
        <v>19</v>
      </c>
      <c r="I1282" t="str">
        <f ca="1">IF(OFFSET(support!$D$1,MATCH("w|"&amp;indicators!A1282&amp;"|"&amp;MID(indicators!C1282,3,100),support!$A$2:$A$66,0),MATCH(indicators!B1282,support!$E$1:$BI$1,0))="","NULL",SUBSTITUTE(OFFSET(support!$D$1,MATCH("w|"&amp;indicators!A1282&amp;"|"&amp;MID(indicators!C1282,3,100),support!$A$2:$A$66,0),MATCH(indicators!B1282,support!$E$1:$BI$1,0)),",","."))</f>
        <v>10</v>
      </c>
      <c r="J1282">
        <v>1</v>
      </c>
    </row>
    <row r="1283" spans="1:10" x14ac:dyDescent="0.25">
      <c r="A1283">
        <v>2017</v>
      </c>
      <c r="B1283" s="88">
        <v>40</v>
      </c>
      <c r="C1283" t="s">
        <v>233</v>
      </c>
      <c r="D1283" t="str">
        <f ca="1">IF(OFFSET(support!$D$1,MATCH("v|"&amp;indicators!A1283&amp;"|"&amp;MID(indicators!C1283,3,100),support!$A$2:$A$66,0),MATCH(indicators!B1283,support!$E$1:$BI$1,0))="","NULL",SUBSTITUTE(OFFSET(support!$D$1,MATCH("v|"&amp;indicators!A1283&amp;"|"&amp;MID(indicators!C1283,3,100),support!$A$2:$A$66,0),MATCH(indicators!B1283,support!$E$1:$BI$1,0)),",","."))</f>
        <v>6.53968662114094</v>
      </c>
      <c r="E1283" t="s">
        <v>19</v>
      </c>
      <c r="F1283" t="s">
        <v>19</v>
      </c>
      <c r="G1283" t="s">
        <v>19</v>
      </c>
      <c r="H1283" t="s">
        <v>19</v>
      </c>
      <c r="I1283" t="str">
        <f ca="1">IF(OFFSET(support!$D$1,MATCH("w|"&amp;indicators!A1283&amp;"|"&amp;MID(indicators!C1283,3,100),support!$A$2:$A$66,0),MATCH(indicators!B1283,support!$E$1:$BI$1,0))="","NULL",SUBSTITUTE(OFFSET(support!$D$1,MATCH("w|"&amp;indicators!A1283&amp;"|"&amp;MID(indicators!C1283,3,100),support!$A$2:$A$66,0),MATCH(indicators!B1283,support!$E$1:$BI$1,0)),",","."))</f>
        <v>10</v>
      </c>
      <c r="J1283">
        <v>1</v>
      </c>
    </row>
    <row r="1284" spans="1:10" x14ac:dyDescent="0.25">
      <c r="A1284">
        <v>2017</v>
      </c>
      <c r="B1284" s="88">
        <v>41</v>
      </c>
      <c r="C1284" t="s">
        <v>233</v>
      </c>
      <c r="D1284" t="str">
        <f ca="1">IF(OFFSET(support!$D$1,MATCH("v|"&amp;indicators!A1284&amp;"|"&amp;MID(indicators!C1284,3,100),support!$A$2:$A$66,0),MATCH(indicators!B1284,support!$E$1:$BI$1,0))="","NULL",SUBSTITUTE(OFFSET(support!$D$1,MATCH("v|"&amp;indicators!A1284&amp;"|"&amp;MID(indicators!C1284,3,100),support!$A$2:$A$66,0),MATCH(indicators!B1284,support!$E$1:$BI$1,0)),",","."))</f>
        <v>7.14624295770837</v>
      </c>
      <c r="E1284" t="s">
        <v>19</v>
      </c>
      <c r="F1284" t="s">
        <v>19</v>
      </c>
      <c r="G1284" t="s">
        <v>19</v>
      </c>
      <c r="H1284" t="s">
        <v>19</v>
      </c>
      <c r="I1284" t="str">
        <f ca="1">IF(OFFSET(support!$D$1,MATCH("w|"&amp;indicators!A1284&amp;"|"&amp;MID(indicators!C1284,3,100),support!$A$2:$A$66,0),MATCH(indicators!B1284,support!$E$1:$BI$1,0))="","NULL",SUBSTITUTE(OFFSET(support!$D$1,MATCH("w|"&amp;indicators!A1284&amp;"|"&amp;MID(indicators!C1284,3,100),support!$A$2:$A$66,0),MATCH(indicators!B1284,support!$E$1:$BI$1,0)),",","."))</f>
        <v>10</v>
      </c>
      <c r="J1284">
        <v>1</v>
      </c>
    </row>
    <row r="1285" spans="1:10" x14ac:dyDescent="0.25">
      <c r="A1285">
        <v>2017</v>
      </c>
      <c r="B1285" s="88">
        <v>42</v>
      </c>
      <c r="C1285" t="s">
        <v>233</v>
      </c>
      <c r="D1285" t="str">
        <f ca="1">IF(OFFSET(support!$D$1,MATCH("v|"&amp;indicators!A1285&amp;"|"&amp;MID(indicators!C1285,3,100),support!$A$2:$A$66,0),MATCH(indicators!B1285,support!$E$1:$BI$1,0))="","NULL",SUBSTITUTE(OFFSET(support!$D$1,MATCH("v|"&amp;indicators!A1285&amp;"|"&amp;MID(indicators!C1285,3,100),support!$A$2:$A$66,0),MATCH(indicators!B1285,support!$E$1:$BI$1,0)),",","."))</f>
        <v>4.35937705237453</v>
      </c>
      <c r="E1285" t="s">
        <v>19</v>
      </c>
      <c r="F1285" t="s">
        <v>19</v>
      </c>
      <c r="G1285" t="s">
        <v>19</v>
      </c>
      <c r="H1285" t="s">
        <v>19</v>
      </c>
      <c r="I1285" t="str">
        <f ca="1">IF(OFFSET(support!$D$1,MATCH("w|"&amp;indicators!A1285&amp;"|"&amp;MID(indicators!C1285,3,100),support!$A$2:$A$66,0),MATCH(indicators!B1285,support!$E$1:$BI$1,0))="","NULL",SUBSTITUTE(OFFSET(support!$D$1,MATCH("w|"&amp;indicators!A1285&amp;"|"&amp;MID(indicators!C1285,3,100),support!$A$2:$A$66,0),MATCH(indicators!B1285,support!$E$1:$BI$1,0)),",","."))</f>
        <v>10</v>
      </c>
      <c r="J1285">
        <v>1</v>
      </c>
    </row>
    <row r="1286" spans="1:10" x14ac:dyDescent="0.25">
      <c r="A1286">
        <v>2017</v>
      </c>
      <c r="B1286" s="88">
        <v>43</v>
      </c>
      <c r="C1286" t="s">
        <v>233</v>
      </c>
      <c r="D1286" t="str">
        <f ca="1">IF(OFFSET(support!$D$1,MATCH("v|"&amp;indicators!A1286&amp;"|"&amp;MID(indicators!C1286,3,100),support!$A$2:$A$66,0),MATCH(indicators!B1286,support!$E$1:$BI$1,0))="","NULL",SUBSTITUTE(OFFSET(support!$D$1,MATCH("v|"&amp;indicators!A1286&amp;"|"&amp;MID(indicators!C1286,3,100),support!$A$2:$A$66,0),MATCH(indicators!B1286,support!$E$1:$BI$1,0)),",","."))</f>
        <v>6.27654727656245</v>
      </c>
      <c r="E1286" t="s">
        <v>19</v>
      </c>
      <c r="F1286" t="s">
        <v>19</v>
      </c>
      <c r="G1286" t="s">
        <v>19</v>
      </c>
      <c r="H1286" t="s">
        <v>19</v>
      </c>
      <c r="I1286" t="str">
        <f ca="1">IF(OFFSET(support!$D$1,MATCH("w|"&amp;indicators!A1286&amp;"|"&amp;MID(indicators!C1286,3,100),support!$A$2:$A$66,0),MATCH(indicators!B1286,support!$E$1:$BI$1,0))="","NULL",SUBSTITUTE(OFFSET(support!$D$1,MATCH("w|"&amp;indicators!A1286&amp;"|"&amp;MID(indicators!C1286,3,100),support!$A$2:$A$66,0),MATCH(indicators!B1286,support!$E$1:$BI$1,0)),",","."))</f>
        <v>10</v>
      </c>
      <c r="J1286">
        <v>1</v>
      </c>
    </row>
    <row r="1287" spans="1:10" x14ac:dyDescent="0.25">
      <c r="A1287">
        <v>2017</v>
      </c>
      <c r="B1287" s="88">
        <v>44</v>
      </c>
      <c r="C1287" t="s">
        <v>233</v>
      </c>
      <c r="D1287" t="str">
        <f ca="1">IF(OFFSET(support!$D$1,MATCH("v|"&amp;indicators!A1287&amp;"|"&amp;MID(indicators!C1287,3,100),support!$A$2:$A$66,0),MATCH(indicators!B1287,support!$E$1:$BI$1,0))="","NULL",SUBSTITUTE(OFFSET(support!$D$1,MATCH("v|"&amp;indicators!A1287&amp;"|"&amp;MID(indicators!C1287,3,100),support!$A$2:$A$66,0),MATCH(indicators!B1287,support!$E$1:$BI$1,0)),",","."))</f>
        <v>2.03077191896342</v>
      </c>
      <c r="E1287" t="s">
        <v>19</v>
      </c>
      <c r="F1287" t="s">
        <v>19</v>
      </c>
      <c r="G1287" t="s">
        <v>19</v>
      </c>
      <c r="H1287" t="s">
        <v>19</v>
      </c>
      <c r="I1287" t="str">
        <f ca="1">IF(OFFSET(support!$D$1,MATCH("w|"&amp;indicators!A1287&amp;"|"&amp;MID(indicators!C1287,3,100),support!$A$2:$A$66,0),MATCH(indicators!B1287,support!$E$1:$BI$1,0))="","NULL",SUBSTITUTE(OFFSET(support!$D$1,MATCH("w|"&amp;indicators!A1287&amp;"|"&amp;MID(indicators!C1287,3,100),support!$A$2:$A$66,0),MATCH(indicators!B1287,support!$E$1:$BI$1,0)),",","."))</f>
        <v>10</v>
      </c>
      <c r="J1287">
        <v>1</v>
      </c>
    </row>
    <row r="1288" spans="1:10" x14ac:dyDescent="0.25">
      <c r="A1288">
        <v>2017</v>
      </c>
      <c r="B1288" s="88">
        <v>45</v>
      </c>
      <c r="C1288" t="s">
        <v>233</v>
      </c>
      <c r="D1288" t="str">
        <f ca="1">IF(OFFSET(support!$D$1,MATCH("v|"&amp;indicators!A1288&amp;"|"&amp;MID(indicators!C1288,3,100),support!$A$2:$A$66,0),MATCH(indicators!B1288,support!$E$1:$BI$1,0))="","NULL",SUBSTITUTE(OFFSET(support!$D$1,MATCH("v|"&amp;indicators!A1288&amp;"|"&amp;MID(indicators!C1288,3,100),support!$A$2:$A$66,0),MATCH(indicators!B1288,support!$E$1:$BI$1,0)),",","."))</f>
        <v>7.80834436591955</v>
      </c>
      <c r="E1288" t="s">
        <v>19</v>
      </c>
      <c r="F1288" t="s">
        <v>19</v>
      </c>
      <c r="G1288" t="s">
        <v>19</v>
      </c>
      <c r="H1288" t="s">
        <v>19</v>
      </c>
      <c r="I1288" t="str">
        <f ca="1">IF(OFFSET(support!$D$1,MATCH("w|"&amp;indicators!A1288&amp;"|"&amp;MID(indicators!C1288,3,100),support!$A$2:$A$66,0),MATCH(indicators!B1288,support!$E$1:$BI$1,0))="","NULL",SUBSTITUTE(OFFSET(support!$D$1,MATCH("w|"&amp;indicators!A1288&amp;"|"&amp;MID(indicators!C1288,3,100),support!$A$2:$A$66,0),MATCH(indicators!B1288,support!$E$1:$BI$1,0)),",","."))</f>
        <v>10</v>
      </c>
      <c r="J1288">
        <v>1</v>
      </c>
    </row>
    <row r="1289" spans="1:10" x14ac:dyDescent="0.25">
      <c r="A1289">
        <v>2017</v>
      </c>
      <c r="B1289" s="88">
        <v>46</v>
      </c>
      <c r="C1289" t="s">
        <v>233</v>
      </c>
      <c r="D1289" t="str">
        <f ca="1">IF(OFFSET(support!$D$1,MATCH("v|"&amp;indicators!A1289&amp;"|"&amp;MID(indicators!C1289,3,100),support!$A$2:$A$66,0),MATCH(indicators!B1289,support!$E$1:$BI$1,0))="","NULL",SUBSTITUTE(OFFSET(support!$D$1,MATCH("v|"&amp;indicators!A1289&amp;"|"&amp;MID(indicators!C1289,3,100),support!$A$2:$A$66,0),MATCH(indicators!B1289,support!$E$1:$BI$1,0)),",","."))</f>
        <v>6.43534253434332</v>
      </c>
      <c r="E1289" t="s">
        <v>19</v>
      </c>
      <c r="F1289" t="s">
        <v>19</v>
      </c>
      <c r="G1289" t="s">
        <v>19</v>
      </c>
      <c r="H1289" t="s">
        <v>19</v>
      </c>
      <c r="I1289" t="str">
        <f ca="1">IF(OFFSET(support!$D$1,MATCH("w|"&amp;indicators!A1289&amp;"|"&amp;MID(indicators!C1289,3,100),support!$A$2:$A$66,0),MATCH(indicators!B1289,support!$E$1:$BI$1,0))="","NULL",SUBSTITUTE(OFFSET(support!$D$1,MATCH("w|"&amp;indicators!A1289&amp;"|"&amp;MID(indicators!C1289,3,100),support!$A$2:$A$66,0),MATCH(indicators!B1289,support!$E$1:$BI$1,0)),",","."))</f>
        <v>10</v>
      </c>
      <c r="J1289">
        <v>1</v>
      </c>
    </row>
    <row r="1290" spans="1:10" x14ac:dyDescent="0.25">
      <c r="A1290">
        <v>2017</v>
      </c>
      <c r="B1290" s="88">
        <v>47</v>
      </c>
      <c r="C1290" t="s">
        <v>233</v>
      </c>
      <c r="D1290" t="str">
        <f ca="1">IF(OFFSET(support!$D$1,MATCH("v|"&amp;indicators!A1290&amp;"|"&amp;MID(indicators!C1290,3,100),support!$A$2:$A$66,0),MATCH(indicators!B1290,support!$E$1:$BI$1,0))="","NULL",SUBSTITUTE(OFFSET(support!$D$1,MATCH("v|"&amp;indicators!A1290&amp;"|"&amp;MID(indicators!C1290,3,100),support!$A$2:$A$66,0),MATCH(indicators!B1290,support!$E$1:$BI$1,0)),",","."))</f>
        <v>7.2309479180767</v>
      </c>
      <c r="E1290" t="s">
        <v>19</v>
      </c>
      <c r="F1290" t="s">
        <v>19</v>
      </c>
      <c r="G1290" t="s">
        <v>19</v>
      </c>
      <c r="H1290" t="s">
        <v>19</v>
      </c>
      <c r="I1290" t="str">
        <f ca="1">IF(OFFSET(support!$D$1,MATCH("w|"&amp;indicators!A1290&amp;"|"&amp;MID(indicators!C1290,3,100),support!$A$2:$A$66,0),MATCH(indicators!B1290,support!$E$1:$BI$1,0))="","NULL",SUBSTITUTE(OFFSET(support!$D$1,MATCH("w|"&amp;indicators!A1290&amp;"|"&amp;MID(indicators!C1290,3,100),support!$A$2:$A$66,0),MATCH(indicators!B1290,support!$E$1:$BI$1,0)),",","."))</f>
        <v>10</v>
      </c>
      <c r="J1290">
        <v>1</v>
      </c>
    </row>
    <row r="1291" spans="1:10" x14ac:dyDescent="0.25">
      <c r="A1291">
        <v>2017</v>
      </c>
      <c r="B1291" s="88">
        <v>48</v>
      </c>
      <c r="C1291" t="s">
        <v>233</v>
      </c>
      <c r="D1291" t="str">
        <f ca="1">IF(OFFSET(support!$D$1,MATCH("v|"&amp;indicators!A1291&amp;"|"&amp;MID(indicators!C1291,3,100),support!$A$2:$A$66,0),MATCH(indicators!B1291,support!$E$1:$BI$1,0))="","NULL",SUBSTITUTE(OFFSET(support!$D$1,MATCH("v|"&amp;indicators!A1291&amp;"|"&amp;MID(indicators!C1291,3,100),support!$A$2:$A$66,0),MATCH(indicators!B1291,support!$E$1:$BI$1,0)),",","."))</f>
        <v>8.11722659180116</v>
      </c>
      <c r="E1291" t="s">
        <v>19</v>
      </c>
      <c r="F1291" t="s">
        <v>19</v>
      </c>
      <c r="G1291" t="s">
        <v>19</v>
      </c>
      <c r="H1291" t="s">
        <v>19</v>
      </c>
      <c r="I1291" t="str">
        <f ca="1">IF(OFFSET(support!$D$1,MATCH("w|"&amp;indicators!A1291&amp;"|"&amp;MID(indicators!C1291,3,100),support!$A$2:$A$66,0),MATCH(indicators!B1291,support!$E$1:$BI$1,0))="","NULL",SUBSTITUTE(OFFSET(support!$D$1,MATCH("w|"&amp;indicators!A1291&amp;"|"&amp;MID(indicators!C1291,3,100),support!$A$2:$A$66,0),MATCH(indicators!B1291,support!$E$1:$BI$1,0)),",","."))</f>
        <v>10</v>
      </c>
      <c r="J1291">
        <v>1</v>
      </c>
    </row>
    <row r="1292" spans="1:10" x14ac:dyDescent="0.25">
      <c r="A1292">
        <v>2017</v>
      </c>
      <c r="B1292" s="88">
        <v>49</v>
      </c>
      <c r="C1292" t="s">
        <v>233</v>
      </c>
      <c r="D1292" t="str">
        <f ca="1">IF(OFFSET(support!$D$1,MATCH("v|"&amp;indicators!A1292&amp;"|"&amp;MID(indicators!C1292,3,100),support!$A$2:$A$66,0),MATCH(indicators!B1292,support!$E$1:$BI$1,0))="","NULL",SUBSTITUTE(OFFSET(support!$D$1,MATCH("v|"&amp;indicators!A1292&amp;"|"&amp;MID(indicators!C1292,3,100),support!$A$2:$A$66,0),MATCH(indicators!B1292,support!$E$1:$BI$1,0)),",","."))</f>
        <v>2.40717506569403</v>
      </c>
      <c r="E1292" t="s">
        <v>19</v>
      </c>
      <c r="F1292" t="s">
        <v>19</v>
      </c>
      <c r="G1292" t="s">
        <v>19</v>
      </c>
      <c r="H1292" t="s">
        <v>19</v>
      </c>
      <c r="I1292" t="str">
        <f ca="1">IF(OFFSET(support!$D$1,MATCH("w|"&amp;indicators!A1292&amp;"|"&amp;MID(indicators!C1292,3,100),support!$A$2:$A$66,0),MATCH(indicators!B1292,support!$E$1:$BI$1,0))="","NULL",SUBSTITUTE(OFFSET(support!$D$1,MATCH("w|"&amp;indicators!A1292&amp;"|"&amp;MID(indicators!C1292,3,100),support!$A$2:$A$66,0),MATCH(indicators!B1292,support!$E$1:$BI$1,0)),",","."))</f>
        <v>10</v>
      </c>
      <c r="J1292">
        <v>1</v>
      </c>
    </row>
    <row r="1293" spans="1:10" x14ac:dyDescent="0.25">
      <c r="A1293">
        <v>2017</v>
      </c>
      <c r="B1293" s="88">
        <v>50</v>
      </c>
      <c r="C1293" t="s">
        <v>233</v>
      </c>
      <c r="D1293" t="str">
        <f ca="1">IF(OFFSET(support!$D$1,MATCH("v|"&amp;indicators!A1293&amp;"|"&amp;MID(indicators!C1293,3,100),support!$A$2:$A$66,0),MATCH(indicators!B1293,support!$E$1:$BI$1,0))="","NULL",SUBSTITUTE(OFFSET(support!$D$1,MATCH("v|"&amp;indicators!A1293&amp;"|"&amp;MID(indicators!C1293,3,100),support!$A$2:$A$66,0),MATCH(indicators!B1293,support!$E$1:$BI$1,0)),",","."))</f>
        <v>5.86949189846194</v>
      </c>
      <c r="E1293" t="s">
        <v>19</v>
      </c>
      <c r="F1293" t="s">
        <v>19</v>
      </c>
      <c r="G1293" t="s">
        <v>19</v>
      </c>
      <c r="H1293" t="s">
        <v>19</v>
      </c>
      <c r="I1293" t="str">
        <f ca="1">IF(OFFSET(support!$D$1,MATCH("w|"&amp;indicators!A1293&amp;"|"&amp;MID(indicators!C1293,3,100),support!$A$2:$A$66,0),MATCH(indicators!B1293,support!$E$1:$BI$1,0))="","NULL",SUBSTITUTE(OFFSET(support!$D$1,MATCH("w|"&amp;indicators!A1293&amp;"|"&amp;MID(indicators!C1293,3,100),support!$A$2:$A$66,0),MATCH(indicators!B1293,support!$E$1:$BI$1,0)),",","."))</f>
        <v>10</v>
      </c>
      <c r="J1293">
        <v>1</v>
      </c>
    </row>
    <row r="1294" spans="1:10" x14ac:dyDescent="0.25">
      <c r="A1294">
        <v>2017</v>
      </c>
      <c r="B1294" s="88">
        <v>52</v>
      </c>
      <c r="C1294" t="s">
        <v>233</v>
      </c>
      <c r="D1294" t="str">
        <f ca="1">IF(OFFSET(support!$D$1,MATCH("v|"&amp;indicators!A1294&amp;"|"&amp;MID(indicators!C1294,3,100),support!$A$2:$A$66,0),MATCH(indicators!B1294,support!$E$1:$BI$1,0))="","NULL",SUBSTITUTE(OFFSET(support!$D$1,MATCH("v|"&amp;indicators!A1294&amp;"|"&amp;MID(indicators!C1294,3,100),support!$A$2:$A$66,0),MATCH(indicators!B1294,support!$E$1:$BI$1,0)),",","."))</f>
        <v>8.22372744888568</v>
      </c>
      <c r="E1294" t="s">
        <v>19</v>
      </c>
      <c r="F1294" t="s">
        <v>19</v>
      </c>
      <c r="G1294" t="s">
        <v>19</v>
      </c>
      <c r="H1294" t="s">
        <v>19</v>
      </c>
      <c r="I1294" t="str">
        <f ca="1">IF(OFFSET(support!$D$1,MATCH("w|"&amp;indicators!A1294&amp;"|"&amp;MID(indicators!C1294,3,100),support!$A$2:$A$66,0),MATCH(indicators!B1294,support!$E$1:$BI$1,0))="","NULL",SUBSTITUTE(OFFSET(support!$D$1,MATCH("w|"&amp;indicators!A1294&amp;"|"&amp;MID(indicators!C1294,3,100),support!$A$2:$A$66,0),MATCH(indicators!B1294,support!$E$1:$BI$1,0)),",","."))</f>
        <v>10</v>
      </c>
      <c r="J1294">
        <v>1</v>
      </c>
    </row>
    <row r="1295" spans="1:10" x14ac:dyDescent="0.25">
      <c r="A1295">
        <v>2017</v>
      </c>
      <c r="B1295" s="88">
        <v>53</v>
      </c>
      <c r="C1295" t="s">
        <v>233</v>
      </c>
      <c r="D1295" t="str">
        <f ca="1">IF(OFFSET(support!$D$1,MATCH("v|"&amp;indicators!A1295&amp;"|"&amp;MID(indicators!C1295,3,100),support!$A$2:$A$66,0),MATCH(indicators!B1295,support!$E$1:$BI$1,0))="","NULL",SUBSTITUTE(OFFSET(support!$D$1,MATCH("v|"&amp;indicators!A1295&amp;"|"&amp;MID(indicators!C1295,3,100),support!$A$2:$A$66,0),MATCH(indicators!B1295,support!$E$1:$BI$1,0)),",","."))</f>
        <v>8.9771016218559</v>
      </c>
      <c r="E1295" t="s">
        <v>19</v>
      </c>
      <c r="F1295" t="s">
        <v>19</v>
      </c>
      <c r="G1295" t="s">
        <v>19</v>
      </c>
      <c r="H1295" t="s">
        <v>19</v>
      </c>
      <c r="I1295" t="str">
        <f ca="1">IF(OFFSET(support!$D$1,MATCH("w|"&amp;indicators!A1295&amp;"|"&amp;MID(indicators!C1295,3,100),support!$A$2:$A$66,0),MATCH(indicators!B1295,support!$E$1:$BI$1,0))="","NULL",SUBSTITUTE(OFFSET(support!$D$1,MATCH("w|"&amp;indicators!A1295&amp;"|"&amp;MID(indicators!C1295,3,100),support!$A$2:$A$66,0),MATCH(indicators!B1295,support!$E$1:$BI$1,0)),",","."))</f>
        <v>10</v>
      </c>
      <c r="J1295">
        <v>1</v>
      </c>
    </row>
    <row r="1296" spans="1:10" x14ac:dyDescent="0.25">
      <c r="A1296">
        <v>2017</v>
      </c>
      <c r="B1296" s="88">
        <v>54</v>
      </c>
      <c r="C1296" t="s">
        <v>233</v>
      </c>
      <c r="D1296" t="str">
        <f ca="1">IF(OFFSET(support!$D$1,MATCH("v|"&amp;indicators!A1296&amp;"|"&amp;MID(indicators!C1296,3,100),support!$A$2:$A$66,0),MATCH(indicators!B1296,support!$E$1:$BI$1,0))="","NULL",SUBSTITUTE(OFFSET(support!$D$1,MATCH("v|"&amp;indicators!A1296&amp;"|"&amp;MID(indicators!C1296,3,100),support!$A$2:$A$66,0),MATCH(indicators!B1296,support!$E$1:$BI$1,0)),",","."))</f>
        <v>9.18370926738231</v>
      </c>
      <c r="E1296" t="s">
        <v>19</v>
      </c>
      <c r="F1296" t="s">
        <v>19</v>
      </c>
      <c r="G1296" t="s">
        <v>19</v>
      </c>
      <c r="H1296" t="s">
        <v>19</v>
      </c>
      <c r="I1296" t="str">
        <f ca="1">IF(OFFSET(support!$D$1,MATCH("w|"&amp;indicators!A1296&amp;"|"&amp;MID(indicators!C1296,3,100),support!$A$2:$A$66,0),MATCH(indicators!B1296,support!$E$1:$BI$1,0))="","NULL",SUBSTITUTE(OFFSET(support!$D$1,MATCH("w|"&amp;indicators!A1296&amp;"|"&amp;MID(indicators!C1296,3,100),support!$A$2:$A$66,0),MATCH(indicators!B1296,support!$E$1:$BI$1,0)),",","."))</f>
        <v>10</v>
      </c>
      <c r="J1296">
        <v>1</v>
      </c>
    </row>
    <row r="1297" spans="1:10" x14ac:dyDescent="0.25">
      <c r="A1297">
        <v>2017</v>
      </c>
      <c r="B1297" s="88">
        <v>57</v>
      </c>
      <c r="C1297" t="s">
        <v>233</v>
      </c>
      <c r="D1297" t="str">
        <f ca="1">IF(OFFSET(support!$D$1,MATCH("v|"&amp;indicators!A1297&amp;"|"&amp;MID(indicators!C1297,3,100),support!$A$2:$A$66,0),MATCH(indicators!B1297,support!$E$1:$BI$1,0))="","NULL",SUBSTITUTE(OFFSET(support!$D$1,MATCH("v|"&amp;indicators!A1297&amp;"|"&amp;MID(indicators!C1297,3,100),support!$A$2:$A$66,0),MATCH(indicators!B1297,support!$E$1:$BI$1,0)),",","."))</f>
        <v>8.50831879852178</v>
      </c>
      <c r="E1297" t="s">
        <v>19</v>
      </c>
      <c r="F1297" t="s">
        <v>19</v>
      </c>
      <c r="G1297" t="s">
        <v>19</v>
      </c>
      <c r="H1297" t="s">
        <v>19</v>
      </c>
      <c r="I1297" t="str">
        <f ca="1">IF(OFFSET(support!$D$1,MATCH("w|"&amp;indicators!A1297&amp;"|"&amp;MID(indicators!C1297,3,100),support!$A$2:$A$66,0),MATCH(indicators!B1297,support!$E$1:$BI$1,0))="","NULL",SUBSTITUTE(OFFSET(support!$D$1,MATCH("w|"&amp;indicators!A1297&amp;"|"&amp;MID(indicators!C1297,3,100),support!$A$2:$A$66,0),MATCH(indicators!B1297,support!$E$1:$BI$1,0)),",","."))</f>
        <v>10</v>
      </c>
      <c r="J1297">
        <v>1</v>
      </c>
    </row>
    <row r="1298" spans="1:10" x14ac:dyDescent="0.25">
      <c r="A1298">
        <v>2017</v>
      </c>
      <c r="B1298" s="88">
        <v>58</v>
      </c>
      <c r="C1298" t="s">
        <v>233</v>
      </c>
      <c r="D1298" t="str">
        <f ca="1">IF(OFFSET(support!$D$1,MATCH("v|"&amp;indicators!A1298&amp;"|"&amp;MID(indicators!C1298,3,100),support!$A$2:$A$66,0),MATCH(indicators!B1298,support!$E$1:$BI$1,0))="","NULL",SUBSTITUTE(OFFSET(support!$D$1,MATCH("v|"&amp;indicators!A1298&amp;"|"&amp;MID(indicators!C1298,3,100),support!$A$2:$A$66,0),MATCH(indicators!B1298,support!$E$1:$BI$1,0)),",","."))</f>
        <v>6.17948833052548</v>
      </c>
      <c r="E1298" t="s">
        <v>19</v>
      </c>
      <c r="F1298" t="s">
        <v>19</v>
      </c>
      <c r="G1298" t="s">
        <v>19</v>
      </c>
      <c r="H1298" t="s">
        <v>19</v>
      </c>
      <c r="I1298" t="str">
        <f ca="1">IF(OFFSET(support!$D$1,MATCH("w|"&amp;indicators!A1298&amp;"|"&amp;MID(indicators!C1298,3,100),support!$A$2:$A$66,0),MATCH(indicators!B1298,support!$E$1:$BI$1,0))="","NULL",SUBSTITUTE(OFFSET(support!$D$1,MATCH("w|"&amp;indicators!A1298&amp;"|"&amp;MID(indicators!C1298,3,100),support!$A$2:$A$66,0),MATCH(indicators!B1298,support!$E$1:$BI$1,0)),",","."))</f>
        <v>10</v>
      </c>
      <c r="J1298">
        <v>1</v>
      </c>
    </row>
    <row r="1299" spans="1:10" x14ac:dyDescent="0.25">
      <c r="A1299">
        <v>2017</v>
      </c>
      <c r="B1299" s="88">
        <v>60</v>
      </c>
      <c r="C1299" t="s">
        <v>233</v>
      </c>
      <c r="D1299" t="str">
        <f ca="1">IF(OFFSET(support!$D$1,MATCH("v|"&amp;indicators!A1299&amp;"|"&amp;MID(indicators!C1299,3,100),support!$A$2:$A$66,0),MATCH(indicators!B1299,support!$E$1:$BI$1,0))="","NULL",SUBSTITUTE(OFFSET(support!$D$1,MATCH("v|"&amp;indicators!A1299&amp;"|"&amp;MID(indicators!C1299,3,100),support!$A$2:$A$66,0),MATCH(indicators!B1299,support!$E$1:$BI$1,0)),",","."))</f>
        <v>1.48423199470011</v>
      </c>
      <c r="E1299" t="s">
        <v>19</v>
      </c>
      <c r="F1299" t="s">
        <v>19</v>
      </c>
      <c r="G1299" t="s">
        <v>19</v>
      </c>
      <c r="H1299" t="s">
        <v>19</v>
      </c>
      <c r="I1299" t="str">
        <f ca="1">IF(OFFSET(support!$D$1,MATCH("w|"&amp;indicators!A1299&amp;"|"&amp;MID(indicators!C1299,3,100),support!$A$2:$A$66,0),MATCH(indicators!B1299,support!$E$1:$BI$1,0))="","NULL",SUBSTITUTE(OFFSET(support!$D$1,MATCH("w|"&amp;indicators!A1299&amp;"|"&amp;MID(indicators!C1299,3,100),support!$A$2:$A$66,0),MATCH(indicators!B1299,support!$E$1:$BI$1,0)),",","."))</f>
        <v>10</v>
      </c>
      <c r="J1299">
        <v>1</v>
      </c>
    </row>
    <row r="1300" spans="1:10" x14ac:dyDescent="0.25">
      <c r="A1300">
        <v>2017</v>
      </c>
      <c r="B1300" s="88">
        <v>61</v>
      </c>
      <c r="C1300" t="s">
        <v>233</v>
      </c>
      <c r="D1300" t="str">
        <f ca="1">IF(OFFSET(support!$D$1,MATCH("v|"&amp;indicators!A1300&amp;"|"&amp;MID(indicators!C1300,3,100),support!$A$2:$A$66,0),MATCH(indicators!B1300,support!$E$1:$BI$1,0))="","NULL",SUBSTITUTE(OFFSET(support!$D$1,MATCH("v|"&amp;indicators!A1300&amp;"|"&amp;MID(indicators!C1300,3,100),support!$A$2:$A$66,0),MATCH(indicators!B1300,support!$E$1:$BI$1,0)),",","."))</f>
        <v>1.13389562540217</v>
      </c>
      <c r="E1300" t="s">
        <v>19</v>
      </c>
      <c r="F1300" t="s">
        <v>19</v>
      </c>
      <c r="G1300" t="s">
        <v>19</v>
      </c>
      <c r="H1300" t="s">
        <v>19</v>
      </c>
      <c r="I1300" t="str">
        <f ca="1">IF(OFFSET(support!$D$1,MATCH("w|"&amp;indicators!A1300&amp;"|"&amp;MID(indicators!C1300,3,100),support!$A$2:$A$66,0),MATCH(indicators!B1300,support!$E$1:$BI$1,0))="","NULL",SUBSTITUTE(OFFSET(support!$D$1,MATCH("w|"&amp;indicators!A1300&amp;"|"&amp;MID(indicators!C1300,3,100),support!$A$2:$A$66,0),MATCH(indicators!B1300,support!$E$1:$BI$1,0)),",","."))</f>
        <v>10</v>
      </c>
      <c r="J1300">
        <v>1</v>
      </c>
    </row>
    <row r="1301" spans="1:10" x14ac:dyDescent="0.25">
      <c r="A1301">
        <v>2017</v>
      </c>
      <c r="B1301" s="88">
        <v>63</v>
      </c>
      <c r="C1301" t="s">
        <v>233</v>
      </c>
      <c r="D1301" t="str">
        <f ca="1">IF(OFFSET(support!$D$1,MATCH("v|"&amp;indicators!A1301&amp;"|"&amp;MID(indicators!C1301,3,100),support!$A$2:$A$66,0),MATCH(indicators!B1301,support!$E$1:$BI$1,0))="","NULL",SUBSTITUTE(OFFSET(support!$D$1,MATCH("v|"&amp;indicators!A1301&amp;"|"&amp;MID(indicators!C1301,3,100),support!$A$2:$A$66,0),MATCH(indicators!B1301,support!$E$1:$BI$1,0)),",","."))</f>
        <v>6.59924699749526</v>
      </c>
      <c r="E1301" t="s">
        <v>19</v>
      </c>
      <c r="F1301" t="s">
        <v>19</v>
      </c>
      <c r="G1301" t="s">
        <v>19</v>
      </c>
      <c r="H1301" t="s">
        <v>19</v>
      </c>
      <c r="I1301" t="str">
        <f ca="1">IF(OFFSET(support!$D$1,MATCH("w|"&amp;indicators!A1301&amp;"|"&amp;MID(indicators!C1301,3,100),support!$A$2:$A$66,0),MATCH(indicators!B1301,support!$E$1:$BI$1,0))="","NULL",SUBSTITUTE(OFFSET(support!$D$1,MATCH("w|"&amp;indicators!A1301&amp;"|"&amp;MID(indicators!C1301,3,100),support!$A$2:$A$66,0),MATCH(indicators!B1301,support!$E$1:$BI$1,0)),",","."))</f>
        <v>10</v>
      </c>
      <c r="J1301">
        <v>1</v>
      </c>
    </row>
    <row r="1302" spans="1:10" x14ac:dyDescent="0.25">
      <c r="A1302">
        <v>2017</v>
      </c>
      <c r="B1302" s="88">
        <v>64</v>
      </c>
      <c r="C1302" t="s">
        <v>233</v>
      </c>
      <c r="D1302" t="str">
        <f ca="1">IF(OFFSET(support!$D$1,MATCH("v|"&amp;indicators!A1302&amp;"|"&amp;MID(indicators!C1302,3,100),support!$A$2:$A$66,0),MATCH(indicators!B1302,support!$E$1:$BI$1,0))="","NULL",SUBSTITUTE(OFFSET(support!$D$1,MATCH("v|"&amp;indicators!A1302&amp;"|"&amp;MID(indicators!C1302,3,100),support!$A$2:$A$66,0),MATCH(indicators!B1302,support!$E$1:$BI$1,0)),",","."))</f>
        <v>9.74165759447574</v>
      </c>
      <c r="E1302" t="s">
        <v>19</v>
      </c>
      <c r="F1302" t="s">
        <v>19</v>
      </c>
      <c r="G1302" t="s">
        <v>19</v>
      </c>
      <c r="H1302" t="s">
        <v>19</v>
      </c>
      <c r="I1302" t="str">
        <f ca="1">IF(OFFSET(support!$D$1,MATCH("w|"&amp;indicators!A1302&amp;"|"&amp;MID(indicators!C1302,3,100),support!$A$2:$A$66,0),MATCH(indicators!B1302,support!$E$1:$BI$1,0))="","NULL",SUBSTITUTE(OFFSET(support!$D$1,MATCH("w|"&amp;indicators!A1302&amp;"|"&amp;MID(indicators!C1302,3,100),support!$A$2:$A$66,0),MATCH(indicators!B1302,support!$E$1:$BI$1,0)),",","."))</f>
        <v>10</v>
      </c>
      <c r="J1302">
        <v>1</v>
      </c>
    </row>
    <row r="1303" spans="1:10" x14ac:dyDescent="0.25">
      <c r="A1303">
        <v>2017</v>
      </c>
      <c r="B1303" s="88">
        <v>65</v>
      </c>
      <c r="C1303" t="s">
        <v>233</v>
      </c>
      <c r="D1303" t="str">
        <f ca="1">IF(OFFSET(support!$D$1,MATCH("v|"&amp;indicators!A1303&amp;"|"&amp;MID(indicators!C1303,3,100),support!$A$2:$A$66,0),MATCH(indicators!B1303,support!$E$1:$BI$1,0))="","NULL",SUBSTITUTE(OFFSET(support!$D$1,MATCH("v|"&amp;indicators!A1303&amp;"|"&amp;MID(indicators!C1303,3,100),support!$A$2:$A$66,0),MATCH(indicators!B1303,support!$E$1:$BI$1,0)),",","."))</f>
        <v>5.55623824826534</v>
      </c>
      <c r="E1303" t="s">
        <v>19</v>
      </c>
      <c r="F1303" t="s">
        <v>19</v>
      </c>
      <c r="G1303" t="s">
        <v>19</v>
      </c>
      <c r="H1303" t="s">
        <v>19</v>
      </c>
      <c r="I1303" t="str">
        <f ca="1">IF(OFFSET(support!$D$1,MATCH("w|"&amp;indicators!A1303&amp;"|"&amp;MID(indicators!C1303,3,100),support!$A$2:$A$66,0),MATCH(indicators!B1303,support!$E$1:$BI$1,0))="","NULL",SUBSTITUTE(OFFSET(support!$D$1,MATCH("w|"&amp;indicators!A1303&amp;"|"&amp;MID(indicators!C1303,3,100),support!$A$2:$A$66,0),MATCH(indicators!B1303,support!$E$1:$BI$1,0)),",","."))</f>
        <v>10</v>
      </c>
      <c r="J1303">
        <v>1</v>
      </c>
    </row>
    <row r="1304" spans="1:10" x14ac:dyDescent="0.25">
      <c r="A1304">
        <v>2017</v>
      </c>
      <c r="B1304" s="88">
        <v>67</v>
      </c>
      <c r="C1304" t="s">
        <v>233</v>
      </c>
      <c r="D1304" t="str">
        <f ca="1">IF(OFFSET(support!$D$1,MATCH("v|"&amp;indicators!A1304&amp;"|"&amp;MID(indicators!C1304,3,100),support!$A$2:$A$66,0),MATCH(indicators!B1304,support!$E$1:$BI$1,0))="","NULL",SUBSTITUTE(OFFSET(support!$D$1,MATCH("v|"&amp;indicators!A1304&amp;"|"&amp;MID(indicators!C1304,3,100),support!$A$2:$A$66,0),MATCH(indicators!B1304,support!$E$1:$BI$1,0)),",","."))</f>
        <v>6.78265127872807</v>
      </c>
      <c r="E1304" t="s">
        <v>19</v>
      </c>
      <c r="F1304" t="s">
        <v>19</v>
      </c>
      <c r="G1304" t="s">
        <v>19</v>
      </c>
      <c r="H1304" t="s">
        <v>19</v>
      </c>
      <c r="I1304" t="str">
        <f ca="1">IF(OFFSET(support!$D$1,MATCH("w|"&amp;indicators!A1304&amp;"|"&amp;MID(indicators!C1304,3,100),support!$A$2:$A$66,0),MATCH(indicators!B1304,support!$E$1:$BI$1,0))="","NULL",SUBSTITUTE(OFFSET(support!$D$1,MATCH("w|"&amp;indicators!A1304&amp;"|"&amp;MID(indicators!C1304,3,100),support!$A$2:$A$66,0),MATCH(indicators!B1304,support!$E$1:$BI$1,0)),",","."))</f>
        <v>10</v>
      </c>
      <c r="J1304">
        <v>1</v>
      </c>
    </row>
    <row r="1305" spans="1:10" x14ac:dyDescent="0.25">
      <c r="A1305">
        <v>2017</v>
      </c>
      <c r="B1305" s="88">
        <v>68</v>
      </c>
      <c r="C1305" t="s">
        <v>233</v>
      </c>
      <c r="D1305" t="str">
        <f ca="1">IF(OFFSET(support!$D$1,MATCH("v|"&amp;indicators!A1305&amp;"|"&amp;MID(indicators!C1305,3,100),support!$A$2:$A$66,0),MATCH(indicators!B1305,support!$E$1:$BI$1,0))="","NULL",SUBSTITUTE(OFFSET(support!$D$1,MATCH("v|"&amp;indicators!A1305&amp;"|"&amp;MID(indicators!C1305,3,100),support!$A$2:$A$66,0),MATCH(indicators!B1305,support!$E$1:$BI$1,0)),",","."))</f>
        <v>1.74348245851842</v>
      </c>
      <c r="E1305" t="s">
        <v>19</v>
      </c>
      <c r="F1305" t="s">
        <v>19</v>
      </c>
      <c r="G1305" t="s">
        <v>19</v>
      </c>
      <c r="H1305" t="s">
        <v>19</v>
      </c>
      <c r="I1305" t="str">
        <f ca="1">IF(OFFSET(support!$D$1,MATCH("w|"&amp;indicators!A1305&amp;"|"&amp;MID(indicators!C1305,3,100),support!$A$2:$A$66,0),MATCH(indicators!B1305,support!$E$1:$BI$1,0))="","NULL",SUBSTITUTE(OFFSET(support!$D$1,MATCH("w|"&amp;indicators!A1305&amp;"|"&amp;MID(indicators!C1305,3,100),support!$A$2:$A$66,0),MATCH(indicators!B1305,support!$E$1:$BI$1,0)),",","."))</f>
        <v>10</v>
      </c>
      <c r="J1305">
        <v>1</v>
      </c>
    </row>
    <row r="1306" spans="1:10" x14ac:dyDescent="0.25">
      <c r="A1306">
        <v>2017</v>
      </c>
      <c r="B1306" s="88">
        <v>69</v>
      </c>
      <c r="C1306" t="s">
        <v>233</v>
      </c>
      <c r="D1306" t="str">
        <f ca="1">IF(OFFSET(support!$D$1,MATCH("v|"&amp;indicators!A1306&amp;"|"&amp;MID(indicators!C1306,3,100),support!$A$2:$A$66,0),MATCH(indicators!B1306,support!$E$1:$BI$1,0))="","NULL",SUBSTITUTE(OFFSET(support!$D$1,MATCH("v|"&amp;indicators!A1306&amp;"|"&amp;MID(indicators!C1306,3,100),support!$A$2:$A$66,0),MATCH(indicators!B1306,support!$E$1:$BI$1,0)),",","."))</f>
        <v>1.91232297211224</v>
      </c>
      <c r="E1306" t="s">
        <v>19</v>
      </c>
      <c r="F1306" t="s">
        <v>19</v>
      </c>
      <c r="G1306" t="s">
        <v>19</v>
      </c>
      <c r="H1306" t="s">
        <v>19</v>
      </c>
      <c r="I1306" t="str">
        <f ca="1">IF(OFFSET(support!$D$1,MATCH("w|"&amp;indicators!A1306&amp;"|"&amp;MID(indicators!C1306,3,100),support!$A$2:$A$66,0),MATCH(indicators!B1306,support!$E$1:$BI$1,0))="","NULL",SUBSTITUTE(OFFSET(support!$D$1,MATCH("w|"&amp;indicators!A1306&amp;"|"&amp;MID(indicators!C1306,3,100),support!$A$2:$A$66,0),MATCH(indicators!B1306,support!$E$1:$BI$1,0)),",","."))</f>
        <v>10</v>
      </c>
      <c r="J1306">
        <v>1</v>
      </c>
    </row>
    <row r="1307" spans="1:10" x14ac:dyDescent="0.25">
      <c r="A1307">
        <v>2017</v>
      </c>
      <c r="B1307" s="88">
        <v>70</v>
      </c>
      <c r="C1307" t="s">
        <v>233</v>
      </c>
      <c r="D1307" t="str">
        <f ca="1">IF(OFFSET(support!$D$1,MATCH("v|"&amp;indicators!A1307&amp;"|"&amp;MID(indicators!C1307,3,100),support!$A$2:$A$66,0),MATCH(indicators!B1307,support!$E$1:$BI$1,0))="","NULL",SUBSTITUTE(OFFSET(support!$D$1,MATCH("v|"&amp;indicators!A1307&amp;"|"&amp;MID(indicators!C1307,3,100),support!$A$2:$A$66,0),MATCH(indicators!B1307,support!$E$1:$BI$1,0)),",","."))</f>
        <v>9.17931703789678</v>
      </c>
      <c r="E1307" t="s">
        <v>19</v>
      </c>
      <c r="F1307" t="s">
        <v>19</v>
      </c>
      <c r="G1307" t="s">
        <v>19</v>
      </c>
      <c r="H1307" t="s">
        <v>19</v>
      </c>
      <c r="I1307" t="str">
        <f ca="1">IF(OFFSET(support!$D$1,MATCH("w|"&amp;indicators!A1307&amp;"|"&amp;MID(indicators!C1307,3,100),support!$A$2:$A$66,0),MATCH(indicators!B1307,support!$E$1:$BI$1,0))="","NULL",SUBSTITUTE(OFFSET(support!$D$1,MATCH("w|"&amp;indicators!A1307&amp;"|"&amp;MID(indicators!C1307,3,100),support!$A$2:$A$66,0),MATCH(indicators!B1307,support!$E$1:$BI$1,0)),",","."))</f>
        <v>10</v>
      </c>
      <c r="J1307">
        <v>1</v>
      </c>
    </row>
    <row r="1308" spans="1:10" x14ac:dyDescent="0.25">
      <c r="A1308">
        <v>2017</v>
      </c>
      <c r="B1308" s="88">
        <v>72</v>
      </c>
      <c r="C1308" t="s">
        <v>233</v>
      </c>
      <c r="D1308" t="str">
        <f ca="1">IF(OFFSET(support!$D$1,MATCH("v|"&amp;indicators!A1308&amp;"|"&amp;MID(indicators!C1308,3,100),support!$A$2:$A$66,0),MATCH(indicators!B1308,support!$E$1:$BI$1,0))="","NULL",SUBSTITUTE(OFFSET(support!$D$1,MATCH("v|"&amp;indicators!A1308&amp;"|"&amp;MID(indicators!C1308,3,100),support!$A$2:$A$66,0),MATCH(indicators!B1308,support!$E$1:$BI$1,0)),",","."))</f>
        <v>6.84418933686446</v>
      </c>
      <c r="E1308" t="s">
        <v>19</v>
      </c>
      <c r="F1308" t="s">
        <v>19</v>
      </c>
      <c r="G1308" t="s">
        <v>19</v>
      </c>
      <c r="H1308" t="s">
        <v>19</v>
      </c>
      <c r="I1308" t="str">
        <f ca="1">IF(OFFSET(support!$D$1,MATCH("w|"&amp;indicators!A1308&amp;"|"&amp;MID(indicators!C1308,3,100),support!$A$2:$A$66,0),MATCH(indicators!B1308,support!$E$1:$BI$1,0))="","NULL",SUBSTITUTE(OFFSET(support!$D$1,MATCH("w|"&amp;indicators!A1308&amp;"|"&amp;MID(indicators!C1308,3,100),support!$A$2:$A$66,0),MATCH(indicators!B1308,support!$E$1:$BI$1,0)),",","."))</f>
        <v>10</v>
      </c>
      <c r="J1308">
        <v>1</v>
      </c>
    </row>
    <row r="1309" spans="1:10" x14ac:dyDescent="0.25">
      <c r="A1309">
        <v>2017</v>
      </c>
      <c r="B1309" s="88">
        <v>75</v>
      </c>
      <c r="C1309" t="s">
        <v>233</v>
      </c>
      <c r="D1309" t="str">
        <f ca="1">IF(OFFSET(support!$D$1,MATCH("v|"&amp;indicators!A1309&amp;"|"&amp;MID(indicators!C1309,3,100),support!$A$2:$A$66,0),MATCH(indicators!B1309,support!$E$1:$BI$1,0))="","NULL",SUBSTITUTE(OFFSET(support!$D$1,MATCH("v|"&amp;indicators!A1309&amp;"|"&amp;MID(indicators!C1309,3,100),support!$A$2:$A$66,0),MATCH(indicators!B1309,support!$E$1:$BI$1,0)),",","."))</f>
        <v>2.87790085901035</v>
      </c>
      <c r="E1309" t="s">
        <v>19</v>
      </c>
      <c r="F1309" t="s">
        <v>19</v>
      </c>
      <c r="G1309" t="s">
        <v>19</v>
      </c>
      <c r="H1309" t="s">
        <v>19</v>
      </c>
      <c r="I1309" t="str">
        <f ca="1">IF(OFFSET(support!$D$1,MATCH("w|"&amp;indicators!A1309&amp;"|"&amp;MID(indicators!C1309,3,100),support!$A$2:$A$66,0),MATCH(indicators!B1309,support!$E$1:$BI$1,0))="","NULL",SUBSTITUTE(OFFSET(support!$D$1,MATCH("w|"&amp;indicators!A1309&amp;"|"&amp;MID(indicators!C1309,3,100),support!$A$2:$A$66,0),MATCH(indicators!B1309,support!$E$1:$BI$1,0)),",","."))</f>
        <v>10</v>
      </c>
      <c r="J1309">
        <v>1</v>
      </c>
    </row>
    <row r="1310" spans="1:10" x14ac:dyDescent="0.25">
      <c r="A1310">
        <v>2017</v>
      </c>
      <c r="B1310" s="88">
        <v>77</v>
      </c>
      <c r="C1310" t="s">
        <v>233</v>
      </c>
      <c r="D1310" t="str">
        <f ca="1">IF(OFFSET(support!$D$1,MATCH("v|"&amp;indicators!A1310&amp;"|"&amp;MID(indicators!C1310,3,100),support!$A$2:$A$66,0),MATCH(indicators!B1310,support!$E$1:$BI$1,0))="","NULL",SUBSTITUTE(OFFSET(support!$D$1,MATCH("v|"&amp;indicators!A1310&amp;"|"&amp;MID(indicators!C1310,3,100),support!$A$2:$A$66,0),MATCH(indicators!B1310,support!$E$1:$BI$1,0)),",","."))</f>
        <v>6.99451011952515</v>
      </c>
      <c r="E1310" t="s">
        <v>19</v>
      </c>
      <c r="F1310" t="s">
        <v>19</v>
      </c>
      <c r="G1310" t="s">
        <v>19</v>
      </c>
      <c r="H1310" t="s">
        <v>19</v>
      </c>
      <c r="I1310" t="str">
        <f ca="1">IF(OFFSET(support!$D$1,MATCH("w|"&amp;indicators!A1310&amp;"|"&amp;MID(indicators!C1310,3,100),support!$A$2:$A$66,0),MATCH(indicators!B1310,support!$E$1:$BI$1,0))="","NULL",SUBSTITUTE(OFFSET(support!$D$1,MATCH("w|"&amp;indicators!A1310&amp;"|"&amp;MID(indicators!C1310,3,100),support!$A$2:$A$66,0),MATCH(indicators!B1310,support!$E$1:$BI$1,0)),",","."))</f>
        <v>10</v>
      </c>
      <c r="J1310">
        <v>1</v>
      </c>
    </row>
    <row r="1311" spans="1:10" x14ac:dyDescent="0.25">
      <c r="A1311">
        <v>2017</v>
      </c>
      <c r="B1311" s="88">
        <v>78</v>
      </c>
      <c r="C1311" t="s">
        <v>233</v>
      </c>
      <c r="D1311" t="str">
        <f ca="1">IF(OFFSET(support!$D$1,MATCH("v|"&amp;indicators!A1311&amp;"|"&amp;MID(indicators!C1311,3,100),support!$A$2:$A$66,0),MATCH(indicators!B1311,support!$E$1:$BI$1,0))="","NULL",SUBSTITUTE(OFFSET(support!$D$1,MATCH("v|"&amp;indicators!A1311&amp;"|"&amp;MID(indicators!C1311,3,100),support!$A$2:$A$66,0),MATCH(indicators!B1311,support!$E$1:$BI$1,0)),",","."))</f>
        <v>7.46085704523919</v>
      </c>
      <c r="E1311" t="s">
        <v>19</v>
      </c>
      <c r="F1311" t="s">
        <v>19</v>
      </c>
      <c r="G1311" t="s">
        <v>19</v>
      </c>
      <c r="H1311" t="s">
        <v>19</v>
      </c>
      <c r="I1311" t="str">
        <f ca="1">IF(OFFSET(support!$D$1,MATCH("w|"&amp;indicators!A1311&amp;"|"&amp;MID(indicators!C1311,3,100),support!$A$2:$A$66,0),MATCH(indicators!B1311,support!$E$1:$BI$1,0))="","NULL",SUBSTITUTE(OFFSET(support!$D$1,MATCH("w|"&amp;indicators!A1311&amp;"|"&amp;MID(indicators!C1311,3,100),support!$A$2:$A$66,0),MATCH(indicators!B1311,support!$E$1:$BI$1,0)),",","."))</f>
        <v>10</v>
      </c>
      <c r="J1311">
        <v>1</v>
      </c>
    </row>
    <row r="1312" spans="1:10" x14ac:dyDescent="0.25">
      <c r="A1312">
        <v>2017</v>
      </c>
      <c r="B1312" s="88">
        <v>83</v>
      </c>
      <c r="C1312" t="s">
        <v>233</v>
      </c>
      <c r="D1312" t="str">
        <f ca="1">IF(OFFSET(support!$D$1,MATCH("v|"&amp;indicators!A1312&amp;"|"&amp;MID(indicators!C1312,3,100),support!$A$2:$A$66,0),MATCH(indicators!B1312,support!$E$1:$BI$1,0))="","NULL",SUBSTITUTE(OFFSET(support!$D$1,MATCH("v|"&amp;indicators!A1312&amp;"|"&amp;MID(indicators!C1312,3,100),support!$A$2:$A$66,0),MATCH(indicators!B1312,support!$E$1:$BI$1,0)),",","."))</f>
        <v>8.0528550560796</v>
      </c>
      <c r="E1312" t="s">
        <v>19</v>
      </c>
      <c r="F1312" t="s">
        <v>19</v>
      </c>
      <c r="G1312" t="s">
        <v>19</v>
      </c>
      <c r="H1312" t="s">
        <v>19</v>
      </c>
      <c r="I1312" t="str">
        <f ca="1">IF(OFFSET(support!$D$1,MATCH("w|"&amp;indicators!A1312&amp;"|"&amp;MID(indicators!C1312,3,100),support!$A$2:$A$66,0),MATCH(indicators!B1312,support!$E$1:$BI$1,0))="","NULL",SUBSTITUTE(OFFSET(support!$D$1,MATCH("w|"&amp;indicators!A1312&amp;"|"&amp;MID(indicators!C1312,3,100),support!$A$2:$A$66,0),MATCH(indicators!B1312,support!$E$1:$BI$1,0)),",","."))</f>
        <v>10</v>
      </c>
      <c r="J1312">
        <v>1</v>
      </c>
    </row>
    <row r="1313" spans="1:10" x14ac:dyDescent="0.25">
      <c r="A1313">
        <v>2018</v>
      </c>
      <c r="B1313" s="88">
        <v>1</v>
      </c>
      <c r="C1313" t="s">
        <v>233</v>
      </c>
      <c r="D1313" t="str">
        <f ca="1">IF(OFFSET(support!$D$1,MATCH("v|"&amp;indicators!A1313&amp;"|"&amp;MID(indicators!C1313,3,100),support!$A$2:$A$66,0),MATCH(indicators!B1313,support!$E$1:$BI$1,0))="","NULL",SUBSTITUTE(OFFSET(support!$D$1,MATCH("v|"&amp;indicators!A1313&amp;"|"&amp;MID(indicators!C1313,3,100),support!$A$2:$A$66,0),MATCH(indicators!B1313,support!$E$1:$BI$1,0)),",","."))</f>
        <v>7.48040700870479</v>
      </c>
      <c r="E1313" t="s">
        <v>19</v>
      </c>
      <c r="F1313" t="s">
        <v>19</v>
      </c>
      <c r="G1313" t="s">
        <v>19</v>
      </c>
      <c r="H1313" t="s">
        <v>19</v>
      </c>
      <c r="I1313" t="str">
        <f ca="1">IF(OFFSET(support!$D$1,MATCH("w|"&amp;indicators!A1313&amp;"|"&amp;MID(indicators!C1313,3,100),support!$A$2:$A$66,0),MATCH(indicators!B1313,support!$E$1:$BI$1,0))="","NULL",SUBSTITUTE(OFFSET(support!$D$1,MATCH("w|"&amp;indicators!A1313&amp;"|"&amp;MID(indicators!C1313,3,100),support!$A$2:$A$66,0),MATCH(indicators!B1313,support!$E$1:$BI$1,0)),",","."))</f>
        <v>10</v>
      </c>
      <c r="J1313">
        <v>1</v>
      </c>
    </row>
    <row r="1314" spans="1:10" x14ac:dyDescent="0.25">
      <c r="A1314">
        <v>2018</v>
      </c>
      <c r="B1314" s="88">
        <v>2</v>
      </c>
      <c r="C1314" t="s">
        <v>233</v>
      </c>
      <c r="D1314" t="str">
        <f ca="1">IF(OFFSET(support!$D$1,MATCH("v|"&amp;indicators!A1314&amp;"|"&amp;MID(indicators!C1314,3,100),support!$A$2:$A$66,0),MATCH(indicators!B1314,support!$E$1:$BI$1,0))="","NULL",SUBSTITUTE(OFFSET(support!$D$1,MATCH("v|"&amp;indicators!A1314&amp;"|"&amp;MID(indicators!C1314,3,100),support!$A$2:$A$66,0),MATCH(indicators!B1314,support!$E$1:$BI$1,0)),",","."))</f>
        <v>7.19647841882534</v>
      </c>
      <c r="E1314" t="s">
        <v>19</v>
      </c>
      <c r="F1314" t="s">
        <v>19</v>
      </c>
      <c r="G1314" t="s">
        <v>19</v>
      </c>
      <c r="H1314" t="s">
        <v>19</v>
      </c>
      <c r="I1314" t="str">
        <f ca="1">IF(OFFSET(support!$D$1,MATCH("w|"&amp;indicators!A1314&amp;"|"&amp;MID(indicators!C1314,3,100),support!$A$2:$A$66,0),MATCH(indicators!B1314,support!$E$1:$BI$1,0))="","NULL",SUBSTITUTE(OFFSET(support!$D$1,MATCH("w|"&amp;indicators!A1314&amp;"|"&amp;MID(indicators!C1314,3,100),support!$A$2:$A$66,0),MATCH(indicators!B1314,support!$E$1:$BI$1,0)),",","."))</f>
        <v>10</v>
      </c>
      <c r="J1314">
        <v>1</v>
      </c>
    </row>
    <row r="1315" spans="1:10" x14ac:dyDescent="0.25">
      <c r="A1315">
        <v>2018</v>
      </c>
      <c r="B1315" s="88">
        <v>3</v>
      </c>
      <c r="C1315" t="s">
        <v>233</v>
      </c>
      <c r="D1315" t="str">
        <f ca="1">IF(OFFSET(support!$D$1,MATCH("v|"&amp;indicators!A1315&amp;"|"&amp;MID(indicators!C1315,3,100),support!$A$2:$A$66,0),MATCH(indicators!B1315,support!$E$1:$BI$1,0))="","NULL",SUBSTITUTE(OFFSET(support!$D$1,MATCH("v|"&amp;indicators!A1315&amp;"|"&amp;MID(indicators!C1315,3,100),support!$A$2:$A$66,0),MATCH(indicators!B1315,support!$E$1:$BI$1,0)),",","."))</f>
        <v>5.57361755098342</v>
      </c>
      <c r="E1315" t="s">
        <v>19</v>
      </c>
      <c r="F1315" t="s">
        <v>19</v>
      </c>
      <c r="G1315" t="s">
        <v>19</v>
      </c>
      <c r="H1315" t="s">
        <v>19</v>
      </c>
      <c r="I1315" t="str">
        <f ca="1">IF(OFFSET(support!$D$1,MATCH("w|"&amp;indicators!A1315&amp;"|"&amp;MID(indicators!C1315,3,100),support!$A$2:$A$66,0),MATCH(indicators!B1315,support!$E$1:$BI$1,0))="","NULL",SUBSTITUTE(OFFSET(support!$D$1,MATCH("w|"&amp;indicators!A1315&amp;"|"&amp;MID(indicators!C1315,3,100),support!$A$2:$A$66,0),MATCH(indicators!B1315,support!$E$1:$BI$1,0)),",","."))</f>
        <v>10</v>
      </c>
      <c r="J1315">
        <v>1</v>
      </c>
    </row>
    <row r="1316" spans="1:10" x14ac:dyDescent="0.25">
      <c r="A1316">
        <v>2018</v>
      </c>
      <c r="B1316" s="88">
        <v>4</v>
      </c>
      <c r="C1316" t="s">
        <v>233</v>
      </c>
      <c r="D1316" t="str">
        <f ca="1">IF(OFFSET(support!$D$1,MATCH("v|"&amp;indicators!A1316&amp;"|"&amp;MID(indicators!C1316,3,100),support!$A$2:$A$66,0),MATCH(indicators!B1316,support!$E$1:$BI$1,0))="","NULL",SUBSTITUTE(OFFSET(support!$D$1,MATCH("v|"&amp;indicators!A1316&amp;"|"&amp;MID(indicators!C1316,3,100),support!$A$2:$A$66,0),MATCH(indicators!B1316,support!$E$1:$BI$1,0)),",","."))</f>
        <v>7.41464499169558</v>
      </c>
      <c r="E1316" t="s">
        <v>19</v>
      </c>
      <c r="F1316" t="s">
        <v>19</v>
      </c>
      <c r="G1316" t="s">
        <v>19</v>
      </c>
      <c r="H1316" t="s">
        <v>19</v>
      </c>
      <c r="I1316" t="str">
        <f ca="1">IF(OFFSET(support!$D$1,MATCH("w|"&amp;indicators!A1316&amp;"|"&amp;MID(indicators!C1316,3,100),support!$A$2:$A$66,0),MATCH(indicators!B1316,support!$E$1:$BI$1,0))="","NULL",SUBSTITUTE(OFFSET(support!$D$1,MATCH("w|"&amp;indicators!A1316&amp;"|"&amp;MID(indicators!C1316,3,100),support!$A$2:$A$66,0),MATCH(indicators!B1316,support!$E$1:$BI$1,0)),",","."))</f>
        <v>10</v>
      </c>
      <c r="J1316">
        <v>1</v>
      </c>
    </row>
    <row r="1317" spans="1:10" x14ac:dyDescent="0.25">
      <c r="A1317">
        <v>2018</v>
      </c>
      <c r="B1317" s="88">
        <v>5</v>
      </c>
      <c r="C1317" t="s">
        <v>233</v>
      </c>
      <c r="D1317" t="str">
        <f ca="1">IF(OFFSET(support!$D$1,MATCH("v|"&amp;indicators!A1317&amp;"|"&amp;MID(indicators!C1317,3,100),support!$A$2:$A$66,0),MATCH(indicators!B1317,support!$E$1:$BI$1,0))="","NULL",SUBSTITUTE(OFFSET(support!$D$1,MATCH("v|"&amp;indicators!A1317&amp;"|"&amp;MID(indicators!C1317,3,100),support!$A$2:$A$66,0),MATCH(indicators!B1317,support!$E$1:$BI$1,0)),",","."))</f>
        <v>7.5674521668053</v>
      </c>
      <c r="E1317" t="s">
        <v>19</v>
      </c>
      <c r="F1317" t="s">
        <v>19</v>
      </c>
      <c r="G1317" t="s">
        <v>19</v>
      </c>
      <c r="H1317" t="s">
        <v>19</v>
      </c>
      <c r="I1317" t="str">
        <f ca="1">IF(OFFSET(support!$D$1,MATCH("w|"&amp;indicators!A1317&amp;"|"&amp;MID(indicators!C1317,3,100),support!$A$2:$A$66,0),MATCH(indicators!B1317,support!$E$1:$BI$1,0))="","NULL",SUBSTITUTE(OFFSET(support!$D$1,MATCH("w|"&amp;indicators!A1317&amp;"|"&amp;MID(indicators!C1317,3,100),support!$A$2:$A$66,0),MATCH(indicators!B1317,support!$E$1:$BI$1,0)),",","."))</f>
        <v>10</v>
      </c>
      <c r="J1317">
        <v>1</v>
      </c>
    </row>
    <row r="1318" spans="1:10" x14ac:dyDescent="0.25">
      <c r="A1318">
        <v>2018</v>
      </c>
      <c r="B1318" s="88">
        <v>6</v>
      </c>
      <c r="C1318" t="s">
        <v>233</v>
      </c>
      <c r="D1318" t="str">
        <f ca="1">IF(OFFSET(support!$D$1,MATCH("v|"&amp;indicators!A1318&amp;"|"&amp;MID(indicators!C1318,3,100),support!$A$2:$A$66,0),MATCH(indicators!B1318,support!$E$1:$BI$1,0))="","NULL",SUBSTITUTE(OFFSET(support!$D$1,MATCH("v|"&amp;indicators!A1318&amp;"|"&amp;MID(indicators!C1318,3,100),support!$A$2:$A$66,0),MATCH(indicators!B1318,support!$E$1:$BI$1,0)),",","."))</f>
        <v>0.000578009478442034</v>
      </c>
      <c r="E1318" t="s">
        <v>19</v>
      </c>
      <c r="F1318" t="s">
        <v>19</v>
      </c>
      <c r="G1318" t="s">
        <v>19</v>
      </c>
      <c r="H1318" t="s">
        <v>19</v>
      </c>
      <c r="I1318" t="str">
        <f ca="1">IF(OFFSET(support!$D$1,MATCH("w|"&amp;indicators!A1318&amp;"|"&amp;MID(indicators!C1318,3,100),support!$A$2:$A$66,0),MATCH(indicators!B1318,support!$E$1:$BI$1,0))="","NULL",SUBSTITUTE(OFFSET(support!$D$1,MATCH("w|"&amp;indicators!A1318&amp;"|"&amp;MID(indicators!C1318,3,100),support!$A$2:$A$66,0),MATCH(indicators!B1318,support!$E$1:$BI$1,0)),",","."))</f>
        <v>10</v>
      </c>
      <c r="J1318">
        <v>1</v>
      </c>
    </row>
    <row r="1319" spans="1:10" x14ac:dyDescent="0.25">
      <c r="A1319">
        <v>2018</v>
      </c>
      <c r="B1319" s="88">
        <v>7</v>
      </c>
      <c r="C1319" t="s">
        <v>233</v>
      </c>
      <c r="D1319" t="str">
        <f ca="1">IF(OFFSET(support!$D$1,MATCH("v|"&amp;indicators!A1319&amp;"|"&amp;MID(indicators!C1319,3,100),support!$A$2:$A$66,0),MATCH(indicators!B1319,support!$E$1:$BI$1,0))="","NULL",SUBSTITUTE(OFFSET(support!$D$1,MATCH("v|"&amp;indicators!A1319&amp;"|"&amp;MID(indicators!C1319,3,100),support!$A$2:$A$66,0),MATCH(indicators!B1319,support!$E$1:$BI$1,0)),",","."))</f>
        <v>7.65879809237344</v>
      </c>
      <c r="E1319" t="s">
        <v>19</v>
      </c>
      <c r="F1319" t="s">
        <v>19</v>
      </c>
      <c r="G1319" t="s">
        <v>19</v>
      </c>
      <c r="H1319" t="s">
        <v>19</v>
      </c>
      <c r="I1319" t="str">
        <f ca="1">IF(OFFSET(support!$D$1,MATCH("w|"&amp;indicators!A1319&amp;"|"&amp;MID(indicators!C1319,3,100),support!$A$2:$A$66,0),MATCH(indicators!B1319,support!$E$1:$BI$1,0))="","NULL",SUBSTITUTE(OFFSET(support!$D$1,MATCH("w|"&amp;indicators!A1319&amp;"|"&amp;MID(indicators!C1319,3,100),support!$A$2:$A$66,0),MATCH(indicators!B1319,support!$E$1:$BI$1,0)),",","."))</f>
        <v>10</v>
      </c>
      <c r="J1319">
        <v>1</v>
      </c>
    </row>
    <row r="1320" spans="1:10" x14ac:dyDescent="0.25">
      <c r="A1320">
        <v>2018</v>
      </c>
      <c r="B1320" s="88">
        <v>8</v>
      </c>
      <c r="C1320" t="s">
        <v>233</v>
      </c>
      <c r="D1320" t="str">
        <f ca="1">IF(OFFSET(support!$D$1,MATCH("v|"&amp;indicators!A1320&amp;"|"&amp;MID(indicators!C1320,3,100),support!$A$2:$A$66,0),MATCH(indicators!B1320,support!$E$1:$BI$1,0))="","NULL",SUBSTITUTE(OFFSET(support!$D$1,MATCH("v|"&amp;indicators!A1320&amp;"|"&amp;MID(indicators!C1320,3,100),support!$A$2:$A$66,0),MATCH(indicators!B1320,support!$E$1:$BI$1,0)),",","."))</f>
        <v>8.46258982255968</v>
      </c>
      <c r="E1320" t="s">
        <v>19</v>
      </c>
      <c r="F1320" t="s">
        <v>19</v>
      </c>
      <c r="G1320" t="s">
        <v>19</v>
      </c>
      <c r="H1320" t="s">
        <v>19</v>
      </c>
      <c r="I1320" t="str">
        <f ca="1">IF(OFFSET(support!$D$1,MATCH("w|"&amp;indicators!A1320&amp;"|"&amp;MID(indicators!C1320,3,100),support!$A$2:$A$66,0),MATCH(indicators!B1320,support!$E$1:$BI$1,0))="","NULL",SUBSTITUTE(OFFSET(support!$D$1,MATCH("w|"&amp;indicators!A1320&amp;"|"&amp;MID(indicators!C1320,3,100),support!$A$2:$A$66,0),MATCH(indicators!B1320,support!$E$1:$BI$1,0)),",","."))</f>
        <v>10</v>
      </c>
      <c r="J1320">
        <v>1</v>
      </c>
    </row>
    <row r="1321" spans="1:10" x14ac:dyDescent="0.25">
      <c r="A1321">
        <v>2018</v>
      </c>
      <c r="B1321" s="88">
        <v>10</v>
      </c>
      <c r="C1321" t="s">
        <v>233</v>
      </c>
      <c r="D1321" t="str">
        <f ca="1">IF(OFFSET(support!$D$1,MATCH("v|"&amp;indicators!A1321&amp;"|"&amp;MID(indicators!C1321,3,100),support!$A$2:$A$66,0),MATCH(indicators!B1321,support!$E$1:$BI$1,0))="","NULL",SUBSTITUTE(OFFSET(support!$D$1,MATCH("v|"&amp;indicators!A1321&amp;"|"&amp;MID(indicators!C1321,3,100),support!$A$2:$A$66,0),MATCH(indicators!B1321,support!$E$1:$BI$1,0)),",","."))</f>
        <v>3.54461071925439</v>
      </c>
      <c r="E1321" t="s">
        <v>19</v>
      </c>
      <c r="F1321" t="s">
        <v>19</v>
      </c>
      <c r="G1321" t="s">
        <v>19</v>
      </c>
      <c r="H1321" t="s">
        <v>19</v>
      </c>
      <c r="I1321" t="str">
        <f ca="1">IF(OFFSET(support!$D$1,MATCH("w|"&amp;indicators!A1321&amp;"|"&amp;MID(indicators!C1321,3,100),support!$A$2:$A$66,0),MATCH(indicators!B1321,support!$E$1:$BI$1,0))="","NULL",SUBSTITUTE(OFFSET(support!$D$1,MATCH("w|"&amp;indicators!A1321&amp;"|"&amp;MID(indicators!C1321,3,100),support!$A$2:$A$66,0),MATCH(indicators!B1321,support!$E$1:$BI$1,0)),",","."))</f>
        <v>10</v>
      </c>
      <c r="J1321">
        <v>1</v>
      </c>
    </row>
    <row r="1322" spans="1:10" x14ac:dyDescent="0.25">
      <c r="A1322">
        <v>2018</v>
      </c>
      <c r="B1322" s="88">
        <v>11</v>
      </c>
      <c r="C1322" t="s">
        <v>233</v>
      </c>
      <c r="D1322" t="str">
        <f ca="1">IF(OFFSET(support!$D$1,MATCH("v|"&amp;indicators!A1322&amp;"|"&amp;MID(indicators!C1322,3,100),support!$A$2:$A$66,0),MATCH(indicators!B1322,support!$E$1:$BI$1,0))="","NULL",SUBSTITUTE(OFFSET(support!$D$1,MATCH("v|"&amp;indicators!A1322&amp;"|"&amp;MID(indicators!C1322,3,100),support!$A$2:$A$66,0),MATCH(indicators!B1322,support!$E$1:$BI$1,0)),",","."))</f>
        <v>5.84485594652476</v>
      </c>
      <c r="E1322" t="s">
        <v>19</v>
      </c>
      <c r="F1322" t="s">
        <v>19</v>
      </c>
      <c r="G1322" t="s">
        <v>19</v>
      </c>
      <c r="H1322" t="s">
        <v>19</v>
      </c>
      <c r="I1322" t="str">
        <f ca="1">IF(OFFSET(support!$D$1,MATCH("w|"&amp;indicators!A1322&amp;"|"&amp;MID(indicators!C1322,3,100),support!$A$2:$A$66,0),MATCH(indicators!B1322,support!$E$1:$BI$1,0))="","NULL",SUBSTITUTE(OFFSET(support!$D$1,MATCH("w|"&amp;indicators!A1322&amp;"|"&amp;MID(indicators!C1322,3,100),support!$A$2:$A$66,0),MATCH(indicators!B1322,support!$E$1:$BI$1,0)),",","."))</f>
        <v>10</v>
      </c>
      <c r="J1322">
        <v>1</v>
      </c>
    </row>
    <row r="1323" spans="1:10" x14ac:dyDescent="0.25">
      <c r="A1323">
        <v>2018</v>
      </c>
      <c r="B1323" s="88">
        <v>12</v>
      </c>
      <c r="C1323" t="s">
        <v>233</v>
      </c>
      <c r="D1323" t="str">
        <f ca="1">IF(OFFSET(support!$D$1,MATCH("v|"&amp;indicators!A1323&amp;"|"&amp;MID(indicators!C1323,3,100),support!$A$2:$A$66,0),MATCH(indicators!B1323,support!$E$1:$BI$1,0))="","NULL",SUBSTITUTE(OFFSET(support!$D$1,MATCH("v|"&amp;indicators!A1323&amp;"|"&amp;MID(indicators!C1323,3,100),support!$A$2:$A$66,0),MATCH(indicators!B1323,support!$E$1:$BI$1,0)),",","."))</f>
        <v>7.21055009664578</v>
      </c>
      <c r="E1323" t="s">
        <v>19</v>
      </c>
      <c r="F1323" t="s">
        <v>19</v>
      </c>
      <c r="G1323" t="s">
        <v>19</v>
      </c>
      <c r="H1323" t="s">
        <v>19</v>
      </c>
      <c r="I1323" t="str">
        <f ca="1">IF(OFFSET(support!$D$1,MATCH("w|"&amp;indicators!A1323&amp;"|"&amp;MID(indicators!C1323,3,100),support!$A$2:$A$66,0),MATCH(indicators!B1323,support!$E$1:$BI$1,0))="","NULL",SUBSTITUTE(OFFSET(support!$D$1,MATCH("w|"&amp;indicators!A1323&amp;"|"&amp;MID(indicators!C1323,3,100),support!$A$2:$A$66,0),MATCH(indicators!B1323,support!$E$1:$BI$1,0)),",","."))</f>
        <v>10</v>
      </c>
      <c r="J1323">
        <v>1</v>
      </c>
    </row>
    <row r="1324" spans="1:10" x14ac:dyDescent="0.25">
      <c r="A1324">
        <v>2018</v>
      </c>
      <c r="B1324" s="88">
        <v>14</v>
      </c>
      <c r="C1324" t="s">
        <v>233</v>
      </c>
      <c r="D1324" t="str">
        <f ca="1">IF(OFFSET(support!$D$1,MATCH("v|"&amp;indicators!A1324&amp;"|"&amp;MID(indicators!C1324,3,100),support!$A$2:$A$66,0),MATCH(indicators!B1324,support!$E$1:$BI$1,0))="","NULL",SUBSTITUTE(OFFSET(support!$D$1,MATCH("v|"&amp;indicators!A1324&amp;"|"&amp;MID(indicators!C1324,3,100),support!$A$2:$A$66,0),MATCH(indicators!B1324,support!$E$1:$BI$1,0)),",","."))</f>
        <v>6.50075719992734</v>
      </c>
      <c r="E1324" t="s">
        <v>19</v>
      </c>
      <c r="F1324" t="s">
        <v>19</v>
      </c>
      <c r="G1324" t="s">
        <v>19</v>
      </c>
      <c r="H1324" t="s">
        <v>19</v>
      </c>
      <c r="I1324" t="str">
        <f ca="1">IF(OFFSET(support!$D$1,MATCH("w|"&amp;indicators!A1324&amp;"|"&amp;MID(indicators!C1324,3,100),support!$A$2:$A$66,0),MATCH(indicators!B1324,support!$E$1:$BI$1,0))="","NULL",SUBSTITUTE(OFFSET(support!$D$1,MATCH("w|"&amp;indicators!A1324&amp;"|"&amp;MID(indicators!C1324,3,100),support!$A$2:$A$66,0),MATCH(indicators!B1324,support!$E$1:$BI$1,0)),",","."))</f>
        <v>10</v>
      </c>
      <c r="J1324">
        <v>1</v>
      </c>
    </row>
    <row r="1325" spans="1:10" x14ac:dyDescent="0.25">
      <c r="A1325">
        <v>2018</v>
      </c>
      <c r="B1325" s="88">
        <v>17</v>
      </c>
      <c r="C1325" t="s">
        <v>233</v>
      </c>
      <c r="D1325" t="str">
        <f ca="1">IF(OFFSET(support!$D$1,MATCH("v|"&amp;indicators!A1325&amp;"|"&amp;MID(indicators!C1325,3,100),support!$A$2:$A$66,0),MATCH(indicators!B1325,support!$E$1:$BI$1,0))="","NULL",SUBSTITUTE(OFFSET(support!$D$1,MATCH("v|"&amp;indicators!A1325&amp;"|"&amp;MID(indicators!C1325,3,100),support!$A$2:$A$66,0),MATCH(indicators!B1325,support!$E$1:$BI$1,0)),",","."))</f>
        <v>4.92831992516777</v>
      </c>
      <c r="E1325" t="s">
        <v>19</v>
      </c>
      <c r="F1325" t="s">
        <v>19</v>
      </c>
      <c r="G1325" t="s">
        <v>19</v>
      </c>
      <c r="H1325" t="s">
        <v>19</v>
      </c>
      <c r="I1325" t="str">
        <f ca="1">IF(OFFSET(support!$D$1,MATCH("w|"&amp;indicators!A1325&amp;"|"&amp;MID(indicators!C1325,3,100),support!$A$2:$A$66,0),MATCH(indicators!B1325,support!$E$1:$BI$1,0))="","NULL",SUBSTITUTE(OFFSET(support!$D$1,MATCH("w|"&amp;indicators!A1325&amp;"|"&amp;MID(indicators!C1325,3,100),support!$A$2:$A$66,0),MATCH(indicators!B1325,support!$E$1:$BI$1,0)),",","."))</f>
        <v>10</v>
      </c>
      <c r="J1325">
        <v>1</v>
      </c>
    </row>
    <row r="1326" spans="1:10" x14ac:dyDescent="0.25">
      <c r="A1326">
        <v>2018</v>
      </c>
      <c r="B1326" s="88">
        <v>18</v>
      </c>
      <c r="C1326" t="s">
        <v>233</v>
      </c>
      <c r="D1326" t="str">
        <f ca="1">IF(OFFSET(support!$D$1,MATCH("v|"&amp;indicators!A1326&amp;"|"&amp;MID(indicators!C1326,3,100),support!$A$2:$A$66,0),MATCH(indicators!B1326,support!$E$1:$BI$1,0))="","NULL",SUBSTITUTE(OFFSET(support!$D$1,MATCH("v|"&amp;indicators!A1326&amp;"|"&amp;MID(indicators!C1326,3,100),support!$A$2:$A$66,0),MATCH(indicators!B1326,support!$E$1:$BI$1,0)),",","."))</f>
        <v>7.98981407686104</v>
      </c>
      <c r="E1326" t="s">
        <v>19</v>
      </c>
      <c r="F1326" t="s">
        <v>19</v>
      </c>
      <c r="G1326" t="s">
        <v>19</v>
      </c>
      <c r="H1326" t="s">
        <v>19</v>
      </c>
      <c r="I1326" t="str">
        <f ca="1">IF(OFFSET(support!$D$1,MATCH("w|"&amp;indicators!A1326&amp;"|"&amp;MID(indicators!C1326,3,100),support!$A$2:$A$66,0),MATCH(indicators!B1326,support!$E$1:$BI$1,0))="","NULL",SUBSTITUTE(OFFSET(support!$D$1,MATCH("w|"&amp;indicators!A1326&amp;"|"&amp;MID(indicators!C1326,3,100),support!$A$2:$A$66,0),MATCH(indicators!B1326,support!$E$1:$BI$1,0)),",","."))</f>
        <v>10</v>
      </c>
      <c r="J1326">
        <v>1</v>
      </c>
    </row>
    <row r="1327" spans="1:10" x14ac:dyDescent="0.25">
      <c r="A1327">
        <v>2018</v>
      </c>
      <c r="B1327" s="88">
        <v>21</v>
      </c>
      <c r="C1327" t="s">
        <v>233</v>
      </c>
      <c r="D1327" t="str">
        <f ca="1">IF(OFFSET(support!$D$1,MATCH("v|"&amp;indicators!A1327&amp;"|"&amp;MID(indicators!C1327,3,100),support!$A$2:$A$66,0),MATCH(indicators!B1327,support!$E$1:$BI$1,0))="","NULL",SUBSTITUTE(OFFSET(support!$D$1,MATCH("v|"&amp;indicators!A1327&amp;"|"&amp;MID(indicators!C1327,3,100),support!$A$2:$A$66,0),MATCH(indicators!B1327,support!$E$1:$BI$1,0)),",","."))</f>
        <v>5.11216782015078</v>
      </c>
      <c r="E1327" t="s">
        <v>19</v>
      </c>
      <c r="F1327" t="s">
        <v>19</v>
      </c>
      <c r="G1327" t="s">
        <v>19</v>
      </c>
      <c r="H1327" t="s">
        <v>19</v>
      </c>
      <c r="I1327" t="str">
        <f ca="1">IF(OFFSET(support!$D$1,MATCH("w|"&amp;indicators!A1327&amp;"|"&amp;MID(indicators!C1327,3,100),support!$A$2:$A$66,0),MATCH(indicators!B1327,support!$E$1:$BI$1,0))="","NULL",SUBSTITUTE(OFFSET(support!$D$1,MATCH("w|"&amp;indicators!A1327&amp;"|"&amp;MID(indicators!C1327,3,100),support!$A$2:$A$66,0),MATCH(indicators!B1327,support!$E$1:$BI$1,0)),",","."))</f>
        <v>10</v>
      </c>
      <c r="J1327">
        <v>1</v>
      </c>
    </row>
    <row r="1328" spans="1:10" x14ac:dyDescent="0.25">
      <c r="A1328">
        <v>2018</v>
      </c>
      <c r="B1328" s="88">
        <v>22</v>
      </c>
      <c r="C1328" t="s">
        <v>233</v>
      </c>
      <c r="D1328" t="str">
        <f ca="1">IF(OFFSET(support!$D$1,MATCH("v|"&amp;indicators!A1328&amp;"|"&amp;MID(indicators!C1328,3,100),support!$A$2:$A$66,0),MATCH(indicators!B1328,support!$E$1:$BI$1,0))="","NULL",SUBSTITUTE(OFFSET(support!$D$1,MATCH("v|"&amp;indicators!A1328&amp;"|"&amp;MID(indicators!C1328,3,100),support!$A$2:$A$66,0),MATCH(indicators!B1328,support!$E$1:$BI$1,0)),",","."))</f>
        <v>8.62343298963636</v>
      </c>
      <c r="E1328" t="s">
        <v>19</v>
      </c>
      <c r="F1328" t="s">
        <v>19</v>
      </c>
      <c r="G1328" t="s">
        <v>19</v>
      </c>
      <c r="H1328" t="s">
        <v>19</v>
      </c>
      <c r="I1328" t="str">
        <f ca="1">IF(OFFSET(support!$D$1,MATCH("w|"&amp;indicators!A1328&amp;"|"&amp;MID(indicators!C1328,3,100),support!$A$2:$A$66,0),MATCH(indicators!B1328,support!$E$1:$BI$1,0))="","NULL",SUBSTITUTE(OFFSET(support!$D$1,MATCH("w|"&amp;indicators!A1328&amp;"|"&amp;MID(indicators!C1328,3,100),support!$A$2:$A$66,0),MATCH(indicators!B1328,support!$E$1:$BI$1,0)),",","."))</f>
        <v>10</v>
      </c>
      <c r="J1328">
        <v>1</v>
      </c>
    </row>
    <row r="1329" spans="1:10" x14ac:dyDescent="0.25">
      <c r="A1329">
        <v>2018</v>
      </c>
      <c r="B1329" s="88">
        <v>24</v>
      </c>
      <c r="C1329" t="s">
        <v>233</v>
      </c>
      <c r="D1329" t="str">
        <f ca="1">IF(OFFSET(support!$D$1,MATCH("v|"&amp;indicators!A1329&amp;"|"&amp;MID(indicators!C1329,3,100),support!$A$2:$A$66,0),MATCH(indicators!B1329,support!$E$1:$BI$1,0))="","NULL",SUBSTITUTE(OFFSET(support!$D$1,MATCH("v|"&amp;indicators!A1329&amp;"|"&amp;MID(indicators!C1329,3,100),support!$A$2:$A$66,0),MATCH(indicators!B1329,support!$E$1:$BI$1,0)),",","."))</f>
        <v>7.6563586996265</v>
      </c>
      <c r="E1329" t="s">
        <v>19</v>
      </c>
      <c r="F1329" t="s">
        <v>19</v>
      </c>
      <c r="G1329" t="s">
        <v>19</v>
      </c>
      <c r="H1329" t="s">
        <v>19</v>
      </c>
      <c r="I1329" t="str">
        <f ca="1">IF(OFFSET(support!$D$1,MATCH("w|"&amp;indicators!A1329&amp;"|"&amp;MID(indicators!C1329,3,100),support!$A$2:$A$66,0),MATCH(indicators!B1329,support!$E$1:$BI$1,0))="","NULL",SUBSTITUTE(OFFSET(support!$D$1,MATCH("w|"&amp;indicators!A1329&amp;"|"&amp;MID(indicators!C1329,3,100),support!$A$2:$A$66,0),MATCH(indicators!B1329,support!$E$1:$BI$1,0)),",","."))</f>
        <v>10</v>
      </c>
      <c r="J1329">
        <v>1</v>
      </c>
    </row>
    <row r="1330" spans="1:10" x14ac:dyDescent="0.25">
      <c r="A1330">
        <v>2018</v>
      </c>
      <c r="B1330" s="88">
        <v>25</v>
      </c>
      <c r="C1330" t="s">
        <v>233</v>
      </c>
      <c r="D1330" t="str">
        <f ca="1">IF(OFFSET(support!$D$1,MATCH("v|"&amp;indicators!A1330&amp;"|"&amp;MID(indicators!C1330,3,100),support!$A$2:$A$66,0),MATCH(indicators!B1330,support!$E$1:$BI$1,0))="","NULL",SUBSTITUTE(OFFSET(support!$D$1,MATCH("v|"&amp;indicators!A1330&amp;"|"&amp;MID(indicators!C1330,3,100),support!$A$2:$A$66,0),MATCH(indicators!B1330,support!$E$1:$BI$1,0)),",","."))</f>
        <v>7.81592121934454</v>
      </c>
      <c r="E1330" t="s">
        <v>19</v>
      </c>
      <c r="F1330" t="s">
        <v>19</v>
      </c>
      <c r="G1330" t="s">
        <v>19</v>
      </c>
      <c r="H1330" t="s">
        <v>19</v>
      </c>
      <c r="I1330" t="str">
        <f ca="1">IF(OFFSET(support!$D$1,MATCH("w|"&amp;indicators!A1330&amp;"|"&amp;MID(indicators!C1330,3,100),support!$A$2:$A$66,0),MATCH(indicators!B1330,support!$E$1:$BI$1,0))="","NULL",SUBSTITUTE(OFFSET(support!$D$1,MATCH("w|"&amp;indicators!A1330&amp;"|"&amp;MID(indicators!C1330,3,100),support!$A$2:$A$66,0),MATCH(indicators!B1330,support!$E$1:$BI$1,0)),",","."))</f>
        <v>10</v>
      </c>
      <c r="J1330">
        <v>1</v>
      </c>
    </row>
    <row r="1331" spans="1:10" x14ac:dyDescent="0.25">
      <c r="A1331">
        <v>2018</v>
      </c>
      <c r="B1331" s="88">
        <v>26</v>
      </c>
      <c r="C1331" t="s">
        <v>233</v>
      </c>
      <c r="D1331" t="str">
        <f ca="1">IF(OFFSET(support!$D$1,MATCH("v|"&amp;indicators!A1331&amp;"|"&amp;MID(indicators!C1331,3,100),support!$A$2:$A$66,0),MATCH(indicators!B1331,support!$E$1:$BI$1,0))="","NULL",SUBSTITUTE(OFFSET(support!$D$1,MATCH("v|"&amp;indicators!A1331&amp;"|"&amp;MID(indicators!C1331,3,100),support!$A$2:$A$66,0),MATCH(indicators!B1331,support!$E$1:$BI$1,0)),",","."))</f>
        <v>7.43090586527212</v>
      </c>
      <c r="E1331" t="s">
        <v>19</v>
      </c>
      <c r="F1331" t="s">
        <v>19</v>
      </c>
      <c r="G1331" t="s">
        <v>19</v>
      </c>
      <c r="H1331" t="s">
        <v>19</v>
      </c>
      <c r="I1331" t="str">
        <f ca="1">IF(OFFSET(support!$D$1,MATCH("w|"&amp;indicators!A1331&amp;"|"&amp;MID(indicators!C1331,3,100),support!$A$2:$A$66,0),MATCH(indicators!B1331,support!$E$1:$BI$1,0))="","NULL",SUBSTITUTE(OFFSET(support!$D$1,MATCH("w|"&amp;indicators!A1331&amp;"|"&amp;MID(indicators!C1331,3,100),support!$A$2:$A$66,0),MATCH(indicators!B1331,support!$E$1:$BI$1,0)),",","."))</f>
        <v>10</v>
      </c>
      <c r="J1331">
        <v>1</v>
      </c>
    </row>
    <row r="1332" spans="1:10" x14ac:dyDescent="0.25">
      <c r="A1332">
        <v>2018</v>
      </c>
      <c r="B1332" s="88">
        <v>27</v>
      </c>
      <c r="C1332" t="s">
        <v>233</v>
      </c>
      <c r="D1332" t="str">
        <f ca="1">IF(OFFSET(support!$D$1,MATCH("v|"&amp;indicators!A1332&amp;"|"&amp;MID(indicators!C1332,3,100),support!$A$2:$A$66,0),MATCH(indicators!B1332,support!$E$1:$BI$1,0))="","NULL",SUBSTITUTE(OFFSET(support!$D$1,MATCH("v|"&amp;indicators!A1332&amp;"|"&amp;MID(indicators!C1332,3,100),support!$A$2:$A$66,0),MATCH(indicators!B1332,support!$E$1:$BI$1,0)),",","."))</f>
        <v>8.98447942064961</v>
      </c>
      <c r="E1332" t="s">
        <v>19</v>
      </c>
      <c r="F1332" t="s">
        <v>19</v>
      </c>
      <c r="G1332" t="s">
        <v>19</v>
      </c>
      <c r="H1332" t="s">
        <v>19</v>
      </c>
      <c r="I1332" t="str">
        <f ca="1">IF(OFFSET(support!$D$1,MATCH("w|"&amp;indicators!A1332&amp;"|"&amp;MID(indicators!C1332,3,100),support!$A$2:$A$66,0),MATCH(indicators!B1332,support!$E$1:$BI$1,0))="","NULL",SUBSTITUTE(OFFSET(support!$D$1,MATCH("w|"&amp;indicators!A1332&amp;"|"&amp;MID(indicators!C1332,3,100),support!$A$2:$A$66,0),MATCH(indicators!B1332,support!$E$1:$BI$1,0)),",","."))</f>
        <v>10</v>
      </c>
      <c r="J1332">
        <v>1</v>
      </c>
    </row>
    <row r="1333" spans="1:10" x14ac:dyDescent="0.25">
      <c r="A1333">
        <v>2018</v>
      </c>
      <c r="B1333" s="88">
        <v>28</v>
      </c>
      <c r="C1333" t="s">
        <v>233</v>
      </c>
      <c r="D1333" t="str">
        <f ca="1">IF(OFFSET(support!$D$1,MATCH("v|"&amp;indicators!A1333&amp;"|"&amp;MID(indicators!C1333,3,100),support!$A$2:$A$66,0),MATCH(indicators!B1333,support!$E$1:$BI$1,0))="","NULL",SUBSTITUTE(OFFSET(support!$D$1,MATCH("v|"&amp;indicators!A1333&amp;"|"&amp;MID(indicators!C1333,3,100),support!$A$2:$A$66,0),MATCH(indicators!B1333,support!$E$1:$BI$1,0)),",","."))</f>
        <v>5.66932547499714</v>
      </c>
      <c r="E1333" t="s">
        <v>19</v>
      </c>
      <c r="F1333" t="s">
        <v>19</v>
      </c>
      <c r="G1333" t="s">
        <v>19</v>
      </c>
      <c r="H1333" t="s">
        <v>19</v>
      </c>
      <c r="I1333" t="str">
        <f ca="1">IF(OFFSET(support!$D$1,MATCH("w|"&amp;indicators!A1333&amp;"|"&amp;MID(indicators!C1333,3,100),support!$A$2:$A$66,0),MATCH(indicators!B1333,support!$E$1:$BI$1,0))="","NULL",SUBSTITUTE(OFFSET(support!$D$1,MATCH("w|"&amp;indicators!A1333&amp;"|"&amp;MID(indicators!C1333,3,100),support!$A$2:$A$66,0),MATCH(indicators!B1333,support!$E$1:$BI$1,0)),",","."))</f>
        <v>10</v>
      </c>
      <c r="J1333">
        <v>1</v>
      </c>
    </row>
    <row r="1334" spans="1:10" x14ac:dyDescent="0.25">
      <c r="A1334">
        <v>2018</v>
      </c>
      <c r="B1334" s="88">
        <v>29</v>
      </c>
      <c r="C1334" t="s">
        <v>233</v>
      </c>
      <c r="D1334" t="str">
        <f ca="1">IF(OFFSET(support!$D$1,MATCH("v|"&amp;indicators!A1334&amp;"|"&amp;MID(indicators!C1334,3,100),support!$A$2:$A$66,0),MATCH(indicators!B1334,support!$E$1:$BI$1,0))="","NULL",SUBSTITUTE(OFFSET(support!$D$1,MATCH("v|"&amp;indicators!A1334&amp;"|"&amp;MID(indicators!C1334,3,100),support!$A$2:$A$66,0),MATCH(indicators!B1334,support!$E$1:$BI$1,0)),",","."))</f>
        <v>7.55075643977379</v>
      </c>
      <c r="E1334" t="s">
        <v>19</v>
      </c>
      <c r="F1334" t="s">
        <v>19</v>
      </c>
      <c r="G1334" t="s">
        <v>19</v>
      </c>
      <c r="H1334" t="s">
        <v>19</v>
      </c>
      <c r="I1334" t="str">
        <f ca="1">IF(OFFSET(support!$D$1,MATCH("w|"&amp;indicators!A1334&amp;"|"&amp;MID(indicators!C1334,3,100),support!$A$2:$A$66,0),MATCH(indicators!B1334,support!$E$1:$BI$1,0))="","NULL",SUBSTITUTE(OFFSET(support!$D$1,MATCH("w|"&amp;indicators!A1334&amp;"|"&amp;MID(indicators!C1334,3,100),support!$A$2:$A$66,0),MATCH(indicators!B1334,support!$E$1:$BI$1,0)),",","."))</f>
        <v>10</v>
      </c>
      <c r="J1334">
        <v>1</v>
      </c>
    </row>
    <row r="1335" spans="1:10" x14ac:dyDescent="0.25">
      <c r="A1335">
        <v>2018</v>
      </c>
      <c r="B1335" s="88">
        <v>31</v>
      </c>
      <c r="C1335" t="s">
        <v>233</v>
      </c>
      <c r="D1335" t="str">
        <f ca="1">IF(OFFSET(support!$D$1,MATCH("v|"&amp;indicators!A1335&amp;"|"&amp;MID(indicators!C1335,3,100),support!$A$2:$A$66,0),MATCH(indicators!B1335,support!$E$1:$BI$1,0))="","NULL",SUBSTITUTE(OFFSET(support!$D$1,MATCH("v|"&amp;indicators!A1335&amp;"|"&amp;MID(indicators!C1335,3,100),support!$A$2:$A$66,0),MATCH(indicators!B1335,support!$E$1:$BI$1,0)),",","."))</f>
        <v>9.56940682852443</v>
      </c>
      <c r="E1335" t="s">
        <v>19</v>
      </c>
      <c r="F1335" t="s">
        <v>19</v>
      </c>
      <c r="G1335" t="s">
        <v>19</v>
      </c>
      <c r="H1335" t="s">
        <v>19</v>
      </c>
      <c r="I1335" t="str">
        <f ca="1">IF(OFFSET(support!$D$1,MATCH("w|"&amp;indicators!A1335&amp;"|"&amp;MID(indicators!C1335,3,100),support!$A$2:$A$66,0),MATCH(indicators!B1335,support!$E$1:$BI$1,0))="","NULL",SUBSTITUTE(OFFSET(support!$D$1,MATCH("w|"&amp;indicators!A1335&amp;"|"&amp;MID(indicators!C1335,3,100),support!$A$2:$A$66,0),MATCH(indicators!B1335,support!$E$1:$BI$1,0)),",","."))</f>
        <v>10</v>
      </c>
      <c r="J1335">
        <v>1</v>
      </c>
    </row>
    <row r="1336" spans="1:10" x14ac:dyDescent="0.25">
      <c r="A1336">
        <v>2018</v>
      </c>
      <c r="B1336" s="88">
        <v>33</v>
      </c>
      <c r="C1336" t="s">
        <v>233</v>
      </c>
      <c r="D1336" t="str">
        <f ca="1">IF(OFFSET(support!$D$1,MATCH("v|"&amp;indicators!A1336&amp;"|"&amp;MID(indicators!C1336,3,100),support!$A$2:$A$66,0),MATCH(indicators!B1336,support!$E$1:$BI$1,0))="","NULL",SUBSTITUTE(OFFSET(support!$D$1,MATCH("v|"&amp;indicators!A1336&amp;"|"&amp;MID(indicators!C1336,3,100),support!$A$2:$A$66,0),MATCH(indicators!B1336,support!$E$1:$BI$1,0)),",","."))</f>
        <v>9.17346800482592</v>
      </c>
      <c r="E1336" t="s">
        <v>19</v>
      </c>
      <c r="F1336" t="s">
        <v>19</v>
      </c>
      <c r="G1336" t="s">
        <v>19</v>
      </c>
      <c r="H1336" t="s">
        <v>19</v>
      </c>
      <c r="I1336" t="str">
        <f ca="1">IF(OFFSET(support!$D$1,MATCH("w|"&amp;indicators!A1336&amp;"|"&amp;MID(indicators!C1336,3,100),support!$A$2:$A$66,0),MATCH(indicators!B1336,support!$E$1:$BI$1,0))="","NULL",SUBSTITUTE(OFFSET(support!$D$1,MATCH("w|"&amp;indicators!A1336&amp;"|"&amp;MID(indicators!C1336,3,100),support!$A$2:$A$66,0),MATCH(indicators!B1336,support!$E$1:$BI$1,0)),",","."))</f>
        <v>10</v>
      </c>
      <c r="J1336">
        <v>1</v>
      </c>
    </row>
    <row r="1337" spans="1:10" x14ac:dyDescent="0.25">
      <c r="A1337">
        <v>2018</v>
      </c>
      <c r="B1337" s="88">
        <v>35</v>
      </c>
      <c r="C1337" t="s">
        <v>233</v>
      </c>
      <c r="D1337" t="str">
        <f ca="1">IF(OFFSET(support!$D$1,MATCH("v|"&amp;indicators!A1337&amp;"|"&amp;MID(indicators!C1337,3,100),support!$A$2:$A$66,0),MATCH(indicators!B1337,support!$E$1:$BI$1,0))="","NULL",SUBSTITUTE(OFFSET(support!$D$1,MATCH("v|"&amp;indicators!A1337&amp;"|"&amp;MID(indicators!C1337,3,100),support!$A$2:$A$66,0),MATCH(indicators!B1337,support!$E$1:$BI$1,0)),",","."))</f>
        <v>7.84306283180874</v>
      </c>
      <c r="E1337" t="s">
        <v>19</v>
      </c>
      <c r="F1337" t="s">
        <v>19</v>
      </c>
      <c r="G1337" t="s">
        <v>19</v>
      </c>
      <c r="H1337" t="s">
        <v>19</v>
      </c>
      <c r="I1337" t="str">
        <f ca="1">IF(OFFSET(support!$D$1,MATCH("w|"&amp;indicators!A1337&amp;"|"&amp;MID(indicators!C1337,3,100),support!$A$2:$A$66,0),MATCH(indicators!B1337,support!$E$1:$BI$1,0))="","NULL",SUBSTITUTE(OFFSET(support!$D$1,MATCH("w|"&amp;indicators!A1337&amp;"|"&amp;MID(indicators!C1337,3,100),support!$A$2:$A$66,0),MATCH(indicators!B1337,support!$E$1:$BI$1,0)),",","."))</f>
        <v>10</v>
      </c>
      <c r="J1337">
        <v>1</v>
      </c>
    </row>
    <row r="1338" spans="1:10" x14ac:dyDescent="0.25">
      <c r="A1338">
        <v>2018</v>
      </c>
      <c r="B1338" s="88">
        <v>36</v>
      </c>
      <c r="C1338" t="s">
        <v>233</v>
      </c>
      <c r="D1338" t="str">
        <f ca="1">IF(OFFSET(support!$D$1,MATCH("v|"&amp;indicators!A1338&amp;"|"&amp;MID(indicators!C1338,3,100),support!$A$2:$A$66,0),MATCH(indicators!B1338,support!$E$1:$BI$1,0))="","NULL",SUBSTITUTE(OFFSET(support!$D$1,MATCH("v|"&amp;indicators!A1338&amp;"|"&amp;MID(indicators!C1338,3,100),support!$A$2:$A$66,0),MATCH(indicators!B1338,support!$E$1:$BI$1,0)),",","."))</f>
        <v>6.99912833886111</v>
      </c>
      <c r="E1338" t="s">
        <v>19</v>
      </c>
      <c r="F1338" t="s">
        <v>19</v>
      </c>
      <c r="G1338" t="s">
        <v>19</v>
      </c>
      <c r="H1338" t="s">
        <v>19</v>
      </c>
      <c r="I1338" t="str">
        <f ca="1">IF(OFFSET(support!$D$1,MATCH("w|"&amp;indicators!A1338&amp;"|"&amp;MID(indicators!C1338,3,100),support!$A$2:$A$66,0),MATCH(indicators!B1338,support!$E$1:$BI$1,0))="","NULL",SUBSTITUTE(OFFSET(support!$D$1,MATCH("w|"&amp;indicators!A1338&amp;"|"&amp;MID(indicators!C1338,3,100),support!$A$2:$A$66,0),MATCH(indicators!B1338,support!$E$1:$BI$1,0)),",","."))</f>
        <v>10</v>
      </c>
      <c r="J1338">
        <v>1</v>
      </c>
    </row>
    <row r="1339" spans="1:10" x14ac:dyDescent="0.25">
      <c r="A1339">
        <v>2018</v>
      </c>
      <c r="B1339" s="88">
        <v>38</v>
      </c>
      <c r="C1339" t="s">
        <v>233</v>
      </c>
      <c r="D1339" t="str">
        <f ca="1">IF(OFFSET(support!$D$1,MATCH("v|"&amp;indicators!A1339&amp;"|"&amp;MID(indicators!C1339,3,100),support!$A$2:$A$66,0),MATCH(indicators!B1339,support!$E$1:$BI$1,0))="","NULL",SUBSTITUTE(OFFSET(support!$D$1,MATCH("v|"&amp;indicators!A1339&amp;"|"&amp;MID(indicators!C1339,3,100),support!$A$2:$A$66,0),MATCH(indicators!B1339,support!$E$1:$BI$1,0)),",","."))</f>
        <v>5.05147277307124</v>
      </c>
      <c r="E1339" t="s">
        <v>19</v>
      </c>
      <c r="F1339" t="s">
        <v>19</v>
      </c>
      <c r="G1339" t="s">
        <v>19</v>
      </c>
      <c r="H1339" t="s">
        <v>19</v>
      </c>
      <c r="I1339" t="str">
        <f ca="1">IF(OFFSET(support!$D$1,MATCH("w|"&amp;indicators!A1339&amp;"|"&amp;MID(indicators!C1339,3,100),support!$A$2:$A$66,0),MATCH(indicators!B1339,support!$E$1:$BI$1,0))="","NULL",SUBSTITUTE(OFFSET(support!$D$1,MATCH("w|"&amp;indicators!A1339&amp;"|"&amp;MID(indicators!C1339,3,100),support!$A$2:$A$66,0),MATCH(indicators!B1339,support!$E$1:$BI$1,0)),",","."))</f>
        <v>10</v>
      </c>
      <c r="J1339">
        <v>1</v>
      </c>
    </row>
    <row r="1340" spans="1:10" x14ac:dyDescent="0.25">
      <c r="A1340">
        <v>2018</v>
      </c>
      <c r="B1340" s="88">
        <v>40</v>
      </c>
      <c r="C1340" t="s">
        <v>233</v>
      </c>
      <c r="D1340" t="str">
        <f ca="1">IF(OFFSET(support!$D$1,MATCH("v|"&amp;indicators!A1340&amp;"|"&amp;MID(indicators!C1340,3,100),support!$A$2:$A$66,0),MATCH(indicators!B1340,support!$E$1:$BI$1,0))="","NULL",SUBSTITUTE(OFFSET(support!$D$1,MATCH("v|"&amp;indicators!A1340&amp;"|"&amp;MID(indicators!C1340,3,100),support!$A$2:$A$66,0),MATCH(indicators!B1340,support!$E$1:$BI$1,0)),",","."))</f>
        <v>6.8919177271921</v>
      </c>
      <c r="E1340" t="s">
        <v>19</v>
      </c>
      <c r="F1340" t="s">
        <v>19</v>
      </c>
      <c r="G1340" t="s">
        <v>19</v>
      </c>
      <c r="H1340" t="s">
        <v>19</v>
      </c>
      <c r="I1340" t="str">
        <f ca="1">IF(OFFSET(support!$D$1,MATCH("w|"&amp;indicators!A1340&amp;"|"&amp;MID(indicators!C1340,3,100),support!$A$2:$A$66,0),MATCH(indicators!B1340,support!$E$1:$BI$1,0))="","NULL",SUBSTITUTE(OFFSET(support!$D$1,MATCH("w|"&amp;indicators!A1340&amp;"|"&amp;MID(indicators!C1340,3,100),support!$A$2:$A$66,0),MATCH(indicators!B1340,support!$E$1:$BI$1,0)),",","."))</f>
        <v>10</v>
      </c>
      <c r="J1340">
        <v>1</v>
      </c>
    </row>
    <row r="1341" spans="1:10" x14ac:dyDescent="0.25">
      <c r="A1341">
        <v>2018</v>
      </c>
      <c r="B1341" s="88">
        <v>41</v>
      </c>
      <c r="C1341" t="s">
        <v>233</v>
      </c>
      <c r="D1341" t="str">
        <f ca="1">IF(OFFSET(support!$D$1,MATCH("v|"&amp;indicators!A1341&amp;"|"&amp;MID(indicators!C1341,3,100),support!$A$2:$A$66,0),MATCH(indicators!B1341,support!$E$1:$BI$1,0))="","NULL",SUBSTITUTE(OFFSET(support!$D$1,MATCH("v|"&amp;indicators!A1341&amp;"|"&amp;MID(indicators!C1341,3,100),support!$A$2:$A$66,0),MATCH(indicators!B1341,support!$E$1:$BI$1,0)),",","."))</f>
        <v>8.20739280833942</v>
      </c>
      <c r="E1341" t="s">
        <v>19</v>
      </c>
      <c r="F1341" t="s">
        <v>19</v>
      </c>
      <c r="G1341" t="s">
        <v>19</v>
      </c>
      <c r="H1341" t="s">
        <v>19</v>
      </c>
      <c r="I1341" t="str">
        <f ca="1">IF(OFFSET(support!$D$1,MATCH("w|"&amp;indicators!A1341&amp;"|"&amp;MID(indicators!C1341,3,100),support!$A$2:$A$66,0),MATCH(indicators!B1341,support!$E$1:$BI$1,0))="","NULL",SUBSTITUTE(OFFSET(support!$D$1,MATCH("w|"&amp;indicators!A1341&amp;"|"&amp;MID(indicators!C1341,3,100),support!$A$2:$A$66,0),MATCH(indicators!B1341,support!$E$1:$BI$1,0)),",","."))</f>
        <v>10</v>
      </c>
      <c r="J1341">
        <v>1</v>
      </c>
    </row>
    <row r="1342" spans="1:10" x14ac:dyDescent="0.25">
      <c r="A1342">
        <v>2018</v>
      </c>
      <c r="B1342" s="88">
        <v>42</v>
      </c>
      <c r="C1342" t="s">
        <v>233</v>
      </c>
      <c r="D1342" t="str">
        <f ca="1">IF(OFFSET(support!$D$1,MATCH("v|"&amp;indicators!A1342&amp;"|"&amp;MID(indicators!C1342,3,100),support!$A$2:$A$66,0),MATCH(indicators!B1342,support!$E$1:$BI$1,0))="","NULL",SUBSTITUTE(OFFSET(support!$D$1,MATCH("v|"&amp;indicators!A1342&amp;"|"&amp;MID(indicators!C1342,3,100),support!$A$2:$A$66,0),MATCH(indicators!B1342,support!$E$1:$BI$1,0)),",","."))</f>
        <v>2.68928945633521</v>
      </c>
      <c r="E1342" t="s">
        <v>19</v>
      </c>
      <c r="F1342" t="s">
        <v>19</v>
      </c>
      <c r="G1342" t="s">
        <v>19</v>
      </c>
      <c r="H1342" t="s">
        <v>19</v>
      </c>
      <c r="I1342" t="str">
        <f ca="1">IF(OFFSET(support!$D$1,MATCH("w|"&amp;indicators!A1342&amp;"|"&amp;MID(indicators!C1342,3,100),support!$A$2:$A$66,0),MATCH(indicators!B1342,support!$E$1:$BI$1,0))="","NULL",SUBSTITUTE(OFFSET(support!$D$1,MATCH("w|"&amp;indicators!A1342&amp;"|"&amp;MID(indicators!C1342,3,100),support!$A$2:$A$66,0),MATCH(indicators!B1342,support!$E$1:$BI$1,0)),",","."))</f>
        <v>10</v>
      </c>
      <c r="J1342">
        <v>1</v>
      </c>
    </row>
    <row r="1343" spans="1:10" x14ac:dyDescent="0.25">
      <c r="A1343">
        <v>2018</v>
      </c>
      <c r="B1343" s="88">
        <v>43</v>
      </c>
      <c r="C1343" t="s">
        <v>233</v>
      </c>
      <c r="D1343" t="str">
        <f ca="1">IF(OFFSET(support!$D$1,MATCH("v|"&amp;indicators!A1343&amp;"|"&amp;MID(indicators!C1343,3,100),support!$A$2:$A$66,0),MATCH(indicators!B1343,support!$E$1:$BI$1,0))="","NULL",SUBSTITUTE(OFFSET(support!$D$1,MATCH("v|"&amp;indicators!A1343&amp;"|"&amp;MID(indicators!C1343,3,100),support!$A$2:$A$66,0),MATCH(indicators!B1343,support!$E$1:$BI$1,0)),",","."))</f>
        <v>6.11087111592737</v>
      </c>
      <c r="E1343" t="s">
        <v>19</v>
      </c>
      <c r="F1343" t="s">
        <v>19</v>
      </c>
      <c r="G1343" t="s">
        <v>19</v>
      </c>
      <c r="H1343" t="s">
        <v>19</v>
      </c>
      <c r="I1343" t="str">
        <f ca="1">IF(OFFSET(support!$D$1,MATCH("w|"&amp;indicators!A1343&amp;"|"&amp;MID(indicators!C1343,3,100),support!$A$2:$A$66,0),MATCH(indicators!B1343,support!$E$1:$BI$1,0))="","NULL",SUBSTITUTE(OFFSET(support!$D$1,MATCH("w|"&amp;indicators!A1343&amp;"|"&amp;MID(indicators!C1343,3,100),support!$A$2:$A$66,0),MATCH(indicators!B1343,support!$E$1:$BI$1,0)),",","."))</f>
        <v>10</v>
      </c>
      <c r="J1343">
        <v>1</v>
      </c>
    </row>
    <row r="1344" spans="1:10" x14ac:dyDescent="0.25">
      <c r="A1344">
        <v>2018</v>
      </c>
      <c r="B1344" s="88">
        <v>44</v>
      </c>
      <c r="C1344" t="s">
        <v>233</v>
      </c>
      <c r="D1344" t="str">
        <f ca="1">IF(OFFSET(support!$D$1,MATCH("v|"&amp;indicators!A1344&amp;"|"&amp;MID(indicators!C1344,3,100),support!$A$2:$A$66,0),MATCH(indicators!B1344,support!$E$1:$BI$1,0))="","NULL",SUBSTITUTE(OFFSET(support!$D$1,MATCH("v|"&amp;indicators!A1344&amp;"|"&amp;MID(indicators!C1344,3,100),support!$A$2:$A$66,0),MATCH(indicators!B1344,support!$E$1:$BI$1,0)),",","."))</f>
        <v>4.60851042941454</v>
      </c>
      <c r="E1344" t="s">
        <v>19</v>
      </c>
      <c r="F1344" t="s">
        <v>19</v>
      </c>
      <c r="G1344" t="s">
        <v>19</v>
      </c>
      <c r="H1344" t="s">
        <v>19</v>
      </c>
      <c r="I1344" t="str">
        <f ca="1">IF(OFFSET(support!$D$1,MATCH("w|"&amp;indicators!A1344&amp;"|"&amp;MID(indicators!C1344,3,100),support!$A$2:$A$66,0),MATCH(indicators!B1344,support!$E$1:$BI$1,0))="","NULL",SUBSTITUTE(OFFSET(support!$D$1,MATCH("w|"&amp;indicators!A1344&amp;"|"&amp;MID(indicators!C1344,3,100),support!$A$2:$A$66,0),MATCH(indicators!B1344,support!$E$1:$BI$1,0)),",","."))</f>
        <v>10</v>
      </c>
      <c r="J1344">
        <v>1</v>
      </c>
    </row>
    <row r="1345" spans="1:10" x14ac:dyDescent="0.25">
      <c r="A1345">
        <v>2018</v>
      </c>
      <c r="B1345" s="88">
        <v>45</v>
      </c>
      <c r="C1345" t="s">
        <v>233</v>
      </c>
      <c r="D1345" t="str">
        <f ca="1">IF(OFFSET(support!$D$1,MATCH("v|"&amp;indicators!A1345&amp;"|"&amp;MID(indicators!C1345,3,100),support!$A$2:$A$66,0),MATCH(indicators!B1345,support!$E$1:$BI$1,0))="","NULL",SUBSTITUTE(OFFSET(support!$D$1,MATCH("v|"&amp;indicators!A1345&amp;"|"&amp;MID(indicators!C1345,3,100),support!$A$2:$A$66,0),MATCH(indicators!B1345,support!$E$1:$BI$1,0)),",","."))</f>
        <v>8.61035809323261</v>
      </c>
      <c r="E1345" t="s">
        <v>19</v>
      </c>
      <c r="F1345" t="s">
        <v>19</v>
      </c>
      <c r="G1345" t="s">
        <v>19</v>
      </c>
      <c r="H1345" t="s">
        <v>19</v>
      </c>
      <c r="I1345" t="str">
        <f ca="1">IF(OFFSET(support!$D$1,MATCH("w|"&amp;indicators!A1345&amp;"|"&amp;MID(indicators!C1345,3,100),support!$A$2:$A$66,0),MATCH(indicators!B1345,support!$E$1:$BI$1,0))="","NULL",SUBSTITUTE(OFFSET(support!$D$1,MATCH("w|"&amp;indicators!A1345&amp;"|"&amp;MID(indicators!C1345,3,100),support!$A$2:$A$66,0),MATCH(indicators!B1345,support!$E$1:$BI$1,0)),",","."))</f>
        <v>10</v>
      </c>
      <c r="J1345">
        <v>1</v>
      </c>
    </row>
    <row r="1346" spans="1:10" x14ac:dyDescent="0.25">
      <c r="A1346">
        <v>2018</v>
      </c>
      <c r="B1346" s="88">
        <v>46</v>
      </c>
      <c r="C1346" t="s">
        <v>233</v>
      </c>
      <c r="D1346" t="str">
        <f ca="1">IF(OFFSET(support!$D$1,MATCH("v|"&amp;indicators!A1346&amp;"|"&amp;MID(indicators!C1346,3,100),support!$A$2:$A$66,0),MATCH(indicators!B1346,support!$E$1:$BI$1,0))="","NULL",SUBSTITUTE(OFFSET(support!$D$1,MATCH("v|"&amp;indicators!A1346&amp;"|"&amp;MID(indicators!C1346,3,100),support!$A$2:$A$66,0),MATCH(indicators!B1346,support!$E$1:$BI$1,0)),",","."))</f>
        <v>5.91604808056667</v>
      </c>
      <c r="E1346" t="s">
        <v>19</v>
      </c>
      <c r="F1346" t="s">
        <v>19</v>
      </c>
      <c r="G1346" t="s">
        <v>19</v>
      </c>
      <c r="H1346" t="s">
        <v>19</v>
      </c>
      <c r="I1346" t="str">
        <f ca="1">IF(OFFSET(support!$D$1,MATCH("w|"&amp;indicators!A1346&amp;"|"&amp;MID(indicators!C1346,3,100),support!$A$2:$A$66,0),MATCH(indicators!B1346,support!$E$1:$BI$1,0))="","NULL",SUBSTITUTE(OFFSET(support!$D$1,MATCH("w|"&amp;indicators!A1346&amp;"|"&amp;MID(indicators!C1346,3,100),support!$A$2:$A$66,0),MATCH(indicators!B1346,support!$E$1:$BI$1,0)),",","."))</f>
        <v>10</v>
      </c>
      <c r="J1346">
        <v>1</v>
      </c>
    </row>
    <row r="1347" spans="1:10" x14ac:dyDescent="0.25">
      <c r="A1347">
        <v>2018</v>
      </c>
      <c r="B1347" s="88">
        <v>47</v>
      </c>
      <c r="C1347" t="s">
        <v>233</v>
      </c>
      <c r="D1347" t="str">
        <f ca="1">IF(OFFSET(support!$D$1,MATCH("v|"&amp;indicators!A1347&amp;"|"&amp;MID(indicators!C1347,3,100),support!$A$2:$A$66,0),MATCH(indicators!B1347,support!$E$1:$BI$1,0))="","NULL",SUBSTITUTE(OFFSET(support!$D$1,MATCH("v|"&amp;indicators!A1347&amp;"|"&amp;MID(indicators!C1347,3,100),support!$A$2:$A$66,0),MATCH(indicators!B1347,support!$E$1:$BI$1,0)),",","."))</f>
        <v>8.11920120724335</v>
      </c>
      <c r="E1347" t="s">
        <v>19</v>
      </c>
      <c r="F1347" t="s">
        <v>19</v>
      </c>
      <c r="G1347" t="s">
        <v>19</v>
      </c>
      <c r="H1347" t="s">
        <v>19</v>
      </c>
      <c r="I1347" t="str">
        <f ca="1">IF(OFFSET(support!$D$1,MATCH("w|"&amp;indicators!A1347&amp;"|"&amp;MID(indicators!C1347,3,100),support!$A$2:$A$66,0),MATCH(indicators!B1347,support!$E$1:$BI$1,0))="","NULL",SUBSTITUTE(OFFSET(support!$D$1,MATCH("w|"&amp;indicators!A1347&amp;"|"&amp;MID(indicators!C1347,3,100),support!$A$2:$A$66,0),MATCH(indicators!B1347,support!$E$1:$BI$1,0)),",","."))</f>
        <v>10</v>
      </c>
      <c r="J1347">
        <v>1</v>
      </c>
    </row>
    <row r="1348" spans="1:10" x14ac:dyDescent="0.25">
      <c r="A1348">
        <v>2018</v>
      </c>
      <c r="B1348" s="88">
        <v>48</v>
      </c>
      <c r="C1348" t="s">
        <v>233</v>
      </c>
      <c r="D1348" t="str">
        <f ca="1">IF(OFFSET(support!$D$1,MATCH("v|"&amp;indicators!A1348&amp;"|"&amp;MID(indicators!C1348,3,100),support!$A$2:$A$66,0),MATCH(indicators!B1348,support!$E$1:$BI$1,0))="","NULL",SUBSTITUTE(OFFSET(support!$D$1,MATCH("v|"&amp;indicators!A1348&amp;"|"&amp;MID(indicators!C1348,3,100),support!$A$2:$A$66,0),MATCH(indicators!B1348,support!$E$1:$BI$1,0)),",","."))</f>
        <v>7.94394087523039</v>
      </c>
      <c r="E1348" t="s">
        <v>19</v>
      </c>
      <c r="F1348" t="s">
        <v>19</v>
      </c>
      <c r="G1348" t="s">
        <v>19</v>
      </c>
      <c r="H1348" t="s">
        <v>19</v>
      </c>
      <c r="I1348" t="str">
        <f ca="1">IF(OFFSET(support!$D$1,MATCH("w|"&amp;indicators!A1348&amp;"|"&amp;MID(indicators!C1348,3,100),support!$A$2:$A$66,0),MATCH(indicators!B1348,support!$E$1:$BI$1,0))="","NULL",SUBSTITUTE(OFFSET(support!$D$1,MATCH("w|"&amp;indicators!A1348&amp;"|"&amp;MID(indicators!C1348,3,100),support!$A$2:$A$66,0),MATCH(indicators!B1348,support!$E$1:$BI$1,0)),",","."))</f>
        <v>10</v>
      </c>
      <c r="J1348">
        <v>1</v>
      </c>
    </row>
    <row r="1349" spans="1:10" x14ac:dyDescent="0.25">
      <c r="A1349">
        <v>2018</v>
      </c>
      <c r="B1349" s="88">
        <v>49</v>
      </c>
      <c r="C1349" t="s">
        <v>233</v>
      </c>
      <c r="D1349" t="str">
        <f ca="1">IF(OFFSET(support!$D$1,MATCH("v|"&amp;indicators!A1349&amp;"|"&amp;MID(indicators!C1349,3,100),support!$A$2:$A$66,0),MATCH(indicators!B1349,support!$E$1:$BI$1,0))="","NULL",SUBSTITUTE(OFFSET(support!$D$1,MATCH("v|"&amp;indicators!A1349&amp;"|"&amp;MID(indicators!C1349,3,100),support!$A$2:$A$66,0),MATCH(indicators!B1349,support!$E$1:$BI$1,0)),",","."))</f>
        <v>2.2757691030103</v>
      </c>
      <c r="E1349" t="s">
        <v>19</v>
      </c>
      <c r="F1349" t="s">
        <v>19</v>
      </c>
      <c r="G1349" t="s">
        <v>19</v>
      </c>
      <c r="H1349" t="s">
        <v>19</v>
      </c>
      <c r="I1349" t="str">
        <f ca="1">IF(OFFSET(support!$D$1,MATCH("w|"&amp;indicators!A1349&amp;"|"&amp;MID(indicators!C1349,3,100),support!$A$2:$A$66,0),MATCH(indicators!B1349,support!$E$1:$BI$1,0))="","NULL",SUBSTITUTE(OFFSET(support!$D$1,MATCH("w|"&amp;indicators!A1349&amp;"|"&amp;MID(indicators!C1349,3,100),support!$A$2:$A$66,0),MATCH(indicators!B1349,support!$E$1:$BI$1,0)),",","."))</f>
        <v>10</v>
      </c>
      <c r="J1349">
        <v>1</v>
      </c>
    </row>
    <row r="1350" spans="1:10" x14ac:dyDescent="0.25">
      <c r="A1350">
        <v>2018</v>
      </c>
      <c r="B1350" s="88">
        <v>50</v>
      </c>
      <c r="C1350" t="s">
        <v>233</v>
      </c>
      <c r="D1350" t="str">
        <f ca="1">IF(OFFSET(support!$D$1,MATCH("v|"&amp;indicators!A1350&amp;"|"&amp;MID(indicators!C1350,3,100),support!$A$2:$A$66,0),MATCH(indicators!B1350,support!$E$1:$BI$1,0))="","NULL",SUBSTITUTE(OFFSET(support!$D$1,MATCH("v|"&amp;indicators!A1350&amp;"|"&amp;MID(indicators!C1350,3,100),support!$A$2:$A$66,0),MATCH(indicators!B1350,support!$E$1:$BI$1,0)),",","."))</f>
        <v>5.8732785066587</v>
      </c>
      <c r="E1350" t="s">
        <v>19</v>
      </c>
      <c r="F1350" t="s">
        <v>19</v>
      </c>
      <c r="G1350" t="s">
        <v>19</v>
      </c>
      <c r="H1350" t="s">
        <v>19</v>
      </c>
      <c r="I1350" t="str">
        <f ca="1">IF(OFFSET(support!$D$1,MATCH("w|"&amp;indicators!A1350&amp;"|"&amp;MID(indicators!C1350,3,100),support!$A$2:$A$66,0),MATCH(indicators!B1350,support!$E$1:$BI$1,0))="","NULL",SUBSTITUTE(OFFSET(support!$D$1,MATCH("w|"&amp;indicators!A1350&amp;"|"&amp;MID(indicators!C1350,3,100),support!$A$2:$A$66,0),MATCH(indicators!B1350,support!$E$1:$BI$1,0)),",","."))</f>
        <v>10</v>
      </c>
      <c r="J1350">
        <v>1</v>
      </c>
    </row>
    <row r="1351" spans="1:10" x14ac:dyDescent="0.25">
      <c r="A1351">
        <v>2018</v>
      </c>
      <c r="B1351" s="88">
        <v>52</v>
      </c>
      <c r="C1351" t="s">
        <v>233</v>
      </c>
      <c r="D1351" t="str">
        <f ca="1">IF(OFFSET(support!$D$1,MATCH("v|"&amp;indicators!A1351&amp;"|"&amp;MID(indicators!C1351,3,100),support!$A$2:$A$66,0),MATCH(indicators!B1351,support!$E$1:$BI$1,0))="","NULL",SUBSTITUTE(OFFSET(support!$D$1,MATCH("v|"&amp;indicators!A1351&amp;"|"&amp;MID(indicators!C1351,3,100),support!$A$2:$A$66,0),MATCH(indicators!B1351,support!$E$1:$BI$1,0)),",","."))</f>
        <v>8.17592661754779</v>
      </c>
      <c r="E1351" t="s">
        <v>19</v>
      </c>
      <c r="F1351" t="s">
        <v>19</v>
      </c>
      <c r="G1351" t="s">
        <v>19</v>
      </c>
      <c r="H1351" t="s">
        <v>19</v>
      </c>
      <c r="I1351" t="str">
        <f ca="1">IF(OFFSET(support!$D$1,MATCH("w|"&amp;indicators!A1351&amp;"|"&amp;MID(indicators!C1351,3,100),support!$A$2:$A$66,0),MATCH(indicators!B1351,support!$E$1:$BI$1,0))="","NULL",SUBSTITUTE(OFFSET(support!$D$1,MATCH("w|"&amp;indicators!A1351&amp;"|"&amp;MID(indicators!C1351,3,100),support!$A$2:$A$66,0),MATCH(indicators!B1351,support!$E$1:$BI$1,0)),",","."))</f>
        <v>10</v>
      </c>
      <c r="J1351">
        <v>1</v>
      </c>
    </row>
    <row r="1352" spans="1:10" x14ac:dyDescent="0.25">
      <c r="A1352">
        <v>2018</v>
      </c>
      <c r="B1352" s="88">
        <v>53</v>
      </c>
      <c r="C1352" t="s">
        <v>233</v>
      </c>
      <c r="D1352" t="str">
        <f ca="1">IF(OFFSET(support!$D$1,MATCH("v|"&amp;indicators!A1352&amp;"|"&amp;MID(indicators!C1352,3,100),support!$A$2:$A$66,0),MATCH(indicators!B1352,support!$E$1:$BI$1,0))="","NULL",SUBSTITUTE(OFFSET(support!$D$1,MATCH("v|"&amp;indicators!A1352&amp;"|"&amp;MID(indicators!C1352,3,100),support!$A$2:$A$66,0),MATCH(indicators!B1352,support!$E$1:$BI$1,0)),",","."))</f>
        <v>8.41304089843979</v>
      </c>
      <c r="E1352" t="s">
        <v>19</v>
      </c>
      <c r="F1352" t="s">
        <v>19</v>
      </c>
      <c r="G1352" t="s">
        <v>19</v>
      </c>
      <c r="H1352" t="s">
        <v>19</v>
      </c>
      <c r="I1352" t="str">
        <f ca="1">IF(OFFSET(support!$D$1,MATCH("w|"&amp;indicators!A1352&amp;"|"&amp;MID(indicators!C1352,3,100),support!$A$2:$A$66,0),MATCH(indicators!B1352,support!$E$1:$BI$1,0))="","NULL",SUBSTITUTE(OFFSET(support!$D$1,MATCH("w|"&amp;indicators!A1352&amp;"|"&amp;MID(indicators!C1352,3,100),support!$A$2:$A$66,0),MATCH(indicators!B1352,support!$E$1:$BI$1,0)),",","."))</f>
        <v>10</v>
      </c>
      <c r="J1352">
        <v>1</v>
      </c>
    </row>
    <row r="1353" spans="1:10" x14ac:dyDescent="0.25">
      <c r="A1353">
        <v>2018</v>
      </c>
      <c r="B1353" s="88">
        <v>54</v>
      </c>
      <c r="C1353" t="s">
        <v>233</v>
      </c>
      <c r="D1353" t="str">
        <f ca="1">IF(OFFSET(support!$D$1,MATCH("v|"&amp;indicators!A1353&amp;"|"&amp;MID(indicators!C1353,3,100),support!$A$2:$A$66,0),MATCH(indicators!B1353,support!$E$1:$BI$1,0))="","NULL",SUBSTITUTE(OFFSET(support!$D$1,MATCH("v|"&amp;indicators!A1353&amp;"|"&amp;MID(indicators!C1353,3,100),support!$A$2:$A$66,0),MATCH(indicators!B1353,support!$E$1:$BI$1,0)),",","."))</f>
        <v>8.80092252729321</v>
      </c>
      <c r="E1353" t="s">
        <v>19</v>
      </c>
      <c r="F1353" t="s">
        <v>19</v>
      </c>
      <c r="G1353" t="s">
        <v>19</v>
      </c>
      <c r="H1353" t="s">
        <v>19</v>
      </c>
      <c r="I1353" t="str">
        <f ca="1">IF(OFFSET(support!$D$1,MATCH("w|"&amp;indicators!A1353&amp;"|"&amp;MID(indicators!C1353,3,100),support!$A$2:$A$66,0),MATCH(indicators!B1353,support!$E$1:$BI$1,0))="","NULL",SUBSTITUTE(OFFSET(support!$D$1,MATCH("w|"&amp;indicators!A1353&amp;"|"&amp;MID(indicators!C1353,3,100),support!$A$2:$A$66,0),MATCH(indicators!B1353,support!$E$1:$BI$1,0)),",","."))</f>
        <v>10</v>
      </c>
      <c r="J1353">
        <v>1</v>
      </c>
    </row>
    <row r="1354" spans="1:10" x14ac:dyDescent="0.25">
      <c r="A1354">
        <v>2018</v>
      </c>
      <c r="B1354" s="88">
        <v>57</v>
      </c>
      <c r="C1354" t="s">
        <v>233</v>
      </c>
      <c r="D1354" t="str">
        <f ca="1">IF(OFFSET(support!$D$1,MATCH("v|"&amp;indicators!A1354&amp;"|"&amp;MID(indicators!C1354,3,100),support!$A$2:$A$66,0),MATCH(indicators!B1354,support!$E$1:$BI$1,0))="","NULL",SUBSTITUTE(OFFSET(support!$D$1,MATCH("v|"&amp;indicators!A1354&amp;"|"&amp;MID(indicators!C1354,3,100),support!$A$2:$A$66,0),MATCH(indicators!B1354,support!$E$1:$BI$1,0)),",","."))</f>
        <v>8.26736722491384</v>
      </c>
      <c r="E1354" t="s">
        <v>19</v>
      </c>
      <c r="F1354" t="s">
        <v>19</v>
      </c>
      <c r="G1354" t="s">
        <v>19</v>
      </c>
      <c r="H1354" t="s">
        <v>19</v>
      </c>
      <c r="I1354" t="str">
        <f ca="1">IF(OFFSET(support!$D$1,MATCH("w|"&amp;indicators!A1354&amp;"|"&amp;MID(indicators!C1354,3,100),support!$A$2:$A$66,0),MATCH(indicators!B1354,support!$E$1:$BI$1,0))="","NULL",SUBSTITUTE(OFFSET(support!$D$1,MATCH("w|"&amp;indicators!A1354&amp;"|"&amp;MID(indicators!C1354,3,100),support!$A$2:$A$66,0),MATCH(indicators!B1354,support!$E$1:$BI$1,0)),",","."))</f>
        <v>10</v>
      </c>
      <c r="J1354">
        <v>1</v>
      </c>
    </row>
    <row r="1355" spans="1:10" x14ac:dyDescent="0.25">
      <c r="A1355">
        <v>2018</v>
      </c>
      <c r="B1355" s="88">
        <v>58</v>
      </c>
      <c r="C1355" t="s">
        <v>233</v>
      </c>
      <c r="D1355" t="str">
        <f ca="1">IF(OFFSET(support!$D$1,MATCH("v|"&amp;indicators!A1355&amp;"|"&amp;MID(indicators!C1355,3,100),support!$A$2:$A$66,0),MATCH(indicators!B1355,support!$E$1:$BI$1,0))="","NULL",SUBSTITUTE(OFFSET(support!$D$1,MATCH("v|"&amp;indicators!A1355&amp;"|"&amp;MID(indicators!C1355,3,100),support!$A$2:$A$66,0),MATCH(indicators!B1355,support!$E$1:$BI$1,0)),",","."))</f>
        <v>6.14880869722478</v>
      </c>
      <c r="E1355" t="s">
        <v>19</v>
      </c>
      <c r="F1355" t="s">
        <v>19</v>
      </c>
      <c r="G1355" t="s">
        <v>19</v>
      </c>
      <c r="H1355" t="s">
        <v>19</v>
      </c>
      <c r="I1355" t="str">
        <f ca="1">IF(OFFSET(support!$D$1,MATCH("w|"&amp;indicators!A1355&amp;"|"&amp;MID(indicators!C1355,3,100),support!$A$2:$A$66,0),MATCH(indicators!B1355,support!$E$1:$BI$1,0))="","NULL",SUBSTITUTE(OFFSET(support!$D$1,MATCH("w|"&amp;indicators!A1355&amp;"|"&amp;MID(indicators!C1355,3,100),support!$A$2:$A$66,0),MATCH(indicators!B1355,support!$E$1:$BI$1,0)),",","."))</f>
        <v>10</v>
      </c>
      <c r="J1355">
        <v>1</v>
      </c>
    </row>
    <row r="1356" spans="1:10" x14ac:dyDescent="0.25">
      <c r="A1356">
        <v>2018</v>
      </c>
      <c r="B1356" s="88">
        <v>60</v>
      </c>
      <c r="C1356" t="s">
        <v>233</v>
      </c>
      <c r="D1356" t="str">
        <f ca="1">IF(OFFSET(support!$D$1,MATCH("v|"&amp;indicators!A1356&amp;"|"&amp;MID(indicators!C1356,3,100),support!$A$2:$A$66,0),MATCH(indicators!B1356,support!$E$1:$BI$1,0))="","NULL",SUBSTITUTE(OFFSET(support!$D$1,MATCH("v|"&amp;indicators!A1356&amp;"|"&amp;MID(indicators!C1356,3,100),support!$A$2:$A$66,0),MATCH(indicators!B1356,support!$E$1:$BI$1,0)),",","."))</f>
        <v>4.04916864894741</v>
      </c>
      <c r="E1356" t="s">
        <v>19</v>
      </c>
      <c r="F1356" t="s">
        <v>19</v>
      </c>
      <c r="G1356" t="s">
        <v>19</v>
      </c>
      <c r="H1356" t="s">
        <v>19</v>
      </c>
      <c r="I1356" t="str">
        <f ca="1">IF(OFFSET(support!$D$1,MATCH("w|"&amp;indicators!A1356&amp;"|"&amp;MID(indicators!C1356,3,100),support!$A$2:$A$66,0),MATCH(indicators!B1356,support!$E$1:$BI$1,0))="","NULL",SUBSTITUTE(OFFSET(support!$D$1,MATCH("w|"&amp;indicators!A1356&amp;"|"&amp;MID(indicators!C1356,3,100),support!$A$2:$A$66,0),MATCH(indicators!B1356,support!$E$1:$BI$1,0)),",","."))</f>
        <v>10</v>
      </c>
      <c r="J1356">
        <v>1</v>
      </c>
    </row>
    <row r="1357" spans="1:10" x14ac:dyDescent="0.25">
      <c r="A1357">
        <v>2018</v>
      </c>
      <c r="B1357" s="88">
        <v>61</v>
      </c>
      <c r="C1357" t="s">
        <v>233</v>
      </c>
      <c r="D1357" t="str">
        <f ca="1">IF(OFFSET(support!$D$1,MATCH("v|"&amp;indicators!A1357&amp;"|"&amp;MID(indicators!C1357,3,100),support!$A$2:$A$66,0),MATCH(indicators!B1357,support!$E$1:$BI$1,0))="","NULL",SUBSTITUTE(OFFSET(support!$D$1,MATCH("v|"&amp;indicators!A1357&amp;"|"&amp;MID(indicators!C1357,3,100),support!$A$2:$A$66,0),MATCH(indicators!B1357,support!$E$1:$BI$1,0)),",","."))</f>
        <v>0.888744939279589</v>
      </c>
      <c r="E1357" t="s">
        <v>19</v>
      </c>
      <c r="F1357" t="s">
        <v>19</v>
      </c>
      <c r="G1357" t="s">
        <v>19</v>
      </c>
      <c r="H1357" t="s">
        <v>19</v>
      </c>
      <c r="I1357" t="str">
        <f ca="1">IF(OFFSET(support!$D$1,MATCH("w|"&amp;indicators!A1357&amp;"|"&amp;MID(indicators!C1357,3,100),support!$A$2:$A$66,0),MATCH(indicators!B1357,support!$E$1:$BI$1,0))="","NULL",SUBSTITUTE(OFFSET(support!$D$1,MATCH("w|"&amp;indicators!A1357&amp;"|"&amp;MID(indicators!C1357,3,100),support!$A$2:$A$66,0),MATCH(indicators!B1357,support!$E$1:$BI$1,0)),",","."))</f>
        <v>10</v>
      </c>
      <c r="J1357">
        <v>1</v>
      </c>
    </row>
    <row r="1358" spans="1:10" x14ac:dyDescent="0.25">
      <c r="A1358">
        <v>2018</v>
      </c>
      <c r="B1358" s="88">
        <v>63</v>
      </c>
      <c r="C1358" t="s">
        <v>233</v>
      </c>
      <c r="D1358" t="str">
        <f ca="1">IF(OFFSET(support!$D$1,MATCH("v|"&amp;indicators!A1358&amp;"|"&amp;MID(indicators!C1358,3,100),support!$A$2:$A$66,0),MATCH(indicators!B1358,support!$E$1:$BI$1,0))="","NULL",SUBSTITUTE(OFFSET(support!$D$1,MATCH("v|"&amp;indicators!A1358&amp;"|"&amp;MID(indicators!C1358,3,100),support!$A$2:$A$66,0),MATCH(indicators!B1358,support!$E$1:$BI$1,0)),",","."))</f>
        <v>7.1066473537476</v>
      </c>
      <c r="E1358" t="s">
        <v>19</v>
      </c>
      <c r="F1358" t="s">
        <v>19</v>
      </c>
      <c r="G1358" t="s">
        <v>19</v>
      </c>
      <c r="H1358" t="s">
        <v>19</v>
      </c>
      <c r="I1358" t="str">
        <f ca="1">IF(OFFSET(support!$D$1,MATCH("w|"&amp;indicators!A1358&amp;"|"&amp;MID(indicators!C1358,3,100),support!$A$2:$A$66,0),MATCH(indicators!B1358,support!$E$1:$BI$1,0))="","NULL",SUBSTITUTE(OFFSET(support!$D$1,MATCH("w|"&amp;indicators!A1358&amp;"|"&amp;MID(indicators!C1358,3,100),support!$A$2:$A$66,0),MATCH(indicators!B1358,support!$E$1:$BI$1,0)),",","."))</f>
        <v>10</v>
      </c>
      <c r="J1358">
        <v>1</v>
      </c>
    </row>
    <row r="1359" spans="1:10" x14ac:dyDescent="0.25">
      <c r="A1359">
        <v>2018</v>
      </c>
      <c r="B1359" s="88">
        <v>64</v>
      </c>
      <c r="C1359" t="s">
        <v>233</v>
      </c>
      <c r="D1359" t="str">
        <f ca="1">IF(OFFSET(support!$D$1,MATCH("v|"&amp;indicators!A1359&amp;"|"&amp;MID(indicators!C1359,3,100),support!$A$2:$A$66,0),MATCH(indicators!B1359,support!$E$1:$BI$1,0))="","NULL",SUBSTITUTE(OFFSET(support!$D$1,MATCH("v|"&amp;indicators!A1359&amp;"|"&amp;MID(indicators!C1359,3,100),support!$A$2:$A$66,0),MATCH(indicators!B1359,support!$E$1:$BI$1,0)),",","."))</f>
        <v>9.17841725803292</v>
      </c>
      <c r="E1359" t="s">
        <v>19</v>
      </c>
      <c r="F1359" t="s">
        <v>19</v>
      </c>
      <c r="G1359" t="s">
        <v>19</v>
      </c>
      <c r="H1359" t="s">
        <v>19</v>
      </c>
      <c r="I1359" t="str">
        <f ca="1">IF(OFFSET(support!$D$1,MATCH("w|"&amp;indicators!A1359&amp;"|"&amp;MID(indicators!C1359,3,100),support!$A$2:$A$66,0),MATCH(indicators!B1359,support!$E$1:$BI$1,0))="","NULL",SUBSTITUTE(OFFSET(support!$D$1,MATCH("w|"&amp;indicators!A1359&amp;"|"&amp;MID(indicators!C1359,3,100),support!$A$2:$A$66,0),MATCH(indicators!B1359,support!$E$1:$BI$1,0)),",","."))</f>
        <v>10</v>
      </c>
      <c r="J1359">
        <v>1</v>
      </c>
    </row>
    <row r="1360" spans="1:10" x14ac:dyDescent="0.25">
      <c r="A1360">
        <v>2018</v>
      </c>
      <c r="B1360" s="88">
        <v>65</v>
      </c>
      <c r="C1360" t="s">
        <v>233</v>
      </c>
      <c r="D1360" t="str">
        <f ca="1">IF(OFFSET(support!$D$1,MATCH("v|"&amp;indicators!A1360&amp;"|"&amp;MID(indicators!C1360,3,100),support!$A$2:$A$66,0),MATCH(indicators!B1360,support!$E$1:$BI$1,0))="","NULL",SUBSTITUTE(OFFSET(support!$D$1,MATCH("v|"&amp;indicators!A1360&amp;"|"&amp;MID(indicators!C1360,3,100),support!$A$2:$A$66,0),MATCH(indicators!B1360,support!$E$1:$BI$1,0)),",","."))</f>
        <v>5.33963191214455</v>
      </c>
      <c r="E1360" t="s">
        <v>19</v>
      </c>
      <c r="F1360" t="s">
        <v>19</v>
      </c>
      <c r="G1360" t="s">
        <v>19</v>
      </c>
      <c r="H1360" t="s">
        <v>19</v>
      </c>
      <c r="I1360" t="str">
        <f ca="1">IF(OFFSET(support!$D$1,MATCH("w|"&amp;indicators!A1360&amp;"|"&amp;MID(indicators!C1360,3,100),support!$A$2:$A$66,0),MATCH(indicators!B1360,support!$E$1:$BI$1,0))="","NULL",SUBSTITUTE(OFFSET(support!$D$1,MATCH("w|"&amp;indicators!A1360&amp;"|"&amp;MID(indicators!C1360,3,100),support!$A$2:$A$66,0),MATCH(indicators!B1360,support!$E$1:$BI$1,0)),",","."))</f>
        <v>10</v>
      </c>
      <c r="J1360">
        <v>1</v>
      </c>
    </row>
    <row r="1361" spans="1:10" x14ac:dyDescent="0.25">
      <c r="A1361">
        <v>2018</v>
      </c>
      <c r="B1361" s="88">
        <v>67</v>
      </c>
      <c r="C1361" t="s">
        <v>233</v>
      </c>
      <c r="D1361" t="str">
        <f ca="1">IF(OFFSET(support!$D$1,MATCH("v|"&amp;indicators!A1361&amp;"|"&amp;MID(indicators!C1361,3,100),support!$A$2:$A$66,0),MATCH(indicators!B1361,support!$E$1:$BI$1,0))="","NULL",SUBSTITUTE(OFFSET(support!$D$1,MATCH("v|"&amp;indicators!A1361&amp;"|"&amp;MID(indicators!C1361,3,100),support!$A$2:$A$66,0),MATCH(indicators!B1361,support!$E$1:$BI$1,0)),",","."))</f>
        <v>4.56060943850399</v>
      </c>
      <c r="E1361" t="s">
        <v>19</v>
      </c>
      <c r="F1361" t="s">
        <v>19</v>
      </c>
      <c r="G1361" t="s">
        <v>19</v>
      </c>
      <c r="H1361" t="s">
        <v>19</v>
      </c>
      <c r="I1361" t="str">
        <f ca="1">IF(OFFSET(support!$D$1,MATCH("w|"&amp;indicators!A1361&amp;"|"&amp;MID(indicators!C1361,3,100),support!$A$2:$A$66,0),MATCH(indicators!B1361,support!$E$1:$BI$1,0))="","NULL",SUBSTITUTE(OFFSET(support!$D$1,MATCH("w|"&amp;indicators!A1361&amp;"|"&amp;MID(indicators!C1361,3,100),support!$A$2:$A$66,0),MATCH(indicators!B1361,support!$E$1:$BI$1,0)),",","."))</f>
        <v>10</v>
      </c>
      <c r="J1361">
        <v>1</v>
      </c>
    </row>
    <row r="1362" spans="1:10" x14ac:dyDescent="0.25">
      <c r="A1362">
        <v>2018</v>
      </c>
      <c r="B1362" s="88">
        <v>68</v>
      </c>
      <c r="C1362" t="s">
        <v>233</v>
      </c>
      <c r="D1362" t="str">
        <f ca="1">IF(OFFSET(support!$D$1,MATCH("v|"&amp;indicators!A1362&amp;"|"&amp;MID(indicators!C1362,3,100),support!$A$2:$A$66,0),MATCH(indicators!B1362,support!$E$1:$BI$1,0))="","NULL",SUBSTITUTE(OFFSET(support!$D$1,MATCH("v|"&amp;indicators!A1362&amp;"|"&amp;MID(indicators!C1362,3,100),support!$A$2:$A$66,0),MATCH(indicators!B1362,support!$E$1:$BI$1,0)),",","."))</f>
        <v>4.93183482216708</v>
      </c>
      <c r="E1362" t="s">
        <v>19</v>
      </c>
      <c r="F1362" t="s">
        <v>19</v>
      </c>
      <c r="G1362" t="s">
        <v>19</v>
      </c>
      <c r="H1362" t="s">
        <v>19</v>
      </c>
      <c r="I1362" t="str">
        <f ca="1">IF(OFFSET(support!$D$1,MATCH("w|"&amp;indicators!A1362&amp;"|"&amp;MID(indicators!C1362,3,100),support!$A$2:$A$66,0),MATCH(indicators!B1362,support!$E$1:$BI$1,0))="","NULL",SUBSTITUTE(OFFSET(support!$D$1,MATCH("w|"&amp;indicators!A1362&amp;"|"&amp;MID(indicators!C1362,3,100),support!$A$2:$A$66,0),MATCH(indicators!B1362,support!$E$1:$BI$1,0)),",","."))</f>
        <v>10</v>
      </c>
      <c r="J1362">
        <v>1</v>
      </c>
    </row>
    <row r="1363" spans="1:10" x14ac:dyDescent="0.25">
      <c r="A1363">
        <v>2018</v>
      </c>
      <c r="B1363" s="88">
        <v>69</v>
      </c>
      <c r="C1363" t="s">
        <v>233</v>
      </c>
      <c r="D1363" t="str">
        <f ca="1">IF(OFFSET(support!$D$1,MATCH("v|"&amp;indicators!A1363&amp;"|"&amp;MID(indicators!C1363,3,100),support!$A$2:$A$66,0),MATCH(indicators!B1363,support!$E$1:$BI$1,0))="","NULL",SUBSTITUTE(OFFSET(support!$D$1,MATCH("v|"&amp;indicators!A1363&amp;"|"&amp;MID(indicators!C1363,3,100),support!$A$2:$A$66,0),MATCH(indicators!B1363,support!$E$1:$BI$1,0)),",","."))</f>
        <v>3.88458246750022</v>
      </c>
      <c r="E1363" t="s">
        <v>19</v>
      </c>
      <c r="F1363" t="s">
        <v>19</v>
      </c>
      <c r="G1363" t="s">
        <v>19</v>
      </c>
      <c r="H1363" t="s">
        <v>19</v>
      </c>
      <c r="I1363" t="str">
        <f ca="1">IF(OFFSET(support!$D$1,MATCH("w|"&amp;indicators!A1363&amp;"|"&amp;MID(indicators!C1363,3,100),support!$A$2:$A$66,0),MATCH(indicators!B1363,support!$E$1:$BI$1,0))="","NULL",SUBSTITUTE(OFFSET(support!$D$1,MATCH("w|"&amp;indicators!A1363&amp;"|"&amp;MID(indicators!C1363,3,100),support!$A$2:$A$66,0),MATCH(indicators!B1363,support!$E$1:$BI$1,0)),",","."))</f>
        <v>10</v>
      </c>
      <c r="J1363">
        <v>1</v>
      </c>
    </row>
    <row r="1364" spans="1:10" x14ac:dyDescent="0.25">
      <c r="A1364">
        <v>2018</v>
      </c>
      <c r="B1364" s="88">
        <v>70</v>
      </c>
      <c r="C1364" t="s">
        <v>233</v>
      </c>
      <c r="D1364" t="str">
        <f ca="1">IF(OFFSET(support!$D$1,MATCH("v|"&amp;indicators!A1364&amp;"|"&amp;MID(indicators!C1364,3,100),support!$A$2:$A$66,0),MATCH(indicators!B1364,support!$E$1:$BI$1,0))="","NULL",SUBSTITUTE(OFFSET(support!$D$1,MATCH("v|"&amp;indicators!A1364&amp;"|"&amp;MID(indicators!C1364,3,100),support!$A$2:$A$66,0),MATCH(indicators!B1364,support!$E$1:$BI$1,0)),",","."))</f>
        <v>8.84566866619719</v>
      </c>
      <c r="E1364" t="s">
        <v>19</v>
      </c>
      <c r="F1364" t="s">
        <v>19</v>
      </c>
      <c r="G1364" t="s">
        <v>19</v>
      </c>
      <c r="H1364" t="s">
        <v>19</v>
      </c>
      <c r="I1364" t="str">
        <f ca="1">IF(OFFSET(support!$D$1,MATCH("w|"&amp;indicators!A1364&amp;"|"&amp;MID(indicators!C1364,3,100),support!$A$2:$A$66,0),MATCH(indicators!B1364,support!$E$1:$BI$1,0))="","NULL",SUBSTITUTE(OFFSET(support!$D$1,MATCH("w|"&amp;indicators!A1364&amp;"|"&amp;MID(indicators!C1364,3,100),support!$A$2:$A$66,0),MATCH(indicators!B1364,support!$E$1:$BI$1,0)),",","."))</f>
        <v>10</v>
      </c>
      <c r="J1364">
        <v>1</v>
      </c>
    </row>
    <row r="1365" spans="1:10" x14ac:dyDescent="0.25">
      <c r="A1365">
        <v>2018</v>
      </c>
      <c r="B1365" s="88">
        <v>72</v>
      </c>
      <c r="C1365" t="s">
        <v>233</v>
      </c>
      <c r="D1365" t="str">
        <f ca="1">IF(OFFSET(support!$D$1,MATCH("v|"&amp;indicators!A1365&amp;"|"&amp;MID(indicators!C1365,3,100),support!$A$2:$A$66,0),MATCH(indicators!B1365,support!$E$1:$BI$1,0))="","NULL",SUBSTITUTE(OFFSET(support!$D$1,MATCH("v|"&amp;indicators!A1365&amp;"|"&amp;MID(indicators!C1365,3,100),support!$A$2:$A$66,0),MATCH(indicators!B1365,support!$E$1:$BI$1,0)),",","."))</f>
        <v>2.98627501196924</v>
      </c>
      <c r="E1365" t="s">
        <v>19</v>
      </c>
      <c r="F1365" t="s">
        <v>19</v>
      </c>
      <c r="G1365" t="s">
        <v>19</v>
      </c>
      <c r="H1365" t="s">
        <v>19</v>
      </c>
      <c r="I1365" t="str">
        <f ca="1">IF(OFFSET(support!$D$1,MATCH("w|"&amp;indicators!A1365&amp;"|"&amp;MID(indicators!C1365,3,100),support!$A$2:$A$66,0),MATCH(indicators!B1365,support!$E$1:$BI$1,0))="","NULL",SUBSTITUTE(OFFSET(support!$D$1,MATCH("w|"&amp;indicators!A1365&amp;"|"&amp;MID(indicators!C1365,3,100),support!$A$2:$A$66,0),MATCH(indicators!B1365,support!$E$1:$BI$1,0)),",","."))</f>
        <v>10</v>
      </c>
      <c r="J1365">
        <v>1</v>
      </c>
    </row>
    <row r="1366" spans="1:10" x14ac:dyDescent="0.25">
      <c r="A1366">
        <v>2018</v>
      </c>
      <c r="B1366" s="88">
        <v>75</v>
      </c>
      <c r="C1366" t="s">
        <v>233</v>
      </c>
      <c r="D1366" t="str">
        <f ca="1">IF(OFFSET(support!$D$1,MATCH("v|"&amp;indicators!A1366&amp;"|"&amp;MID(indicators!C1366,3,100),support!$A$2:$A$66,0),MATCH(indicators!B1366,support!$E$1:$BI$1,0))="","NULL",SUBSTITUTE(OFFSET(support!$D$1,MATCH("v|"&amp;indicators!A1366&amp;"|"&amp;MID(indicators!C1366,3,100),support!$A$2:$A$66,0),MATCH(indicators!B1366,support!$E$1:$BI$1,0)),",","."))</f>
        <v>1.74730137907475</v>
      </c>
      <c r="E1366" t="s">
        <v>19</v>
      </c>
      <c r="F1366" t="s">
        <v>19</v>
      </c>
      <c r="G1366" t="s">
        <v>19</v>
      </c>
      <c r="H1366" t="s">
        <v>19</v>
      </c>
      <c r="I1366" t="str">
        <f ca="1">IF(OFFSET(support!$D$1,MATCH("w|"&amp;indicators!A1366&amp;"|"&amp;MID(indicators!C1366,3,100),support!$A$2:$A$66,0),MATCH(indicators!B1366,support!$E$1:$BI$1,0))="","NULL",SUBSTITUTE(OFFSET(support!$D$1,MATCH("w|"&amp;indicators!A1366&amp;"|"&amp;MID(indicators!C1366,3,100),support!$A$2:$A$66,0),MATCH(indicators!B1366,support!$E$1:$BI$1,0)),",","."))</f>
        <v>10</v>
      </c>
      <c r="J1366">
        <v>1</v>
      </c>
    </row>
    <row r="1367" spans="1:10" x14ac:dyDescent="0.25">
      <c r="A1367">
        <v>2018</v>
      </c>
      <c r="B1367" s="88">
        <v>77</v>
      </c>
      <c r="C1367" t="s">
        <v>233</v>
      </c>
      <c r="D1367" t="str">
        <f ca="1">IF(OFFSET(support!$D$1,MATCH("v|"&amp;indicators!A1367&amp;"|"&amp;MID(indicators!C1367,3,100),support!$A$2:$A$66,0),MATCH(indicators!B1367,support!$E$1:$BI$1,0))="","NULL",SUBSTITUTE(OFFSET(support!$D$1,MATCH("v|"&amp;indicators!A1367&amp;"|"&amp;MID(indicators!C1367,3,100),support!$A$2:$A$66,0),MATCH(indicators!B1367,support!$E$1:$BI$1,0)),",","."))</f>
        <v>6.16685615275472</v>
      </c>
      <c r="E1367" t="s">
        <v>19</v>
      </c>
      <c r="F1367" t="s">
        <v>19</v>
      </c>
      <c r="G1367" t="s">
        <v>19</v>
      </c>
      <c r="H1367" t="s">
        <v>19</v>
      </c>
      <c r="I1367" t="str">
        <f ca="1">IF(OFFSET(support!$D$1,MATCH("w|"&amp;indicators!A1367&amp;"|"&amp;MID(indicators!C1367,3,100),support!$A$2:$A$66,0),MATCH(indicators!B1367,support!$E$1:$BI$1,0))="","NULL",SUBSTITUTE(OFFSET(support!$D$1,MATCH("w|"&amp;indicators!A1367&amp;"|"&amp;MID(indicators!C1367,3,100),support!$A$2:$A$66,0),MATCH(indicators!B1367,support!$E$1:$BI$1,0)),",","."))</f>
        <v>10</v>
      </c>
      <c r="J1367">
        <v>1</v>
      </c>
    </row>
    <row r="1368" spans="1:10" x14ac:dyDescent="0.25">
      <c r="A1368">
        <v>2018</v>
      </c>
      <c r="B1368" s="88">
        <v>78</v>
      </c>
      <c r="C1368" t="s">
        <v>233</v>
      </c>
      <c r="D1368" t="str">
        <f ca="1">IF(OFFSET(support!$D$1,MATCH("v|"&amp;indicators!A1368&amp;"|"&amp;MID(indicators!C1368,3,100),support!$A$2:$A$66,0),MATCH(indicators!B1368,support!$E$1:$BI$1,0))="","NULL",SUBSTITUTE(OFFSET(support!$D$1,MATCH("v|"&amp;indicators!A1368&amp;"|"&amp;MID(indicators!C1368,3,100),support!$A$2:$A$66,0),MATCH(indicators!B1368,support!$E$1:$BI$1,0)),",","."))</f>
        <v>6.69764604973728</v>
      </c>
      <c r="E1368" t="s">
        <v>19</v>
      </c>
      <c r="F1368" t="s">
        <v>19</v>
      </c>
      <c r="G1368" t="s">
        <v>19</v>
      </c>
      <c r="H1368" t="s">
        <v>19</v>
      </c>
      <c r="I1368" t="str">
        <f ca="1">IF(OFFSET(support!$D$1,MATCH("w|"&amp;indicators!A1368&amp;"|"&amp;MID(indicators!C1368,3,100),support!$A$2:$A$66,0),MATCH(indicators!B1368,support!$E$1:$BI$1,0))="","NULL",SUBSTITUTE(OFFSET(support!$D$1,MATCH("w|"&amp;indicators!A1368&amp;"|"&amp;MID(indicators!C1368,3,100),support!$A$2:$A$66,0),MATCH(indicators!B1368,support!$E$1:$BI$1,0)),",","."))</f>
        <v>10</v>
      </c>
      <c r="J1368">
        <v>1</v>
      </c>
    </row>
    <row r="1369" spans="1:10" x14ac:dyDescent="0.25">
      <c r="A1369">
        <v>2018</v>
      </c>
      <c r="B1369" s="88">
        <v>83</v>
      </c>
      <c r="C1369" t="s">
        <v>233</v>
      </c>
      <c r="D1369" t="str">
        <f ca="1">IF(OFFSET(support!$D$1,MATCH("v|"&amp;indicators!A1369&amp;"|"&amp;MID(indicators!C1369,3,100),support!$A$2:$A$66,0),MATCH(indicators!B1369,support!$E$1:$BI$1,0))="","NULL",SUBSTITUTE(OFFSET(support!$D$1,MATCH("v|"&amp;indicators!A1369&amp;"|"&amp;MID(indicators!C1369,3,100),support!$A$2:$A$66,0),MATCH(indicators!B1369,support!$E$1:$BI$1,0)),",","."))</f>
        <v>8.72242016782918</v>
      </c>
      <c r="E1369" t="s">
        <v>19</v>
      </c>
      <c r="F1369" t="s">
        <v>19</v>
      </c>
      <c r="G1369" t="s">
        <v>19</v>
      </c>
      <c r="H1369" t="s">
        <v>19</v>
      </c>
      <c r="I1369" t="str">
        <f ca="1">IF(OFFSET(support!$D$1,MATCH("w|"&amp;indicators!A1369&amp;"|"&amp;MID(indicators!C1369,3,100),support!$A$2:$A$66,0),MATCH(indicators!B1369,support!$E$1:$BI$1,0))="","NULL",SUBSTITUTE(OFFSET(support!$D$1,MATCH("w|"&amp;indicators!A1369&amp;"|"&amp;MID(indicators!C1369,3,100),support!$A$2:$A$66,0),MATCH(indicators!B1369,support!$E$1:$BI$1,0)),",","."))</f>
        <v>10</v>
      </c>
      <c r="J1369">
        <v>1</v>
      </c>
    </row>
    <row r="1370" spans="1:10" x14ac:dyDescent="0.25">
      <c r="A1370">
        <v>2017</v>
      </c>
      <c r="B1370" s="88">
        <v>1</v>
      </c>
      <c r="C1370" t="s">
        <v>234</v>
      </c>
      <c r="D1370" t="str">
        <f ca="1">IF(OFFSET(support!$D$1,MATCH("v|"&amp;indicators!A1370&amp;"|"&amp;MID(indicators!C1370,3,100),support!$A$2:$A$66,0),MATCH(indicators!B1370,support!$E$1:$BI$1,0))="","NULL",SUBSTITUTE(OFFSET(support!$D$1,MATCH("v|"&amp;indicators!A1370&amp;"|"&amp;MID(indicators!C1370,3,100),support!$A$2:$A$66,0),MATCH(indicators!B1370,support!$E$1:$BI$1,0)),",","."))</f>
        <v>9.73071136863852</v>
      </c>
      <c r="E1370" t="s">
        <v>19</v>
      </c>
      <c r="F1370" t="s">
        <v>19</v>
      </c>
      <c r="G1370" t="s">
        <v>19</v>
      </c>
      <c r="H1370" t="s">
        <v>19</v>
      </c>
      <c r="I1370" t="str">
        <f ca="1">IF(OFFSET(support!$D$1,MATCH("w|"&amp;indicators!A1370&amp;"|"&amp;MID(indicators!C1370,3,100),support!$A$2:$A$66,0),MATCH(indicators!B1370,support!$E$1:$BI$1,0))="","NULL",SUBSTITUTE(OFFSET(support!$D$1,MATCH("w|"&amp;indicators!A1370&amp;"|"&amp;MID(indicators!C1370,3,100),support!$A$2:$A$66,0),MATCH(indicators!B1370,support!$E$1:$BI$1,0)),",","."))</f>
        <v>10</v>
      </c>
      <c r="J1370">
        <v>1</v>
      </c>
    </row>
    <row r="1371" spans="1:10" x14ac:dyDescent="0.25">
      <c r="A1371">
        <v>2017</v>
      </c>
      <c r="B1371" s="88">
        <v>2</v>
      </c>
      <c r="C1371" t="s">
        <v>234</v>
      </c>
      <c r="D1371" t="str">
        <f ca="1">IF(OFFSET(support!$D$1,MATCH("v|"&amp;indicators!A1371&amp;"|"&amp;MID(indicators!C1371,3,100),support!$A$2:$A$66,0),MATCH(indicators!B1371,support!$E$1:$BI$1,0))="","NULL",SUBSTITUTE(OFFSET(support!$D$1,MATCH("v|"&amp;indicators!A1371&amp;"|"&amp;MID(indicators!C1371,3,100),support!$A$2:$A$66,0),MATCH(indicators!B1371,support!$E$1:$BI$1,0)),",","."))</f>
        <v>5.13574673431859</v>
      </c>
      <c r="E1371" t="s">
        <v>19</v>
      </c>
      <c r="F1371" t="s">
        <v>19</v>
      </c>
      <c r="G1371" t="s">
        <v>19</v>
      </c>
      <c r="H1371" t="s">
        <v>19</v>
      </c>
      <c r="I1371" t="str">
        <f ca="1">IF(OFFSET(support!$D$1,MATCH("w|"&amp;indicators!A1371&amp;"|"&amp;MID(indicators!C1371,3,100),support!$A$2:$A$66,0),MATCH(indicators!B1371,support!$E$1:$BI$1,0))="","NULL",SUBSTITUTE(OFFSET(support!$D$1,MATCH("w|"&amp;indicators!A1371&amp;"|"&amp;MID(indicators!C1371,3,100),support!$A$2:$A$66,0),MATCH(indicators!B1371,support!$E$1:$BI$1,0)),",","."))</f>
        <v>10</v>
      </c>
      <c r="J1371">
        <v>1</v>
      </c>
    </row>
    <row r="1372" spans="1:10" x14ac:dyDescent="0.25">
      <c r="A1372">
        <v>2017</v>
      </c>
      <c r="B1372" s="88">
        <v>3</v>
      </c>
      <c r="C1372" t="s">
        <v>234</v>
      </c>
      <c r="D1372" t="str">
        <f ca="1">IF(OFFSET(support!$D$1,MATCH("v|"&amp;indicators!A1372&amp;"|"&amp;MID(indicators!C1372,3,100),support!$A$2:$A$66,0),MATCH(indicators!B1372,support!$E$1:$BI$1,0))="","NULL",SUBSTITUTE(OFFSET(support!$D$1,MATCH("v|"&amp;indicators!A1372&amp;"|"&amp;MID(indicators!C1372,3,100),support!$A$2:$A$66,0),MATCH(indicators!B1372,support!$E$1:$BI$1,0)),",","."))</f>
        <v>2.30975233099666</v>
      </c>
      <c r="E1372" t="s">
        <v>19</v>
      </c>
      <c r="F1372" t="s">
        <v>19</v>
      </c>
      <c r="G1372" t="s">
        <v>19</v>
      </c>
      <c r="H1372" t="s">
        <v>19</v>
      </c>
      <c r="I1372" t="str">
        <f ca="1">IF(OFFSET(support!$D$1,MATCH("w|"&amp;indicators!A1372&amp;"|"&amp;MID(indicators!C1372,3,100),support!$A$2:$A$66,0),MATCH(indicators!B1372,support!$E$1:$BI$1,0))="","NULL",SUBSTITUTE(OFFSET(support!$D$1,MATCH("w|"&amp;indicators!A1372&amp;"|"&amp;MID(indicators!C1372,3,100),support!$A$2:$A$66,0),MATCH(indicators!B1372,support!$E$1:$BI$1,0)),",","."))</f>
        <v>10</v>
      </c>
      <c r="J1372">
        <v>1</v>
      </c>
    </row>
    <row r="1373" spans="1:10" x14ac:dyDescent="0.25">
      <c r="A1373">
        <v>2017</v>
      </c>
      <c r="B1373" s="88">
        <v>4</v>
      </c>
      <c r="C1373" t="s">
        <v>234</v>
      </c>
      <c r="D1373" t="str">
        <f ca="1">IF(OFFSET(support!$D$1,MATCH("v|"&amp;indicators!A1373&amp;"|"&amp;MID(indicators!C1373,3,100),support!$A$2:$A$66,0),MATCH(indicators!B1373,support!$E$1:$BI$1,0))="","NULL",SUBSTITUTE(OFFSET(support!$D$1,MATCH("v|"&amp;indicators!A1373&amp;"|"&amp;MID(indicators!C1373,3,100),support!$A$2:$A$66,0),MATCH(indicators!B1373,support!$E$1:$BI$1,0)),",","."))</f>
        <v>7.99810901643859</v>
      </c>
      <c r="E1373" t="s">
        <v>19</v>
      </c>
      <c r="F1373" t="s">
        <v>19</v>
      </c>
      <c r="G1373" t="s">
        <v>19</v>
      </c>
      <c r="H1373" t="s">
        <v>19</v>
      </c>
      <c r="I1373" t="str">
        <f ca="1">IF(OFFSET(support!$D$1,MATCH("w|"&amp;indicators!A1373&amp;"|"&amp;MID(indicators!C1373,3,100),support!$A$2:$A$66,0),MATCH(indicators!B1373,support!$E$1:$BI$1,0))="","NULL",SUBSTITUTE(OFFSET(support!$D$1,MATCH("w|"&amp;indicators!A1373&amp;"|"&amp;MID(indicators!C1373,3,100),support!$A$2:$A$66,0),MATCH(indicators!B1373,support!$E$1:$BI$1,0)),",","."))</f>
        <v>10</v>
      </c>
      <c r="J1373">
        <v>1</v>
      </c>
    </row>
    <row r="1374" spans="1:10" x14ac:dyDescent="0.25">
      <c r="A1374">
        <v>2017</v>
      </c>
      <c r="B1374" s="88">
        <v>5</v>
      </c>
      <c r="C1374" t="s">
        <v>234</v>
      </c>
      <c r="D1374" t="str">
        <f ca="1">IF(OFFSET(support!$D$1,MATCH("v|"&amp;indicators!A1374&amp;"|"&amp;MID(indicators!C1374,3,100),support!$A$2:$A$66,0),MATCH(indicators!B1374,support!$E$1:$BI$1,0))="","NULL",SUBSTITUTE(OFFSET(support!$D$1,MATCH("v|"&amp;indicators!A1374&amp;"|"&amp;MID(indicators!C1374,3,100),support!$A$2:$A$66,0),MATCH(indicators!B1374,support!$E$1:$BI$1,0)),",","."))</f>
        <v>5.89642915894548</v>
      </c>
      <c r="E1374" t="s">
        <v>19</v>
      </c>
      <c r="F1374" t="s">
        <v>19</v>
      </c>
      <c r="G1374" t="s">
        <v>19</v>
      </c>
      <c r="H1374" t="s">
        <v>19</v>
      </c>
      <c r="I1374" t="str">
        <f ca="1">IF(OFFSET(support!$D$1,MATCH("w|"&amp;indicators!A1374&amp;"|"&amp;MID(indicators!C1374,3,100),support!$A$2:$A$66,0),MATCH(indicators!B1374,support!$E$1:$BI$1,0))="","NULL",SUBSTITUTE(OFFSET(support!$D$1,MATCH("w|"&amp;indicators!A1374&amp;"|"&amp;MID(indicators!C1374,3,100),support!$A$2:$A$66,0),MATCH(indicators!B1374,support!$E$1:$BI$1,0)),",","."))</f>
        <v>10</v>
      </c>
      <c r="J1374">
        <v>1</v>
      </c>
    </row>
    <row r="1375" spans="1:10" x14ac:dyDescent="0.25">
      <c r="A1375">
        <v>2017</v>
      </c>
      <c r="B1375" s="88">
        <v>6</v>
      </c>
      <c r="C1375" t="s">
        <v>234</v>
      </c>
      <c r="D1375" t="str">
        <f ca="1">IF(OFFSET(support!$D$1,MATCH("v|"&amp;indicators!A1375&amp;"|"&amp;MID(indicators!C1375,3,100),support!$A$2:$A$66,0),MATCH(indicators!B1375,support!$E$1:$BI$1,0))="","NULL",SUBSTITUTE(OFFSET(support!$D$1,MATCH("v|"&amp;indicators!A1375&amp;"|"&amp;MID(indicators!C1375,3,100),support!$A$2:$A$66,0),MATCH(indicators!B1375,support!$E$1:$BI$1,0)),",","."))</f>
        <v>3.95504488581088</v>
      </c>
      <c r="E1375" t="s">
        <v>19</v>
      </c>
      <c r="F1375" t="s">
        <v>19</v>
      </c>
      <c r="G1375" t="s">
        <v>19</v>
      </c>
      <c r="H1375" t="s">
        <v>19</v>
      </c>
      <c r="I1375" t="str">
        <f ca="1">IF(OFFSET(support!$D$1,MATCH("w|"&amp;indicators!A1375&amp;"|"&amp;MID(indicators!C1375,3,100),support!$A$2:$A$66,0),MATCH(indicators!B1375,support!$E$1:$BI$1,0))="","NULL",SUBSTITUTE(OFFSET(support!$D$1,MATCH("w|"&amp;indicators!A1375&amp;"|"&amp;MID(indicators!C1375,3,100),support!$A$2:$A$66,0),MATCH(indicators!B1375,support!$E$1:$BI$1,0)),",","."))</f>
        <v>10</v>
      </c>
      <c r="J1375">
        <v>1</v>
      </c>
    </row>
    <row r="1376" spans="1:10" x14ac:dyDescent="0.25">
      <c r="A1376">
        <v>2017</v>
      </c>
      <c r="B1376" s="88">
        <v>7</v>
      </c>
      <c r="C1376" t="s">
        <v>234</v>
      </c>
      <c r="D1376" t="str">
        <f ca="1">IF(OFFSET(support!$D$1,MATCH("v|"&amp;indicators!A1376&amp;"|"&amp;MID(indicators!C1376,3,100),support!$A$2:$A$66,0),MATCH(indicators!B1376,support!$E$1:$BI$1,0))="","NULL",SUBSTITUTE(OFFSET(support!$D$1,MATCH("v|"&amp;indicators!A1376&amp;"|"&amp;MID(indicators!C1376,3,100),support!$A$2:$A$66,0),MATCH(indicators!B1376,support!$E$1:$BI$1,0)),",","."))</f>
        <v>1.53009115109482</v>
      </c>
      <c r="E1376" t="s">
        <v>19</v>
      </c>
      <c r="F1376" t="s">
        <v>19</v>
      </c>
      <c r="G1376" t="s">
        <v>19</v>
      </c>
      <c r="H1376" t="s">
        <v>19</v>
      </c>
      <c r="I1376" t="str">
        <f ca="1">IF(OFFSET(support!$D$1,MATCH("w|"&amp;indicators!A1376&amp;"|"&amp;MID(indicators!C1376,3,100),support!$A$2:$A$66,0),MATCH(indicators!B1376,support!$E$1:$BI$1,0))="","NULL",SUBSTITUTE(OFFSET(support!$D$1,MATCH("w|"&amp;indicators!A1376&amp;"|"&amp;MID(indicators!C1376,3,100),support!$A$2:$A$66,0),MATCH(indicators!B1376,support!$E$1:$BI$1,0)),",","."))</f>
        <v>10</v>
      </c>
      <c r="J1376">
        <v>1</v>
      </c>
    </row>
    <row r="1377" spans="1:10" x14ac:dyDescent="0.25">
      <c r="A1377">
        <v>2017</v>
      </c>
      <c r="B1377" s="88">
        <v>8</v>
      </c>
      <c r="C1377" t="s">
        <v>234</v>
      </c>
      <c r="D1377" t="str">
        <f ca="1">IF(OFFSET(support!$D$1,MATCH("v|"&amp;indicators!A1377&amp;"|"&amp;MID(indicators!C1377,3,100),support!$A$2:$A$66,0),MATCH(indicators!B1377,support!$E$1:$BI$1,0))="","NULL",SUBSTITUTE(OFFSET(support!$D$1,MATCH("v|"&amp;indicators!A1377&amp;"|"&amp;MID(indicators!C1377,3,100),support!$A$2:$A$66,0),MATCH(indicators!B1377,support!$E$1:$BI$1,0)),",","."))</f>
        <v>8.27236050163296</v>
      </c>
      <c r="E1377" t="s">
        <v>19</v>
      </c>
      <c r="F1377" t="s">
        <v>19</v>
      </c>
      <c r="G1377" t="s">
        <v>19</v>
      </c>
      <c r="H1377" t="s">
        <v>19</v>
      </c>
      <c r="I1377" t="str">
        <f ca="1">IF(OFFSET(support!$D$1,MATCH("w|"&amp;indicators!A1377&amp;"|"&amp;MID(indicators!C1377,3,100),support!$A$2:$A$66,0),MATCH(indicators!B1377,support!$E$1:$BI$1,0))="","NULL",SUBSTITUTE(OFFSET(support!$D$1,MATCH("w|"&amp;indicators!A1377&amp;"|"&amp;MID(indicators!C1377,3,100),support!$A$2:$A$66,0),MATCH(indicators!B1377,support!$E$1:$BI$1,0)),",","."))</f>
        <v>10</v>
      </c>
      <c r="J1377">
        <v>1</v>
      </c>
    </row>
    <row r="1378" spans="1:10" x14ac:dyDescent="0.25">
      <c r="A1378">
        <v>2017</v>
      </c>
      <c r="B1378" s="88">
        <v>10</v>
      </c>
      <c r="C1378" t="s">
        <v>234</v>
      </c>
      <c r="D1378" t="str">
        <f ca="1">IF(OFFSET(support!$D$1,MATCH("v|"&amp;indicators!A1378&amp;"|"&amp;MID(indicators!C1378,3,100),support!$A$2:$A$66,0),MATCH(indicators!B1378,support!$E$1:$BI$1,0))="","NULL",SUBSTITUTE(OFFSET(support!$D$1,MATCH("v|"&amp;indicators!A1378&amp;"|"&amp;MID(indicators!C1378,3,100),support!$A$2:$A$66,0),MATCH(indicators!B1378,support!$E$1:$BI$1,0)),",","."))</f>
        <v>3.55612011303483</v>
      </c>
      <c r="E1378" t="s">
        <v>19</v>
      </c>
      <c r="F1378" t="s">
        <v>19</v>
      </c>
      <c r="G1378" t="s">
        <v>19</v>
      </c>
      <c r="H1378" t="s">
        <v>19</v>
      </c>
      <c r="I1378" t="str">
        <f ca="1">IF(OFFSET(support!$D$1,MATCH("w|"&amp;indicators!A1378&amp;"|"&amp;MID(indicators!C1378,3,100),support!$A$2:$A$66,0),MATCH(indicators!B1378,support!$E$1:$BI$1,0))="","NULL",SUBSTITUTE(OFFSET(support!$D$1,MATCH("w|"&amp;indicators!A1378&amp;"|"&amp;MID(indicators!C1378,3,100),support!$A$2:$A$66,0),MATCH(indicators!B1378,support!$E$1:$BI$1,0)),",","."))</f>
        <v>10</v>
      </c>
      <c r="J1378">
        <v>1</v>
      </c>
    </row>
    <row r="1379" spans="1:10" x14ac:dyDescent="0.25">
      <c r="A1379">
        <v>2017</v>
      </c>
      <c r="B1379" s="88">
        <v>11</v>
      </c>
      <c r="C1379" t="s">
        <v>234</v>
      </c>
      <c r="D1379" t="str">
        <f ca="1">IF(OFFSET(support!$D$1,MATCH("v|"&amp;indicators!A1379&amp;"|"&amp;MID(indicators!C1379,3,100),support!$A$2:$A$66,0),MATCH(indicators!B1379,support!$E$1:$BI$1,0))="","NULL",SUBSTITUTE(OFFSET(support!$D$1,MATCH("v|"&amp;indicators!A1379&amp;"|"&amp;MID(indicators!C1379,3,100),support!$A$2:$A$66,0),MATCH(indicators!B1379,support!$E$1:$BI$1,0)),",","."))</f>
        <v>1.51974152760604</v>
      </c>
      <c r="E1379" t="s">
        <v>19</v>
      </c>
      <c r="F1379" t="s">
        <v>19</v>
      </c>
      <c r="G1379" t="s">
        <v>19</v>
      </c>
      <c r="H1379" t="s">
        <v>19</v>
      </c>
      <c r="I1379" t="str">
        <f ca="1">IF(OFFSET(support!$D$1,MATCH("w|"&amp;indicators!A1379&amp;"|"&amp;MID(indicators!C1379,3,100),support!$A$2:$A$66,0),MATCH(indicators!B1379,support!$E$1:$BI$1,0))="","NULL",SUBSTITUTE(OFFSET(support!$D$1,MATCH("w|"&amp;indicators!A1379&amp;"|"&amp;MID(indicators!C1379,3,100),support!$A$2:$A$66,0),MATCH(indicators!B1379,support!$E$1:$BI$1,0)),",","."))</f>
        <v>10</v>
      </c>
      <c r="J1379">
        <v>1</v>
      </c>
    </row>
    <row r="1380" spans="1:10" x14ac:dyDescent="0.25">
      <c r="A1380">
        <v>2017</v>
      </c>
      <c r="B1380" s="88">
        <v>12</v>
      </c>
      <c r="C1380" t="s">
        <v>234</v>
      </c>
      <c r="D1380" t="str">
        <f ca="1">IF(OFFSET(support!$D$1,MATCH("v|"&amp;indicators!A1380&amp;"|"&amp;MID(indicators!C1380,3,100),support!$A$2:$A$66,0),MATCH(indicators!B1380,support!$E$1:$BI$1,0))="","NULL",SUBSTITUTE(OFFSET(support!$D$1,MATCH("v|"&amp;indicators!A1380&amp;"|"&amp;MID(indicators!C1380,3,100),support!$A$2:$A$66,0),MATCH(indicators!B1380,support!$E$1:$BI$1,0)),",","."))</f>
        <v>7.47370431629223</v>
      </c>
      <c r="E1380" t="s">
        <v>19</v>
      </c>
      <c r="F1380" t="s">
        <v>19</v>
      </c>
      <c r="G1380" t="s">
        <v>19</v>
      </c>
      <c r="H1380" t="s">
        <v>19</v>
      </c>
      <c r="I1380" t="str">
        <f ca="1">IF(OFFSET(support!$D$1,MATCH("w|"&amp;indicators!A1380&amp;"|"&amp;MID(indicators!C1380,3,100),support!$A$2:$A$66,0),MATCH(indicators!B1380,support!$E$1:$BI$1,0))="","NULL",SUBSTITUTE(OFFSET(support!$D$1,MATCH("w|"&amp;indicators!A1380&amp;"|"&amp;MID(indicators!C1380,3,100),support!$A$2:$A$66,0),MATCH(indicators!B1380,support!$E$1:$BI$1,0)),",","."))</f>
        <v>10</v>
      </c>
      <c r="J1380">
        <v>1</v>
      </c>
    </row>
    <row r="1381" spans="1:10" x14ac:dyDescent="0.25">
      <c r="A1381">
        <v>2017</v>
      </c>
      <c r="B1381" s="88">
        <v>14</v>
      </c>
      <c r="C1381" t="s">
        <v>234</v>
      </c>
      <c r="D1381" t="str">
        <f ca="1">IF(OFFSET(support!$D$1,MATCH("v|"&amp;indicators!A1381&amp;"|"&amp;MID(indicators!C1381,3,100),support!$A$2:$A$66,0),MATCH(indicators!B1381,support!$E$1:$BI$1,0))="","NULL",SUBSTITUTE(OFFSET(support!$D$1,MATCH("v|"&amp;indicators!A1381&amp;"|"&amp;MID(indicators!C1381,3,100),support!$A$2:$A$66,0),MATCH(indicators!B1381,support!$E$1:$BI$1,0)),",","."))</f>
        <v>3.31342417118503</v>
      </c>
      <c r="E1381" t="s">
        <v>19</v>
      </c>
      <c r="F1381" t="s">
        <v>19</v>
      </c>
      <c r="G1381" t="s">
        <v>19</v>
      </c>
      <c r="H1381" t="s">
        <v>19</v>
      </c>
      <c r="I1381" t="str">
        <f ca="1">IF(OFFSET(support!$D$1,MATCH("w|"&amp;indicators!A1381&amp;"|"&amp;MID(indicators!C1381,3,100),support!$A$2:$A$66,0),MATCH(indicators!B1381,support!$E$1:$BI$1,0))="","NULL",SUBSTITUTE(OFFSET(support!$D$1,MATCH("w|"&amp;indicators!A1381&amp;"|"&amp;MID(indicators!C1381,3,100),support!$A$2:$A$66,0),MATCH(indicators!B1381,support!$E$1:$BI$1,0)),",","."))</f>
        <v>10</v>
      </c>
      <c r="J1381">
        <v>1</v>
      </c>
    </row>
    <row r="1382" spans="1:10" x14ac:dyDescent="0.25">
      <c r="A1382">
        <v>2017</v>
      </c>
      <c r="B1382" s="88">
        <v>17</v>
      </c>
      <c r="C1382" t="s">
        <v>234</v>
      </c>
      <c r="D1382" t="str">
        <f ca="1">IF(OFFSET(support!$D$1,MATCH("v|"&amp;indicators!A1382&amp;"|"&amp;MID(indicators!C1382,3,100),support!$A$2:$A$66,0),MATCH(indicators!B1382,support!$E$1:$BI$1,0))="","NULL",SUBSTITUTE(OFFSET(support!$D$1,MATCH("v|"&amp;indicators!A1382&amp;"|"&amp;MID(indicators!C1382,3,100),support!$A$2:$A$66,0),MATCH(indicators!B1382,support!$E$1:$BI$1,0)),",","."))</f>
        <v>8.84600079706438</v>
      </c>
      <c r="E1382" t="s">
        <v>19</v>
      </c>
      <c r="F1382" t="s">
        <v>19</v>
      </c>
      <c r="G1382" t="s">
        <v>19</v>
      </c>
      <c r="H1382" t="s">
        <v>19</v>
      </c>
      <c r="I1382" t="str">
        <f ca="1">IF(OFFSET(support!$D$1,MATCH("w|"&amp;indicators!A1382&amp;"|"&amp;MID(indicators!C1382,3,100),support!$A$2:$A$66,0),MATCH(indicators!B1382,support!$E$1:$BI$1,0))="","NULL",SUBSTITUTE(OFFSET(support!$D$1,MATCH("w|"&amp;indicators!A1382&amp;"|"&amp;MID(indicators!C1382,3,100),support!$A$2:$A$66,0),MATCH(indicators!B1382,support!$E$1:$BI$1,0)),",","."))</f>
        <v>10</v>
      </c>
      <c r="J1382">
        <v>1</v>
      </c>
    </row>
    <row r="1383" spans="1:10" x14ac:dyDescent="0.25">
      <c r="A1383">
        <v>2017</v>
      </c>
      <c r="B1383" s="88">
        <v>18</v>
      </c>
      <c r="C1383" t="s">
        <v>234</v>
      </c>
      <c r="D1383" t="str">
        <f ca="1">IF(OFFSET(support!$D$1,MATCH("v|"&amp;indicators!A1383&amp;"|"&amp;MID(indicators!C1383,3,100),support!$A$2:$A$66,0),MATCH(indicators!B1383,support!$E$1:$BI$1,0))="","NULL",SUBSTITUTE(OFFSET(support!$D$1,MATCH("v|"&amp;indicators!A1383&amp;"|"&amp;MID(indicators!C1383,3,100),support!$A$2:$A$66,0),MATCH(indicators!B1383,support!$E$1:$BI$1,0)),",","."))</f>
        <v>8.16416352972815</v>
      </c>
      <c r="E1383" t="s">
        <v>19</v>
      </c>
      <c r="F1383" t="s">
        <v>19</v>
      </c>
      <c r="G1383" t="s">
        <v>19</v>
      </c>
      <c r="H1383" t="s">
        <v>19</v>
      </c>
      <c r="I1383" t="str">
        <f ca="1">IF(OFFSET(support!$D$1,MATCH("w|"&amp;indicators!A1383&amp;"|"&amp;MID(indicators!C1383,3,100),support!$A$2:$A$66,0),MATCH(indicators!B1383,support!$E$1:$BI$1,0))="","NULL",SUBSTITUTE(OFFSET(support!$D$1,MATCH("w|"&amp;indicators!A1383&amp;"|"&amp;MID(indicators!C1383,3,100),support!$A$2:$A$66,0),MATCH(indicators!B1383,support!$E$1:$BI$1,0)),",","."))</f>
        <v>10</v>
      </c>
      <c r="J1383">
        <v>1</v>
      </c>
    </row>
    <row r="1384" spans="1:10" x14ac:dyDescent="0.25">
      <c r="A1384">
        <v>2017</v>
      </c>
      <c r="B1384" s="88">
        <v>21</v>
      </c>
      <c r="C1384" t="s">
        <v>234</v>
      </c>
      <c r="D1384" t="str">
        <f ca="1">IF(OFFSET(support!$D$1,MATCH("v|"&amp;indicators!A1384&amp;"|"&amp;MID(indicators!C1384,3,100),support!$A$2:$A$66,0),MATCH(indicators!B1384,support!$E$1:$BI$1,0))="","NULL",SUBSTITUTE(OFFSET(support!$D$1,MATCH("v|"&amp;indicators!A1384&amp;"|"&amp;MID(indicators!C1384,3,100),support!$A$2:$A$66,0),MATCH(indicators!B1384,support!$E$1:$BI$1,0)),",","."))</f>
        <v>7.05195220209479</v>
      </c>
      <c r="E1384" t="s">
        <v>19</v>
      </c>
      <c r="F1384" t="s">
        <v>19</v>
      </c>
      <c r="G1384" t="s">
        <v>19</v>
      </c>
      <c r="H1384" t="s">
        <v>19</v>
      </c>
      <c r="I1384" t="str">
        <f ca="1">IF(OFFSET(support!$D$1,MATCH("w|"&amp;indicators!A1384&amp;"|"&amp;MID(indicators!C1384,3,100),support!$A$2:$A$66,0),MATCH(indicators!B1384,support!$E$1:$BI$1,0))="","NULL",SUBSTITUTE(OFFSET(support!$D$1,MATCH("w|"&amp;indicators!A1384&amp;"|"&amp;MID(indicators!C1384,3,100),support!$A$2:$A$66,0),MATCH(indicators!B1384,support!$E$1:$BI$1,0)),",","."))</f>
        <v>10</v>
      </c>
      <c r="J1384">
        <v>1</v>
      </c>
    </row>
    <row r="1385" spans="1:10" x14ac:dyDescent="0.25">
      <c r="A1385">
        <v>2017</v>
      </c>
      <c r="B1385" s="88">
        <v>22</v>
      </c>
      <c r="C1385" t="s">
        <v>234</v>
      </c>
      <c r="D1385" t="str">
        <f ca="1">IF(OFFSET(support!$D$1,MATCH("v|"&amp;indicators!A1385&amp;"|"&amp;MID(indicators!C1385,3,100),support!$A$2:$A$66,0),MATCH(indicators!B1385,support!$E$1:$BI$1,0))="","NULL",SUBSTITUTE(OFFSET(support!$D$1,MATCH("v|"&amp;indicators!A1385&amp;"|"&amp;MID(indicators!C1385,3,100),support!$A$2:$A$66,0),MATCH(indicators!B1385,support!$E$1:$BI$1,0)),",","."))</f>
        <v>9.85771371841717</v>
      </c>
      <c r="E1385" t="s">
        <v>19</v>
      </c>
      <c r="F1385" t="s">
        <v>19</v>
      </c>
      <c r="G1385" t="s">
        <v>19</v>
      </c>
      <c r="H1385" t="s">
        <v>19</v>
      </c>
      <c r="I1385" t="str">
        <f ca="1">IF(OFFSET(support!$D$1,MATCH("w|"&amp;indicators!A1385&amp;"|"&amp;MID(indicators!C1385,3,100),support!$A$2:$A$66,0),MATCH(indicators!B1385,support!$E$1:$BI$1,0))="","NULL",SUBSTITUTE(OFFSET(support!$D$1,MATCH("w|"&amp;indicators!A1385&amp;"|"&amp;MID(indicators!C1385,3,100),support!$A$2:$A$66,0),MATCH(indicators!B1385,support!$E$1:$BI$1,0)),",","."))</f>
        <v>10</v>
      </c>
      <c r="J1385">
        <v>1</v>
      </c>
    </row>
    <row r="1386" spans="1:10" x14ac:dyDescent="0.25">
      <c r="A1386">
        <v>2017</v>
      </c>
      <c r="B1386" s="88">
        <v>24</v>
      </c>
      <c r="C1386" t="s">
        <v>234</v>
      </c>
      <c r="D1386" t="str">
        <f ca="1">IF(OFFSET(support!$D$1,MATCH("v|"&amp;indicators!A1386&amp;"|"&amp;MID(indicators!C1386,3,100),support!$A$2:$A$66,0),MATCH(indicators!B1386,support!$E$1:$BI$1,0))="","NULL",SUBSTITUTE(OFFSET(support!$D$1,MATCH("v|"&amp;indicators!A1386&amp;"|"&amp;MID(indicators!C1386,3,100),support!$A$2:$A$66,0),MATCH(indicators!B1386,support!$E$1:$BI$1,0)),",","."))</f>
        <v>7.33591755947185</v>
      </c>
      <c r="E1386" t="s">
        <v>19</v>
      </c>
      <c r="F1386" t="s">
        <v>19</v>
      </c>
      <c r="G1386" t="s">
        <v>19</v>
      </c>
      <c r="H1386" t="s">
        <v>19</v>
      </c>
      <c r="I1386" t="str">
        <f ca="1">IF(OFFSET(support!$D$1,MATCH("w|"&amp;indicators!A1386&amp;"|"&amp;MID(indicators!C1386,3,100),support!$A$2:$A$66,0),MATCH(indicators!B1386,support!$E$1:$BI$1,0))="","NULL",SUBSTITUTE(OFFSET(support!$D$1,MATCH("w|"&amp;indicators!A1386&amp;"|"&amp;MID(indicators!C1386,3,100),support!$A$2:$A$66,0),MATCH(indicators!B1386,support!$E$1:$BI$1,0)),",","."))</f>
        <v>10</v>
      </c>
      <c r="J1386">
        <v>1</v>
      </c>
    </row>
    <row r="1387" spans="1:10" x14ac:dyDescent="0.25">
      <c r="A1387">
        <v>2017</v>
      </c>
      <c r="B1387" s="88">
        <v>25</v>
      </c>
      <c r="C1387" t="s">
        <v>234</v>
      </c>
      <c r="D1387" t="str">
        <f ca="1">IF(OFFSET(support!$D$1,MATCH("v|"&amp;indicators!A1387&amp;"|"&amp;MID(indicators!C1387,3,100),support!$A$2:$A$66,0),MATCH(indicators!B1387,support!$E$1:$BI$1,0))="","NULL",SUBSTITUTE(OFFSET(support!$D$1,MATCH("v|"&amp;indicators!A1387&amp;"|"&amp;MID(indicators!C1387,3,100),support!$A$2:$A$66,0),MATCH(indicators!B1387,support!$E$1:$BI$1,0)),",","."))</f>
        <v>3.58699032574613</v>
      </c>
      <c r="E1387" t="s">
        <v>19</v>
      </c>
      <c r="F1387" t="s">
        <v>19</v>
      </c>
      <c r="G1387" t="s">
        <v>19</v>
      </c>
      <c r="H1387" t="s">
        <v>19</v>
      </c>
      <c r="I1387" t="str">
        <f ca="1">IF(OFFSET(support!$D$1,MATCH("w|"&amp;indicators!A1387&amp;"|"&amp;MID(indicators!C1387,3,100),support!$A$2:$A$66,0),MATCH(indicators!B1387,support!$E$1:$BI$1,0))="","NULL",SUBSTITUTE(OFFSET(support!$D$1,MATCH("w|"&amp;indicators!A1387&amp;"|"&amp;MID(indicators!C1387,3,100),support!$A$2:$A$66,0),MATCH(indicators!B1387,support!$E$1:$BI$1,0)),",","."))</f>
        <v>10</v>
      </c>
      <c r="J1387">
        <v>1</v>
      </c>
    </row>
    <row r="1388" spans="1:10" x14ac:dyDescent="0.25">
      <c r="A1388">
        <v>2017</v>
      </c>
      <c r="B1388" s="88">
        <v>26</v>
      </c>
      <c r="C1388" t="s">
        <v>234</v>
      </c>
      <c r="D1388" t="str">
        <f ca="1">IF(OFFSET(support!$D$1,MATCH("v|"&amp;indicators!A1388&amp;"|"&amp;MID(indicators!C1388,3,100),support!$A$2:$A$66,0),MATCH(indicators!B1388,support!$E$1:$BI$1,0))="","NULL",SUBSTITUTE(OFFSET(support!$D$1,MATCH("v|"&amp;indicators!A1388&amp;"|"&amp;MID(indicators!C1388,3,100),support!$A$2:$A$66,0),MATCH(indicators!B1388,support!$E$1:$BI$1,0)),",","."))</f>
        <v>9.99629652652749</v>
      </c>
      <c r="E1388" t="s">
        <v>19</v>
      </c>
      <c r="F1388" t="s">
        <v>19</v>
      </c>
      <c r="G1388" t="s">
        <v>19</v>
      </c>
      <c r="H1388" t="s">
        <v>19</v>
      </c>
      <c r="I1388" t="str">
        <f ca="1">IF(OFFSET(support!$D$1,MATCH("w|"&amp;indicators!A1388&amp;"|"&amp;MID(indicators!C1388,3,100),support!$A$2:$A$66,0),MATCH(indicators!B1388,support!$E$1:$BI$1,0))="","NULL",SUBSTITUTE(OFFSET(support!$D$1,MATCH("w|"&amp;indicators!A1388&amp;"|"&amp;MID(indicators!C1388,3,100),support!$A$2:$A$66,0),MATCH(indicators!B1388,support!$E$1:$BI$1,0)),",","."))</f>
        <v>10</v>
      </c>
      <c r="J1388">
        <v>1</v>
      </c>
    </row>
    <row r="1389" spans="1:10" x14ac:dyDescent="0.25">
      <c r="A1389">
        <v>2017</v>
      </c>
      <c r="B1389" s="88">
        <v>27</v>
      </c>
      <c r="C1389" t="s">
        <v>234</v>
      </c>
      <c r="D1389" t="str">
        <f ca="1">IF(OFFSET(support!$D$1,MATCH("v|"&amp;indicators!A1389&amp;"|"&amp;MID(indicators!C1389,3,100),support!$A$2:$A$66,0),MATCH(indicators!B1389,support!$E$1:$BI$1,0))="","NULL",SUBSTITUTE(OFFSET(support!$D$1,MATCH("v|"&amp;indicators!A1389&amp;"|"&amp;MID(indicators!C1389,3,100),support!$A$2:$A$66,0),MATCH(indicators!B1389,support!$E$1:$BI$1,0)),",","."))</f>
        <v>5.98286238991495</v>
      </c>
      <c r="E1389" t="s">
        <v>19</v>
      </c>
      <c r="F1389" t="s">
        <v>19</v>
      </c>
      <c r="G1389" t="s">
        <v>19</v>
      </c>
      <c r="H1389" t="s">
        <v>19</v>
      </c>
      <c r="I1389" t="str">
        <f ca="1">IF(OFFSET(support!$D$1,MATCH("w|"&amp;indicators!A1389&amp;"|"&amp;MID(indicators!C1389,3,100),support!$A$2:$A$66,0),MATCH(indicators!B1389,support!$E$1:$BI$1,0))="","NULL",SUBSTITUTE(OFFSET(support!$D$1,MATCH("w|"&amp;indicators!A1389&amp;"|"&amp;MID(indicators!C1389,3,100),support!$A$2:$A$66,0),MATCH(indicators!B1389,support!$E$1:$BI$1,0)),",","."))</f>
        <v>10</v>
      </c>
      <c r="J1389">
        <v>1</v>
      </c>
    </row>
    <row r="1390" spans="1:10" x14ac:dyDescent="0.25">
      <c r="A1390">
        <v>2017</v>
      </c>
      <c r="B1390" s="88">
        <v>28</v>
      </c>
      <c r="C1390" t="s">
        <v>234</v>
      </c>
      <c r="D1390" t="str">
        <f ca="1">IF(OFFSET(support!$D$1,MATCH("v|"&amp;indicators!A1390&amp;"|"&amp;MID(indicators!C1390,3,100),support!$A$2:$A$66,0),MATCH(indicators!B1390,support!$E$1:$BI$1,0))="","NULL",SUBSTITUTE(OFFSET(support!$D$1,MATCH("v|"&amp;indicators!A1390&amp;"|"&amp;MID(indicators!C1390,3,100),support!$A$2:$A$66,0),MATCH(indicators!B1390,support!$E$1:$BI$1,0)),",","."))</f>
        <v>2.88609779322966</v>
      </c>
      <c r="E1390" t="s">
        <v>19</v>
      </c>
      <c r="F1390" t="s">
        <v>19</v>
      </c>
      <c r="G1390" t="s">
        <v>19</v>
      </c>
      <c r="H1390" t="s">
        <v>19</v>
      </c>
      <c r="I1390" t="str">
        <f ca="1">IF(OFFSET(support!$D$1,MATCH("w|"&amp;indicators!A1390&amp;"|"&amp;MID(indicators!C1390,3,100),support!$A$2:$A$66,0),MATCH(indicators!B1390,support!$E$1:$BI$1,0))="","NULL",SUBSTITUTE(OFFSET(support!$D$1,MATCH("w|"&amp;indicators!A1390&amp;"|"&amp;MID(indicators!C1390,3,100),support!$A$2:$A$66,0),MATCH(indicators!B1390,support!$E$1:$BI$1,0)),",","."))</f>
        <v>10</v>
      </c>
      <c r="J1390">
        <v>1</v>
      </c>
    </row>
    <row r="1391" spans="1:10" x14ac:dyDescent="0.25">
      <c r="A1391">
        <v>2017</v>
      </c>
      <c r="B1391" s="88">
        <v>29</v>
      </c>
      <c r="C1391" t="s">
        <v>234</v>
      </c>
      <c r="D1391" t="str">
        <f ca="1">IF(OFFSET(support!$D$1,MATCH("v|"&amp;indicators!A1391&amp;"|"&amp;MID(indicators!C1391,3,100),support!$A$2:$A$66,0),MATCH(indicators!B1391,support!$E$1:$BI$1,0))="","NULL",SUBSTITUTE(OFFSET(support!$D$1,MATCH("v|"&amp;indicators!A1391&amp;"|"&amp;MID(indicators!C1391,3,100),support!$A$2:$A$66,0),MATCH(indicators!B1391,support!$E$1:$BI$1,0)),",","."))</f>
        <v>5.205961990043</v>
      </c>
      <c r="E1391" t="s">
        <v>19</v>
      </c>
      <c r="F1391" t="s">
        <v>19</v>
      </c>
      <c r="G1391" t="s">
        <v>19</v>
      </c>
      <c r="H1391" t="s">
        <v>19</v>
      </c>
      <c r="I1391" t="str">
        <f ca="1">IF(OFFSET(support!$D$1,MATCH("w|"&amp;indicators!A1391&amp;"|"&amp;MID(indicators!C1391,3,100),support!$A$2:$A$66,0),MATCH(indicators!B1391,support!$E$1:$BI$1,0))="","NULL",SUBSTITUTE(OFFSET(support!$D$1,MATCH("w|"&amp;indicators!A1391&amp;"|"&amp;MID(indicators!C1391,3,100),support!$A$2:$A$66,0),MATCH(indicators!B1391,support!$E$1:$BI$1,0)),",","."))</f>
        <v>10</v>
      </c>
      <c r="J1391">
        <v>1</v>
      </c>
    </row>
    <row r="1392" spans="1:10" x14ac:dyDescent="0.25">
      <c r="A1392">
        <v>2017</v>
      </c>
      <c r="B1392" s="88">
        <v>31</v>
      </c>
      <c r="C1392" t="s">
        <v>234</v>
      </c>
      <c r="D1392" t="str">
        <f ca="1">IF(OFFSET(support!$D$1,MATCH("v|"&amp;indicators!A1392&amp;"|"&amp;MID(indicators!C1392,3,100),support!$A$2:$A$66,0),MATCH(indicators!B1392,support!$E$1:$BI$1,0))="","NULL",SUBSTITUTE(OFFSET(support!$D$1,MATCH("v|"&amp;indicators!A1392&amp;"|"&amp;MID(indicators!C1392,3,100),support!$A$2:$A$66,0),MATCH(indicators!B1392,support!$E$1:$BI$1,0)),",","."))</f>
        <v>8.22228947504706</v>
      </c>
      <c r="E1392" t="s">
        <v>19</v>
      </c>
      <c r="F1392" t="s">
        <v>19</v>
      </c>
      <c r="G1392" t="s">
        <v>19</v>
      </c>
      <c r="H1392" t="s">
        <v>19</v>
      </c>
      <c r="I1392" t="str">
        <f ca="1">IF(OFFSET(support!$D$1,MATCH("w|"&amp;indicators!A1392&amp;"|"&amp;MID(indicators!C1392,3,100),support!$A$2:$A$66,0),MATCH(indicators!B1392,support!$E$1:$BI$1,0))="","NULL",SUBSTITUTE(OFFSET(support!$D$1,MATCH("w|"&amp;indicators!A1392&amp;"|"&amp;MID(indicators!C1392,3,100),support!$A$2:$A$66,0),MATCH(indicators!B1392,support!$E$1:$BI$1,0)),",","."))</f>
        <v>10</v>
      </c>
      <c r="J1392">
        <v>1</v>
      </c>
    </row>
    <row r="1393" spans="1:10" x14ac:dyDescent="0.25">
      <c r="A1393">
        <v>2017</v>
      </c>
      <c r="B1393" s="88">
        <v>33</v>
      </c>
      <c r="C1393" t="s">
        <v>234</v>
      </c>
      <c r="D1393" t="str">
        <f ca="1">IF(OFFSET(support!$D$1,MATCH("v|"&amp;indicators!A1393&amp;"|"&amp;MID(indicators!C1393,3,100),support!$A$2:$A$66,0),MATCH(indicators!B1393,support!$E$1:$BI$1,0))="","NULL",SUBSTITUTE(OFFSET(support!$D$1,MATCH("v|"&amp;indicators!A1393&amp;"|"&amp;MID(indicators!C1393,3,100),support!$A$2:$A$66,0),MATCH(indicators!B1393,support!$E$1:$BI$1,0)),",","."))</f>
        <v>2.70533753796946</v>
      </c>
      <c r="E1393" t="s">
        <v>19</v>
      </c>
      <c r="F1393" t="s">
        <v>19</v>
      </c>
      <c r="G1393" t="s">
        <v>19</v>
      </c>
      <c r="H1393" t="s">
        <v>19</v>
      </c>
      <c r="I1393" t="str">
        <f ca="1">IF(OFFSET(support!$D$1,MATCH("w|"&amp;indicators!A1393&amp;"|"&amp;MID(indicators!C1393,3,100),support!$A$2:$A$66,0),MATCH(indicators!B1393,support!$E$1:$BI$1,0))="","NULL",SUBSTITUTE(OFFSET(support!$D$1,MATCH("w|"&amp;indicators!A1393&amp;"|"&amp;MID(indicators!C1393,3,100),support!$A$2:$A$66,0),MATCH(indicators!B1393,support!$E$1:$BI$1,0)),",","."))</f>
        <v>10</v>
      </c>
      <c r="J1393">
        <v>1</v>
      </c>
    </row>
    <row r="1394" spans="1:10" x14ac:dyDescent="0.25">
      <c r="A1394">
        <v>2017</v>
      </c>
      <c r="B1394" s="88">
        <v>35</v>
      </c>
      <c r="C1394" t="s">
        <v>234</v>
      </c>
      <c r="D1394" t="str">
        <f ca="1">IF(OFFSET(support!$D$1,MATCH("v|"&amp;indicators!A1394&amp;"|"&amp;MID(indicators!C1394,3,100),support!$A$2:$A$66,0),MATCH(indicators!B1394,support!$E$1:$BI$1,0))="","NULL",SUBSTITUTE(OFFSET(support!$D$1,MATCH("v|"&amp;indicators!A1394&amp;"|"&amp;MID(indicators!C1394,3,100),support!$A$2:$A$66,0),MATCH(indicators!B1394,support!$E$1:$BI$1,0)),",","."))</f>
        <v>8.74018389355174</v>
      </c>
      <c r="E1394" t="s">
        <v>19</v>
      </c>
      <c r="F1394" t="s">
        <v>19</v>
      </c>
      <c r="G1394" t="s">
        <v>19</v>
      </c>
      <c r="H1394" t="s">
        <v>19</v>
      </c>
      <c r="I1394" t="str">
        <f ca="1">IF(OFFSET(support!$D$1,MATCH("w|"&amp;indicators!A1394&amp;"|"&amp;MID(indicators!C1394,3,100),support!$A$2:$A$66,0),MATCH(indicators!B1394,support!$E$1:$BI$1,0))="","NULL",SUBSTITUTE(OFFSET(support!$D$1,MATCH("w|"&amp;indicators!A1394&amp;"|"&amp;MID(indicators!C1394,3,100),support!$A$2:$A$66,0),MATCH(indicators!B1394,support!$E$1:$BI$1,0)),",","."))</f>
        <v>10</v>
      </c>
      <c r="J1394">
        <v>1</v>
      </c>
    </row>
    <row r="1395" spans="1:10" x14ac:dyDescent="0.25">
      <c r="A1395">
        <v>2017</v>
      </c>
      <c r="B1395" s="88">
        <v>36</v>
      </c>
      <c r="C1395" t="s">
        <v>234</v>
      </c>
      <c r="D1395" t="str">
        <f ca="1">IF(OFFSET(support!$D$1,MATCH("v|"&amp;indicators!A1395&amp;"|"&amp;MID(indicators!C1395,3,100),support!$A$2:$A$66,0),MATCH(indicators!B1395,support!$E$1:$BI$1,0))="","NULL",SUBSTITUTE(OFFSET(support!$D$1,MATCH("v|"&amp;indicators!A1395&amp;"|"&amp;MID(indicators!C1395,3,100),support!$A$2:$A$66,0),MATCH(indicators!B1395,support!$E$1:$BI$1,0)),",","."))</f>
        <v>6.90600748860747</v>
      </c>
      <c r="E1395" t="s">
        <v>19</v>
      </c>
      <c r="F1395" t="s">
        <v>19</v>
      </c>
      <c r="G1395" t="s">
        <v>19</v>
      </c>
      <c r="H1395" t="s">
        <v>19</v>
      </c>
      <c r="I1395" t="str">
        <f ca="1">IF(OFFSET(support!$D$1,MATCH("w|"&amp;indicators!A1395&amp;"|"&amp;MID(indicators!C1395,3,100),support!$A$2:$A$66,0),MATCH(indicators!B1395,support!$E$1:$BI$1,0))="","NULL",SUBSTITUTE(OFFSET(support!$D$1,MATCH("w|"&amp;indicators!A1395&amp;"|"&amp;MID(indicators!C1395,3,100),support!$A$2:$A$66,0),MATCH(indicators!B1395,support!$E$1:$BI$1,0)),",","."))</f>
        <v>10</v>
      </c>
      <c r="J1395">
        <v>1</v>
      </c>
    </row>
    <row r="1396" spans="1:10" x14ac:dyDescent="0.25">
      <c r="A1396">
        <v>2017</v>
      </c>
      <c r="B1396" s="88">
        <v>38</v>
      </c>
      <c r="C1396" t="s">
        <v>234</v>
      </c>
      <c r="D1396" t="str">
        <f ca="1">IF(OFFSET(support!$D$1,MATCH("v|"&amp;indicators!A1396&amp;"|"&amp;MID(indicators!C1396,3,100),support!$A$2:$A$66,0),MATCH(indicators!B1396,support!$E$1:$BI$1,0))="","NULL",SUBSTITUTE(OFFSET(support!$D$1,MATCH("v|"&amp;indicators!A1396&amp;"|"&amp;MID(indicators!C1396,3,100),support!$A$2:$A$66,0),MATCH(indicators!B1396,support!$E$1:$BI$1,0)),",","."))</f>
        <v>8.72485271398023</v>
      </c>
      <c r="E1396" t="s">
        <v>19</v>
      </c>
      <c r="F1396" t="s">
        <v>19</v>
      </c>
      <c r="G1396" t="s">
        <v>19</v>
      </c>
      <c r="H1396" t="s">
        <v>19</v>
      </c>
      <c r="I1396" t="str">
        <f ca="1">IF(OFFSET(support!$D$1,MATCH("w|"&amp;indicators!A1396&amp;"|"&amp;MID(indicators!C1396,3,100),support!$A$2:$A$66,0),MATCH(indicators!B1396,support!$E$1:$BI$1,0))="","NULL",SUBSTITUTE(OFFSET(support!$D$1,MATCH("w|"&amp;indicators!A1396&amp;"|"&amp;MID(indicators!C1396,3,100),support!$A$2:$A$66,0),MATCH(indicators!B1396,support!$E$1:$BI$1,0)),",","."))</f>
        <v>10</v>
      </c>
      <c r="J1396">
        <v>1</v>
      </c>
    </row>
    <row r="1397" spans="1:10" x14ac:dyDescent="0.25">
      <c r="A1397">
        <v>2017</v>
      </c>
      <c r="B1397" s="88">
        <v>40</v>
      </c>
      <c r="C1397" t="s">
        <v>234</v>
      </c>
      <c r="D1397" t="str">
        <f ca="1">IF(OFFSET(support!$D$1,MATCH("v|"&amp;indicators!A1397&amp;"|"&amp;MID(indicators!C1397,3,100),support!$A$2:$A$66,0),MATCH(indicators!B1397,support!$E$1:$BI$1,0))="","NULL",SUBSTITUTE(OFFSET(support!$D$1,MATCH("v|"&amp;indicators!A1397&amp;"|"&amp;MID(indicators!C1397,3,100),support!$A$2:$A$66,0),MATCH(indicators!B1397,support!$E$1:$BI$1,0)),",","."))</f>
        <v>4.51606752029631</v>
      </c>
      <c r="E1397" t="s">
        <v>19</v>
      </c>
      <c r="F1397" t="s">
        <v>19</v>
      </c>
      <c r="G1397" t="s">
        <v>19</v>
      </c>
      <c r="H1397" t="s">
        <v>19</v>
      </c>
      <c r="I1397" t="str">
        <f ca="1">IF(OFFSET(support!$D$1,MATCH("w|"&amp;indicators!A1397&amp;"|"&amp;MID(indicators!C1397,3,100),support!$A$2:$A$66,0),MATCH(indicators!B1397,support!$E$1:$BI$1,0))="","NULL",SUBSTITUTE(OFFSET(support!$D$1,MATCH("w|"&amp;indicators!A1397&amp;"|"&amp;MID(indicators!C1397,3,100),support!$A$2:$A$66,0),MATCH(indicators!B1397,support!$E$1:$BI$1,0)),",","."))</f>
        <v>10</v>
      </c>
      <c r="J1397">
        <v>1</v>
      </c>
    </row>
    <row r="1398" spans="1:10" x14ac:dyDescent="0.25">
      <c r="A1398">
        <v>2017</v>
      </c>
      <c r="B1398" s="88">
        <v>41</v>
      </c>
      <c r="C1398" t="s">
        <v>234</v>
      </c>
      <c r="D1398" t="str">
        <f ca="1">IF(OFFSET(support!$D$1,MATCH("v|"&amp;indicators!A1398&amp;"|"&amp;MID(indicators!C1398,3,100),support!$A$2:$A$66,0),MATCH(indicators!B1398,support!$E$1:$BI$1,0))="","NULL",SUBSTITUTE(OFFSET(support!$D$1,MATCH("v|"&amp;indicators!A1398&amp;"|"&amp;MID(indicators!C1398,3,100),support!$A$2:$A$66,0),MATCH(indicators!B1398,support!$E$1:$BI$1,0)),",","."))</f>
        <v>9.93057965641569</v>
      </c>
      <c r="E1398" t="s">
        <v>19</v>
      </c>
      <c r="F1398" t="s">
        <v>19</v>
      </c>
      <c r="G1398" t="s">
        <v>19</v>
      </c>
      <c r="H1398" t="s">
        <v>19</v>
      </c>
      <c r="I1398" t="str">
        <f ca="1">IF(OFFSET(support!$D$1,MATCH("w|"&amp;indicators!A1398&amp;"|"&amp;MID(indicators!C1398,3,100),support!$A$2:$A$66,0),MATCH(indicators!B1398,support!$E$1:$BI$1,0))="","NULL",SUBSTITUTE(OFFSET(support!$D$1,MATCH("w|"&amp;indicators!A1398&amp;"|"&amp;MID(indicators!C1398,3,100),support!$A$2:$A$66,0),MATCH(indicators!B1398,support!$E$1:$BI$1,0)),",","."))</f>
        <v>10</v>
      </c>
      <c r="J1398">
        <v>1</v>
      </c>
    </row>
    <row r="1399" spans="1:10" x14ac:dyDescent="0.25">
      <c r="A1399">
        <v>2017</v>
      </c>
      <c r="B1399" s="88">
        <v>42</v>
      </c>
      <c r="C1399" t="s">
        <v>234</v>
      </c>
      <c r="D1399" t="str">
        <f ca="1">IF(OFFSET(support!$D$1,MATCH("v|"&amp;indicators!A1399&amp;"|"&amp;MID(indicators!C1399,3,100),support!$A$2:$A$66,0),MATCH(indicators!B1399,support!$E$1:$BI$1,0))="","NULL",SUBSTITUTE(OFFSET(support!$D$1,MATCH("v|"&amp;indicators!A1399&amp;"|"&amp;MID(indicators!C1399,3,100),support!$A$2:$A$66,0),MATCH(indicators!B1399,support!$E$1:$BI$1,0)),",","."))</f>
        <v>5.31202610981563</v>
      </c>
      <c r="E1399" t="s">
        <v>19</v>
      </c>
      <c r="F1399" t="s">
        <v>19</v>
      </c>
      <c r="G1399" t="s">
        <v>19</v>
      </c>
      <c r="H1399" t="s">
        <v>19</v>
      </c>
      <c r="I1399" t="str">
        <f ca="1">IF(OFFSET(support!$D$1,MATCH("w|"&amp;indicators!A1399&amp;"|"&amp;MID(indicators!C1399,3,100),support!$A$2:$A$66,0),MATCH(indicators!B1399,support!$E$1:$BI$1,0))="","NULL",SUBSTITUTE(OFFSET(support!$D$1,MATCH("w|"&amp;indicators!A1399&amp;"|"&amp;MID(indicators!C1399,3,100),support!$A$2:$A$66,0),MATCH(indicators!B1399,support!$E$1:$BI$1,0)),",","."))</f>
        <v>10</v>
      </c>
      <c r="J1399">
        <v>1</v>
      </c>
    </row>
    <row r="1400" spans="1:10" x14ac:dyDescent="0.25">
      <c r="A1400">
        <v>2017</v>
      </c>
      <c r="B1400" s="88">
        <v>43</v>
      </c>
      <c r="C1400" t="s">
        <v>234</v>
      </c>
      <c r="D1400" t="str">
        <f ca="1">IF(OFFSET(support!$D$1,MATCH("v|"&amp;indicators!A1400&amp;"|"&amp;MID(indicators!C1400,3,100),support!$A$2:$A$66,0),MATCH(indicators!B1400,support!$E$1:$BI$1,0))="","NULL",SUBSTITUTE(OFFSET(support!$D$1,MATCH("v|"&amp;indicators!A1400&amp;"|"&amp;MID(indicators!C1400,3,100),support!$A$2:$A$66,0),MATCH(indicators!B1400,support!$E$1:$BI$1,0)),",","."))</f>
        <v>7.85943293265849</v>
      </c>
      <c r="E1400" t="s">
        <v>19</v>
      </c>
      <c r="F1400" t="s">
        <v>19</v>
      </c>
      <c r="G1400" t="s">
        <v>19</v>
      </c>
      <c r="H1400" t="s">
        <v>19</v>
      </c>
      <c r="I1400" t="str">
        <f ca="1">IF(OFFSET(support!$D$1,MATCH("w|"&amp;indicators!A1400&amp;"|"&amp;MID(indicators!C1400,3,100),support!$A$2:$A$66,0),MATCH(indicators!B1400,support!$E$1:$BI$1,0))="","NULL",SUBSTITUTE(OFFSET(support!$D$1,MATCH("w|"&amp;indicators!A1400&amp;"|"&amp;MID(indicators!C1400,3,100),support!$A$2:$A$66,0),MATCH(indicators!B1400,support!$E$1:$BI$1,0)),",","."))</f>
        <v>10</v>
      </c>
      <c r="J1400">
        <v>1</v>
      </c>
    </row>
    <row r="1401" spans="1:10" x14ac:dyDescent="0.25">
      <c r="A1401">
        <v>2017</v>
      </c>
      <c r="B1401" s="88">
        <v>44</v>
      </c>
      <c r="C1401" t="s">
        <v>234</v>
      </c>
      <c r="D1401" t="str">
        <f ca="1">IF(OFFSET(support!$D$1,MATCH("v|"&amp;indicators!A1401&amp;"|"&amp;MID(indicators!C1401,3,100),support!$A$2:$A$66,0),MATCH(indicators!B1401,support!$E$1:$BI$1,0))="","NULL",SUBSTITUTE(OFFSET(support!$D$1,MATCH("v|"&amp;indicators!A1401&amp;"|"&amp;MID(indicators!C1401,3,100),support!$A$2:$A$66,0),MATCH(indicators!B1401,support!$E$1:$BI$1,0)),",","."))</f>
        <v>5.45801717267469</v>
      </c>
      <c r="E1401" t="s">
        <v>19</v>
      </c>
      <c r="F1401" t="s">
        <v>19</v>
      </c>
      <c r="G1401" t="s">
        <v>19</v>
      </c>
      <c r="H1401" t="s">
        <v>19</v>
      </c>
      <c r="I1401" t="str">
        <f ca="1">IF(OFFSET(support!$D$1,MATCH("w|"&amp;indicators!A1401&amp;"|"&amp;MID(indicators!C1401,3,100),support!$A$2:$A$66,0),MATCH(indicators!B1401,support!$E$1:$BI$1,0))="","NULL",SUBSTITUTE(OFFSET(support!$D$1,MATCH("w|"&amp;indicators!A1401&amp;"|"&amp;MID(indicators!C1401,3,100),support!$A$2:$A$66,0),MATCH(indicators!B1401,support!$E$1:$BI$1,0)),",","."))</f>
        <v>10</v>
      </c>
      <c r="J1401">
        <v>1</v>
      </c>
    </row>
    <row r="1402" spans="1:10" x14ac:dyDescent="0.25">
      <c r="A1402">
        <v>2017</v>
      </c>
      <c r="B1402" s="88">
        <v>45</v>
      </c>
      <c r="C1402" t="s">
        <v>234</v>
      </c>
      <c r="D1402" t="str">
        <f ca="1">IF(OFFSET(support!$D$1,MATCH("v|"&amp;indicators!A1402&amp;"|"&amp;MID(indicators!C1402,3,100),support!$A$2:$A$66,0),MATCH(indicators!B1402,support!$E$1:$BI$1,0))="","NULL",SUBSTITUTE(OFFSET(support!$D$1,MATCH("v|"&amp;indicators!A1402&amp;"|"&amp;MID(indicators!C1402,3,100),support!$A$2:$A$66,0),MATCH(indicators!B1402,support!$E$1:$BI$1,0)),",","."))</f>
        <v>8.20444326157154</v>
      </c>
      <c r="E1402" t="s">
        <v>19</v>
      </c>
      <c r="F1402" t="s">
        <v>19</v>
      </c>
      <c r="G1402" t="s">
        <v>19</v>
      </c>
      <c r="H1402" t="s">
        <v>19</v>
      </c>
      <c r="I1402" t="str">
        <f ca="1">IF(OFFSET(support!$D$1,MATCH("w|"&amp;indicators!A1402&amp;"|"&amp;MID(indicators!C1402,3,100),support!$A$2:$A$66,0),MATCH(indicators!B1402,support!$E$1:$BI$1,0))="","NULL",SUBSTITUTE(OFFSET(support!$D$1,MATCH("w|"&amp;indicators!A1402&amp;"|"&amp;MID(indicators!C1402,3,100),support!$A$2:$A$66,0),MATCH(indicators!B1402,support!$E$1:$BI$1,0)),",","."))</f>
        <v>10</v>
      </c>
      <c r="J1402">
        <v>1</v>
      </c>
    </row>
    <row r="1403" spans="1:10" x14ac:dyDescent="0.25">
      <c r="A1403">
        <v>2017</v>
      </c>
      <c r="B1403" s="88">
        <v>46</v>
      </c>
      <c r="C1403" t="s">
        <v>234</v>
      </c>
      <c r="D1403" t="str">
        <f ca="1">IF(OFFSET(support!$D$1,MATCH("v|"&amp;indicators!A1403&amp;"|"&amp;MID(indicators!C1403,3,100),support!$A$2:$A$66,0),MATCH(indicators!B1403,support!$E$1:$BI$1,0))="","NULL",SUBSTITUTE(OFFSET(support!$D$1,MATCH("v|"&amp;indicators!A1403&amp;"|"&amp;MID(indicators!C1403,3,100),support!$A$2:$A$66,0),MATCH(indicators!B1403,support!$E$1:$BI$1,0)),",","."))</f>
        <v>6.7933457748105</v>
      </c>
      <c r="E1403" t="s">
        <v>19</v>
      </c>
      <c r="F1403" t="s">
        <v>19</v>
      </c>
      <c r="G1403" t="s">
        <v>19</v>
      </c>
      <c r="H1403" t="s">
        <v>19</v>
      </c>
      <c r="I1403" t="str">
        <f ca="1">IF(OFFSET(support!$D$1,MATCH("w|"&amp;indicators!A1403&amp;"|"&amp;MID(indicators!C1403,3,100),support!$A$2:$A$66,0),MATCH(indicators!B1403,support!$E$1:$BI$1,0))="","NULL",SUBSTITUTE(OFFSET(support!$D$1,MATCH("w|"&amp;indicators!A1403&amp;"|"&amp;MID(indicators!C1403,3,100),support!$A$2:$A$66,0),MATCH(indicators!B1403,support!$E$1:$BI$1,0)),",","."))</f>
        <v>10</v>
      </c>
      <c r="J1403">
        <v>1</v>
      </c>
    </row>
    <row r="1404" spans="1:10" x14ac:dyDescent="0.25">
      <c r="A1404">
        <v>2017</v>
      </c>
      <c r="B1404" s="88">
        <v>47</v>
      </c>
      <c r="C1404" t="s">
        <v>234</v>
      </c>
      <c r="D1404" t="str">
        <f ca="1">IF(OFFSET(support!$D$1,MATCH("v|"&amp;indicators!A1404&amp;"|"&amp;MID(indicators!C1404,3,100),support!$A$2:$A$66,0),MATCH(indicators!B1404,support!$E$1:$BI$1,0))="","NULL",SUBSTITUTE(OFFSET(support!$D$1,MATCH("v|"&amp;indicators!A1404&amp;"|"&amp;MID(indicators!C1404,3,100),support!$A$2:$A$66,0),MATCH(indicators!B1404,support!$E$1:$BI$1,0)),",","."))</f>
        <v>7.02128646262743</v>
      </c>
      <c r="E1404" t="s">
        <v>19</v>
      </c>
      <c r="F1404" t="s">
        <v>19</v>
      </c>
      <c r="G1404" t="s">
        <v>19</v>
      </c>
      <c r="H1404" t="s">
        <v>19</v>
      </c>
      <c r="I1404" t="str">
        <f ca="1">IF(OFFSET(support!$D$1,MATCH("w|"&amp;indicators!A1404&amp;"|"&amp;MID(indicators!C1404,3,100),support!$A$2:$A$66,0),MATCH(indicators!B1404,support!$E$1:$BI$1,0))="","NULL",SUBSTITUTE(OFFSET(support!$D$1,MATCH("w|"&amp;indicators!A1404&amp;"|"&amp;MID(indicators!C1404,3,100),support!$A$2:$A$66,0),MATCH(indicators!B1404,support!$E$1:$BI$1,0)),",","."))</f>
        <v>10</v>
      </c>
      <c r="J1404">
        <v>1</v>
      </c>
    </row>
    <row r="1405" spans="1:10" x14ac:dyDescent="0.25">
      <c r="A1405">
        <v>2017</v>
      </c>
      <c r="B1405" s="88">
        <v>48</v>
      </c>
      <c r="C1405" t="s">
        <v>234</v>
      </c>
      <c r="D1405" t="str">
        <f ca="1">IF(OFFSET(support!$D$1,MATCH("v|"&amp;indicators!A1405&amp;"|"&amp;MID(indicators!C1405,3,100),support!$A$2:$A$66,0),MATCH(indicators!B1405,support!$E$1:$BI$1,0))="","NULL",SUBSTITUTE(OFFSET(support!$D$1,MATCH("v|"&amp;indicators!A1405&amp;"|"&amp;MID(indicators!C1405,3,100),support!$A$2:$A$66,0),MATCH(indicators!B1405,support!$E$1:$BI$1,0)),",","."))</f>
        <v>3.87135407604589</v>
      </c>
      <c r="E1405" t="s">
        <v>19</v>
      </c>
      <c r="F1405" t="s">
        <v>19</v>
      </c>
      <c r="G1405" t="s">
        <v>19</v>
      </c>
      <c r="H1405" t="s">
        <v>19</v>
      </c>
      <c r="I1405" t="str">
        <f ca="1">IF(OFFSET(support!$D$1,MATCH("w|"&amp;indicators!A1405&amp;"|"&amp;MID(indicators!C1405,3,100),support!$A$2:$A$66,0),MATCH(indicators!B1405,support!$E$1:$BI$1,0))="","NULL",SUBSTITUTE(OFFSET(support!$D$1,MATCH("w|"&amp;indicators!A1405&amp;"|"&amp;MID(indicators!C1405,3,100),support!$A$2:$A$66,0),MATCH(indicators!B1405,support!$E$1:$BI$1,0)),",","."))</f>
        <v>10</v>
      </c>
      <c r="J1405">
        <v>1</v>
      </c>
    </row>
    <row r="1406" spans="1:10" x14ac:dyDescent="0.25">
      <c r="A1406">
        <v>2017</v>
      </c>
      <c r="B1406" s="88">
        <v>49</v>
      </c>
      <c r="C1406" t="s">
        <v>234</v>
      </c>
      <c r="D1406" t="str">
        <f ca="1">IF(OFFSET(support!$D$1,MATCH("v|"&amp;indicators!A1406&amp;"|"&amp;MID(indicators!C1406,3,100),support!$A$2:$A$66,0),MATCH(indicators!B1406,support!$E$1:$BI$1,0))="","NULL",SUBSTITUTE(OFFSET(support!$D$1,MATCH("v|"&amp;indicators!A1406&amp;"|"&amp;MID(indicators!C1406,3,100),support!$A$2:$A$66,0),MATCH(indicators!B1406,support!$E$1:$BI$1,0)),",","."))</f>
        <v>3.92603812607601</v>
      </c>
      <c r="E1406" t="s">
        <v>19</v>
      </c>
      <c r="F1406" t="s">
        <v>19</v>
      </c>
      <c r="G1406" t="s">
        <v>19</v>
      </c>
      <c r="H1406" t="s">
        <v>19</v>
      </c>
      <c r="I1406" t="str">
        <f ca="1">IF(OFFSET(support!$D$1,MATCH("w|"&amp;indicators!A1406&amp;"|"&amp;MID(indicators!C1406,3,100),support!$A$2:$A$66,0),MATCH(indicators!B1406,support!$E$1:$BI$1,0))="","NULL",SUBSTITUTE(OFFSET(support!$D$1,MATCH("w|"&amp;indicators!A1406&amp;"|"&amp;MID(indicators!C1406,3,100),support!$A$2:$A$66,0),MATCH(indicators!B1406,support!$E$1:$BI$1,0)),",","."))</f>
        <v>10</v>
      </c>
      <c r="J1406">
        <v>1</v>
      </c>
    </row>
    <row r="1407" spans="1:10" x14ac:dyDescent="0.25">
      <c r="A1407">
        <v>2017</v>
      </c>
      <c r="B1407" s="88">
        <v>50</v>
      </c>
      <c r="C1407" t="s">
        <v>234</v>
      </c>
      <c r="D1407" t="str">
        <f ca="1">IF(OFFSET(support!$D$1,MATCH("v|"&amp;indicators!A1407&amp;"|"&amp;MID(indicators!C1407,3,100),support!$A$2:$A$66,0),MATCH(indicators!B1407,support!$E$1:$BI$1,0))="","NULL",SUBSTITUTE(OFFSET(support!$D$1,MATCH("v|"&amp;indicators!A1407&amp;"|"&amp;MID(indicators!C1407,3,100),support!$A$2:$A$66,0),MATCH(indicators!B1407,support!$E$1:$BI$1,0)),",","."))</f>
        <v>7.75709073612475</v>
      </c>
      <c r="E1407" t="s">
        <v>19</v>
      </c>
      <c r="F1407" t="s">
        <v>19</v>
      </c>
      <c r="G1407" t="s">
        <v>19</v>
      </c>
      <c r="H1407" t="s">
        <v>19</v>
      </c>
      <c r="I1407" t="str">
        <f ca="1">IF(OFFSET(support!$D$1,MATCH("w|"&amp;indicators!A1407&amp;"|"&amp;MID(indicators!C1407,3,100),support!$A$2:$A$66,0),MATCH(indicators!B1407,support!$E$1:$BI$1,0))="","NULL",SUBSTITUTE(OFFSET(support!$D$1,MATCH("w|"&amp;indicators!A1407&amp;"|"&amp;MID(indicators!C1407,3,100),support!$A$2:$A$66,0),MATCH(indicators!B1407,support!$E$1:$BI$1,0)),",","."))</f>
        <v>10</v>
      </c>
      <c r="J1407">
        <v>1</v>
      </c>
    </row>
    <row r="1408" spans="1:10" x14ac:dyDescent="0.25">
      <c r="A1408">
        <v>2017</v>
      </c>
      <c r="B1408" s="88">
        <v>52</v>
      </c>
      <c r="C1408" t="s">
        <v>234</v>
      </c>
      <c r="D1408" t="str">
        <f ca="1">IF(OFFSET(support!$D$1,MATCH("v|"&amp;indicators!A1408&amp;"|"&amp;MID(indicators!C1408,3,100),support!$A$2:$A$66,0),MATCH(indicators!B1408,support!$E$1:$BI$1,0))="","NULL",SUBSTITUTE(OFFSET(support!$D$1,MATCH("v|"&amp;indicators!A1408&amp;"|"&amp;MID(indicators!C1408,3,100),support!$A$2:$A$66,0),MATCH(indicators!B1408,support!$E$1:$BI$1,0)),",","."))</f>
        <v>9.69799119318743</v>
      </c>
      <c r="E1408" t="s">
        <v>19</v>
      </c>
      <c r="F1408" t="s">
        <v>19</v>
      </c>
      <c r="G1408" t="s">
        <v>19</v>
      </c>
      <c r="H1408" t="s">
        <v>19</v>
      </c>
      <c r="I1408" t="str">
        <f ca="1">IF(OFFSET(support!$D$1,MATCH("w|"&amp;indicators!A1408&amp;"|"&amp;MID(indicators!C1408,3,100),support!$A$2:$A$66,0),MATCH(indicators!B1408,support!$E$1:$BI$1,0))="","NULL",SUBSTITUTE(OFFSET(support!$D$1,MATCH("w|"&amp;indicators!A1408&amp;"|"&amp;MID(indicators!C1408,3,100),support!$A$2:$A$66,0),MATCH(indicators!B1408,support!$E$1:$BI$1,0)),",","."))</f>
        <v>10</v>
      </c>
      <c r="J1408">
        <v>1</v>
      </c>
    </row>
    <row r="1409" spans="1:10" x14ac:dyDescent="0.25">
      <c r="A1409">
        <v>2017</v>
      </c>
      <c r="B1409" s="88">
        <v>53</v>
      </c>
      <c r="C1409" t="s">
        <v>234</v>
      </c>
      <c r="D1409" t="str">
        <f ca="1">IF(OFFSET(support!$D$1,MATCH("v|"&amp;indicators!A1409&amp;"|"&amp;MID(indicators!C1409,3,100),support!$A$2:$A$66,0),MATCH(indicators!B1409,support!$E$1:$BI$1,0))="","NULL",SUBSTITUTE(OFFSET(support!$D$1,MATCH("v|"&amp;indicators!A1409&amp;"|"&amp;MID(indicators!C1409,3,100),support!$A$2:$A$66,0),MATCH(indicators!B1409,support!$E$1:$BI$1,0)),",","."))</f>
        <v>9.6784379289623</v>
      </c>
      <c r="E1409" t="s">
        <v>19</v>
      </c>
      <c r="F1409" t="s">
        <v>19</v>
      </c>
      <c r="G1409" t="s">
        <v>19</v>
      </c>
      <c r="H1409" t="s">
        <v>19</v>
      </c>
      <c r="I1409" t="str">
        <f ca="1">IF(OFFSET(support!$D$1,MATCH("w|"&amp;indicators!A1409&amp;"|"&amp;MID(indicators!C1409,3,100),support!$A$2:$A$66,0),MATCH(indicators!B1409,support!$E$1:$BI$1,0))="","NULL",SUBSTITUTE(OFFSET(support!$D$1,MATCH("w|"&amp;indicators!A1409&amp;"|"&amp;MID(indicators!C1409,3,100),support!$A$2:$A$66,0),MATCH(indicators!B1409,support!$E$1:$BI$1,0)),",","."))</f>
        <v>10</v>
      </c>
      <c r="J1409">
        <v>1</v>
      </c>
    </row>
    <row r="1410" spans="1:10" x14ac:dyDescent="0.25">
      <c r="A1410">
        <v>2017</v>
      </c>
      <c r="B1410" s="88">
        <v>54</v>
      </c>
      <c r="C1410" t="s">
        <v>234</v>
      </c>
      <c r="D1410" t="str">
        <f ca="1">IF(OFFSET(support!$D$1,MATCH("v|"&amp;indicators!A1410&amp;"|"&amp;MID(indicators!C1410,3,100),support!$A$2:$A$66,0),MATCH(indicators!B1410,support!$E$1:$BI$1,0))="","NULL",SUBSTITUTE(OFFSET(support!$D$1,MATCH("v|"&amp;indicators!A1410&amp;"|"&amp;MID(indicators!C1410,3,100),support!$A$2:$A$66,0),MATCH(indicators!B1410,support!$E$1:$BI$1,0)),",","."))</f>
        <v>9.96146769867908</v>
      </c>
      <c r="E1410" t="s">
        <v>19</v>
      </c>
      <c r="F1410" t="s">
        <v>19</v>
      </c>
      <c r="G1410" t="s">
        <v>19</v>
      </c>
      <c r="H1410" t="s">
        <v>19</v>
      </c>
      <c r="I1410" t="str">
        <f ca="1">IF(OFFSET(support!$D$1,MATCH("w|"&amp;indicators!A1410&amp;"|"&amp;MID(indicators!C1410,3,100),support!$A$2:$A$66,0),MATCH(indicators!B1410,support!$E$1:$BI$1,0))="","NULL",SUBSTITUTE(OFFSET(support!$D$1,MATCH("w|"&amp;indicators!A1410&amp;"|"&amp;MID(indicators!C1410,3,100),support!$A$2:$A$66,0),MATCH(indicators!B1410,support!$E$1:$BI$1,0)),",","."))</f>
        <v>10</v>
      </c>
      <c r="J1410">
        <v>1</v>
      </c>
    </row>
    <row r="1411" spans="1:10" x14ac:dyDescent="0.25">
      <c r="A1411">
        <v>2017</v>
      </c>
      <c r="B1411" s="88">
        <v>57</v>
      </c>
      <c r="C1411" t="s">
        <v>234</v>
      </c>
      <c r="D1411" t="str">
        <f ca="1">IF(OFFSET(support!$D$1,MATCH("v|"&amp;indicators!A1411&amp;"|"&amp;MID(indicators!C1411,3,100),support!$A$2:$A$66,0),MATCH(indicators!B1411,support!$E$1:$BI$1,0))="","NULL",SUBSTITUTE(OFFSET(support!$D$1,MATCH("v|"&amp;indicators!A1411&amp;"|"&amp;MID(indicators!C1411,3,100),support!$A$2:$A$66,0),MATCH(indicators!B1411,support!$E$1:$BI$1,0)),",","."))</f>
        <v>7.35781223071606</v>
      </c>
      <c r="E1411" t="s">
        <v>19</v>
      </c>
      <c r="F1411" t="s">
        <v>19</v>
      </c>
      <c r="G1411" t="s">
        <v>19</v>
      </c>
      <c r="H1411" t="s">
        <v>19</v>
      </c>
      <c r="I1411" t="str">
        <f ca="1">IF(OFFSET(support!$D$1,MATCH("w|"&amp;indicators!A1411&amp;"|"&amp;MID(indicators!C1411,3,100),support!$A$2:$A$66,0),MATCH(indicators!B1411,support!$E$1:$BI$1,0))="","NULL",SUBSTITUTE(OFFSET(support!$D$1,MATCH("w|"&amp;indicators!A1411&amp;"|"&amp;MID(indicators!C1411,3,100),support!$A$2:$A$66,0),MATCH(indicators!B1411,support!$E$1:$BI$1,0)),",","."))</f>
        <v>10</v>
      </c>
      <c r="J1411">
        <v>1</v>
      </c>
    </row>
    <row r="1412" spans="1:10" x14ac:dyDescent="0.25">
      <c r="A1412">
        <v>2017</v>
      </c>
      <c r="B1412" s="88">
        <v>58</v>
      </c>
      <c r="C1412" t="s">
        <v>234</v>
      </c>
      <c r="D1412" t="str">
        <f ca="1">IF(OFFSET(support!$D$1,MATCH("v|"&amp;indicators!A1412&amp;"|"&amp;MID(indicators!C1412,3,100),support!$A$2:$A$66,0),MATCH(indicators!B1412,support!$E$1:$BI$1,0))="","NULL",SUBSTITUTE(OFFSET(support!$D$1,MATCH("v|"&amp;indicators!A1412&amp;"|"&amp;MID(indicators!C1412,3,100),support!$A$2:$A$66,0),MATCH(indicators!B1412,support!$E$1:$BI$1,0)),",","."))</f>
        <v>5.03524713794819</v>
      </c>
      <c r="E1412" t="s">
        <v>19</v>
      </c>
      <c r="F1412" t="s">
        <v>19</v>
      </c>
      <c r="G1412" t="s">
        <v>19</v>
      </c>
      <c r="H1412" t="s">
        <v>19</v>
      </c>
      <c r="I1412" t="str">
        <f ca="1">IF(OFFSET(support!$D$1,MATCH("w|"&amp;indicators!A1412&amp;"|"&amp;MID(indicators!C1412,3,100),support!$A$2:$A$66,0),MATCH(indicators!B1412,support!$E$1:$BI$1,0))="","NULL",SUBSTITUTE(OFFSET(support!$D$1,MATCH("w|"&amp;indicators!A1412&amp;"|"&amp;MID(indicators!C1412,3,100),support!$A$2:$A$66,0),MATCH(indicators!B1412,support!$E$1:$BI$1,0)),",","."))</f>
        <v>10</v>
      </c>
      <c r="J1412">
        <v>1</v>
      </c>
    </row>
    <row r="1413" spans="1:10" x14ac:dyDescent="0.25">
      <c r="A1413">
        <v>2017</v>
      </c>
      <c r="B1413" s="88">
        <v>60</v>
      </c>
      <c r="C1413" t="s">
        <v>234</v>
      </c>
      <c r="D1413" t="str">
        <f ca="1">IF(OFFSET(support!$D$1,MATCH("v|"&amp;indicators!A1413&amp;"|"&amp;MID(indicators!C1413,3,100),support!$A$2:$A$66,0),MATCH(indicators!B1413,support!$E$1:$BI$1,0))="","NULL",SUBSTITUTE(OFFSET(support!$D$1,MATCH("v|"&amp;indicators!A1413&amp;"|"&amp;MID(indicators!C1413,3,100),support!$A$2:$A$66,0),MATCH(indicators!B1413,support!$E$1:$BI$1,0)),",","."))</f>
        <v>7.46726244794835</v>
      </c>
      <c r="E1413" t="s">
        <v>19</v>
      </c>
      <c r="F1413" t="s">
        <v>19</v>
      </c>
      <c r="G1413" t="s">
        <v>19</v>
      </c>
      <c r="H1413" t="s">
        <v>19</v>
      </c>
      <c r="I1413" t="str">
        <f ca="1">IF(OFFSET(support!$D$1,MATCH("w|"&amp;indicators!A1413&amp;"|"&amp;MID(indicators!C1413,3,100),support!$A$2:$A$66,0),MATCH(indicators!B1413,support!$E$1:$BI$1,0))="","NULL",SUBSTITUTE(OFFSET(support!$D$1,MATCH("w|"&amp;indicators!A1413&amp;"|"&amp;MID(indicators!C1413,3,100),support!$A$2:$A$66,0),MATCH(indicators!B1413,support!$E$1:$BI$1,0)),",","."))</f>
        <v>10</v>
      </c>
      <c r="J1413">
        <v>1</v>
      </c>
    </row>
    <row r="1414" spans="1:10" x14ac:dyDescent="0.25">
      <c r="A1414">
        <v>2017</v>
      </c>
      <c r="B1414" s="88">
        <v>61</v>
      </c>
      <c r="C1414" t="s">
        <v>234</v>
      </c>
      <c r="D1414" t="str">
        <f ca="1">IF(OFFSET(support!$D$1,MATCH("v|"&amp;indicators!A1414&amp;"|"&amp;MID(indicators!C1414,3,100),support!$A$2:$A$66,0),MATCH(indicators!B1414,support!$E$1:$BI$1,0))="","NULL",SUBSTITUTE(OFFSET(support!$D$1,MATCH("v|"&amp;indicators!A1414&amp;"|"&amp;MID(indicators!C1414,3,100),support!$A$2:$A$66,0),MATCH(indicators!B1414,support!$E$1:$BI$1,0)),",","."))</f>
        <v>1.88339740847478</v>
      </c>
      <c r="E1414" t="s">
        <v>19</v>
      </c>
      <c r="F1414" t="s">
        <v>19</v>
      </c>
      <c r="G1414" t="s">
        <v>19</v>
      </c>
      <c r="H1414" t="s">
        <v>19</v>
      </c>
      <c r="I1414" t="str">
        <f ca="1">IF(OFFSET(support!$D$1,MATCH("w|"&amp;indicators!A1414&amp;"|"&amp;MID(indicators!C1414,3,100),support!$A$2:$A$66,0),MATCH(indicators!B1414,support!$E$1:$BI$1,0))="","NULL",SUBSTITUTE(OFFSET(support!$D$1,MATCH("w|"&amp;indicators!A1414&amp;"|"&amp;MID(indicators!C1414,3,100),support!$A$2:$A$66,0),MATCH(indicators!B1414,support!$E$1:$BI$1,0)),",","."))</f>
        <v>10</v>
      </c>
      <c r="J1414">
        <v>1</v>
      </c>
    </row>
    <row r="1415" spans="1:10" x14ac:dyDescent="0.25">
      <c r="A1415">
        <v>2017</v>
      </c>
      <c r="B1415" s="88">
        <v>63</v>
      </c>
      <c r="C1415" t="s">
        <v>234</v>
      </c>
      <c r="D1415" t="str">
        <f ca="1">IF(OFFSET(support!$D$1,MATCH("v|"&amp;indicators!A1415&amp;"|"&amp;MID(indicators!C1415,3,100),support!$A$2:$A$66,0),MATCH(indicators!B1415,support!$E$1:$BI$1,0))="","NULL",SUBSTITUTE(OFFSET(support!$D$1,MATCH("v|"&amp;indicators!A1415&amp;"|"&amp;MID(indicators!C1415,3,100),support!$A$2:$A$66,0),MATCH(indicators!B1415,support!$E$1:$BI$1,0)),",","."))</f>
        <v>1.70953150108168</v>
      </c>
      <c r="E1415" t="s">
        <v>19</v>
      </c>
      <c r="F1415" t="s">
        <v>19</v>
      </c>
      <c r="G1415" t="s">
        <v>19</v>
      </c>
      <c r="H1415" t="s">
        <v>19</v>
      </c>
      <c r="I1415" t="str">
        <f ca="1">IF(OFFSET(support!$D$1,MATCH("w|"&amp;indicators!A1415&amp;"|"&amp;MID(indicators!C1415,3,100),support!$A$2:$A$66,0),MATCH(indicators!B1415,support!$E$1:$BI$1,0))="","NULL",SUBSTITUTE(OFFSET(support!$D$1,MATCH("w|"&amp;indicators!A1415&amp;"|"&amp;MID(indicators!C1415,3,100),support!$A$2:$A$66,0),MATCH(indicators!B1415,support!$E$1:$BI$1,0)),",","."))</f>
        <v>10</v>
      </c>
      <c r="J1415">
        <v>1</v>
      </c>
    </row>
    <row r="1416" spans="1:10" x14ac:dyDescent="0.25">
      <c r="A1416">
        <v>2017</v>
      </c>
      <c r="B1416" s="88">
        <v>64</v>
      </c>
      <c r="C1416" t="s">
        <v>234</v>
      </c>
      <c r="D1416" t="str">
        <f ca="1">IF(OFFSET(support!$D$1,MATCH("v|"&amp;indicators!A1416&amp;"|"&amp;MID(indicators!C1416,3,100),support!$A$2:$A$66,0),MATCH(indicators!B1416,support!$E$1:$BI$1,0))="","NULL",SUBSTITUTE(OFFSET(support!$D$1,MATCH("v|"&amp;indicators!A1416&amp;"|"&amp;MID(indicators!C1416,3,100),support!$A$2:$A$66,0),MATCH(indicators!B1416,support!$E$1:$BI$1,0)),",","."))</f>
        <v>8.37141837076145</v>
      </c>
      <c r="E1416" t="s">
        <v>19</v>
      </c>
      <c r="F1416" t="s">
        <v>19</v>
      </c>
      <c r="G1416" t="s">
        <v>19</v>
      </c>
      <c r="H1416" t="s">
        <v>19</v>
      </c>
      <c r="I1416" t="str">
        <f ca="1">IF(OFFSET(support!$D$1,MATCH("w|"&amp;indicators!A1416&amp;"|"&amp;MID(indicators!C1416,3,100),support!$A$2:$A$66,0),MATCH(indicators!B1416,support!$E$1:$BI$1,0))="","NULL",SUBSTITUTE(OFFSET(support!$D$1,MATCH("w|"&amp;indicators!A1416&amp;"|"&amp;MID(indicators!C1416,3,100),support!$A$2:$A$66,0),MATCH(indicators!B1416,support!$E$1:$BI$1,0)),",","."))</f>
        <v>10</v>
      </c>
      <c r="J1416">
        <v>1</v>
      </c>
    </row>
    <row r="1417" spans="1:10" x14ac:dyDescent="0.25">
      <c r="A1417">
        <v>2017</v>
      </c>
      <c r="B1417" s="88">
        <v>65</v>
      </c>
      <c r="C1417" t="s">
        <v>234</v>
      </c>
      <c r="D1417" t="str">
        <f ca="1">IF(OFFSET(support!$D$1,MATCH("v|"&amp;indicators!A1417&amp;"|"&amp;MID(indicators!C1417,3,100),support!$A$2:$A$66,0),MATCH(indicators!B1417,support!$E$1:$BI$1,0))="","NULL",SUBSTITUTE(OFFSET(support!$D$1,MATCH("v|"&amp;indicators!A1417&amp;"|"&amp;MID(indicators!C1417,3,100),support!$A$2:$A$66,0),MATCH(indicators!B1417,support!$E$1:$BI$1,0)),",","."))</f>
        <v>8.92087362413654</v>
      </c>
      <c r="E1417" t="s">
        <v>19</v>
      </c>
      <c r="F1417" t="s">
        <v>19</v>
      </c>
      <c r="G1417" t="s">
        <v>19</v>
      </c>
      <c r="H1417" t="s">
        <v>19</v>
      </c>
      <c r="I1417" t="str">
        <f ca="1">IF(OFFSET(support!$D$1,MATCH("w|"&amp;indicators!A1417&amp;"|"&amp;MID(indicators!C1417,3,100),support!$A$2:$A$66,0),MATCH(indicators!B1417,support!$E$1:$BI$1,0))="","NULL",SUBSTITUTE(OFFSET(support!$D$1,MATCH("w|"&amp;indicators!A1417&amp;"|"&amp;MID(indicators!C1417,3,100),support!$A$2:$A$66,0),MATCH(indicators!B1417,support!$E$1:$BI$1,0)),",","."))</f>
        <v>10</v>
      </c>
      <c r="J1417">
        <v>1</v>
      </c>
    </row>
    <row r="1418" spans="1:10" x14ac:dyDescent="0.25">
      <c r="A1418">
        <v>2017</v>
      </c>
      <c r="B1418" s="88">
        <v>67</v>
      </c>
      <c r="C1418" t="s">
        <v>234</v>
      </c>
      <c r="D1418" t="str">
        <f ca="1">IF(OFFSET(support!$D$1,MATCH("v|"&amp;indicators!A1418&amp;"|"&amp;MID(indicators!C1418,3,100),support!$A$2:$A$66,0),MATCH(indicators!B1418,support!$E$1:$BI$1,0))="","NULL",SUBSTITUTE(OFFSET(support!$D$1,MATCH("v|"&amp;indicators!A1418&amp;"|"&amp;MID(indicators!C1418,3,100),support!$A$2:$A$66,0),MATCH(indicators!B1418,support!$E$1:$BI$1,0)),",","."))</f>
        <v>3.18042791188437</v>
      </c>
      <c r="E1418" t="s">
        <v>19</v>
      </c>
      <c r="F1418" t="s">
        <v>19</v>
      </c>
      <c r="G1418" t="s">
        <v>19</v>
      </c>
      <c r="H1418" t="s">
        <v>19</v>
      </c>
      <c r="I1418" t="str">
        <f ca="1">IF(OFFSET(support!$D$1,MATCH("w|"&amp;indicators!A1418&amp;"|"&amp;MID(indicators!C1418,3,100),support!$A$2:$A$66,0),MATCH(indicators!B1418,support!$E$1:$BI$1,0))="","NULL",SUBSTITUTE(OFFSET(support!$D$1,MATCH("w|"&amp;indicators!A1418&amp;"|"&amp;MID(indicators!C1418,3,100),support!$A$2:$A$66,0),MATCH(indicators!B1418,support!$E$1:$BI$1,0)),",","."))</f>
        <v>10</v>
      </c>
      <c r="J1418">
        <v>1</v>
      </c>
    </row>
    <row r="1419" spans="1:10" x14ac:dyDescent="0.25">
      <c r="A1419">
        <v>2017</v>
      </c>
      <c r="B1419" s="88">
        <v>68</v>
      </c>
      <c r="C1419" t="s">
        <v>234</v>
      </c>
      <c r="D1419" t="str">
        <f ca="1">IF(OFFSET(support!$D$1,MATCH("v|"&amp;indicators!A1419&amp;"|"&amp;MID(indicators!C1419,3,100),support!$A$2:$A$66,0),MATCH(indicators!B1419,support!$E$1:$BI$1,0))="","NULL",SUBSTITUTE(OFFSET(support!$D$1,MATCH("v|"&amp;indicators!A1419&amp;"|"&amp;MID(indicators!C1419,3,100),support!$A$2:$A$66,0),MATCH(indicators!B1419,support!$E$1:$BI$1,0)),",","."))</f>
        <v>5.32773910144003</v>
      </c>
      <c r="E1419" t="s">
        <v>19</v>
      </c>
      <c r="F1419" t="s">
        <v>19</v>
      </c>
      <c r="G1419" t="s">
        <v>19</v>
      </c>
      <c r="H1419" t="s">
        <v>19</v>
      </c>
      <c r="I1419" t="str">
        <f ca="1">IF(OFFSET(support!$D$1,MATCH("w|"&amp;indicators!A1419&amp;"|"&amp;MID(indicators!C1419,3,100),support!$A$2:$A$66,0),MATCH(indicators!B1419,support!$E$1:$BI$1,0))="","NULL",SUBSTITUTE(OFFSET(support!$D$1,MATCH("w|"&amp;indicators!A1419&amp;"|"&amp;MID(indicators!C1419,3,100),support!$A$2:$A$66,0),MATCH(indicators!B1419,support!$E$1:$BI$1,0)),",","."))</f>
        <v>10</v>
      </c>
      <c r="J1419">
        <v>1</v>
      </c>
    </row>
    <row r="1420" spans="1:10" x14ac:dyDescent="0.25">
      <c r="A1420">
        <v>2017</v>
      </c>
      <c r="B1420" s="88">
        <v>69</v>
      </c>
      <c r="C1420" t="s">
        <v>234</v>
      </c>
      <c r="D1420" t="str">
        <f ca="1">IF(OFFSET(support!$D$1,MATCH("v|"&amp;indicators!A1420&amp;"|"&amp;MID(indicators!C1420,3,100),support!$A$2:$A$66,0),MATCH(indicators!B1420,support!$E$1:$BI$1,0))="","NULL",SUBSTITUTE(OFFSET(support!$D$1,MATCH("v|"&amp;indicators!A1420&amp;"|"&amp;MID(indicators!C1420,3,100),support!$A$2:$A$66,0),MATCH(indicators!B1420,support!$E$1:$BI$1,0)),",","."))</f>
        <v>7.37025194642498</v>
      </c>
      <c r="E1420" t="s">
        <v>19</v>
      </c>
      <c r="F1420" t="s">
        <v>19</v>
      </c>
      <c r="G1420" t="s">
        <v>19</v>
      </c>
      <c r="H1420" t="s">
        <v>19</v>
      </c>
      <c r="I1420" t="str">
        <f ca="1">IF(OFFSET(support!$D$1,MATCH("w|"&amp;indicators!A1420&amp;"|"&amp;MID(indicators!C1420,3,100),support!$A$2:$A$66,0),MATCH(indicators!B1420,support!$E$1:$BI$1,0))="","NULL",SUBSTITUTE(OFFSET(support!$D$1,MATCH("w|"&amp;indicators!A1420&amp;"|"&amp;MID(indicators!C1420,3,100),support!$A$2:$A$66,0),MATCH(indicators!B1420,support!$E$1:$BI$1,0)),",","."))</f>
        <v>10</v>
      </c>
      <c r="J1420">
        <v>1</v>
      </c>
    </row>
    <row r="1421" spans="1:10" x14ac:dyDescent="0.25">
      <c r="A1421">
        <v>2017</v>
      </c>
      <c r="B1421" s="88">
        <v>70</v>
      </c>
      <c r="C1421" t="s">
        <v>234</v>
      </c>
      <c r="D1421" t="str">
        <f ca="1">IF(OFFSET(support!$D$1,MATCH("v|"&amp;indicators!A1421&amp;"|"&amp;MID(indicators!C1421,3,100),support!$A$2:$A$66,0),MATCH(indicators!B1421,support!$E$1:$BI$1,0))="","NULL",SUBSTITUTE(OFFSET(support!$D$1,MATCH("v|"&amp;indicators!A1421&amp;"|"&amp;MID(indicators!C1421,3,100),support!$A$2:$A$66,0),MATCH(indicators!B1421,support!$E$1:$BI$1,0)),",","."))</f>
        <v>9.31554322497387</v>
      </c>
      <c r="E1421" t="s">
        <v>19</v>
      </c>
      <c r="F1421" t="s">
        <v>19</v>
      </c>
      <c r="G1421" t="s">
        <v>19</v>
      </c>
      <c r="H1421" t="s">
        <v>19</v>
      </c>
      <c r="I1421" t="str">
        <f ca="1">IF(OFFSET(support!$D$1,MATCH("w|"&amp;indicators!A1421&amp;"|"&amp;MID(indicators!C1421,3,100),support!$A$2:$A$66,0),MATCH(indicators!B1421,support!$E$1:$BI$1,0))="","NULL",SUBSTITUTE(OFFSET(support!$D$1,MATCH("w|"&amp;indicators!A1421&amp;"|"&amp;MID(indicators!C1421,3,100),support!$A$2:$A$66,0),MATCH(indicators!B1421,support!$E$1:$BI$1,0)),",","."))</f>
        <v>10</v>
      </c>
      <c r="J1421">
        <v>1</v>
      </c>
    </row>
    <row r="1422" spans="1:10" x14ac:dyDescent="0.25">
      <c r="A1422">
        <v>2017</v>
      </c>
      <c r="B1422" s="88">
        <v>72</v>
      </c>
      <c r="C1422" t="s">
        <v>234</v>
      </c>
      <c r="D1422" t="str">
        <f ca="1">IF(OFFSET(support!$D$1,MATCH("v|"&amp;indicators!A1422&amp;"|"&amp;MID(indicators!C1422,3,100),support!$A$2:$A$66,0),MATCH(indicators!B1422,support!$E$1:$BI$1,0))="","NULL",SUBSTITUTE(OFFSET(support!$D$1,MATCH("v|"&amp;indicators!A1422&amp;"|"&amp;MID(indicators!C1422,3,100),support!$A$2:$A$66,0),MATCH(indicators!B1422,support!$E$1:$BI$1,0)),",","."))</f>
        <v>9.72261673604261</v>
      </c>
      <c r="E1422" t="s">
        <v>19</v>
      </c>
      <c r="F1422" t="s">
        <v>19</v>
      </c>
      <c r="G1422" t="s">
        <v>19</v>
      </c>
      <c r="H1422" t="s">
        <v>19</v>
      </c>
      <c r="I1422" t="str">
        <f ca="1">IF(OFFSET(support!$D$1,MATCH("w|"&amp;indicators!A1422&amp;"|"&amp;MID(indicators!C1422,3,100),support!$A$2:$A$66,0),MATCH(indicators!B1422,support!$E$1:$BI$1,0))="","NULL",SUBSTITUTE(OFFSET(support!$D$1,MATCH("w|"&amp;indicators!A1422&amp;"|"&amp;MID(indicators!C1422,3,100),support!$A$2:$A$66,0),MATCH(indicators!B1422,support!$E$1:$BI$1,0)),",","."))</f>
        <v>10</v>
      </c>
      <c r="J1422">
        <v>1</v>
      </c>
    </row>
    <row r="1423" spans="1:10" x14ac:dyDescent="0.25">
      <c r="A1423">
        <v>2017</v>
      </c>
      <c r="B1423" s="88">
        <v>75</v>
      </c>
      <c r="C1423" t="s">
        <v>234</v>
      </c>
      <c r="D1423" t="str">
        <f ca="1">IF(OFFSET(support!$D$1,MATCH("v|"&amp;indicators!A1423&amp;"|"&amp;MID(indicators!C1423,3,100),support!$A$2:$A$66,0),MATCH(indicators!B1423,support!$E$1:$BI$1,0))="","NULL",SUBSTITUTE(OFFSET(support!$D$1,MATCH("v|"&amp;indicators!A1423&amp;"|"&amp;MID(indicators!C1423,3,100),support!$A$2:$A$66,0),MATCH(indicators!B1423,support!$E$1:$BI$1,0)),",","."))</f>
        <v>7.4453034045056</v>
      </c>
      <c r="E1423" t="s">
        <v>19</v>
      </c>
      <c r="F1423" t="s">
        <v>19</v>
      </c>
      <c r="G1423" t="s">
        <v>19</v>
      </c>
      <c r="H1423" t="s">
        <v>19</v>
      </c>
      <c r="I1423" t="str">
        <f ca="1">IF(OFFSET(support!$D$1,MATCH("w|"&amp;indicators!A1423&amp;"|"&amp;MID(indicators!C1423,3,100),support!$A$2:$A$66,0),MATCH(indicators!B1423,support!$E$1:$BI$1,0))="","NULL",SUBSTITUTE(OFFSET(support!$D$1,MATCH("w|"&amp;indicators!A1423&amp;"|"&amp;MID(indicators!C1423,3,100),support!$A$2:$A$66,0),MATCH(indicators!B1423,support!$E$1:$BI$1,0)),",","."))</f>
        <v>10</v>
      </c>
      <c r="J1423">
        <v>1</v>
      </c>
    </row>
    <row r="1424" spans="1:10" x14ac:dyDescent="0.25">
      <c r="A1424">
        <v>2017</v>
      </c>
      <c r="B1424" s="88">
        <v>77</v>
      </c>
      <c r="C1424" t="s">
        <v>234</v>
      </c>
      <c r="D1424" t="str">
        <f ca="1">IF(OFFSET(support!$D$1,MATCH("v|"&amp;indicators!A1424&amp;"|"&amp;MID(indicators!C1424,3,100),support!$A$2:$A$66,0),MATCH(indicators!B1424,support!$E$1:$BI$1,0))="","NULL",SUBSTITUTE(OFFSET(support!$D$1,MATCH("v|"&amp;indicators!A1424&amp;"|"&amp;MID(indicators!C1424,3,100),support!$A$2:$A$66,0),MATCH(indicators!B1424,support!$E$1:$BI$1,0)),",","."))</f>
        <v>5.52791740751743</v>
      </c>
      <c r="E1424" t="s">
        <v>19</v>
      </c>
      <c r="F1424" t="s">
        <v>19</v>
      </c>
      <c r="G1424" t="s">
        <v>19</v>
      </c>
      <c r="H1424" t="s">
        <v>19</v>
      </c>
      <c r="I1424" t="str">
        <f ca="1">IF(OFFSET(support!$D$1,MATCH("w|"&amp;indicators!A1424&amp;"|"&amp;MID(indicators!C1424,3,100),support!$A$2:$A$66,0),MATCH(indicators!B1424,support!$E$1:$BI$1,0))="","NULL",SUBSTITUTE(OFFSET(support!$D$1,MATCH("w|"&amp;indicators!A1424&amp;"|"&amp;MID(indicators!C1424,3,100),support!$A$2:$A$66,0),MATCH(indicators!B1424,support!$E$1:$BI$1,0)),",","."))</f>
        <v>10</v>
      </c>
      <c r="J1424">
        <v>1</v>
      </c>
    </row>
    <row r="1425" spans="1:10" x14ac:dyDescent="0.25">
      <c r="A1425">
        <v>2017</v>
      </c>
      <c r="B1425" s="88">
        <v>78</v>
      </c>
      <c r="C1425" t="s">
        <v>234</v>
      </c>
      <c r="D1425" t="str">
        <f ca="1">IF(OFFSET(support!$D$1,MATCH("v|"&amp;indicators!A1425&amp;"|"&amp;MID(indicators!C1425,3,100),support!$A$2:$A$66,0),MATCH(indicators!B1425,support!$E$1:$BI$1,0))="","NULL",SUBSTITUTE(OFFSET(support!$D$1,MATCH("v|"&amp;indicators!A1425&amp;"|"&amp;MID(indicators!C1425,3,100),support!$A$2:$A$66,0),MATCH(indicators!B1425,support!$E$1:$BI$1,0)),",","."))</f>
        <v>6.27741598263333</v>
      </c>
      <c r="E1425" t="s">
        <v>19</v>
      </c>
      <c r="F1425" t="s">
        <v>19</v>
      </c>
      <c r="G1425" t="s">
        <v>19</v>
      </c>
      <c r="H1425" t="s">
        <v>19</v>
      </c>
      <c r="I1425" t="str">
        <f ca="1">IF(OFFSET(support!$D$1,MATCH("w|"&amp;indicators!A1425&amp;"|"&amp;MID(indicators!C1425,3,100),support!$A$2:$A$66,0),MATCH(indicators!B1425,support!$E$1:$BI$1,0))="","NULL",SUBSTITUTE(OFFSET(support!$D$1,MATCH("w|"&amp;indicators!A1425&amp;"|"&amp;MID(indicators!C1425,3,100),support!$A$2:$A$66,0),MATCH(indicators!B1425,support!$E$1:$BI$1,0)),",","."))</f>
        <v>10</v>
      </c>
      <c r="J1425">
        <v>1</v>
      </c>
    </row>
    <row r="1426" spans="1:10" x14ac:dyDescent="0.25">
      <c r="A1426">
        <v>2017</v>
      </c>
      <c r="B1426" s="88">
        <v>83</v>
      </c>
      <c r="C1426" t="s">
        <v>234</v>
      </c>
      <c r="D1426" t="str">
        <f ca="1">IF(OFFSET(support!$D$1,MATCH("v|"&amp;indicators!A1426&amp;"|"&amp;MID(indicators!C1426,3,100),support!$A$2:$A$66,0),MATCH(indicators!B1426,support!$E$1:$BI$1,0))="","NULL",SUBSTITUTE(OFFSET(support!$D$1,MATCH("v|"&amp;indicators!A1426&amp;"|"&amp;MID(indicators!C1426,3,100),support!$A$2:$A$66,0),MATCH(indicators!B1426,support!$E$1:$BI$1,0)),",","."))</f>
        <v>9.98775374256009</v>
      </c>
      <c r="E1426" t="s">
        <v>19</v>
      </c>
      <c r="F1426" t="s">
        <v>19</v>
      </c>
      <c r="G1426" t="s">
        <v>19</v>
      </c>
      <c r="H1426" t="s">
        <v>19</v>
      </c>
      <c r="I1426" t="str">
        <f ca="1">IF(OFFSET(support!$D$1,MATCH("w|"&amp;indicators!A1426&amp;"|"&amp;MID(indicators!C1426,3,100),support!$A$2:$A$66,0),MATCH(indicators!B1426,support!$E$1:$BI$1,0))="","NULL",SUBSTITUTE(OFFSET(support!$D$1,MATCH("w|"&amp;indicators!A1426&amp;"|"&amp;MID(indicators!C1426,3,100),support!$A$2:$A$66,0),MATCH(indicators!B1426,support!$E$1:$BI$1,0)),",","."))</f>
        <v>10</v>
      </c>
      <c r="J1426">
        <v>1</v>
      </c>
    </row>
    <row r="1427" spans="1:10" x14ac:dyDescent="0.25">
      <c r="A1427">
        <v>2018</v>
      </c>
      <c r="B1427" s="88">
        <v>1</v>
      </c>
      <c r="C1427" t="s">
        <v>234</v>
      </c>
      <c r="D1427" t="str">
        <f ca="1">IF(OFFSET(support!$D$1,MATCH("v|"&amp;indicators!A1427&amp;"|"&amp;MID(indicators!C1427,3,100),support!$A$2:$A$66,0),MATCH(indicators!B1427,support!$E$1:$BI$1,0))="","NULL",SUBSTITUTE(OFFSET(support!$D$1,MATCH("v|"&amp;indicators!A1427&amp;"|"&amp;MID(indicators!C1427,3,100),support!$A$2:$A$66,0),MATCH(indicators!B1427,support!$E$1:$BI$1,0)),",","."))</f>
        <v>9.78367534468605</v>
      </c>
      <c r="E1427" t="s">
        <v>19</v>
      </c>
      <c r="F1427" t="s">
        <v>19</v>
      </c>
      <c r="G1427" t="s">
        <v>19</v>
      </c>
      <c r="H1427" t="s">
        <v>19</v>
      </c>
      <c r="I1427" t="str">
        <f ca="1">IF(OFFSET(support!$D$1,MATCH("w|"&amp;indicators!A1427&amp;"|"&amp;MID(indicators!C1427,3,100),support!$A$2:$A$66,0),MATCH(indicators!B1427,support!$E$1:$BI$1,0))="","NULL",SUBSTITUTE(OFFSET(support!$D$1,MATCH("w|"&amp;indicators!A1427&amp;"|"&amp;MID(indicators!C1427,3,100),support!$A$2:$A$66,0),MATCH(indicators!B1427,support!$E$1:$BI$1,0)),",","."))</f>
        <v>10</v>
      </c>
      <c r="J1427">
        <v>1</v>
      </c>
    </row>
    <row r="1428" spans="1:10" x14ac:dyDescent="0.25">
      <c r="A1428">
        <v>2018</v>
      </c>
      <c r="B1428" s="88">
        <v>2</v>
      </c>
      <c r="C1428" t="s">
        <v>234</v>
      </c>
      <c r="D1428" t="str">
        <f ca="1">IF(OFFSET(support!$D$1,MATCH("v|"&amp;indicators!A1428&amp;"|"&amp;MID(indicators!C1428,3,100),support!$A$2:$A$66,0),MATCH(indicators!B1428,support!$E$1:$BI$1,0))="","NULL",SUBSTITUTE(OFFSET(support!$D$1,MATCH("v|"&amp;indicators!A1428&amp;"|"&amp;MID(indicators!C1428,3,100),support!$A$2:$A$66,0),MATCH(indicators!B1428,support!$E$1:$BI$1,0)),",","."))</f>
        <v>5.43253114741609</v>
      </c>
      <c r="E1428" t="s">
        <v>19</v>
      </c>
      <c r="F1428" t="s">
        <v>19</v>
      </c>
      <c r="G1428" t="s">
        <v>19</v>
      </c>
      <c r="H1428" t="s">
        <v>19</v>
      </c>
      <c r="I1428" t="str">
        <f ca="1">IF(OFFSET(support!$D$1,MATCH("w|"&amp;indicators!A1428&amp;"|"&amp;MID(indicators!C1428,3,100),support!$A$2:$A$66,0),MATCH(indicators!B1428,support!$E$1:$BI$1,0))="","NULL",SUBSTITUTE(OFFSET(support!$D$1,MATCH("w|"&amp;indicators!A1428&amp;"|"&amp;MID(indicators!C1428,3,100),support!$A$2:$A$66,0),MATCH(indicators!B1428,support!$E$1:$BI$1,0)),",","."))</f>
        <v>10</v>
      </c>
      <c r="J1428">
        <v>1</v>
      </c>
    </row>
    <row r="1429" spans="1:10" x14ac:dyDescent="0.25">
      <c r="A1429">
        <v>2018</v>
      </c>
      <c r="B1429" s="88">
        <v>3</v>
      </c>
      <c r="C1429" t="s">
        <v>234</v>
      </c>
      <c r="D1429" t="str">
        <f ca="1">IF(OFFSET(support!$D$1,MATCH("v|"&amp;indicators!A1429&amp;"|"&amp;MID(indicators!C1429,3,100),support!$A$2:$A$66,0),MATCH(indicators!B1429,support!$E$1:$BI$1,0))="","NULL",SUBSTITUTE(OFFSET(support!$D$1,MATCH("v|"&amp;indicators!A1429&amp;"|"&amp;MID(indicators!C1429,3,100),support!$A$2:$A$66,0),MATCH(indicators!B1429,support!$E$1:$BI$1,0)),",","."))</f>
        <v>1.53131826957319</v>
      </c>
      <c r="E1429" t="s">
        <v>19</v>
      </c>
      <c r="F1429" t="s">
        <v>19</v>
      </c>
      <c r="G1429" t="s">
        <v>19</v>
      </c>
      <c r="H1429" t="s">
        <v>19</v>
      </c>
      <c r="I1429" t="str">
        <f ca="1">IF(OFFSET(support!$D$1,MATCH("w|"&amp;indicators!A1429&amp;"|"&amp;MID(indicators!C1429,3,100),support!$A$2:$A$66,0),MATCH(indicators!B1429,support!$E$1:$BI$1,0))="","NULL",SUBSTITUTE(OFFSET(support!$D$1,MATCH("w|"&amp;indicators!A1429&amp;"|"&amp;MID(indicators!C1429,3,100),support!$A$2:$A$66,0),MATCH(indicators!B1429,support!$E$1:$BI$1,0)),",","."))</f>
        <v>10</v>
      </c>
      <c r="J1429">
        <v>1</v>
      </c>
    </row>
    <row r="1430" spans="1:10" x14ac:dyDescent="0.25">
      <c r="A1430">
        <v>2018</v>
      </c>
      <c r="B1430" s="88">
        <v>4</v>
      </c>
      <c r="C1430" t="s">
        <v>234</v>
      </c>
      <c r="D1430" t="str">
        <f ca="1">IF(OFFSET(support!$D$1,MATCH("v|"&amp;indicators!A1430&amp;"|"&amp;MID(indicators!C1430,3,100),support!$A$2:$A$66,0),MATCH(indicators!B1430,support!$E$1:$BI$1,0))="","NULL",SUBSTITUTE(OFFSET(support!$D$1,MATCH("v|"&amp;indicators!A1430&amp;"|"&amp;MID(indicators!C1430,3,100),support!$A$2:$A$66,0),MATCH(indicators!B1430,support!$E$1:$BI$1,0)),",","."))</f>
        <v>8.70168749802951</v>
      </c>
      <c r="E1430" t="s">
        <v>19</v>
      </c>
      <c r="F1430" t="s">
        <v>19</v>
      </c>
      <c r="G1430" t="s">
        <v>19</v>
      </c>
      <c r="H1430" t="s">
        <v>19</v>
      </c>
      <c r="I1430" t="str">
        <f ca="1">IF(OFFSET(support!$D$1,MATCH("w|"&amp;indicators!A1430&amp;"|"&amp;MID(indicators!C1430,3,100),support!$A$2:$A$66,0),MATCH(indicators!B1430,support!$E$1:$BI$1,0))="","NULL",SUBSTITUTE(OFFSET(support!$D$1,MATCH("w|"&amp;indicators!A1430&amp;"|"&amp;MID(indicators!C1430,3,100),support!$A$2:$A$66,0),MATCH(indicators!B1430,support!$E$1:$BI$1,0)),",","."))</f>
        <v>10</v>
      </c>
      <c r="J1430">
        <v>1</v>
      </c>
    </row>
    <row r="1431" spans="1:10" x14ac:dyDescent="0.25">
      <c r="A1431">
        <v>2018</v>
      </c>
      <c r="B1431" s="88">
        <v>5</v>
      </c>
      <c r="C1431" t="s">
        <v>234</v>
      </c>
      <c r="D1431" t="str">
        <f ca="1">IF(OFFSET(support!$D$1,MATCH("v|"&amp;indicators!A1431&amp;"|"&amp;MID(indicators!C1431,3,100),support!$A$2:$A$66,0),MATCH(indicators!B1431,support!$E$1:$BI$1,0))="","NULL",SUBSTITUTE(OFFSET(support!$D$1,MATCH("v|"&amp;indicators!A1431&amp;"|"&amp;MID(indicators!C1431,3,100),support!$A$2:$A$66,0),MATCH(indicators!B1431,support!$E$1:$BI$1,0)),",","."))</f>
        <v>5.19478356090753</v>
      </c>
      <c r="E1431" t="s">
        <v>19</v>
      </c>
      <c r="F1431" t="s">
        <v>19</v>
      </c>
      <c r="G1431" t="s">
        <v>19</v>
      </c>
      <c r="H1431" t="s">
        <v>19</v>
      </c>
      <c r="I1431" t="str">
        <f ca="1">IF(OFFSET(support!$D$1,MATCH("w|"&amp;indicators!A1431&amp;"|"&amp;MID(indicators!C1431,3,100),support!$A$2:$A$66,0),MATCH(indicators!B1431,support!$E$1:$BI$1,0))="","NULL",SUBSTITUTE(OFFSET(support!$D$1,MATCH("w|"&amp;indicators!A1431&amp;"|"&amp;MID(indicators!C1431,3,100),support!$A$2:$A$66,0),MATCH(indicators!B1431,support!$E$1:$BI$1,0)),",","."))</f>
        <v>10</v>
      </c>
      <c r="J1431">
        <v>1</v>
      </c>
    </row>
    <row r="1432" spans="1:10" x14ac:dyDescent="0.25">
      <c r="A1432">
        <v>2018</v>
      </c>
      <c r="B1432" s="88">
        <v>6</v>
      </c>
      <c r="C1432" t="s">
        <v>234</v>
      </c>
      <c r="D1432" t="str">
        <f ca="1">IF(OFFSET(support!$D$1,MATCH("v|"&amp;indicators!A1432&amp;"|"&amp;MID(indicators!C1432,3,100),support!$A$2:$A$66,0),MATCH(indicators!B1432,support!$E$1:$BI$1,0))="","NULL",SUBSTITUTE(OFFSET(support!$D$1,MATCH("v|"&amp;indicators!A1432&amp;"|"&amp;MID(indicators!C1432,3,100),support!$A$2:$A$66,0),MATCH(indicators!B1432,support!$E$1:$BI$1,0)),",","."))</f>
        <v>4.98671563766989</v>
      </c>
      <c r="E1432" t="s">
        <v>19</v>
      </c>
      <c r="F1432" t="s">
        <v>19</v>
      </c>
      <c r="G1432" t="s">
        <v>19</v>
      </c>
      <c r="H1432" t="s">
        <v>19</v>
      </c>
      <c r="I1432" t="str">
        <f ca="1">IF(OFFSET(support!$D$1,MATCH("w|"&amp;indicators!A1432&amp;"|"&amp;MID(indicators!C1432,3,100),support!$A$2:$A$66,0),MATCH(indicators!B1432,support!$E$1:$BI$1,0))="","NULL",SUBSTITUTE(OFFSET(support!$D$1,MATCH("w|"&amp;indicators!A1432&amp;"|"&amp;MID(indicators!C1432,3,100),support!$A$2:$A$66,0),MATCH(indicators!B1432,support!$E$1:$BI$1,0)),",","."))</f>
        <v>10</v>
      </c>
      <c r="J1432">
        <v>1</v>
      </c>
    </row>
    <row r="1433" spans="1:10" x14ac:dyDescent="0.25">
      <c r="A1433">
        <v>2018</v>
      </c>
      <c r="B1433" s="88">
        <v>7</v>
      </c>
      <c r="C1433" t="s">
        <v>234</v>
      </c>
      <c r="D1433" t="str">
        <f ca="1">IF(OFFSET(support!$D$1,MATCH("v|"&amp;indicators!A1433&amp;"|"&amp;MID(indicators!C1433,3,100),support!$A$2:$A$66,0),MATCH(indicators!B1433,support!$E$1:$BI$1,0))="","NULL",SUBSTITUTE(OFFSET(support!$D$1,MATCH("v|"&amp;indicators!A1433&amp;"|"&amp;MID(indicators!C1433,3,100),support!$A$2:$A$66,0),MATCH(indicators!B1433,support!$E$1:$BI$1,0)),",","."))</f>
        <v>1.36097251511159</v>
      </c>
      <c r="E1433" t="s">
        <v>19</v>
      </c>
      <c r="F1433" t="s">
        <v>19</v>
      </c>
      <c r="G1433" t="s">
        <v>19</v>
      </c>
      <c r="H1433" t="s">
        <v>19</v>
      </c>
      <c r="I1433" t="str">
        <f ca="1">IF(OFFSET(support!$D$1,MATCH("w|"&amp;indicators!A1433&amp;"|"&amp;MID(indicators!C1433,3,100),support!$A$2:$A$66,0),MATCH(indicators!B1433,support!$E$1:$BI$1,0))="","NULL",SUBSTITUTE(OFFSET(support!$D$1,MATCH("w|"&amp;indicators!A1433&amp;"|"&amp;MID(indicators!C1433,3,100),support!$A$2:$A$66,0),MATCH(indicators!B1433,support!$E$1:$BI$1,0)),",","."))</f>
        <v>10</v>
      </c>
      <c r="J1433">
        <v>1</v>
      </c>
    </row>
    <row r="1434" spans="1:10" x14ac:dyDescent="0.25">
      <c r="A1434">
        <v>2018</v>
      </c>
      <c r="B1434" s="88">
        <v>8</v>
      </c>
      <c r="C1434" t="s">
        <v>234</v>
      </c>
      <c r="D1434" t="str">
        <f ca="1">IF(OFFSET(support!$D$1,MATCH("v|"&amp;indicators!A1434&amp;"|"&amp;MID(indicators!C1434,3,100),support!$A$2:$A$66,0),MATCH(indicators!B1434,support!$E$1:$BI$1,0))="","NULL",SUBSTITUTE(OFFSET(support!$D$1,MATCH("v|"&amp;indicators!A1434&amp;"|"&amp;MID(indicators!C1434,3,100),support!$A$2:$A$66,0),MATCH(indicators!B1434,support!$E$1:$BI$1,0)),",","."))</f>
        <v>8.96341630097978</v>
      </c>
      <c r="E1434" t="s">
        <v>19</v>
      </c>
      <c r="F1434" t="s">
        <v>19</v>
      </c>
      <c r="G1434" t="s">
        <v>19</v>
      </c>
      <c r="H1434" t="s">
        <v>19</v>
      </c>
      <c r="I1434" t="str">
        <f ca="1">IF(OFFSET(support!$D$1,MATCH("w|"&amp;indicators!A1434&amp;"|"&amp;MID(indicators!C1434,3,100),support!$A$2:$A$66,0),MATCH(indicators!B1434,support!$E$1:$BI$1,0))="","NULL",SUBSTITUTE(OFFSET(support!$D$1,MATCH("w|"&amp;indicators!A1434&amp;"|"&amp;MID(indicators!C1434,3,100),support!$A$2:$A$66,0),MATCH(indicators!B1434,support!$E$1:$BI$1,0)),",","."))</f>
        <v>10</v>
      </c>
      <c r="J1434">
        <v>1</v>
      </c>
    </row>
    <row r="1435" spans="1:10" x14ac:dyDescent="0.25">
      <c r="A1435">
        <v>2018</v>
      </c>
      <c r="B1435" s="88">
        <v>10</v>
      </c>
      <c r="C1435" t="s">
        <v>234</v>
      </c>
      <c r="D1435" t="str">
        <f ca="1">IF(OFFSET(support!$D$1,MATCH("v|"&amp;indicators!A1435&amp;"|"&amp;MID(indicators!C1435,3,100),support!$A$2:$A$66,0),MATCH(indicators!B1435,support!$E$1:$BI$1,0))="","NULL",SUBSTITUTE(OFFSET(support!$D$1,MATCH("v|"&amp;indicators!A1435&amp;"|"&amp;MID(indicators!C1435,3,100),support!$A$2:$A$66,0),MATCH(indicators!B1435,support!$E$1:$BI$1,0)),",","."))</f>
        <v>4.12002218739877</v>
      </c>
      <c r="E1435" t="s">
        <v>19</v>
      </c>
      <c r="F1435" t="s">
        <v>19</v>
      </c>
      <c r="G1435" t="s">
        <v>19</v>
      </c>
      <c r="H1435" t="s">
        <v>19</v>
      </c>
      <c r="I1435" t="str">
        <f ca="1">IF(OFFSET(support!$D$1,MATCH("w|"&amp;indicators!A1435&amp;"|"&amp;MID(indicators!C1435,3,100),support!$A$2:$A$66,0),MATCH(indicators!B1435,support!$E$1:$BI$1,0))="","NULL",SUBSTITUTE(OFFSET(support!$D$1,MATCH("w|"&amp;indicators!A1435&amp;"|"&amp;MID(indicators!C1435,3,100),support!$A$2:$A$66,0),MATCH(indicators!B1435,support!$E$1:$BI$1,0)),",","."))</f>
        <v>10</v>
      </c>
      <c r="J1435">
        <v>1</v>
      </c>
    </row>
    <row r="1436" spans="1:10" x14ac:dyDescent="0.25">
      <c r="A1436">
        <v>2018</v>
      </c>
      <c r="B1436" s="88">
        <v>11</v>
      </c>
      <c r="C1436" t="s">
        <v>234</v>
      </c>
      <c r="D1436" t="str">
        <f ca="1">IF(OFFSET(support!$D$1,MATCH("v|"&amp;indicators!A1436&amp;"|"&amp;MID(indicators!C1436,3,100),support!$A$2:$A$66,0),MATCH(indicators!B1436,support!$E$1:$BI$1,0))="","NULL",SUBSTITUTE(OFFSET(support!$D$1,MATCH("v|"&amp;indicators!A1436&amp;"|"&amp;MID(indicators!C1436,3,100),support!$A$2:$A$66,0),MATCH(indicators!B1436,support!$E$1:$BI$1,0)),",","."))</f>
        <v>1.36964071343259</v>
      </c>
      <c r="E1436" t="s">
        <v>19</v>
      </c>
      <c r="F1436" t="s">
        <v>19</v>
      </c>
      <c r="G1436" t="s">
        <v>19</v>
      </c>
      <c r="H1436" t="s">
        <v>19</v>
      </c>
      <c r="I1436" t="str">
        <f ca="1">IF(OFFSET(support!$D$1,MATCH("w|"&amp;indicators!A1436&amp;"|"&amp;MID(indicators!C1436,3,100),support!$A$2:$A$66,0),MATCH(indicators!B1436,support!$E$1:$BI$1,0))="","NULL",SUBSTITUTE(OFFSET(support!$D$1,MATCH("w|"&amp;indicators!A1436&amp;"|"&amp;MID(indicators!C1436,3,100),support!$A$2:$A$66,0),MATCH(indicators!B1436,support!$E$1:$BI$1,0)),",","."))</f>
        <v>10</v>
      </c>
      <c r="J1436">
        <v>1</v>
      </c>
    </row>
    <row r="1437" spans="1:10" x14ac:dyDescent="0.25">
      <c r="A1437">
        <v>2018</v>
      </c>
      <c r="B1437" s="88">
        <v>12</v>
      </c>
      <c r="C1437" t="s">
        <v>234</v>
      </c>
      <c r="D1437" t="str">
        <f ca="1">IF(OFFSET(support!$D$1,MATCH("v|"&amp;indicators!A1437&amp;"|"&amp;MID(indicators!C1437,3,100),support!$A$2:$A$66,0),MATCH(indicators!B1437,support!$E$1:$BI$1,0))="","NULL",SUBSTITUTE(OFFSET(support!$D$1,MATCH("v|"&amp;indicators!A1437&amp;"|"&amp;MID(indicators!C1437,3,100),support!$A$2:$A$66,0),MATCH(indicators!B1437,support!$E$1:$BI$1,0)),",","."))</f>
        <v>6.71728124595325</v>
      </c>
      <c r="E1437" t="s">
        <v>19</v>
      </c>
      <c r="F1437" t="s">
        <v>19</v>
      </c>
      <c r="G1437" t="s">
        <v>19</v>
      </c>
      <c r="H1437" t="s">
        <v>19</v>
      </c>
      <c r="I1437" t="str">
        <f ca="1">IF(OFFSET(support!$D$1,MATCH("w|"&amp;indicators!A1437&amp;"|"&amp;MID(indicators!C1437,3,100),support!$A$2:$A$66,0),MATCH(indicators!B1437,support!$E$1:$BI$1,0))="","NULL",SUBSTITUTE(OFFSET(support!$D$1,MATCH("w|"&amp;indicators!A1437&amp;"|"&amp;MID(indicators!C1437,3,100),support!$A$2:$A$66,0),MATCH(indicators!B1437,support!$E$1:$BI$1,0)),",","."))</f>
        <v>10</v>
      </c>
      <c r="J1437">
        <v>1</v>
      </c>
    </row>
    <row r="1438" spans="1:10" x14ac:dyDescent="0.25">
      <c r="A1438">
        <v>2018</v>
      </c>
      <c r="B1438" s="88">
        <v>14</v>
      </c>
      <c r="C1438" t="s">
        <v>234</v>
      </c>
      <c r="D1438" t="str">
        <f ca="1">IF(OFFSET(support!$D$1,MATCH("v|"&amp;indicators!A1438&amp;"|"&amp;MID(indicators!C1438,3,100),support!$A$2:$A$66,0),MATCH(indicators!B1438,support!$E$1:$BI$1,0))="","NULL",SUBSTITUTE(OFFSET(support!$D$1,MATCH("v|"&amp;indicators!A1438&amp;"|"&amp;MID(indicators!C1438,3,100),support!$A$2:$A$66,0),MATCH(indicators!B1438,support!$E$1:$BI$1,0)),",","."))</f>
        <v>3.68536423632484</v>
      </c>
      <c r="E1438" t="s">
        <v>19</v>
      </c>
      <c r="F1438" t="s">
        <v>19</v>
      </c>
      <c r="G1438" t="s">
        <v>19</v>
      </c>
      <c r="H1438" t="s">
        <v>19</v>
      </c>
      <c r="I1438" t="str">
        <f ca="1">IF(OFFSET(support!$D$1,MATCH("w|"&amp;indicators!A1438&amp;"|"&amp;MID(indicators!C1438,3,100),support!$A$2:$A$66,0),MATCH(indicators!B1438,support!$E$1:$BI$1,0))="","NULL",SUBSTITUTE(OFFSET(support!$D$1,MATCH("w|"&amp;indicators!A1438&amp;"|"&amp;MID(indicators!C1438,3,100),support!$A$2:$A$66,0),MATCH(indicators!B1438,support!$E$1:$BI$1,0)),",","."))</f>
        <v>10</v>
      </c>
      <c r="J1438">
        <v>1</v>
      </c>
    </row>
    <row r="1439" spans="1:10" x14ac:dyDescent="0.25">
      <c r="A1439">
        <v>2018</v>
      </c>
      <c r="B1439" s="88">
        <v>17</v>
      </c>
      <c r="C1439" t="s">
        <v>234</v>
      </c>
      <c r="D1439" t="str">
        <f ca="1">IF(OFFSET(support!$D$1,MATCH("v|"&amp;indicators!A1439&amp;"|"&amp;MID(indicators!C1439,3,100),support!$A$2:$A$66,0),MATCH(indicators!B1439,support!$E$1:$BI$1,0))="","NULL",SUBSTITUTE(OFFSET(support!$D$1,MATCH("v|"&amp;indicators!A1439&amp;"|"&amp;MID(indicators!C1439,3,100),support!$A$2:$A$66,0),MATCH(indicators!B1439,support!$E$1:$BI$1,0)),",","."))</f>
        <v>8.01776789892995</v>
      </c>
      <c r="E1439" t="s">
        <v>19</v>
      </c>
      <c r="F1439" t="s">
        <v>19</v>
      </c>
      <c r="G1439" t="s">
        <v>19</v>
      </c>
      <c r="H1439" t="s">
        <v>19</v>
      </c>
      <c r="I1439" t="str">
        <f ca="1">IF(OFFSET(support!$D$1,MATCH("w|"&amp;indicators!A1439&amp;"|"&amp;MID(indicators!C1439,3,100),support!$A$2:$A$66,0),MATCH(indicators!B1439,support!$E$1:$BI$1,0))="","NULL",SUBSTITUTE(OFFSET(support!$D$1,MATCH("w|"&amp;indicators!A1439&amp;"|"&amp;MID(indicators!C1439,3,100),support!$A$2:$A$66,0),MATCH(indicators!B1439,support!$E$1:$BI$1,0)),",","."))</f>
        <v>10</v>
      </c>
      <c r="J1439">
        <v>1</v>
      </c>
    </row>
    <row r="1440" spans="1:10" x14ac:dyDescent="0.25">
      <c r="A1440">
        <v>2018</v>
      </c>
      <c r="B1440" s="88">
        <v>18</v>
      </c>
      <c r="C1440" t="s">
        <v>234</v>
      </c>
      <c r="D1440" t="str">
        <f ca="1">IF(OFFSET(support!$D$1,MATCH("v|"&amp;indicators!A1440&amp;"|"&amp;MID(indicators!C1440,3,100),support!$A$2:$A$66,0),MATCH(indicators!B1440,support!$E$1:$BI$1,0))="","NULL",SUBSTITUTE(OFFSET(support!$D$1,MATCH("v|"&amp;indicators!A1440&amp;"|"&amp;MID(indicators!C1440,3,100),support!$A$2:$A$66,0),MATCH(indicators!B1440,support!$E$1:$BI$1,0)),",","."))</f>
        <v>8.79264129052536</v>
      </c>
      <c r="E1440" t="s">
        <v>19</v>
      </c>
      <c r="F1440" t="s">
        <v>19</v>
      </c>
      <c r="G1440" t="s">
        <v>19</v>
      </c>
      <c r="H1440" t="s">
        <v>19</v>
      </c>
      <c r="I1440" t="str">
        <f ca="1">IF(OFFSET(support!$D$1,MATCH("w|"&amp;indicators!A1440&amp;"|"&amp;MID(indicators!C1440,3,100),support!$A$2:$A$66,0),MATCH(indicators!B1440,support!$E$1:$BI$1,0))="","NULL",SUBSTITUTE(OFFSET(support!$D$1,MATCH("w|"&amp;indicators!A1440&amp;"|"&amp;MID(indicators!C1440,3,100),support!$A$2:$A$66,0),MATCH(indicators!B1440,support!$E$1:$BI$1,0)),",","."))</f>
        <v>10</v>
      </c>
      <c r="J1440">
        <v>1</v>
      </c>
    </row>
    <row r="1441" spans="1:10" x14ac:dyDescent="0.25">
      <c r="A1441">
        <v>2018</v>
      </c>
      <c r="B1441" s="88">
        <v>21</v>
      </c>
      <c r="C1441" t="s">
        <v>234</v>
      </c>
      <c r="D1441" t="str">
        <f ca="1">IF(OFFSET(support!$D$1,MATCH("v|"&amp;indicators!A1441&amp;"|"&amp;MID(indicators!C1441,3,100),support!$A$2:$A$66,0),MATCH(indicators!B1441,support!$E$1:$BI$1,0))="","NULL",SUBSTITUTE(OFFSET(support!$D$1,MATCH("v|"&amp;indicators!A1441&amp;"|"&amp;MID(indicators!C1441,3,100),support!$A$2:$A$66,0),MATCH(indicators!B1441,support!$E$1:$BI$1,0)),",","."))</f>
        <v>7.6121663358821</v>
      </c>
      <c r="E1441" t="s">
        <v>19</v>
      </c>
      <c r="F1441" t="s">
        <v>19</v>
      </c>
      <c r="G1441" t="s">
        <v>19</v>
      </c>
      <c r="H1441" t="s">
        <v>19</v>
      </c>
      <c r="I1441" t="str">
        <f ca="1">IF(OFFSET(support!$D$1,MATCH("w|"&amp;indicators!A1441&amp;"|"&amp;MID(indicators!C1441,3,100),support!$A$2:$A$66,0),MATCH(indicators!B1441,support!$E$1:$BI$1,0))="","NULL",SUBSTITUTE(OFFSET(support!$D$1,MATCH("w|"&amp;indicators!A1441&amp;"|"&amp;MID(indicators!C1441,3,100),support!$A$2:$A$66,0),MATCH(indicators!B1441,support!$E$1:$BI$1,0)),",","."))</f>
        <v>10</v>
      </c>
      <c r="J1441">
        <v>1</v>
      </c>
    </row>
    <row r="1442" spans="1:10" x14ac:dyDescent="0.25">
      <c r="A1442">
        <v>2018</v>
      </c>
      <c r="B1442" s="88">
        <v>22</v>
      </c>
      <c r="C1442" t="s">
        <v>234</v>
      </c>
      <c r="D1442" t="str">
        <f ca="1">IF(OFFSET(support!$D$1,MATCH("v|"&amp;indicators!A1442&amp;"|"&amp;MID(indicators!C1442,3,100),support!$A$2:$A$66,0),MATCH(indicators!B1442,support!$E$1:$BI$1,0))="","NULL",SUBSTITUTE(OFFSET(support!$D$1,MATCH("v|"&amp;indicators!A1442&amp;"|"&amp;MID(indicators!C1442,3,100),support!$A$2:$A$66,0),MATCH(indicators!B1442,support!$E$1:$BI$1,0)),",","."))</f>
        <v>9.86555515360658</v>
      </c>
      <c r="E1442" t="s">
        <v>19</v>
      </c>
      <c r="F1442" t="s">
        <v>19</v>
      </c>
      <c r="G1442" t="s">
        <v>19</v>
      </c>
      <c r="H1442" t="s">
        <v>19</v>
      </c>
      <c r="I1442" t="str">
        <f ca="1">IF(OFFSET(support!$D$1,MATCH("w|"&amp;indicators!A1442&amp;"|"&amp;MID(indicators!C1442,3,100),support!$A$2:$A$66,0),MATCH(indicators!B1442,support!$E$1:$BI$1,0))="","NULL",SUBSTITUTE(OFFSET(support!$D$1,MATCH("w|"&amp;indicators!A1442&amp;"|"&amp;MID(indicators!C1442,3,100),support!$A$2:$A$66,0),MATCH(indicators!B1442,support!$E$1:$BI$1,0)),",","."))</f>
        <v>10</v>
      </c>
      <c r="J1442">
        <v>1</v>
      </c>
    </row>
    <row r="1443" spans="1:10" x14ac:dyDescent="0.25">
      <c r="A1443">
        <v>2018</v>
      </c>
      <c r="B1443" s="88">
        <v>24</v>
      </c>
      <c r="C1443" t="s">
        <v>234</v>
      </c>
      <c r="D1443" t="str">
        <f ca="1">IF(OFFSET(support!$D$1,MATCH("v|"&amp;indicators!A1443&amp;"|"&amp;MID(indicators!C1443,3,100),support!$A$2:$A$66,0),MATCH(indicators!B1443,support!$E$1:$BI$1,0))="","NULL",SUBSTITUTE(OFFSET(support!$D$1,MATCH("v|"&amp;indicators!A1443&amp;"|"&amp;MID(indicators!C1443,3,100),support!$A$2:$A$66,0),MATCH(indicators!B1443,support!$E$1:$BI$1,0)),",","."))</f>
        <v>7.08065107455961</v>
      </c>
      <c r="E1443" t="s">
        <v>19</v>
      </c>
      <c r="F1443" t="s">
        <v>19</v>
      </c>
      <c r="G1443" t="s">
        <v>19</v>
      </c>
      <c r="H1443" t="s">
        <v>19</v>
      </c>
      <c r="I1443" t="str">
        <f ca="1">IF(OFFSET(support!$D$1,MATCH("w|"&amp;indicators!A1443&amp;"|"&amp;MID(indicators!C1443,3,100),support!$A$2:$A$66,0),MATCH(indicators!B1443,support!$E$1:$BI$1,0))="","NULL",SUBSTITUTE(OFFSET(support!$D$1,MATCH("w|"&amp;indicators!A1443&amp;"|"&amp;MID(indicators!C1443,3,100),support!$A$2:$A$66,0),MATCH(indicators!B1443,support!$E$1:$BI$1,0)),",","."))</f>
        <v>10</v>
      </c>
      <c r="J1443">
        <v>1</v>
      </c>
    </row>
    <row r="1444" spans="1:10" x14ac:dyDescent="0.25">
      <c r="A1444">
        <v>2018</v>
      </c>
      <c r="B1444" s="88">
        <v>25</v>
      </c>
      <c r="C1444" t="s">
        <v>234</v>
      </c>
      <c r="D1444" t="str">
        <f ca="1">IF(OFFSET(support!$D$1,MATCH("v|"&amp;indicators!A1444&amp;"|"&amp;MID(indicators!C1444,3,100),support!$A$2:$A$66,0),MATCH(indicators!B1444,support!$E$1:$BI$1,0))="","NULL",SUBSTITUTE(OFFSET(support!$D$1,MATCH("v|"&amp;indicators!A1444&amp;"|"&amp;MID(indicators!C1444,3,100),support!$A$2:$A$66,0),MATCH(indicators!B1444,support!$E$1:$BI$1,0)),",","."))</f>
        <v>4.28222258121118</v>
      </c>
      <c r="E1444" t="s">
        <v>19</v>
      </c>
      <c r="F1444" t="s">
        <v>19</v>
      </c>
      <c r="G1444" t="s">
        <v>19</v>
      </c>
      <c r="H1444" t="s">
        <v>19</v>
      </c>
      <c r="I1444" t="str">
        <f ca="1">IF(OFFSET(support!$D$1,MATCH("w|"&amp;indicators!A1444&amp;"|"&amp;MID(indicators!C1444,3,100),support!$A$2:$A$66,0),MATCH(indicators!B1444,support!$E$1:$BI$1,0))="","NULL",SUBSTITUTE(OFFSET(support!$D$1,MATCH("w|"&amp;indicators!A1444&amp;"|"&amp;MID(indicators!C1444,3,100),support!$A$2:$A$66,0),MATCH(indicators!B1444,support!$E$1:$BI$1,0)),",","."))</f>
        <v>10</v>
      </c>
      <c r="J1444">
        <v>1</v>
      </c>
    </row>
    <row r="1445" spans="1:10" x14ac:dyDescent="0.25">
      <c r="A1445">
        <v>2018</v>
      </c>
      <c r="B1445" s="88">
        <v>26</v>
      </c>
      <c r="C1445" t="s">
        <v>234</v>
      </c>
      <c r="D1445" t="str">
        <f ca="1">IF(OFFSET(support!$D$1,MATCH("v|"&amp;indicators!A1445&amp;"|"&amp;MID(indicators!C1445,3,100),support!$A$2:$A$66,0),MATCH(indicators!B1445,support!$E$1:$BI$1,0))="","NULL",SUBSTITUTE(OFFSET(support!$D$1,MATCH("v|"&amp;indicators!A1445&amp;"|"&amp;MID(indicators!C1445,3,100),support!$A$2:$A$66,0),MATCH(indicators!B1445,support!$E$1:$BI$1,0)),",","."))</f>
        <v>9.97630191006509</v>
      </c>
      <c r="E1445" t="s">
        <v>19</v>
      </c>
      <c r="F1445" t="s">
        <v>19</v>
      </c>
      <c r="G1445" t="s">
        <v>19</v>
      </c>
      <c r="H1445" t="s">
        <v>19</v>
      </c>
      <c r="I1445" t="str">
        <f ca="1">IF(OFFSET(support!$D$1,MATCH("w|"&amp;indicators!A1445&amp;"|"&amp;MID(indicators!C1445,3,100),support!$A$2:$A$66,0),MATCH(indicators!B1445,support!$E$1:$BI$1,0))="","NULL",SUBSTITUTE(OFFSET(support!$D$1,MATCH("w|"&amp;indicators!A1445&amp;"|"&amp;MID(indicators!C1445,3,100),support!$A$2:$A$66,0),MATCH(indicators!B1445,support!$E$1:$BI$1,0)),",","."))</f>
        <v>10</v>
      </c>
      <c r="J1445">
        <v>1</v>
      </c>
    </row>
    <row r="1446" spans="1:10" x14ac:dyDescent="0.25">
      <c r="A1446">
        <v>2018</v>
      </c>
      <c r="B1446" s="88">
        <v>27</v>
      </c>
      <c r="C1446" t="s">
        <v>234</v>
      </c>
      <c r="D1446" t="str">
        <f ca="1">IF(OFFSET(support!$D$1,MATCH("v|"&amp;indicators!A1446&amp;"|"&amp;MID(indicators!C1446,3,100),support!$A$2:$A$66,0),MATCH(indicators!B1446,support!$E$1:$BI$1,0))="","NULL",SUBSTITUTE(OFFSET(support!$D$1,MATCH("v|"&amp;indicators!A1446&amp;"|"&amp;MID(indicators!C1446,3,100),support!$A$2:$A$66,0),MATCH(indicators!B1446,support!$E$1:$BI$1,0)),",","."))</f>
        <v>5.92575666355485</v>
      </c>
      <c r="E1446" t="s">
        <v>19</v>
      </c>
      <c r="F1446" t="s">
        <v>19</v>
      </c>
      <c r="G1446" t="s">
        <v>19</v>
      </c>
      <c r="H1446" t="s">
        <v>19</v>
      </c>
      <c r="I1446" t="str">
        <f ca="1">IF(OFFSET(support!$D$1,MATCH("w|"&amp;indicators!A1446&amp;"|"&amp;MID(indicators!C1446,3,100),support!$A$2:$A$66,0),MATCH(indicators!B1446,support!$E$1:$BI$1,0))="","NULL",SUBSTITUTE(OFFSET(support!$D$1,MATCH("w|"&amp;indicators!A1446&amp;"|"&amp;MID(indicators!C1446,3,100),support!$A$2:$A$66,0),MATCH(indicators!B1446,support!$E$1:$BI$1,0)),",","."))</f>
        <v>10</v>
      </c>
      <c r="J1446">
        <v>1</v>
      </c>
    </row>
    <row r="1447" spans="1:10" x14ac:dyDescent="0.25">
      <c r="A1447">
        <v>2018</v>
      </c>
      <c r="B1447" s="88">
        <v>28</v>
      </c>
      <c r="C1447" t="s">
        <v>234</v>
      </c>
      <c r="D1447" t="str">
        <f ca="1">IF(OFFSET(support!$D$1,MATCH("v|"&amp;indicators!A1447&amp;"|"&amp;MID(indicators!C1447,3,100),support!$A$2:$A$66,0),MATCH(indicators!B1447,support!$E$1:$BI$1,0))="","NULL",SUBSTITUTE(OFFSET(support!$D$1,MATCH("v|"&amp;indicators!A1447&amp;"|"&amp;MID(indicators!C1447,3,100),support!$A$2:$A$66,0),MATCH(indicators!B1447,support!$E$1:$BI$1,0)),",","."))</f>
        <v>1.80771942828903</v>
      </c>
      <c r="E1447" t="s">
        <v>19</v>
      </c>
      <c r="F1447" t="s">
        <v>19</v>
      </c>
      <c r="G1447" t="s">
        <v>19</v>
      </c>
      <c r="H1447" t="s">
        <v>19</v>
      </c>
      <c r="I1447" t="str">
        <f ca="1">IF(OFFSET(support!$D$1,MATCH("w|"&amp;indicators!A1447&amp;"|"&amp;MID(indicators!C1447,3,100),support!$A$2:$A$66,0),MATCH(indicators!B1447,support!$E$1:$BI$1,0))="","NULL",SUBSTITUTE(OFFSET(support!$D$1,MATCH("w|"&amp;indicators!A1447&amp;"|"&amp;MID(indicators!C1447,3,100),support!$A$2:$A$66,0),MATCH(indicators!B1447,support!$E$1:$BI$1,0)),",","."))</f>
        <v>10</v>
      </c>
      <c r="J1447">
        <v>1</v>
      </c>
    </row>
    <row r="1448" spans="1:10" x14ac:dyDescent="0.25">
      <c r="A1448">
        <v>2018</v>
      </c>
      <c r="B1448" s="88">
        <v>29</v>
      </c>
      <c r="C1448" t="s">
        <v>234</v>
      </c>
      <c r="D1448" t="str">
        <f ca="1">IF(OFFSET(support!$D$1,MATCH("v|"&amp;indicators!A1448&amp;"|"&amp;MID(indicators!C1448,3,100),support!$A$2:$A$66,0),MATCH(indicators!B1448,support!$E$1:$BI$1,0))="","NULL",SUBSTITUTE(OFFSET(support!$D$1,MATCH("v|"&amp;indicators!A1448&amp;"|"&amp;MID(indicators!C1448,3,100),support!$A$2:$A$66,0),MATCH(indicators!B1448,support!$E$1:$BI$1,0)),",","."))</f>
        <v>4.66186325007433</v>
      </c>
      <c r="E1448" t="s">
        <v>19</v>
      </c>
      <c r="F1448" t="s">
        <v>19</v>
      </c>
      <c r="G1448" t="s">
        <v>19</v>
      </c>
      <c r="H1448" t="s">
        <v>19</v>
      </c>
      <c r="I1448" t="str">
        <f ca="1">IF(OFFSET(support!$D$1,MATCH("w|"&amp;indicators!A1448&amp;"|"&amp;MID(indicators!C1448,3,100),support!$A$2:$A$66,0),MATCH(indicators!B1448,support!$E$1:$BI$1,0))="","NULL",SUBSTITUTE(OFFSET(support!$D$1,MATCH("w|"&amp;indicators!A1448&amp;"|"&amp;MID(indicators!C1448,3,100),support!$A$2:$A$66,0),MATCH(indicators!B1448,support!$E$1:$BI$1,0)),",","."))</f>
        <v>10</v>
      </c>
      <c r="J1448">
        <v>1</v>
      </c>
    </row>
    <row r="1449" spans="1:10" x14ac:dyDescent="0.25">
      <c r="A1449">
        <v>2018</v>
      </c>
      <c r="B1449" s="88">
        <v>31</v>
      </c>
      <c r="C1449" t="s">
        <v>234</v>
      </c>
      <c r="D1449" t="str">
        <f ca="1">IF(OFFSET(support!$D$1,MATCH("v|"&amp;indicators!A1449&amp;"|"&amp;MID(indicators!C1449,3,100),support!$A$2:$A$66,0),MATCH(indicators!B1449,support!$E$1:$BI$1,0))="","NULL",SUBSTITUTE(OFFSET(support!$D$1,MATCH("v|"&amp;indicators!A1449&amp;"|"&amp;MID(indicators!C1449,3,100),support!$A$2:$A$66,0),MATCH(indicators!B1449,support!$E$1:$BI$1,0)),",","."))</f>
        <v>6.97253567013512</v>
      </c>
      <c r="E1449" t="s">
        <v>19</v>
      </c>
      <c r="F1449" t="s">
        <v>19</v>
      </c>
      <c r="G1449" t="s">
        <v>19</v>
      </c>
      <c r="H1449" t="s">
        <v>19</v>
      </c>
      <c r="I1449" t="str">
        <f ca="1">IF(OFFSET(support!$D$1,MATCH("w|"&amp;indicators!A1449&amp;"|"&amp;MID(indicators!C1449,3,100),support!$A$2:$A$66,0),MATCH(indicators!B1449,support!$E$1:$BI$1,0))="","NULL",SUBSTITUTE(OFFSET(support!$D$1,MATCH("w|"&amp;indicators!A1449&amp;"|"&amp;MID(indicators!C1449,3,100),support!$A$2:$A$66,0),MATCH(indicators!B1449,support!$E$1:$BI$1,0)),",","."))</f>
        <v>10</v>
      </c>
      <c r="J1449">
        <v>1</v>
      </c>
    </row>
    <row r="1450" spans="1:10" x14ac:dyDescent="0.25">
      <c r="A1450">
        <v>2018</v>
      </c>
      <c r="B1450" s="88">
        <v>33</v>
      </c>
      <c r="C1450" t="s">
        <v>234</v>
      </c>
      <c r="D1450" t="str">
        <f ca="1">IF(OFFSET(support!$D$1,MATCH("v|"&amp;indicators!A1450&amp;"|"&amp;MID(indicators!C1450,3,100),support!$A$2:$A$66,0),MATCH(indicators!B1450,support!$E$1:$BI$1,0))="","NULL",SUBSTITUTE(OFFSET(support!$D$1,MATCH("v|"&amp;indicators!A1450&amp;"|"&amp;MID(indicators!C1450,3,100),support!$A$2:$A$66,0),MATCH(indicators!B1450,support!$E$1:$BI$1,0)),",","."))</f>
        <v>2.45732774083749</v>
      </c>
      <c r="E1450" t="s">
        <v>19</v>
      </c>
      <c r="F1450" t="s">
        <v>19</v>
      </c>
      <c r="G1450" t="s">
        <v>19</v>
      </c>
      <c r="H1450" t="s">
        <v>19</v>
      </c>
      <c r="I1450" t="str">
        <f ca="1">IF(OFFSET(support!$D$1,MATCH("w|"&amp;indicators!A1450&amp;"|"&amp;MID(indicators!C1450,3,100),support!$A$2:$A$66,0),MATCH(indicators!B1450,support!$E$1:$BI$1,0))="","NULL",SUBSTITUTE(OFFSET(support!$D$1,MATCH("w|"&amp;indicators!A1450&amp;"|"&amp;MID(indicators!C1450,3,100),support!$A$2:$A$66,0),MATCH(indicators!B1450,support!$E$1:$BI$1,0)),",","."))</f>
        <v>10</v>
      </c>
      <c r="J1450">
        <v>1</v>
      </c>
    </row>
    <row r="1451" spans="1:10" x14ac:dyDescent="0.25">
      <c r="A1451">
        <v>2018</v>
      </c>
      <c r="B1451" s="88">
        <v>35</v>
      </c>
      <c r="C1451" t="s">
        <v>234</v>
      </c>
      <c r="D1451" t="str">
        <f ca="1">IF(OFFSET(support!$D$1,MATCH("v|"&amp;indicators!A1451&amp;"|"&amp;MID(indicators!C1451,3,100),support!$A$2:$A$66,0),MATCH(indicators!B1451,support!$E$1:$BI$1,0))="","NULL",SUBSTITUTE(OFFSET(support!$D$1,MATCH("v|"&amp;indicators!A1451&amp;"|"&amp;MID(indicators!C1451,3,100),support!$A$2:$A$66,0),MATCH(indicators!B1451,support!$E$1:$BI$1,0)),",","."))</f>
        <v>8.92172900488764</v>
      </c>
      <c r="E1451" t="s">
        <v>19</v>
      </c>
      <c r="F1451" t="s">
        <v>19</v>
      </c>
      <c r="G1451" t="s">
        <v>19</v>
      </c>
      <c r="H1451" t="s">
        <v>19</v>
      </c>
      <c r="I1451" t="str">
        <f ca="1">IF(OFFSET(support!$D$1,MATCH("w|"&amp;indicators!A1451&amp;"|"&amp;MID(indicators!C1451,3,100),support!$A$2:$A$66,0),MATCH(indicators!B1451,support!$E$1:$BI$1,0))="","NULL",SUBSTITUTE(OFFSET(support!$D$1,MATCH("w|"&amp;indicators!A1451&amp;"|"&amp;MID(indicators!C1451,3,100),support!$A$2:$A$66,0),MATCH(indicators!B1451,support!$E$1:$BI$1,0)),",","."))</f>
        <v>10</v>
      </c>
      <c r="J1451">
        <v>1</v>
      </c>
    </row>
    <row r="1452" spans="1:10" x14ac:dyDescent="0.25">
      <c r="A1452">
        <v>2018</v>
      </c>
      <c r="B1452" s="88">
        <v>36</v>
      </c>
      <c r="C1452" t="s">
        <v>234</v>
      </c>
      <c r="D1452" t="str">
        <f ca="1">IF(OFFSET(support!$D$1,MATCH("v|"&amp;indicators!A1452&amp;"|"&amp;MID(indicators!C1452,3,100),support!$A$2:$A$66,0),MATCH(indicators!B1452,support!$E$1:$BI$1,0))="","NULL",SUBSTITUTE(OFFSET(support!$D$1,MATCH("v|"&amp;indicators!A1452&amp;"|"&amp;MID(indicators!C1452,3,100),support!$A$2:$A$66,0),MATCH(indicators!B1452,support!$E$1:$BI$1,0)),",","."))</f>
        <v>5.48735254228969</v>
      </c>
      <c r="E1452" t="s">
        <v>19</v>
      </c>
      <c r="F1452" t="s">
        <v>19</v>
      </c>
      <c r="G1452" t="s">
        <v>19</v>
      </c>
      <c r="H1452" t="s">
        <v>19</v>
      </c>
      <c r="I1452" t="str">
        <f ca="1">IF(OFFSET(support!$D$1,MATCH("w|"&amp;indicators!A1452&amp;"|"&amp;MID(indicators!C1452,3,100),support!$A$2:$A$66,0),MATCH(indicators!B1452,support!$E$1:$BI$1,0))="","NULL",SUBSTITUTE(OFFSET(support!$D$1,MATCH("w|"&amp;indicators!A1452&amp;"|"&amp;MID(indicators!C1452,3,100),support!$A$2:$A$66,0),MATCH(indicators!B1452,support!$E$1:$BI$1,0)),",","."))</f>
        <v>10</v>
      </c>
      <c r="J1452">
        <v>1</v>
      </c>
    </row>
    <row r="1453" spans="1:10" x14ac:dyDescent="0.25">
      <c r="A1453">
        <v>2018</v>
      </c>
      <c r="B1453" s="88">
        <v>38</v>
      </c>
      <c r="C1453" t="s">
        <v>234</v>
      </c>
      <c r="D1453" t="str">
        <f ca="1">IF(OFFSET(support!$D$1,MATCH("v|"&amp;indicators!A1453&amp;"|"&amp;MID(indicators!C1453,3,100),support!$A$2:$A$66,0),MATCH(indicators!B1453,support!$E$1:$BI$1,0))="","NULL",SUBSTITUTE(OFFSET(support!$D$1,MATCH("v|"&amp;indicators!A1453&amp;"|"&amp;MID(indicators!C1453,3,100),support!$A$2:$A$66,0),MATCH(indicators!B1453,support!$E$1:$BI$1,0)),",","."))</f>
        <v>9.20683905302098</v>
      </c>
      <c r="E1453" t="s">
        <v>19</v>
      </c>
      <c r="F1453" t="s">
        <v>19</v>
      </c>
      <c r="G1453" t="s">
        <v>19</v>
      </c>
      <c r="H1453" t="s">
        <v>19</v>
      </c>
      <c r="I1453" t="str">
        <f ca="1">IF(OFFSET(support!$D$1,MATCH("w|"&amp;indicators!A1453&amp;"|"&amp;MID(indicators!C1453,3,100),support!$A$2:$A$66,0),MATCH(indicators!B1453,support!$E$1:$BI$1,0))="","NULL",SUBSTITUTE(OFFSET(support!$D$1,MATCH("w|"&amp;indicators!A1453&amp;"|"&amp;MID(indicators!C1453,3,100),support!$A$2:$A$66,0),MATCH(indicators!B1453,support!$E$1:$BI$1,0)),",","."))</f>
        <v>10</v>
      </c>
      <c r="J1453">
        <v>1</v>
      </c>
    </row>
    <row r="1454" spans="1:10" x14ac:dyDescent="0.25">
      <c r="A1454">
        <v>2018</v>
      </c>
      <c r="B1454" s="88">
        <v>40</v>
      </c>
      <c r="C1454" t="s">
        <v>234</v>
      </c>
      <c r="D1454" t="str">
        <f ca="1">IF(OFFSET(support!$D$1,MATCH("v|"&amp;indicators!A1454&amp;"|"&amp;MID(indicators!C1454,3,100),support!$A$2:$A$66,0),MATCH(indicators!B1454,support!$E$1:$BI$1,0))="","NULL",SUBSTITUTE(OFFSET(support!$D$1,MATCH("v|"&amp;indicators!A1454&amp;"|"&amp;MID(indicators!C1454,3,100),support!$A$2:$A$66,0),MATCH(indicators!B1454,support!$E$1:$BI$1,0)),",","."))</f>
        <v>6.0379816799913</v>
      </c>
      <c r="E1454" t="s">
        <v>19</v>
      </c>
      <c r="F1454" t="s">
        <v>19</v>
      </c>
      <c r="G1454" t="s">
        <v>19</v>
      </c>
      <c r="H1454" t="s">
        <v>19</v>
      </c>
      <c r="I1454" t="str">
        <f ca="1">IF(OFFSET(support!$D$1,MATCH("w|"&amp;indicators!A1454&amp;"|"&amp;MID(indicators!C1454,3,100),support!$A$2:$A$66,0),MATCH(indicators!B1454,support!$E$1:$BI$1,0))="","NULL",SUBSTITUTE(OFFSET(support!$D$1,MATCH("w|"&amp;indicators!A1454&amp;"|"&amp;MID(indicators!C1454,3,100),support!$A$2:$A$66,0),MATCH(indicators!B1454,support!$E$1:$BI$1,0)),",","."))</f>
        <v>10</v>
      </c>
      <c r="J1454">
        <v>1</v>
      </c>
    </row>
    <row r="1455" spans="1:10" x14ac:dyDescent="0.25">
      <c r="A1455">
        <v>2018</v>
      </c>
      <c r="B1455" s="88">
        <v>41</v>
      </c>
      <c r="C1455" t="s">
        <v>234</v>
      </c>
      <c r="D1455" t="str">
        <f ca="1">IF(OFFSET(support!$D$1,MATCH("v|"&amp;indicators!A1455&amp;"|"&amp;MID(indicators!C1455,3,100),support!$A$2:$A$66,0),MATCH(indicators!B1455,support!$E$1:$BI$1,0))="","NULL",SUBSTITUTE(OFFSET(support!$D$1,MATCH("v|"&amp;indicators!A1455&amp;"|"&amp;MID(indicators!C1455,3,100),support!$A$2:$A$66,0),MATCH(indicators!B1455,support!$E$1:$BI$1,0)),",","."))</f>
        <v>9.95834779384942</v>
      </c>
      <c r="E1455" t="s">
        <v>19</v>
      </c>
      <c r="F1455" t="s">
        <v>19</v>
      </c>
      <c r="G1455" t="s">
        <v>19</v>
      </c>
      <c r="H1455" t="s">
        <v>19</v>
      </c>
      <c r="I1455" t="str">
        <f ca="1">IF(OFFSET(support!$D$1,MATCH("w|"&amp;indicators!A1455&amp;"|"&amp;MID(indicators!C1455,3,100),support!$A$2:$A$66,0),MATCH(indicators!B1455,support!$E$1:$BI$1,0))="","NULL",SUBSTITUTE(OFFSET(support!$D$1,MATCH("w|"&amp;indicators!A1455&amp;"|"&amp;MID(indicators!C1455,3,100),support!$A$2:$A$66,0),MATCH(indicators!B1455,support!$E$1:$BI$1,0)),",","."))</f>
        <v>10</v>
      </c>
      <c r="J1455">
        <v>1</v>
      </c>
    </row>
    <row r="1456" spans="1:10" x14ac:dyDescent="0.25">
      <c r="A1456">
        <v>2018</v>
      </c>
      <c r="B1456" s="88">
        <v>42</v>
      </c>
      <c r="C1456" t="s">
        <v>234</v>
      </c>
      <c r="D1456" t="str">
        <f ca="1">IF(OFFSET(support!$D$1,MATCH("v|"&amp;indicators!A1456&amp;"|"&amp;MID(indicators!C1456,3,100),support!$A$2:$A$66,0),MATCH(indicators!B1456,support!$E$1:$BI$1,0))="","NULL",SUBSTITUTE(OFFSET(support!$D$1,MATCH("v|"&amp;indicators!A1456&amp;"|"&amp;MID(indicators!C1456,3,100),support!$A$2:$A$66,0),MATCH(indicators!B1456,support!$E$1:$BI$1,0)),",","."))</f>
        <v>4.7828189011528</v>
      </c>
      <c r="E1456" t="s">
        <v>19</v>
      </c>
      <c r="F1456" t="s">
        <v>19</v>
      </c>
      <c r="G1456" t="s">
        <v>19</v>
      </c>
      <c r="H1456" t="s">
        <v>19</v>
      </c>
      <c r="I1456" t="str">
        <f ca="1">IF(OFFSET(support!$D$1,MATCH("w|"&amp;indicators!A1456&amp;"|"&amp;MID(indicators!C1456,3,100),support!$A$2:$A$66,0),MATCH(indicators!B1456,support!$E$1:$BI$1,0))="","NULL",SUBSTITUTE(OFFSET(support!$D$1,MATCH("w|"&amp;indicators!A1456&amp;"|"&amp;MID(indicators!C1456,3,100),support!$A$2:$A$66,0),MATCH(indicators!B1456,support!$E$1:$BI$1,0)),",","."))</f>
        <v>10</v>
      </c>
      <c r="J1456">
        <v>1</v>
      </c>
    </row>
    <row r="1457" spans="1:10" x14ac:dyDescent="0.25">
      <c r="A1457">
        <v>2018</v>
      </c>
      <c r="B1457" s="88">
        <v>43</v>
      </c>
      <c r="C1457" t="s">
        <v>234</v>
      </c>
      <c r="D1457" t="str">
        <f ca="1">IF(OFFSET(support!$D$1,MATCH("v|"&amp;indicators!A1457&amp;"|"&amp;MID(indicators!C1457,3,100),support!$A$2:$A$66,0),MATCH(indicators!B1457,support!$E$1:$BI$1,0))="","NULL",SUBSTITUTE(OFFSET(support!$D$1,MATCH("v|"&amp;indicators!A1457&amp;"|"&amp;MID(indicators!C1457,3,100),support!$A$2:$A$66,0),MATCH(indicators!B1457,support!$E$1:$BI$1,0)),",","."))</f>
        <v>7.82947213536173</v>
      </c>
      <c r="E1457" t="s">
        <v>19</v>
      </c>
      <c r="F1457" t="s">
        <v>19</v>
      </c>
      <c r="G1457" t="s">
        <v>19</v>
      </c>
      <c r="H1457" t="s">
        <v>19</v>
      </c>
      <c r="I1457" t="str">
        <f ca="1">IF(OFFSET(support!$D$1,MATCH("w|"&amp;indicators!A1457&amp;"|"&amp;MID(indicators!C1457,3,100),support!$A$2:$A$66,0),MATCH(indicators!B1457,support!$E$1:$BI$1,0))="","NULL",SUBSTITUTE(OFFSET(support!$D$1,MATCH("w|"&amp;indicators!A1457&amp;"|"&amp;MID(indicators!C1457,3,100),support!$A$2:$A$66,0),MATCH(indicators!B1457,support!$E$1:$BI$1,0)),",","."))</f>
        <v>10</v>
      </c>
      <c r="J1457">
        <v>1</v>
      </c>
    </row>
    <row r="1458" spans="1:10" x14ac:dyDescent="0.25">
      <c r="A1458">
        <v>2018</v>
      </c>
      <c r="B1458" s="88">
        <v>44</v>
      </c>
      <c r="C1458" t="s">
        <v>234</v>
      </c>
      <c r="D1458" t="str">
        <f ca="1">IF(OFFSET(support!$D$1,MATCH("v|"&amp;indicators!A1458&amp;"|"&amp;MID(indicators!C1458,3,100),support!$A$2:$A$66,0),MATCH(indicators!B1458,support!$E$1:$BI$1,0))="","NULL",SUBSTITUTE(OFFSET(support!$D$1,MATCH("v|"&amp;indicators!A1458&amp;"|"&amp;MID(indicators!C1458,3,100),support!$A$2:$A$66,0),MATCH(indicators!B1458,support!$E$1:$BI$1,0)),",","."))</f>
        <v>5.68230755526227</v>
      </c>
      <c r="E1458" t="s">
        <v>19</v>
      </c>
      <c r="F1458" t="s">
        <v>19</v>
      </c>
      <c r="G1458" t="s">
        <v>19</v>
      </c>
      <c r="H1458" t="s">
        <v>19</v>
      </c>
      <c r="I1458" t="str">
        <f ca="1">IF(OFFSET(support!$D$1,MATCH("w|"&amp;indicators!A1458&amp;"|"&amp;MID(indicators!C1458,3,100),support!$A$2:$A$66,0),MATCH(indicators!B1458,support!$E$1:$BI$1,0))="","NULL",SUBSTITUTE(OFFSET(support!$D$1,MATCH("w|"&amp;indicators!A1458&amp;"|"&amp;MID(indicators!C1458,3,100),support!$A$2:$A$66,0),MATCH(indicators!B1458,support!$E$1:$BI$1,0)),",","."))</f>
        <v>10</v>
      </c>
      <c r="J1458">
        <v>1</v>
      </c>
    </row>
    <row r="1459" spans="1:10" x14ac:dyDescent="0.25">
      <c r="A1459">
        <v>2018</v>
      </c>
      <c r="B1459" s="88">
        <v>45</v>
      </c>
      <c r="C1459" t="s">
        <v>234</v>
      </c>
      <c r="D1459" t="str">
        <f ca="1">IF(OFFSET(support!$D$1,MATCH("v|"&amp;indicators!A1459&amp;"|"&amp;MID(indicators!C1459,3,100),support!$A$2:$A$66,0),MATCH(indicators!B1459,support!$E$1:$BI$1,0))="","NULL",SUBSTITUTE(OFFSET(support!$D$1,MATCH("v|"&amp;indicators!A1459&amp;"|"&amp;MID(indicators!C1459,3,100),support!$A$2:$A$66,0),MATCH(indicators!B1459,support!$E$1:$BI$1,0)),",","."))</f>
        <v>8.35868615989696</v>
      </c>
      <c r="E1459" t="s">
        <v>19</v>
      </c>
      <c r="F1459" t="s">
        <v>19</v>
      </c>
      <c r="G1459" t="s">
        <v>19</v>
      </c>
      <c r="H1459" t="s">
        <v>19</v>
      </c>
      <c r="I1459" t="str">
        <f ca="1">IF(OFFSET(support!$D$1,MATCH("w|"&amp;indicators!A1459&amp;"|"&amp;MID(indicators!C1459,3,100),support!$A$2:$A$66,0),MATCH(indicators!B1459,support!$E$1:$BI$1,0))="","NULL",SUBSTITUTE(OFFSET(support!$D$1,MATCH("w|"&amp;indicators!A1459&amp;"|"&amp;MID(indicators!C1459,3,100),support!$A$2:$A$66,0),MATCH(indicators!B1459,support!$E$1:$BI$1,0)),",","."))</f>
        <v>10</v>
      </c>
      <c r="J1459">
        <v>1</v>
      </c>
    </row>
    <row r="1460" spans="1:10" x14ac:dyDescent="0.25">
      <c r="A1460">
        <v>2018</v>
      </c>
      <c r="B1460" s="88">
        <v>46</v>
      </c>
      <c r="C1460" t="s">
        <v>234</v>
      </c>
      <c r="D1460" t="str">
        <f ca="1">IF(OFFSET(support!$D$1,MATCH("v|"&amp;indicators!A1460&amp;"|"&amp;MID(indicators!C1460,3,100),support!$A$2:$A$66,0),MATCH(indicators!B1460,support!$E$1:$BI$1,0))="","NULL",SUBSTITUTE(OFFSET(support!$D$1,MATCH("v|"&amp;indicators!A1460&amp;"|"&amp;MID(indicators!C1460,3,100),support!$A$2:$A$66,0),MATCH(indicators!B1460,support!$E$1:$BI$1,0)),",","."))</f>
        <v>7.00971685402917</v>
      </c>
      <c r="E1460" t="s">
        <v>19</v>
      </c>
      <c r="F1460" t="s">
        <v>19</v>
      </c>
      <c r="G1460" t="s">
        <v>19</v>
      </c>
      <c r="H1460" t="s">
        <v>19</v>
      </c>
      <c r="I1460" t="str">
        <f ca="1">IF(OFFSET(support!$D$1,MATCH("w|"&amp;indicators!A1460&amp;"|"&amp;MID(indicators!C1460,3,100),support!$A$2:$A$66,0),MATCH(indicators!B1460,support!$E$1:$BI$1,0))="","NULL",SUBSTITUTE(OFFSET(support!$D$1,MATCH("w|"&amp;indicators!A1460&amp;"|"&amp;MID(indicators!C1460,3,100),support!$A$2:$A$66,0),MATCH(indicators!B1460,support!$E$1:$BI$1,0)),",","."))</f>
        <v>10</v>
      </c>
      <c r="J1460">
        <v>1</v>
      </c>
    </row>
    <row r="1461" spans="1:10" x14ac:dyDescent="0.25">
      <c r="A1461">
        <v>2018</v>
      </c>
      <c r="B1461" s="88">
        <v>47</v>
      </c>
      <c r="C1461" t="s">
        <v>234</v>
      </c>
      <c r="D1461" t="str">
        <f ca="1">IF(OFFSET(support!$D$1,MATCH("v|"&amp;indicators!A1461&amp;"|"&amp;MID(indicators!C1461,3,100),support!$A$2:$A$66,0),MATCH(indicators!B1461,support!$E$1:$BI$1,0))="","NULL",SUBSTITUTE(OFFSET(support!$D$1,MATCH("v|"&amp;indicators!A1461&amp;"|"&amp;MID(indicators!C1461,3,100),support!$A$2:$A$66,0),MATCH(indicators!B1461,support!$E$1:$BI$1,0)),",","."))</f>
        <v>7.10059098884232</v>
      </c>
      <c r="E1461" t="s">
        <v>19</v>
      </c>
      <c r="F1461" t="s">
        <v>19</v>
      </c>
      <c r="G1461" t="s">
        <v>19</v>
      </c>
      <c r="H1461" t="s">
        <v>19</v>
      </c>
      <c r="I1461" t="str">
        <f ca="1">IF(OFFSET(support!$D$1,MATCH("w|"&amp;indicators!A1461&amp;"|"&amp;MID(indicators!C1461,3,100),support!$A$2:$A$66,0),MATCH(indicators!B1461,support!$E$1:$BI$1,0))="","NULL",SUBSTITUTE(OFFSET(support!$D$1,MATCH("w|"&amp;indicators!A1461&amp;"|"&amp;MID(indicators!C1461,3,100),support!$A$2:$A$66,0),MATCH(indicators!B1461,support!$E$1:$BI$1,0)),",","."))</f>
        <v>10</v>
      </c>
      <c r="J1461">
        <v>1</v>
      </c>
    </row>
    <row r="1462" spans="1:10" x14ac:dyDescent="0.25">
      <c r="A1462">
        <v>2018</v>
      </c>
      <c r="B1462" s="88">
        <v>48</v>
      </c>
      <c r="C1462" t="s">
        <v>234</v>
      </c>
      <c r="D1462" t="str">
        <f ca="1">IF(OFFSET(support!$D$1,MATCH("v|"&amp;indicators!A1462&amp;"|"&amp;MID(indicators!C1462,3,100),support!$A$2:$A$66,0),MATCH(indicators!B1462,support!$E$1:$BI$1,0))="","NULL",SUBSTITUTE(OFFSET(support!$D$1,MATCH("v|"&amp;indicators!A1462&amp;"|"&amp;MID(indicators!C1462,3,100),support!$A$2:$A$66,0),MATCH(indicators!B1462,support!$E$1:$BI$1,0)),",","."))</f>
        <v>3.55853302532081</v>
      </c>
      <c r="E1462" t="s">
        <v>19</v>
      </c>
      <c r="F1462" t="s">
        <v>19</v>
      </c>
      <c r="G1462" t="s">
        <v>19</v>
      </c>
      <c r="H1462" t="s">
        <v>19</v>
      </c>
      <c r="I1462" t="str">
        <f ca="1">IF(OFFSET(support!$D$1,MATCH("w|"&amp;indicators!A1462&amp;"|"&amp;MID(indicators!C1462,3,100),support!$A$2:$A$66,0),MATCH(indicators!B1462,support!$E$1:$BI$1,0))="","NULL",SUBSTITUTE(OFFSET(support!$D$1,MATCH("w|"&amp;indicators!A1462&amp;"|"&amp;MID(indicators!C1462,3,100),support!$A$2:$A$66,0),MATCH(indicators!B1462,support!$E$1:$BI$1,0)),",","."))</f>
        <v>10</v>
      </c>
      <c r="J1462">
        <v>1</v>
      </c>
    </row>
    <row r="1463" spans="1:10" x14ac:dyDescent="0.25">
      <c r="A1463">
        <v>2018</v>
      </c>
      <c r="B1463" s="88">
        <v>49</v>
      </c>
      <c r="C1463" t="s">
        <v>234</v>
      </c>
      <c r="D1463" t="str">
        <f ca="1">IF(OFFSET(support!$D$1,MATCH("v|"&amp;indicators!A1463&amp;"|"&amp;MID(indicators!C1463,3,100),support!$A$2:$A$66,0),MATCH(indicators!B1463,support!$E$1:$BI$1,0))="","NULL",SUBSTITUTE(OFFSET(support!$D$1,MATCH("v|"&amp;indicators!A1463&amp;"|"&amp;MID(indicators!C1463,3,100),support!$A$2:$A$66,0),MATCH(indicators!B1463,support!$E$1:$BI$1,0)),",","."))</f>
        <v>4.93443532415603</v>
      </c>
      <c r="E1463" t="s">
        <v>19</v>
      </c>
      <c r="F1463" t="s">
        <v>19</v>
      </c>
      <c r="G1463" t="s">
        <v>19</v>
      </c>
      <c r="H1463" t="s">
        <v>19</v>
      </c>
      <c r="I1463" t="str">
        <f ca="1">IF(OFFSET(support!$D$1,MATCH("w|"&amp;indicators!A1463&amp;"|"&amp;MID(indicators!C1463,3,100),support!$A$2:$A$66,0),MATCH(indicators!B1463,support!$E$1:$BI$1,0))="","NULL",SUBSTITUTE(OFFSET(support!$D$1,MATCH("w|"&amp;indicators!A1463&amp;"|"&amp;MID(indicators!C1463,3,100),support!$A$2:$A$66,0),MATCH(indicators!B1463,support!$E$1:$BI$1,0)),",","."))</f>
        <v>10</v>
      </c>
      <c r="J1463">
        <v>1</v>
      </c>
    </row>
    <row r="1464" spans="1:10" x14ac:dyDescent="0.25">
      <c r="A1464">
        <v>2018</v>
      </c>
      <c r="B1464" s="88">
        <v>50</v>
      </c>
      <c r="C1464" t="s">
        <v>234</v>
      </c>
      <c r="D1464" t="str">
        <f ca="1">IF(OFFSET(support!$D$1,MATCH("v|"&amp;indicators!A1464&amp;"|"&amp;MID(indicators!C1464,3,100),support!$A$2:$A$66,0),MATCH(indicators!B1464,support!$E$1:$BI$1,0))="","NULL",SUBSTITUTE(OFFSET(support!$D$1,MATCH("v|"&amp;indicators!A1464&amp;"|"&amp;MID(indicators!C1464,3,100),support!$A$2:$A$66,0),MATCH(indicators!B1464,support!$E$1:$BI$1,0)),",","."))</f>
        <v>8.35150090862968</v>
      </c>
      <c r="E1464" t="s">
        <v>19</v>
      </c>
      <c r="F1464" t="s">
        <v>19</v>
      </c>
      <c r="G1464" t="s">
        <v>19</v>
      </c>
      <c r="H1464" t="s">
        <v>19</v>
      </c>
      <c r="I1464" t="str">
        <f ca="1">IF(OFFSET(support!$D$1,MATCH("w|"&amp;indicators!A1464&amp;"|"&amp;MID(indicators!C1464,3,100),support!$A$2:$A$66,0),MATCH(indicators!B1464,support!$E$1:$BI$1,0))="","NULL",SUBSTITUTE(OFFSET(support!$D$1,MATCH("w|"&amp;indicators!A1464&amp;"|"&amp;MID(indicators!C1464,3,100),support!$A$2:$A$66,0),MATCH(indicators!B1464,support!$E$1:$BI$1,0)),",","."))</f>
        <v>10</v>
      </c>
      <c r="J1464">
        <v>1</v>
      </c>
    </row>
    <row r="1465" spans="1:10" x14ac:dyDescent="0.25">
      <c r="A1465">
        <v>2018</v>
      </c>
      <c r="B1465" s="88">
        <v>52</v>
      </c>
      <c r="C1465" t="s">
        <v>234</v>
      </c>
      <c r="D1465" t="str">
        <f ca="1">IF(OFFSET(support!$D$1,MATCH("v|"&amp;indicators!A1465&amp;"|"&amp;MID(indicators!C1465,3,100),support!$A$2:$A$66,0),MATCH(indicators!B1465,support!$E$1:$BI$1,0))="","NULL",SUBSTITUTE(OFFSET(support!$D$1,MATCH("v|"&amp;indicators!A1465&amp;"|"&amp;MID(indicators!C1465,3,100),support!$A$2:$A$66,0),MATCH(indicators!B1465,support!$E$1:$BI$1,0)),",","."))</f>
        <v>9.12883515396289</v>
      </c>
      <c r="E1465" t="s">
        <v>19</v>
      </c>
      <c r="F1465" t="s">
        <v>19</v>
      </c>
      <c r="G1465" t="s">
        <v>19</v>
      </c>
      <c r="H1465" t="s">
        <v>19</v>
      </c>
      <c r="I1465" t="str">
        <f ca="1">IF(OFFSET(support!$D$1,MATCH("w|"&amp;indicators!A1465&amp;"|"&amp;MID(indicators!C1465,3,100),support!$A$2:$A$66,0),MATCH(indicators!B1465,support!$E$1:$BI$1,0))="","NULL",SUBSTITUTE(OFFSET(support!$D$1,MATCH("w|"&amp;indicators!A1465&amp;"|"&amp;MID(indicators!C1465,3,100),support!$A$2:$A$66,0),MATCH(indicators!B1465,support!$E$1:$BI$1,0)),",","."))</f>
        <v>10</v>
      </c>
      <c r="J1465">
        <v>1</v>
      </c>
    </row>
    <row r="1466" spans="1:10" x14ac:dyDescent="0.25">
      <c r="A1466">
        <v>2018</v>
      </c>
      <c r="B1466" s="88">
        <v>53</v>
      </c>
      <c r="C1466" t="s">
        <v>234</v>
      </c>
      <c r="D1466" t="str">
        <f ca="1">IF(OFFSET(support!$D$1,MATCH("v|"&amp;indicators!A1466&amp;"|"&amp;MID(indicators!C1466,3,100),support!$A$2:$A$66,0),MATCH(indicators!B1466,support!$E$1:$BI$1,0))="","NULL",SUBSTITUTE(OFFSET(support!$D$1,MATCH("v|"&amp;indicators!A1466&amp;"|"&amp;MID(indicators!C1466,3,100),support!$A$2:$A$66,0),MATCH(indicators!B1466,support!$E$1:$BI$1,0)),",","."))</f>
        <v>9.40271081032374</v>
      </c>
      <c r="E1466" t="s">
        <v>19</v>
      </c>
      <c r="F1466" t="s">
        <v>19</v>
      </c>
      <c r="G1466" t="s">
        <v>19</v>
      </c>
      <c r="H1466" t="s">
        <v>19</v>
      </c>
      <c r="I1466" t="str">
        <f ca="1">IF(OFFSET(support!$D$1,MATCH("w|"&amp;indicators!A1466&amp;"|"&amp;MID(indicators!C1466,3,100),support!$A$2:$A$66,0),MATCH(indicators!B1466,support!$E$1:$BI$1,0))="","NULL",SUBSTITUTE(OFFSET(support!$D$1,MATCH("w|"&amp;indicators!A1466&amp;"|"&amp;MID(indicators!C1466,3,100),support!$A$2:$A$66,0),MATCH(indicators!B1466,support!$E$1:$BI$1,0)),",","."))</f>
        <v>10</v>
      </c>
      <c r="J1466">
        <v>1</v>
      </c>
    </row>
    <row r="1467" spans="1:10" x14ac:dyDescent="0.25">
      <c r="A1467">
        <v>2018</v>
      </c>
      <c r="B1467" s="88">
        <v>54</v>
      </c>
      <c r="C1467" t="s">
        <v>234</v>
      </c>
      <c r="D1467" t="str">
        <f ca="1">IF(OFFSET(support!$D$1,MATCH("v|"&amp;indicators!A1467&amp;"|"&amp;MID(indicators!C1467,3,100),support!$A$2:$A$66,0),MATCH(indicators!B1467,support!$E$1:$BI$1,0))="","NULL",SUBSTITUTE(OFFSET(support!$D$1,MATCH("v|"&amp;indicators!A1467&amp;"|"&amp;MID(indicators!C1467,3,100),support!$A$2:$A$66,0),MATCH(indicators!B1467,support!$E$1:$BI$1,0)),",","."))</f>
        <v>9.88222239852321</v>
      </c>
      <c r="E1467" t="s">
        <v>19</v>
      </c>
      <c r="F1467" t="s">
        <v>19</v>
      </c>
      <c r="G1467" t="s">
        <v>19</v>
      </c>
      <c r="H1467" t="s">
        <v>19</v>
      </c>
      <c r="I1467" t="str">
        <f ca="1">IF(OFFSET(support!$D$1,MATCH("w|"&amp;indicators!A1467&amp;"|"&amp;MID(indicators!C1467,3,100),support!$A$2:$A$66,0),MATCH(indicators!B1467,support!$E$1:$BI$1,0))="","NULL",SUBSTITUTE(OFFSET(support!$D$1,MATCH("w|"&amp;indicators!A1467&amp;"|"&amp;MID(indicators!C1467,3,100),support!$A$2:$A$66,0),MATCH(indicators!B1467,support!$E$1:$BI$1,0)),",","."))</f>
        <v>10</v>
      </c>
      <c r="J1467">
        <v>1</v>
      </c>
    </row>
    <row r="1468" spans="1:10" x14ac:dyDescent="0.25">
      <c r="A1468">
        <v>2018</v>
      </c>
      <c r="B1468" s="88">
        <v>57</v>
      </c>
      <c r="C1468" t="s">
        <v>234</v>
      </c>
      <c r="D1468" t="str">
        <f ca="1">IF(OFFSET(support!$D$1,MATCH("v|"&amp;indicators!A1468&amp;"|"&amp;MID(indicators!C1468,3,100),support!$A$2:$A$66,0),MATCH(indicators!B1468,support!$E$1:$BI$1,0))="","NULL",SUBSTITUTE(OFFSET(support!$D$1,MATCH("v|"&amp;indicators!A1468&amp;"|"&amp;MID(indicators!C1468,3,100),support!$A$2:$A$66,0),MATCH(indicators!B1468,support!$E$1:$BI$1,0)),",","."))</f>
        <v>5.9956858113658</v>
      </c>
      <c r="E1468" t="s">
        <v>19</v>
      </c>
      <c r="F1468" t="s">
        <v>19</v>
      </c>
      <c r="G1468" t="s">
        <v>19</v>
      </c>
      <c r="H1468" t="s">
        <v>19</v>
      </c>
      <c r="I1468" t="str">
        <f ca="1">IF(OFFSET(support!$D$1,MATCH("w|"&amp;indicators!A1468&amp;"|"&amp;MID(indicators!C1468,3,100),support!$A$2:$A$66,0),MATCH(indicators!B1468,support!$E$1:$BI$1,0))="","NULL",SUBSTITUTE(OFFSET(support!$D$1,MATCH("w|"&amp;indicators!A1468&amp;"|"&amp;MID(indicators!C1468,3,100),support!$A$2:$A$66,0),MATCH(indicators!B1468,support!$E$1:$BI$1,0)),",","."))</f>
        <v>10</v>
      </c>
      <c r="J1468">
        <v>1</v>
      </c>
    </row>
    <row r="1469" spans="1:10" x14ac:dyDescent="0.25">
      <c r="A1469">
        <v>2018</v>
      </c>
      <c r="B1469" s="88">
        <v>58</v>
      </c>
      <c r="C1469" t="s">
        <v>234</v>
      </c>
      <c r="D1469" t="str">
        <f ca="1">IF(OFFSET(support!$D$1,MATCH("v|"&amp;indicators!A1469&amp;"|"&amp;MID(indicators!C1469,3,100),support!$A$2:$A$66,0),MATCH(indicators!B1469,support!$E$1:$BI$1,0))="","NULL",SUBSTITUTE(OFFSET(support!$D$1,MATCH("v|"&amp;indicators!A1469&amp;"|"&amp;MID(indicators!C1469,3,100),support!$A$2:$A$66,0),MATCH(indicators!B1469,support!$E$1:$BI$1,0)),",","."))</f>
        <v>3.88174059177659</v>
      </c>
      <c r="E1469" t="s">
        <v>19</v>
      </c>
      <c r="F1469" t="s">
        <v>19</v>
      </c>
      <c r="G1469" t="s">
        <v>19</v>
      </c>
      <c r="H1469" t="s">
        <v>19</v>
      </c>
      <c r="I1469" t="str">
        <f ca="1">IF(OFFSET(support!$D$1,MATCH("w|"&amp;indicators!A1469&amp;"|"&amp;MID(indicators!C1469,3,100),support!$A$2:$A$66,0),MATCH(indicators!B1469,support!$E$1:$BI$1,0))="","NULL",SUBSTITUTE(OFFSET(support!$D$1,MATCH("w|"&amp;indicators!A1469&amp;"|"&amp;MID(indicators!C1469,3,100),support!$A$2:$A$66,0),MATCH(indicators!B1469,support!$E$1:$BI$1,0)),",","."))</f>
        <v>10</v>
      </c>
      <c r="J1469">
        <v>1</v>
      </c>
    </row>
    <row r="1470" spans="1:10" x14ac:dyDescent="0.25">
      <c r="A1470">
        <v>2018</v>
      </c>
      <c r="B1470" s="88">
        <v>60</v>
      </c>
      <c r="C1470" t="s">
        <v>234</v>
      </c>
      <c r="D1470" t="str">
        <f ca="1">IF(OFFSET(support!$D$1,MATCH("v|"&amp;indicators!A1470&amp;"|"&amp;MID(indicators!C1470,3,100),support!$A$2:$A$66,0),MATCH(indicators!B1470,support!$E$1:$BI$1,0))="","NULL",SUBSTITUTE(OFFSET(support!$D$1,MATCH("v|"&amp;indicators!A1470&amp;"|"&amp;MID(indicators!C1470,3,100),support!$A$2:$A$66,0),MATCH(indicators!B1470,support!$E$1:$BI$1,0)),",","."))</f>
        <v>8.75201500160246</v>
      </c>
      <c r="E1470" t="s">
        <v>19</v>
      </c>
      <c r="F1470" t="s">
        <v>19</v>
      </c>
      <c r="G1470" t="s">
        <v>19</v>
      </c>
      <c r="H1470" t="s">
        <v>19</v>
      </c>
      <c r="I1470" t="str">
        <f ca="1">IF(OFFSET(support!$D$1,MATCH("w|"&amp;indicators!A1470&amp;"|"&amp;MID(indicators!C1470,3,100),support!$A$2:$A$66,0),MATCH(indicators!B1470,support!$E$1:$BI$1,0))="","NULL",SUBSTITUTE(OFFSET(support!$D$1,MATCH("w|"&amp;indicators!A1470&amp;"|"&amp;MID(indicators!C1470,3,100),support!$A$2:$A$66,0),MATCH(indicators!B1470,support!$E$1:$BI$1,0)),",","."))</f>
        <v>10</v>
      </c>
      <c r="J1470">
        <v>1</v>
      </c>
    </row>
    <row r="1471" spans="1:10" x14ac:dyDescent="0.25">
      <c r="A1471">
        <v>2018</v>
      </c>
      <c r="B1471" s="88">
        <v>61</v>
      </c>
      <c r="C1471" t="s">
        <v>234</v>
      </c>
      <c r="D1471" t="str">
        <f ca="1">IF(OFFSET(support!$D$1,MATCH("v|"&amp;indicators!A1471&amp;"|"&amp;MID(indicators!C1471,3,100),support!$A$2:$A$66,0),MATCH(indicators!B1471,support!$E$1:$BI$1,0))="","NULL",SUBSTITUTE(OFFSET(support!$D$1,MATCH("v|"&amp;indicators!A1471&amp;"|"&amp;MID(indicators!C1471,3,100),support!$A$2:$A$66,0),MATCH(indicators!B1471,support!$E$1:$BI$1,0)),",","."))</f>
        <v>4.14147912750041</v>
      </c>
      <c r="E1471" t="s">
        <v>19</v>
      </c>
      <c r="F1471" t="s">
        <v>19</v>
      </c>
      <c r="G1471" t="s">
        <v>19</v>
      </c>
      <c r="H1471" t="s">
        <v>19</v>
      </c>
      <c r="I1471" t="str">
        <f ca="1">IF(OFFSET(support!$D$1,MATCH("w|"&amp;indicators!A1471&amp;"|"&amp;MID(indicators!C1471,3,100),support!$A$2:$A$66,0),MATCH(indicators!B1471,support!$E$1:$BI$1,0))="","NULL",SUBSTITUTE(OFFSET(support!$D$1,MATCH("w|"&amp;indicators!A1471&amp;"|"&amp;MID(indicators!C1471,3,100),support!$A$2:$A$66,0),MATCH(indicators!B1471,support!$E$1:$BI$1,0)),",","."))</f>
        <v>10</v>
      </c>
      <c r="J1471">
        <v>1</v>
      </c>
    </row>
    <row r="1472" spans="1:10" x14ac:dyDescent="0.25">
      <c r="A1472">
        <v>2018</v>
      </c>
      <c r="B1472" s="88">
        <v>63</v>
      </c>
      <c r="C1472" t="s">
        <v>234</v>
      </c>
      <c r="D1472" t="str">
        <f ca="1">IF(OFFSET(support!$D$1,MATCH("v|"&amp;indicators!A1472&amp;"|"&amp;MID(indicators!C1472,3,100),support!$A$2:$A$66,0),MATCH(indicators!B1472,support!$E$1:$BI$1,0))="","NULL",SUBSTITUTE(OFFSET(support!$D$1,MATCH("v|"&amp;indicators!A1472&amp;"|"&amp;MID(indicators!C1472,3,100),support!$A$2:$A$66,0),MATCH(indicators!B1472,support!$E$1:$BI$1,0)),",","."))</f>
        <v>1.3438821770932</v>
      </c>
      <c r="E1472" t="s">
        <v>19</v>
      </c>
      <c r="F1472" t="s">
        <v>19</v>
      </c>
      <c r="G1472" t="s">
        <v>19</v>
      </c>
      <c r="H1472" t="s">
        <v>19</v>
      </c>
      <c r="I1472" t="str">
        <f ca="1">IF(OFFSET(support!$D$1,MATCH("w|"&amp;indicators!A1472&amp;"|"&amp;MID(indicators!C1472,3,100),support!$A$2:$A$66,0),MATCH(indicators!B1472,support!$E$1:$BI$1,0))="","NULL",SUBSTITUTE(OFFSET(support!$D$1,MATCH("w|"&amp;indicators!A1472&amp;"|"&amp;MID(indicators!C1472,3,100),support!$A$2:$A$66,0),MATCH(indicators!B1472,support!$E$1:$BI$1,0)),",","."))</f>
        <v>10</v>
      </c>
      <c r="J1472">
        <v>1</v>
      </c>
    </row>
    <row r="1473" spans="1:10" x14ac:dyDescent="0.25">
      <c r="A1473">
        <v>2018</v>
      </c>
      <c r="B1473" s="88">
        <v>64</v>
      </c>
      <c r="C1473" t="s">
        <v>234</v>
      </c>
      <c r="D1473" t="str">
        <f ca="1">IF(OFFSET(support!$D$1,MATCH("v|"&amp;indicators!A1473&amp;"|"&amp;MID(indicators!C1473,3,100),support!$A$2:$A$66,0),MATCH(indicators!B1473,support!$E$1:$BI$1,0))="","NULL",SUBSTITUTE(OFFSET(support!$D$1,MATCH("v|"&amp;indicators!A1473&amp;"|"&amp;MID(indicators!C1473,3,100),support!$A$2:$A$66,0),MATCH(indicators!B1473,support!$E$1:$BI$1,0)),",","."))</f>
        <v>6.67355636837687</v>
      </c>
      <c r="E1473" t="s">
        <v>19</v>
      </c>
      <c r="F1473" t="s">
        <v>19</v>
      </c>
      <c r="G1473" t="s">
        <v>19</v>
      </c>
      <c r="H1473" t="s">
        <v>19</v>
      </c>
      <c r="I1473" t="str">
        <f ca="1">IF(OFFSET(support!$D$1,MATCH("w|"&amp;indicators!A1473&amp;"|"&amp;MID(indicators!C1473,3,100),support!$A$2:$A$66,0),MATCH(indicators!B1473,support!$E$1:$BI$1,0))="","NULL",SUBSTITUTE(OFFSET(support!$D$1,MATCH("w|"&amp;indicators!A1473&amp;"|"&amp;MID(indicators!C1473,3,100),support!$A$2:$A$66,0),MATCH(indicators!B1473,support!$E$1:$BI$1,0)),",","."))</f>
        <v>10</v>
      </c>
      <c r="J1473">
        <v>1</v>
      </c>
    </row>
    <row r="1474" spans="1:10" x14ac:dyDescent="0.25">
      <c r="A1474">
        <v>2018</v>
      </c>
      <c r="B1474" s="88">
        <v>65</v>
      </c>
      <c r="C1474" t="s">
        <v>234</v>
      </c>
      <c r="D1474" t="str">
        <f ca="1">IF(OFFSET(support!$D$1,MATCH("v|"&amp;indicators!A1474&amp;"|"&amp;MID(indicators!C1474,3,100),support!$A$2:$A$66,0),MATCH(indicators!B1474,support!$E$1:$BI$1,0))="","NULL",SUBSTITUTE(OFFSET(support!$D$1,MATCH("v|"&amp;indicators!A1474&amp;"|"&amp;MID(indicators!C1474,3,100),support!$A$2:$A$66,0),MATCH(indicators!B1474,support!$E$1:$BI$1,0)),",","."))</f>
        <v>8.64827854724567</v>
      </c>
      <c r="E1474" t="s">
        <v>19</v>
      </c>
      <c r="F1474" t="s">
        <v>19</v>
      </c>
      <c r="G1474" t="s">
        <v>19</v>
      </c>
      <c r="H1474" t="s">
        <v>19</v>
      </c>
      <c r="I1474" t="str">
        <f ca="1">IF(OFFSET(support!$D$1,MATCH("w|"&amp;indicators!A1474&amp;"|"&amp;MID(indicators!C1474,3,100),support!$A$2:$A$66,0),MATCH(indicators!B1474,support!$E$1:$BI$1,0))="","NULL",SUBSTITUTE(OFFSET(support!$D$1,MATCH("w|"&amp;indicators!A1474&amp;"|"&amp;MID(indicators!C1474,3,100),support!$A$2:$A$66,0),MATCH(indicators!B1474,support!$E$1:$BI$1,0)),",","."))</f>
        <v>10</v>
      </c>
      <c r="J1474">
        <v>1</v>
      </c>
    </row>
    <row r="1475" spans="1:10" x14ac:dyDescent="0.25">
      <c r="A1475">
        <v>2018</v>
      </c>
      <c r="B1475" s="88">
        <v>67</v>
      </c>
      <c r="C1475" t="s">
        <v>234</v>
      </c>
      <c r="D1475" t="str">
        <f ca="1">IF(OFFSET(support!$D$1,MATCH("v|"&amp;indicators!A1475&amp;"|"&amp;MID(indicators!C1475,3,100),support!$A$2:$A$66,0),MATCH(indicators!B1475,support!$E$1:$BI$1,0))="","NULL",SUBSTITUTE(OFFSET(support!$D$1,MATCH("v|"&amp;indicators!A1475&amp;"|"&amp;MID(indicators!C1475,3,100),support!$A$2:$A$66,0),MATCH(indicators!B1475,support!$E$1:$BI$1,0)),",","."))</f>
        <v>3.57207929922847</v>
      </c>
      <c r="E1475" t="s">
        <v>19</v>
      </c>
      <c r="F1475" t="s">
        <v>19</v>
      </c>
      <c r="G1475" t="s">
        <v>19</v>
      </c>
      <c r="H1475" t="s">
        <v>19</v>
      </c>
      <c r="I1475" t="str">
        <f ca="1">IF(OFFSET(support!$D$1,MATCH("w|"&amp;indicators!A1475&amp;"|"&amp;MID(indicators!C1475,3,100),support!$A$2:$A$66,0),MATCH(indicators!B1475,support!$E$1:$BI$1,0))="","NULL",SUBSTITUTE(OFFSET(support!$D$1,MATCH("w|"&amp;indicators!A1475&amp;"|"&amp;MID(indicators!C1475,3,100),support!$A$2:$A$66,0),MATCH(indicators!B1475,support!$E$1:$BI$1,0)),",","."))</f>
        <v>10</v>
      </c>
      <c r="J1475">
        <v>1</v>
      </c>
    </row>
    <row r="1476" spans="1:10" x14ac:dyDescent="0.25">
      <c r="A1476">
        <v>2018</v>
      </c>
      <c r="B1476" s="88">
        <v>68</v>
      </c>
      <c r="C1476" t="s">
        <v>234</v>
      </c>
      <c r="D1476" t="str">
        <f ca="1">IF(OFFSET(support!$D$1,MATCH("v|"&amp;indicators!A1476&amp;"|"&amp;MID(indicators!C1476,3,100),support!$A$2:$A$66,0),MATCH(indicators!B1476,support!$E$1:$BI$1,0))="","NULL",SUBSTITUTE(OFFSET(support!$D$1,MATCH("v|"&amp;indicators!A1476&amp;"|"&amp;MID(indicators!C1476,3,100),support!$A$2:$A$66,0),MATCH(indicators!B1476,support!$E$1:$BI$1,0)),",","."))</f>
        <v>4.84907013929705</v>
      </c>
      <c r="E1476" t="s">
        <v>19</v>
      </c>
      <c r="F1476" t="s">
        <v>19</v>
      </c>
      <c r="G1476" t="s">
        <v>19</v>
      </c>
      <c r="H1476" t="s">
        <v>19</v>
      </c>
      <c r="I1476" t="str">
        <f ca="1">IF(OFFSET(support!$D$1,MATCH("w|"&amp;indicators!A1476&amp;"|"&amp;MID(indicators!C1476,3,100),support!$A$2:$A$66,0),MATCH(indicators!B1476,support!$E$1:$BI$1,0))="","NULL",SUBSTITUTE(OFFSET(support!$D$1,MATCH("w|"&amp;indicators!A1476&amp;"|"&amp;MID(indicators!C1476,3,100),support!$A$2:$A$66,0),MATCH(indicators!B1476,support!$E$1:$BI$1,0)),",","."))</f>
        <v>10</v>
      </c>
      <c r="J1476">
        <v>1</v>
      </c>
    </row>
    <row r="1477" spans="1:10" x14ac:dyDescent="0.25">
      <c r="A1477">
        <v>2018</v>
      </c>
      <c r="B1477" s="88">
        <v>69</v>
      </c>
      <c r="C1477" t="s">
        <v>234</v>
      </c>
      <c r="D1477" t="str">
        <f ca="1">IF(OFFSET(support!$D$1,MATCH("v|"&amp;indicators!A1477&amp;"|"&amp;MID(indicators!C1477,3,100),support!$A$2:$A$66,0),MATCH(indicators!B1477,support!$E$1:$BI$1,0))="","NULL",SUBSTITUTE(OFFSET(support!$D$1,MATCH("v|"&amp;indicators!A1477&amp;"|"&amp;MID(indicators!C1477,3,100),support!$A$2:$A$66,0),MATCH(indicators!B1477,support!$E$1:$BI$1,0)),",","."))</f>
        <v>8.81799516740122</v>
      </c>
      <c r="E1477" t="s">
        <v>19</v>
      </c>
      <c r="F1477" t="s">
        <v>19</v>
      </c>
      <c r="G1477" t="s">
        <v>19</v>
      </c>
      <c r="H1477" t="s">
        <v>19</v>
      </c>
      <c r="I1477" t="str">
        <f ca="1">IF(OFFSET(support!$D$1,MATCH("w|"&amp;indicators!A1477&amp;"|"&amp;MID(indicators!C1477,3,100),support!$A$2:$A$66,0),MATCH(indicators!B1477,support!$E$1:$BI$1,0))="","NULL",SUBSTITUTE(OFFSET(support!$D$1,MATCH("w|"&amp;indicators!A1477&amp;"|"&amp;MID(indicators!C1477,3,100),support!$A$2:$A$66,0),MATCH(indicators!B1477,support!$E$1:$BI$1,0)),",","."))</f>
        <v>10</v>
      </c>
      <c r="J1477">
        <v>1</v>
      </c>
    </row>
    <row r="1478" spans="1:10" x14ac:dyDescent="0.25">
      <c r="A1478">
        <v>2018</v>
      </c>
      <c r="B1478" s="88">
        <v>70</v>
      </c>
      <c r="C1478" t="s">
        <v>234</v>
      </c>
      <c r="D1478" t="str">
        <f ca="1">IF(OFFSET(support!$D$1,MATCH("v|"&amp;indicators!A1478&amp;"|"&amp;MID(indicators!C1478,3,100),support!$A$2:$A$66,0),MATCH(indicators!B1478,support!$E$1:$BI$1,0))="","NULL",SUBSTITUTE(OFFSET(support!$D$1,MATCH("v|"&amp;indicators!A1478&amp;"|"&amp;MID(indicators!C1478,3,100),support!$A$2:$A$66,0),MATCH(indicators!B1478,support!$E$1:$BI$1,0)),",","."))</f>
        <v>7.80228309738161</v>
      </c>
      <c r="E1478" t="s">
        <v>19</v>
      </c>
      <c r="F1478" t="s">
        <v>19</v>
      </c>
      <c r="G1478" t="s">
        <v>19</v>
      </c>
      <c r="H1478" t="s">
        <v>19</v>
      </c>
      <c r="I1478" t="str">
        <f ca="1">IF(OFFSET(support!$D$1,MATCH("w|"&amp;indicators!A1478&amp;"|"&amp;MID(indicators!C1478,3,100),support!$A$2:$A$66,0),MATCH(indicators!B1478,support!$E$1:$BI$1,0))="","NULL",SUBSTITUTE(OFFSET(support!$D$1,MATCH("w|"&amp;indicators!A1478&amp;"|"&amp;MID(indicators!C1478,3,100),support!$A$2:$A$66,0),MATCH(indicators!B1478,support!$E$1:$BI$1,0)),",","."))</f>
        <v>10</v>
      </c>
      <c r="J1478">
        <v>1</v>
      </c>
    </row>
    <row r="1479" spans="1:10" x14ac:dyDescent="0.25">
      <c r="A1479">
        <v>2018</v>
      </c>
      <c r="B1479" s="88">
        <v>72</v>
      </c>
      <c r="C1479" t="s">
        <v>234</v>
      </c>
      <c r="D1479" t="str">
        <f ca="1">IF(OFFSET(support!$D$1,MATCH("v|"&amp;indicators!A1479&amp;"|"&amp;MID(indicators!C1479,3,100),support!$A$2:$A$66,0),MATCH(indicators!B1479,support!$E$1:$BI$1,0))="","NULL",SUBSTITUTE(OFFSET(support!$D$1,MATCH("v|"&amp;indicators!A1479&amp;"|"&amp;MID(indicators!C1479,3,100),support!$A$2:$A$66,0),MATCH(indicators!B1479,support!$E$1:$BI$1,0)),",","."))</f>
        <v>8.3820889552474</v>
      </c>
      <c r="E1479" t="s">
        <v>19</v>
      </c>
      <c r="F1479" t="s">
        <v>19</v>
      </c>
      <c r="G1479" t="s">
        <v>19</v>
      </c>
      <c r="H1479" t="s">
        <v>19</v>
      </c>
      <c r="I1479" t="str">
        <f ca="1">IF(OFFSET(support!$D$1,MATCH("w|"&amp;indicators!A1479&amp;"|"&amp;MID(indicators!C1479,3,100),support!$A$2:$A$66,0),MATCH(indicators!B1479,support!$E$1:$BI$1,0))="","NULL",SUBSTITUTE(OFFSET(support!$D$1,MATCH("w|"&amp;indicators!A1479&amp;"|"&amp;MID(indicators!C1479,3,100),support!$A$2:$A$66,0),MATCH(indicators!B1479,support!$E$1:$BI$1,0)),",","."))</f>
        <v>10</v>
      </c>
      <c r="J1479">
        <v>1</v>
      </c>
    </row>
    <row r="1480" spans="1:10" x14ac:dyDescent="0.25">
      <c r="A1480">
        <v>2018</v>
      </c>
      <c r="B1480" s="88">
        <v>75</v>
      </c>
      <c r="C1480" t="s">
        <v>234</v>
      </c>
      <c r="D1480" t="str">
        <f ca="1">IF(OFFSET(support!$D$1,MATCH("v|"&amp;indicators!A1480&amp;"|"&amp;MID(indicators!C1480,3,100),support!$A$2:$A$66,0),MATCH(indicators!B1480,support!$E$1:$BI$1,0))="","NULL",SUBSTITUTE(OFFSET(support!$D$1,MATCH("v|"&amp;indicators!A1480&amp;"|"&amp;MID(indicators!C1480,3,100),support!$A$2:$A$66,0),MATCH(indicators!B1480,support!$E$1:$BI$1,0)),",","."))</f>
        <v>7.39254297155152</v>
      </c>
      <c r="E1480" t="s">
        <v>19</v>
      </c>
      <c r="F1480" t="s">
        <v>19</v>
      </c>
      <c r="G1480" t="s">
        <v>19</v>
      </c>
      <c r="H1480" t="s">
        <v>19</v>
      </c>
      <c r="I1480" t="str">
        <f ca="1">IF(OFFSET(support!$D$1,MATCH("w|"&amp;indicators!A1480&amp;"|"&amp;MID(indicators!C1480,3,100),support!$A$2:$A$66,0),MATCH(indicators!B1480,support!$E$1:$BI$1,0))="","NULL",SUBSTITUTE(OFFSET(support!$D$1,MATCH("w|"&amp;indicators!A1480&amp;"|"&amp;MID(indicators!C1480,3,100),support!$A$2:$A$66,0),MATCH(indicators!B1480,support!$E$1:$BI$1,0)),",","."))</f>
        <v>10</v>
      </c>
      <c r="J1480">
        <v>1</v>
      </c>
    </row>
    <row r="1481" spans="1:10" x14ac:dyDescent="0.25">
      <c r="A1481">
        <v>2018</v>
      </c>
      <c r="B1481" s="88">
        <v>77</v>
      </c>
      <c r="C1481" t="s">
        <v>234</v>
      </c>
      <c r="D1481" t="str">
        <f ca="1">IF(OFFSET(support!$D$1,MATCH("v|"&amp;indicators!A1481&amp;"|"&amp;MID(indicators!C1481,3,100),support!$A$2:$A$66,0),MATCH(indicators!B1481,support!$E$1:$BI$1,0))="","NULL",SUBSTITUTE(OFFSET(support!$D$1,MATCH("v|"&amp;indicators!A1481&amp;"|"&amp;MID(indicators!C1481,3,100),support!$A$2:$A$66,0),MATCH(indicators!B1481,support!$E$1:$BI$1,0)),",","."))</f>
        <v>3.12252592420823</v>
      </c>
      <c r="E1481" t="s">
        <v>19</v>
      </c>
      <c r="F1481" t="s">
        <v>19</v>
      </c>
      <c r="G1481" t="s">
        <v>19</v>
      </c>
      <c r="H1481" t="s">
        <v>19</v>
      </c>
      <c r="I1481" t="str">
        <f ca="1">IF(OFFSET(support!$D$1,MATCH("w|"&amp;indicators!A1481&amp;"|"&amp;MID(indicators!C1481,3,100),support!$A$2:$A$66,0),MATCH(indicators!B1481,support!$E$1:$BI$1,0))="","NULL",SUBSTITUTE(OFFSET(support!$D$1,MATCH("w|"&amp;indicators!A1481&amp;"|"&amp;MID(indicators!C1481,3,100),support!$A$2:$A$66,0),MATCH(indicators!B1481,support!$E$1:$BI$1,0)),",","."))</f>
        <v>10</v>
      </c>
      <c r="J1481">
        <v>1</v>
      </c>
    </row>
    <row r="1482" spans="1:10" x14ac:dyDescent="0.25">
      <c r="A1482">
        <v>2018</v>
      </c>
      <c r="B1482" s="88">
        <v>78</v>
      </c>
      <c r="C1482" t="s">
        <v>234</v>
      </c>
      <c r="D1482" t="str">
        <f ca="1">IF(OFFSET(support!$D$1,MATCH("v|"&amp;indicators!A1482&amp;"|"&amp;MID(indicators!C1482,3,100),support!$A$2:$A$66,0),MATCH(indicators!B1482,support!$E$1:$BI$1,0))="","NULL",SUBSTITUTE(OFFSET(support!$D$1,MATCH("v|"&amp;indicators!A1482&amp;"|"&amp;MID(indicators!C1482,3,100),support!$A$2:$A$66,0),MATCH(indicators!B1482,support!$E$1:$BI$1,0)),",","."))</f>
        <v>5.15380832913721</v>
      </c>
      <c r="E1482" t="s">
        <v>19</v>
      </c>
      <c r="F1482" t="s">
        <v>19</v>
      </c>
      <c r="G1482" t="s">
        <v>19</v>
      </c>
      <c r="H1482" t="s">
        <v>19</v>
      </c>
      <c r="I1482" t="str">
        <f ca="1">IF(OFFSET(support!$D$1,MATCH("w|"&amp;indicators!A1482&amp;"|"&amp;MID(indicators!C1482,3,100),support!$A$2:$A$66,0),MATCH(indicators!B1482,support!$E$1:$BI$1,0))="","NULL",SUBSTITUTE(OFFSET(support!$D$1,MATCH("w|"&amp;indicators!A1482&amp;"|"&amp;MID(indicators!C1482,3,100),support!$A$2:$A$66,0),MATCH(indicators!B1482,support!$E$1:$BI$1,0)),",","."))</f>
        <v>10</v>
      </c>
      <c r="J1482">
        <v>1</v>
      </c>
    </row>
    <row r="1483" spans="1:10" x14ac:dyDescent="0.25">
      <c r="A1483">
        <v>2018</v>
      </c>
      <c r="B1483" s="88">
        <v>83</v>
      </c>
      <c r="C1483" t="s">
        <v>234</v>
      </c>
      <c r="D1483" t="str">
        <f ca="1">IF(OFFSET(support!$D$1,MATCH("v|"&amp;indicators!A1483&amp;"|"&amp;MID(indicators!C1483,3,100),support!$A$2:$A$66,0),MATCH(indicators!B1483,support!$E$1:$BI$1,0))="","NULL",SUBSTITUTE(OFFSET(support!$D$1,MATCH("v|"&amp;indicators!A1483&amp;"|"&amp;MID(indicators!C1483,3,100),support!$A$2:$A$66,0),MATCH(indicators!B1483,support!$E$1:$BI$1,0)),",","."))</f>
        <v>9.97237263668752</v>
      </c>
      <c r="E1483" t="s">
        <v>19</v>
      </c>
      <c r="F1483" t="s">
        <v>19</v>
      </c>
      <c r="G1483" t="s">
        <v>19</v>
      </c>
      <c r="H1483" t="s">
        <v>19</v>
      </c>
      <c r="I1483" t="str">
        <f ca="1">IF(OFFSET(support!$D$1,MATCH("w|"&amp;indicators!A1483&amp;"|"&amp;MID(indicators!C1483,3,100),support!$A$2:$A$66,0),MATCH(indicators!B1483,support!$E$1:$BI$1,0))="","NULL",SUBSTITUTE(OFFSET(support!$D$1,MATCH("w|"&amp;indicators!A1483&amp;"|"&amp;MID(indicators!C1483,3,100),support!$A$2:$A$66,0),MATCH(indicators!B1483,support!$E$1:$BI$1,0)),",","."))</f>
        <v>10</v>
      </c>
      <c r="J1483">
        <v>1</v>
      </c>
    </row>
    <row r="1484" spans="1:10" x14ac:dyDescent="0.25">
      <c r="A1484">
        <v>2017</v>
      </c>
      <c r="B1484" s="88">
        <v>1</v>
      </c>
      <c r="C1484" t="s">
        <v>235</v>
      </c>
      <c r="D1484" t="str">
        <f ca="1">IF(OFFSET(support!$D$1,MATCH("v|"&amp;indicators!A1484&amp;"|"&amp;MID(indicators!C1484,3,100),support!$A$2:$A$66,0),MATCH(indicators!B1484,support!$E$1:$BI$1,0))="","NULL",SUBSTITUTE(OFFSET(support!$D$1,MATCH("v|"&amp;indicators!A1484&amp;"|"&amp;MID(indicators!C1484,3,100),support!$A$2:$A$66,0),MATCH(indicators!B1484,support!$E$1:$BI$1,0)),",","."))</f>
        <v>1.27243056780595</v>
      </c>
      <c r="E1484" t="s">
        <v>19</v>
      </c>
      <c r="F1484" t="s">
        <v>19</v>
      </c>
      <c r="G1484" t="s">
        <v>19</v>
      </c>
      <c r="H1484" t="s">
        <v>19</v>
      </c>
      <c r="I1484" t="str">
        <f ca="1">IF(OFFSET(support!$D$1,MATCH("w|"&amp;indicators!A1484&amp;"|"&amp;MID(indicators!C1484,3,100),support!$A$2:$A$66,0),MATCH(indicators!B1484,support!$E$1:$BI$1,0))="","NULL",SUBSTITUTE(OFFSET(support!$D$1,MATCH("w|"&amp;indicators!A1484&amp;"|"&amp;MID(indicators!C1484,3,100),support!$A$2:$A$66,0),MATCH(indicators!B1484,support!$E$1:$BI$1,0)),",","."))</f>
        <v>10</v>
      </c>
      <c r="J1484">
        <v>1</v>
      </c>
    </row>
    <row r="1485" spans="1:10" x14ac:dyDescent="0.25">
      <c r="A1485">
        <v>2017</v>
      </c>
      <c r="B1485" s="88">
        <v>2</v>
      </c>
      <c r="C1485" t="s">
        <v>235</v>
      </c>
      <c r="D1485" t="str">
        <f ca="1">IF(OFFSET(support!$D$1,MATCH("v|"&amp;indicators!A1485&amp;"|"&amp;MID(indicators!C1485,3,100),support!$A$2:$A$66,0),MATCH(indicators!B1485,support!$E$1:$BI$1,0))="","NULL",SUBSTITUTE(OFFSET(support!$D$1,MATCH("v|"&amp;indicators!A1485&amp;"|"&amp;MID(indicators!C1485,3,100),support!$A$2:$A$66,0),MATCH(indicators!B1485,support!$E$1:$BI$1,0)),",","."))</f>
        <v>7.23624029030001</v>
      </c>
      <c r="E1485" t="s">
        <v>19</v>
      </c>
      <c r="F1485" t="s">
        <v>19</v>
      </c>
      <c r="G1485" t="s">
        <v>19</v>
      </c>
      <c r="H1485" t="s">
        <v>19</v>
      </c>
      <c r="I1485" t="str">
        <f ca="1">IF(OFFSET(support!$D$1,MATCH("w|"&amp;indicators!A1485&amp;"|"&amp;MID(indicators!C1485,3,100),support!$A$2:$A$66,0),MATCH(indicators!B1485,support!$E$1:$BI$1,0))="","NULL",SUBSTITUTE(OFFSET(support!$D$1,MATCH("w|"&amp;indicators!A1485&amp;"|"&amp;MID(indicators!C1485,3,100),support!$A$2:$A$66,0),MATCH(indicators!B1485,support!$E$1:$BI$1,0)),",","."))</f>
        <v>10</v>
      </c>
      <c r="J1485">
        <v>1</v>
      </c>
    </row>
    <row r="1486" spans="1:10" x14ac:dyDescent="0.25">
      <c r="A1486">
        <v>2017</v>
      </c>
      <c r="B1486" s="88">
        <v>3</v>
      </c>
      <c r="C1486" t="s">
        <v>235</v>
      </c>
      <c r="D1486" t="str">
        <f ca="1">IF(OFFSET(support!$D$1,MATCH("v|"&amp;indicators!A1486&amp;"|"&amp;MID(indicators!C1486,3,100),support!$A$2:$A$66,0),MATCH(indicators!B1486,support!$E$1:$BI$1,0))="","NULL",SUBSTITUTE(OFFSET(support!$D$1,MATCH("v|"&amp;indicators!A1486&amp;"|"&amp;MID(indicators!C1486,3,100),support!$A$2:$A$66,0),MATCH(indicators!B1486,support!$E$1:$BI$1,0)),",","."))</f>
        <v>3.07593257310433</v>
      </c>
      <c r="E1486" t="s">
        <v>19</v>
      </c>
      <c r="F1486" t="s">
        <v>19</v>
      </c>
      <c r="G1486" t="s">
        <v>19</v>
      </c>
      <c r="H1486" t="s">
        <v>19</v>
      </c>
      <c r="I1486" t="str">
        <f ca="1">IF(OFFSET(support!$D$1,MATCH("w|"&amp;indicators!A1486&amp;"|"&amp;MID(indicators!C1486,3,100),support!$A$2:$A$66,0),MATCH(indicators!B1486,support!$E$1:$BI$1,0))="","NULL",SUBSTITUTE(OFFSET(support!$D$1,MATCH("w|"&amp;indicators!A1486&amp;"|"&amp;MID(indicators!C1486,3,100),support!$A$2:$A$66,0),MATCH(indicators!B1486,support!$E$1:$BI$1,0)),",","."))</f>
        <v>10</v>
      </c>
      <c r="J1486">
        <v>1</v>
      </c>
    </row>
    <row r="1487" spans="1:10" x14ac:dyDescent="0.25">
      <c r="A1487">
        <v>2017</v>
      </c>
      <c r="B1487" s="88">
        <v>4</v>
      </c>
      <c r="C1487" t="s">
        <v>235</v>
      </c>
      <c r="D1487" t="str">
        <f ca="1">IF(OFFSET(support!$D$1,MATCH("v|"&amp;indicators!A1487&amp;"|"&amp;MID(indicators!C1487,3,100),support!$A$2:$A$66,0),MATCH(indicators!B1487,support!$E$1:$BI$1,0))="","NULL",SUBSTITUTE(OFFSET(support!$D$1,MATCH("v|"&amp;indicators!A1487&amp;"|"&amp;MID(indicators!C1487,3,100),support!$A$2:$A$66,0),MATCH(indicators!B1487,support!$E$1:$BI$1,0)),",","."))</f>
        <v>3.31213721954086</v>
      </c>
      <c r="E1487" t="s">
        <v>19</v>
      </c>
      <c r="F1487" t="s">
        <v>19</v>
      </c>
      <c r="G1487" t="s">
        <v>19</v>
      </c>
      <c r="H1487" t="s">
        <v>19</v>
      </c>
      <c r="I1487" t="str">
        <f ca="1">IF(OFFSET(support!$D$1,MATCH("w|"&amp;indicators!A1487&amp;"|"&amp;MID(indicators!C1487,3,100),support!$A$2:$A$66,0),MATCH(indicators!B1487,support!$E$1:$BI$1,0))="","NULL",SUBSTITUTE(OFFSET(support!$D$1,MATCH("w|"&amp;indicators!A1487&amp;"|"&amp;MID(indicators!C1487,3,100),support!$A$2:$A$66,0),MATCH(indicators!B1487,support!$E$1:$BI$1,0)),",","."))</f>
        <v>10</v>
      </c>
      <c r="J1487">
        <v>1</v>
      </c>
    </row>
    <row r="1488" spans="1:10" x14ac:dyDescent="0.25">
      <c r="A1488">
        <v>2017</v>
      </c>
      <c r="B1488" s="88">
        <v>5</v>
      </c>
      <c r="C1488" t="s">
        <v>235</v>
      </c>
      <c r="D1488" t="str">
        <f ca="1">IF(OFFSET(support!$D$1,MATCH("v|"&amp;indicators!A1488&amp;"|"&amp;MID(indicators!C1488,3,100),support!$A$2:$A$66,0),MATCH(indicators!B1488,support!$E$1:$BI$1,0))="","NULL",SUBSTITUTE(OFFSET(support!$D$1,MATCH("v|"&amp;indicators!A1488&amp;"|"&amp;MID(indicators!C1488,3,100),support!$A$2:$A$66,0),MATCH(indicators!B1488,support!$E$1:$BI$1,0)),",","."))</f>
        <v>4.98669872537306</v>
      </c>
      <c r="E1488" t="s">
        <v>19</v>
      </c>
      <c r="F1488" t="s">
        <v>19</v>
      </c>
      <c r="G1488" t="s">
        <v>19</v>
      </c>
      <c r="H1488" t="s">
        <v>19</v>
      </c>
      <c r="I1488" t="str">
        <f ca="1">IF(OFFSET(support!$D$1,MATCH("w|"&amp;indicators!A1488&amp;"|"&amp;MID(indicators!C1488,3,100),support!$A$2:$A$66,0),MATCH(indicators!B1488,support!$E$1:$BI$1,0))="","NULL",SUBSTITUTE(OFFSET(support!$D$1,MATCH("w|"&amp;indicators!A1488&amp;"|"&amp;MID(indicators!C1488,3,100),support!$A$2:$A$66,0),MATCH(indicators!B1488,support!$E$1:$BI$1,0)),",","."))</f>
        <v>10</v>
      </c>
      <c r="J1488">
        <v>1</v>
      </c>
    </row>
    <row r="1489" spans="1:10" x14ac:dyDescent="0.25">
      <c r="A1489">
        <v>2017</v>
      </c>
      <c r="B1489" s="88">
        <v>6</v>
      </c>
      <c r="C1489" t="s">
        <v>235</v>
      </c>
      <c r="D1489" t="str">
        <f ca="1">IF(OFFSET(support!$D$1,MATCH("v|"&amp;indicators!A1489&amp;"|"&amp;MID(indicators!C1489,3,100),support!$A$2:$A$66,0),MATCH(indicators!B1489,support!$E$1:$BI$1,0))="","NULL",SUBSTITUTE(OFFSET(support!$D$1,MATCH("v|"&amp;indicators!A1489&amp;"|"&amp;MID(indicators!C1489,3,100),support!$A$2:$A$66,0),MATCH(indicators!B1489,support!$E$1:$BI$1,0)),",","."))</f>
        <v>5.48386361930837</v>
      </c>
      <c r="E1489" t="s">
        <v>19</v>
      </c>
      <c r="F1489" t="s">
        <v>19</v>
      </c>
      <c r="G1489" t="s">
        <v>19</v>
      </c>
      <c r="H1489" t="s">
        <v>19</v>
      </c>
      <c r="I1489" t="str">
        <f ca="1">IF(OFFSET(support!$D$1,MATCH("w|"&amp;indicators!A1489&amp;"|"&amp;MID(indicators!C1489,3,100),support!$A$2:$A$66,0),MATCH(indicators!B1489,support!$E$1:$BI$1,0))="","NULL",SUBSTITUTE(OFFSET(support!$D$1,MATCH("w|"&amp;indicators!A1489&amp;"|"&amp;MID(indicators!C1489,3,100),support!$A$2:$A$66,0),MATCH(indicators!B1489,support!$E$1:$BI$1,0)),",","."))</f>
        <v>10</v>
      </c>
      <c r="J1489">
        <v>1</v>
      </c>
    </row>
    <row r="1490" spans="1:10" x14ac:dyDescent="0.25">
      <c r="A1490">
        <v>2017</v>
      </c>
      <c r="B1490" s="88">
        <v>7</v>
      </c>
      <c r="C1490" t="s">
        <v>235</v>
      </c>
      <c r="D1490" t="str">
        <f ca="1">IF(OFFSET(support!$D$1,MATCH("v|"&amp;indicators!A1490&amp;"|"&amp;MID(indicators!C1490,3,100),support!$A$2:$A$66,0),MATCH(indicators!B1490,support!$E$1:$BI$1,0))="","NULL",SUBSTITUTE(OFFSET(support!$D$1,MATCH("v|"&amp;indicators!A1490&amp;"|"&amp;MID(indicators!C1490,3,100),support!$A$2:$A$66,0),MATCH(indicators!B1490,support!$E$1:$BI$1,0)),",","."))</f>
        <v>2.98154005762916</v>
      </c>
      <c r="E1490" t="s">
        <v>19</v>
      </c>
      <c r="F1490" t="s">
        <v>19</v>
      </c>
      <c r="G1490" t="s">
        <v>19</v>
      </c>
      <c r="H1490" t="s">
        <v>19</v>
      </c>
      <c r="I1490" t="str">
        <f ca="1">IF(OFFSET(support!$D$1,MATCH("w|"&amp;indicators!A1490&amp;"|"&amp;MID(indicators!C1490,3,100),support!$A$2:$A$66,0),MATCH(indicators!B1490,support!$E$1:$BI$1,0))="","NULL",SUBSTITUTE(OFFSET(support!$D$1,MATCH("w|"&amp;indicators!A1490&amp;"|"&amp;MID(indicators!C1490,3,100),support!$A$2:$A$66,0),MATCH(indicators!B1490,support!$E$1:$BI$1,0)),",","."))</f>
        <v>10</v>
      </c>
      <c r="J1490">
        <v>1</v>
      </c>
    </row>
    <row r="1491" spans="1:10" x14ac:dyDescent="0.25">
      <c r="A1491">
        <v>2017</v>
      </c>
      <c r="B1491" s="88">
        <v>8</v>
      </c>
      <c r="C1491" t="s">
        <v>235</v>
      </c>
      <c r="D1491" t="str">
        <f ca="1">IF(OFFSET(support!$D$1,MATCH("v|"&amp;indicators!A1491&amp;"|"&amp;MID(indicators!C1491,3,100),support!$A$2:$A$66,0),MATCH(indicators!B1491,support!$E$1:$BI$1,0))="","NULL",SUBSTITUTE(OFFSET(support!$D$1,MATCH("v|"&amp;indicators!A1491&amp;"|"&amp;MID(indicators!C1491,3,100),support!$A$2:$A$66,0),MATCH(indicators!B1491,support!$E$1:$BI$1,0)),",","."))</f>
        <v>3.52140107224901</v>
      </c>
      <c r="E1491" t="s">
        <v>19</v>
      </c>
      <c r="F1491" t="s">
        <v>19</v>
      </c>
      <c r="G1491" t="s">
        <v>19</v>
      </c>
      <c r="H1491" t="s">
        <v>19</v>
      </c>
      <c r="I1491" t="str">
        <f ca="1">IF(OFFSET(support!$D$1,MATCH("w|"&amp;indicators!A1491&amp;"|"&amp;MID(indicators!C1491,3,100),support!$A$2:$A$66,0),MATCH(indicators!B1491,support!$E$1:$BI$1,0))="","NULL",SUBSTITUTE(OFFSET(support!$D$1,MATCH("w|"&amp;indicators!A1491&amp;"|"&amp;MID(indicators!C1491,3,100),support!$A$2:$A$66,0),MATCH(indicators!B1491,support!$E$1:$BI$1,0)),",","."))</f>
        <v>10</v>
      </c>
      <c r="J1491">
        <v>1</v>
      </c>
    </row>
    <row r="1492" spans="1:10" x14ac:dyDescent="0.25">
      <c r="A1492">
        <v>2017</v>
      </c>
      <c r="B1492" s="88">
        <v>10</v>
      </c>
      <c r="C1492" t="s">
        <v>235</v>
      </c>
      <c r="D1492" t="str">
        <f ca="1">IF(OFFSET(support!$D$1,MATCH("v|"&amp;indicators!A1492&amp;"|"&amp;MID(indicators!C1492,3,100),support!$A$2:$A$66,0),MATCH(indicators!B1492,support!$E$1:$BI$1,0))="","NULL",SUBSTITUTE(OFFSET(support!$D$1,MATCH("v|"&amp;indicators!A1492&amp;"|"&amp;MID(indicators!C1492,3,100),support!$A$2:$A$66,0),MATCH(indicators!B1492,support!$E$1:$BI$1,0)),",","."))</f>
        <v>6.07588921134944</v>
      </c>
      <c r="E1492" t="s">
        <v>19</v>
      </c>
      <c r="F1492" t="s">
        <v>19</v>
      </c>
      <c r="G1492" t="s">
        <v>19</v>
      </c>
      <c r="H1492" t="s">
        <v>19</v>
      </c>
      <c r="I1492" t="str">
        <f ca="1">IF(OFFSET(support!$D$1,MATCH("w|"&amp;indicators!A1492&amp;"|"&amp;MID(indicators!C1492,3,100),support!$A$2:$A$66,0),MATCH(indicators!B1492,support!$E$1:$BI$1,0))="","NULL",SUBSTITUTE(OFFSET(support!$D$1,MATCH("w|"&amp;indicators!A1492&amp;"|"&amp;MID(indicators!C1492,3,100),support!$A$2:$A$66,0),MATCH(indicators!B1492,support!$E$1:$BI$1,0)),",","."))</f>
        <v>10</v>
      </c>
      <c r="J1492">
        <v>1</v>
      </c>
    </row>
    <row r="1493" spans="1:10" x14ac:dyDescent="0.25">
      <c r="A1493">
        <v>2017</v>
      </c>
      <c r="B1493" s="88">
        <v>11</v>
      </c>
      <c r="C1493" t="s">
        <v>235</v>
      </c>
      <c r="D1493" t="str">
        <f ca="1">IF(OFFSET(support!$D$1,MATCH("v|"&amp;indicators!A1493&amp;"|"&amp;MID(indicators!C1493,3,100),support!$A$2:$A$66,0),MATCH(indicators!B1493,support!$E$1:$BI$1,0))="","NULL",SUBSTITUTE(OFFSET(support!$D$1,MATCH("v|"&amp;indicators!A1493&amp;"|"&amp;MID(indicators!C1493,3,100),support!$A$2:$A$66,0),MATCH(indicators!B1493,support!$E$1:$BI$1,0)),",","."))</f>
        <v>3.51544876429904</v>
      </c>
      <c r="E1493" t="s">
        <v>19</v>
      </c>
      <c r="F1493" t="s">
        <v>19</v>
      </c>
      <c r="G1493" t="s">
        <v>19</v>
      </c>
      <c r="H1493" t="s">
        <v>19</v>
      </c>
      <c r="I1493" t="str">
        <f ca="1">IF(OFFSET(support!$D$1,MATCH("w|"&amp;indicators!A1493&amp;"|"&amp;MID(indicators!C1493,3,100),support!$A$2:$A$66,0),MATCH(indicators!B1493,support!$E$1:$BI$1,0))="","NULL",SUBSTITUTE(OFFSET(support!$D$1,MATCH("w|"&amp;indicators!A1493&amp;"|"&amp;MID(indicators!C1493,3,100),support!$A$2:$A$66,0),MATCH(indicators!B1493,support!$E$1:$BI$1,0)),",","."))</f>
        <v>10</v>
      </c>
      <c r="J1493">
        <v>1</v>
      </c>
    </row>
    <row r="1494" spans="1:10" x14ac:dyDescent="0.25">
      <c r="A1494">
        <v>2017</v>
      </c>
      <c r="B1494" s="88">
        <v>12</v>
      </c>
      <c r="C1494" t="s">
        <v>235</v>
      </c>
      <c r="D1494" t="str">
        <f ca="1">IF(OFFSET(support!$D$1,MATCH("v|"&amp;indicators!A1494&amp;"|"&amp;MID(indicators!C1494,3,100),support!$A$2:$A$66,0),MATCH(indicators!B1494,support!$E$1:$BI$1,0))="","NULL",SUBSTITUTE(OFFSET(support!$D$1,MATCH("v|"&amp;indicators!A1494&amp;"|"&amp;MID(indicators!C1494,3,100),support!$A$2:$A$66,0),MATCH(indicators!B1494,support!$E$1:$BI$1,0)),",","."))</f>
        <v>2.36473289022262</v>
      </c>
      <c r="E1494" t="s">
        <v>19</v>
      </c>
      <c r="F1494" t="s">
        <v>19</v>
      </c>
      <c r="G1494" t="s">
        <v>19</v>
      </c>
      <c r="H1494" t="s">
        <v>19</v>
      </c>
      <c r="I1494" t="str">
        <f ca="1">IF(OFFSET(support!$D$1,MATCH("w|"&amp;indicators!A1494&amp;"|"&amp;MID(indicators!C1494,3,100),support!$A$2:$A$66,0),MATCH(indicators!B1494,support!$E$1:$BI$1,0))="","NULL",SUBSTITUTE(OFFSET(support!$D$1,MATCH("w|"&amp;indicators!A1494&amp;"|"&amp;MID(indicators!C1494,3,100),support!$A$2:$A$66,0),MATCH(indicators!B1494,support!$E$1:$BI$1,0)),",","."))</f>
        <v>10</v>
      </c>
      <c r="J1494">
        <v>1</v>
      </c>
    </row>
    <row r="1495" spans="1:10" x14ac:dyDescent="0.25">
      <c r="A1495">
        <v>2017</v>
      </c>
      <c r="B1495" s="88">
        <v>14</v>
      </c>
      <c r="C1495" t="s">
        <v>235</v>
      </c>
      <c r="D1495" t="str">
        <f ca="1">IF(OFFSET(support!$D$1,MATCH("v|"&amp;indicators!A1495&amp;"|"&amp;MID(indicators!C1495,3,100),support!$A$2:$A$66,0),MATCH(indicators!B1495,support!$E$1:$BI$1,0))="","NULL",SUBSTITUTE(OFFSET(support!$D$1,MATCH("v|"&amp;indicators!A1495&amp;"|"&amp;MID(indicators!C1495,3,100),support!$A$2:$A$66,0),MATCH(indicators!B1495,support!$E$1:$BI$1,0)),",","."))</f>
        <v>4.14299077054604</v>
      </c>
      <c r="E1495" t="s">
        <v>19</v>
      </c>
      <c r="F1495" t="s">
        <v>19</v>
      </c>
      <c r="G1495" t="s">
        <v>19</v>
      </c>
      <c r="H1495" t="s">
        <v>19</v>
      </c>
      <c r="I1495" t="str">
        <f ca="1">IF(OFFSET(support!$D$1,MATCH("w|"&amp;indicators!A1495&amp;"|"&amp;MID(indicators!C1495,3,100),support!$A$2:$A$66,0),MATCH(indicators!B1495,support!$E$1:$BI$1,0))="","NULL",SUBSTITUTE(OFFSET(support!$D$1,MATCH("w|"&amp;indicators!A1495&amp;"|"&amp;MID(indicators!C1495,3,100),support!$A$2:$A$66,0),MATCH(indicators!B1495,support!$E$1:$BI$1,0)),",","."))</f>
        <v>10</v>
      </c>
      <c r="J1495">
        <v>1</v>
      </c>
    </row>
    <row r="1496" spans="1:10" x14ac:dyDescent="0.25">
      <c r="A1496">
        <v>2017</v>
      </c>
      <c r="B1496" s="88">
        <v>17</v>
      </c>
      <c r="C1496" t="s">
        <v>235</v>
      </c>
      <c r="D1496" t="str">
        <f ca="1">IF(OFFSET(support!$D$1,MATCH("v|"&amp;indicators!A1496&amp;"|"&amp;MID(indicators!C1496,3,100),support!$A$2:$A$66,0),MATCH(indicators!B1496,support!$E$1:$BI$1,0))="","NULL",SUBSTITUTE(OFFSET(support!$D$1,MATCH("v|"&amp;indicators!A1496&amp;"|"&amp;MID(indicators!C1496,3,100),support!$A$2:$A$66,0),MATCH(indicators!B1496,support!$E$1:$BI$1,0)),",","."))</f>
        <v>3.92726426111745</v>
      </c>
      <c r="E1496" t="s">
        <v>19</v>
      </c>
      <c r="F1496" t="s">
        <v>19</v>
      </c>
      <c r="G1496" t="s">
        <v>19</v>
      </c>
      <c r="H1496" t="s">
        <v>19</v>
      </c>
      <c r="I1496" t="str">
        <f ca="1">IF(OFFSET(support!$D$1,MATCH("w|"&amp;indicators!A1496&amp;"|"&amp;MID(indicators!C1496,3,100),support!$A$2:$A$66,0),MATCH(indicators!B1496,support!$E$1:$BI$1,0))="","NULL",SUBSTITUTE(OFFSET(support!$D$1,MATCH("w|"&amp;indicators!A1496&amp;"|"&amp;MID(indicators!C1496,3,100),support!$A$2:$A$66,0),MATCH(indicators!B1496,support!$E$1:$BI$1,0)),",","."))</f>
        <v>10</v>
      </c>
      <c r="J1496">
        <v>1</v>
      </c>
    </row>
    <row r="1497" spans="1:10" x14ac:dyDescent="0.25">
      <c r="A1497">
        <v>2017</v>
      </c>
      <c r="B1497" s="88">
        <v>18</v>
      </c>
      <c r="C1497" t="s">
        <v>235</v>
      </c>
      <c r="D1497" t="str">
        <f ca="1">IF(OFFSET(support!$D$1,MATCH("v|"&amp;indicators!A1497&amp;"|"&amp;MID(indicators!C1497,3,100),support!$A$2:$A$66,0),MATCH(indicators!B1497,support!$E$1:$BI$1,0))="","NULL",SUBSTITUTE(OFFSET(support!$D$1,MATCH("v|"&amp;indicators!A1497&amp;"|"&amp;MID(indicators!C1497,3,100),support!$A$2:$A$66,0),MATCH(indicators!B1497,support!$E$1:$BI$1,0)),",","."))</f>
        <v>5.99811297195655</v>
      </c>
      <c r="E1497" t="s">
        <v>19</v>
      </c>
      <c r="F1497" t="s">
        <v>19</v>
      </c>
      <c r="G1497" t="s">
        <v>19</v>
      </c>
      <c r="H1497" t="s">
        <v>19</v>
      </c>
      <c r="I1497" t="str">
        <f ca="1">IF(OFFSET(support!$D$1,MATCH("w|"&amp;indicators!A1497&amp;"|"&amp;MID(indicators!C1497,3,100),support!$A$2:$A$66,0),MATCH(indicators!B1497,support!$E$1:$BI$1,0))="","NULL",SUBSTITUTE(OFFSET(support!$D$1,MATCH("w|"&amp;indicators!A1497&amp;"|"&amp;MID(indicators!C1497,3,100),support!$A$2:$A$66,0),MATCH(indicators!B1497,support!$E$1:$BI$1,0)),",","."))</f>
        <v>10</v>
      </c>
      <c r="J1497">
        <v>1</v>
      </c>
    </row>
    <row r="1498" spans="1:10" x14ac:dyDescent="0.25">
      <c r="A1498">
        <v>2017</v>
      </c>
      <c r="B1498" s="88">
        <v>21</v>
      </c>
      <c r="C1498" t="s">
        <v>235</v>
      </c>
      <c r="D1498" t="str">
        <f ca="1">IF(OFFSET(support!$D$1,MATCH("v|"&amp;indicators!A1498&amp;"|"&amp;MID(indicators!C1498,3,100),support!$A$2:$A$66,0),MATCH(indicators!B1498,support!$E$1:$BI$1,0))="","NULL",SUBSTITUTE(OFFSET(support!$D$1,MATCH("v|"&amp;indicators!A1498&amp;"|"&amp;MID(indicators!C1498,3,100),support!$A$2:$A$66,0),MATCH(indicators!B1498,support!$E$1:$BI$1,0)),",","."))</f>
        <v>5.5984946136003</v>
      </c>
      <c r="E1498" t="s">
        <v>19</v>
      </c>
      <c r="F1498" t="s">
        <v>19</v>
      </c>
      <c r="G1498" t="s">
        <v>19</v>
      </c>
      <c r="H1498" t="s">
        <v>19</v>
      </c>
      <c r="I1498" t="str">
        <f ca="1">IF(OFFSET(support!$D$1,MATCH("w|"&amp;indicators!A1498&amp;"|"&amp;MID(indicators!C1498,3,100),support!$A$2:$A$66,0),MATCH(indicators!B1498,support!$E$1:$BI$1,0))="","NULL",SUBSTITUTE(OFFSET(support!$D$1,MATCH("w|"&amp;indicators!A1498&amp;"|"&amp;MID(indicators!C1498,3,100),support!$A$2:$A$66,0),MATCH(indicators!B1498,support!$E$1:$BI$1,0)),",","."))</f>
        <v>10</v>
      </c>
      <c r="J1498">
        <v>1</v>
      </c>
    </row>
    <row r="1499" spans="1:10" x14ac:dyDescent="0.25">
      <c r="A1499">
        <v>2017</v>
      </c>
      <c r="B1499" s="88">
        <v>22</v>
      </c>
      <c r="C1499" t="s">
        <v>235</v>
      </c>
      <c r="D1499" t="str">
        <f ca="1">IF(OFFSET(support!$D$1,MATCH("v|"&amp;indicators!A1499&amp;"|"&amp;MID(indicators!C1499,3,100),support!$A$2:$A$66,0),MATCH(indicators!B1499,support!$E$1:$BI$1,0))="","NULL",SUBSTITUTE(OFFSET(support!$D$1,MATCH("v|"&amp;indicators!A1499&amp;"|"&amp;MID(indicators!C1499,3,100),support!$A$2:$A$66,0),MATCH(indicators!B1499,support!$E$1:$BI$1,0)),",","."))</f>
        <v>6.43202662445165</v>
      </c>
      <c r="E1499" t="s">
        <v>19</v>
      </c>
      <c r="F1499" t="s">
        <v>19</v>
      </c>
      <c r="G1499" t="s">
        <v>19</v>
      </c>
      <c r="H1499" t="s">
        <v>19</v>
      </c>
      <c r="I1499" t="str">
        <f ca="1">IF(OFFSET(support!$D$1,MATCH("w|"&amp;indicators!A1499&amp;"|"&amp;MID(indicators!C1499,3,100),support!$A$2:$A$66,0),MATCH(indicators!B1499,support!$E$1:$BI$1,0))="","NULL",SUBSTITUTE(OFFSET(support!$D$1,MATCH("w|"&amp;indicators!A1499&amp;"|"&amp;MID(indicators!C1499,3,100),support!$A$2:$A$66,0),MATCH(indicators!B1499,support!$E$1:$BI$1,0)),",","."))</f>
        <v>10</v>
      </c>
      <c r="J1499">
        <v>1</v>
      </c>
    </row>
    <row r="1500" spans="1:10" x14ac:dyDescent="0.25">
      <c r="A1500">
        <v>2017</v>
      </c>
      <c r="B1500" s="88">
        <v>24</v>
      </c>
      <c r="C1500" t="s">
        <v>235</v>
      </c>
      <c r="D1500" t="str">
        <f ca="1">IF(OFFSET(support!$D$1,MATCH("v|"&amp;indicators!A1500&amp;"|"&amp;MID(indicators!C1500,3,100),support!$A$2:$A$66,0),MATCH(indicators!B1500,support!$E$1:$BI$1,0))="","NULL",SUBSTITUTE(OFFSET(support!$D$1,MATCH("v|"&amp;indicators!A1500&amp;"|"&amp;MID(indicators!C1500,3,100),support!$A$2:$A$66,0),MATCH(indicators!B1500,support!$E$1:$BI$1,0)),",","."))</f>
        <v>6.46711241392055</v>
      </c>
      <c r="E1500" t="s">
        <v>19</v>
      </c>
      <c r="F1500" t="s">
        <v>19</v>
      </c>
      <c r="G1500" t="s">
        <v>19</v>
      </c>
      <c r="H1500" t="s">
        <v>19</v>
      </c>
      <c r="I1500" t="str">
        <f ca="1">IF(OFFSET(support!$D$1,MATCH("w|"&amp;indicators!A1500&amp;"|"&amp;MID(indicators!C1500,3,100),support!$A$2:$A$66,0),MATCH(indicators!B1500,support!$E$1:$BI$1,0))="","NULL",SUBSTITUTE(OFFSET(support!$D$1,MATCH("w|"&amp;indicators!A1500&amp;"|"&amp;MID(indicators!C1500,3,100),support!$A$2:$A$66,0),MATCH(indicators!B1500,support!$E$1:$BI$1,0)),",","."))</f>
        <v>10</v>
      </c>
      <c r="J1500">
        <v>1</v>
      </c>
    </row>
    <row r="1501" spans="1:10" x14ac:dyDescent="0.25">
      <c r="A1501">
        <v>2017</v>
      </c>
      <c r="B1501" s="88">
        <v>25</v>
      </c>
      <c r="C1501" t="s">
        <v>235</v>
      </c>
      <c r="D1501" t="str">
        <f ca="1">IF(OFFSET(support!$D$1,MATCH("v|"&amp;indicators!A1501&amp;"|"&amp;MID(indicators!C1501,3,100),support!$A$2:$A$66,0),MATCH(indicators!B1501,support!$E$1:$BI$1,0))="","NULL",SUBSTITUTE(OFFSET(support!$D$1,MATCH("v|"&amp;indicators!A1501&amp;"|"&amp;MID(indicators!C1501,3,100),support!$A$2:$A$66,0),MATCH(indicators!B1501,support!$E$1:$BI$1,0)),",","."))</f>
        <v>1.39842818531825</v>
      </c>
      <c r="E1501" t="s">
        <v>19</v>
      </c>
      <c r="F1501" t="s">
        <v>19</v>
      </c>
      <c r="G1501" t="s">
        <v>19</v>
      </c>
      <c r="H1501" t="s">
        <v>19</v>
      </c>
      <c r="I1501" t="str">
        <f ca="1">IF(OFFSET(support!$D$1,MATCH("w|"&amp;indicators!A1501&amp;"|"&amp;MID(indicators!C1501,3,100),support!$A$2:$A$66,0),MATCH(indicators!B1501,support!$E$1:$BI$1,0))="","NULL",SUBSTITUTE(OFFSET(support!$D$1,MATCH("w|"&amp;indicators!A1501&amp;"|"&amp;MID(indicators!C1501,3,100),support!$A$2:$A$66,0),MATCH(indicators!B1501,support!$E$1:$BI$1,0)),",","."))</f>
        <v>10</v>
      </c>
      <c r="J1501">
        <v>1</v>
      </c>
    </row>
    <row r="1502" spans="1:10" x14ac:dyDescent="0.25">
      <c r="A1502">
        <v>2017</v>
      </c>
      <c r="B1502" s="88">
        <v>26</v>
      </c>
      <c r="C1502" t="s">
        <v>235</v>
      </c>
      <c r="D1502" t="str">
        <f ca="1">IF(OFFSET(support!$D$1,MATCH("v|"&amp;indicators!A1502&amp;"|"&amp;MID(indicators!C1502,3,100),support!$A$2:$A$66,0),MATCH(indicators!B1502,support!$E$1:$BI$1,0))="","NULL",SUBSTITUTE(OFFSET(support!$D$1,MATCH("v|"&amp;indicators!A1502&amp;"|"&amp;MID(indicators!C1502,3,100),support!$A$2:$A$66,0),MATCH(indicators!B1502,support!$E$1:$BI$1,0)),",","."))</f>
        <v>7.09928617974067</v>
      </c>
      <c r="E1502" t="s">
        <v>19</v>
      </c>
      <c r="F1502" t="s">
        <v>19</v>
      </c>
      <c r="G1502" t="s">
        <v>19</v>
      </c>
      <c r="H1502" t="s">
        <v>19</v>
      </c>
      <c r="I1502" t="str">
        <f ca="1">IF(OFFSET(support!$D$1,MATCH("w|"&amp;indicators!A1502&amp;"|"&amp;MID(indicators!C1502,3,100),support!$A$2:$A$66,0),MATCH(indicators!B1502,support!$E$1:$BI$1,0))="","NULL",SUBSTITUTE(OFFSET(support!$D$1,MATCH("w|"&amp;indicators!A1502&amp;"|"&amp;MID(indicators!C1502,3,100),support!$A$2:$A$66,0),MATCH(indicators!B1502,support!$E$1:$BI$1,0)),",","."))</f>
        <v>10</v>
      </c>
      <c r="J1502">
        <v>1</v>
      </c>
    </row>
    <row r="1503" spans="1:10" x14ac:dyDescent="0.25">
      <c r="A1503">
        <v>2017</v>
      </c>
      <c r="B1503" s="88">
        <v>27</v>
      </c>
      <c r="C1503" t="s">
        <v>235</v>
      </c>
      <c r="D1503" t="str">
        <f ca="1">IF(OFFSET(support!$D$1,MATCH("v|"&amp;indicators!A1503&amp;"|"&amp;MID(indicators!C1503,3,100),support!$A$2:$A$66,0),MATCH(indicators!B1503,support!$E$1:$BI$1,0))="","NULL",SUBSTITUTE(OFFSET(support!$D$1,MATCH("v|"&amp;indicators!A1503&amp;"|"&amp;MID(indicators!C1503,3,100),support!$A$2:$A$66,0),MATCH(indicators!B1503,support!$E$1:$BI$1,0)),",","."))</f>
        <v>8.04491579838363</v>
      </c>
      <c r="E1503" t="s">
        <v>19</v>
      </c>
      <c r="F1503" t="s">
        <v>19</v>
      </c>
      <c r="G1503" t="s">
        <v>19</v>
      </c>
      <c r="H1503" t="s">
        <v>19</v>
      </c>
      <c r="I1503" t="str">
        <f ca="1">IF(OFFSET(support!$D$1,MATCH("w|"&amp;indicators!A1503&amp;"|"&amp;MID(indicators!C1503,3,100),support!$A$2:$A$66,0),MATCH(indicators!B1503,support!$E$1:$BI$1,0))="","NULL",SUBSTITUTE(OFFSET(support!$D$1,MATCH("w|"&amp;indicators!A1503&amp;"|"&amp;MID(indicators!C1503,3,100),support!$A$2:$A$66,0),MATCH(indicators!B1503,support!$E$1:$BI$1,0)),",","."))</f>
        <v>10</v>
      </c>
      <c r="J1503">
        <v>1</v>
      </c>
    </row>
    <row r="1504" spans="1:10" x14ac:dyDescent="0.25">
      <c r="A1504">
        <v>2017</v>
      </c>
      <c r="B1504" s="88">
        <v>28</v>
      </c>
      <c r="C1504" t="s">
        <v>235</v>
      </c>
      <c r="D1504" t="str">
        <f ca="1">IF(OFFSET(support!$D$1,MATCH("v|"&amp;indicators!A1504&amp;"|"&amp;MID(indicators!C1504,3,100),support!$A$2:$A$66,0),MATCH(indicators!B1504,support!$E$1:$BI$1,0))="","NULL",SUBSTITUTE(OFFSET(support!$D$1,MATCH("v|"&amp;indicators!A1504&amp;"|"&amp;MID(indicators!C1504,3,100),support!$A$2:$A$66,0),MATCH(indicators!B1504,support!$E$1:$BI$1,0)),",","."))</f>
        <v>6.315433986096</v>
      </c>
      <c r="E1504" t="s">
        <v>19</v>
      </c>
      <c r="F1504" t="s">
        <v>19</v>
      </c>
      <c r="G1504" t="s">
        <v>19</v>
      </c>
      <c r="H1504" t="s">
        <v>19</v>
      </c>
      <c r="I1504" t="str">
        <f ca="1">IF(OFFSET(support!$D$1,MATCH("w|"&amp;indicators!A1504&amp;"|"&amp;MID(indicators!C1504,3,100),support!$A$2:$A$66,0),MATCH(indicators!B1504,support!$E$1:$BI$1,0))="","NULL",SUBSTITUTE(OFFSET(support!$D$1,MATCH("w|"&amp;indicators!A1504&amp;"|"&amp;MID(indicators!C1504,3,100),support!$A$2:$A$66,0),MATCH(indicators!B1504,support!$E$1:$BI$1,0)),",","."))</f>
        <v>10</v>
      </c>
      <c r="J1504">
        <v>1</v>
      </c>
    </row>
    <row r="1505" spans="1:10" x14ac:dyDescent="0.25">
      <c r="A1505">
        <v>2017</v>
      </c>
      <c r="B1505" s="88">
        <v>29</v>
      </c>
      <c r="C1505" t="s">
        <v>235</v>
      </c>
      <c r="D1505" t="str">
        <f ca="1">IF(OFFSET(support!$D$1,MATCH("v|"&amp;indicators!A1505&amp;"|"&amp;MID(indicators!C1505,3,100),support!$A$2:$A$66,0),MATCH(indicators!B1505,support!$E$1:$BI$1,0))="","NULL",SUBSTITUTE(OFFSET(support!$D$1,MATCH("v|"&amp;indicators!A1505&amp;"|"&amp;MID(indicators!C1505,3,100),support!$A$2:$A$66,0),MATCH(indicators!B1505,support!$E$1:$BI$1,0)),",","."))</f>
        <v>2.2280221863775</v>
      </c>
      <c r="E1505" t="s">
        <v>19</v>
      </c>
      <c r="F1505" t="s">
        <v>19</v>
      </c>
      <c r="G1505" t="s">
        <v>19</v>
      </c>
      <c r="H1505" t="s">
        <v>19</v>
      </c>
      <c r="I1505" t="str">
        <f ca="1">IF(OFFSET(support!$D$1,MATCH("w|"&amp;indicators!A1505&amp;"|"&amp;MID(indicators!C1505,3,100),support!$A$2:$A$66,0),MATCH(indicators!B1505,support!$E$1:$BI$1,0))="","NULL",SUBSTITUTE(OFFSET(support!$D$1,MATCH("w|"&amp;indicators!A1505&amp;"|"&amp;MID(indicators!C1505,3,100),support!$A$2:$A$66,0),MATCH(indicators!B1505,support!$E$1:$BI$1,0)),",","."))</f>
        <v>10</v>
      </c>
      <c r="J1505">
        <v>1</v>
      </c>
    </row>
    <row r="1506" spans="1:10" x14ac:dyDescent="0.25">
      <c r="A1506">
        <v>2017</v>
      </c>
      <c r="B1506" s="88">
        <v>31</v>
      </c>
      <c r="C1506" t="s">
        <v>235</v>
      </c>
      <c r="D1506" t="str">
        <f ca="1">IF(OFFSET(support!$D$1,MATCH("v|"&amp;indicators!A1506&amp;"|"&amp;MID(indicators!C1506,3,100),support!$A$2:$A$66,0),MATCH(indicators!B1506,support!$E$1:$BI$1,0))="","NULL",SUBSTITUTE(OFFSET(support!$D$1,MATCH("v|"&amp;indicators!A1506&amp;"|"&amp;MID(indicators!C1506,3,100),support!$A$2:$A$66,0),MATCH(indicators!B1506,support!$E$1:$BI$1,0)),",","."))</f>
        <v>7.59948512965344</v>
      </c>
      <c r="E1506" t="s">
        <v>19</v>
      </c>
      <c r="F1506" t="s">
        <v>19</v>
      </c>
      <c r="G1506" t="s">
        <v>19</v>
      </c>
      <c r="H1506" t="s">
        <v>19</v>
      </c>
      <c r="I1506" t="str">
        <f ca="1">IF(OFFSET(support!$D$1,MATCH("w|"&amp;indicators!A1506&amp;"|"&amp;MID(indicators!C1506,3,100),support!$A$2:$A$66,0),MATCH(indicators!B1506,support!$E$1:$BI$1,0))="","NULL",SUBSTITUTE(OFFSET(support!$D$1,MATCH("w|"&amp;indicators!A1506&amp;"|"&amp;MID(indicators!C1506,3,100),support!$A$2:$A$66,0),MATCH(indicators!B1506,support!$E$1:$BI$1,0)),",","."))</f>
        <v>10</v>
      </c>
      <c r="J1506">
        <v>1</v>
      </c>
    </row>
    <row r="1507" spans="1:10" x14ac:dyDescent="0.25">
      <c r="A1507">
        <v>2017</v>
      </c>
      <c r="B1507" s="88">
        <v>33</v>
      </c>
      <c r="C1507" t="s">
        <v>235</v>
      </c>
      <c r="D1507" t="str">
        <f ca="1">IF(OFFSET(support!$D$1,MATCH("v|"&amp;indicators!A1507&amp;"|"&amp;MID(indicators!C1507,3,100),support!$A$2:$A$66,0),MATCH(indicators!B1507,support!$E$1:$BI$1,0))="","NULL",SUBSTITUTE(OFFSET(support!$D$1,MATCH("v|"&amp;indicators!A1507&amp;"|"&amp;MID(indicators!C1507,3,100),support!$A$2:$A$66,0),MATCH(indicators!B1507,support!$E$1:$BI$1,0)),",","."))</f>
        <v>3.82717075329635</v>
      </c>
      <c r="E1507" t="s">
        <v>19</v>
      </c>
      <c r="F1507" t="s">
        <v>19</v>
      </c>
      <c r="G1507" t="s">
        <v>19</v>
      </c>
      <c r="H1507" t="s">
        <v>19</v>
      </c>
      <c r="I1507" t="str">
        <f ca="1">IF(OFFSET(support!$D$1,MATCH("w|"&amp;indicators!A1507&amp;"|"&amp;MID(indicators!C1507,3,100),support!$A$2:$A$66,0),MATCH(indicators!B1507,support!$E$1:$BI$1,0))="","NULL",SUBSTITUTE(OFFSET(support!$D$1,MATCH("w|"&amp;indicators!A1507&amp;"|"&amp;MID(indicators!C1507,3,100),support!$A$2:$A$66,0),MATCH(indicators!B1507,support!$E$1:$BI$1,0)),",","."))</f>
        <v>10</v>
      </c>
      <c r="J1507">
        <v>1</v>
      </c>
    </row>
    <row r="1508" spans="1:10" x14ac:dyDescent="0.25">
      <c r="A1508">
        <v>2017</v>
      </c>
      <c r="B1508" s="88">
        <v>35</v>
      </c>
      <c r="C1508" t="s">
        <v>235</v>
      </c>
      <c r="D1508" t="str">
        <f ca="1">IF(OFFSET(support!$D$1,MATCH("v|"&amp;indicators!A1508&amp;"|"&amp;MID(indicators!C1508,3,100),support!$A$2:$A$66,0),MATCH(indicators!B1508,support!$E$1:$BI$1,0))="","NULL",SUBSTITUTE(OFFSET(support!$D$1,MATCH("v|"&amp;indicators!A1508&amp;"|"&amp;MID(indicators!C1508,3,100),support!$A$2:$A$66,0),MATCH(indicators!B1508,support!$E$1:$BI$1,0)),",","."))</f>
        <v>6.527229404641</v>
      </c>
      <c r="E1508" t="s">
        <v>19</v>
      </c>
      <c r="F1508" t="s">
        <v>19</v>
      </c>
      <c r="G1508" t="s">
        <v>19</v>
      </c>
      <c r="H1508" t="s">
        <v>19</v>
      </c>
      <c r="I1508" t="str">
        <f ca="1">IF(OFFSET(support!$D$1,MATCH("w|"&amp;indicators!A1508&amp;"|"&amp;MID(indicators!C1508,3,100),support!$A$2:$A$66,0),MATCH(indicators!B1508,support!$E$1:$BI$1,0))="","NULL",SUBSTITUTE(OFFSET(support!$D$1,MATCH("w|"&amp;indicators!A1508&amp;"|"&amp;MID(indicators!C1508,3,100),support!$A$2:$A$66,0),MATCH(indicators!B1508,support!$E$1:$BI$1,0)),",","."))</f>
        <v>10</v>
      </c>
      <c r="J1508">
        <v>1</v>
      </c>
    </row>
    <row r="1509" spans="1:10" x14ac:dyDescent="0.25">
      <c r="A1509">
        <v>2017</v>
      </c>
      <c r="B1509" s="88">
        <v>36</v>
      </c>
      <c r="C1509" t="s">
        <v>235</v>
      </c>
      <c r="D1509" t="str">
        <f ca="1">IF(OFFSET(support!$D$1,MATCH("v|"&amp;indicators!A1509&amp;"|"&amp;MID(indicators!C1509,3,100),support!$A$2:$A$66,0),MATCH(indicators!B1509,support!$E$1:$BI$1,0))="","NULL",SUBSTITUTE(OFFSET(support!$D$1,MATCH("v|"&amp;indicators!A1509&amp;"|"&amp;MID(indicators!C1509,3,100),support!$A$2:$A$66,0),MATCH(indicators!B1509,support!$E$1:$BI$1,0)),",","."))</f>
        <v>2.37250835618903</v>
      </c>
      <c r="E1509" t="s">
        <v>19</v>
      </c>
      <c r="F1509" t="s">
        <v>19</v>
      </c>
      <c r="G1509" t="s">
        <v>19</v>
      </c>
      <c r="H1509" t="s">
        <v>19</v>
      </c>
      <c r="I1509" t="str">
        <f ca="1">IF(OFFSET(support!$D$1,MATCH("w|"&amp;indicators!A1509&amp;"|"&amp;MID(indicators!C1509,3,100),support!$A$2:$A$66,0),MATCH(indicators!B1509,support!$E$1:$BI$1,0))="","NULL",SUBSTITUTE(OFFSET(support!$D$1,MATCH("w|"&amp;indicators!A1509&amp;"|"&amp;MID(indicators!C1509,3,100),support!$A$2:$A$66,0),MATCH(indicators!B1509,support!$E$1:$BI$1,0)),",","."))</f>
        <v>10</v>
      </c>
      <c r="J1509">
        <v>1</v>
      </c>
    </row>
    <row r="1510" spans="1:10" x14ac:dyDescent="0.25">
      <c r="A1510">
        <v>2017</v>
      </c>
      <c r="B1510" s="88">
        <v>38</v>
      </c>
      <c r="C1510" t="s">
        <v>235</v>
      </c>
      <c r="D1510" t="str">
        <f ca="1">IF(OFFSET(support!$D$1,MATCH("v|"&amp;indicators!A1510&amp;"|"&amp;MID(indicators!C1510,3,100),support!$A$2:$A$66,0),MATCH(indicators!B1510,support!$E$1:$BI$1,0))="","NULL",SUBSTITUTE(OFFSET(support!$D$1,MATCH("v|"&amp;indicators!A1510&amp;"|"&amp;MID(indicators!C1510,3,100),support!$A$2:$A$66,0),MATCH(indicators!B1510,support!$E$1:$BI$1,0)),",","."))</f>
        <v>3.8324832566952</v>
      </c>
      <c r="E1510" t="s">
        <v>19</v>
      </c>
      <c r="F1510" t="s">
        <v>19</v>
      </c>
      <c r="G1510" t="s">
        <v>19</v>
      </c>
      <c r="H1510" t="s">
        <v>19</v>
      </c>
      <c r="I1510" t="str">
        <f ca="1">IF(OFFSET(support!$D$1,MATCH("w|"&amp;indicators!A1510&amp;"|"&amp;MID(indicators!C1510,3,100),support!$A$2:$A$66,0),MATCH(indicators!B1510,support!$E$1:$BI$1,0))="","NULL",SUBSTITUTE(OFFSET(support!$D$1,MATCH("w|"&amp;indicators!A1510&amp;"|"&amp;MID(indicators!C1510,3,100),support!$A$2:$A$66,0),MATCH(indicators!B1510,support!$E$1:$BI$1,0)),",","."))</f>
        <v>10</v>
      </c>
      <c r="J1510">
        <v>1</v>
      </c>
    </row>
    <row r="1511" spans="1:10" x14ac:dyDescent="0.25">
      <c r="A1511">
        <v>2017</v>
      </c>
      <c r="B1511" s="88">
        <v>40</v>
      </c>
      <c r="C1511" t="s">
        <v>235</v>
      </c>
      <c r="D1511" t="str">
        <f ca="1">IF(OFFSET(support!$D$1,MATCH("v|"&amp;indicators!A1511&amp;"|"&amp;MID(indicators!C1511,3,100),support!$A$2:$A$66,0),MATCH(indicators!B1511,support!$E$1:$BI$1,0))="","NULL",SUBSTITUTE(OFFSET(support!$D$1,MATCH("v|"&amp;indicators!A1511&amp;"|"&amp;MID(indicators!C1511,3,100),support!$A$2:$A$66,0),MATCH(indicators!B1511,support!$E$1:$BI$1,0)),",","."))</f>
        <v>2.42806710843664</v>
      </c>
      <c r="E1511" t="s">
        <v>19</v>
      </c>
      <c r="F1511" t="s">
        <v>19</v>
      </c>
      <c r="G1511" t="s">
        <v>19</v>
      </c>
      <c r="H1511" t="s">
        <v>19</v>
      </c>
      <c r="I1511" t="str">
        <f ca="1">IF(OFFSET(support!$D$1,MATCH("w|"&amp;indicators!A1511&amp;"|"&amp;MID(indicators!C1511,3,100),support!$A$2:$A$66,0),MATCH(indicators!B1511,support!$E$1:$BI$1,0))="","NULL",SUBSTITUTE(OFFSET(support!$D$1,MATCH("w|"&amp;indicators!A1511&amp;"|"&amp;MID(indicators!C1511,3,100),support!$A$2:$A$66,0),MATCH(indicators!B1511,support!$E$1:$BI$1,0)),",","."))</f>
        <v>10</v>
      </c>
      <c r="J1511">
        <v>1</v>
      </c>
    </row>
    <row r="1512" spans="1:10" x14ac:dyDescent="0.25">
      <c r="A1512">
        <v>2017</v>
      </c>
      <c r="B1512" s="88">
        <v>41</v>
      </c>
      <c r="C1512" t="s">
        <v>235</v>
      </c>
      <c r="D1512" t="str">
        <f ca="1">IF(OFFSET(support!$D$1,MATCH("v|"&amp;indicators!A1512&amp;"|"&amp;MID(indicators!C1512,3,100),support!$A$2:$A$66,0),MATCH(indicators!B1512,support!$E$1:$BI$1,0))="","NULL",SUBSTITUTE(OFFSET(support!$D$1,MATCH("v|"&amp;indicators!A1512&amp;"|"&amp;MID(indicators!C1512,3,100),support!$A$2:$A$66,0),MATCH(indicators!B1512,support!$E$1:$BI$1,0)),",","."))</f>
        <v>5.48718737358056</v>
      </c>
      <c r="E1512" t="s">
        <v>19</v>
      </c>
      <c r="F1512" t="s">
        <v>19</v>
      </c>
      <c r="G1512" t="s">
        <v>19</v>
      </c>
      <c r="H1512" t="s">
        <v>19</v>
      </c>
      <c r="I1512" t="str">
        <f ca="1">IF(OFFSET(support!$D$1,MATCH("w|"&amp;indicators!A1512&amp;"|"&amp;MID(indicators!C1512,3,100),support!$A$2:$A$66,0),MATCH(indicators!B1512,support!$E$1:$BI$1,0))="","NULL",SUBSTITUTE(OFFSET(support!$D$1,MATCH("w|"&amp;indicators!A1512&amp;"|"&amp;MID(indicators!C1512,3,100),support!$A$2:$A$66,0),MATCH(indicators!B1512,support!$E$1:$BI$1,0)),",","."))</f>
        <v>10</v>
      </c>
      <c r="J1512">
        <v>1</v>
      </c>
    </row>
    <row r="1513" spans="1:10" x14ac:dyDescent="0.25">
      <c r="A1513">
        <v>2017</v>
      </c>
      <c r="B1513" s="88">
        <v>42</v>
      </c>
      <c r="C1513" t="s">
        <v>235</v>
      </c>
      <c r="D1513" t="str">
        <f ca="1">IF(OFFSET(support!$D$1,MATCH("v|"&amp;indicators!A1513&amp;"|"&amp;MID(indicators!C1513,3,100),support!$A$2:$A$66,0),MATCH(indicators!B1513,support!$E$1:$BI$1,0))="","NULL",SUBSTITUTE(OFFSET(support!$D$1,MATCH("v|"&amp;indicators!A1513&amp;"|"&amp;MID(indicators!C1513,3,100),support!$A$2:$A$66,0),MATCH(indicators!B1513,support!$E$1:$BI$1,0)),",","."))</f>
        <v>4.67233878557185</v>
      </c>
      <c r="E1513" t="s">
        <v>19</v>
      </c>
      <c r="F1513" t="s">
        <v>19</v>
      </c>
      <c r="G1513" t="s">
        <v>19</v>
      </c>
      <c r="H1513" t="s">
        <v>19</v>
      </c>
      <c r="I1513" t="str">
        <f ca="1">IF(OFFSET(support!$D$1,MATCH("w|"&amp;indicators!A1513&amp;"|"&amp;MID(indicators!C1513,3,100),support!$A$2:$A$66,0),MATCH(indicators!B1513,support!$E$1:$BI$1,0))="","NULL",SUBSTITUTE(OFFSET(support!$D$1,MATCH("w|"&amp;indicators!A1513&amp;"|"&amp;MID(indicators!C1513,3,100),support!$A$2:$A$66,0),MATCH(indicators!B1513,support!$E$1:$BI$1,0)),",","."))</f>
        <v>10</v>
      </c>
      <c r="J1513">
        <v>1</v>
      </c>
    </row>
    <row r="1514" spans="1:10" x14ac:dyDescent="0.25">
      <c r="A1514">
        <v>2017</v>
      </c>
      <c r="B1514" s="88">
        <v>43</v>
      </c>
      <c r="C1514" t="s">
        <v>235</v>
      </c>
      <c r="D1514" t="str">
        <f ca="1">IF(OFFSET(support!$D$1,MATCH("v|"&amp;indicators!A1514&amp;"|"&amp;MID(indicators!C1514,3,100),support!$A$2:$A$66,0),MATCH(indicators!B1514,support!$E$1:$BI$1,0))="","NULL",SUBSTITUTE(OFFSET(support!$D$1,MATCH("v|"&amp;indicators!A1514&amp;"|"&amp;MID(indicators!C1514,3,100),support!$A$2:$A$66,0),MATCH(indicators!B1514,support!$E$1:$BI$1,0)),",","."))</f>
        <v>4.14179768983022</v>
      </c>
      <c r="E1514" t="s">
        <v>19</v>
      </c>
      <c r="F1514" t="s">
        <v>19</v>
      </c>
      <c r="G1514" t="s">
        <v>19</v>
      </c>
      <c r="H1514" t="s">
        <v>19</v>
      </c>
      <c r="I1514" t="str">
        <f ca="1">IF(OFFSET(support!$D$1,MATCH("w|"&amp;indicators!A1514&amp;"|"&amp;MID(indicators!C1514,3,100),support!$A$2:$A$66,0),MATCH(indicators!B1514,support!$E$1:$BI$1,0))="","NULL",SUBSTITUTE(OFFSET(support!$D$1,MATCH("w|"&amp;indicators!A1514&amp;"|"&amp;MID(indicators!C1514,3,100),support!$A$2:$A$66,0),MATCH(indicators!B1514,support!$E$1:$BI$1,0)),",","."))</f>
        <v>10</v>
      </c>
      <c r="J1514">
        <v>1</v>
      </c>
    </row>
    <row r="1515" spans="1:10" x14ac:dyDescent="0.25">
      <c r="A1515">
        <v>2017</v>
      </c>
      <c r="B1515" s="88">
        <v>44</v>
      </c>
      <c r="C1515" t="s">
        <v>235</v>
      </c>
      <c r="D1515" t="str">
        <f ca="1">IF(OFFSET(support!$D$1,MATCH("v|"&amp;indicators!A1515&amp;"|"&amp;MID(indicators!C1515,3,100),support!$A$2:$A$66,0),MATCH(indicators!B1515,support!$E$1:$BI$1,0))="","NULL",SUBSTITUTE(OFFSET(support!$D$1,MATCH("v|"&amp;indicators!A1515&amp;"|"&amp;MID(indicators!C1515,3,100),support!$A$2:$A$66,0),MATCH(indicators!B1515,support!$E$1:$BI$1,0)),",","."))</f>
        <v>4.69918618008185</v>
      </c>
      <c r="E1515" t="s">
        <v>19</v>
      </c>
      <c r="F1515" t="s">
        <v>19</v>
      </c>
      <c r="G1515" t="s">
        <v>19</v>
      </c>
      <c r="H1515" t="s">
        <v>19</v>
      </c>
      <c r="I1515" t="str">
        <f ca="1">IF(OFFSET(support!$D$1,MATCH("w|"&amp;indicators!A1515&amp;"|"&amp;MID(indicators!C1515,3,100),support!$A$2:$A$66,0),MATCH(indicators!B1515,support!$E$1:$BI$1,0))="","NULL",SUBSTITUTE(OFFSET(support!$D$1,MATCH("w|"&amp;indicators!A1515&amp;"|"&amp;MID(indicators!C1515,3,100),support!$A$2:$A$66,0),MATCH(indicators!B1515,support!$E$1:$BI$1,0)),",","."))</f>
        <v>10</v>
      </c>
      <c r="J1515">
        <v>1</v>
      </c>
    </row>
    <row r="1516" spans="1:10" x14ac:dyDescent="0.25">
      <c r="A1516">
        <v>2017</v>
      </c>
      <c r="B1516" s="88">
        <v>45</v>
      </c>
      <c r="C1516" t="s">
        <v>235</v>
      </c>
      <c r="D1516" t="str">
        <f ca="1">IF(OFFSET(support!$D$1,MATCH("v|"&amp;indicators!A1516&amp;"|"&amp;MID(indicators!C1516,3,100),support!$A$2:$A$66,0),MATCH(indicators!B1516,support!$E$1:$BI$1,0))="","NULL",SUBSTITUTE(OFFSET(support!$D$1,MATCH("v|"&amp;indicators!A1516&amp;"|"&amp;MID(indicators!C1516,3,100),support!$A$2:$A$66,0),MATCH(indicators!B1516,support!$E$1:$BI$1,0)),",","."))</f>
        <v>3.80248511101265</v>
      </c>
      <c r="E1516" t="s">
        <v>19</v>
      </c>
      <c r="F1516" t="s">
        <v>19</v>
      </c>
      <c r="G1516" t="s">
        <v>19</v>
      </c>
      <c r="H1516" t="s">
        <v>19</v>
      </c>
      <c r="I1516" t="str">
        <f ca="1">IF(OFFSET(support!$D$1,MATCH("w|"&amp;indicators!A1516&amp;"|"&amp;MID(indicators!C1516,3,100),support!$A$2:$A$66,0),MATCH(indicators!B1516,support!$E$1:$BI$1,0))="","NULL",SUBSTITUTE(OFFSET(support!$D$1,MATCH("w|"&amp;indicators!A1516&amp;"|"&amp;MID(indicators!C1516,3,100),support!$A$2:$A$66,0),MATCH(indicators!B1516,support!$E$1:$BI$1,0)),",","."))</f>
        <v>10</v>
      </c>
      <c r="J1516">
        <v>1</v>
      </c>
    </row>
    <row r="1517" spans="1:10" x14ac:dyDescent="0.25">
      <c r="A1517">
        <v>2017</v>
      </c>
      <c r="B1517" s="88">
        <v>46</v>
      </c>
      <c r="C1517" t="s">
        <v>235</v>
      </c>
      <c r="D1517" t="str">
        <f ca="1">IF(OFFSET(support!$D$1,MATCH("v|"&amp;indicators!A1517&amp;"|"&amp;MID(indicators!C1517,3,100),support!$A$2:$A$66,0),MATCH(indicators!B1517,support!$E$1:$BI$1,0))="","NULL",SUBSTITUTE(OFFSET(support!$D$1,MATCH("v|"&amp;indicators!A1517&amp;"|"&amp;MID(indicators!C1517,3,100),support!$A$2:$A$66,0),MATCH(indicators!B1517,support!$E$1:$BI$1,0)),",","."))</f>
        <v>1.68921765831772</v>
      </c>
      <c r="E1517" t="s">
        <v>19</v>
      </c>
      <c r="F1517" t="s">
        <v>19</v>
      </c>
      <c r="G1517" t="s">
        <v>19</v>
      </c>
      <c r="H1517" t="s">
        <v>19</v>
      </c>
      <c r="I1517" t="str">
        <f ca="1">IF(OFFSET(support!$D$1,MATCH("w|"&amp;indicators!A1517&amp;"|"&amp;MID(indicators!C1517,3,100),support!$A$2:$A$66,0),MATCH(indicators!B1517,support!$E$1:$BI$1,0))="","NULL",SUBSTITUTE(OFFSET(support!$D$1,MATCH("w|"&amp;indicators!A1517&amp;"|"&amp;MID(indicators!C1517,3,100),support!$A$2:$A$66,0),MATCH(indicators!B1517,support!$E$1:$BI$1,0)),",","."))</f>
        <v>10</v>
      </c>
      <c r="J1517">
        <v>1</v>
      </c>
    </row>
    <row r="1518" spans="1:10" x14ac:dyDescent="0.25">
      <c r="A1518">
        <v>2017</v>
      </c>
      <c r="B1518" s="88">
        <v>47</v>
      </c>
      <c r="C1518" t="s">
        <v>235</v>
      </c>
      <c r="D1518" t="str">
        <f ca="1">IF(OFFSET(support!$D$1,MATCH("v|"&amp;indicators!A1518&amp;"|"&amp;MID(indicators!C1518,3,100),support!$A$2:$A$66,0),MATCH(indicators!B1518,support!$E$1:$BI$1,0))="","NULL",SUBSTITUTE(OFFSET(support!$D$1,MATCH("v|"&amp;indicators!A1518&amp;"|"&amp;MID(indicators!C1518,3,100),support!$A$2:$A$66,0),MATCH(indicators!B1518,support!$E$1:$BI$1,0)),",","."))</f>
        <v>5.48323816981742</v>
      </c>
      <c r="E1518" t="s">
        <v>19</v>
      </c>
      <c r="F1518" t="s">
        <v>19</v>
      </c>
      <c r="G1518" t="s">
        <v>19</v>
      </c>
      <c r="H1518" t="s">
        <v>19</v>
      </c>
      <c r="I1518" t="str">
        <f ca="1">IF(OFFSET(support!$D$1,MATCH("w|"&amp;indicators!A1518&amp;"|"&amp;MID(indicators!C1518,3,100),support!$A$2:$A$66,0),MATCH(indicators!B1518,support!$E$1:$BI$1,0))="","NULL",SUBSTITUTE(OFFSET(support!$D$1,MATCH("w|"&amp;indicators!A1518&amp;"|"&amp;MID(indicators!C1518,3,100),support!$A$2:$A$66,0),MATCH(indicators!B1518,support!$E$1:$BI$1,0)),",","."))</f>
        <v>10</v>
      </c>
      <c r="J1518">
        <v>1</v>
      </c>
    </row>
    <row r="1519" spans="1:10" x14ac:dyDescent="0.25">
      <c r="A1519">
        <v>2017</v>
      </c>
      <c r="B1519" s="88">
        <v>48</v>
      </c>
      <c r="C1519" t="s">
        <v>235</v>
      </c>
      <c r="D1519" t="str">
        <f ca="1">IF(OFFSET(support!$D$1,MATCH("v|"&amp;indicators!A1519&amp;"|"&amp;MID(indicators!C1519,3,100),support!$A$2:$A$66,0),MATCH(indicators!B1519,support!$E$1:$BI$1,0))="","NULL",SUBSTITUTE(OFFSET(support!$D$1,MATCH("v|"&amp;indicators!A1519&amp;"|"&amp;MID(indicators!C1519,3,100),support!$A$2:$A$66,0),MATCH(indicators!B1519,support!$E$1:$BI$1,0)),",","."))</f>
        <v>7.12124891666759</v>
      </c>
      <c r="E1519" t="s">
        <v>19</v>
      </c>
      <c r="F1519" t="s">
        <v>19</v>
      </c>
      <c r="G1519" t="s">
        <v>19</v>
      </c>
      <c r="H1519" t="s">
        <v>19</v>
      </c>
      <c r="I1519" t="str">
        <f ca="1">IF(OFFSET(support!$D$1,MATCH("w|"&amp;indicators!A1519&amp;"|"&amp;MID(indicators!C1519,3,100),support!$A$2:$A$66,0),MATCH(indicators!B1519,support!$E$1:$BI$1,0))="","NULL",SUBSTITUTE(OFFSET(support!$D$1,MATCH("w|"&amp;indicators!A1519&amp;"|"&amp;MID(indicators!C1519,3,100),support!$A$2:$A$66,0),MATCH(indicators!B1519,support!$E$1:$BI$1,0)),",","."))</f>
        <v>10</v>
      </c>
      <c r="J1519">
        <v>1</v>
      </c>
    </row>
    <row r="1520" spans="1:10" x14ac:dyDescent="0.25">
      <c r="A1520">
        <v>2017</v>
      </c>
      <c r="B1520" s="88">
        <v>49</v>
      </c>
      <c r="C1520" t="s">
        <v>235</v>
      </c>
      <c r="D1520" t="str">
        <f ca="1">IF(OFFSET(support!$D$1,MATCH("v|"&amp;indicators!A1520&amp;"|"&amp;MID(indicators!C1520,3,100),support!$A$2:$A$66,0),MATCH(indicators!B1520,support!$E$1:$BI$1,0))="","NULL",SUBSTITUTE(OFFSET(support!$D$1,MATCH("v|"&amp;indicators!A1520&amp;"|"&amp;MID(indicators!C1520,3,100),support!$A$2:$A$66,0),MATCH(indicators!B1520,support!$E$1:$BI$1,0)),",","."))</f>
        <v>0.876280216137645</v>
      </c>
      <c r="E1520" t="s">
        <v>19</v>
      </c>
      <c r="F1520" t="s">
        <v>19</v>
      </c>
      <c r="G1520" t="s">
        <v>19</v>
      </c>
      <c r="H1520" t="s">
        <v>19</v>
      </c>
      <c r="I1520" t="str">
        <f ca="1">IF(OFFSET(support!$D$1,MATCH("w|"&amp;indicators!A1520&amp;"|"&amp;MID(indicators!C1520,3,100),support!$A$2:$A$66,0),MATCH(indicators!B1520,support!$E$1:$BI$1,0))="","NULL",SUBSTITUTE(OFFSET(support!$D$1,MATCH("w|"&amp;indicators!A1520&amp;"|"&amp;MID(indicators!C1520,3,100),support!$A$2:$A$66,0),MATCH(indicators!B1520,support!$E$1:$BI$1,0)),",","."))</f>
        <v>10</v>
      </c>
      <c r="J1520">
        <v>1</v>
      </c>
    </row>
    <row r="1521" spans="1:10" x14ac:dyDescent="0.25">
      <c r="A1521">
        <v>2017</v>
      </c>
      <c r="B1521" s="88">
        <v>50</v>
      </c>
      <c r="C1521" t="s">
        <v>235</v>
      </c>
      <c r="D1521" t="str">
        <f ca="1">IF(OFFSET(support!$D$1,MATCH("v|"&amp;indicators!A1521&amp;"|"&amp;MID(indicators!C1521,3,100),support!$A$2:$A$66,0),MATCH(indicators!B1521,support!$E$1:$BI$1,0))="","NULL",SUBSTITUTE(OFFSET(support!$D$1,MATCH("v|"&amp;indicators!A1521&amp;"|"&amp;MID(indicators!C1521,3,100),support!$A$2:$A$66,0),MATCH(indicators!B1521,support!$E$1:$BI$1,0)),",","."))</f>
        <v>4.56453787068917</v>
      </c>
      <c r="E1521" t="s">
        <v>19</v>
      </c>
      <c r="F1521" t="s">
        <v>19</v>
      </c>
      <c r="G1521" t="s">
        <v>19</v>
      </c>
      <c r="H1521" t="s">
        <v>19</v>
      </c>
      <c r="I1521" t="str">
        <f ca="1">IF(OFFSET(support!$D$1,MATCH("w|"&amp;indicators!A1521&amp;"|"&amp;MID(indicators!C1521,3,100),support!$A$2:$A$66,0),MATCH(indicators!B1521,support!$E$1:$BI$1,0))="","NULL",SUBSTITUTE(OFFSET(support!$D$1,MATCH("w|"&amp;indicators!A1521&amp;"|"&amp;MID(indicators!C1521,3,100),support!$A$2:$A$66,0),MATCH(indicators!B1521,support!$E$1:$BI$1,0)),",","."))</f>
        <v>10</v>
      </c>
      <c r="J1521">
        <v>1</v>
      </c>
    </row>
    <row r="1522" spans="1:10" x14ac:dyDescent="0.25">
      <c r="A1522">
        <v>2017</v>
      </c>
      <c r="B1522" s="88">
        <v>52</v>
      </c>
      <c r="C1522" t="s">
        <v>235</v>
      </c>
      <c r="D1522" t="str">
        <f ca="1">IF(OFFSET(support!$D$1,MATCH("v|"&amp;indicators!A1522&amp;"|"&amp;MID(indicators!C1522,3,100),support!$A$2:$A$66,0),MATCH(indicators!B1522,support!$E$1:$BI$1,0))="","NULL",SUBSTITUTE(OFFSET(support!$D$1,MATCH("v|"&amp;indicators!A1522&amp;"|"&amp;MID(indicators!C1522,3,100),support!$A$2:$A$66,0),MATCH(indicators!B1522,support!$E$1:$BI$1,0)),",","."))</f>
        <v>2.23787902775085</v>
      </c>
      <c r="E1522" t="s">
        <v>19</v>
      </c>
      <c r="F1522" t="s">
        <v>19</v>
      </c>
      <c r="G1522" t="s">
        <v>19</v>
      </c>
      <c r="H1522" t="s">
        <v>19</v>
      </c>
      <c r="I1522" t="str">
        <f ca="1">IF(OFFSET(support!$D$1,MATCH("w|"&amp;indicators!A1522&amp;"|"&amp;MID(indicators!C1522,3,100),support!$A$2:$A$66,0),MATCH(indicators!B1522,support!$E$1:$BI$1,0))="","NULL",SUBSTITUTE(OFFSET(support!$D$1,MATCH("w|"&amp;indicators!A1522&amp;"|"&amp;MID(indicators!C1522,3,100),support!$A$2:$A$66,0),MATCH(indicators!B1522,support!$E$1:$BI$1,0)),",","."))</f>
        <v>10</v>
      </c>
      <c r="J1522">
        <v>1</v>
      </c>
    </row>
    <row r="1523" spans="1:10" x14ac:dyDescent="0.25">
      <c r="A1523">
        <v>2017</v>
      </c>
      <c r="B1523" s="88">
        <v>53</v>
      </c>
      <c r="C1523" t="s">
        <v>235</v>
      </c>
      <c r="D1523" t="str">
        <f ca="1">IF(OFFSET(support!$D$1,MATCH("v|"&amp;indicators!A1523&amp;"|"&amp;MID(indicators!C1523,3,100),support!$A$2:$A$66,0),MATCH(indicators!B1523,support!$E$1:$BI$1,0))="","NULL",SUBSTITUTE(OFFSET(support!$D$1,MATCH("v|"&amp;indicators!A1523&amp;"|"&amp;MID(indicators!C1523,3,100),support!$A$2:$A$66,0),MATCH(indicators!B1523,support!$E$1:$BI$1,0)),",","."))</f>
        <v>4.33238005298441</v>
      </c>
      <c r="E1523" t="s">
        <v>19</v>
      </c>
      <c r="F1523" t="s">
        <v>19</v>
      </c>
      <c r="G1523" t="s">
        <v>19</v>
      </c>
      <c r="H1523" t="s">
        <v>19</v>
      </c>
      <c r="I1523" t="str">
        <f ca="1">IF(OFFSET(support!$D$1,MATCH("w|"&amp;indicators!A1523&amp;"|"&amp;MID(indicators!C1523,3,100),support!$A$2:$A$66,0),MATCH(indicators!B1523,support!$E$1:$BI$1,0))="","NULL",SUBSTITUTE(OFFSET(support!$D$1,MATCH("w|"&amp;indicators!A1523&amp;"|"&amp;MID(indicators!C1523,3,100),support!$A$2:$A$66,0),MATCH(indicators!B1523,support!$E$1:$BI$1,0)),",","."))</f>
        <v>10</v>
      </c>
      <c r="J1523">
        <v>1</v>
      </c>
    </row>
    <row r="1524" spans="1:10" x14ac:dyDescent="0.25">
      <c r="A1524">
        <v>2017</v>
      </c>
      <c r="B1524" s="88">
        <v>54</v>
      </c>
      <c r="C1524" t="s">
        <v>235</v>
      </c>
      <c r="D1524" t="str">
        <f ca="1">IF(OFFSET(support!$D$1,MATCH("v|"&amp;indicators!A1524&amp;"|"&amp;MID(indicators!C1524,3,100),support!$A$2:$A$66,0),MATCH(indicators!B1524,support!$E$1:$BI$1,0))="","NULL",SUBSTITUTE(OFFSET(support!$D$1,MATCH("v|"&amp;indicators!A1524&amp;"|"&amp;MID(indicators!C1524,3,100),support!$A$2:$A$66,0),MATCH(indicators!B1524,support!$E$1:$BI$1,0)),",","."))</f>
        <v>2.20635013948458</v>
      </c>
      <c r="E1524" t="s">
        <v>19</v>
      </c>
      <c r="F1524" t="s">
        <v>19</v>
      </c>
      <c r="G1524" t="s">
        <v>19</v>
      </c>
      <c r="H1524" t="s">
        <v>19</v>
      </c>
      <c r="I1524" t="str">
        <f ca="1">IF(OFFSET(support!$D$1,MATCH("w|"&amp;indicators!A1524&amp;"|"&amp;MID(indicators!C1524,3,100),support!$A$2:$A$66,0),MATCH(indicators!B1524,support!$E$1:$BI$1,0))="","NULL",SUBSTITUTE(OFFSET(support!$D$1,MATCH("w|"&amp;indicators!A1524&amp;"|"&amp;MID(indicators!C1524,3,100),support!$A$2:$A$66,0),MATCH(indicators!B1524,support!$E$1:$BI$1,0)),",","."))</f>
        <v>10</v>
      </c>
      <c r="J1524">
        <v>1</v>
      </c>
    </row>
    <row r="1525" spans="1:10" x14ac:dyDescent="0.25">
      <c r="A1525">
        <v>2017</v>
      </c>
      <c r="B1525" s="88">
        <v>57</v>
      </c>
      <c r="C1525" t="s">
        <v>235</v>
      </c>
      <c r="D1525" t="str">
        <f ca="1">IF(OFFSET(support!$D$1,MATCH("v|"&amp;indicators!A1525&amp;"|"&amp;MID(indicators!C1525,3,100),support!$A$2:$A$66,0),MATCH(indicators!B1525,support!$E$1:$BI$1,0))="","NULL",SUBSTITUTE(OFFSET(support!$D$1,MATCH("v|"&amp;indicators!A1525&amp;"|"&amp;MID(indicators!C1525,3,100),support!$A$2:$A$66,0),MATCH(indicators!B1525,support!$E$1:$BI$1,0)),",","."))</f>
        <v>5.53443703075809</v>
      </c>
      <c r="E1525" t="s">
        <v>19</v>
      </c>
      <c r="F1525" t="s">
        <v>19</v>
      </c>
      <c r="G1525" t="s">
        <v>19</v>
      </c>
      <c r="H1525" t="s">
        <v>19</v>
      </c>
      <c r="I1525" t="str">
        <f ca="1">IF(OFFSET(support!$D$1,MATCH("w|"&amp;indicators!A1525&amp;"|"&amp;MID(indicators!C1525,3,100),support!$A$2:$A$66,0),MATCH(indicators!B1525,support!$E$1:$BI$1,0))="","NULL",SUBSTITUTE(OFFSET(support!$D$1,MATCH("w|"&amp;indicators!A1525&amp;"|"&amp;MID(indicators!C1525,3,100),support!$A$2:$A$66,0),MATCH(indicators!B1525,support!$E$1:$BI$1,0)),",","."))</f>
        <v>10</v>
      </c>
      <c r="J1525">
        <v>1</v>
      </c>
    </row>
    <row r="1526" spans="1:10" x14ac:dyDescent="0.25">
      <c r="A1526">
        <v>2017</v>
      </c>
      <c r="B1526" s="88">
        <v>58</v>
      </c>
      <c r="C1526" t="s">
        <v>235</v>
      </c>
      <c r="D1526" t="str">
        <f ca="1">IF(OFFSET(support!$D$1,MATCH("v|"&amp;indicators!A1526&amp;"|"&amp;MID(indicators!C1526,3,100),support!$A$2:$A$66,0),MATCH(indicators!B1526,support!$E$1:$BI$1,0))="","NULL",SUBSTITUTE(OFFSET(support!$D$1,MATCH("v|"&amp;indicators!A1526&amp;"|"&amp;MID(indicators!C1526,3,100),support!$A$2:$A$66,0),MATCH(indicators!B1526,support!$E$1:$BI$1,0)),",","."))</f>
        <v>3.33573958332912</v>
      </c>
      <c r="E1526" t="s">
        <v>19</v>
      </c>
      <c r="F1526" t="s">
        <v>19</v>
      </c>
      <c r="G1526" t="s">
        <v>19</v>
      </c>
      <c r="H1526" t="s">
        <v>19</v>
      </c>
      <c r="I1526" t="str">
        <f ca="1">IF(OFFSET(support!$D$1,MATCH("w|"&amp;indicators!A1526&amp;"|"&amp;MID(indicators!C1526,3,100),support!$A$2:$A$66,0),MATCH(indicators!B1526,support!$E$1:$BI$1,0))="","NULL",SUBSTITUTE(OFFSET(support!$D$1,MATCH("w|"&amp;indicators!A1526&amp;"|"&amp;MID(indicators!C1526,3,100),support!$A$2:$A$66,0),MATCH(indicators!B1526,support!$E$1:$BI$1,0)),",","."))</f>
        <v>10</v>
      </c>
      <c r="J1526">
        <v>1</v>
      </c>
    </row>
    <row r="1527" spans="1:10" x14ac:dyDescent="0.25">
      <c r="A1527">
        <v>2017</v>
      </c>
      <c r="B1527" s="88">
        <v>60</v>
      </c>
      <c r="C1527" t="s">
        <v>235</v>
      </c>
      <c r="D1527" t="str">
        <f ca="1">IF(OFFSET(support!$D$1,MATCH("v|"&amp;indicators!A1527&amp;"|"&amp;MID(indicators!C1527,3,100),support!$A$2:$A$66,0),MATCH(indicators!B1527,support!$E$1:$BI$1,0))="","NULL",SUBSTITUTE(OFFSET(support!$D$1,MATCH("v|"&amp;indicators!A1527&amp;"|"&amp;MID(indicators!C1527,3,100),support!$A$2:$A$66,0),MATCH(indicators!B1527,support!$E$1:$BI$1,0)),",","."))</f>
        <v>5.50831774886349</v>
      </c>
      <c r="E1527" t="s">
        <v>19</v>
      </c>
      <c r="F1527" t="s">
        <v>19</v>
      </c>
      <c r="G1527" t="s">
        <v>19</v>
      </c>
      <c r="H1527" t="s">
        <v>19</v>
      </c>
      <c r="I1527" t="str">
        <f ca="1">IF(OFFSET(support!$D$1,MATCH("w|"&amp;indicators!A1527&amp;"|"&amp;MID(indicators!C1527,3,100),support!$A$2:$A$66,0),MATCH(indicators!B1527,support!$E$1:$BI$1,0))="","NULL",SUBSTITUTE(OFFSET(support!$D$1,MATCH("w|"&amp;indicators!A1527&amp;"|"&amp;MID(indicators!C1527,3,100),support!$A$2:$A$66,0),MATCH(indicators!B1527,support!$E$1:$BI$1,0)),",","."))</f>
        <v>10</v>
      </c>
      <c r="J1527">
        <v>1</v>
      </c>
    </row>
    <row r="1528" spans="1:10" x14ac:dyDescent="0.25">
      <c r="A1528">
        <v>2017</v>
      </c>
      <c r="B1528" s="88">
        <v>61</v>
      </c>
      <c r="C1528" t="s">
        <v>235</v>
      </c>
      <c r="D1528" t="str">
        <f ca="1">IF(OFFSET(support!$D$1,MATCH("v|"&amp;indicators!A1528&amp;"|"&amp;MID(indicators!C1528,3,100),support!$A$2:$A$66,0),MATCH(indicators!B1528,support!$E$1:$BI$1,0))="","NULL",SUBSTITUTE(OFFSET(support!$D$1,MATCH("v|"&amp;indicators!A1528&amp;"|"&amp;MID(indicators!C1528,3,100),support!$A$2:$A$66,0),MATCH(indicators!B1528,support!$E$1:$BI$1,0)),",","."))</f>
        <v>4.9933741702709</v>
      </c>
      <c r="E1528" t="s">
        <v>19</v>
      </c>
      <c r="F1528" t="s">
        <v>19</v>
      </c>
      <c r="G1528" t="s">
        <v>19</v>
      </c>
      <c r="H1528" t="s">
        <v>19</v>
      </c>
      <c r="I1528" t="str">
        <f ca="1">IF(OFFSET(support!$D$1,MATCH("w|"&amp;indicators!A1528&amp;"|"&amp;MID(indicators!C1528,3,100),support!$A$2:$A$66,0),MATCH(indicators!B1528,support!$E$1:$BI$1,0))="","NULL",SUBSTITUTE(OFFSET(support!$D$1,MATCH("w|"&amp;indicators!A1528&amp;"|"&amp;MID(indicators!C1528,3,100),support!$A$2:$A$66,0),MATCH(indicators!B1528,support!$E$1:$BI$1,0)),",","."))</f>
        <v>10</v>
      </c>
      <c r="J1528">
        <v>1</v>
      </c>
    </row>
    <row r="1529" spans="1:10" x14ac:dyDescent="0.25">
      <c r="A1529">
        <v>2017</v>
      </c>
      <c r="B1529" s="88">
        <v>63</v>
      </c>
      <c r="C1529" t="s">
        <v>235</v>
      </c>
      <c r="D1529" t="str">
        <f ca="1">IF(OFFSET(support!$D$1,MATCH("v|"&amp;indicators!A1529&amp;"|"&amp;MID(indicators!C1529,3,100),support!$A$2:$A$66,0),MATCH(indicators!B1529,support!$E$1:$BI$1,0))="","NULL",SUBSTITUTE(OFFSET(support!$D$1,MATCH("v|"&amp;indicators!A1529&amp;"|"&amp;MID(indicators!C1529,3,100),support!$A$2:$A$66,0),MATCH(indicators!B1529,support!$E$1:$BI$1,0)),",","."))</f>
        <v>3.91171985250755</v>
      </c>
      <c r="E1529" t="s">
        <v>19</v>
      </c>
      <c r="F1529" t="s">
        <v>19</v>
      </c>
      <c r="G1529" t="s">
        <v>19</v>
      </c>
      <c r="H1529" t="s">
        <v>19</v>
      </c>
      <c r="I1529" t="str">
        <f ca="1">IF(OFFSET(support!$D$1,MATCH("w|"&amp;indicators!A1529&amp;"|"&amp;MID(indicators!C1529,3,100),support!$A$2:$A$66,0),MATCH(indicators!B1529,support!$E$1:$BI$1,0))="","NULL",SUBSTITUTE(OFFSET(support!$D$1,MATCH("w|"&amp;indicators!A1529&amp;"|"&amp;MID(indicators!C1529,3,100),support!$A$2:$A$66,0),MATCH(indicators!B1529,support!$E$1:$BI$1,0)),",","."))</f>
        <v>10</v>
      </c>
      <c r="J1529">
        <v>1</v>
      </c>
    </row>
    <row r="1530" spans="1:10" x14ac:dyDescent="0.25">
      <c r="A1530">
        <v>2017</v>
      </c>
      <c r="B1530" s="88">
        <v>64</v>
      </c>
      <c r="C1530" t="s">
        <v>235</v>
      </c>
      <c r="D1530" t="str">
        <f ca="1">IF(OFFSET(support!$D$1,MATCH("v|"&amp;indicators!A1530&amp;"|"&amp;MID(indicators!C1530,3,100),support!$A$2:$A$66,0),MATCH(indicators!B1530,support!$E$1:$BI$1,0))="","NULL",SUBSTITUTE(OFFSET(support!$D$1,MATCH("v|"&amp;indicators!A1530&amp;"|"&amp;MID(indicators!C1530,3,100),support!$A$2:$A$66,0),MATCH(indicators!B1530,support!$E$1:$BI$1,0)),",","."))</f>
        <v>0</v>
      </c>
      <c r="E1530" t="s">
        <v>19</v>
      </c>
      <c r="F1530" t="s">
        <v>19</v>
      </c>
      <c r="G1530" t="s">
        <v>19</v>
      </c>
      <c r="H1530" t="s">
        <v>19</v>
      </c>
      <c r="I1530" t="str">
        <f ca="1">IF(OFFSET(support!$D$1,MATCH("w|"&amp;indicators!A1530&amp;"|"&amp;MID(indicators!C1530,3,100),support!$A$2:$A$66,0),MATCH(indicators!B1530,support!$E$1:$BI$1,0))="","NULL",SUBSTITUTE(OFFSET(support!$D$1,MATCH("w|"&amp;indicators!A1530&amp;"|"&amp;MID(indicators!C1530,3,100),support!$A$2:$A$66,0),MATCH(indicators!B1530,support!$E$1:$BI$1,0)),",","."))</f>
        <v>10</v>
      </c>
      <c r="J1530">
        <v>1</v>
      </c>
    </row>
    <row r="1531" spans="1:10" x14ac:dyDescent="0.25">
      <c r="A1531">
        <v>2017</v>
      </c>
      <c r="B1531" s="88">
        <v>65</v>
      </c>
      <c r="C1531" t="s">
        <v>235</v>
      </c>
      <c r="D1531" t="str">
        <f ca="1">IF(OFFSET(support!$D$1,MATCH("v|"&amp;indicators!A1531&amp;"|"&amp;MID(indicators!C1531,3,100),support!$A$2:$A$66,0),MATCH(indicators!B1531,support!$E$1:$BI$1,0))="","NULL",SUBSTITUTE(OFFSET(support!$D$1,MATCH("v|"&amp;indicators!A1531&amp;"|"&amp;MID(indicators!C1531,3,100),support!$A$2:$A$66,0),MATCH(indicators!B1531,support!$E$1:$BI$1,0)),",","."))</f>
        <v>6.61240113223563</v>
      </c>
      <c r="E1531" t="s">
        <v>19</v>
      </c>
      <c r="F1531" t="s">
        <v>19</v>
      </c>
      <c r="G1531" t="s">
        <v>19</v>
      </c>
      <c r="H1531" t="s">
        <v>19</v>
      </c>
      <c r="I1531" t="str">
        <f ca="1">IF(OFFSET(support!$D$1,MATCH("w|"&amp;indicators!A1531&amp;"|"&amp;MID(indicators!C1531,3,100),support!$A$2:$A$66,0),MATCH(indicators!B1531,support!$E$1:$BI$1,0))="","NULL",SUBSTITUTE(OFFSET(support!$D$1,MATCH("w|"&amp;indicators!A1531&amp;"|"&amp;MID(indicators!C1531,3,100),support!$A$2:$A$66,0),MATCH(indicators!B1531,support!$E$1:$BI$1,0)),",","."))</f>
        <v>10</v>
      </c>
      <c r="J1531">
        <v>1</v>
      </c>
    </row>
    <row r="1532" spans="1:10" x14ac:dyDescent="0.25">
      <c r="A1532">
        <v>2017</v>
      </c>
      <c r="B1532" s="88">
        <v>67</v>
      </c>
      <c r="C1532" t="s">
        <v>235</v>
      </c>
      <c r="D1532" t="str">
        <f ca="1">IF(OFFSET(support!$D$1,MATCH("v|"&amp;indicators!A1532&amp;"|"&amp;MID(indicators!C1532,3,100),support!$A$2:$A$66,0),MATCH(indicators!B1532,support!$E$1:$BI$1,0))="","NULL",SUBSTITUTE(OFFSET(support!$D$1,MATCH("v|"&amp;indicators!A1532&amp;"|"&amp;MID(indicators!C1532,3,100),support!$A$2:$A$66,0),MATCH(indicators!B1532,support!$E$1:$BI$1,0)),",","."))</f>
        <v>2.21442231483779</v>
      </c>
      <c r="E1532" t="s">
        <v>19</v>
      </c>
      <c r="F1532" t="s">
        <v>19</v>
      </c>
      <c r="G1532" t="s">
        <v>19</v>
      </c>
      <c r="H1532" t="s">
        <v>19</v>
      </c>
      <c r="I1532" t="str">
        <f ca="1">IF(OFFSET(support!$D$1,MATCH("w|"&amp;indicators!A1532&amp;"|"&amp;MID(indicators!C1532,3,100),support!$A$2:$A$66,0),MATCH(indicators!B1532,support!$E$1:$BI$1,0))="","NULL",SUBSTITUTE(OFFSET(support!$D$1,MATCH("w|"&amp;indicators!A1532&amp;"|"&amp;MID(indicators!C1532,3,100),support!$A$2:$A$66,0),MATCH(indicators!B1532,support!$E$1:$BI$1,0)),",","."))</f>
        <v>10</v>
      </c>
      <c r="J1532">
        <v>1</v>
      </c>
    </row>
    <row r="1533" spans="1:10" x14ac:dyDescent="0.25">
      <c r="A1533">
        <v>2017</v>
      </c>
      <c r="B1533" s="88">
        <v>68</v>
      </c>
      <c r="C1533" t="s">
        <v>235</v>
      </c>
      <c r="D1533" t="str">
        <f ca="1">IF(OFFSET(support!$D$1,MATCH("v|"&amp;indicators!A1533&amp;"|"&amp;MID(indicators!C1533,3,100),support!$A$2:$A$66,0),MATCH(indicators!B1533,support!$E$1:$BI$1,0))="","NULL",SUBSTITUTE(OFFSET(support!$D$1,MATCH("v|"&amp;indicators!A1533&amp;"|"&amp;MID(indicators!C1533,3,100),support!$A$2:$A$66,0),MATCH(indicators!B1533,support!$E$1:$BI$1,0)),",","."))</f>
        <v>6.1629303437721</v>
      </c>
      <c r="E1533" t="s">
        <v>19</v>
      </c>
      <c r="F1533" t="s">
        <v>19</v>
      </c>
      <c r="G1533" t="s">
        <v>19</v>
      </c>
      <c r="H1533" t="s">
        <v>19</v>
      </c>
      <c r="I1533" t="str">
        <f ca="1">IF(OFFSET(support!$D$1,MATCH("w|"&amp;indicators!A1533&amp;"|"&amp;MID(indicators!C1533,3,100),support!$A$2:$A$66,0),MATCH(indicators!B1533,support!$E$1:$BI$1,0))="","NULL",SUBSTITUTE(OFFSET(support!$D$1,MATCH("w|"&amp;indicators!A1533&amp;"|"&amp;MID(indicators!C1533,3,100),support!$A$2:$A$66,0),MATCH(indicators!B1533,support!$E$1:$BI$1,0)),",","."))</f>
        <v>10</v>
      </c>
      <c r="J1533">
        <v>1</v>
      </c>
    </row>
    <row r="1534" spans="1:10" x14ac:dyDescent="0.25">
      <c r="A1534">
        <v>2017</v>
      </c>
      <c r="B1534" s="88">
        <v>69</v>
      </c>
      <c r="C1534" t="s">
        <v>235</v>
      </c>
      <c r="D1534" t="str">
        <f ca="1">IF(OFFSET(support!$D$1,MATCH("v|"&amp;indicators!A1534&amp;"|"&amp;MID(indicators!C1534,3,100),support!$A$2:$A$66,0),MATCH(indicators!B1534,support!$E$1:$BI$1,0))="","NULL",SUBSTITUTE(OFFSET(support!$D$1,MATCH("v|"&amp;indicators!A1534&amp;"|"&amp;MID(indicators!C1534,3,100),support!$A$2:$A$66,0),MATCH(indicators!B1534,support!$E$1:$BI$1,0)),",","."))</f>
        <v>3.93837361884219</v>
      </c>
      <c r="E1534" t="s">
        <v>19</v>
      </c>
      <c r="F1534" t="s">
        <v>19</v>
      </c>
      <c r="G1534" t="s">
        <v>19</v>
      </c>
      <c r="H1534" t="s">
        <v>19</v>
      </c>
      <c r="I1534" t="str">
        <f ca="1">IF(OFFSET(support!$D$1,MATCH("w|"&amp;indicators!A1534&amp;"|"&amp;MID(indicators!C1534,3,100),support!$A$2:$A$66,0),MATCH(indicators!B1534,support!$E$1:$BI$1,0))="","NULL",SUBSTITUTE(OFFSET(support!$D$1,MATCH("w|"&amp;indicators!A1534&amp;"|"&amp;MID(indicators!C1534,3,100),support!$A$2:$A$66,0),MATCH(indicators!B1534,support!$E$1:$BI$1,0)),",","."))</f>
        <v>10</v>
      </c>
      <c r="J1534">
        <v>1</v>
      </c>
    </row>
    <row r="1535" spans="1:10" x14ac:dyDescent="0.25">
      <c r="A1535">
        <v>2017</v>
      </c>
      <c r="B1535" s="88">
        <v>70</v>
      </c>
      <c r="C1535" t="s">
        <v>235</v>
      </c>
      <c r="D1535" t="str">
        <f ca="1">IF(OFFSET(support!$D$1,MATCH("v|"&amp;indicators!A1535&amp;"|"&amp;MID(indicators!C1535,3,100),support!$A$2:$A$66,0),MATCH(indicators!B1535,support!$E$1:$BI$1,0))="","NULL",SUBSTITUTE(OFFSET(support!$D$1,MATCH("v|"&amp;indicators!A1535&amp;"|"&amp;MID(indicators!C1535,3,100),support!$A$2:$A$66,0),MATCH(indicators!B1535,support!$E$1:$BI$1,0)),",","."))</f>
        <v>7.11428613098429</v>
      </c>
      <c r="E1535" t="s">
        <v>19</v>
      </c>
      <c r="F1535" t="s">
        <v>19</v>
      </c>
      <c r="G1535" t="s">
        <v>19</v>
      </c>
      <c r="H1535" t="s">
        <v>19</v>
      </c>
      <c r="I1535" t="str">
        <f ca="1">IF(OFFSET(support!$D$1,MATCH("w|"&amp;indicators!A1535&amp;"|"&amp;MID(indicators!C1535,3,100),support!$A$2:$A$66,0),MATCH(indicators!B1535,support!$E$1:$BI$1,0))="","NULL",SUBSTITUTE(OFFSET(support!$D$1,MATCH("w|"&amp;indicators!A1535&amp;"|"&amp;MID(indicators!C1535,3,100),support!$A$2:$A$66,0),MATCH(indicators!B1535,support!$E$1:$BI$1,0)),",","."))</f>
        <v>10</v>
      </c>
      <c r="J1535">
        <v>1</v>
      </c>
    </row>
    <row r="1536" spans="1:10" x14ac:dyDescent="0.25">
      <c r="A1536">
        <v>2017</v>
      </c>
      <c r="B1536" s="88">
        <v>72</v>
      </c>
      <c r="C1536" t="s">
        <v>235</v>
      </c>
      <c r="D1536" t="str">
        <f ca="1">IF(OFFSET(support!$D$1,MATCH("v|"&amp;indicators!A1536&amp;"|"&amp;MID(indicators!C1536,3,100),support!$A$2:$A$66,0),MATCH(indicators!B1536,support!$E$1:$BI$1,0))="","NULL",SUBSTITUTE(OFFSET(support!$D$1,MATCH("v|"&amp;indicators!A1536&amp;"|"&amp;MID(indicators!C1536,3,100),support!$A$2:$A$66,0),MATCH(indicators!B1536,support!$E$1:$BI$1,0)),",","."))</f>
        <v>4.18473472688747</v>
      </c>
      <c r="E1536" t="s">
        <v>19</v>
      </c>
      <c r="F1536" t="s">
        <v>19</v>
      </c>
      <c r="G1536" t="s">
        <v>19</v>
      </c>
      <c r="H1536" t="s">
        <v>19</v>
      </c>
      <c r="I1536" t="str">
        <f ca="1">IF(OFFSET(support!$D$1,MATCH("w|"&amp;indicators!A1536&amp;"|"&amp;MID(indicators!C1536,3,100),support!$A$2:$A$66,0),MATCH(indicators!B1536,support!$E$1:$BI$1,0))="","NULL",SUBSTITUTE(OFFSET(support!$D$1,MATCH("w|"&amp;indicators!A1536&amp;"|"&amp;MID(indicators!C1536,3,100),support!$A$2:$A$66,0),MATCH(indicators!B1536,support!$E$1:$BI$1,0)),",","."))</f>
        <v>10</v>
      </c>
      <c r="J1536">
        <v>1</v>
      </c>
    </row>
    <row r="1537" spans="1:10" x14ac:dyDescent="0.25">
      <c r="A1537">
        <v>2017</v>
      </c>
      <c r="B1537" s="88">
        <v>75</v>
      </c>
      <c r="C1537" t="s">
        <v>235</v>
      </c>
      <c r="D1537" t="str">
        <f ca="1">IF(OFFSET(support!$D$1,MATCH("v|"&amp;indicators!A1537&amp;"|"&amp;MID(indicators!C1537,3,100),support!$A$2:$A$66,0),MATCH(indicators!B1537,support!$E$1:$BI$1,0))="","NULL",SUBSTITUTE(OFFSET(support!$D$1,MATCH("v|"&amp;indicators!A1537&amp;"|"&amp;MID(indicators!C1537,3,100),support!$A$2:$A$66,0),MATCH(indicators!B1537,support!$E$1:$BI$1,0)),",","."))</f>
        <v>7.57792304900971</v>
      </c>
      <c r="E1537" t="s">
        <v>19</v>
      </c>
      <c r="F1537" t="s">
        <v>19</v>
      </c>
      <c r="G1537" t="s">
        <v>19</v>
      </c>
      <c r="H1537" t="s">
        <v>19</v>
      </c>
      <c r="I1537" t="str">
        <f ca="1">IF(OFFSET(support!$D$1,MATCH("w|"&amp;indicators!A1537&amp;"|"&amp;MID(indicators!C1537,3,100),support!$A$2:$A$66,0),MATCH(indicators!B1537,support!$E$1:$BI$1,0))="","NULL",SUBSTITUTE(OFFSET(support!$D$1,MATCH("w|"&amp;indicators!A1537&amp;"|"&amp;MID(indicators!C1537,3,100),support!$A$2:$A$66,0),MATCH(indicators!B1537,support!$E$1:$BI$1,0)),",","."))</f>
        <v>10</v>
      </c>
      <c r="J1537">
        <v>1</v>
      </c>
    </row>
    <row r="1538" spans="1:10" x14ac:dyDescent="0.25">
      <c r="A1538">
        <v>2017</v>
      </c>
      <c r="B1538" s="88">
        <v>77</v>
      </c>
      <c r="C1538" t="s">
        <v>235</v>
      </c>
      <c r="D1538" t="str">
        <f ca="1">IF(OFFSET(support!$D$1,MATCH("v|"&amp;indicators!A1538&amp;"|"&amp;MID(indicators!C1538,3,100),support!$A$2:$A$66,0),MATCH(indicators!B1538,support!$E$1:$BI$1,0))="","NULL",SUBSTITUTE(OFFSET(support!$D$1,MATCH("v|"&amp;indicators!A1538&amp;"|"&amp;MID(indicators!C1538,3,100),support!$A$2:$A$66,0),MATCH(indicators!B1538,support!$E$1:$BI$1,0)),",","."))</f>
        <v>4.89842222609913</v>
      </c>
      <c r="E1538" t="s">
        <v>19</v>
      </c>
      <c r="F1538" t="s">
        <v>19</v>
      </c>
      <c r="G1538" t="s">
        <v>19</v>
      </c>
      <c r="H1538" t="s">
        <v>19</v>
      </c>
      <c r="I1538" t="str">
        <f ca="1">IF(OFFSET(support!$D$1,MATCH("w|"&amp;indicators!A1538&amp;"|"&amp;MID(indicators!C1538,3,100),support!$A$2:$A$66,0),MATCH(indicators!B1538,support!$E$1:$BI$1,0))="","NULL",SUBSTITUTE(OFFSET(support!$D$1,MATCH("w|"&amp;indicators!A1538&amp;"|"&amp;MID(indicators!C1538,3,100),support!$A$2:$A$66,0),MATCH(indicators!B1538,support!$E$1:$BI$1,0)),",","."))</f>
        <v>10</v>
      </c>
      <c r="J1538">
        <v>1</v>
      </c>
    </row>
    <row r="1539" spans="1:10" x14ac:dyDescent="0.25">
      <c r="A1539">
        <v>2017</v>
      </c>
      <c r="B1539" s="88">
        <v>78</v>
      </c>
      <c r="C1539" t="s">
        <v>235</v>
      </c>
      <c r="D1539" t="str">
        <f ca="1">IF(OFFSET(support!$D$1,MATCH("v|"&amp;indicators!A1539&amp;"|"&amp;MID(indicators!C1539,3,100),support!$A$2:$A$66,0),MATCH(indicators!B1539,support!$E$1:$BI$1,0))="","NULL",SUBSTITUTE(OFFSET(support!$D$1,MATCH("v|"&amp;indicators!A1539&amp;"|"&amp;MID(indicators!C1539,3,100),support!$A$2:$A$66,0),MATCH(indicators!B1539,support!$E$1:$BI$1,0)),",","."))</f>
        <v>8.39188777115392</v>
      </c>
      <c r="E1539" t="s">
        <v>19</v>
      </c>
      <c r="F1539" t="s">
        <v>19</v>
      </c>
      <c r="G1539" t="s">
        <v>19</v>
      </c>
      <c r="H1539" t="s">
        <v>19</v>
      </c>
      <c r="I1539" t="str">
        <f ca="1">IF(OFFSET(support!$D$1,MATCH("w|"&amp;indicators!A1539&amp;"|"&amp;MID(indicators!C1539,3,100),support!$A$2:$A$66,0),MATCH(indicators!B1539,support!$E$1:$BI$1,0))="","NULL",SUBSTITUTE(OFFSET(support!$D$1,MATCH("w|"&amp;indicators!A1539&amp;"|"&amp;MID(indicators!C1539,3,100),support!$A$2:$A$66,0),MATCH(indicators!B1539,support!$E$1:$BI$1,0)),",","."))</f>
        <v>10</v>
      </c>
      <c r="J1539">
        <v>1</v>
      </c>
    </row>
    <row r="1540" spans="1:10" x14ac:dyDescent="0.25">
      <c r="A1540">
        <v>2017</v>
      </c>
      <c r="B1540" s="88">
        <v>83</v>
      </c>
      <c r="C1540" t="s">
        <v>235</v>
      </c>
      <c r="D1540" t="str">
        <f ca="1">IF(OFFSET(support!$D$1,MATCH("v|"&amp;indicators!A1540&amp;"|"&amp;MID(indicators!C1540,3,100),support!$A$2:$A$66,0),MATCH(indicators!B1540,support!$E$1:$BI$1,0))="","NULL",SUBSTITUTE(OFFSET(support!$D$1,MATCH("v|"&amp;indicators!A1540&amp;"|"&amp;MID(indicators!C1540,3,100),support!$A$2:$A$66,0),MATCH(indicators!B1540,support!$E$1:$BI$1,0)),",","."))</f>
        <v>6.784616688809</v>
      </c>
      <c r="E1540" t="s">
        <v>19</v>
      </c>
      <c r="F1540" t="s">
        <v>19</v>
      </c>
      <c r="G1540" t="s">
        <v>19</v>
      </c>
      <c r="H1540" t="s">
        <v>19</v>
      </c>
      <c r="I1540" t="str">
        <f ca="1">IF(OFFSET(support!$D$1,MATCH("w|"&amp;indicators!A1540&amp;"|"&amp;MID(indicators!C1540,3,100),support!$A$2:$A$66,0),MATCH(indicators!B1540,support!$E$1:$BI$1,0))="","NULL",SUBSTITUTE(OFFSET(support!$D$1,MATCH("w|"&amp;indicators!A1540&amp;"|"&amp;MID(indicators!C1540,3,100),support!$A$2:$A$66,0),MATCH(indicators!B1540,support!$E$1:$BI$1,0)),",","."))</f>
        <v>10</v>
      </c>
      <c r="J1540">
        <v>1</v>
      </c>
    </row>
    <row r="1541" spans="1:10" x14ac:dyDescent="0.25">
      <c r="A1541">
        <v>2018</v>
      </c>
      <c r="B1541" s="88">
        <v>1</v>
      </c>
      <c r="C1541" t="s">
        <v>235</v>
      </c>
      <c r="D1541" t="str">
        <f ca="1">IF(OFFSET(support!$D$1,MATCH("v|"&amp;indicators!A1541&amp;"|"&amp;MID(indicators!C1541,3,100),support!$A$2:$A$66,0),MATCH(indicators!B1541,support!$E$1:$BI$1,0))="","NULL",SUBSTITUTE(OFFSET(support!$D$1,MATCH("v|"&amp;indicators!A1541&amp;"|"&amp;MID(indicators!C1541,3,100),support!$A$2:$A$66,0),MATCH(indicators!B1541,support!$E$1:$BI$1,0)),",","."))</f>
        <v>1.18435158790674</v>
      </c>
      <c r="E1541" t="s">
        <v>19</v>
      </c>
      <c r="F1541" t="s">
        <v>19</v>
      </c>
      <c r="G1541" t="s">
        <v>19</v>
      </c>
      <c r="H1541" t="s">
        <v>19</v>
      </c>
      <c r="I1541" t="str">
        <f ca="1">IF(OFFSET(support!$D$1,MATCH("w|"&amp;indicators!A1541&amp;"|"&amp;MID(indicators!C1541,3,100),support!$A$2:$A$66,0),MATCH(indicators!B1541,support!$E$1:$BI$1,0))="","NULL",SUBSTITUTE(OFFSET(support!$D$1,MATCH("w|"&amp;indicators!A1541&amp;"|"&amp;MID(indicators!C1541,3,100),support!$A$2:$A$66,0),MATCH(indicators!B1541,support!$E$1:$BI$1,0)),",","."))</f>
        <v>10</v>
      </c>
      <c r="J1541">
        <v>1</v>
      </c>
    </row>
    <row r="1542" spans="1:10" x14ac:dyDescent="0.25">
      <c r="A1542">
        <v>2018</v>
      </c>
      <c r="B1542" s="88">
        <v>2</v>
      </c>
      <c r="C1542" t="s">
        <v>235</v>
      </c>
      <c r="D1542" t="str">
        <f ca="1">IF(OFFSET(support!$D$1,MATCH("v|"&amp;indicators!A1542&amp;"|"&amp;MID(indicators!C1542,3,100),support!$A$2:$A$66,0),MATCH(indicators!B1542,support!$E$1:$BI$1,0))="","NULL",SUBSTITUTE(OFFSET(support!$D$1,MATCH("v|"&amp;indicators!A1542&amp;"|"&amp;MID(indicators!C1542,3,100),support!$A$2:$A$66,0),MATCH(indicators!B1542,support!$E$1:$BI$1,0)),",","."))</f>
        <v>6.98739807050493</v>
      </c>
      <c r="E1542" t="s">
        <v>19</v>
      </c>
      <c r="F1542" t="s">
        <v>19</v>
      </c>
      <c r="G1542" t="s">
        <v>19</v>
      </c>
      <c r="H1542" t="s">
        <v>19</v>
      </c>
      <c r="I1542" t="str">
        <f ca="1">IF(OFFSET(support!$D$1,MATCH("w|"&amp;indicators!A1542&amp;"|"&amp;MID(indicators!C1542,3,100),support!$A$2:$A$66,0),MATCH(indicators!B1542,support!$E$1:$BI$1,0))="","NULL",SUBSTITUTE(OFFSET(support!$D$1,MATCH("w|"&amp;indicators!A1542&amp;"|"&amp;MID(indicators!C1542,3,100),support!$A$2:$A$66,0),MATCH(indicators!B1542,support!$E$1:$BI$1,0)),",","."))</f>
        <v>10</v>
      </c>
      <c r="J1542">
        <v>1</v>
      </c>
    </row>
    <row r="1543" spans="1:10" x14ac:dyDescent="0.25">
      <c r="A1543">
        <v>2018</v>
      </c>
      <c r="B1543" s="88">
        <v>3</v>
      </c>
      <c r="C1543" t="s">
        <v>235</v>
      </c>
      <c r="D1543" t="str">
        <f ca="1">IF(OFFSET(support!$D$1,MATCH("v|"&amp;indicators!A1543&amp;"|"&amp;MID(indicators!C1543,3,100),support!$A$2:$A$66,0),MATCH(indicators!B1543,support!$E$1:$BI$1,0))="","NULL",SUBSTITUTE(OFFSET(support!$D$1,MATCH("v|"&amp;indicators!A1543&amp;"|"&amp;MID(indicators!C1543,3,100),support!$A$2:$A$66,0),MATCH(indicators!B1543,support!$E$1:$BI$1,0)),",","."))</f>
        <v>2.83805486107499</v>
      </c>
      <c r="E1543" t="s">
        <v>19</v>
      </c>
      <c r="F1543" t="s">
        <v>19</v>
      </c>
      <c r="G1543" t="s">
        <v>19</v>
      </c>
      <c r="H1543" t="s">
        <v>19</v>
      </c>
      <c r="I1543" t="str">
        <f ca="1">IF(OFFSET(support!$D$1,MATCH("w|"&amp;indicators!A1543&amp;"|"&amp;MID(indicators!C1543,3,100),support!$A$2:$A$66,0),MATCH(indicators!B1543,support!$E$1:$BI$1,0))="","NULL",SUBSTITUTE(OFFSET(support!$D$1,MATCH("w|"&amp;indicators!A1543&amp;"|"&amp;MID(indicators!C1543,3,100),support!$A$2:$A$66,0),MATCH(indicators!B1543,support!$E$1:$BI$1,0)),",","."))</f>
        <v>10</v>
      </c>
      <c r="J1543">
        <v>1</v>
      </c>
    </row>
    <row r="1544" spans="1:10" x14ac:dyDescent="0.25">
      <c r="A1544">
        <v>2018</v>
      </c>
      <c r="B1544" s="88">
        <v>4</v>
      </c>
      <c r="C1544" t="s">
        <v>235</v>
      </c>
      <c r="D1544" t="str">
        <f ca="1">IF(OFFSET(support!$D$1,MATCH("v|"&amp;indicators!A1544&amp;"|"&amp;MID(indicators!C1544,3,100),support!$A$2:$A$66,0),MATCH(indicators!B1544,support!$E$1:$BI$1,0))="","NULL",SUBSTITUTE(OFFSET(support!$D$1,MATCH("v|"&amp;indicators!A1544&amp;"|"&amp;MID(indicators!C1544,3,100),support!$A$2:$A$66,0),MATCH(indicators!B1544,support!$E$1:$BI$1,0)),",","."))</f>
        <v>3.00157297679494</v>
      </c>
      <c r="E1544" t="s">
        <v>19</v>
      </c>
      <c r="F1544" t="s">
        <v>19</v>
      </c>
      <c r="G1544" t="s">
        <v>19</v>
      </c>
      <c r="H1544" t="s">
        <v>19</v>
      </c>
      <c r="I1544" t="str">
        <f ca="1">IF(OFFSET(support!$D$1,MATCH("w|"&amp;indicators!A1544&amp;"|"&amp;MID(indicators!C1544,3,100),support!$A$2:$A$66,0),MATCH(indicators!B1544,support!$E$1:$BI$1,0))="","NULL",SUBSTITUTE(OFFSET(support!$D$1,MATCH("w|"&amp;indicators!A1544&amp;"|"&amp;MID(indicators!C1544,3,100),support!$A$2:$A$66,0),MATCH(indicators!B1544,support!$E$1:$BI$1,0)),",","."))</f>
        <v>10</v>
      </c>
      <c r="J1544">
        <v>1</v>
      </c>
    </row>
    <row r="1545" spans="1:10" x14ac:dyDescent="0.25">
      <c r="A1545">
        <v>2018</v>
      </c>
      <c r="B1545" s="88">
        <v>5</v>
      </c>
      <c r="C1545" t="s">
        <v>235</v>
      </c>
      <c r="D1545" t="str">
        <f ca="1">IF(OFFSET(support!$D$1,MATCH("v|"&amp;indicators!A1545&amp;"|"&amp;MID(indicators!C1545,3,100),support!$A$2:$A$66,0),MATCH(indicators!B1545,support!$E$1:$BI$1,0))="","NULL",SUBSTITUTE(OFFSET(support!$D$1,MATCH("v|"&amp;indicators!A1545&amp;"|"&amp;MID(indicators!C1545,3,100),support!$A$2:$A$66,0),MATCH(indicators!B1545,support!$E$1:$BI$1,0)),",","."))</f>
        <v>4.34125245682414</v>
      </c>
      <c r="E1545" t="s">
        <v>19</v>
      </c>
      <c r="F1545" t="s">
        <v>19</v>
      </c>
      <c r="G1545" t="s">
        <v>19</v>
      </c>
      <c r="H1545" t="s">
        <v>19</v>
      </c>
      <c r="I1545" t="str">
        <f ca="1">IF(OFFSET(support!$D$1,MATCH("w|"&amp;indicators!A1545&amp;"|"&amp;MID(indicators!C1545,3,100),support!$A$2:$A$66,0),MATCH(indicators!B1545,support!$E$1:$BI$1,0))="","NULL",SUBSTITUTE(OFFSET(support!$D$1,MATCH("w|"&amp;indicators!A1545&amp;"|"&amp;MID(indicators!C1545,3,100),support!$A$2:$A$66,0),MATCH(indicators!B1545,support!$E$1:$BI$1,0)),",","."))</f>
        <v>10</v>
      </c>
      <c r="J1545">
        <v>1</v>
      </c>
    </row>
    <row r="1546" spans="1:10" x14ac:dyDescent="0.25">
      <c r="A1546">
        <v>2018</v>
      </c>
      <c r="B1546" s="88">
        <v>6</v>
      </c>
      <c r="C1546" t="s">
        <v>235</v>
      </c>
      <c r="D1546" t="str">
        <f ca="1">IF(OFFSET(support!$D$1,MATCH("v|"&amp;indicators!A1546&amp;"|"&amp;MID(indicators!C1546,3,100),support!$A$2:$A$66,0),MATCH(indicators!B1546,support!$E$1:$BI$1,0))="","NULL",SUBSTITUTE(OFFSET(support!$D$1,MATCH("v|"&amp;indicators!A1546&amp;"|"&amp;MID(indicators!C1546,3,100),support!$A$2:$A$66,0),MATCH(indicators!B1546,support!$E$1:$BI$1,0)),",","."))</f>
        <v>5.03295949090448</v>
      </c>
      <c r="E1546" t="s">
        <v>19</v>
      </c>
      <c r="F1546" t="s">
        <v>19</v>
      </c>
      <c r="G1546" t="s">
        <v>19</v>
      </c>
      <c r="H1546" t="s">
        <v>19</v>
      </c>
      <c r="I1546" t="str">
        <f ca="1">IF(OFFSET(support!$D$1,MATCH("w|"&amp;indicators!A1546&amp;"|"&amp;MID(indicators!C1546,3,100),support!$A$2:$A$66,0),MATCH(indicators!B1546,support!$E$1:$BI$1,0))="","NULL",SUBSTITUTE(OFFSET(support!$D$1,MATCH("w|"&amp;indicators!A1546&amp;"|"&amp;MID(indicators!C1546,3,100),support!$A$2:$A$66,0),MATCH(indicators!B1546,support!$E$1:$BI$1,0)),",","."))</f>
        <v>10</v>
      </c>
      <c r="J1546">
        <v>1</v>
      </c>
    </row>
    <row r="1547" spans="1:10" x14ac:dyDescent="0.25">
      <c r="A1547">
        <v>2018</v>
      </c>
      <c r="B1547" s="88">
        <v>7</v>
      </c>
      <c r="C1547" t="s">
        <v>235</v>
      </c>
      <c r="D1547" t="str">
        <f ca="1">IF(OFFSET(support!$D$1,MATCH("v|"&amp;indicators!A1547&amp;"|"&amp;MID(indicators!C1547,3,100),support!$A$2:$A$66,0),MATCH(indicators!B1547,support!$E$1:$BI$1,0))="","NULL",SUBSTITUTE(OFFSET(support!$D$1,MATCH("v|"&amp;indicators!A1547&amp;"|"&amp;MID(indicators!C1547,3,100),support!$A$2:$A$66,0),MATCH(indicators!B1547,support!$E$1:$BI$1,0)),",","."))</f>
        <v>3.3957615704893</v>
      </c>
      <c r="E1547" t="s">
        <v>19</v>
      </c>
      <c r="F1547" t="s">
        <v>19</v>
      </c>
      <c r="G1547" t="s">
        <v>19</v>
      </c>
      <c r="H1547" t="s">
        <v>19</v>
      </c>
      <c r="I1547" t="str">
        <f ca="1">IF(OFFSET(support!$D$1,MATCH("w|"&amp;indicators!A1547&amp;"|"&amp;MID(indicators!C1547,3,100),support!$A$2:$A$66,0),MATCH(indicators!B1547,support!$E$1:$BI$1,0))="","NULL",SUBSTITUTE(OFFSET(support!$D$1,MATCH("w|"&amp;indicators!A1547&amp;"|"&amp;MID(indicators!C1547,3,100),support!$A$2:$A$66,0),MATCH(indicators!B1547,support!$E$1:$BI$1,0)),",","."))</f>
        <v>10</v>
      </c>
      <c r="J1547">
        <v>1</v>
      </c>
    </row>
    <row r="1548" spans="1:10" x14ac:dyDescent="0.25">
      <c r="A1548">
        <v>2018</v>
      </c>
      <c r="B1548" s="88">
        <v>8</v>
      </c>
      <c r="C1548" t="s">
        <v>235</v>
      </c>
      <c r="D1548" t="str">
        <f ca="1">IF(OFFSET(support!$D$1,MATCH("v|"&amp;indicators!A1548&amp;"|"&amp;MID(indicators!C1548,3,100),support!$A$2:$A$66,0),MATCH(indicators!B1548,support!$E$1:$BI$1,0))="","NULL",SUBSTITUTE(OFFSET(support!$D$1,MATCH("v|"&amp;indicators!A1548&amp;"|"&amp;MID(indicators!C1548,3,100),support!$A$2:$A$66,0),MATCH(indicators!B1548,support!$E$1:$BI$1,0)),",","."))</f>
        <v>3.42737379454167</v>
      </c>
      <c r="E1548" t="s">
        <v>19</v>
      </c>
      <c r="F1548" t="s">
        <v>19</v>
      </c>
      <c r="G1548" t="s">
        <v>19</v>
      </c>
      <c r="H1548" t="s">
        <v>19</v>
      </c>
      <c r="I1548" t="str">
        <f ca="1">IF(OFFSET(support!$D$1,MATCH("w|"&amp;indicators!A1548&amp;"|"&amp;MID(indicators!C1548,3,100),support!$A$2:$A$66,0),MATCH(indicators!B1548,support!$E$1:$BI$1,0))="","NULL",SUBSTITUTE(OFFSET(support!$D$1,MATCH("w|"&amp;indicators!A1548&amp;"|"&amp;MID(indicators!C1548,3,100),support!$A$2:$A$66,0),MATCH(indicators!B1548,support!$E$1:$BI$1,0)),",","."))</f>
        <v>10</v>
      </c>
      <c r="J1548">
        <v>1</v>
      </c>
    </row>
    <row r="1549" spans="1:10" x14ac:dyDescent="0.25">
      <c r="A1549">
        <v>2018</v>
      </c>
      <c r="B1549" s="88">
        <v>10</v>
      </c>
      <c r="C1549" t="s">
        <v>235</v>
      </c>
      <c r="D1549" t="str">
        <f ca="1">IF(OFFSET(support!$D$1,MATCH("v|"&amp;indicators!A1549&amp;"|"&amp;MID(indicators!C1549,3,100),support!$A$2:$A$66,0),MATCH(indicators!B1549,support!$E$1:$BI$1,0))="","NULL",SUBSTITUTE(OFFSET(support!$D$1,MATCH("v|"&amp;indicators!A1549&amp;"|"&amp;MID(indicators!C1549,3,100),support!$A$2:$A$66,0),MATCH(indicators!B1549,support!$E$1:$BI$1,0)),",","."))</f>
        <v>7.05220278274597</v>
      </c>
      <c r="E1549" t="s">
        <v>19</v>
      </c>
      <c r="F1549" t="s">
        <v>19</v>
      </c>
      <c r="G1549" t="s">
        <v>19</v>
      </c>
      <c r="H1549" t="s">
        <v>19</v>
      </c>
      <c r="I1549" t="str">
        <f ca="1">IF(OFFSET(support!$D$1,MATCH("w|"&amp;indicators!A1549&amp;"|"&amp;MID(indicators!C1549,3,100),support!$A$2:$A$66,0),MATCH(indicators!B1549,support!$E$1:$BI$1,0))="","NULL",SUBSTITUTE(OFFSET(support!$D$1,MATCH("w|"&amp;indicators!A1549&amp;"|"&amp;MID(indicators!C1549,3,100),support!$A$2:$A$66,0),MATCH(indicators!B1549,support!$E$1:$BI$1,0)),",","."))</f>
        <v>10</v>
      </c>
      <c r="J1549">
        <v>1</v>
      </c>
    </row>
    <row r="1550" spans="1:10" x14ac:dyDescent="0.25">
      <c r="A1550">
        <v>2018</v>
      </c>
      <c r="B1550" s="88">
        <v>11</v>
      </c>
      <c r="C1550" t="s">
        <v>235</v>
      </c>
      <c r="D1550" t="str">
        <f ca="1">IF(OFFSET(support!$D$1,MATCH("v|"&amp;indicators!A1550&amp;"|"&amp;MID(indicators!C1550,3,100),support!$A$2:$A$66,0),MATCH(indicators!B1550,support!$E$1:$BI$1,0))="","NULL",SUBSTITUTE(OFFSET(support!$D$1,MATCH("v|"&amp;indicators!A1550&amp;"|"&amp;MID(indicators!C1550,3,100),support!$A$2:$A$66,0),MATCH(indicators!B1550,support!$E$1:$BI$1,0)),",","."))</f>
        <v>2.85607302515838</v>
      </c>
      <c r="E1550" t="s">
        <v>19</v>
      </c>
      <c r="F1550" t="s">
        <v>19</v>
      </c>
      <c r="G1550" t="s">
        <v>19</v>
      </c>
      <c r="H1550" t="s">
        <v>19</v>
      </c>
      <c r="I1550" t="str">
        <f ca="1">IF(OFFSET(support!$D$1,MATCH("w|"&amp;indicators!A1550&amp;"|"&amp;MID(indicators!C1550,3,100),support!$A$2:$A$66,0),MATCH(indicators!B1550,support!$E$1:$BI$1,0))="","NULL",SUBSTITUTE(OFFSET(support!$D$1,MATCH("w|"&amp;indicators!A1550&amp;"|"&amp;MID(indicators!C1550,3,100),support!$A$2:$A$66,0),MATCH(indicators!B1550,support!$E$1:$BI$1,0)),",","."))</f>
        <v>10</v>
      </c>
      <c r="J1550">
        <v>1</v>
      </c>
    </row>
    <row r="1551" spans="1:10" x14ac:dyDescent="0.25">
      <c r="A1551">
        <v>2018</v>
      </c>
      <c r="B1551" s="88">
        <v>12</v>
      </c>
      <c r="C1551" t="s">
        <v>235</v>
      </c>
      <c r="D1551" t="str">
        <f ca="1">IF(OFFSET(support!$D$1,MATCH("v|"&amp;indicators!A1551&amp;"|"&amp;MID(indicators!C1551,3,100),support!$A$2:$A$66,0),MATCH(indicators!B1551,support!$E$1:$BI$1,0))="","NULL",SUBSTITUTE(OFFSET(support!$D$1,MATCH("v|"&amp;indicators!A1551&amp;"|"&amp;MID(indicators!C1551,3,100),support!$A$2:$A$66,0),MATCH(indicators!B1551,support!$E$1:$BI$1,0)),",","."))</f>
        <v>2.22715060489976</v>
      </c>
      <c r="E1551" t="s">
        <v>19</v>
      </c>
      <c r="F1551" t="s">
        <v>19</v>
      </c>
      <c r="G1551" t="s">
        <v>19</v>
      </c>
      <c r="H1551" t="s">
        <v>19</v>
      </c>
      <c r="I1551" t="str">
        <f ca="1">IF(OFFSET(support!$D$1,MATCH("w|"&amp;indicators!A1551&amp;"|"&amp;MID(indicators!C1551,3,100),support!$A$2:$A$66,0),MATCH(indicators!B1551,support!$E$1:$BI$1,0))="","NULL",SUBSTITUTE(OFFSET(support!$D$1,MATCH("w|"&amp;indicators!A1551&amp;"|"&amp;MID(indicators!C1551,3,100),support!$A$2:$A$66,0),MATCH(indicators!B1551,support!$E$1:$BI$1,0)),",","."))</f>
        <v>10</v>
      </c>
      <c r="J1551">
        <v>1</v>
      </c>
    </row>
    <row r="1552" spans="1:10" x14ac:dyDescent="0.25">
      <c r="A1552">
        <v>2018</v>
      </c>
      <c r="B1552" s="88">
        <v>14</v>
      </c>
      <c r="C1552" t="s">
        <v>235</v>
      </c>
      <c r="D1552" t="str">
        <f ca="1">IF(OFFSET(support!$D$1,MATCH("v|"&amp;indicators!A1552&amp;"|"&amp;MID(indicators!C1552,3,100),support!$A$2:$A$66,0),MATCH(indicators!B1552,support!$E$1:$BI$1,0))="","NULL",SUBSTITUTE(OFFSET(support!$D$1,MATCH("v|"&amp;indicators!A1552&amp;"|"&amp;MID(indicators!C1552,3,100),support!$A$2:$A$66,0),MATCH(indicators!B1552,support!$E$1:$BI$1,0)),",","."))</f>
        <v>3.93557672375701</v>
      </c>
      <c r="E1552" t="s">
        <v>19</v>
      </c>
      <c r="F1552" t="s">
        <v>19</v>
      </c>
      <c r="G1552" t="s">
        <v>19</v>
      </c>
      <c r="H1552" t="s">
        <v>19</v>
      </c>
      <c r="I1552" t="str">
        <f ca="1">IF(OFFSET(support!$D$1,MATCH("w|"&amp;indicators!A1552&amp;"|"&amp;MID(indicators!C1552,3,100),support!$A$2:$A$66,0),MATCH(indicators!B1552,support!$E$1:$BI$1,0))="","NULL",SUBSTITUTE(OFFSET(support!$D$1,MATCH("w|"&amp;indicators!A1552&amp;"|"&amp;MID(indicators!C1552,3,100),support!$A$2:$A$66,0),MATCH(indicators!B1552,support!$E$1:$BI$1,0)),",","."))</f>
        <v>10</v>
      </c>
      <c r="J1552">
        <v>1</v>
      </c>
    </row>
    <row r="1553" spans="1:10" x14ac:dyDescent="0.25">
      <c r="A1553">
        <v>2018</v>
      </c>
      <c r="B1553" s="88">
        <v>17</v>
      </c>
      <c r="C1553" t="s">
        <v>235</v>
      </c>
      <c r="D1553" t="str">
        <f ca="1">IF(OFFSET(support!$D$1,MATCH("v|"&amp;indicators!A1553&amp;"|"&amp;MID(indicators!C1553,3,100),support!$A$2:$A$66,0),MATCH(indicators!B1553,support!$E$1:$BI$1,0))="","NULL",SUBSTITUTE(OFFSET(support!$D$1,MATCH("v|"&amp;indicators!A1553&amp;"|"&amp;MID(indicators!C1553,3,100),support!$A$2:$A$66,0),MATCH(indicators!B1553,support!$E$1:$BI$1,0)),",","."))</f>
        <v>3.87011608705586</v>
      </c>
      <c r="E1553" t="s">
        <v>19</v>
      </c>
      <c r="F1553" t="s">
        <v>19</v>
      </c>
      <c r="G1553" t="s">
        <v>19</v>
      </c>
      <c r="H1553" t="s">
        <v>19</v>
      </c>
      <c r="I1553" t="str">
        <f ca="1">IF(OFFSET(support!$D$1,MATCH("w|"&amp;indicators!A1553&amp;"|"&amp;MID(indicators!C1553,3,100),support!$A$2:$A$66,0),MATCH(indicators!B1553,support!$E$1:$BI$1,0))="","NULL",SUBSTITUTE(OFFSET(support!$D$1,MATCH("w|"&amp;indicators!A1553&amp;"|"&amp;MID(indicators!C1553,3,100),support!$A$2:$A$66,0),MATCH(indicators!B1553,support!$E$1:$BI$1,0)),",","."))</f>
        <v>10</v>
      </c>
      <c r="J1553">
        <v>1</v>
      </c>
    </row>
    <row r="1554" spans="1:10" x14ac:dyDescent="0.25">
      <c r="A1554">
        <v>2018</v>
      </c>
      <c r="B1554" s="88">
        <v>18</v>
      </c>
      <c r="C1554" t="s">
        <v>235</v>
      </c>
      <c r="D1554" t="str">
        <f ca="1">IF(OFFSET(support!$D$1,MATCH("v|"&amp;indicators!A1554&amp;"|"&amp;MID(indicators!C1554,3,100),support!$A$2:$A$66,0),MATCH(indicators!B1554,support!$E$1:$BI$1,0))="","NULL",SUBSTITUTE(OFFSET(support!$D$1,MATCH("v|"&amp;indicators!A1554&amp;"|"&amp;MID(indicators!C1554,3,100),support!$A$2:$A$66,0),MATCH(indicators!B1554,support!$E$1:$BI$1,0)),",","."))</f>
        <v>6.15442126704884</v>
      </c>
      <c r="E1554" t="s">
        <v>19</v>
      </c>
      <c r="F1554" t="s">
        <v>19</v>
      </c>
      <c r="G1554" t="s">
        <v>19</v>
      </c>
      <c r="H1554" t="s">
        <v>19</v>
      </c>
      <c r="I1554" t="str">
        <f ca="1">IF(OFFSET(support!$D$1,MATCH("w|"&amp;indicators!A1554&amp;"|"&amp;MID(indicators!C1554,3,100),support!$A$2:$A$66,0),MATCH(indicators!B1554,support!$E$1:$BI$1,0))="","NULL",SUBSTITUTE(OFFSET(support!$D$1,MATCH("w|"&amp;indicators!A1554&amp;"|"&amp;MID(indicators!C1554,3,100),support!$A$2:$A$66,0),MATCH(indicators!B1554,support!$E$1:$BI$1,0)),",","."))</f>
        <v>10</v>
      </c>
      <c r="J1554">
        <v>1</v>
      </c>
    </row>
    <row r="1555" spans="1:10" x14ac:dyDescent="0.25">
      <c r="A1555">
        <v>2018</v>
      </c>
      <c r="B1555" s="88">
        <v>21</v>
      </c>
      <c r="C1555" t="s">
        <v>235</v>
      </c>
      <c r="D1555" t="str">
        <f ca="1">IF(OFFSET(support!$D$1,MATCH("v|"&amp;indicators!A1555&amp;"|"&amp;MID(indicators!C1555,3,100),support!$A$2:$A$66,0),MATCH(indicators!B1555,support!$E$1:$BI$1,0))="","NULL",SUBSTITUTE(OFFSET(support!$D$1,MATCH("v|"&amp;indicators!A1555&amp;"|"&amp;MID(indicators!C1555,3,100),support!$A$2:$A$66,0),MATCH(indicators!B1555,support!$E$1:$BI$1,0)),",","."))</f>
        <v>5.5742084915222</v>
      </c>
      <c r="E1555" t="s">
        <v>19</v>
      </c>
      <c r="F1555" t="s">
        <v>19</v>
      </c>
      <c r="G1555" t="s">
        <v>19</v>
      </c>
      <c r="H1555" t="s">
        <v>19</v>
      </c>
      <c r="I1555" t="str">
        <f ca="1">IF(OFFSET(support!$D$1,MATCH("w|"&amp;indicators!A1555&amp;"|"&amp;MID(indicators!C1555,3,100),support!$A$2:$A$66,0),MATCH(indicators!B1555,support!$E$1:$BI$1,0))="","NULL",SUBSTITUTE(OFFSET(support!$D$1,MATCH("w|"&amp;indicators!A1555&amp;"|"&amp;MID(indicators!C1555,3,100),support!$A$2:$A$66,0),MATCH(indicators!B1555,support!$E$1:$BI$1,0)),",","."))</f>
        <v>10</v>
      </c>
      <c r="J1555">
        <v>1</v>
      </c>
    </row>
    <row r="1556" spans="1:10" x14ac:dyDescent="0.25">
      <c r="A1556">
        <v>2018</v>
      </c>
      <c r="B1556" s="88">
        <v>22</v>
      </c>
      <c r="C1556" t="s">
        <v>235</v>
      </c>
      <c r="D1556" t="str">
        <f ca="1">IF(OFFSET(support!$D$1,MATCH("v|"&amp;indicators!A1556&amp;"|"&amp;MID(indicators!C1556,3,100),support!$A$2:$A$66,0),MATCH(indicators!B1556,support!$E$1:$BI$1,0))="","NULL",SUBSTITUTE(OFFSET(support!$D$1,MATCH("v|"&amp;indicators!A1556&amp;"|"&amp;MID(indicators!C1556,3,100),support!$A$2:$A$66,0),MATCH(indicators!B1556,support!$E$1:$BI$1,0)),",","."))</f>
        <v>6.77083879006291</v>
      </c>
      <c r="E1556" t="s">
        <v>19</v>
      </c>
      <c r="F1556" t="s">
        <v>19</v>
      </c>
      <c r="G1556" t="s">
        <v>19</v>
      </c>
      <c r="H1556" t="s">
        <v>19</v>
      </c>
      <c r="I1556" t="str">
        <f ca="1">IF(OFFSET(support!$D$1,MATCH("w|"&amp;indicators!A1556&amp;"|"&amp;MID(indicators!C1556,3,100),support!$A$2:$A$66,0),MATCH(indicators!B1556,support!$E$1:$BI$1,0))="","NULL",SUBSTITUTE(OFFSET(support!$D$1,MATCH("w|"&amp;indicators!A1556&amp;"|"&amp;MID(indicators!C1556,3,100),support!$A$2:$A$66,0),MATCH(indicators!B1556,support!$E$1:$BI$1,0)),",","."))</f>
        <v>10</v>
      </c>
      <c r="J1556">
        <v>1</v>
      </c>
    </row>
    <row r="1557" spans="1:10" x14ac:dyDescent="0.25">
      <c r="A1557">
        <v>2018</v>
      </c>
      <c r="B1557" s="88">
        <v>24</v>
      </c>
      <c r="C1557" t="s">
        <v>235</v>
      </c>
      <c r="D1557" t="str">
        <f ca="1">IF(OFFSET(support!$D$1,MATCH("v|"&amp;indicators!A1557&amp;"|"&amp;MID(indicators!C1557,3,100),support!$A$2:$A$66,0),MATCH(indicators!B1557,support!$E$1:$BI$1,0))="","NULL",SUBSTITUTE(OFFSET(support!$D$1,MATCH("v|"&amp;indicators!A1557&amp;"|"&amp;MID(indicators!C1557,3,100),support!$A$2:$A$66,0),MATCH(indicators!B1557,support!$E$1:$BI$1,0)),",","."))</f>
        <v>6.63894247285074</v>
      </c>
      <c r="E1557" t="s">
        <v>19</v>
      </c>
      <c r="F1557" t="s">
        <v>19</v>
      </c>
      <c r="G1557" t="s">
        <v>19</v>
      </c>
      <c r="H1557" t="s">
        <v>19</v>
      </c>
      <c r="I1557" t="str">
        <f ca="1">IF(OFFSET(support!$D$1,MATCH("w|"&amp;indicators!A1557&amp;"|"&amp;MID(indicators!C1557,3,100),support!$A$2:$A$66,0),MATCH(indicators!B1557,support!$E$1:$BI$1,0))="","NULL",SUBSTITUTE(OFFSET(support!$D$1,MATCH("w|"&amp;indicators!A1557&amp;"|"&amp;MID(indicators!C1557,3,100),support!$A$2:$A$66,0),MATCH(indicators!B1557,support!$E$1:$BI$1,0)),",","."))</f>
        <v>10</v>
      </c>
      <c r="J1557">
        <v>1</v>
      </c>
    </row>
    <row r="1558" spans="1:10" x14ac:dyDescent="0.25">
      <c r="A1558">
        <v>2018</v>
      </c>
      <c r="B1558" s="88">
        <v>25</v>
      </c>
      <c r="C1558" t="s">
        <v>235</v>
      </c>
      <c r="D1558" t="str">
        <f ca="1">IF(OFFSET(support!$D$1,MATCH("v|"&amp;indicators!A1558&amp;"|"&amp;MID(indicators!C1558,3,100),support!$A$2:$A$66,0),MATCH(indicators!B1558,support!$E$1:$BI$1,0))="","NULL",SUBSTITUTE(OFFSET(support!$D$1,MATCH("v|"&amp;indicators!A1558&amp;"|"&amp;MID(indicators!C1558,3,100),support!$A$2:$A$66,0),MATCH(indicators!B1558,support!$E$1:$BI$1,0)),",","."))</f>
        <v>1.34318272660041</v>
      </c>
      <c r="E1558" t="s">
        <v>19</v>
      </c>
      <c r="F1558" t="s">
        <v>19</v>
      </c>
      <c r="G1558" t="s">
        <v>19</v>
      </c>
      <c r="H1558" t="s">
        <v>19</v>
      </c>
      <c r="I1558" t="str">
        <f ca="1">IF(OFFSET(support!$D$1,MATCH("w|"&amp;indicators!A1558&amp;"|"&amp;MID(indicators!C1558,3,100),support!$A$2:$A$66,0),MATCH(indicators!B1558,support!$E$1:$BI$1,0))="","NULL",SUBSTITUTE(OFFSET(support!$D$1,MATCH("w|"&amp;indicators!A1558&amp;"|"&amp;MID(indicators!C1558,3,100),support!$A$2:$A$66,0),MATCH(indicators!B1558,support!$E$1:$BI$1,0)),",","."))</f>
        <v>10</v>
      </c>
      <c r="J1558">
        <v>1</v>
      </c>
    </row>
    <row r="1559" spans="1:10" x14ac:dyDescent="0.25">
      <c r="A1559">
        <v>2018</v>
      </c>
      <c r="B1559" s="88">
        <v>26</v>
      </c>
      <c r="C1559" t="s">
        <v>235</v>
      </c>
      <c r="D1559" t="str">
        <f ca="1">IF(OFFSET(support!$D$1,MATCH("v|"&amp;indicators!A1559&amp;"|"&amp;MID(indicators!C1559,3,100),support!$A$2:$A$66,0),MATCH(indicators!B1559,support!$E$1:$BI$1,0))="","NULL",SUBSTITUTE(OFFSET(support!$D$1,MATCH("v|"&amp;indicators!A1559&amp;"|"&amp;MID(indicators!C1559,3,100),support!$A$2:$A$66,0),MATCH(indicators!B1559,support!$E$1:$BI$1,0)),",","."))</f>
        <v>7.72268101236271</v>
      </c>
      <c r="E1559" t="s">
        <v>19</v>
      </c>
      <c r="F1559" t="s">
        <v>19</v>
      </c>
      <c r="G1559" t="s">
        <v>19</v>
      </c>
      <c r="H1559" t="s">
        <v>19</v>
      </c>
      <c r="I1559" t="str">
        <f ca="1">IF(OFFSET(support!$D$1,MATCH("w|"&amp;indicators!A1559&amp;"|"&amp;MID(indicators!C1559,3,100),support!$A$2:$A$66,0),MATCH(indicators!B1559,support!$E$1:$BI$1,0))="","NULL",SUBSTITUTE(OFFSET(support!$D$1,MATCH("w|"&amp;indicators!A1559&amp;"|"&amp;MID(indicators!C1559,3,100),support!$A$2:$A$66,0),MATCH(indicators!B1559,support!$E$1:$BI$1,0)),",","."))</f>
        <v>10</v>
      </c>
      <c r="J1559">
        <v>1</v>
      </c>
    </row>
    <row r="1560" spans="1:10" x14ac:dyDescent="0.25">
      <c r="A1560">
        <v>2018</v>
      </c>
      <c r="B1560" s="88">
        <v>27</v>
      </c>
      <c r="C1560" t="s">
        <v>235</v>
      </c>
      <c r="D1560" t="str">
        <f ca="1">IF(OFFSET(support!$D$1,MATCH("v|"&amp;indicators!A1560&amp;"|"&amp;MID(indicators!C1560,3,100),support!$A$2:$A$66,0),MATCH(indicators!B1560,support!$E$1:$BI$1,0))="","NULL",SUBSTITUTE(OFFSET(support!$D$1,MATCH("v|"&amp;indicators!A1560&amp;"|"&amp;MID(indicators!C1560,3,100),support!$A$2:$A$66,0),MATCH(indicators!B1560,support!$E$1:$BI$1,0)),",","."))</f>
        <v>7.9600241746828</v>
      </c>
      <c r="E1560" t="s">
        <v>19</v>
      </c>
      <c r="F1560" t="s">
        <v>19</v>
      </c>
      <c r="G1560" t="s">
        <v>19</v>
      </c>
      <c r="H1560" t="s">
        <v>19</v>
      </c>
      <c r="I1560" t="str">
        <f ca="1">IF(OFFSET(support!$D$1,MATCH("w|"&amp;indicators!A1560&amp;"|"&amp;MID(indicators!C1560,3,100),support!$A$2:$A$66,0),MATCH(indicators!B1560,support!$E$1:$BI$1,0))="","NULL",SUBSTITUTE(OFFSET(support!$D$1,MATCH("w|"&amp;indicators!A1560&amp;"|"&amp;MID(indicators!C1560,3,100),support!$A$2:$A$66,0),MATCH(indicators!B1560,support!$E$1:$BI$1,0)),",","."))</f>
        <v>10</v>
      </c>
      <c r="J1560">
        <v>1</v>
      </c>
    </row>
    <row r="1561" spans="1:10" x14ac:dyDescent="0.25">
      <c r="A1561">
        <v>2018</v>
      </c>
      <c r="B1561" s="88">
        <v>28</v>
      </c>
      <c r="C1561" t="s">
        <v>235</v>
      </c>
      <c r="D1561" t="str">
        <f ca="1">IF(OFFSET(support!$D$1,MATCH("v|"&amp;indicators!A1561&amp;"|"&amp;MID(indicators!C1561,3,100),support!$A$2:$A$66,0),MATCH(indicators!B1561,support!$E$1:$BI$1,0))="","NULL",SUBSTITUTE(OFFSET(support!$D$1,MATCH("v|"&amp;indicators!A1561&amp;"|"&amp;MID(indicators!C1561,3,100),support!$A$2:$A$66,0),MATCH(indicators!B1561,support!$E$1:$BI$1,0)),",","."))</f>
        <v>6.30052210712501</v>
      </c>
      <c r="E1561" t="s">
        <v>19</v>
      </c>
      <c r="F1561" t="s">
        <v>19</v>
      </c>
      <c r="G1561" t="s">
        <v>19</v>
      </c>
      <c r="H1561" t="s">
        <v>19</v>
      </c>
      <c r="I1561" t="str">
        <f ca="1">IF(OFFSET(support!$D$1,MATCH("w|"&amp;indicators!A1561&amp;"|"&amp;MID(indicators!C1561,3,100),support!$A$2:$A$66,0),MATCH(indicators!B1561,support!$E$1:$BI$1,0))="","NULL",SUBSTITUTE(OFFSET(support!$D$1,MATCH("w|"&amp;indicators!A1561&amp;"|"&amp;MID(indicators!C1561,3,100),support!$A$2:$A$66,0),MATCH(indicators!B1561,support!$E$1:$BI$1,0)),",","."))</f>
        <v>10</v>
      </c>
      <c r="J1561">
        <v>1</v>
      </c>
    </row>
    <row r="1562" spans="1:10" x14ac:dyDescent="0.25">
      <c r="A1562">
        <v>2018</v>
      </c>
      <c r="B1562" s="88">
        <v>29</v>
      </c>
      <c r="C1562" t="s">
        <v>235</v>
      </c>
      <c r="D1562" t="str">
        <f ca="1">IF(OFFSET(support!$D$1,MATCH("v|"&amp;indicators!A1562&amp;"|"&amp;MID(indicators!C1562,3,100),support!$A$2:$A$66,0),MATCH(indicators!B1562,support!$E$1:$BI$1,0))="","NULL",SUBSTITUTE(OFFSET(support!$D$1,MATCH("v|"&amp;indicators!A1562&amp;"|"&amp;MID(indicators!C1562,3,100),support!$A$2:$A$66,0),MATCH(indicators!B1562,support!$E$1:$BI$1,0)),",","."))</f>
        <v>2.2280221863775</v>
      </c>
      <c r="E1562" t="s">
        <v>19</v>
      </c>
      <c r="F1562" t="s">
        <v>19</v>
      </c>
      <c r="G1562" t="s">
        <v>19</v>
      </c>
      <c r="H1562" t="s">
        <v>19</v>
      </c>
      <c r="I1562" t="str">
        <f ca="1">IF(OFFSET(support!$D$1,MATCH("w|"&amp;indicators!A1562&amp;"|"&amp;MID(indicators!C1562,3,100),support!$A$2:$A$66,0),MATCH(indicators!B1562,support!$E$1:$BI$1,0))="","NULL",SUBSTITUTE(OFFSET(support!$D$1,MATCH("w|"&amp;indicators!A1562&amp;"|"&amp;MID(indicators!C1562,3,100),support!$A$2:$A$66,0),MATCH(indicators!B1562,support!$E$1:$BI$1,0)),",","."))</f>
        <v>10</v>
      </c>
      <c r="J1562">
        <v>1</v>
      </c>
    </row>
    <row r="1563" spans="1:10" x14ac:dyDescent="0.25">
      <c r="A1563">
        <v>2018</v>
      </c>
      <c r="B1563" s="88">
        <v>31</v>
      </c>
      <c r="C1563" t="s">
        <v>235</v>
      </c>
      <c r="D1563" t="str">
        <f ca="1">IF(OFFSET(support!$D$1,MATCH("v|"&amp;indicators!A1563&amp;"|"&amp;MID(indicators!C1563,3,100),support!$A$2:$A$66,0),MATCH(indicators!B1563,support!$E$1:$BI$1,0))="","NULL",SUBSTITUTE(OFFSET(support!$D$1,MATCH("v|"&amp;indicators!A1563&amp;"|"&amp;MID(indicators!C1563,3,100),support!$A$2:$A$66,0),MATCH(indicators!B1563,support!$E$1:$BI$1,0)),",","."))</f>
        <v>7.42721788847362</v>
      </c>
      <c r="E1563" t="s">
        <v>19</v>
      </c>
      <c r="F1563" t="s">
        <v>19</v>
      </c>
      <c r="G1563" t="s">
        <v>19</v>
      </c>
      <c r="H1563" t="s">
        <v>19</v>
      </c>
      <c r="I1563" t="str">
        <f ca="1">IF(OFFSET(support!$D$1,MATCH("w|"&amp;indicators!A1563&amp;"|"&amp;MID(indicators!C1563,3,100),support!$A$2:$A$66,0),MATCH(indicators!B1563,support!$E$1:$BI$1,0))="","NULL",SUBSTITUTE(OFFSET(support!$D$1,MATCH("w|"&amp;indicators!A1563&amp;"|"&amp;MID(indicators!C1563,3,100),support!$A$2:$A$66,0),MATCH(indicators!B1563,support!$E$1:$BI$1,0)),",","."))</f>
        <v>10</v>
      </c>
      <c r="J1563">
        <v>1</v>
      </c>
    </row>
    <row r="1564" spans="1:10" x14ac:dyDescent="0.25">
      <c r="A1564">
        <v>2018</v>
      </c>
      <c r="B1564" s="88">
        <v>33</v>
      </c>
      <c r="C1564" t="s">
        <v>235</v>
      </c>
      <c r="D1564" t="str">
        <f ca="1">IF(OFFSET(support!$D$1,MATCH("v|"&amp;indicators!A1564&amp;"|"&amp;MID(indicators!C1564,3,100),support!$A$2:$A$66,0),MATCH(indicators!B1564,support!$E$1:$BI$1,0))="","NULL",SUBSTITUTE(OFFSET(support!$D$1,MATCH("v|"&amp;indicators!A1564&amp;"|"&amp;MID(indicators!C1564,3,100),support!$A$2:$A$66,0),MATCH(indicators!B1564,support!$E$1:$BI$1,0)),",","."))</f>
        <v>4.92992532706303</v>
      </c>
      <c r="E1564" t="s">
        <v>19</v>
      </c>
      <c r="F1564" t="s">
        <v>19</v>
      </c>
      <c r="G1564" t="s">
        <v>19</v>
      </c>
      <c r="H1564" t="s">
        <v>19</v>
      </c>
      <c r="I1564" t="str">
        <f ca="1">IF(OFFSET(support!$D$1,MATCH("w|"&amp;indicators!A1564&amp;"|"&amp;MID(indicators!C1564,3,100),support!$A$2:$A$66,0),MATCH(indicators!B1564,support!$E$1:$BI$1,0))="","NULL",SUBSTITUTE(OFFSET(support!$D$1,MATCH("w|"&amp;indicators!A1564&amp;"|"&amp;MID(indicators!C1564,3,100),support!$A$2:$A$66,0),MATCH(indicators!B1564,support!$E$1:$BI$1,0)),",","."))</f>
        <v>10</v>
      </c>
      <c r="J1564">
        <v>1</v>
      </c>
    </row>
    <row r="1565" spans="1:10" x14ac:dyDescent="0.25">
      <c r="A1565">
        <v>2018</v>
      </c>
      <c r="B1565" s="88">
        <v>35</v>
      </c>
      <c r="C1565" t="s">
        <v>235</v>
      </c>
      <c r="D1565" t="str">
        <f ca="1">IF(OFFSET(support!$D$1,MATCH("v|"&amp;indicators!A1565&amp;"|"&amp;MID(indicators!C1565,3,100),support!$A$2:$A$66,0),MATCH(indicators!B1565,support!$E$1:$BI$1,0))="","NULL",SUBSTITUTE(OFFSET(support!$D$1,MATCH("v|"&amp;indicators!A1565&amp;"|"&amp;MID(indicators!C1565,3,100),support!$A$2:$A$66,0),MATCH(indicators!B1565,support!$E$1:$BI$1,0)),",","."))</f>
        <v>6.37326816231333</v>
      </c>
      <c r="E1565" t="s">
        <v>19</v>
      </c>
      <c r="F1565" t="s">
        <v>19</v>
      </c>
      <c r="G1565" t="s">
        <v>19</v>
      </c>
      <c r="H1565" t="s">
        <v>19</v>
      </c>
      <c r="I1565" t="str">
        <f ca="1">IF(OFFSET(support!$D$1,MATCH("w|"&amp;indicators!A1565&amp;"|"&amp;MID(indicators!C1565,3,100),support!$A$2:$A$66,0),MATCH(indicators!B1565,support!$E$1:$BI$1,0))="","NULL",SUBSTITUTE(OFFSET(support!$D$1,MATCH("w|"&amp;indicators!A1565&amp;"|"&amp;MID(indicators!C1565,3,100),support!$A$2:$A$66,0),MATCH(indicators!B1565,support!$E$1:$BI$1,0)),",","."))</f>
        <v>10</v>
      </c>
      <c r="J1565">
        <v>1</v>
      </c>
    </row>
    <row r="1566" spans="1:10" x14ac:dyDescent="0.25">
      <c r="A1566">
        <v>2018</v>
      </c>
      <c r="B1566" s="88">
        <v>36</v>
      </c>
      <c r="C1566" t="s">
        <v>235</v>
      </c>
      <c r="D1566" t="str">
        <f ca="1">IF(OFFSET(support!$D$1,MATCH("v|"&amp;indicators!A1566&amp;"|"&amp;MID(indicators!C1566,3,100),support!$A$2:$A$66,0),MATCH(indicators!B1566,support!$E$1:$BI$1,0))="","NULL",SUBSTITUTE(OFFSET(support!$D$1,MATCH("v|"&amp;indicators!A1566&amp;"|"&amp;MID(indicators!C1566,3,100),support!$A$2:$A$66,0),MATCH(indicators!B1566,support!$E$1:$BI$1,0)),",","."))</f>
        <v>2.18412169837137</v>
      </c>
      <c r="E1566" t="s">
        <v>19</v>
      </c>
      <c r="F1566" t="s">
        <v>19</v>
      </c>
      <c r="G1566" t="s">
        <v>19</v>
      </c>
      <c r="H1566" t="s">
        <v>19</v>
      </c>
      <c r="I1566" t="str">
        <f ca="1">IF(OFFSET(support!$D$1,MATCH("w|"&amp;indicators!A1566&amp;"|"&amp;MID(indicators!C1566,3,100),support!$A$2:$A$66,0),MATCH(indicators!B1566,support!$E$1:$BI$1,0))="","NULL",SUBSTITUTE(OFFSET(support!$D$1,MATCH("w|"&amp;indicators!A1566&amp;"|"&amp;MID(indicators!C1566,3,100),support!$A$2:$A$66,0),MATCH(indicators!B1566,support!$E$1:$BI$1,0)),",","."))</f>
        <v>10</v>
      </c>
      <c r="J1566">
        <v>1</v>
      </c>
    </row>
    <row r="1567" spans="1:10" x14ac:dyDescent="0.25">
      <c r="A1567">
        <v>2018</v>
      </c>
      <c r="B1567" s="88">
        <v>38</v>
      </c>
      <c r="C1567" t="s">
        <v>235</v>
      </c>
      <c r="D1567" t="str">
        <f ca="1">IF(OFFSET(support!$D$1,MATCH("v|"&amp;indicators!A1567&amp;"|"&amp;MID(indicators!C1567,3,100),support!$A$2:$A$66,0),MATCH(indicators!B1567,support!$E$1:$BI$1,0))="","NULL",SUBSTITUTE(OFFSET(support!$D$1,MATCH("v|"&amp;indicators!A1567&amp;"|"&amp;MID(indicators!C1567,3,100),support!$A$2:$A$66,0),MATCH(indicators!B1567,support!$E$1:$BI$1,0)),",","."))</f>
        <v>4.05680272460107</v>
      </c>
      <c r="E1567" t="s">
        <v>19</v>
      </c>
      <c r="F1567" t="s">
        <v>19</v>
      </c>
      <c r="G1567" t="s">
        <v>19</v>
      </c>
      <c r="H1567" t="s">
        <v>19</v>
      </c>
      <c r="I1567" t="str">
        <f ca="1">IF(OFFSET(support!$D$1,MATCH("w|"&amp;indicators!A1567&amp;"|"&amp;MID(indicators!C1567,3,100),support!$A$2:$A$66,0),MATCH(indicators!B1567,support!$E$1:$BI$1,0))="","NULL",SUBSTITUTE(OFFSET(support!$D$1,MATCH("w|"&amp;indicators!A1567&amp;"|"&amp;MID(indicators!C1567,3,100),support!$A$2:$A$66,0),MATCH(indicators!B1567,support!$E$1:$BI$1,0)),",","."))</f>
        <v>10</v>
      </c>
      <c r="J1567">
        <v>1</v>
      </c>
    </row>
    <row r="1568" spans="1:10" x14ac:dyDescent="0.25">
      <c r="A1568">
        <v>2018</v>
      </c>
      <c r="B1568" s="88">
        <v>40</v>
      </c>
      <c r="C1568" t="s">
        <v>235</v>
      </c>
      <c r="D1568" t="str">
        <f ca="1">IF(OFFSET(support!$D$1,MATCH("v|"&amp;indicators!A1568&amp;"|"&amp;MID(indicators!C1568,3,100),support!$A$2:$A$66,0),MATCH(indicators!B1568,support!$E$1:$BI$1,0))="","NULL",SUBSTITUTE(OFFSET(support!$D$1,MATCH("v|"&amp;indicators!A1568&amp;"|"&amp;MID(indicators!C1568,3,100),support!$A$2:$A$66,0),MATCH(indicators!B1568,support!$E$1:$BI$1,0)),",","."))</f>
        <v>2.33618899186071</v>
      </c>
      <c r="E1568" t="s">
        <v>19</v>
      </c>
      <c r="F1568" t="s">
        <v>19</v>
      </c>
      <c r="G1568" t="s">
        <v>19</v>
      </c>
      <c r="H1568" t="s">
        <v>19</v>
      </c>
      <c r="I1568" t="str">
        <f ca="1">IF(OFFSET(support!$D$1,MATCH("w|"&amp;indicators!A1568&amp;"|"&amp;MID(indicators!C1568,3,100),support!$A$2:$A$66,0),MATCH(indicators!B1568,support!$E$1:$BI$1,0))="","NULL",SUBSTITUTE(OFFSET(support!$D$1,MATCH("w|"&amp;indicators!A1568&amp;"|"&amp;MID(indicators!C1568,3,100),support!$A$2:$A$66,0),MATCH(indicators!B1568,support!$E$1:$BI$1,0)),",","."))</f>
        <v>10</v>
      </c>
      <c r="J1568">
        <v>1</v>
      </c>
    </row>
    <row r="1569" spans="1:10" x14ac:dyDescent="0.25">
      <c r="A1569">
        <v>2018</v>
      </c>
      <c r="B1569" s="88">
        <v>41</v>
      </c>
      <c r="C1569" t="s">
        <v>235</v>
      </c>
      <c r="D1569" t="str">
        <f ca="1">IF(OFFSET(support!$D$1,MATCH("v|"&amp;indicators!A1569&amp;"|"&amp;MID(indicators!C1569,3,100),support!$A$2:$A$66,0),MATCH(indicators!B1569,support!$E$1:$BI$1,0))="","NULL",SUBSTITUTE(OFFSET(support!$D$1,MATCH("v|"&amp;indicators!A1569&amp;"|"&amp;MID(indicators!C1569,3,100),support!$A$2:$A$66,0),MATCH(indicators!B1569,support!$E$1:$BI$1,0)),",","."))</f>
        <v>5.32213524429409</v>
      </c>
      <c r="E1569" t="s">
        <v>19</v>
      </c>
      <c r="F1569" t="s">
        <v>19</v>
      </c>
      <c r="G1569" t="s">
        <v>19</v>
      </c>
      <c r="H1569" t="s">
        <v>19</v>
      </c>
      <c r="I1569" t="str">
        <f ca="1">IF(OFFSET(support!$D$1,MATCH("w|"&amp;indicators!A1569&amp;"|"&amp;MID(indicators!C1569,3,100),support!$A$2:$A$66,0),MATCH(indicators!B1569,support!$E$1:$BI$1,0))="","NULL",SUBSTITUTE(OFFSET(support!$D$1,MATCH("w|"&amp;indicators!A1569&amp;"|"&amp;MID(indicators!C1569,3,100),support!$A$2:$A$66,0),MATCH(indicators!B1569,support!$E$1:$BI$1,0)),",","."))</f>
        <v>10</v>
      </c>
      <c r="J1569">
        <v>1</v>
      </c>
    </row>
    <row r="1570" spans="1:10" x14ac:dyDescent="0.25">
      <c r="A1570">
        <v>2018</v>
      </c>
      <c r="B1570" s="88">
        <v>42</v>
      </c>
      <c r="C1570" t="s">
        <v>235</v>
      </c>
      <c r="D1570" t="str">
        <f ca="1">IF(OFFSET(support!$D$1,MATCH("v|"&amp;indicators!A1570&amp;"|"&amp;MID(indicators!C1570,3,100),support!$A$2:$A$66,0),MATCH(indicators!B1570,support!$E$1:$BI$1,0))="","NULL",SUBSTITUTE(OFFSET(support!$D$1,MATCH("v|"&amp;indicators!A1570&amp;"|"&amp;MID(indicators!C1570,3,100),support!$A$2:$A$66,0),MATCH(indicators!B1570,support!$E$1:$BI$1,0)),",","."))</f>
        <v>4.69428189409465</v>
      </c>
      <c r="E1570" t="s">
        <v>19</v>
      </c>
      <c r="F1570" t="s">
        <v>19</v>
      </c>
      <c r="G1570" t="s">
        <v>19</v>
      </c>
      <c r="H1570" t="s">
        <v>19</v>
      </c>
      <c r="I1570" t="str">
        <f ca="1">IF(OFFSET(support!$D$1,MATCH("w|"&amp;indicators!A1570&amp;"|"&amp;MID(indicators!C1570,3,100),support!$A$2:$A$66,0),MATCH(indicators!B1570,support!$E$1:$BI$1,0))="","NULL",SUBSTITUTE(OFFSET(support!$D$1,MATCH("w|"&amp;indicators!A1570&amp;"|"&amp;MID(indicators!C1570,3,100),support!$A$2:$A$66,0),MATCH(indicators!B1570,support!$E$1:$BI$1,0)),",","."))</f>
        <v>10</v>
      </c>
      <c r="J1570">
        <v>1</v>
      </c>
    </row>
    <row r="1571" spans="1:10" x14ac:dyDescent="0.25">
      <c r="A1571">
        <v>2018</v>
      </c>
      <c r="B1571" s="88">
        <v>43</v>
      </c>
      <c r="C1571" t="s">
        <v>235</v>
      </c>
      <c r="D1571" t="str">
        <f ca="1">IF(OFFSET(support!$D$1,MATCH("v|"&amp;indicators!A1571&amp;"|"&amp;MID(indicators!C1571,3,100),support!$A$2:$A$66,0),MATCH(indicators!B1571,support!$E$1:$BI$1,0))="","NULL",SUBSTITUTE(OFFSET(support!$D$1,MATCH("v|"&amp;indicators!A1571&amp;"|"&amp;MID(indicators!C1571,3,100),support!$A$2:$A$66,0),MATCH(indicators!B1571,support!$E$1:$BI$1,0)),",","."))</f>
        <v>3.87327638705161</v>
      </c>
      <c r="E1571" t="s">
        <v>19</v>
      </c>
      <c r="F1571" t="s">
        <v>19</v>
      </c>
      <c r="G1571" t="s">
        <v>19</v>
      </c>
      <c r="H1571" t="s">
        <v>19</v>
      </c>
      <c r="I1571" t="str">
        <f ca="1">IF(OFFSET(support!$D$1,MATCH("w|"&amp;indicators!A1571&amp;"|"&amp;MID(indicators!C1571,3,100),support!$A$2:$A$66,0),MATCH(indicators!B1571,support!$E$1:$BI$1,0))="","NULL",SUBSTITUTE(OFFSET(support!$D$1,MATCH("w|"&amp;indicators!A1571&amp;"|"&amp;MID(indicators!C1571,3,100),support!$A$2:$A$66,0),MATCH(indicators!B1571,support!$E$1:$BI$1,0)),",","."))</f>
        <v>10</v>
      </c>
      <c r="J1571">
        <v>1</v>
      </c>
    </row>
    <row r="1572" spans="1:10" x14ac:dyDescent="0.25">
      <c r="A1572">
        <v>2018</v>
      </c>
      <c r="B1572" s="88">
        <v>44</v>
      </c>
      <c r="C1572" t="s">
        <v>235</v>
      </c>
      <c r="D1572" t="str">
        <f ca="1">IF(OFFSET(support!$D$1,MATCH("v|"&amp;indicators!A1572&amp;"|"&amp;MID(indicators!C1572,3,100),support!$A$2:$A$66,0),MATCH(indicators!B1572,support!$E$1:$BI$1,0))="","NULL",SUBSTITUTE(OFFSET(support!$D$1,MATCH("v|"&amp;indicators!A1572&amp;"|"&amp;MID(indicators!C1572,3,100),support!$A$2:$A$66,0),MATCH(indicators!B1572,support!$E$1:$BI$1,0)),",","."))</f>
        <v>4.49048756587792</v>
      </c>
      <c r="E1572" t="s">
        <v>19</v>
      </c>
      <c r="F1572" t="s">
        <v>19</v>
      </c>
      <c r="G1572" t="s">
        <v>19</v>
      </c>
      <c r="H1572" t="s">
        <v>19</v>
      </c>
      <c r="I1572" t="str">
        <f ca="1">IF(OFFSET(support!$D$1,MATCH("w|"&amp;indicators!A1572&amp;"|"&amp;MID(indicators!C1572,3,100),support!$A$2:$A$66,0),MATCH(indicators!B1572,support!$E$1:$BI$1,0))="","NULL",SUBSTITUTE(OFFSET(support!$D$1,MATCH("w|"&amp;indicators!A1572&amp;"|"&amp;MID(indicators!C1572,3,100),support!$A$2:$A$66,0),MATCH(indicators!B1572,support!$E$1:$BI$1,0)),",","."))</f>
        <v>10</v>
      </c>
      <c r="J1572">
        <v>1</v>
      </c>
    </row>
    <row r="1573" spans="1:10" x14ac:dyDescent="0.25">
      <c r="A1573">
        <v>2018</v>
      </c>
      <c r="B1573" s="88">
        <v>45</v>
      </c>
      <c r="C1573" t="s">
        <v>235</v>
      </c>
      <c r="D1573" t="str">
        <f ca="1">IF(OFFSET(support!$D$1,MATCH("v|"&amp;indicators!A1573&amp;"|"&amp;MID(indicators!C1573,3,100),support!$A$2:$A$66,0),MATCH(indicators!B1573,support!$E$1:$BI$1,0))="","NULL",SUBSTITUTE(OFFSET(support!$D$1,MATCH("v|"&amp;indicators!A1573&amp;"|"&amp;MID(indicators!C1573,3,100),support!$A$2:$A$66,0),MATCH(indicators!B1573,support!$E$1:$BI$1,0)),",","."))</f>
        <v>3.51421640282678</v>
      </c>
      <c r="E1573" t="s">
        <v>19</v>
      </c>
      <c r="F1573" t="s">
        <v>19</v>
      </c>
      <c r="G1573" t="s">
        <v>19</v>
      </c>
      <c r="H1573" t="s">
        <v>19</v>
      </c>
      <c r="I1573" t="str">
        <f ca="1">IF(OFFSET(support!$D$1,MATCH("w|"&amp;indicators!A1573&amp;"|"&amp;MID(indicators!C1573,3,100),support!$A$2:$A$66,0),MATCH(indicators!B1573,support!$E$1:$BI$1,0))="","NULL",SUBSTITUTE(OFFSET(support!$D$1,MATCH("w|"&amp;indicators!A1573&amp;"|"&amp;MID(indicators!C1573,3,100),support!$A$2:$A$66,0),MATCH(indicators!B1573,support!$E$1:$BI$1,0)),",","."))</f>
        <v>10</v>
      </c>
      <c r="J1573">
        <v>1</v>
      </c>
    </row>
    <row r="1574" spans="1:10" x14ac:dyDescent="0.25">
      <c r="A1574">
        <v>2018</v>
      </c>
      <c r="B1574" s="88">
        <v>46</v>
      </c>
      <c r="C1574" t="s">
        <v>235</v>
      </c>
      <c r="D1574" t="str">
        <f ca="1">IF(OFFSET(support!$D$1,MATCH("v|"&amp;indicators!A1574&amp;"|"&amp;MID(indicators!C1574,3,100),support!$A$2:$A$66,0),MATCH(indicators!B1574,support!$E$1:$BI$1,0))="","NULL",SUBSTITUTE(OFFSET(support!$D$1,MATCH("v|"&amp;indicators!A1574&amp;"|"&amp;MID(indicators!C1574,3,100),support!$A$2:$A$66,0),MATCH(indicators!B1574,support!$E$1:$BI$1,0)),",","."))</f>
        <v>2.04754762617677</v>
      </c>
      <c r="E1574" t="s">
        <v>19</v>
      </c>
      <c r="F1574" t="s">
        <v>19</v>
      </c>
      <c r="G1574" t="s">
        <v>19</v>
      </c>
      <c r="H1574" t="s">
        <v>19</v>
      </c>
      <c r="I1574" t="str">
        <f ca="1">IF(OFFSET(support!$D$1,MATCH("w|"&amp;indicators!A1574&amp;"|"&amp;MID(indicators!C1574,3,100),support!$A$2:$A$66,0),MATCH(indicators!B1574,support!$E$1:$BI$1,0))="","NULL",SUBSTITUTE(OFFSET(support!$D$1,MATCH("w|"&amp;indicators!A1574&amp;"|"&amp;MID(indicators!C1574,3,100),support!$A$2:$A$66,0),MATCH(indicators!B1574,support!$E$1:$BI$1,0)),",","."))</f>
        <v>10</v>
      </c>
      <c r="J1574">
        <v>1</v>
      </c>
    </row>
    <row r="1575" spans="1:10" x14ac:dyDescent="0.25">
      <c r="A1575">
        <v>2018</v>
      </c>
      <c r="B1575" s="88">
        <v>47</v>
      </c>
      <c r="C1575" t="s">
        <v>235</v>
      </c>
      <c r="D1575" t="str">
        <f ca="1">IF(OFFSET(support!$D$1,MATCH("v|"&amp;indicators!A1575&amp;"|"&amp;MID(indicators!C1575,3,100),support!$A$2:$A$66,0),MATCH(indicators!B1575,support!$E$1:$BI$1,0))="","NULL",SUBSTITUTE(OFFSET(support!$D$1,MATCH("v|"&amp;indicators!A1575&amp;"|"&amp;MID(indicators!C1575,3,100),support!$A$2:$A$66,0),MATCH(indicators!B1575,support!$E$1:$BI$1,0)),",","."))</f>
        <v>5.40138699912466</v>
      </c>
      <c r="E1575" t="s">
        <v>19</v>
      </c>
      <c r="F1575" t="s">
        <v>19</v>
      </c>
      <c r="G1575" t="s">
        <v>19</v>
      </c>
      <c r="H1575" t="s">
        <v>19</v>
      </c>
      <c r="I1575" t="str">
        <f ca="1">IF(OFFSET(support!$D$1,MATCH("w|"&amp;indicators!A1575&amp;"|"&amp;MID(indicators!C1575,3,100),support!$A$2:$A$66,0),MATCH(indicators!B1575,support!$E$1:$BI$1,0))="","NULL",SUBSTITUTE(OFFSET(support!$D$1,MATCH("w|"&amp;indicators!A1575&amp;"|"&amp;MID(indicators!C1575,3,100),support!$A$2:$A$66,0),MATCH(indicators!B1575,support!$E$1:$BI$1,0)),",","."))</f>
        <v>10</v>
      </c>
      <c r="J1575">
        <v>1</v>
      </c>
    </row>
    <row r="1576" spans="1:10" x14ac:dyDescent="0.25">
      <c r="A1576">
        <v>2018</v>
      </c>
      <c r="B1576" s="88">
        <v>48</v>
      </c>
      <c r="C1576" t="s">
        <v>235</v>
      </c>
      <c r="D1576" t="str">
        <f ca="1">IF(OFFSET(support!$D$1,MATCH("v|"&amp;indicators!A1576&amp;"|"&amp;MID(indicators!C1576,3,100),support!$A$2:$A$66,0),MATCH(indicators!B1576,support!$E$1:$BI$1,0))="","NULL",SUBSTITUTE(OFFSET(support!$D$1,MATCH("v|"&amp;indicators!A1576&amp;"|"&amp;MID(indicators!C1576,3,100),support!$A$2:$A$66,0),MATCH(indicators!B1576,support!$E$1:$BI$1,0)),",","."))</f>
        <v>7.74887540857939</v>
      </c>
      <c r="E1576" t="s">
        <v>19</v>
      </c>
      <c r="F1576" t="s">
        <v>19</v>
      </c>
      <c r="G1576" t="s">
        <v>19</v>
      </c>
      <c r="H1576" t="s">
        <v>19</v>
      </c>
      <c r="I1576" t="str">
        <f ca="1">IF(OFFSET(support!$D$1,MATCH("w|"&amp;indicators!A1576&amp;"|"&amp;MID(indicators!C1576,3,100),support!$A$2:$A$66,0),MATCH(indicators!B1576,support!$E$1:$BI$1,0))="","NULL",SUBSTITUTE(OFFSET(support!$D$1,MATCH("w|"&amp;indicators!A1576&amp;"|"&amp;MID(indicators!C1576,3,100),support!$A$2:$A$66,0),MATCH(indicators!B1576,support!$E$1:$BI$1,0)),",","."))</f>
        <v>10</v>
      </c>
      <c r="J1576">
        <v>1</v>
      </c>
    </row>
    <row r="1577" spans="1:10" x14ac:dyDescent="0.25">
      <c r="A1577">
        <v>2018</v>
      </c>
      <c r="B1577" s="88">
        <v>49</v>
      </c>
      <c r="C1577" t="s">
        <v>235</v>
      </c>
      <c r="D1577" t="str">
        <f ca="1">IF(OFFSET(support!$D$1,MATCH("v|"&amp;indicators!A1577&amp;"|"&amp;MID(indicators!C1577,3,100),support!$A$2:$A$66,0),MATCH(indicators!B1577,support!$E$1:$BI$1,0))="","NULL",SUBSTITUTE(OFFSET(support!$D$1,MATCH("v|"&amp;indicators!A1577&amp;"|"&amp;MID(indicators!C1577,3,100),support!$A$2:$A$66,0),MATCH(indicators!B1577,support!$E$1:$BI$1,0)),",","."))</f>
        <v>0.876280216137645</v>
      </c>
      <c r="E1577" t="s">
        <v>19</v>
      </c>
      <c r="F1577" t="s">
        <v>19</v>
      </c>
      <c r="G1577" t="s">
        <v>19</v>
      </c>
      <c r="H1577" t="s">
        <v>19</v>
      </c>
      <c r="I1577" t="str">
        <f ca="1">IF(OFFSET(support!$D$1,MATCH("w|"&amp;indicators!A1577&amp;"|"&amp;MID(indicators!C1577,3,100),support!$A$2:$A$66,0),MATCH(indicators!B1577,support!$E$1:$BI$1,0))="","NULL",SUBSTITUTE(OFFSET(support!$D$1,MATCH("w|"&amp;indicators!A1577&amp;"|"&amp;MID(indicators!C1577,3,100),support!$A$2:$A$66,0),MATCH(indicators!B1577,support!$E$1:$BI$1,0)),",","."))</f>
        <v>10</v>
      </c>
      <c r="J1577">
        <v>1</v>
      </c>
    </row>
    <row r="1578" spans="1:10" x14ac:dyDescent="0.25">
      <c r="A1578">
        <v>2018</v>
      </c>
      <c r="B1578" s="88">
        <v>50</v>
      </c>
      <c r="C1578" t="s">
        <v>235</v>
      </c>
      <c r="D1578" t="str">
        <f ca="1">IF(OFFSET(support!$D$1,MATCH("v|"&amp;indicators!A1578&amp;"|"&amp;MID(indicators!C1578,3,100),support!$A$2:$A$66,0),MATCH(indicators!B1578,support!$E$1:$BI$1,0))="","NULL",SUBSTITUTE(OFFSET(support!$D$1,MATCH("v|"&amp;indicators!A1578&amp;"|"&amp;MID(indicators!C1578,3,100),support!$A$2:$A$66,0),MATCH(indicators!B1578,support!$E$1:$BI$1,0)),",","."))</f>
        <v>4.49728713695446</v>
      </c>
      <c r="E1578" t="s">
        <v>19</v>
      </c>
      <c r="F1578" t="s">
        <v>19</v>
      </c>
      <c r="G1578" t="s">
        <v>19</v>
      </c>
      <c r="H1578" t="s">
        <v>19</v>
      </c>
      <c r="I1578" t="str">
        <f ca="1">IF(OFFSET(support!$D$1,MATCH("w|"&amp;indicators!A1578&amp;"|"&amp;MID(indicators!C1578,3,100),support!$A$2:$A$66,0),MATCH(indicators!B1578,support!$E$1:$BI$1,0))="","NULL",SUBSTITUTE(OFFSET(support!$D$1,MATCH("w|"&amp;indicators!A1578&amp;"|"&amp;MID(indicators!C1578,3,100),support!$A$2:$A$66,0),MATCH(indicators!B1578,support!$E$1:$BI$1,0)),",","."))</f>
        <v>10</v>
      </c>
      <c r="J1578">
        <v>1</v>
      </c>
    </row>
    <row r="1579" spans="1:10" x14ac:dyDescent="0.25">
      <c r="A1579">
        <v>2018</v>
      </c>
      <c r="B1579" s="88">
        <v>52</v>
      </c>
      <c r="C1579" t="s">
        <v>235</v>
      </c>
      <c r="D1579" t="str">
        <f ca="1">IF(OFFSET(support!$D$1,MATCH("v|"&amp;indicators!A1579&amp;"|"&amp;MID(indicators!C1579,3,100),support!$A$2:$A$66,0),MATCH(indicators!B1579,support!$E$1:$BI$1,0))="","NULL",SUBSTITUTE(OFFSET(support!$D$1,MATCH("v|"&amp;indicators!A1579&amp;"|"&amp;MID(indicators!C1579,3,100),support!$A$2:$A$66,0),MATCH(indicators!B1579,support!$E$1:$BI$1,0)),",","."))</f>
        <v>2.14968005894997</v>
      </c>
      <c r="E1579" t="s">
        <v>19</v>
      </c>
      <c r="F1579" t="s">
        <v>19</v>
      </c>
      <c r="G1579" t="s">
        <v>19</v>
      </c>
      <c r="H1579" t="s">
        <v>19</v>
      </c>
      <c r="I1579" t="str">
        <f ca="1">IF(OFFSET(support!$D$1,MATCH("w|"&amp;indicators!A1579&amp;"|"&amp;MID(indicators!C1579,3,100),support!$A$2:$A$66,0),MATCH(indicators!B1579,support!$E$1:$BI$1,0))="","NULL",SUBSTITUTE(OFFSET(support!$D$1,MATCH("w|"&amp;indicators!A1579&amp;"|"&amp;MID(indicators!C1579,3,100),support!$A$2:$A$66,0),MATCH(indicators!B1579,support!$E$1:$BI$1,0)),",","."))</f>
        <v>10</v>
      </c>
      <c r="J1579">
        <v>1</v>
      </c>
    </row>
    <row r="1580" spans="1:10" x14ac:dyDescent="0.25">
      <c r="A1580">
        <v>2018</v>
      </c>
      <c r="B1580" s="88">
        <v>53</v>
      </c>
      <c r="C1580" t="s">
        <v>235</v>
      </c>
      <c r="D1580" t="str">
        <f ca="1">IF(OFFSET(support!$D$1,MATCH("v|"&amp;indicators!A1580&amp;"|"&amp;MID(indicators!C1580,3,100),support!$A$2:$A$66,0),MATCH(indicators!B1580,support!$E$1:$BI$1,0))="","NULL",SUBSTITUTE(OFFSET(support!$D$1,MATCH("v|"&amp;indicators!A1580&amp;"|"&amp;MID(indicators!C1580,3,100),support!$A$2:$A$66,0),MATCH(indicators!B1580,support!$E$1:$BI$1,0)),",","."))</f>
        <v>4.25948603567197</v>
      </c>
      <c r="E1580" t="s">
        <v>19</v>
      </c>
      <c r="F1580" t="s">
        <v>19</v>
      </c>
      <c r="G1580" t="s">
        <v>19</v>
      </c>
      <c r="H1580" t="s">
        <v>19</v>
      </c>
      <c r="I1580" t="str">
        <f ca="1">IF(OFFSET(support!$D$1,MATCH("w|"&amp;indicators!A1580&amp;"|"&amp;MID(indicators!C1580,3,100),support!$A$2:$A$66,0),MATCH(indicators!B1580,support!$E$1:$BI$1,0))="","NULL",SUBSTITUTE(OFFSET(support!$D$1,MATCH("w|"&amp;indicators!A1580&amp;"|"&amp;MID(indicators!C1580,3,100),support!$A$2:$A$66,0),MATCH(indicators!B1580,support!$E$1:$BI$1,0)),",","."))</f>
        <v>10</v>
      </c>
      <c r="J1580">
        <v>1</v>
      </c>
    </row>
    <row r="1581" spans="1:10" x14ac:dyDescent="0.25">
      <c r="A1581">
        <v>2018</v>
      </c>
      <c r="B1581" s="88">
        <v>54</v>
      </c>
      <c r="C1581" t="s">
        <v>235</v>
      </c>
      <c r="D1581" t="str">
        <f ca="1">IF(OFFSET(support!$D$1,MATCH("v|"&amp;indicators!A1581&amp;"|"&amp;MID(indicators!C1581,3,100),support!$A$2:$A$66,0),MATCH(indicators!B1581,support!$E$1:$BI$1,0))="","NULL",SUBSTITUTE(OFFSET(support!$D$1,MATCH("v|"&amp;indicators!A1581&amp;"|"&amp;MID(indicators!C1581,3,100),support!$A$2:$A$66,0),MATCH(indicators!B1581,support!$E$1:$BI$1,0)),",","."))</f>
        <v>2.06155718072401</v>
      </c>
      <c r="E1581" t="s">
        <v>19</v>
      </c>
      <c r="F1581" t="s">
        <v>19</v>
      </c>
      <c r="G1581" t="s">
        <v>19</v>
      </c>
      <c r="H1581" t="s">
        <v>19</v>
      </c>
      <c r="I1581" t="str">
        <f ca="1">IF(OFFSET(support!$D$1,MATCH("w|"&amp;indicators!A1581&amp;"|"&amp;MID(indicators!C1581,3,100),support!$A$2:$A$66,0),MATCH(indicators!B1581,support!$E$1:$BI$1,0))="","NULL",SUBSTITUTE(OFFSET(support!$D$1,MATCH("w|"&amp;indicators!A1581&amp;"|"&amp;MID(indicators!C1581,3,100),support!$A$2:$A$66,0),MATCH(indicators!B1581,support!$E$1:$BI$1,0)),",","."))</f>
        <v>10</v>
      </c>
      <c r="J1581">
        <v>1</v>
      </c>
    </row>
    <row r="1582" spans="1:10" x14ac:dyDescent="0.25">
      <c r="A1582">
        <v>2018</v>
      </c>
      <c r="B1582" s="88">
        <v>57</v>
      </c>
      <c r="C1582" t="s">
        <v>235</v>
      </c>
      <c r="D1582" t="str">
        <f ca="1">IF(OFFSET(support!$D$1,MATCH("v|"&amp;indicators!A1582&amp;"|"&amp;MID(indicators!C1582,3,100),support!$A$2:$A$66,0),MATCH(indicators!B1582,support!$E$1:$BI$1,0))="","NULL",SUBSTITUTE(OFFSET(support!$D$1,MATCH("v|"&amp;indicators!A1582&amp;"|"&amp;MID(indicators!C1582,3,100),support!$A$2:$A$66,0),MATCH(indicators!B1582,support!$E$1:$BI$1,0)),",","."))</f>
        <v>5.07990962436301</v>
      </c>
      <c r="E1582" t="s">
        <v>19</v>
      </c>
      <c r="F1582" t="s">
        <v>19</v>
      </c>
      <c r="G1582" t="s">
        <v>19</v>
      </c>
      <c r="H1582" t="s">
        <v>19</v>
      </c>
      <c r="I1582" t="str">
        <f ca="1">IF(OFFSET(support!$D$1,MATCH("w|"&amp;indicators!A1582&amp;"|"&amp;MID(indicators!C1582,3,100),support!$A$2:$A$66,0),MATCH(indicators!B1582,support!$E$1:$BI$1,0))="","NULL",SUBSTITUTE(OFFSET(support!$D$1,MATCH("w|"&amp;indicators!A1582&amp;"|"&amp;MID(indicators!C1582,3,100),support!$A$2:$A$66,0),MATCH(indicators!B1582,support!$E$1:$BI$1,0)),",","."))</f>
        <v>10</v>
      </c>
      <c r="J1582">
        <v>1</v>
      </c>
    </row>
    <row r="1583" spans="1:10" x14ac:dyDescent="0.25">
      <c r="A1583">
        <v>2018</v>
      </c>
      <c r="B1583" s="88">
        <v>58</v>
      </c>
      <c r="C1583" t="s">
        <v>235</v>
      </c>
      <c r="D1583" t="str">
        <f ca="1">IF(OFFSET(support!$D$1,MATCH("v|"&amp;indicators!A1583&amp;"|"&amp;MID(indicators!C1583,3,100),support!$A$2:$A$66,0),MATCH(indicators!B1583,support!$E$1:$BI$1,0))="","NULL",SUBSTITUTE(OFFSET(support!$D$1,MATCH("v|"&amp;indicators!A1583&amp;"|"&amp;MID(indicators!C1583,3,100),support!$A$2:$A$66,0),MATCH(indicators!B1583,support!$E$1:$BI$1,0)),",","."))</f>
        <v>3.39061216470088</v>
      </c>
      <c r="E1583" t="s">
        <v>19</v>
      </c>
      <c r="F1583" t="s">
        <v>19</v>
      </c>
      <c r="G1583" t="s">
        <v>19</v>
      </c>
      <c r="H1583" t="s">
        <v>19</v>
      </c>
      <c r="I1583" t="str">
        <f ca="1">IF(OFFSET(support!$D$1,MATCH("w|"&amp;indicators!A1583&amp;"|"&amp;MID(indicators!C1583,3,100),support!$A$2:$A$66,0),MATCH(indicators!B1583,support!$E$1:$BI$1,0))="","NULL",SUBSTITUTE(OFFSET(support!$D$1,MATCH("w|"&amp;indicators!A1583&amp;"|"&amp;MID(indicators!C1583,3,100),support!$A$2:$A$66,0),MATCH(indicators!B1583,support!$E$1:$BI$1,0)),",","."))</f>
        <v>10</v>
      </c>
      <c r="J1583">
        <v>1</v>
      </c>
    </row>
    <row r="1584" spans="1:10" x14ac:dyDescent="0.25">
      <c r="A1584">
        <v>2018</v>
      </c>
      <c r="B1584" s="88">
        <v>60</v>
      </c>
      <c r="C1584" t="s">
        <v>235</v>
      </c>
      <c r="D1584" t="str">
        <f ca="1">IF(OFFSET(support!$D$1,MATCH("v|"&amp;indicators!A1584&amp;"|"&amp;MID(indicators!C1584,3,100),support!$A$2:$A$66,0),MATCH(indicators!B1584,support!$E$1:$BI$1,0))="","NULL",SUBSTITUTE(OFFSET(support!$D$1,MATCH("v|"&amp;indicators!A1584&amp;"|"&amp;MID(indicators!C1584,3,100),support!$A$2:$A$66,0),MATCH(indicators!B1584,support!$E$1:$BI$1,0)),",","."))</f>
        <v>6.21639889487979</v>
      </c>
      <c r="E1584" t="s">
        <v>19</v>
      </c>
      <c r="F1584" t="s">
        <v>19</v>
      </c>
      <c r="G1584" t="s">
        <v>19</v>
      </c>
      <c r="H1584" t="s">
        <v>19</v>
      </c>
      <c r="I1584" t="str">
        <f ca="1">IF(OFFSET(support!$D$1,MATCH("w|"&amp;indicators!A1584&amp;"|"&amp;MID(indicators!C1584,3,100),support!$A$2:$A$66,0),MATCH(indicators!B1584,support!$E$1:$BI$1,0))="","NULL",SUBSTITUTE(OFFSET(support!$D$1,MATCH("w|"&amp;indicators!A1584&amp;"|"&amp;MID(indicators!C1584,3,100),support!$A$2:$A$66,0),MATCH(indicators!B1584,support!$E$1:$BI$1,0)),",","."))</f>
        <v>10</v>
      </c>
      <c r="J1584">
        <v>1</v>
      </c>
    </row>
    <row r="1585" spans="1:10" x14ac:dyDescent="0.25">
      <c r="A1585">
        <v>2018</v>
      </c>
      <c r="B1585" s="88">
        <v>61</v>
      </c>
      <c r="C1585" t="s">
        <v>235</v>
      </c>
      <c r="D1585" t="str">
        <f ca="1">IF(OFFSET(support!$D$1,MATCH("v|"&amp;indicators!A1585&amp;"|"&amp;MID(indicators!C1585,3,100),support!$A$2:$A$66,0),MATCH(indicators!B1585,support!$E$1:$BI$1,0))="","NULL",SUBSTITUTE(OFFSET(support!$D$1,MATCH("v|"&amp;indicators!A1585&amp;"|"&amp;MID(indicators!C1585,3,100),support!$A$2:$A$66,0),MATCH(indicators!B1585,support!$E$1:$BI$1,0)),",","."))</f>
        <v>3.45554345954689</v>
      </c>
      <c r="E1585" t="s">
        <v>19</v>
      </c>
      <c r="F1585" t="s">
        <v>19</v>
      </c>
      <c r="G1585" t="s">
        <v>19</v>
      </c>
      <c r="H1585" t="s">
        <v>19</v>
      </c>
      <c r="I1585" t="str">
        <f ca="1">IF(OFFSET(support!$D$1,MATCH("w|"&amp;indicators!A1585&amp;"|"&amp;MID(indicators!C1585,3,100),support!$A$2:$A$66,0),MATCH(indicators!B1585,support!$E$1:$BI$1,0))="","NULL",SUBSTITUTE(OFFSET(support!$D$1,MATCH("w|"&amp;indicators!A1585&amp;"|"&amp;MID(indicators!C1585,3,100),support!$A$2:$A$66,0),MATCH(indicators!B1585,support!$E$1:$BI$1,0)),",","."))</f>
        <v>10</v>
      </c>
      <c r="J1585">
        <v>1</v>
      </c>
    </row>
    <row r="1586" spans="1:10" x14ac:dyDescent="0.25">
      <c r="A1586">
        <v>2018</v>
      </c>
      <c r="B1586" s="88">
        <v>63</v>
      </c>
      <c r="C1586" t="s">
        <v>235</v>
      </c>
      <c r="D1586" t="str">
        <f ca="1">IF(OFFSET(support!$D$1,MATCH("v|"&amp;indicators!A1586&amp;"|"&amp;MID(indicators!C1586,3,100),support!$A$2:$A$66,0),MATCH(indicators!B1586,support!$E$1:$BI$1,0))="","NULL",SUBSTITUTE(OFFSET(support!$D$1,MATCH("v|"&amp;indicators!A1586&amp;"|"&amp;MID(indicators!C1586,3,100),support!$A$2:$A$66,0),MATCH(indicators!B1586,support!$E$1:$BI$1,0)),",","."))</f>
        <v>4.00231546269748</v>
      </c>
      <c r="E1586" t="s">
        <v>19</v>
      </c>
      <c r="F1586" t="s">
        <v>19</v>
      </c>
      <c r="G1586" t="s">
        <v>19</v>
      </c>
      <c r="H1586" t="s">
        <v>19</v>
      </c>
      <c r="I1586" t="str">
        <f ca="1">IF(OFFSET(support!$D$1,MATCH("w|"&amp;indicators!A1586&amp;"|"&amp;MID(indicators!C1586,3,100),support!$A$2:$A$66,0),MATCH(indicators!B1586,support!$E$1:$BI$1,0))="","NULL",SUBSTITUTE(OFFSET(support!$D$1,MATCH("w|"&amp;indicators!A1586&amp;"|"&amp;MID(indicators!C1586,3,100),support!$A$2:$A$66,0),MATCH(indicators!B1586,support!$E$1:$BI$1,0)),",","."))</f>
        <v>10</v>
      </c>
      <c r="J1586">
        <v>1</v>
      </c>
    </row>
    <row r="1587" spans="1:10" x14ac:dyDescent="0.25">
      <c r="A1587">
        <v>2018</v>
      </c>
      <c r="B1587" s="88">
        <v>64</v>
      </c>
      <c r="C1587" t="s">
        <v>235</v>
      </c>
      <c r="D1587" t="str">
        <f ca="1">IF(OFFSET(support!$D$1,MATCH("v|"&amp;indicators!A1587&amp;"|"&amp;MID(indicators!C1587,3,100),support!$A$2:$A$66,0),MATCH(indicators!B1587,support!$E$1:$BI$1,0))="","NULL",SUBSTITUTE(OFFSET(support!$D$1,MATCH("v|"&amp;indicators!A1587&amp;"|"&amp;MID(indicators!C1587,3,100),support!$A$2:$A$66,0),MATCH(indicators!B1587,support!$E$1:$BI$1,0)),",","."))</f>
        <v>0</v>
      </c>
      <c r="E1587" t="s">
        <v>19</v>
      </c>
      <c r="F1587" t="s">
        <v>19</v>
      </c>
      <c r="G1587" t="s">
        <v>19</v>
      </c>
      <c r="H1587" t="s">
        <v>19</v>
      </c>
      <c r="I1587" t="str">
        <f ca="1">IF(OFFSET(support!$D$1,MATCH("w|"&amp;indicators!A1587&amp;"|"&amp;MID(indicators!C1587,3,100),support!$A$2:$A$66,0),MATCH(indicators!B1587,support!$E$1:$BI$1,0))="","NULL",SUBSTITUTE(OFFSET(support!$D$1,MATCH("w|"&amp;indicators!A1587&amp;"|"&amp;MID(indicators!C1587,3,100),support!$A$2:$A$66,0),MATCH(indicators!B1587,support!$E$1:$BI$1,0)),",","."))</f>
        <v>10</v>
      </c>
      <c r="J1587">
        <v>1</v>
      </c>
    </row>
    <row r="1588" spans="1:10" x14ac:dyDescent="0.25">
      <c r="A1588">
        <v>2018</v>
      </c>
      <c r="B1588" s="88">
        <v>65</v>
      </c>
      <c r="C1588" t="s">
        <v>235</v>
      </c>
      <c r="D1588" t="str">
        <f ca="1">IF(OFFSET(support!$D$1,MATCH("v|"&amp;indicators!A1588&amp;"|"&amp;MID(indicators!C1588,3,100),support!$A$2:$A$66,0),MATCH(indicators!B1588,support!$E$1:$BI$1,0))="","NULL",SUBSTITUTE(OFFSET(support!$D$1,MATCH("v|"&amp;indicators!A1588&amp;"|"&amp;MID(indicators!C1588,3,100),support!$A$2:$A$66,0),MATCH(indicators!B1588,support!$E$1:$BI$1,0)),",","."))</f>
        <v>7.24326184110681</v>
      </c>
      <c r="E1588" t="s">
        <v>19</v>
      </c>
      <c r="F1588" t="s">
        <v>19</v>
      </c>
      <c r="G1588" t="s">
        <v>19</v>
      </c>
      <c r="H1588" t="s">
        <v>19</v>
      </c>
      <c r="I1588" t="str">
        <f ca="1">IF(OFFSET(support!$D$1,MATCH("w|"&amp;indicators!A1588&amp;"|"&amp;MID(indicators!C1588,3,100),support!$A$2:$A$66,0),MATCH(indicators!B1588,support!$E$1:$BI$1,0))="","NULL",SUBSTITUTE(OFFSET(support!$D$1,MATCH("w|"&amp;indicators!A1588&amp;"|"&amp;MID(indicators!C1588,3,100),support!$A$2:$A$66,0),MATCH(indicators!B1588,support!$E$1:$BI$1,0)),",","."))</f>
        <v>10</v>
      </c>
      <c r="J1588">
        <v>1</v>
      </c>
    </row>
    <row r="1589" spans="1:10" x14ac:dyDescent="0.25">
      <c r="A1589">
        <v>2018</v>
      </c>
      <c r="B1589" s="88">
        <v>67</v>
      </c>
      <c r="C1589" t="s">
        <v>235</v>
      </c>
      <c r="D1589" t="str">
        <f ca="1">IF(OFFSET(support!$D$1,MATCH("v|"&amp;indicators!A1589&amp;"|"&amp;MID(indicators!C1589,3,100),support!$A$2:$A$66,0),MATCH(indicators!B1589,support!$E$1:$BI$1,0))="","NULL",SUBSTITUTE(OFFSET(support!$D$1,MATCH("v|"&amp;indicators!A1589&amp;"|"&amp;MID(indicators!C1589,3,100),support!$A$2:$A$66,0),MATCH(indicators!B1589,support!$E$1:$BI$1,0)),",","."))</f>
        <v>1.99601056976035</v>
      </c>
      <c r="E1589" t="s">
        <v>19</v>
      </c>
      <c r="F1589" t="s">
        <v>19</v>
      </c>
      <c r="G1589" t="s">
        <v>19</v>
      </c>
      <c r="H1589" t="s">
        <v>19</v>
      </c>
      <c r="I1589" t="str">
        <f ca="1">IF(OFFSET(support!$D$1,MATCH("w|"&amp;indicators!A1589&amp;"|"&amp;MID(indicators!C1589,3,100),support!$A$2:$A$66,0),MATCH(indicators!B1589,support!$E$1:$BI$1,0))="","NULL",SUBSTITUTE(OFFSET(support!$D$1,MATCH("w|"&amp;indicators!A1589&amp;"|"&amp;MID(indicators!C1589,3,100),support!$A$2:$A$66,0),MATCH(indicators!B1589,support!$E$1:$BI$1,0)),",","."))</f>
        <v>10</v>
      </c>
      <c r="J1589">
        <v>1</v>
      </c>
    </row>
    <row r="1590" spans="1:10" x14ac:dyDescent="0.25">
      <c r="A1590">
        <v>2018</v>
      </c>
      <c r="B1590" s="88">
        <v>68</v>
      </c>
      <c r="C1590" t="s">
        <v>235</v>
      </c>
      <c r="D1590" t="str">
        <f ca="1">IF(OFFSET(support!$D$1,MATCH("v|"&amp;indicators!A1590&amp;"|"&amp;MID(indicators!C1590,3,100),support!$A$2:$A$66,0),MATCH(indicators!B1590,support!$E$1:$BI$1,0))="","NULL",SUBSTITUTE(OFFSET(support!$D$1,MATCH("v|"&amp;indicators!A1590&amp;"|"&amp;MID(indicators!C1590,3,100),support!$A$2:$A$66,0),MATCH(indicators!B1590,support!$E$1:$BI$1,0)),",","."))</f>
        <v>6.46081398872585</v>
      </c>
      <c r="E1590" t="s">
        <v>19</v>
      </c>
      <c r="F1590" t="s">
        <v>19</v>
      </c>
      <c r="G1590" t="s">
        <v>19</v>
      </c>
      <c r="H1590" t="s">
        <v>19</v>
      </c>
      <c r="I1590" t="str">
        <f ca="1">IF(OFFSET(support!$D$1,MATCH("w|"&amp;indicators!A1590&amp;"|"&amp;MID(indicators!C1590,3,100),support!$A$2:$A$66,0),MATCH(indicators!B1590,support!$E$1:$BI$1,0))="","NULL",SUBSTITUTE(OFFSET(support!$D$1,MATCH("w|"&amp;indicators!A1590&amp;"|"&amp;MID(indicators!C1590,3,100),support!$A$2:$A$66,0),MATCH(indicators!B1590,support!$E$1:$BI$1,0)),",","."))</f>
        <v>10</v>
      </c>
      <c r="J1590">
        <v>1</v>
      </c>
    </row>
    <row r="1591" spans="1:10" x14ac:dyDescent="0.25">
      <c r="A1591">
        <v>2018</v>
      </c>
      <c r="B1591" s="88">
        <v>69</v>
      </c>
      <c r="C1591" t="s">
        <v>235</v>
      </c>
      <c r="D1591" t="str">
        <f ca="1">IF(OFFSET(support!$D$1,MATCH("v|"&amp;indicators!A1591&amp;"|"&amp;MID(indicators!C1591,3,100),support!$A$2:$A$66,0),MATCH(indicators!B1591,support!$E$1:$BI$1,0))="","NULL",SUBSTITUTE(OFFSET(support!$D$1,MATCH("v|"&amp;indicators!A1591&amp;"|"&amp;MID(indicators!C1591,3,100),support!$A$2:$A$66,0),MATCH(indicators!B1591,support!$E$1:$BI$1,0)),",","."))</f>
        <v>3.26683110248672</v>
      </c>
      <c r="E1591" t="s">
        <v>19</v>
      </c>
      <c r="F1591" t="s">
        <v>19</v>
      </c>
      <c r="G1591" t="s">
        <v>19</v>
      </c>
      <c r="H1591" t="s">
        <v>19</v>
      </c>
      <c r="I1591" t="str">
        <f ca="1">IF(OFFSET(support!$D$1,MATCH("w|"&amp;indicators!A1591&amp;"|"&amp;MID(indicators!C1591,3,100),support!$A$2:$A$66,0),MATCH(indicators!B1591,support!$E$1:$BI$1,0))="","NULL",SUBSTITUTE(OFFSET(support!$D$1,MATCH("w|"&amp;indicators!A1591&amp;"|"&amp;MID(indicators!C1591,3,100),support!$A$2:$A$66,0),MATCH(indicators!B1591,support!$E$1:$BI$1,0)),",","."))</f>
        <v>10</v>
      </c>
      <c r="J1591">
        <v>1</v>
      </c>
    </row>
    <row r="1592" spans="1:10" x14ac:dyDescent="0.25">
      <c r="A1592">
        <v>2018</v>
      </c>
      <c r="B1592" s="88">
        <v>70</v>
      </c>
      <c r="C1592" t="s">
        <v>235</v>
      </c>
      <c r="D1592" t="str">
        <f ca="1">IF(OFFSET(support!$D$1,MATCH("v|"&amp;indicators!A1592&amp;"|"&amp;MID(indicators!C1592,3,100),support!$A$2:$A$66,0),MATCH(indicators!B1592,support!$E$1:$BI$1,0))="","NULL",SUBSTITUTE(OFFSET(support!$D$1,MATCH("v|"&amp;indicators!A1592&amp;"|"&amp;MID(indicators!C1592,3,100),support!$A$2:$A$66,0),MATCH(indicators!B1592,support!$E$1:$BI$1,0)),",","."))</f>
        <v>7.01655721359973</v>
      </c>
      <c r="E1592" t="s">
        <v>19</v>
      </c>
      <c r="F1592" t="s">
        <v>19</v>
      </c>
      <c r="G1592" t="s">
        <v>19</v>
      </c>
      <c r="H1592" t="s">
        <v>19</v>
      </c>
      <c r="I1592" t="str">
        <f ca="1">IF(OFFSET(support!$D$1,MATCH("w|"&amp;indicators!A1592&amp;"|"&amp;MID(indicators!C1592,3,100),support!$A$2:$A$66,0),MATCH(indicators!B1592,support!$E$1:$BI$1,0))="","NULL",SUBSTITUTE(OFFSET(support!$D$1,MATCH("w|"&amp;indicators!A1592&amp;"|"&amp;MID(indicators!C1592,3,100),support!$A$2:$A$66,0),MATCH(indicators!B1592,support!$E$1:$BI$1,0)),",","."))</f>
        <v>10</v>
      </c>
      <c r="J1592">
        <v>1</v>
      </c>
    </row>
    <row r="1593" spans="1:10" x14ac:dyDescent="0.25">
      <c r="A1593">
        <v>2018</v>
      </c>
      <c r="B1593" s="88">
        <v>72</v>
      </c>
      <c r="C1593" t="s">
        <v>235</v>
      </c>
      <c r="D1593" t="str">
        <f ca="1">IF(OFFSET(support!$D$1,MATCH("v|"&amp;indicators!A1593&amp;"|"&amp;MID(indicators!C1593,3,100),support!$A$2:$A$66,0),MATCH(indicators!B1593,support!$E$1:$BI$1,0))="","NULL",SUBSTITUTE(OFFSET(support!$D$1,MATCH("v|"&amp;indicators!A1593&amp;"|"&amp;MID(indicators!C1593,3,100),support!$A$2:$A$66,0),MATCH(indicators!B1593,support!$E$1:$BI$1,0)),",","."))</f>
        <v>3.78751281588356</v>
      </c>
      <c r="E1593" t="s">
        <v>19</v>
      </c>
      <c r="F1593" t="s">
        <v>19</v>
      </c>
      <c r="G1593" t="s">
        <v>19</v>
      </c>
      <c r="H1593" t="s">
        <v>19</v>
      </c>
      <c r="I1593" t="str">
        <f ca="1">IF(OFFSET(support!$D$1,MATCH("w|"&amp;indicators!A1593&amp;"|"&amp;MID(indicators!C1593,3,100),support!$A$2:$A$66,0),MATCH(indicators!B1593,support!$E$1:$BI$1,0))="","NULL",SUBSTITUTE(OFFSET(support!$D$1,MATCH("w|"&amp;indicators!A1593&amp;"|"&amp;MID(indicators!C1593,3,100),support!$A$2:$A$66,0),MATCH(indicators!B1593,support!$E$1:$BI$1,0)),",","."))</f>
        <v>10</v>
      </c>
      <c r="J1593">
        <v>1</v>
      </c>
    </row>
    <row r="1594" spans="1:10" x14ac:dyDescent="0.25">
      <c r="A1594">
        <v>2018</v>
      </c>
      <c r="B1594" s="88">
        <v>75</v>
      </c>
      <c r="C1594" t="s">
        <v>235</v>
      </c>
      <c r="D1594" t="str">
        <f ca="1">IF(OFFSET(support!$D$1,MATCH("v|"&amp;indicators!A1594&amp;"|"&amp;MID(indicators!C1594,3,100),support!$A$2:$A$66,0),MATCH(indicators!B1594,support!$E$1:$BI$1,0))="","NULL",SUBSTITUTE(OFFSET(support!$D$1,MATCH("v|"&amp;indicators!A1594&amp;"|"&amp;MID(indicators!C1594,3,100),support!$A$2:$A$66,0),MATCH(indicators!B1594,support!$E$1:$BI$1,0)),",","."))</f>
        <v>6.73931324121575</v>
      </c>
      <c r="E1594" t="s">
        <v>19</v>
      </c>
      <c r="F1594" t="s">
        <v>19</v>
      </c>
      <c r="G1594" t="s">
        <v>19</v>
      </c>
      <c r="H1594" t="s">
        <v>19</v>
      </c>
      <c r="I1594" t="str">
        <f ca="1">IF(OFFSET(support!$D$1,MATCH("w|"&amp;indicators!A1594&amp;"|"&amp;MID(indicators!C1594,3,100),support!$A$2:$A$66,0),MATCH(indicators!B1594,support!$E$1:$BI$1,0))="","NULL",SUBSTITUTE(OFFSET(support!$D$1,MATCH("w|"&amp;indicators!A1594&amp;"|"&amp;MID(indicators!C1594,3,100),support!$A$2:$A$66,0),MATCH(indicators!B1594,support!$E$1:$BI$1,0)),",","."))</f>
        <v>10</v>
      </c>
      <c r="J1594">
        <v>1</v>
      </c>
    </row>
    <row r="1595" spans="1:10" x14ac:dyDescent="0.25">
      <c r="A1595">
        <v>2018</v>
      </c>
      <c r="B1595" s="88">
        <v>77</v>
      </c>
      <c r="C1595" t="s">
        <v>235</v>
      </c>
      <c r="D1595" t="str">
        <f ca="1">IF(OFFSET(support!$D$1,MATCH("v|"&amp;indicators!A1595&amp;"|"&amp;MID(indicators!C1595,3,100),support!$A$2:$A$66,0),MATCH(indicators!B1595,support!$E$1:$BI$1,0))="","NULL",SUBSTITUTE(OFFSET(support!$D$1,MATCH("v|"&amp;indicators!A1595&amp;"|"&amp;MID(indicators!C1595,3,100),support!$A$2:$A$66,0),MATCH(indicators!B1595,support!$E$1:$BI$1,0)),",","."))</f>
        <v>4.35099704578155</v>
      </c>
      <c r="E1595" t="s">
        <v>19</v>
      </c>
      <c r="F1595" t="s">
        <v>19</v>
      </c>
      <c r="G1595" t="s">
        <v>19</v>
      </c>
      <c r="H1595" t="s">
        <v>19</v>
      </c>
      <c r="I1595" t="str">
        <f ca="1">IF(OFFSET(support!$D$1,MATCH("w|"&amp;indicators!A1595&amp;"|"&amp;MID(indicators!C1595,3,100),support!$A$2:$A$66,0),MATCH(indicators!B1595,support!$E$1:$BI$1,0))="","NULL",SUBSTITUTE(OFFSET(support!$D$1,MATCH("w|"&amp;indicators!A1595&amp;"|"&amp;MID(indicators!C1595,3,100),support!$A$2:$A$66,0),MATCH(indicators!B1595,support!$E$1:$BI$1,0)),",","."))</f>
        <v>10</v>
      </c>
      <c r="J1595">
        <v>1</v>
      </c>
    </row>
    <row r="1596" spans="1:10" x14ac:dyDescent="0.25">
      <c r="A1596">
        <v>2018</v>
      </c>
      <c r="B1596" s="88">
        <v>78</v>
      </c>
      <c r="C1596" t="s">
        <v>235</v>
      </c>
      <c r="D1596" t="str">
        <f ca="1">IF(OFFSET(support!$D$1,MATCH("v|"&amp;indicators!A1596&amp;"|"&amp;MID(indicators!C1596,3,100),support!$A$2:$A$66,0),MATCH(indicators!B1596,support!$E$1:$BI$1,0))="","NULL",SUBSTITUTE(OFFSET(support!$D$1,MATCH("v|"&amp;indicators!A1596&amp;"|"&amp;MID(indicators!C1596,3,100),support!$A$2:$A$66,0),MATCH(indicators!B1596,support!$E$1:$BI$1,0)),",","."))</f>
        <v>6.91117300862354</v>
      </c>
      <c r="E1596" t="s">
        <v>19</v>
      </c>
      <c r="F1596" t="s">
        <v>19</v>
      </c>
      <c r="G1596" t="s">
        <v>19</v>
      </c>
      <c r="H1596" t="s">
        <v>19</v>
      </c>
      <c r="I1596" t="str">
        <f ca="1">IF(OFFSET(support!$D$1,MATCH("w|"&amp;indicators!A1596&amp;"|"&amp;MID(indicators!C1596,3,100),support!$A$2:$A$66,0),MATCH(indicators!B1596,support!$E$1:$BI$1,0))="","NULL",SUBSTITUTE(OFFSET(support!$D$1,MATCH("w|"&amp;indicators!A1596&amp;"|"&amp;MID(indicators!C1596,3,100),support!$A$2:$A$66,0),MATCH(indicators!B1596,support!$E$1:$BI$1,0)),",","."))</f>
        <v>10</v>
      </c>
      <c r="J1596">
        <v>1</v>
      </c>
    </row>
    <row r="1597" spans="1:10" x14ac:dyDescent="0.25">
      <c r="A1597">
        <v>2018</v>
      </c>
      <c r="B1597" s="88">
        <v>83</v>
      </c>
      <c r="C1597" t="s">
        <v>235</v>
      </c>
      <c r="D1597" t="str">
        <f ca="1">IF(OFFSET(support!$D$1,MATCH("v|"&amp;indicators!A1597&amp;"|"&amp;MID(indicators!C1597,3,100),support!$A$2:$A$66,0),MATCH(indicators!B1597,support!$E$1:$BI$1,0))="","NULL",SUBSTITUTE(OFFSET(support!$D$1,MATCH("v|"&amp;indicators!A1597&amp;"|"&amp;MID(indicators!C1597,3,100),support!$A$2:$A$66,0),MATCH(indicators!B1597,support!$E$1:$BI$1,0)),",","."))</f>
        <v>6.49370329325777</v>
      </c>
      <c r="E1597" t="s">
        <v>19</v>
      </c>
      <c r="F1597" t="s">
        <v>19</v>
      </c>
      <c r="G1597" t="s">
        <v>19</v>
      </c>
      <c r="H1597" t="s">
        <v>19</v>
      </c>
      <c r="I1597" t="str">
        <f ca="1">IF(OFFSET(support!$D$1,MATCH("w|"&amp;indicators!A1597&amp;"|"&amp;MID(indicators!C1597,3,100),support!$A$2:$A$66,0),MATCH(indicators!B1597,support!$E$1:$BI$1,0))="","NULL",SUBSTITUTE(OFFSET(support!$D$1,MATCH("w|"&amp;indicators!A1597&amp;"|"&amp;MID(indicators!C1597,3,100),support!$A$2:$A$66,0),MATCH(indicators!B1597,support!$E$1:$BI$1,0)),",","."))</f>
        <v>10</v>
      </c>
      <c r="J1597">
        <v>1</v>
      </c>
    </row>
    <row r="1598" spans="1:10" x14ac:dyDescent="0.25">
      <c r="A1598">
        <v>2017</v>
      </c>
      <c r="B1598" s="88">
        <v>1</v>
      </c>
      <c r="C1598" t="s">
        <v>236</v>
      </c>
      <c r="D1598" t="str">
        <f ca="1">IF(OFFSET(support!$D$1,MATCH("v|"&amp;indicators!A1598&amp;"|"&amp;MID(indicators!C1598,3,100),support!$A$2:$A$66,0),MATCH(indicators!B1598,support!$E$1:$BI$1,0))="","NULL",SUBSTITUTE(OFFSET(support!$D$1,MATCH("v|"&amp;indicators!A1598&amp;"|"&amp;MID(indicators!C1598,3,100),support!$A$2:$A$66,0),MATCH(indicators!B1598,support!$E$1:$BI$1,0)),",","."))</f>
        <v>6.89620808225192</v>
      </c>
      <c r="E1598" t="s">
        <v>19</v>
      </c>
      <c r="F1598" t="s">
        <v>19</v>
      </c>
      <c r="G1598" t="s">
        <v>19</v>
      </c>
      <c r="H1598" t="s">
        <v>19</v>
      </c>
      <c r="I1598" t="str">
        <f ca="1">IF(OFFSET(support!$D$1,MATCH("w|"&amp;indicators!A1598&amp;"|"&amp;MID(indicators!C1598,3,100),support!$A$2:$A$66,0),MATCH(indicators!B1598,support!$E$1:$BI$1,0))="","NULL",SUBSTITUTE(OFFSET(support!$D$1,MATCH("w|"&amp;indicators!A1598&amp;"|"&amp;MID(indicators!C1598,3,100),support!$A$2:$A$66,0),MATCH(indicators!B1598,support!$E$1:$BI$1,0)),",","."))</f>
        <v>10</v>
      </c>
      <c r="J1598">
        <v>1</v>
      </c>
    </row>
    <row r="1599" spans="1:10" x14ac:dyDescent="0.25">
      <c r="A1599">
        <v>2017</v>
      </c>
      <c r="B1599" s="88">
        <v>2</v>
      </c>
      <c r="C1599" t="s">
        <v>236</v>
      </c>
      <c r="D1599" t="str">
        <f ca="1">IF(OFFSET(support!$D$1,MATCH("v|"&amp;indicators!A1599&amp;"|"&amp;MID(indicators!C1599,3,100),support!$A$2:$A$66,0),MATCH(indicators!B1599,support!$E$1:$BI$1,0))="","NULL",SUBSTITUTE(OFFSET(support!$D$1,MATCH("v|"&amp;indicators!A1599&amp;"|"&amp;MID(indicators!C1599,3,100),support!$A$2:$A$66,0),MATCH(indicators!B1599,support!$E$1:$BI$1,0)),",","."))</f>
        <v>5.62124167854714</v>
      </c>
      <c r="E1599" t="s">
        <v>19</v>
      </c>
      <c r="F1599" t="s">
        <v>19</v>
      </c>
      <c r="G1599" t="s">
        <v>19</v>
      </c>
      <c r="H1599" t="s">
        <v>19</v>
      </c>
      <c r="I1599" t="str">
        <f ca="1">IF(OFFSET(support!$D$1,MATCH("w|"&amp;indicators!A1599&amp;"|"&amp;MID(indicators!C1599,3,100),support!$A$2:$A$66,0),MATCH(indicators!B1599,support!$E$1:$BI$1,0))="","NULL",SUBSTITUTE(OFFSET(support!$D$1,MATCH("w|"&amp;indicators!A1599&amp;"|"&amp;MID(indicators!C1599,3,100),support!$A$2:$A$66,0),MATCH(indicators!B1599,support!$E$1:$BI$1,0)),",","."))</f>
        <v>10</v>
      </c>
      <c r="J1599">
        <v>1</v>
      </c>
    </row>
    <row r="1600" spans="1:10" x14ac:dyDescent="0.25">
      <c r="A1600">
        <v>2017</v>
      </c>
      <c r="B1600" s="88">
        <v>3</v>
      </c>
      <c r="C1600" t="s">
        <v>236</v>
      </c>
      <c r="D1600" t="str">
        <f ca="1">IF(OFFSET(support!$D$1,MATCH("v|"&amp;indicators!A1600&amp;"|"&amp;MID(indicators!C1600,3,100),support!$A$2:$A$66,0),MATCH(indicators!B1600,support!$E$1:$BI$1,0))="","NULL",SUBSTITUTE(OFFSET(support!$D$1,MATCH("v|"&amp;indicators!A1600&amp;"|"&amp;MID(indicators!C1600,3,100),support!$A$2:$A$66,0),MATCH(indicators!B1600,support!$E$1:$BI$1,0)),",","."))</f>
        <v>3.99890652681248</v>
      </c>
      <c r="E1600" t="s">
        <v>19</v>
      </c>
      <c r="F1600" t="s">
        <v>19</v>
      </c>
      <c r="G1600" t="s">
        <v>19</v>
      </c>
      <c r="H1600" t="s">
        <v>19</v>
      </c>
      <c r="I1600" t="str">
        <f ca="1">IF(OFFSET(support!$D$1,MATCH("w|"&amp;indicators!A1600&amp;"|"&amp;MID(indicators!C1600,3,100),support!$A$2:$A$66,0),MATCH(indicators!B1600,support!$E$1:$BI$1,0))="","NULL",SUBSTITUTE(OFFSET(support!$D$1,MATCH("w|"&amp;indicators!A1600&amp;"|"&amp;MID(indicators!C1600,3,100),support!$A$2:$A$66,0),MATCH(indicators!B1600,support!$E$1:$BI$1,0)),",","."))</f>
        <v>10</v>
      </c>
      <c r="J1600">
        <v>1</v>
      </c>
    </row>
    <row r="1601" spans="1:10" x14ac:dyDescent="0.25">
      <c r="A1601">
        <v>2017</v>
      </c>
      <c r="B1601" s="88">
        <v>4</v>
      </c>
      <c r="C1601" t="s">
        <v>236</v>
      </c>
      <c r="D1601" t="str">
        <f ca="1">IF(OFFSET(support!$D$1,MATCH("v|"&amp;indicators!A1601&amp;"|"&amp;MID(indicators!C1601,3,100),support!$A$2:$A$66,0),MATCH(indicators!B1601,support!$E$1:$BI$1,0))="","NULL",SUBSTITUTE(OFFSET(support!$D$1,MATCH("v|"&amp;indicators!A1601&amp;"|"&amp;MID(indicators!C1601,3,100),support!$A$2:$A$66,0),MATCH(indicators!B1601,support!$E$1:$BI$1,0)),",","."))</f>
        <v>6.25059459428554</v>
      </c>
      <c r="E1601" t="s">
        <v>19</v>
      </c>
      <c r="F1601" t="s">
        <v>19</v>
      </c>
      <c r="G1601" t="s">
        <v>19</v>
      </c>
      <c r="H1601" t="s">
        <v>19</v>
      </c>
      <c r="I1601" t="str">
        <f ca="1">IF(OFFSET(support!$D$1,MATCH("w|"&amp;indicators!A1601&amp;"|"&amp;MID(indicators!C1601,3,100),support!$A$2:$A$66,0),MATCH(indicators!B1601,support!$E$1:$BI$1,0))="","NULL",SUBSTITUTE(OFFSET(support!$D$1,MATCH("w|"&amp;indicators!A1601&amp;"|"&amp;MID(indicators!C1601,3,100),support!$A$2:$A$66,0),MATCH(indicators!B1601,support!$E$1:$BI$1,0)),",","."))</f>
        <v>10</v>
      </c>
      <c r="J1601">
        <v>1</v>
      </c>
    </row>
    <row r="1602" spans="1:10" x14ac:dyDescent="0.25">
      <c r="A1602">
        <v>2017</v>
      </c>
      <c r="B1602" s="88">
        <v>5</v>
      </c>
      <c r="C1602" t="s">
        <v>236</v>
      </c>
      <c r="D1602" t="str">
        <f ca="1">IF(OFFSET(support!$D$1,MATCH("v|"&amp;indicators!A1602&amp;"|"&amp;MID(indicators!C1602,3,100),support!$A$2:$A$66,0),MATCH(indicators!B1602,support!$E$1:$BI$1,0))="","NULL",SUBSTITUTE(OFFSET(support!$D$1,MATCH("v|"&amp;indicators!A1602&amp;"|"&amp;MID(indicators!C1602,3,100),support!$A$2:$A$66,0),MATCH(indicators!B1602,support!$E$1:$BI$1,0)),",","."))</f>
        <v>4.99866805367887</v>
      </c>
      <c r="E1602" t="s">
        <v>19</v>
      </c>
      <c r="F1602" t="s">
        <v>19</v>
      </c>
      <c r="G1602" t="s">
        <v>19</v>
      </c>
      <c r="H1602" t="s">
        <v>19</v>
      </c>
      <c r="I1602" t="str">
        <f ca="1">IF(OFFSET(support!$D$1,MATCH("w|"&amp;indicators!A1602&amp;"|"&amp;MID(indicators!C1602,3,100),support!$A$2:$A$66,0),MATCH(indicators!B1602,support!$E$1:$BI$1,0))="","NULL",SUBSTITUTE(OFFSET(support!$D$1,MATCH("w|"&amp;indicators!A1602&amp;"|"&amp;MID(indicators!C1602,3,100),support!$A$2:$A$66,0),MATCH(indicators!B1602,support!$E$1:$BI$1,0)),",","."))</f>
        <v>10</v>
      </c>
      <c r="J1602">
        <v>1</v>
      </c>
    </row>
    <row r="1603" spans="1:10" x14ac:dyDescent="0.25">
      <c r="A1603">
        <v>2017</v>
      </c>
      <c r="B1603" s="88">
        <v>6</v>
      </c>
      <c r="C1603" t="s">
        <v>236</v>
      </c>
      <c r="D1603" t="str">
        <f ca="1">IF(OFFSET(support!$D$1,MATCH("v|"&amp;indicators!A1603&amp;"|"&amp;MID(indicators!C1603,3,100),support!$A$2:$A$66,0),MATCH(indicators!B1603,support!$E$1:$BI$1,0))="","NULL",SUBSTITUTE(OFFSET(support!$D$1,MATCH("v|"&amp;indicators!A1603&amp;"|"&amp;MID(indicators!C1603,3,100),support!$A$2:$A$66,0),MATCH(indicators!B1603,support!$E$1:$BI$1,0)),",","."))</f>
        <v>2.63266952229754</v>
      </c>
      <c r="E1603" t="s">
        <v>19</v>
      </c>
      <c r="F1603" t="s">
        <v>19</v>
      </c>
      <c r="G1603" t="s">
        <v>19</v>
      </c>
      <c r="H1603" t="s">
        <v>19</v>
      </c>
      <c r="I1603" t="str">
        <f ca="1">IF(OFFSET(support!$D$1,MATCH("w|"&amp;indicators!A1603&amp;"|"&amp;MID(indicators!C1603,3,100),support!$A$2:$A$66,0),MATCH(indicators!B1603,support!$E$1:$BI$1,0))="","NULL",SUBSTITUTE(OFFSET(support!$D$1,MATCH("w|"&amp;indicators!A1603&amp;"|"&amp;MID(indicators!C1603,3,100),support!$A$2:$A$66,0),MATCH(indicators!B1603,support!$E$1:$BI$1,0)),",","."))</f>
        <v>10</v>
      </c>
      <c r="J1603">
        <v>1</v>
      </c>
    </row>
    <row r="1604" spans="1:10" x14ac:dyDescent="0.25">
      <c r="A1604">
        <v>2017</v>
      </c>
      <c r="B1604" s="88">
        <v>7</v>
      </c>
      <c r="C1604" t="s">
        <v>236</v>
      </c>
      <c r="D1604" t="str">
        <f ca="1">IF(OFFSET(support!$D$1,MATCH("v|"&amp;indicators!A1604&amp;"|"&amp;MID(indicators!C1604,3,100),support!$A$2:$A$66,0),MATCH(indicators!B1604,support!$E$1:$BI$1,0))="","NULL",SUBSTITUTE(OFFSET(support!$D$1,MATCH("v|"&amp;indicators!A1604&amp;"|"&amp;MID(indicators!C1604,3,100),support!$A$2:$A$66,0),MATCH(indicators!B1604,support!$E$1:$BI$1,0)),",","."))</f>
        <v>5.0567849248352</v>
      </c>
      <c r="E1604" t="s">
        <v>19</v>
      </c>
      <c r="F1604" t="s">
        <v>19</v>
      </c>
      <c r="G1604" t="s">
        <v>19</v>
      </c>
      <c r="H1604" t="s">
        <v>19</v>
      </c>
      <c r="I1604" t="str">
        <f ca="1">IF(OFFSET(support!$D$1,MATCH("w|"&amp;indicators!A1604&amp;"|"&amp;MID(indicators!C1604,3,100),support!$A$2:$A$66,0),MATCH(indicators!B1604,support!$E$1:$BI$1,0))="","NULL",SUBSTITUTE(OFFSET(support!$D$1,MATCH("w|"&amp;indicators!A1604&amp;"|"&amp;MID(indicators!C1604,3,100),support!$A$2:$A$66,0),MATCH(indicators!B1604,support!$E$1:$BI$1,0)),",","."))</f>
        <v>10</v>
      </c>
      <c r="J1604">
        <v>1</v>
      </c>
    </row>
    <row r="1605" spans="1:10" x14ac:dyDescent="0.25">
      <c r="A1605">
        <v>2017</v>
      </c>
      <c r="B1605" s="88">
        <v>8</v>
      </c>
      <c r="C1605" t="s">
        <v>236</v>
      </c>
      <c r="D1605" t="str">
        <f ca="1">IF(OFFSET(support!$D$1,MATCH("v|"&amp;indicators!A1605&amp;"|"&amp;MID(indicators!C1605,3,100),support!$A$2:$A$66,0),MATCH(indicators!B1605,support!$E$1:$BI$1,0))="","NULL",SUBSTITUTE(OFFSET(support!$D$1,MATCH("v|"&amp;indicators!A1605&amp;"|"&amp;MID(indicators!C1605,3,100),support!$A$2:$A$66,0),MATCH(indicators!B1605,support!$E$1:$BI$1,0)),",","."))</f>
        <v>7.35854241126857</v>
      </c>
      <c r="E1605" t="s">
        <v>19</v>
      </c>
      <c r="F1605" t="s">
        <v>19</v>
      </c>
      <c r="G1605" t="s">
        <v>19</v>
      </c>
      <c r="H1605" t="s">
        <v>19</v>
      </c>
      <c r="I1605" t="str">
        <f ca="1">IF(OFFSET(support!$D$1,MATCH("w|"&amp;indicators!A1605&amp;"|"&amp;MID(indicators!C1605,3,100),support!$A$2:$A$66,0),MATCH(indicators!B1605,support!$E$1:$BI$1,0))="","NULL",SUBSTITUTE(OFFSET(support!$D$1,MATCH("w|"&amp;indicators!A1605&amp;"|"&amp;MID(indicators!C1605,3,100),support!$A$2:$A$66,0),MATCH(indicators!B1605,support!$E$1:$BI$1,0)),",","."))</f>
        <v>10</v>
      </c>
      <c r="J1605">
        <v>1</v>
      </c>
    </row>
    <row r="1606" spans="1:10" x14ac:dyDescent="0.25">
      <c r="A1606">
        <v>2017</v>
      </c>
      <c r="B1606" s="88">
        <v>10</v>
      </c>
      <c r="C1606" t="s">
        <v>236</v>
      </c>
      <c r="D1606" t="str">
        <f ca="1">IF(OFFSET(support!$D$1,MATCH("v|"&amp;indicators!A1606&amp;"|"&amp;MID(indicators!C1606,3,100),support!$A$2:$A$66,0),MATCH(indicators!B1606,support!$E$1:$BI$1,0))="","NULL",SUBSTITUTE(OFFSET(support!$D$1,MATCH("v|"&amp;indicators!A1606&amp;"|"&amp;MID(indicators!C1606,3,100),support!$A$2:$A$66,0),MATCH(indicators!B1606,support!$E$1:$BI$1,0)),",","."))</f>
        <v>3.32968534998615</v>
      </c>
      <c r="E1606" t="s">
        <v>19</v>
      </c>
      <c r="F1606" t="s">
        <v>19</v>
      </c>
      <c r="G1606" t="s">
        <v>19</v>
      </c>
      <c r="H1606" t="s">
        <v>19</v>
      </c>
      <c r="I1606" t="str">
        <f ca="1">IF(OFFSET(support!$D$1,MATCH("w|"&amp;indicators!A1606&amp;"|"&amp;MID(indicators!C1606,3,100),support!$A$2:$A$66,0),MATCH(indicators!B1606,support!$E$1:$BI$1,0))="","NULL",SUBSTITUTE(OFFSET(support!$D$1,MATCH("w|"&amp;indicators!A1606&amp;"|"&amp;MID(indicators!C1606,3,100),support!$A$2:$A$66,0),MATCH(indicators!B1606,support!$E$1:$BI$1,0)),",","."))</f>
        <v>10</v>
      </c>
      <c r="J1606">
        <v>1</v>
      </c>
    </row>
    <row r="1607" spans="1:10" x14ac:dyDescent="0.25">
      <c r="A1607">
        <v>2017</v>
      </c>
      <c r="B1607" s="88">
        <v>11</v>
      </c>
      <c r="C1607" t="s">
        <v>236</v>
      </c>
      <c r="D1607" t="str">
        <f ca="1">IF(OFFSET(support!$D$1,MATCH("v|"&amp;indicators!A1607&amp;"|"&amp;MID(indicators!C1607,3,100),support!$A$2:$A$66,0),MATCH(indicators!B1607,support!$E$1:$BI$1,0))="","NULL",SUBSTITUTE(OFFSET(support!$D$1,MATCH("v|"&amp;indicators!A1607&amp;"|"&amp;MID(indicators!C1607,3,100),support!$A$2:$A$66,0),MATCH(indicators!B1607,support!$E$1:$BI$1,0)),",","."))</f>
        <v>3.95290559898783</v>
      </c>
      <c r="E1607" t="s">
        <v>19</v>
      </c>
      <c r="F1607" t="s">
        <v>19</v>
      </c>
      <c r="G1607" t="s">
        <v>19</v>
      </c>
      <c r="H1607" t="s">
        <v>19</v>
      </c>
      <c r="I1607" t="str">
        <f ca="1">IF(OFFSET(support!$D$1,MATCH("w|"&amp;indicators!A1607&amp;"|"&amp;MID(indicators!C1607,3,100),support!$A$2:$A$66,0),MATCH(indicators!B1607,support!$E$1:$BI$1,0))="","NULL",SUBSTITUTE(OFFSET(support!$D$1,MATCH("w|"&amp;indicators!A1607&amp;"|"&amp;MID(indicators!C1607,3,100),support!$A$2:$A$66,0),MATCH(indicators!B1607,support!$E$1:$BI$1,0)),",","."))</f>
        <v>10</v>
      </c>
      <c r="J1607">
        <v>1</v>
      </c>
    </row>
    <row r="1608" spans="1:10" x14ac:dyDescent="0.25">
      <c r="A1608">
        <v>2017</v>
      </c>
      <c r="B1608" s="88">
        <v>12</v>
      </c>
      <c r="C1608" t="s">
        <v>236</v>
      </c>
      <c r="D1608" t="str">
        <f ca="1">IF(OFFSET(support!$D$1,MATCH("v|"&amp;indicators!A1608&amp;"|"&amp;MID(indicators!C1608,3,100),support!$A$2:$A$66,0),MATCH(indicators!B1608,support!$E$1:$BI$1,0))="","NULL",SUBSTITUTE(OFFSET(support!$D$1,MATCH("v|"&amp;indicators!A1608&amp;"|"&amp;MID(indicators!C1608,3,100),support!$A$2:$A$66,0),MATCH(indicators!B1608,support!$E$1:$BI$1,0)),",","."))</f>
        <v>6.20897813246708</v>
      </c>
      <c r="E1608" t="s">
        <v>19</v>
      </c>
      <c r="F1608" t="s">
        <v>19</v>
      </c>
      <c r="G1608" t="s">
        <v>19</v>
      </c>
      <c r="H1608" t="s">
        <v>19</v>
      </c>
      <c r="I1608" t="str">
        <f ca="1">IF(OFFSET(support!$D$1,MATCH("w|"&amp;indicators!A1608&amp;"|"&amp;MID(indicators!C1608,3,100),support!$A$2:$A$66,0),MATCH(indicators!B1608,support!$E$1:$BI$1,0))="","NULL",SUBSTITUTE(OFFSET(support!$D$1,MATCH("w|"&amp;indicators!A1608&amp;"|"&amp;MID(indicators!C1608,3,100),support!$A$2:$A$66,0),MATCH(indicators!B1608,support!$E$1:$BI$1,0)),",","."))</f>
        <v>10</v>
      </c>
      <c r="J1608">
        <v>1</v>
      </c>
    </row>
    <row r="1609" spans="1:10" x14ac:dyDescent="0.25">
      <c r="A1609">
        <v>2017</v>
      </c>
      <c r="B1609" s="88">
        <v>14</v>
      </c>
      <c r="C1609" t="s">
        <v>236</v>
      </c>
      <c r="D1609" t="str">
        <f ca="1">IF(OFFSET(support!$D$1,MATCH("v|"&amp;indicators!A1609&amp;"|"&amp;MID(indicators!C1609,3,100),support!$A$2:$A$66,0),MATCH(indicators!B1609,support!$E$1:$BI$1,0))="","NULL",SUBSTITUTE(OFFSET(support!$D$1,MATCH("v|"&amp;indicators!A1609&amp;"|"&amp;MID(indicators!C1609,3,100),support!$A$2:$A$66,0),MATCH(indicators!B1609,support!$E$1:$BI$1,0)),",","."))</f>
        <v>4.46773803043505</v>
      </c>
      <c r="E1609" t="s">
        <v>19</v>
      </c>
      <c r="F1609" t="s">
        <v>19</v>
      </c>
      <c r="G1609" t="s">
        <v>19</v>
      </c>
      <c r="H1609" t="s">
        <v>19</v>
      </c>
      <c r="I1609" t="str">
        <f ca="1">IF(OFFSET(support!$D$1,MATCH("w|"&amp;indicators!A1609&amp;"|"&amp;MID(indicators!C1609,3,100),support!$A$2:$A$66,0),MATCH(indicators!B1609,support!$E$1:$BI$1,0))="","NULL",SUBSTITUTE(OFFSET(support!$D$1,MATCH("w|"&amp;indicators!A1609&amp;"|"&amp;MID(indicators!C1609,3,100),support!$A$2:$A$66,0),MATCH(indicators!B1609,support!$E$1:$BI$1,0)),",","."))</f>
        <v>10</v>
      </c>
      <c r="J1609">
        <v>1</v>
      </c>
    </row>
    <row r="1610" spans="1:10" x14ac:dyDescent="0.25">
      <c r="A1610">
        <v>2017</v>
      </c>
      <c r="B1610" s="88">
        <v>17</v>
      </c>
      <c r="C1610" t="s">
        <v>236</v>
      </c>
      <c r="D1610" t="str">
        <f ca="1">IF(OFFSET(support!$D$1,MATCH("v|"&amp;indicators!A1610&amp;"|"&amp;MID(indicators!C1610,3,100),support!$A$2:$A$66,0),MATCH(indicators!B1610,support!$E$1:$BI$1,0))="","NULL",SUBSTITUTE(OFFSET(support!$D$1,MATCH("v|"&amp;indicators!A1610&amp;"|"&amp;MID(indicators!C1610,3,100),support!$A$2:$A$66,0),MATCH(indicators!B1610,support!$E$1:$BI$1,0)),",","."))</f>
        <v>6.5176447509348</v>
      </c>
      <c r="E1610" t="s">
        <v>19</v>
      </c>
      <c r="F1610" t="s">
        <v>19</v>
      </c>
      <c r="G1610" t="s">
        <v>19</v>
      </c>
      <c r="H1610" t="s">
        <v>19</v>
      </c>
      <c r="I1610" t="str">
        <f ca="1">IF(OFFSET(support!$D$1,MATCH("w|"&amp;indicators!A1610&amp;"|"&amp;MID(indicators!C1610,3,100),support!$A$2:$A$66,0),MATCH(indicators!B1610,support!$E$1:$BI$1,0))="","NULL",SUBSTITUTE(OFFSET(support!$D$1,MATCH("w|"&amp;indicators!A1610&amp;"|"&amp;MID(indicators!C1610,3,100),support!$A$2:$A$66,0),MATCH(indicators!B1610,support!$E$1:$BI$1,0)),",","."))</f>
        <v>10</v>
      </c>
      <c r="J1610">
        <v>1</v>
      </c>
    </row>
    <row r="1611" spans="1:10" x14ac:dyDescent="0.25">
      <c r="A1611">
        <v>2017</v>
      </c>
      <c r="B1611" s="88">
        <v>18</v>
      </c>
      <c r="C1611" t="s">
        <v>236</v>
      </c>
      <c r="D1611" t="str">
        <f ca="1">IF(OFFSET(support!$D$1,MATCH("v|"&amp;indicators!A1611&amp;"|"&amp;MID(indicators!C1611,3,100),support!$A$2:$A$66,0),MATCH(indicators!B1611,support!$E$1:$BI$1,0))="","NULL",SUBSTITUTE(OFFSET(support!$D$1,MATCH("v|"&amp;indicators!A1611&amp;"|"&amp;MID(indicators!C1611,3,100),support!$A$2:$A$66,0),MATCH(indicators!B1611,support!$E$1:$BI$1,0)),",","."))</f>
        <v>6.20568582796264</v>
      </c>
      <c r="E1611" t="s">
        <v>19</v>
      </c>
      <c r="F1611" t="s">
        <v>19</v>
      </c>
      <c r="G1611" t="s">
        <v>19</v>
      </c>
      <c r="H1611" t="s">
        <v>19</v>
      </c>
      <c r="I1611" t="str">
        <f ca="1">IF(OFFSET(support!$D$1,MATCH("w|"&amp;indicators!A1611&amp;"|"&amp;MID(indicators!C1611,3,100),support!$A$2:$A$66,0),MATCH(indicators!B1611,support!$E$1:$BI$1,0))="","NULL",SUBSTITUTE(OFFSET(support!$D$1,MATCH("w|"&amp;indicators!A1611&amp;"|"&amp;MID(indicators!C1611,3,100),support!$A$2:$A$66,0),MATCH(indicators!B1611,support!$E$1:$BI$1,0)),",","."))</f>
        <v>10</v>
      </c>
      <c r="J1611">
        <v>1</v>
      </c>
    </row>
    <row r="1612" spans="1:10" x14ac:dyDescent="0.25">
      <c r="A1612">
        <v>2017</v>
      </c>
      <c r="B1612" s="88">
        <v>21</v>
      </c>
      <c r="C1612" t="s">
        <v>236</v>
      </c>
      <c r="D1612" t="str">
        <f ca="1">IF(OFFSET(support!$D$1,MATCH("v|"&amp;indicators!A1612&amp;"|"&amp;MID(indicators!C1612,3,100),support!$A$2:$A$66,0),MATCH(indicators!B1612,support!$E$1:$BI$1,0))="","NULL",SUBSTITUTE(OFFSET(support!$D$1,MATCH("v|"&amp;indicators!A1612&amp;"|"&amp;MID(indicators!C1612,3,100),support!$A$2:$A$66,0),MATCH(indicators!B1612,support!$E$1:$BI$1,0)),",","."))</f>
        <v>5.35014493432466</v>
      </c>
      <c r="E1612" t="s">
        <v>19</v>
      </c>
      <c r="F1612" t="s">
        <v>19</v>
      </c>
      <c r="G1612" t="s">
        <v>19</v>
      </c>
      <c r="H1612" t="s">
        <v>19</v>
      </c>
      <c r="I1612" t="str">
        <f ca="1">IF(OFFSET(support!$D$1,MATCH("w|"&amp;indicators!A1612&amp;"|"&amp;MID(indicators!C1612,3,100),support!$A$2:$A$66,0),MATCH(indicators!B1612,support!$E$1:$BI$1,0))="","NULL",SUBSTITUTE(OFFSET(support!$D$1,MATCH("w|"&amp;indicators!A1612&amp;"|"&amp;MID(indicators!C1612,3,100),support!$A$2:$A$66,0),MATCH(indicators!B1612,support!$E$1:$BI$1,0)),",","."))</f>
        <v>10</v>
      </c>
      <c r="J1612">
        <v>1</v>
      </c>
    </row>
    <row r="1613" spans="1:10" x14ac:dyDescent="0.25">
      <c r="A1613">
        <v>2017</v>
      </c>
      <c r="B1613" s="88">
        <v>22</v>
      </c>
      <c r="C1613" t="s">
        <v>236</v>
      </c>
      <c r="D1613" t="str">
        <f ca="1">IF(OFFSET(support!$D$1,MATCH("v|"&amp;indicators!A1613&amp;"|"&amp;MID(indicators!C1613,3,100),support!$A$2:$A$66,0),MATCH(indicators!B1613,support!$E$1:$BI$1,0))="","NULL",SUBSTITUTE(OFFSET(support!$D$1,MATCH("v|"&amp;indicators!A1613&amp;"|"&amp;MID(indicators!C1613,3,100),support!$A$2:$A$66,0),MATCH(indicators!B1613,support!$E$1:$BI$1,0)),",","."))</f>
        <v>8.88365286922292</v>
      </c>
      <c r="E1613" t="s">
        <v>19</v>
      </c>
      <c r="F1613" t="s">
        <v>19</v>
      </c>
      <c r="G1613" t="s">
        <v>19</v>
      </c>
      <c r="H1613" t="s">
        <v>19</v>
      </c>
      <c r="I1613" t="str">
        <f ca="1">IF(OFFSET(support!$D$1,MATCH("w|"&amp;indicators!A1613&amp;"|"&amp;MID(indicators!C1613,3,100),support!$A$2:$A$66,0),MATCH(indicators!B1613,support!$E$1:$BI$1,0))="","NULL",SUBSTITUTE(OFFSET(support!$D$1,MATCH("w|"&amp;indicators!A1613&amp;"|"&amp;MID(indicators!C1613,3,100),support!$A$2:$A$66,0),MATCH(indicators!B1613,support!$E$1:$BI$1,0)),",","."))</f>
        <v>10</v>
      </c>
      <c r="J1613">
        <v>1</v>
      </c>
    </row>
    <row r="1614" spans="1:10" x14ac:dyDescent="0.25">
      <c r="A1614">
        <v>2017</v>
      </c>
      <c r="B1614" s="88">
        <v>24</v>
      </c>
      <c r="C1614" t="s">
        <v>236</v>
      </c>
      <c r="D1614" t="str">
        <f ca="1">IF(OFFSET(support!$D$1,MATCH("v|"&amp;indicators!A1614&amp;"|"&amp;MID(indicators!C1614,3,100),support!$A$2:$A$66,0),MATCH(indicators!B1614,support!$E$1:$BI$1,0))="","NULL",SUBSTITUTE(OFFSET(support!$D$1,MATCH("v|"&amp;indicators!A1614&amp;"|"&amp;MID(indicators!C1614,3,100),support!$A$2:$A$66,0),MATCH(indicators!B1614,support!$E$1:$BI$1,0)),",","."))</f>
        <v>6.43590887293481</v>
      </c>
      <c r="E1614" t="s">
        <v>19</v>
      </c>
      <c r="F1614" t="s">
        <v>19</v>
      </c>
      <c r="G1614" t="s">
        <v>19</v>
      </c>
      <c r="H1614" t="s">
        <v>19</v>
      </c>
      <c r="I1614" t="str">
        <f ca="1">IF(OFFSET(support!$D$1,MATCH("w|"&amp;indicators!A1614&amp;"|"&amp;MID(indicators!C1614,3,100),support!$A$2:$A$66,0),MATCH(indicators!B1614,support!$E$1:$BI$1,0))="","NULL",SUBSTITUTE(OFFSET(support!$D$1,MATCH("w|"&amp;indicators!A1614&amp;"|"&amp;MID(indicators!C1614,3,100),support!$A$2:$A$66,0),MATCH(indicators!B1614,support!$E$1:$BI$1,0)),",","."))</f>
        <v>10</v>
      </c>
      <c r="J1614">
        <v>1</v>
      </c>
    </row>
    <row r="1615" spans="1:10" x14ac:dyDescent="0.25">
      <c r="A1615">
        <v>2017</v>
      </c>
      <c r="B1615" s="88">
        <v>25</v>
      </c>
      <c r="C1615" t="s">
        <v>236</v>
      </c>
      <c r="D1615" t="str">
        <f ca="1">IF(OFFSET(support!$D$1,MATCH("v|"&amp;indicators!A1615&amp;"|"&amp;MID(indicators!C1615,3,100),support!$A$2:$A$66,0),MATCH(indicators!B1615,support!$E$1:$BI$1,0))="","NULL",SUBSTITUTE(OFFSET(support!$D$1,MATCH("v|"&amp;indicators!A1615&amp;"|"&amp;MID(indicators!C1615,3,100),support!$A$2:$A$66,0),MATCH(indicators!B1615,support!$E$1:$BI$1,0)),",","."))</f>
        <v>3.42726006919839</v>
      </c>
      <c r="E1615" t="s">
        <v>19</v>
      </c>
      <c r="F1615" t="s">
        <v>19</v>
      </c>
      <c r="G1615" t="s">
        <v>19</v>
      </c>
      <c r="H1615" t="s">
        <v>19</v>
      </c>
      <c r="I1615" t="str">
        <f ca="1">IF(OFFSET(support!$D$1,MATCH("w|"&amp;indicators!A1615&amp;"|"&amp;MID(indicators!C1615,3,100),support!$A$2:$A$66,0),MATCH(indicators!B1615,support!$E$1:$BI$1,0))="","NULL",SUBSTITUTE(OFFSET(support!$D$1,MATCH("w|"&amp;indicators!A1615&amp;"|"&amp;MID(indicators!C1615,3,100),support!$A$2:$A$66,0),MATCH(indicators!B1615,support!$E$1:$BI$1,0)),",","."))</f>
        <v>10</v>
      </c>
      <c r="J1615">
        <v>1</v>
      </c>
    </row>
    <row r="1616" spans="1:10" x14ac:dyDescent="0.25">
      <c r="A1616">
        <v>2017</v>
      </c>
      <c r="B1616" s="88">
        <v>26</v>
      </c>
      <c r="C1616" t="s">
        <v>236</v>
      </c>
      <c r="D1616" t="str">
        <f ca="1">IF(OFFSET(support!$D$1,MATCH("v|"&amp;indicators!A1616&amp;"|"&amp;MID(indicators!C1616,3,100),support!$A$2:$A$66,0),MATCH(indicators!B1616,support!$E$1:$BI$1,0))="","NULL",SUBSTITUTE(OFFSET(support!$D$1,MATCH("v|"&amp;indicators!A1616&amp;"|"&amp;MID(indicators!C1616,3,100),support!$A$2:$A$66,0),MATCH(indicators!B1616,support!$E$1:$BI$1,0)),",","."))</f>
        <v>7.20573367027624</v>
      </c>
      <c r="E1616" t="s">
        <v>19</v>
      </c>
      <c r="F1616" t="s">
        <v>19</v>
      </c>
      <c r="G1616" t="s">
        <v>19</v>
      </c>
      <c r="H1616" t="s">
        <v>19</v>
      </c>
      <c r="I1616" t="str">
        <f ca="1">IF(OFFSET(support!$D$1,MATCH("w|"&amp;indicators!A1616&amp;"|"&amp;MID(indicators!C1616,3,100),support!$A$2:$A$66,0),MATCH(indicators!B1616,support!$E$1:$BI$1,0))="","NULL",SUBSTITUTE(OFFSET(support!$D$1,MATCH("w|"&amp;indicators!A1616&amp;"|"&amp;MID(indicators!C1616,3,100),support!$A$2:$A$66,0),MATCH(indicators!B1616,support!$E$1:$BI$1,0)),",","."))</f>
        <v>10</v>
      </c>
      <c r="J1616">
        <v>1</v>
      </c>
    </row>
    <row r="1617" spans="1:10" x14ac:dyDescent="0.25">
      <c r="A1617">
        <v>2017</v>
      </c>
      <c r="B1617" s="88">
        <v>27</v>
      </c>
      <c r="C1617" t="s">
        <v>236</v>
      </c>
      <c r="D1617" t="str">
        <f ca="1">IF(OFFSET(support!$D$1,MATCH("v|"&amp;indicators!A1617&amp;"|"&amp;MID(indicators!C1617,3,100),support!$A$2:$A$66,0),MATCH(indicators!B1617,support!$E$1:$BI$1,0))="","NULL",SUBSTITUTE(OFFSET(support!$D$1,MATCH("v|"&amp;indicators!A1617&amp;"|"&amp;MID(indicators!C1617,3,100),support!$A$2:$A$66,0),MATCH(indicators!B1617,support!$E$1:$BI$1,0)),",","."))</f>
        <v>6.73220766771531</v>
      </c>
      <c r="E1617" t="s">
        <v>19</v>
      </c>
      <c r="F1617" t="s">
        <v>19</v>
      </c>
      <c r="G1617" t="s">
        <v>19</v>
      </c>
      <c r="H1617" t="s">
        <v>19</v>
      </c>
      <c r="I1617" t="str">
        <f ca="1">IF(OFFSET(support!$D$1,MATCH("w|"&amp;indicators!A1617&amp;"|"&amp;MID(indicators!C1617,3,100),support!$A$2:$A$66,0),MATCH(indicators!B1617,support!$E$1:$BI$1,0))="","NULL",SUBSTITUTE(OFFSET(support!$D$1,MATCH("w|"&amp;indicators!A1617&amp;"|"&amp;MID(indicators!C1617,3,100),support!$A$2:$A$66,0),MATCH(indicators!B1617,support!$E$1:$BI$1,0)),",","."))</f>
        <v>10</v>
      </c>
      <c r="J1617">
        <v>1</v>
      </c>
    </row>
    <row r="1618" spans="1:10" x14ac:dyDescent="0.25">
      <c r="A1618">
        <v>2017</v>
      </c>
      <c r="B1618" s="88">
        <v>28</v>
      </c>
      <c r="C1618" t="s">
        <v>236</v>
      </c>
      <c r="D1618" t="str">
        <f ca="1">IF(OFFSET(support!$D$1,MATCH("v|"&amp;indicators!A1618&amp;"|"&amp;MID(indicators!C1618,3,100),support!$A$2:$A$66,0),MATCH(indicators!B1618,support!$E$1:$BI$1,0))="","NULL",SUBSTITUTE(OFFSET(support!$D$1,MATCH("v|"&amp;indicators!A1618&amp;"|"&amp;MID(indicators!C1618,3,100),support!$A$2:$A$66,0),MATCH(indicators!B1618,support!$E$1:$BI$1,0)),",","."))</f>
        <v>4.2539203928352</v>
      </c>
      <c r="E1618" t="s">
        <v>19</v>
      </c>
      <c r="F1618" t="s">
        <v>19</v>
      </c>
      <c r="G1618" t="s">
        <v>19</v>
      </c>
      <c r="H1618" t="s">
        <v>19</v>
      </c>
      <c r="I1618" t="str">
        <f ca="1">IF(OFFSET(support!$D$1,MATCH("w|"&amp;indicators!A1618&amp;"|"&amp;MID(indicators!C1618,3,100),support!$A$2:$A$66,0),MATCH(indicators!B1618,support!$E$1:$BI$1,0))="","NULL",SUBSTITUTE(OFFSET(support!$D$1,MATCH("w|"&amp;indicators!A1618&amp;"|"&amp;MID(indicators!C1618,3,100),support!$A$2:$A$66,0),MATCH(indicators!B1618,support!$E$1:$BI$1,0)),",","."))</f>
        <v>10</v>
      </c>
      <c r="J1618">
        <v>1</v>
      </c>
    </row>
    <row r="1619" spans="1:10" x14ac:dyDescent="0.25">
      <c r="A1619">
        <v>2017</v>
      </c>
      <c r="B1619" s="88">
        <v>29</v>
      </c>
      <c r="C1619" t="s">
        <v>236</v>
      </c>
      <c r="D1619" t="str">
        <f ca="1">IF(OFFSET(support!$D$1,MATCH("v|"&amp;indicators!A1619&amp;"|"&amp;MID(indicators!C1619,3,100),support!$A$2:$A$66,0),MATCH(indicators!B1619,support!$E$1:$BI$1,0))="","NULL",SUBSTITUTE(OFFSET(support!$D$1,MATCH("v|"&amp;indicators!A1619&amp;"|"&amp;MID(indicators!C1619,3,100),support!$A$2:$A$66,0),MATCH(indicators!B1619,support!$E$1:$BI$1,0)),",","."))</f>
        <v>3.83459233960202</v>
      </c>
      <c r="E1619" t="s">
        <v>19</v>
      </c>
      <c r="F1619" t="s">
        <v>19</v>
      </c>
      <c r="G1619" t="s">
        <v>19</v>
      </c>
      <c r="H1619" t="s">
        <v>19</v>
      </c>
      <c r="I1619" t="str">
        <f ca="1">IF(OFFSET(support!$D$1,MATCH("w|"&amp;indicators!A1619&amp;"|"&amp;MID(indicators!C1619,3,100),support!$A$2:$A$66,0),MATCH(indicators!B1619,support!$E$1:$BI$1,0))="","NULL",SUBSTITUTE(OFFSET(support!$D$1,MATCH("w|"&amp;indicators!A1619&amp;"|"&amp;MID(indicators!C1619,3,100),support!$A$2:$A$66,0),MATCH(indicators!B1619,support!$E$1:$BI$1,0)),",","."))</f>
        <v>10</v>
      </c>
      <c r="J1619">
        <v>1</v>
      </c>
    </row>
    <row r="1620" spans="1:10" x14ac:dyDescent="0.25">
      <c r="A1620">
        <v>2017</v>
      </c>
      <c r="B1620" s="88">
        <v>31</v>
      </c>
      <c r="C1620" t="s">
        <v>236</v>
      </c>
      <c r="D1620" t="str">
        <f ca="1">IF(OFFSET(support!$D$1,MATCH("v|"&amp;indicators!A1620&amp;"|"&amp;MID(indicators!C1620,3,100),support!$A$2:$A$66,0),MATCH(indicators!B1620,support!$E$1:$BI$1,0))="","NULL",SUBSTITUTE(OFFSET(support!$D$1,MATCH("v|"&amp;indicators!A1620&amp;"|"&amp;MID(indicators!C1620,3,100),support!$A$2:$A$66,0),MATCH(indicators!B1620,support!$E$1:$BI$1,0)),",","."))</f>
        <v>8.42537707681232</v>
      </c>
      <c r="E1620" t="s">
        <v>19</v>
      </c>
      <c r="F1620" t="s">
        <v>19</v>
      </c>
      <c r="G1620" t="s">
        <v>19</v>
      </c>
      <c r="H1620" t="s">
        <v>19</v>
      </c>
      <c r="I1620" t="str">
        <f ca="1">IF(OFFSET(support!$D$1,MATCH("w|"&amp;indicators!A1620&amp;"|"&amp;MID(indicators!C1620,3,100),support!$A$2:$A$66,0),MATCH(indicators!B1620,support!$E$1:$BI$1,0))="","NULL",SUBSTITUTE(OFFSET(support!$D$1,MATCH("w|"&amp;indicators!A1620&amp;"|"&amp;MID(indicators!C1620,3,100),support!$A$2:$A$66,0),MATCH(indicators!B1620,support!$E$1:$BI$1,0)),",","."))</f>
        <v>10</v>
      </c>
      <c r="J1620">
        <v>1</v>
      </c>
    </row>
    <row r="1621" spans="1:10" x14ac:dyDescent="0.25">
      <c r="A1621">
        <v>2017</v>
      </c>
      <c r="B1621" s="88">
        <v>33</v>
      </c>
      <c r="C1621" t="s">
        <v>236</v>
      </c>
      <c r="D1621" t="str">
        <f ca="1">IF(OFFSET(support!$D$1,MATCH("v|"&amp;indicators!A1621&amp;"|"&amp;MID(indicators!C1621,3,100),support!$A$2:$A$66,0),MATCH(indicators!B1621,support!$E$1:$BI$1,0))="","NULL",SUBSTITUTE(OFFSET(support!$D$1,MATCH("v|"&amp;indicators!A1621&amp;"|"&amp;MID(indicators!C1621,3,100),support!$A$2:$A$66,0),MATCH(indicators!B1621,support!$E$1:$BI$1,0)),",","."))</f>
        <v>5.93321134759239</v>
      </c>
      <c r="E1621" t="s">
        <v>19</v>
      </c>
      <c r="F1621" t="s">
        <v>19</v>
      </c>
      <c r="G1621" t="s">
        <v>19</v>
      </c>
      <c r="H1621" t="s">
        <v>19</v>
      </c>
      <c r="I1621" t="str">
        <f ca="1">IF(OFFSET(support!$D$1,MATCH("w|"&amp;indicators!A1621&amp;"|"&amp;MID(indicators!C1621,3,100),support!$A$2:$A$66,0),MATCH(indicators!B1621,support!$E$1:$BI$1,0))="","NULL",SUBSTITUTE(OFFSET(support!$D$1,MATCH("w|"&amp;indicators!A1621&amp;"|"&amp;MID(indicators!C1621,3,100),support!$A$2:$A$66,0),MATCH(indicators!B1621,support!$E$1:$BI$1,0)),",","."))</f>
        <v>10</v>
      </c>
      <c r="J1621">
        <v>1</v>
      </c>
    </row>
    <row r="1622" spans="1:10" x14ac:dyDescent="0.25">
      <c r="A1622">
        <v>2017</v>
      </c>
      <c r="B1622" s="88">
        <v>35</v>
      </c>
      <c r="C1622" t="s">
        <v>236</v>
      </c>
      <c r="D1622" t="str">
        <f ca="1">IF(OFFSET(support!$D$1,MATCH("v|"&amp;indicators!A1622&amp;"|"&amp;MID(indicators!C1622,3,100),support!$A$2:$A$66,0),MATCH(indicators!B1622,support!$E$1:$BI$1,0))="","NULL",SUBSTITUTE(OFFSET(support!$D$1,MATCH("v|"&amp;indicators!A1622&amp;"|"&amp;MID(indicators!C1622,3,100),support!$A$2:$A$66,0),MATCH(indicators!B1622,support!$E$1:$BI$1,0)),",","."))</f>
        <v>6.17202136043975</v>
      </c>
      <c r="E1622" t="s">
        <v>19</v>
      </c>
      <c r="F1622" t="s">
        <v>19</v>
      </c>
      <c r="G1622" t="s">
        <v>19</v>
      </c>
      <c r="H1622" t="s">
        <v>19</v>
      </c>
      <c r="I1622" t="str">
        <f ca="1">IF(OFFSET(support!$D$1,MATCH("w|"&amp;indicators!A1622&amp;"|"&amp;MID(indicators!C1622,3,100),support!$A$2:$A$66,0),MATCH(indicators!B1622,support!$E$1:$BI$1,0))="","NULL",SUBSTITUTE(OFFSET(support!$D$1,MATCH("w|"&amp;indicators!A1622&amp;"|"&amp;MID(indicators!C1622,3,100),support!$A$2:$A$66,0),MATCH(indicators!B1622,support!$E$1:$BI$1,0)),",","."))</f>
        <v>10</v>
      </c>
      <c r="J1622">
        <v>1</v>
      </c>
    </row>
    <row r="1623" spans="1:10" x14ac:dyDescent="0.25">
      <c r="A1623">
        <v>2017</v>
      </c>
      <c r="B1623" s="88">
        <v>36</v>
      </c>
      <c r="C1623" t="s">
        <v>236</v>
      </c>
      <c r="D1623" t="str">
        <f ca="1">IF(OFFSET(support!$D$1,MATCH("v|"&amp;indicators!A1623&amp;"|"&amp;MID(indicators!C1623,3,100),support!$A$2:$A$66,0),MATCH(indicators!B1623,support!$E$1:$BI$1,0))="","NULL",SUBSTITUTE(OFFSET(support!$D$1,MATCH("v|"&amp;indicators!A1623&amp;"|"&amp;MID(indicators!C1623,3,100),support!$A$2:$A$66,0),MATCH(indicators!B1623,support!$E$1:$BI$1,0)),",","."))</f>
        <v>6.43532263889986</v>
      </c>
      <c r="E1623" t="s">
        <v>19</v>
      </c>
      <c r="F1623" t="s">
        <v>19</v>
      </c>
      <c r="G1623" t="s">
        <v>19</v>
      </c>
      <c r="H1623" t="s">
        <v>19</v>
      </c>
      <c r="I1623" t="str">
        <f ca="1">IF(OFFSET(support!$D$1,MATCH("w|"&amp;indicators!A1623&amp;"|"&amp;MID(indicators!C1623,3,100),support!$A$2:$A$66,0),MATCH(indicators!B1623,support!$E$1:$BI$1,0))="","NULL",SUBSTITUTE(OFFSET(support!$D$1,MATCH("w|"&amp;indicators!A1623&amp;"|"&amp;MID(indicators!C1623,3,100),support!$A$2:$A$66,0),MATCH(indicators!B1623,support!$E$1:$BI$1,0)),",","."))</f>
        <v>10</v>
      </c>
      <c r="J1623">
        <v>1</v>
      </c>
    </row>
    <row r="1624" spans="1:10" x14ac:dyDescent="0.25">
      <c r="A1624">
        <v>2017</v>
      </c>
      <c r="B1624" s="88">
        <v>38</v>
      </c>
      <c r="C1624" t="s">
        <v>236</v>
      </c>
      <c r="D1624" t="str">
        <f ca="1">IF(OFFSET(support!$D$1,MATCH("v|"&amp;indicators!A1624&amp;"|"&amp;MID(indicators!C1624,3,100),support!$A$2:$A$66,0),MATCH(indicators!B1624,support!$E$1:$BI$1,0))="","NULL",SUBSTITUTE(OFFSET(support!$D$1,MATCH("v|"&amp;indicators!A1624&amp;"|"&amp;MID(indicators!C1624,3,100),support!$A$2:$A$66,0),MATCH(indicators!B1624,support!$E$1:$BI$1,0)),",","."))</f>
        <v>7.00714620188583</v>
      </c>
      <c r="E1624" t="s">
        <v>19</v>
      </c>
      <c r="F1624" t="s">
        <v>19</v>
      </c>
      <c r="G1624" t="s">
        <v>19</v>
      </c>
      <c r="H1624" t="s">
        <v>19</v>
      </c>
      <c r="I1624" t="str">
        <f ca="1">IF(OFFSET(support!$D$1,MATCH("w|"&amp;indicators!A1624&amp;"|"&amp;MID(indicators!C1624,3,100),support!$A$2:$A$66,0),MATCH(indicators!B1624,support!$E$1:$BI$1,0))="","NULL",SUBSTITUTE(OFFSET(support!$D$1,MATCH("w|"&amp;indicators!A1624&amp;"|"&amp;MID(indicators!C1624,3,100),support!$A$2:$A$66,0),MATCH(indicators!B1624,support!$E$1:$BI$1,0)),",","."))</f>
        <v>10</v>
      </c>
      <c r="J1624">
        <v>1</v>
      </c>
    </row>
    <row r="1625" spans="1:10" x14ac:dyDescent="0.25">
      <c r="A1625">
        <v>2017</v>
      </c>
      <c r="B1625" s="88">
        <v>40</v>
      </c>
      <c r="C1625" t="s">
        <v>236</v>
      </c>
      <c r="D1625" t="str">
        <f ca="1">IF(OFFSET(support!$D$1,MATCH("v|"&amp;indicators!A1625&amp;"|"&amp;MID(indicators!C1625,3,100),support!$A$2:$A$66,0),MATCH(indicators!B1625,support!$E$1:$BI$1,0))="","NULL",SUBSTITUTE(OFFSET(support!$D$1,MATCH("v|"&amp;indicators!A1625&amp;"|"&amp;MID(indicators!C1625,3,100),support!$A$2:$A$66,0),MATCH(indicators!B1625,support!$E$1:$BI$1,0)),",","."))</f>
        <v>5.16504725643356</v>
      </c>
      <c r="E1625" t="s">
        <v>19</v>
      </c>
      <c r="F1625" t="s">
        <v>19</v>
      </c>
      <c r="G1625" t="s">
        <v>19</v>
      </c>
      <c r="H1625" t="s">
        <v>19</v>
      </c>
      <c r="I1625" t="str">
        <f ca="1">IF(OFFSET(support!$D$1,MATCH("w|"&amp;indicators!A1625&amp;"|"&amp;MID(indicators!C1625,3,100),support!$A$2:$A$66,0),MATCH(indicators!B1625,support!$E$1:$BI$1,0))="","NULL",SUBSTITUTE(OFFSET(support!$D$1,MATCH("w|"&amp;indicators!A1625&amp;"|"&amp;MID(indicators!C1625,3,100),support!$A$2:$A$66,0),MATCH(indicators!B1625,support!$E$1:$BI$1,0)),",","."))</f>
        <v>10</v>
      </c>
      <c r="J1625">
        <v>1</v>
      </c>
    </row>
    <row r="1626" spans="1:10" x14ac:dyDescent="0.25">
      <c r="A1626">
        <v>2017</v>
      </c>
      <c r="B1626" s="88">
        <v>41</v>
      </c>
      <c r="C1626" t="s">
        <v>236</v>
      </c>
      <c r="D1626" t="str">
        <f ca="1">IF(OFFSET(support!$D$1,MATCH("v|"&amp;indicators!A1626&amp;"|"&amp;MID(indicators!C1626,3,100),support!$A$2:$A$66,0),MATCH(indicators!B1626,support!$E$1:$BI$1,0))="","NULL",SUBSTITUTE(OFFSET(support!$D$1,MATCH("v|"&amp;indicators!A1626&amp;"|"&amp;MID(indicators!C1626,3,100),support!$A$2:$A$66,0),MATCH(indicators!B1626,support!$E$1:$BI$1,0)),",","."))</f>
        <v>8.36317211106791</v>
      </c>
      <c r="E1626" t="s">
        <v>19</v>
      </c>
      <c r="F1626" t="s">
        <v>19</v>
      </c>
      <c r="G1626" t="s">
        <v>19</v>
      </c>
      <c r="H1626" t="s">
        <v>19</v>
      </c>
      <c r="I1626" t="str">
        <f ca="1">IF(OFFSET(support!$D$1,MATCH("w|"&amp;indicators!A1626&amp;"|"&amp;MID(indicators!C1626,3,100),support!$A$2:$A$66,0),MATCH(indicators!B1626,support!$E$1:$BI$1,0))="","NULL",SUBSTITUTE(OFFSET(support!$D$1,MATCH("w|"&amp;indicators!A1626&amp;"|"&amp;MID(indicators!C1626,3,100),support!$A$2:$A$66,0),MATCH(indicators!B1626,support!$E$1:$BI$1,0)),",","."))</f>
        <v>10</v>
      </c>
      <c r="J1626">
        <v>1</v>
      </c>
    </row>
    <row r="1627" spans="1:10" x14ac:dyDescent="0.25">
      <c r="A1627">
        <v>2017</v>
      </c>
      <c r="B1627" s="88">
        <v>42</v>
      </c>
      <c r="C1627" t="s">
        <v>236</v>
      </c>
      <c r="D1627" t="str">
        <f ca="1">IF(OFFSET(support!$D$1,MATCH("v|"&amp;indicators!A1627&amp;"|"&amp;MID(indicators!C1627,3,100),support!$A$2:$A$66,0),MATCH(indicators!B1627,support!$E$1:$BI$1,0))="","NULL",SUBSTITUTE(OFFSET(support!$D$1,MATCH("v|"&amp;indicators!A1627&amp;"|"&amp;MID(indicators!C1627,3,100),support!$A$2:$A$66,0),MATCH(indicators!B1627,support!$E$1:$BI$1,0)),",","."))</f>
        <v>4.09471203903297</v>
      </c>
      <c r="E1627" t="s">
        <v>19</v>
      </c>
      <c r="F1627" t="s">
        <v>19</v>
      </c>
      <c r="G1627" t="s">
        <v>19</v>
      </c>
      <c r="H1627" t="s">
        <v>19</v>
      </c>
      <c r="I1627" t="str">
        <f ca="1">IF(OFFSET(support!$D$1,MATCH("w|"&amp;indicators!A1627&amp;"|"&amp;MID(indicators!C1627,3,100),support!$A$2:$A$66,0),MATCH(indicators!B1627,support!$E$1:$BI$1,0))="","NULL",SUBSTITUTE(OFFSET(support!$D$1,MATCH("w|"&amp;indicators!A1627&amp;"|"&amp;MID(indicators!C1627,3,100),support!$A$2:$A$66,0),MATCH(indicators!B1627,support!$E$1:$BI$1,0)),",","."))</f>
        <v>10</v>
      </c>
      <c r="J1627">
        <v>1</v>
      </c>
    </row>
    <row r="1628" spans="1:10" x14ac:dyDescent="0.25">
      <c r="A1628">
        <v>2017</v>
      </c>
      <c r="B1628" s="88">
        <v>43</v>
      </c>
      <c r="C1628" t="s">
        <v>236</v>
      </c>
      <c r="D1628" t="str">
        <f ca="1">IF(OFFSET(support!$D$1,MATCH("v|"&amp;indicators!A1628&amp;"|"&amp;MID(indicators!C1628,3,100),support!$A$2:$A$66,0),MATCH(indicators!B1628,support!$E$1:$BI$1,0))="","NULL",SUBSTITUTE(OFFSET(support!$D$1,MATCH("v|"&amp;indicators!A1628&amp;"|"&amp;MID(indicators!C1628,3,100),support!$A$2:$A$66,0),MATCH(indicators!B1628,support!$E$1:$BI$1,0)),",","."))</f>
        <v>5.48377941118038</v>
      </c>
      <c r="E1628" t="s">
        <v>19</v>
      </c>
      <c r="F1628" t="s">
        <v>19</v>
      </c>
      <c r="G1628" t="s">
        <v>19</v>
      </c>
      <c r="H1628" t="s">
        <v>19</v>
      </c>
      <c r="I1628" t="str">
        <f ca="1">IF(OFFSET(support!$D$1,MATCH("w|"&amp;indicators!A1628&amp;"|"&amp;MID(indicators!C1628,3,100),support!$A$2:$A$66,0),MATCH(indicators!B1628,support!$E$1:$BI$1,0))="","NULL",SUBSTITUTE(OFFSET(support!$D$1,MATCH("w|"&amp;indicators!A1628&amp;"|"&amp;MID(indicators!C1628,3,100),support!$A$2:$A$66,0),MATCH(indicators!B1628,support!$E$1:$BI$1,0)),",","."))</f>
        <v>10</v>
      </c>
      <c r="J1628">
        <v>1</v>
      </c>
    </row>
    <row r="1629" spans="1:10" x14ac:dyDescent="0.25">
      <c r="A1629">
        <v>2017</v>
      </c>
      <c r="B1629" s="88">
        <v>44</v>
      </c>
      <c r="C1629" t="s">
        <v>236</v>
      </c>
      <c r="D1629" t="str">
        <f ca="1">IF(OFFSET(support!$D$1,MATCH("v|"&amp;indicators!A1629&amp;"|"&amp;MID(indicators!C1629,3,100),support!$A$2:$A$66,0),MATCH(indicators!B1629,support!$E$1:$BI$1,0))="","NULL",SUBSTITUTE(OFFSET(support!$D$1,MATCH("v|"&amp;indicators!A1629&amp;"|"&amp;MID(indicators!C1629,3,100),support!$A$2:$A$66,0),MATCH(indicators!B1629,support!$E$1:$BI$1,0)),",","."))</f>
        <v>4.08154673267312</v>
      </c>
      <c r="E1629" t="s">
        <v>19</v>
      </c>
      <c r="F1629" t="s">
        <v>19</v>
      </c>
      <c r="G1629" t="s">
        <v>19</v>
      </c>
      <c r="H1629" t="s">
        <v>19</v>
      </c>
      <c r="I1629" t="str">
        <f ca="1">IF(OFFSET(support!$D$1,MATCH("w|"&amp;indicators!A1629&amp;"|"&amp;MID(indicators!C1629,3,100),support!$A$2:$A$66,0),MATCH(indicators!B1629,support!$E$1:$BI$1,0))="","NULL",SUBSTITUTE(OFFSET(support!$D$1,MATCH("w|"&amp;indicators!A1629&amp;"|"&amp;MID(indicators!C1629,3,100),support!$A$2:$A$66,0),MATCH(indicators!B1629,support!$E$1:$BI$1,0)),",","."))</f>
        <v>10</v>
      </c>
      <c r="J1629">
        <v>1</v>
      </c>
    </row>
    <row r="1630" spans="1:10" x14ac:dyDescent="0.25">
      <c r="A1630">
        <v>2017</v>
      </c>
      <c r="B1630" s="88">
        <v>45</v>
      </c>
      <c r="C1630" t="s">
        <v>236</v>
      </c>
      <c r="D1630" t="str">
        <f ca="1">IF(OFFSET(support!$D$1,MATCH("v|"&amp;indicators!A1630&amp;"|"&amp;MID(indicators!C1630,3,100),support!$A$2:$A$66,0),MATCH(indicators!B1630,support!$E$1:$BI$1,0))="","NULL",SUBSTITUTE(OFFSET(support!$D$1,MATCH("v|"&amp;indicators!A1630&amp;"|"&amp;MID(indicators!C1630,3,100),support!$A$2:$A$66,0),MATCH(indicators!B1630,support!$E$1:$BI$1,0)),",","."))</f>
        <v>6.4355314322278</v>
      </c>
      <c r="E1630" t="s">
        <v>19</v>
      </c>
      <c r="F1630" t="s">
        <v>19</v>
      </c>
      <c r="G1630" t="s">
        <v>19</v>
      </c>
      <c r="H1630" t="s">
        <v>19</v>
      </c>
      <c r="I1630" t="str">
        <f ca="1">IF(OFFSET(support!$D$1,MATCH("w|"&amp;indicators!A1630&amp;"|"&amp;MID(indicators!C1630,3,100),support!$A$2:$A$66,0),MATCH(indicators!B1630,support!$E$1:$BI$1,0))="","NULL",SUBSTITUTE(OFFSET(support!$D$1,MATCH("w|"&amp;indicators!A1630&amp;"|"&amp;MID(indicators!C1630,3,100),support!$A$2:$A$66,0),MATCH(indicators!B1630,support!$E$1:$BI$1,0)),",","."))</f>
        <v>10</v>
      </c>
      <c r="J1630">
        <v>1</v>
      </c>
    </row>
    <row r="1631" spans="1:10" x14ac:dyDescent="0.25">
      <c r="A1631">
        <v>2017</v>
      </c>
      <c r="B1631" s="88">
        <v>46</v>
      </c>
      <c r="C1631" t="s">
        <v>236</v>
      </c>
      <c r="D1631" t="str">
        <f ca="1">IF(OFFSET(support!$D$1,MATCH("v|"&amp;indicators!A1631&amp;"|"&amp;MID(indicators!C1631,3,100),support!$A$2:$A$66,0),MATCH(indicators!B1631,support!$E$1:$BI$1,0))="","NULL",SUBSTITUTE(OFFSET(support!$D$1,MATCH("v|"&amp;indicators!A1631&amp;"|"&amp;MID(indicators!C1631,3,100),support!$A$2:$A$66,0),MATCH(indicators!B1631,support!$E$1:$BI$1,0)),",","."))</f>
        <v>4.57637424379076</v>
      </c>
      <c r="E1631" t="s">
        <v>19</v>
      </c>
      <c r="F1631" t="s">
        <v>19</v>
      </c>
      <c r="G1631" t="s">
        <v>19</v>
      </c>
      <c r="H1631" t="s">
        <v>19</v>
      </c>
      <c r="I1631" t="str">
        <f ca="1">IF(OFFSET(support!$D$1,MATCH("w|"&amp;indicators!A1631&amp;"|"&amp;MID(indicators!C1631,3,100),support!$A$2:$A$66,0),MATCH(indicators!B1631,support!$E$1:$BI$1,0))="","NULL",SUBSTITUTE(OFFSET(support!$D$1,MATCH("w|"&amp;indicators!A1631&amp;"|"&amp;MID(indicators!C1631,3,100),support!$A$2:$A$66,0),MATCH(indicators!B1631,support!$E$1:$BI$1,0)),",","."))</f>
        <v>10</v>
      </c>
      <c r="J1631">
        <v>1</v>
      </c>
    </row>
    <row r="1632" spans="1:10" x14ac:dyDescent="0.25">
      <c r="A1632">
        <v>2017</v>
      </c>
      <c r="B1632" s="88">
        <v>47</v>
      </c>
      <c r="C1632" t="s">
        <v>236</v>
      </c>
      <c r="D1632" t="str">
        <f ca="1">IF(OFFSET(support!$D$1,MATCH("v|"&amp;indicators!A1632&amp;"|"&amp;MID(indicators!C1632,3,100),support!$A$2:$A$66,0),MATCH(indicators!B1632,support!$E$1:$BI$1,0))="","NULL",SUBSTITUTE(OFFSET(support!$D$1,MATCH("v|"&amp;indicators!A1632&amp;"|"&amp;MID(indicators!C1632,3,100),support!$A$2:$A$66,0),MATCH(indicators!B1632,support!$E$1:$BI$1,0)),",","."))</f>
        <v>5.70669950464152</v>
      </c>
      <c r="E1632" t="s">
        <v>19</v>
      </c>
      <c r="F1632" t="s">
        <v>19</v>
      </c>
      <c r="G1632" t="s">
        <v>19</v>
      </c>
      <c r="H1632" t="s">
        <v>19</v>
      </c>
      <c r="I1632" t="str">
        <f ca="1">IF(OFFSET(support!$D$1,MATCH("w|"&amp;indicators!A1632&amp;"|"&amp;MID(indicators!C1632,3,100),support!$A$2:$A$66,0),MATCH(indicators!B1632,support!$E$1:$BI$1,0))="","NULL",SUBSTITUTE(OFFSET(support!$D$1,MATCH("w|"&amp;indicators!A1632&amp;"|"&amp;MID(indicators!C1632,3,100),support!$A$2:$A$66,0),MATCH(indicators!B1632,support!$E$1:$BI$1,0)),",","."))</f>
        <v>10</v>
      </c>
      <c r="J1632">
        <v>1</v>
      </c>
    </row>
    <row r="1633" spans="1:10" x14ac:dyDescent="0.25">
      <c r="A1633">
        <v>2017</v>
      </c>
      <c r="B1633" s="88">
        <v>48</v>
      </c>
      <c r="C1633" t="s">
        <v>236</v>
      </c>
      <c r="D1633" t="str">
        <f ca="1">IF(OFFSET(support!$D$1,MATCH("v|"&amp;indicators!A1633&amp;"|"&amp;MID(indicators!C1633,3,100),support!$A$2:$A$66,0),MATCH(indicators!B1633,support!$E$1:$BI$1,0))="","NULL",SUBSTITUTE(OFFSET(support!$D$1,MATCH("v|"&amp;indicators!A1633&amp;"|"&amp;MID(indicators!C1633,3,100),support!$A$2:$A$66,0),MATCH(indicators!B1633,support!$E$1:$BI$1,0)),",","."))</f>
        <v>5.57780784250385</v>
      </c>
      <c r="E1633" t="s">
        <v>19</v>
      </c>
      <c r="F1633" t="s">
        <v>19</v>
      </c>
      <c r="G1633" t="s">
        <v>19</v>
      </c>
      <c r="H1633" t="s">
        <v>19</v>
      </c>
      <c r="I1633" t="str">
        <f ca="1">IF(OFFSET(support!$D$1,MATCH("w|"&amp;indicators!A1633&amp;"|"&amp;MID(indicators!C1633,3,100),support!$A$2:$A$66,0),MATCH(indicators!B1633,support!$E$1:$BI$1,0))="","NULL",SUBSTITUTE(OFFSET(support!$D$1,MATCH("w|"&amp;indicators!A1633&amp;"|"&amp;MID(indicators!C1633,3,100),support!$A$2:$A$66,0),MATCH(indicators!B1633,support!$E$1:$BI$1,0)),",","."))</f>
        <v>10</v>
      </c>
      <c r="J1633">
        <v>1</v>
      </c>
    </row>
    <row r="1634" spans="1:10" x14ac:dyDescent="0.25">
      <c r="A1634">
        <v>2017</v>
      </c>
      <c r="B1634" s="88">
        <v>49</v>
      </c>
      <c r="C1634" t="s">
        <v>236</v>
      </c>
      <c r="D1634" t="str">
        <f ca="1">IF(OFFSET(support!$D$1,MATCH("v|"&amp;indicators!A1634&amp;"|"&amp;MID(indicators!C1634,3,100),support!$A$2:$A$66,0),MATCH(indicators!B1634,support!$E$1:$BI$1,0))="","NULL",SUBSTITUTE(OFFSET(support!$D$1,MATCH("v|"&amp;indicators!A1634&amp;"|"&amp;MID(indicators!C1634,3,100),support!$A$2:$A$66,0),MATCH(indicators!B1634,support!$E$1:$BI$1,0)),",","."))</f>
        <v>2.52720563258848</v>
      </c>
      <c r="E1634" t="s">
        <v>19</v>
      </c>
      <c r="F1634" t="s">
        <v>19</v>
      </c>
      <c r="G1634" t="s">
        <v>19</v>
      </c>
      <c r="H1634" t="s">
        <v>19</v>
      </c>
      <c r="I1634" t="str">
        <f ca="1">IF(OFFSET(support!$D$1,MATCH("w|"&amp;indicators!A1634&amp;"|"&amp;MID(indicators!C1634,3,100),support!$A$2:$A$66,0),MATCH(indicators!B1634,support!$E$1:$BI$1,0))="","NULL",SUBSTITUTE(OFFSET(support!$D$1,MATCH("w|"&amp;indicators!A1634&amp;"|"&amp;MID(indicators!C1634,3,100),support!$A$2:$A$66,0),MATCH(indicators!B1634,support!$E$1:$BI$1,0)),",","."))</f>
        <v>10</v>
      </c>
      <c r="J1634">
        <v>1</v>
      </c>
    </row>
    <row r="1635" spans="1:10" x14ac:dyDescent="0.25">
      <c r="A1635">
        <v>2017</v>
      </c>
      <c r="B1635" s="88">
        <v>50</v>
      </c>
      <c r="C1635" t="s">
        <v>236</v>
      </c>
      <c r="D1635" t="str">
        <f ca="1">IF(OFFSET(support!$D$1,MATCH("v|"&amp;indicators!A1635&amp;"|"&amp;MID(indicators!C1635,3,100),support!$A$2:$A$66,0),MATCH(indicators!B1635,support!$E$1:$BI$1,0))="","NULL",SUBSTITUTE(OFFSET(support!$D$1,MATCH("v|"&amp;indicators!A1635&amp;"|"&amp;MID(indicators!C1635,3,100),support!$A$2:$A$66,0),MATCH(indicators!B1635,support!$E$1:$BI$1,0)),",","."))</f>
        <v>5.60193745626897</v>
      </c>
      <c r="E1635" t="s">
        <v>19</v>
      </c>
      <c r="F1635" t="s">
        <v>19</v>
      </c>
      <c r="G1635" t="s">
        <v>19</v>
      </c>
      <c r="H1635" t="s">
        <v>19</v>
      </c>
      <c r="I1635" t="str">
        <f ca="1">IF(OFFSET(support!$D$1,MATCH("w|"&amp;indicators!A1635&amp;"|"&amp;MID(indicators!C1635,3,100),support!$A$2:$A$66,0),MATCH(indicators!B1635,support!$E$1:$BI$1,0))="","NULL",SUBSTITUTE(OFFSET(support!$D$1,MATCH("w|"&amp;indicators!A1635&amp;"|"&amp;MID(indicators!C1635,3,100),support!$A$2:$A$66,0),MATCH(indicators!B1635,support!$E$1:$BI$1,0)),",","."))</f>
        <v>10</v>
      </c>
      <c r="J1635">
        <v>1</v>
      </c>
    </row>
    <row r="1636" spans="1:10" x14ac:dyDescent="0.25">
      <c r="A1636">
        <v>2017</v>
      </c>
      <c r="B1636" s="88">
        <v>52</v>
      </c>
      <c r="C1636" t="s">
        <v>236</v>
      </c>
      <c r="D1636" t="str">
        <f ca="1">IF(OFFSET(support!$D$1,MATCH("v|"&amp;indicators!A1636&amp;"|"&amp;MID(indicators!C1636,3,100),support!$A$2:$A$66,0),MATCH(indicators!B1636,support!$E$1:$BI$1,0))="","NULL",SUBSTITUTE(OFFSET(support!$D$1,MATCH("v|"&amp;indicators!A1636&amp;"|"&amp;MID(indicators!C1636,3,100),support!$A$2:$A$66,0),MATCH(indicators!B1636,support!$E$1:$BI$1,0)),",","."))</f>
        <v>7.91290502572782</v>
      </c>
      <c r="E1636" t="s">
        <v>19</v>
      </c>
      <c r="F1636" t="s">
        <v>19</v>
      </c>
      <c r="G1636" t="s">
        <v>19</v>
      </c>
      <c r="H1636" t="s">
        <v>19</v>
      </c>
      <c r="I1636" t="str">
        <f ca="1">IF(OFFSET(support!$D$1,MATCH("w|"&amp;indicators!A1636&amp;"|"&amp;MID(indicators!C1636,3,100),support!$A$2:$A$66,0),MATCH(indicators!B1636,support!$E$1:$BI$1,0))="","NULL",SUBSTITUTE(OFFSET(support!$D$1,MATCH("w|"&amp;indicators!A1636&amp;"|"&amp;MID(indicators!C1636,3,100),support!$A$2:$A$66,0),MATCH(indicators!B1636,support!$E$1:$BI$1,0)),",","."))</f>
        <v>10</v>
      </c>
      <c r="J1636">
        <v>1</v>
      </c>
    </row>
    <row r="1637" spans="1:10" x14ac:dyDescent="0.25">
      <c r="A1637">
        <v>2017</v>
      </c>
      <c r="B1637" s="88">
        <v>53</v>
      </c>
      <c r="C1637" t="s">
        <v>236</v>
      </c>
      <c r="D1637" t="str">
        <f ca="1">IF(OFFSET(support!$D$1,MATCH("v|"&amp;indicators!A1637&amp;"|"&amp;MID(indicators!C1637,3,100),support!$A$2:$A$66,0),MATCH(indicators!B1637,support!$E$1:$BI$1,0))="","NULL",SUBSTITUTE(OFFSET(support!$D$1,MATCH("v|"&amp;indicators!A1637&amp;"|"&amp;MID(indicators!C1637,3,100),support!$A$2:$A$66,0),MATCH(indicators!B1637,support!$E$1:$BI$1,0)),",","."))</f>
        <v>7.27461201790565</v>
      </c>
      <c r="E1637" t="s">
        <v>19</v>
      </c>
      <c r="F1637" t="s">
        <v>19</v>
      </c>
      <c r="G1637" t="s">
        <v>19</v>
      </c>
      <c r="H1637" t="s">
        <v>19</v>
      </c>
      <c r="I1637" t="str">
        <f ca="1">IF(OFFSET(support!$D$1,MATCH("w|"&amp;indicators!A1637&amp;"|"&amp;MID(indicators!C1637,3,100),support!$A$2:$A$66,0),MATCH(indicators!B1637,support!$E$1:$BI$1,0))="","NULL",SUBSTITUTE(OFFSET(support!$D$1,MATCH("w|"&amp;indicators!A1637&amp;"|"&amp;MID(indicators!C1637,3,100),support!$A$2:$A$66,0),MATCH(indicators!B1637,support!$E$1:$BI$1,0)),",","."))</f>
        <v>10</v>
      </c>
      <c r="J1637">
        <v>1</v>
      </c>
    </row>
    <row r="1638" spans="1:10" x14ac:dyDescent="0.25">
      <c r="A1638">
        <v>2017</v>
      </c>
      <c r="B1638" s="88">
        <v>54</v>
      </c>
      <c r="C1638" t="s">
        <v>236</v>
      </c>
      <c r="D1638" t="str">
        <f ca="1">IF(OFFSET(support!$D$1,MATCH("v|"&amp;indicators!A1638&amp;"|"&amp;MID(indicators!C1638,3,100),support!$A$2:$A$66,0),MATCH(indicators!B1638,support!$E$1:$BI$1,0))="","NULL",SUBSTITUTE(OFFSET(support!$D$1,MATCH("v|"&amp;indicators!A1638&amp;"|"&amp;MID(indicators!C1638,3,100),support!$A$2:$A$66,0),MATCH(indicators!B1638,support!$E$1:$BI$1,0)),",","."))</f>
        <v>7.65963824464941</v>
      </c>
      <c r="E1638" t="s">
        <v>19</v>
      </c>
      <c r="F1638" t="s">
        <v>19</v>
      </c>
      <c r="G1638" t="s">
        <v>19</v>
      </c>
      <c r="H1638" t="s">
        <v>19</v>
      </c>
      <c r="I1638" t="str">
        <f ca="1">IF(OFFSET(support!$D$1,MATCH("w|"&amp;indicators!A1638&amp;"|"&amp;MID(indicators!C1638,3,100),support!$A$2:$A$66,0),MATCH(indicators!B1638,support!$E$1:$BI$1,0))="","NULL",SUBSTITUTE(OFFSET(support!$D$1,MATCH("w|"&amp;indicators!A1638&amp;"|"&amp;MID(indicators!C1638,3,100),support!$A$2:$A$66,0),MATCH(indicators!B1638,support!$E$1:$BI$1,0)),",","."))</f>
        <v>10</v>
      </c>
      <c r="J1638">
        <v>1</v>
      </c>
    </row>
    <row r="1639" spans="1:10" x14ac:dyDescent="0.25">
      <c r="A1639">
        <v>2017</v>
      </c>
      <c r="B1639" s="88">
        <v>57</v>
      </c>
      <c r="C1639" t="s">
        <v>236</v>
      </c>
      <c r="D1639" t="str">
        <f ca="1">IF(OFFSET(support!$D$1,MATCH("v|"&amp;indicators!A1639&amp;"|"&amp;MID(indicators!C1639,3,100),support!$A$2:$A$66,0),MATCH(indicators!B1639,support!$E$1:$BI$1,0))="","NULL",SUBSTITUTE(OFFSET(support!$D$1,MATCH("v|"&amp;indicators!A1639&amp;"|"&amp;MID(indicators!C1639,3,100),support!$A$2:$A$66,0),MATCH(indicators!B1639,support!$E$1:$BI$1,0)),",","."))</f>
        <v>7.42792752207803</v>
      </c>
      <c r="E1639" t="s">
        <v>19</v>
      </c>
      <c r="F1639" t="s">
        <v>19</v>
      </c>
      <c r="G1639" t="s">
        <v>19</v>
      </c>
      <c r="H1639" t="s">
        <v>19</v>
      </c>
      <c r="I1639" t="str">
        <f ca="1">IF(OFFSET(support!$D$1,MATCH("w|"&amp;indicators!A1639&amp;"|"&amp;MID(indicators!C1639,3,100),support!$A$2:$A$66,0),MATCH(indicators!B1639,support!$E$1:$BI$1,0))="","NULL",SUBSTITUTE(OFFSET(support!$D$1,MATCH("w|"&amp;indicators!A1639&amp;"|"&amp;MID(indicators!C1639,3,100),support!$A$2:$A$66,0),MATCH(indicators!B1639,support!$E$1:$BI$1,0)),",","."))</f>
        <v>10</v>
      </c>
      <c r="J1639">
        <v>1</v>
      </c>
    </row>
    <row r="1640" spans="1:10" x14ac:dyDescent="0.25">
      <c r="A1640">
        <v>2017</v>
      </c>
      <c r="B1640" s="88">
        <v>58</v>
      </c>
      <c r="C1640" t="s">
        <v>236</v>
      </c>
      <c r="D1640" t="str">
        <f ca="1">IF(OFFSET(support!$D$1,MATCH("v|"&amp;indicators!A1640&amp;"|"&amp;MID(indicators!C1640,3,100),support!$A$2:$A$66,0),MATCH(indicators!B1640,support!$E$1:$BI$1,0))="","NULL",SUBSTITUTE(OFFSET(support!$D$1,MATCH("v|"&amp;indicators!A1640&amp;"|"&amp;MID(indicators!C1640,3,100),support!$A$2:$A$66,0),MATCH(indicators!B1640,support!$E$1:$BI$1,0)),",","."))</f>
        <v>4.50781692075069</v>
      </c>
      <c r="E1640" t="s">
        <v>19</v>
      </c>
      <c r="F1640" t="s">
        <v>19</v>
      </c>
      <c r="G1640" t="s">
        <v>19</v>
      </c>
      <c r="H1640" t="s">
        <v>19</v>
      </c>
      <c r="I1640" t="str">
        <f ca="1">IF(OFFSET(support!$D$1,MATCH("w|"&amp;indicators!A1640&amp;"|"&amp;MID(indicators!C1640,3,100),support!$A$2:$A$66,0),MATCH(indicators!B1640,support!$E$1:$BI$1,0))="","NULL",SUBSTITUTE(OFFSET(support!$D$1,MATCH("w|"&amp;indicators!A1640&amp;"|"&amp;MID(indicators!C1640,3,100),support!$A$2:$A$66,0),MATCH(indicators!B1640,support!$E$1:$BI$1,0)),",","."))</f>
        <v>10</v>
      </c>
      <c r="J1640">
        <v>1</v>
      </c>
    </row>
    <row r="1641" spans="1:10" x14ac:dyDescent="0.25">
      <c r="A1641">
        <v>2017</v>
      </c>
      <c r="B1641" s="88">
        <v>60</v>
      </c>
      <c r="C1641" t="s">
        <v>236</v>
      </c>
      <c r="D1641" t="str">
        <f ca="1">IF(OFFSET(support!$D$1,MATCH("v|"&amp;indicators!A1641&amp;"|"&amp;MID(indicators!C1641,3,100),support!$A$2:$A$66,0),MATCH(indicators!B1641,support!$E$1:$BI$1,0))="","NULL",SUBSTITUTE(OFFSET(support!$D$1,MATCH("v|"&amp;indicators!A1641&amp;"|"&amp;MID(indicators!C1641,3,100),support!$A$2:$A$66,0),MATCH(indicators!B1641,support!$E$1:$BI$1,0)),",","."))</f>
        <v>5.10421078455645</v>
      </c>
      <c r="E1641" t="s">
        <v>19</v>
      </c>
      <c r="F1641" t="s">
        <v>19</v>
      </c>
      <c r="G1641" t="s">
        <v>19</v>
      </c>
      <c r="H1641" t="s">
        <v>19</v>
      </c>
      <c r="I1641" t="str">
        <f ca="1">IF(OFFSET(support!$D$1,MATCH("w|"&amp;indicators!A1641&amp;"|"&amp;MID(indicators!C1641,3,100),support!$A$2:$A$66,0),MATCH(indicators!B1641,support!$E$1:$BI$1,0))="","NULL",SUBSTITUTE(OFFSET(support!$D$1,MATCH("w|"&amp;indicators!A1641&amp;"|"&amp;MID(indicators!C1641,3,100),support!$A$2:$A$66,0),MATCH(indicators!B1641,support!$E$1:$BI$1,0)),",","."))</f>
        <v>10</v>
      </c>
      <c r="J1641">
        <v>1</v>
      </c>
    </row>
    <row r="1642" spans="1:10" x14ac:dyDescent="0.25">
      <c r="A1642">
        <v>2017</v>
      </c>
      <c r="B1642" s="88">
        <v>61</v>
      </c>
      <c r="C1642" t="s">
        <v>236</v>
      </c>
      <c r="D1642" t="str">
        <f ca="1">IF(OFFSET(support!$D$1,MATCH("v|"&amp;indicators!A1642&amp;"|"&amp;MID(indicators!C1642,3,100),support!$A$2:$A$66,0),MATCH(indicators!B1642,support!$E$1:$BI$1,0))="","NULL",SUBSTITUTE(OFFSET(support!$D$1,MATCH("v|"&amp;indicators!A1642&amp;"|"&amp;MID(indicators!C1642,3,100),support!$A$2:$A$66,0),MATCH(indicators!B1642,support!$E$1:$BI$1,0)),",","."))</f>
        <v>1.94334839346235</v>
      </c>
      <c r="E1642" t="s">
        <v>19</v>
      </c>
      <c r="F1642" t="s">
        <v>19</v>
      </c>
      <c r="G1642" t="s">
        <v>19</v>
      </c>
      <c r="H1642" t="s">
        <v>19</v>
      </c>
      <c r="I1642" t="str">
        <f ca="1">IF(OFFSET(support!$D$1,MATCH("w|"&amp;indicators!A1642&amp;"|"&amp;MID(indicators!C1642,3,100),support!$A$2:$A$66,0),MATCH(indicators!B1642,support!$E$1:$BI$1,0))="","NULL",SUBSTITUTE(OFFSET(support!$D$1,MATCH("w|"&amp;indicators!A1642&amp;"|"&amp;MID(indicators!C1642,3,100),support!$A$2:$A$66,0),MATCH(indicators!B1642,support!$E$1:$BI$1,0)),",","."))</f>
        <v>10</v>
      </c>
      <c r="J1642">
        <v>1</v>
      </c>
    </row>
    <row r="1643" spans="1:10" x14ac:dyDescent="0.25">
      <c r="A1643">
        <v>2017</v>
      </c>
      <c r="B1643" s="88">
        <v>63</v>
      </c>
      <c r="C1643" t="s">
        <v>236</v>
      </c>
      <c r="D1643" t="str">
        <f ca="1">IF(OFFSET(support!$D$1,MATCH("v|"&amp;indicators!A1643&amp;"|"&amp;MID(indicators!C1643,3,100),support!$A$2:$A$66,0),MATCH(indicators!B1643,support!$E$1:$BI$1,0))="","NULL",SUBSTITUTE(OFFSET(support!$D$1,MATCH("v|"&amp;indicators!A1643&amp;"|"&amp;MID(indicators!C1643,3,100),support!$A$2:$A$66,0),MATCH(indicators!B1643,support!$E$1:$BI$1,0)),",","."))</f>
        <v>4.26979930662201</v>
      </c>
      <c r="E1643" t="s">
        <v>19</v>
      </c>
      <c r="F1643" t="s">
        <v>19</v>
      </c>
      <c r="G1643" t="s">
        <v>19</v>
      </c>
      <c r="H1643" t="s">
        <v>19</v>
      </c>
      <c r="I1643" t="str">
        <f ca="1">IF(OFFSET(support!$D$1,MATCH("w|"&amp;indicators!A1643&amp;"|"&amp;MID(indicators!C1643,3,100),support!$A$2:$A$66,0),MATCH(indicators!B1643,support!$E$1:$BI$1,0))="","NULL",SUBSTITUTE(OFFSET(support!$D$1,MATCH("w|"&amp;indicators!A1643&amp;"|"&amp;MID(indicators!C1643,3,100),support!$A$2:$A$66,0),MATCH(indicators!B1643,support!$E$1:$BI$1,0)),",","."))</f>
        <v>10</v>
      </c>
      <c r="J1643">
        <v>1</v>
      </c>
    </row>
    <row r="1644" spans="1:10" x14ac:dyDescent="0.25">
      <c r="A1644">
        <v>2017</v>
      </c>
      <c r="B1644" s="88">
        <v>64</v>
      </c>
      <c r="C1644" t="s">
        <v>236</v>
      </c>
      <c r="D1644" t="str">
        <f ca="1">IF(OFFSET(support!$D$1,MATCH("v|"&amp;indicators!A1644&amp;"|"&amp;MID(indicators!C1644,3,100),support!$A$2:$A$66,0),MATCH(indicators!B1644,support!$E$1:$BI$1,0))="","NULL",SUBSTITUTE(OFFSET(support!$D$1,MATCH("v|"&amp;indicators!A1644&amp;"|"&amp;MID(indicators!C1644,3,100),support!$A$2:$A$66,0),MATCH(indicators!B1644,support!$E$1:$BI$1,0)),",","."))</f>
        <v>6.93079401619922</v>
      </c>
      <c r="E1644" t="s">
        <v>19</v>
      </c>
      <c r="F1644" t="s">
        <v>19</v>
      </c>
      <c r="G1644" t="s">
        <v>19</v>
      </c>
      <c r="H1644" t="s">
        <v>19</v>
      </c>
      <c r="I1644" t="str">
        <f ca="1">IF(OFFSET(support!$D$1,MATCH("w|"&amp;indicators!A1644&amp;"|"&amp;MID(indicators!C1644,3,100),support!$A$2:$A$66,0),MATCH(indicators!B1644,support!$E$1:$BI$1,0))="","NULL",SUBSTITUTE(OFFSET(support!$D$1,MATCH("w|"&amp;indicators!A1644&amp;"|"&amp;MID(indicators!C1644,3,100),support!$A$2:$A$66,0),MATCH(indicators!B1644,support!$E$1:$BI$1,0)),",","."))</f>
        <v>10</v>
      </c>
      <c r="J1644">
        <v>1</v>
      </c>
    </row>
    <row r="1645" spans="1:10" x14ac:dyDescent="0.25">
      <c r="A1645">
        <v>2017</v>
      </c>
      <c r="B1645" s="88">
        <v>65</v>
      </c>
      <c r="C1645" t="s">
        <v>236</v>
      </c>
      <c r="D1645" t="str">
        <f ca="1">IF(OFFSET(support!$D$1,MATCH("v|"&amp;indicators!A1645&amp;"|"&amp;MID(indicators!C1645,3,100),support!$A$2:$A$66,0),MATCH(indicators!B1645,support!$E$1:$BI$1,0))="","NULL",SUBSTITUTE(OFFSET(support!$D$1,MATCH("v|"&amp;indicators!A1645&amp;"|"&amp;MID(indicators!C1645,3,100),support!$A$2:$A$66,0),MATCH(indicators!B1645,support!$E$1:$BI$1,0)),",","."))</f>
        <v>6.24092187663843</v>
      </c>
      <c r="E1645" t="s">
        <v>19</v>
      </c>
      <c r="F1645" t="s">
        <v>19</v>
      </c>
      <c r="G1645" t="s">
        <v>19</v>
      </c>
      <c r="H1645" t="s">
        <v>19</v>
      </c>
      <c r="I1645" t="str">
        <f ca="1">IF(OFFSET(support!$D$1,MATCH("w|"&amp;indicators!A1645&amp;"|"&amp;MID(indicators!C1645,3,100),support!$A$2:$A$66,0),MATCH(indicators!B1645,support!$E$1:$BI$1,0))="","NULL",SUBSTITUTE(OFFSET(support!$D$1,MATCH("w|"&amp;indicators!A1645&amp;"|"&amp;MID(indicators!C1645,3,100),support!$A$2:$A$66,0),MATCH(indicators!B1645,support!$E$1:$BI$1,0)),",","."))</f>
        <v>10</v>
      </c>
      <c r="J1645">
        <v>1</v>
      </c>
    </row>
    <row r="1646" spans="1:10" x14ac:dyDescent="0.25">
      <c r="A1646">
        <v>2017</v>
      </c>
      <c r="B1646" s="88">
        <v>67</v>
      </c>
      <c r="C1646" t="s">
        <v>236</v>
      </c>
      <c r="D1646" t="str">
        <f ca="1">IF(OFFSET(support!$D$1,MATCH("v|"&amp;indicators!A1646&amp;"|"&amp;MID(indicators!C1646,3,100),support!$A$2:$A$66,0),MATCH(indicators!B1646,support!$E$1:$BI$1,0))="","NULL",SUBSTITUTE(OFFSET(support!$D$1,MATCH("v|"&amp;indicators!A1646&amp;"|"&amp;MID(indicators!C1646,3,100),support!$A$2:$A$66,0),MATCH(indicators!B1646,support!$E$1:$BI$1,0)),",","."))</f>
        <v>4.11152374546617</v>
      </c>
      <c r="E1646" t="s">
        <v>19</v>
      </c>
      <c r="F1646" t="s">
        <v>19</v>
      </c>
      <c r="G1646" t="s">
        <v>19</v>
      </c>
      <c r="H1646" t="s">
        <v>19</v>
      </c>
      <c r="I1646" t="str">
        <f ca="1">IF(OFFSET(support!$D$1,MATCH("w|"&amp;indicators!A1646&amp;"|"&amp;MID(indicators!C1646,3,100),support!$A$2:$A$66,0),MATCH(indicators!B1646,support!$E$1:$BI$1,0))="","NULL",SUBSTITUTE(OFFSET(support!$D$1,MATCH("w|"&amp;indicators!A1646&amp;"|"&amp;MID(indicators!C1646,3,100),support!$A$2:$A$66,0),MATCH(indicators!B1646,support!$E$1:$BI$1,0)),",","."))</f>
        <v>10</v>
      </c>
      <c r="J1646">
        <v>1</v>
      </c>
    </row>
    <row r="1647" spans="1:10" x14ac:dyDescent="0.25">
      <c r="A1647">
        <v>2017</v>
      </c>
      <c r="B1647" s="88">
        <v>68</v>
      </c>
      <c r="C1647" t="s">
        <v>236</v>
      </c>
      <c r="D1647" t="str">
        <f ca="1">IF(OFFSET(support!$D$1,MATCH("v|"&amp;indicators!A1647&amp;"|"&amp;MID(indicators!C1647,3,100),support!$A$2:$A$66,0),MATCH(indicators!B1647,support!$E$1:$BI$1,0))="","NULL",SUBSTITUTE(OFFSET(support!$D$1,MATCH("v|"&amp;indicators!A1647&amp;"|"&amp;MID(indicators!C1647,3,100),support!$A$2:$A$66,0),MATCH(indicators!B1647,support!$E$1:$BI$1,0)),",","."))</f>
        <v>3.94623288443137</v>
      </c>
      <c r="E1647" t="s">
        <v>19</v>
      </c>
      <c r="F1647" t="s">
        <v>19</v>
      </c>
      <c r="G1647" t="s">
        <v>19</v>
      </c>
      <c r="H1647" t="s">
        <v>19</v>
      </c>
      <c r="I1647" t="str">
        <f ca="1">IF(OFFSET(support!$D$1,MATCH("w|"&amp;indicators!A1647&amp;"|"&amp;MID(indicators!C1647,3,100),support!$A$2:$A$66,0),MATCH(indicators!B1647,support!$E$1:$BI$1,0))="","NULL",SUBSTITUTE(OFFSET(support!$D$1,MATCH("w|"&amp;indicators!A1647&amp;"|"&amp;MID(indicators!C1647,3,100),support!$A$2:$A$66,0),MATCH(indicators!B1647,support!$E$1:$BI$1,0)),",","."))</f>
        <v>10</v>
      </c>
      <c r="J1647">
        <v>1</v>
      </c>
    </row>
    <row r="1648" spans="1:10" x14ac:dyDescent="0.25">
      <c r="A1648">
        <v>2017</v>
      </c>
      <c r="B1648" s="88">
        <v>69</v>
      </c>
      <c r="C1648" t="s">
        <v>236</v>
      </c>
      <c r="D1648" t="str">
        <f ca="1">IF(OFFSET(support!$D$1,MATCH("v|"&amp;indicators!A1648&amp;"|"&amp;MID(indicators!C1648,3,100),support!$A$2:$A$66,0),MATCH(indicators!B1648,support!$E$1:$BI$1,0))="","NULL",SUBSTITUTE(OFFSET(support!$D$1,MATCH("v|"&amp;indicators!A1648&amp;"|"&amp;MID(indicators!C1648,3,100),support!$A$2:$A$66,0),MATCH(indicators!B1648,support!$E$1:$BI$1,0)),",","."))</f>
        <v>4.62663292267257</v>
      </c>
      <c r="E1648" t="s">
        <v>19</v>
      </c>
      <c r="F1648" t="s">
        <v>19</v>
      </c>
      <c r="G1648" t="s">
        <v>19</v>
      </c>
      <c r="H1648" t="s">
        <v>19</v>
      </c>
      <c r="I1648" t="str">
        <f ca="1">IF(OFFSET(support!$D$1,MATCH("w|"&amp;indicators!A1648&amp;"|"&amp;MID(indicators!C1648,3,100),support!$A$2:$A$66,0),MATCH(indicators!B1648,support!$E$1:$BI$1,0))="","NULL",SUBSTITUTE(OFFSET(support!$D$1,MATCH("w|"&amp;indicators!A1648&amp;"|"&amp;MID(indicators!C1648,3,100),support!$A$2:$A$66,0),MATCH(indicators!B1648,support!$E$1:$BI$1,0)),",","."))</f>
        <v>10</v>
      </c>
      <c r="J1648">
        <v>1</v>
      </c>
    </row>
    <row r="1649" spans="1:10" x14ac:dyDescent="0.25">
      <c r="A1649">
        <v>2017</v>
      </c>
      <c r="B1649" s="88">
        <v>70</v>
      </c>
      <c r="C1649" t="s">
        <v>236</v>
      </c>
      <c r="D1649" t="str">
        <f ca="1">IF(OFFSET(support!$D$1,MATCH("v|"&amp;indicators!A1649&amp;"|"&amp;MID(indicators!C1649,3,100),support!$A$2:$A$66,0),MATCH(indicators!B1649,support!$E$1:$BI$1,0))="","NULL",SUBSTITUTE(OFFSET(support!$D$1,MATCH("v|"&amp;indicators!A1649&amp;"|"&amp;MID(indicators!C1649,3,100),support!$A$2:$A$66,0),MATCH(indicators!B1649,support!$E$1:$BI$1,0)),",","."))</f>
        <v>7.70017563537672</v>
      </c>
      <c r="E1649" t="s">
        <v>19</v>
      </c>
      <c r="F1649" t="s">
        <v>19</v>
      </c>
      <c r="G1649" t="s">
        <v>19</v>
      </c>
      <c r="H1649" t="s">
        <v>19</v>
      </c>
      <c r="I1649" t="str">
        <f ca="1">IF(OFFSET(support!$D$1,MATCH("w|"&amp;indicators!A1649&amp;"|"&amp;MID(indicators!C1649,3,100),support!$A$2:$A$66,0),MATCH(indicators!B1649,support!$E$1:$BI$1,0))="","NULL",SUBSTITUTE(OFFSET(support!$D$1,MATCH("w|"&amp;indicators!A1649&amp;"|"&amp;MID(indicators!C1649,3,100),support!$A$2:$A$66,0),MATCH(indicators!B1649,support!$E$1:$BI$1,0)),",","."))</f>
        <v>10</v>
      </c>
      <c r="J1649">
        <v>1</v>
      </c>
    </row>
    <row r="1650" spans="1:10" x14ac:dyDescent="0.25">
      <c r="A1650">
        <v>2017</v>
      </c>
      <c r="B1650" s="88">
        <v>72</v>
      </c>
      <c r="C1650" t="s">
        <v>236</v>
      </c>
      <c r="D1650" t="str">
        <f ca="1">IF(OFFSET(support!$D$1,MATCH("v|"&amp;indicators!A1650&amp;"|"&amp;MID(indicators!C1650,3,100),support!$A$2:$A$66,0),MATCH(indicators!B1650,support!$E$1:$BI$1,0))="","NULL",SUBSTITUTE(OFFSET(support!$D$1,MATCH("v|"&amp;indicators!A1650&amp;"|"&amp;MID(indicators!C1650,3,100),support!$A$2:$A$66,0),MATCH(indicators!B1650,support!$E$1:$BI$1,0)),",","."))</f>
        <v>6.7729397986134</v>
      </c>
      <c r="E1650" t="s">
        <v>19</v>
      </c>
      <c r="F1650" t="s">
        <v>19</v>
      </c>
      <c r="G1650" t="s">
        <v>19</v>
      </c>
      <c r="H1650" t="s">
        <v>19</v>
      </c>
      <c r="I1650" t="str">
        <f ca="1">IF(OFFSET(support!$D$1,MATCH("w|"&amp;indicators!A1650&amp;"|"&amp;MID(indicators!C1650,3,100),support!$A$2:$A$66,0),MATCH(indicators!B1650,support!$E$1:$BI$1,0))="","NULL",SUBSTITUTE(OFFSET(support!$D$1,MATCH("w|"&amp;indicators!A1650&amp;"|"&amp;MID(indicators!C1650,3,100),support!$A$2:$A$66,0),MATCH(indicators!B1650,support!$E$1:$BI$1,0)),",","."))</f>
        <v>10</v>
      </c>
      <c r="J1650">
        <v>1</v>
      </c>
    </row>
    <row r="1651" spans="1:10" x14ac:dyDescent="0.25">
      <c r="A1651">
        <v>2017</v>
      </c>
      <c r="B1651" s="88">
        <v>75</v>
      </c>
      <c r="C1651" t="s">
        <v>236</v>
      </c>
      <c r="D1651" t="str">
        <f ca="1">IF(OFFSET(support!$D$1,MATCH("v|"&amp;indicators!A1651&amp;"|"&amp;MID(indicators!C1651,3,100),support!$A$2:$A$66,0),MATCH(indicators!B1651,support!$E$1:$BI$1,0))="","NULL",SUBSTITUTE(OFFSET(support!$D$1,MATCH("v|"&amp;indicators!A1651&amp;"|"&amp;MID(indicators!C1651,3,100),support!$A$2:$A$66,0),MATCH(indicators!B1651,support!$E$1:$BI$1,0)),",","."))</f>
        <v>5.99868788678569</v>
      </c>
      <c r="E1651" t="s">
        <v>19</v>
      </c>
      <c r="F1651" t="s">
        <v>19</v>
      </c>
      <c r="G1651" t="s">
        <v>19</v>
      </c>
      <c r="H1651" t="s">
        <v>19</v>
      </c>
      <c r="I1651" t="str">
        <f ca="1">IF(OFFSET(support!$D$1,MATCH("w|"&amp;indicators!A1651&amp;"|"&amp;MID(indicators!C1651,3,100),support!$A$2:$A$66,0),MATCH(indicators!B1651,support!$E$1:$BI$1,0))="","NULL",SUBSTITUTE(OFFSET(support!$D$1,MATCH("w|"&amp;indicators!A1651&amp;"|"&amp;MID(indicators!C1651,3,100),support!$A$2:$A$66,0),MATCH(indicators!B1651,support!$E$1:$BI$1,0)),",","."))</f>
        <v>10</v>
      </c>
      <c r="J1651">
        <v>1</v>
      </c>
    </row>
    <row r="1652" spans="1:10" x14ac:dyDescent="0.25">
      <c r="A1652">
        <v>2017</v>
      </c>
      <c r="B1652" s="88">
        <v>77</v>
      </c>
      <c r="C1652" t="s">
        <v>236</v>
      </c>
      <c r="D1652" t="str">
        <f ca="1">IF(OFFSET(support!$D$1,MATCH("v|"&amp;indicators!A1652&amp;"|"&amp;MID(indicators!C1652,3,100),support!$A$2:$A$66,0),MATCH(indicators!B1652,support!$E$1:$BI$1,0))="","NULL",SUBSTITUTE(OFFSET(support!$D$1,MATCH("v|"&amp;indicators!A1652&amp;"|"&amp;MID(indicators!C1652,3,100),support!$A$2:$A$66,0),MATCH(indicators!B1652,support!$E$1:$BI$1,0)),",","."))</f>
        <v>5.11282644167711</v>
      </c>
      <c r="E1652" t="s">
        <v>19</v>
      </c>
      <c r="F1652" t="s">
        <v>19</v>
      </c>
      <c r="G1652" t="s">
        <v>19</v>
      </c>
      <c r="H1652" t="s">
        <v>19</v>
      </c>
      <c r="I1652" t="str">
        <f ca="1">IF(OFFSET(support!$D$1,MATCH("w|"&amp;indicators!A1652&amp;"|"&amp;MID(indicators!C1652,3,100),support!$A$2:$A$66,0),MATCH(indicators!B1652,support!$E$1:$BI$1,0))="","NULL",SUBSTITUTE(OFFSET(support!$D$1,MATCH("w|"&amp;indicators!A1652&amp;"|"&amp;MID(indicators!C1652,3,100),support!$A$2:$A$66,0),MATCH(indicators!B1652,support!$E$1:$BI$1,0)),",","."))</f>
        <v>10</v>
      </c>
      <c r="J1652">
        <v>1</v>
      </c>
    </row>
    <row r="1653" spans="1:10" x14ac:dyDescent="0.25">
      <c r="A1653">
        <v>2017</v>
      </c>
      <c r="B1653" s="88">
        <v>78</v>
      </c>
      <c r="C1653" t="s">
        <v>236</v>
      </c>
      <c r="D1653" t="str">
        <f ca="1">IF(OFFSET(support!$D$1,MATCH("v|"&amp;indicators!A1653&amp;"|"&amp;MID(indicators!C1653,3,100),support!$A$2:$A$66,0),MATCH(indicators!B1653,support!$E$1:$BI$1,0))="","NULL",SUBSTITUTE(OFFSET(support!$D$1,MATCH("v|"&amp;indicators!A1653&amp;"|"&amp;MID(indicators!C1653,3,100),support!$A$2:$A$66,0),MATCH(indicators!B1653,support!$E$1:$BI$1,0)),",","."))</f>
        <v>6.36861725889509</v>
      </c>
      <c r="E1653" t="s">
        <v>19</v>
      </c>
      <c r="F1653" t="s">
        <v>19</v>
      </c>
      <c r="G1653" t="s">
        <v>19</v>
      </c>
      <c r="H1653" t="s">
        <v>19</v>
      </c>
      <c r="I1653" t="str">
        <f ca="1">IF(OFFSET(support!$D$1,MATCH("w|"&amp;indicators!A1653&amp;"|"&amp;MID(indicators!C1653,3,100),support!$A$2:$A$66,0),MATCH(indicators!B1653,support!$E$1:$BI$1,0))="","NULL",SUBSTITUTE(OFFSET(support!$D$1,MATCH("w|"&amp;indicators!A1653&amp;"|"&amp;MID(indicators!C1653,3,100),support!$A$2:$A$66,0),MATCH(indicators!B1653,support!$E$1:$BI$1,0)),",","."))</f>
        <v>10</v>
      </c>
      <c r="J1653">
        <v>1</v>
      </c>
    </row>
    <row r="1654" spans="1:10" x14ac:dyDescent="0.25">
      <c r="A1654">
        <v>2017</v>
      </c>
      <c r="B1654" s="88">
        <v>83</v>
      </c>
      <c r="C1654" t="s">
        <v>236</v>
      </c>
      <c r="D1654" t="str">
        <f ca="1">IF(OFFSET(support!$D$1,MATCH("v|"&amp;indicators!A1654&amp;"|"&amp;MID(indicators!C1654,3,100),support!$A$2:$A$66,0),MATCH(indicators!B1654,support!$E$1:$BI$1,0))="","NULL",SUBSTITUTE(OFFSET(support!$D$1,MATCH("v|"&amp;indicators!A1654&amp;"|"&amp;MID(indicators!C1654,3,100),support!$A$2:$A$66,0),MATCH(indicators!B1654,support!$E$1:$BI$1,0)),",","."))</f>
        <v>7.33230049022167</v>
      </c>
      <c r="E1654" t="s">
        <v>19</v>
      </c>
      <c r="F1654" t="s">
        <v>19</v>
      </c>
      <c r="G1654" t="s">
        <v>19</v>
      </c>
      <c r="H1654" t="s">
        <v>19</v>
      </c>
      <c r="I1654" t="str">
        <f ca="1">IF(OFFSET(support!$D$1,MATCH("w|"&amp;indicators!A1654&amp;"|"&amp;MID(indicators!C1654,3,100),support!$A$2:$A$66,0),MATCH(indicators!B1654,support!$E$1:$BI$1,0))="","NULL",SUBSTITUTE(OFFSET(support!$D$1,MATCH("w|"&amp;indicators!A1654&amp;"|"&amp;MID(indicators!C1654,3,100),support!$A$2:$A$66,0),MATCH(indicators!B1654,support!$E$1:$BI$1,0)),",","."))</f>
        <v>10</v>
      </c>
      <c r="J1654">
        <v>1</v>
      </c>
    </row>
    <row r="1655" spans="1:10" x14ac:dyDescent="0.25">
      <c r="A1655">
        <v>2018</v>
      </c>
      <c r="B1655" s="88">
        <v>1</v>
      </c>
      <c r="C1655" t="s">
        <v>236</v>
      </c>
      <c r="D1655" t="str">
        <f ca="1">IF(OFFSET(support!$D$1,MATCH("v|"&amp;indicators!A1655&amp;"|"&amp;MID(indicators!C1655,3,100),support!$A$2:$A$66,0),MATCH(indicators!B1655,support!$E$1:$BI$1,0))="","NULL",SUBSTITUTE(OFFSET(support!$D$1,MATCH("v|"&amp;indicators!A1655&amp;"|"&amp;MID(indicators!C1655,3,100),support!$A$2:$A$66,0),MATCH(indicators!B1655,support!$E$1:$BI$1,0)),",","."))</f>
        <v>6.99955675967609</v>
      </c>
      <c r="E1655" t="s">
        <v>19</v>
      </c>
      <c r="F1655" t="s">
        <v>19</v>
      </c>
      <c r="G1655" t="s">
        <v>19</v>
      </c>
      <c r="H1655" t="s">
        <v>19</v>
      </c>
      <c r="I1655" t="str">
        <f ca="1">IF(OFFSET(support!$D$1,MATCH("w|"&amp;indicators!A1655&amp;"|"&amp;MID(indicators!C1655,3,100),support!$A$2:$A$66,0),MATCH(indicators!B1655,support!$E$1:$BI$1,0))="","NULL",SUBSTITUTE(OFFSET(support!$D$1,MATCH("w|"&amp;indicators!A1655&amp;"|"&amp;MID(indicators!C1655,3,100),support!$A$2:$A$66,0),MATCH(indicators!B1655,support!$E$1:$BI$1,0)),",","."))</f>
        <v>10</v>
      </c>
      <c r="J1655">
        <v>1</v>
      </c>
    </row>
    <row r="1656" spans="1:10" x14ac:dyDescent="0.25">
      <c r="A1656">
        <v>2018</v>
      </c>
      <c r="B1656" s="88">
        <v>2</v>
      </c>
      <c r="C1656" t="s">
        <v>236</v>
      </c>
      <c r="D1656" t="str">
        <f ca="1">IF(OFFSET(support!$D$1,MATCH("v|"&amp;indicators!A1656&amp;"|"&amp;MID(indicators!C1656,3,100),support!$A$2:$A$66,0),MATCH(indicators!B1656,support!$E$1:$BI$1,0))="","NULL",SUBSTITUTE(OFFSET(support!$D$1,MATCH("v|"&amp;indicators!A1656&amp;"|"&amp;MID(indicators!C1656,3,100),support!$A$2:$A$66,0),MATCH(indicators!B1656,support!$E$1:$BI$1,0)),",","."))</f>
        <v>5.68112484865799</v>
      </c>
      <c r="E1656" t="s">
        <v>19</v>
      </c>
      <c r="F1656" t="s">
        <v>19</v>
      </c>
      <c r="G1656" t="s">
        <v>19</v>
      </c>
      <c r="H1656" t="s">
        <v>19</v>
      </c>
      <c r="I1656" t="str">
        <f ca="1">IF(OFFSET(support!$D$1,MATCH("w|"&amp;indicators!A1656&amp;"|"&amp;MID(indicators!C1656,3,100),support!$A$2:$A$66,0),MATCH(indicators!B1656,support!$E$1:$BI$1,0))="","NULL",SUBSTITUTE(OFFSET(support!$D$1,MATCH("w|"&amp;indicators!A1656&amp;"|"&amp;MID(indicators!C1656,3,100),support!$A$2:$A$66,0),MATCH(indicators!B1656,support!$E$1:$BI$1,0)),",","."))</f>
        <v>10</v>
      </c>
      <c r="J1656">
        <v>1</v>
      </c>
    </row>
    <row r="1657" spans="1:10" x14ac:dyDescent="0.25">
      <c r="A1657">
        <v>2018</v>
      </c>
      <c r="B1657" s="88">
        <v>3</v>
      </c>
      <c r="C1657" t="s">
        <v>236</v>
      </c>
      <c r="D1657" t="str">
        <f ca="1">IF(OFFSET(support!$D$1,MATCH("v|"&amp;indicators!A1657&amp;"|"&amp;MID(indicators!C1657,3,100),support!$A$2:$A$66,0),MATCH(indicators!B1657,support!$E$1:$BI$1,0))="","NULL",SUBSTITUTE(OFFSET(support!$D$1,MATCH("v|"&amp;indicators!A1657&amp;"|"&amp;MID(indicators!C1657,3,100),support!$A$2:$A$66,0),MATCH(indicators!B1657,support!$E$1:$BI$1,0)),",","."))</f>
        <v>3.91340061128422</v>
      </c>
      <c r="E1657" t="s">
        <v>19</v>
      </c>
      <c r="F1657" t="s">
        <v>19</v>
      </c>
      <c r="G1657" t="s">
        <v>19</v>
      </c>
      <c r="H1657" t="s">
        <v>19</v>
      </c>
      <c r="I1657" t="str">
        <f ca="1">IF(OFFSET(support!$D$1,MATCH("w|"&amp;indicators!A1657&amp;"|"&amp;MID(indicators!C1657,3,100),support!$A$2:$A$66,0),MATCH(indicators!B1657,support!$E$1:$BI$1,0))="","NULL",SUBSTITUTE(OFFSET(support!$D$1,MATCH("w|"&amp;indicators!A1657&amp;"|"&amp;MID(indicators!C1657,3,100),support!$A$2:$A$66,0),MATCH(indicators!B1657,support!$E$1:$BI$1,0)),",","."))</f>
        <v>10</v>
      </c>
      <c r="J1657">
        <v>1</v>
      </c>
    </row>
    <row r="1658" spans="1:10" x14ac:dyDescent="0.25">
      <c r="A1658">
        <v>2018</v>
      </c>
      <c r="B1658" s="88">
        <v>4</v>
      </c>
      <c r="C1658" t="s">
        <v>236</v>
      </c>
      <c r="D1658" t="str">
        <f ca="1">IF(OFFSET(support!$D$1,MATCH("v|"&amp;indicators!A1658&amp;"|"&amp;MID(indicators!C1658,3,100),support!$A$2:$A$66,0),MATCH(indicators!B1658,support!$E$1:$BI$1,0))="","NULL",SUBSTITUTE(OFFSET(support!$D$1,MATCH("v|"&amp;indicators!A1658&amp;"|"&amp;MID(indicators!C1658,3,100),support!$A$2:$A$66,0),MATCH(indicators!B1658,support!$E$1:$BI$1,0)),",","."))</f>
        <v>6.90451922669</v>
      </c>
      <c r="E1658" t="s">
        <v>19</v>
      </c>
      <c r="F1658" t="s">
        <v>19</v>
      </c>
      <c r="G1658" t="s">
        <v>19</v>
      </c>
      <c r="H1658" t="s">
        <v>19</v>
      </c>
      <c r="I1658" t="str">
        <f ca="1">IF(OFFSET(support!$D$1,MATCH("w|"&amp;indicators!A1658&amp;"|"&amp;MID(indicators!C1658,3,100),support!$A$2:$A$66,0),MATCH(indicators!B1658,support!$E$1:$BI$1,0))="","NULL",SUBSTITUTE(OFFSET(support!$D$1,MATCH("w|"&amp;indicators!A1658&amp;"|"&amp;MID(indicators!C1658,3,100),support!$A$2:$A$66,0),MATCH(indicators!B1658,support!$E$1:$BI$1,0)),",","."))</f>
        <v>10</v>
      </c>
      <c r="J1658">
        <v>1</v>
      </c>
    </row>
    <row r="1659" spans="1:10" x14ac:dyDescent="0.25">
      <c r="A1659">
        <v>2018</v>
      </c>
      <c r="B1659" s="88">
        <v>5</v>
      </c>
      <c r="C1659" t="s">
        <v>236</v>
      </c>
      <c r="D1659" t="str">
        <f ca="1">IF(OFFSET(support!$D$1,MATCH("v|"&amp;indicators!A1659&amp;"|"&amp;MID(indicators!C1659,3,100),support!$A$2:$A$66,0),MATCH(indicators!B1659,support!$E$1:$BI$1,0))="","NULL",SUBSTITUTE(OFFSET(support!$D$1,MATCH("v|"&amp;indicators!A1659&amp;"|"&amp;MID(indicators!C1659,3,100),support!$A$2:$A$66,0),MATCH(indicators!B1659,support!$E$1:$BI$1,0)),",","."))</f>
        <v>4.52428024091442</v>
      </c>
      <c r="E1659" t="s">
        <v>19</v>
      </c>
      <c r="F1659" t="s">
        <v>19</v>
      </c>
      <c r="G1659" t="s">
        <v>19</v>
      </c>
      <c r="H1659" t="s">
        <v>19</v>
      </c>
      <c r="I1659" t="str">
        <f ca="1">IF(OFFSET(support!$D$1,MATCH("w|"&amp;indicators!A1659&amp;"|"&amp;MID(indicators!C1659,3,100),support!$A$2:$A$66,0),MATCH(indicators!B1659,support!$E$1:$BI$1,0))="","NULL",SUBSTITUTE(OFFSET(support!$D$1,MATCH("w|"&amp;indicators!A1659&amp;"|"&amp;MID(indicators!C1659,3,100),support!$A$2:$A$66,0),MATCH(indicators!B1659,support!$E$1:$BI$1,0)),",","."))</f>
        <v>10</v>
      </c>
      <c r="J1659">
        <v>1</v>
      </c>
    </row>
    <row r="1660" spans="1:10" x14ac:dyDescent="0.25">
      <c r="A1660">
        <v>2018</v>
      </c>
      <c r="B1660" s="88">
        <v>6</v>
      </c>
      <c r="C1660" t="s">
        <v>236</v>
      </c>
      <c r="D1660" t="str">
        <f ca="1">IF(OFFSET(support!$D$1,MATCH("v|"&amp;indicators!A1660&amp;"|"&amp;MID(indicators!C1660,3,100),support!$A$2:$A$66,0),MATCH(indicators!B1660,support!$E$1:$BI$1,0))="","NULL",SUBSTITUTE(OFFSET(support!$D$1,MATCH("v|"&amp;indicators!A1660&amp;"|"&amp;MID(indicators!C1660,3,100),support!$A$2:$A$66,0),MATCH(indicators!B1660,support!$E$1:$BI$1,0)),",","."))</f>
        <v>2.86011416773652</v>
      </c>
      <c r="E1660" t="s">
        <v>19</v>
      </c>
      <c r="F1660" t="s">
        <v>19</v>
      </c>
      <c r="G1660" t="s">
        <v>19</v>
      </c>
      <c r="H1660" t="s">
        <v>19</v>
      </c>
      <c r="I1660" t="str">
        <f ca="1">IF(OFFSET(support!$D$1,MATCH("w|"&amp;indicators!A1660&amp;"|"&amp;MID(indicators!C1660,3,100),support!$A$2:$A$66,0),MATCH(indicators!B1660,support!$E$1:$BI$1,0))="","NULL",SUBSTITUTE(OFFSET(support!$D$1,MATCH("w|"&amp;indicators!A1660&amp;"|"&amp;MID(indicators!C1660,3,100),support!$A$2:$A$66,0),MATCH(indicators!B1660,support!$E$1:$BI$1,0)),",","."))</f>
        <v>10</v>
      </c>
      <c r="J1660">
        <v>1</v>
      </c>
    </row>
    <row r="1661" spans="1:10" x14ac:dyDescent="0.25">
      <c r="A1661">
        <v>2018</v>
      </c>
      <c r="B1661" s="88">
        <v>7</v>
      </c>
      <c r="C1661" t="s">
        <v>236</v>
      </c>
      <c r="D1661" t="str">
        <f ca="1">IF(OFFSET(support!$D$1,MATCH("v|"&amp;indicators!A1661&amp;"|"&amp;MID(indicators!C1661,3,100),support!$A$2:$A$66,0),MATCH(indicators!B1661,support!$E$1:$BI$1,0))="","NULL",SUBSTITUTE(OFFSET(support!$D$1,MATCH("v|"&amp;indicators!A1661&amp;"|"&amp;MID(indicators!C1661,3,100),support!$A$2:$A$66,0),MATCH(indicators!B1661,support!$E$1:$BI$1,0)),",","."))</f>
        <v>4.98895272086082</v>
      </c>
      <c r="E1661" t="s">
        <v>19</v>
      </c>
      <c r="F1661" t="s">
        <v>19</v>
      </c>
      <c r="G1661" t="s">
        <v>19</v>
      </c>
      <c r="H1661" t="s">
        <v>19</v>
      </c>
      <c r="I1661" t="str">
        <f ca="1">IF(OFFSET(support!$D$1,MATCH("w|"&amp;indicators!A1661&amp;"|"&amp;MID(indicators!C1661,3,100),support!$A$2:$A$66,0),MATCH(indicators!B1661,support!$E$1:$BI$1,0))="","NULL",SUBSTITUTE(OFFSET(support!$D$1,MATCH("w|"&amp;indicators!A1661&amp;"|"&amp;MID(indicators!C1661,3,100),support!$A$2:$A$66,0),MATCH(indicators!B1661,support!$E$1:$BI$1,0)),",","."))</f>
        <v>10</v>
      </c>
      <c r="J1661">
        <v>1</v>
      </c>
    </row>
    <row r="1662" spans="1:10" x14ac:dyDescent="0.25">
      <c r="A1662">
        <v>2018</v>
      </c>
      <c r="B1662" s="88">
        <v>8</v>
      </c>
      <c r="C1662" t="s">
        <v>236</v>
      </c>
      <c r="D1662" t="str">
        <f ca="1">IF(OFFSET(support!$D$1,MATCH("v|"&amp;indicators!A1662&amp;"|"&amp;MID(indicators!C1662,3,100),support!$A$2:$A$66,0),MATCH(indicators!B1662,support!$E$1:$BI$1,0))="","NULL",SUBSTITUTE(OFFSET(support!$D$1,MATCH("v|"&amp;indicators!A1662&amp;"|"&amp;MID(indicators!C1662,3,100),support!$A$2:$A$66,0),MATCH(indicators!B1662,support!$E$1:$BI$1,0)),",","."))</f>
        <v>7.45445006150168</v>
      </c>
      <c r="E1662" t="s">
        <v>19</v>
      </c>
      <c r="F1662" t="s">
        <v>19</v>
      </c>
      <c r="G1662" t="s">
        <v>19</v>
      </c>
      <c r="H1662" t="s">
        <v>19</v>
      </c>
      <c r="I1662" t="str">
        <f ca="1">IF(OFFSET(support!$D$1,MATCH("w|"&amp;indicators!A1662&amp;"|"&amp;MID(indicators!C1662,3,100),support!$A$2:$A$66,0),MATCH(indicators!B1662,support!$E$1:$BI$1,0))="","NULL",SUBSTITUTE(OFFSET(support!$D$1,MATCH("w|"&amp;indicators!A1662&amp;"|"&amp;MID(indicators!C1662,3,100),support!$A$2:$A$66,0),MATCH(indicators!B1662,support!$E$1:$BI$1,0)),",","."))</f>
        <v>10</v>
      </c>
      <c r="J1662">
        <v>1</v>
      </c>
    </row>
    <row r="1663" spans="1:10" x14ac:dyDescent="0.25">
      <c r="A1663">
        <v>2018</v>
      </c>
      <c r="B1663" s="88">
        <v>10</v>
      </c>
      <c r="C1663" t="s">
        <v>236</v>
      </c>
      <c r="D1663" t="str">
        <f ca="1">IF(OFFSET(support!$D$1,MATCH("v|"&amp;indicators!A1663&amp;"|"&amp;MID(indicators!C1663,3,100),support!$A$2:$A$66,0),MATCH(indicators!B1663,support!$E$1:$BI$1,0))="","NULL",SUBSTITUTE(OFFSET(support!$D$1,MATCH("v|"&amp;indicators!A1663&amp;"|"&amp;MID(indicators!C1663,3,100),support!$A$2:$A$66,0),MATCH(indicators!B1663,support!$E$1:$BI$1,0)),",","."))</f>
        <v>3.98333884090412</v>
      </c>
      <c r="E1663" t="s">
        <v>19</v>
      </c>
      <c r="F1663" t="s">
        <v>19</v>
      </c>
      <c r="G1663" t="s">
        <v>19</v>
      </c>
      <c r="H1663" t="s">
        <v>19</v>
      </c>
      <c r="I1663" t="str">
        <f ca="1">IF(OFFSET(support!$D$1,MATCH("w|"&amp;indicators!A1663&amp;"|"&amp;MID(indicators!C1663,3,100),support!$A$2:$A$66,0),MATCH(indicators!B1663,support!$E$1:$BI$1,0))="","NULL",SUBSTITUTE(OFFSET(support!$D$1,MATCH("w|"&amp;indicators!A1663&amp;"|"&amp;MID(indicators!C1663,3,100),support!$A$2:$A$66,0),MATCH(indicators!B1663,support!$E$1:$BI$1,0)),",","."))</f>
        <v>10</v>
      </c>
      <c r="J1663">
        <v>1</v>
      </c>
    </row>
    <row r="1664" spans="1:10" x14ac:dyDescent="0.25">
      <c r="A1664">
        <v>2018</v>
      </c>
      <c r="B1664" s="88">
        <v>11</v>
      </c>
      <c r="C1664" t="s">
        <v>236</v>
      </c>
      <c r="D1664" t="str">
        <f ca="1">IF(OFFSET(support!$D$1,MATCH("v|"&amp;indicators!A1664&amp;"|"&amp;MID(indicators!C1664,3,100),support!$A$2:$A$66,0),MATCH(indicators!B1664,support!$E$1:$BI$1,0))="","NULL",SUBSTITUTE(OFFSET(support!$D$1,MATCH("v|"&amp;indicators!A1664&amp;"|"&amp;MID(indicators!C1664,3,100),support!$A$2:$A$66,0),MATCH(indicators!B1664,support!$E$1:$BI$1,0)),",","."))</f>
        <v>3.5403519083342</v>
      </c>
      <c r="E1664" t="s">
        <v>19</v>
      </c>
      <c r="F1664" t="s">
        <v>19</v>
      </c>
      <c r="G1664" t="s">
        <v>19</v>
      </c>
      <c r="H1664" t="s">
        <v>19</v>
      </c>
      <c r="I1664" t="str">
        <f ca="1">IF(OFFSET(support!$D$1,MATCH("w|"&amp;indicators!A1664&amp;"|"&amp;MID(indicators!C1664,3,100),support!$A$2:$A$66,0),MATCH(indicators!B1664,support!$E$1:$BI$1,0))="","NULL",SUBSTITUTE(OFFSET(support!$D$1,MATCH("w|"&amp;indicators!A1664&amp;"|"&amp;MID(indicators!C1664,3,100),support!$A$2:$A$66,0),MATCH(indicators!B1664,support!$E$1:$BI$1,0)),",","."))</f>
        <v>10</v>
      </c>
      <c r="J1664">
        <v>1</v>
      </c>
    </row>
    <row r="1665" spans="1:10" x14ac:dyDescent="0.25">
      <c r="A1665">
        <v>2018</v>
      </c>
      <c r="B1665" s="88">
        <v>12</v>
      </c>
      <c r="C1665" t="s">
        <v>236</v>
      </c>
      <c r="D1665" t="str">
        <f ca="1">IF(OFFSET(support!$D$1,MATCH("v|"&amp;indicators!A1665&amp;"|"&amp;MID(indicators!C1665,3,100),support!$A$2:$A$66,0),MATCH(indicators!B1665,support!$E$1:$BI$1,0))="","NULL",SUBSTITUTE(OFFSET(support!$D$1,MATCH("v|"&amp;indicators!A1665&amp;"|"&amp;MID(indicators!C1665,3,100),support!$A$2:$A$66,0),MATCH(indicators!B1665,support!$E$1:$BI$1,0)),",","."))</f>
        <v>6.13854900675501</v>
      </c>
      <c r="E1665" t="s">
        <v>19</v>
      </c>
      <c r="F1665" t="s">
        <v>19</v>
      </c>
      <c r="G1665" t="s">
        <v>19</v>
      </c>
      <c r="H1665" t="s">
        <v>19</v>
      </c>
      <c r="I1665" t="str">
        <f ca="1">IF(OFFSET(support!$D$1,MATCH("w|"&amp;indicators!A1665&amp;"|"&amp;MID(indicators!C1665,3,100),support!$A$2:$A$66,0),MATCH(indicators!B1665,support!$E$1:$BI$1,0))="","NULL",SUBSTITUTE(OFFSET(support!$D$1,MATCH("w|"&amp;indicators!A1665&amp;"|"&amp;MID(indicators!C1665,3,100),support!$A$2:$A$66,0),MATCH(indicators!B1665,support!$E$1:$BI$1,0)),",","."))</f>
        <v>10</v>
      </c>
      <c r="J1665">
        <v>1</v>
      </c>
    </row>
    <row r="1666" spans="1:10" x14ac:dyDescent="0.25">
      <c r="A1666">
        <v>2018</v>
      </c>
      <c r="B1666" s="88">
        <v>14</v>
      </c>
      <c r="C1666" t="s">
        <v>236</v>
      </c>
      <c r="D1666" t="str">
        <f ca="1">IF(OFFSET(support!$D$1,MATCH("v|"&amp;indicators!A1666&amp;"|"&amp;MID(indicators!C1666,3,100),support!$A$2:$A$66,0),MATCH(indicators!B1666,support!$E$1:$BI$1,0))="","NULL",SUBSTITUTE(OFFSET(support!$D$1,MATCH("v|"&amp;indicators!A1666&amp;"|"&amp;MID(indicators!C1666,3,100),support!$A$2:$A$66,0),MATCH(indicators!B1666,support!$E$1:$BI$1,0)),",","."))</f>
        <v>4.83158172629483</v>
      </c>
      <c r="E1666" t="s">
        <v>19</v>
      </c>
      <c r="F1666" t="s">
        <v>19</v>
      </c>
      <c r="G1666" t="s">
        <v>19</v>
      </c>
      <c r="H1666" t="s">
        <v>19</v>
      </c>
      <c r="I1666" t="str">
        <f ca="1">IF(OFFSET(support!$D$1,MATCH("w|"&amp;indicators!A1666&amp;"|"&amp;MID(indicators!C1666,3,100),support!$A$2:$A$66,0),MATCH(indicators!B1666,support!$E$1:$BI$1,0))="","NULL",SUBSTITUTE(OFFSET(support!$D$1,MATCH("w|"&amp;indicators!A1666&amp;"|"&amp;MID(indicators!C1666,3,100),support!$A$2:$A$66,0),MATCH(indicators!B1666,support!$E$1:$BI$1,0)),",","."))</f>
        <v>10</v>
      </c>
      <c r="J1666">
        <v>1</v>
      </c>
    </row>
    <row r="1667" spans="1:10" x14ac:dyDescent="0.25">
      <c r="A1667">
        <v>2018</v>
      </c>
      <c r="B1667" s="88">
        <v>17</v>
      </c>
      <c r="C1667" t="s">
        <v>236</v>
      </c>
      <c r="D1667" t="str">
        <f ca="1">IF(OFFSET(support!$D$1,MATCH("v|"&amp;indicators!A1667&amp;"|"&amp;MID(indicators!C1667,3,100),support!$A$2:$A$66,0),MATCH(indicators!B1667,support!$E$1:$BI$1,0))="","NULL",SUBSTITUTE(OFFSET(support!$D$1,MATCH("v|"&amp;indicators!A1667&amp;"|"&amp;MID(indicators!C1667,3,100),support!$A$2:$A$66,0),MATCH(indicators!B1667,support!$E$1:$BI$1,0)),",","."))</f>
        <v>5.84596558532514</v>
      </c>
      <c r="E1667" t="s">
        <v>19</v>
      </c>
      <c r="F1667" t="s">
        <v>19</v>
      </c>
      <c r="G1667" t="s">
        <v>19</v>
      </c>
      <c r="H1667" t="s">
        <v>19</v>
      </c>
      <c r="I1667" t="str">
        <f ca="1">IF(OFFSET(support!$D$1,MATCH("w|"&amp;indicators!A1667&amp;"|"&amp;MID(indicators!C1667,3,100),support!$A$2:$A$66,0),MATCH(indicators!B1667,support!$E$1:$BI$1,0))="","NULL",SUBSTITUTE(OFFSET(support!$D$1,MATCH("w|"&amp;indicators!A1667&amp;"|"&amp;MID(indicators!C1667,3,100),support!$A$2:$A$66,0),MATCH(indicators!B1667,support!$E$1:$BI$1,0)),",","."))</f>
        <v>10</v>
      </c>
      <c r="J1667">
        <v>1</v>
      </c>
    </row>
    <row r="1668" spans="1:10" x14ac:dyDescent="0.25">
      <c r="A1668">
        <v>2018</v>
      </c>
      <c r="B1668" s="88">
        <v>18</v>
      </c>
      <c r="C1668" t="s">
        <v>236</v>
      </c>
      <c r="D1668" t="str">
        <f ca="1">IF(OFFSET(support!$D$1,MATCH("v|"&amp;indicators!A1668&amp;"|"&amp;MID(indicators!C1668,3,100),support!$A$2:$A$66,0),MATCH(indicators!B1668,support!$E$1:$BI$1,0))="","NULL",SUBSTITUTE(OFFSET(support!$D$1,MATCH("v|"&amp;indicators!A1668&amp;"|"&amp;MID(indicators!C1668,3,100),support!$A$2:$A$66,0),MATCH(indicators!B1668,support!$E$1:$BI$1,0)),",","."))</f>
        <v>6.4778375393664</v>
      </c>
      <c r="E1668" t="s">
        <v>19</v>
      </c>
      <c r="F1668" t="s">
        <v>19</v>
      </c>
      <c r="G1668" t="s">
        <v>19</v>
      </c>
      <c r="H1668" t="s">
        <v>19</v>
      </c>
      <c r="I1668" t="str">
        <f ca="1">IF(OFFSET(support!$D$1,MATCH("w|"&amp;indicators!A1668&amp;"|"&amp;MID(indicators!C1668,3,100),support!$A$2:$A$66,0),MATCH(indicators!B1668,support!$E$1:$BI$1,0))="","NULL",SUBSTITUTE(OFFSET(support!$D$1,MATCH("w|"&amp;indicators!A1668&amp;"|"&amp;MID(indicators!C1668,3,100),support!$A$2:$A$66,0),MATCH(indicators!B1668,support!$E$1:$BI$1,0)),",","."))</f>
        <v>10</v>
      </c>
      <c r="J1668">
        <v>1</v>
      </c>
    </row>
    <row r="1669" spans="1:10" x14ac:dyDescent="0.25">
      <c r="A1669">
        <v>2018</v>
      </c>
      <c r="B1669" s="88">
        <v>21</v>
      </c>
      <c r="C1669" t="s">
        <v>236</v>
      </c>
      <c r="D1669" t="str">
        <f ca="1">IF(OFFSET(support!$D$1,MATCH("v|"&amp;indicators!A1669&amp;"|"&amp;MID(indicators!C1669,3,100),support!$A$2:$A$66,0),MATCH(indicators!B1669,support!$E$1:$BI$1,0))="","NULL",SUBSTITUTE(OFFSET(support!$D$1,MATCH("v|"&amp;indicators!A1669&amp;"|"&amp;MID(indicators!C1669,3,100),support!$A$2:$A$66,0),MATCH(indicators!B1669,support!$E$1:$BI$1,0)),",","."))</f>
        <v>5.60504782968045</v>
      </c>
      <c r="E1669" t="s">
        <v>19</v>
      </c>
      <c r="F1669" t="s">
        <v>19</v>
      </c>
      <c r="G1669" t="s">
        <v>19</v>
      </c>
      <c r="H1669" t="s">
        <v>19</v>
      </c>
      <c r="I1669" t="str">
        <f ca="1">IF(OFFSET(support!$D$1,MATCH("w|"&amp;indicators!A1669&amp;"|"&amp;MID(indicators!C1669,3,100),support!$A$2:$A$66,0),MATCH(indicators!B1669,support!$E$1:$BI$1,0))="","NULL",SUBSTITUTE(OFFSET(support!$D$1,MATCH("w|"&amp;indicators!A1669&amp;"|"&amp;MID(indicators!C1669,3,100),support!$A$2:$A$66,0),MATCH(indicators!B1669,support!$E$1:$BI$1,0)),",","."))</f>
        <v>10</v>
      </c>
      <c r="J1669">
        <v>1</v>
      </c>
    </row>
    <row r="1670" spans="1:10" x14ac:dyDescent="0.25">
      <c r="A1670">
        <v>2018</v>
      </c>
      <c r="B1670" s="88">
        <v>22</v>
      </c>
      <c r="C1670" t="s">
        <v>236</v>
      </c>
      <c r="D1670" t="str">
        <f ca="1">IF(OFFSET(support!$D$1,MATCH("v|"&amp;indicators!A1670&amp;"|"&amp;MID(indicators!C1670,3,100),support!$A$2:$A$66,0),MATCH(indicators!B1670,support!$E$1:$BI$1,0))="","NULL",SUBSTITUTE(OFFSET(support!$D$1,MATCH("v|"&amp;indicators!A1670&amp;"|"&amp;MID(indicators!C1670,3,100),support!$A$2:$A$66,0),MATCH(indicators!B1670,support!$E$1:$BI$1,0)),",","."))</f>
        <v>8.86672514041662</v>
      </c>
      <c r="E1670" t="s">
        <v>19</v>
      </c>
      <c r="F1670" t="s">
        <v>19</v>
      </c>
      <c r="G1670" t="s">
        <v>19</v>
      </c>
      <c r="H1670" t="s">
        <v>19</v>
      </c>
      <c r="I1670" t="str">
        <f ca="1">IF(OFFSET(support!$D$1,MATCH("w|"&amp;indicators!A1670&amp;"|"&amp;MID(indicators!C1670,3,100),support!$A$2:$A$66,0),MATCH(indicators!B1670,support!$E$1:$BI$1,0))="","NULL",SUBSTITUTE(OFFSET(support!$D$1,MATCH("w|"&amp;indicators!A1670&amp;"|"&amp;MID(indicators!C1670,3,100),support!$A$2:$A$66,0),MATCH(indicators!B1670,support!$E$1:$BI$1,0)),",","."))</f>
        <v>10</v>
      </c>
      <c r="J1670">
        <v>1</v>
      </c>
    </row>
    <row r="1671" spans="1:10" x14ac:dyDescent="0.25">
      <c r="A1671">
        <v>2018</v>
      </c>
      <c r="B1671" s="88">
        <v>24</v>
      </c>
      <c r="C1671" t="s">
        <v>236</v>
      </c>
      <c r="D1671" t="str">
        <f ca="1">IF(OFFSET(support!$D$1,MATCH("v|"&amp;indicators!A1671&amp;"|"&amp;MID(indicators!C1671,3,100),support!$A$2:$A$66,0),MATCH(indicators!B1671,support!$E$1:$BI$1,0))="","NULL",SUBSTITUTE(OFFSET(support!$D$1,MATCH("v|"&amp;indicators!A1671&amp;"|"&amp;MID(indicators!C1671,3,100),support!$A$2:$A$66,0),MATCH(indicators!B1671,support!$E$1:$BI$1,0)),",","."))</f>
        <v>6.31391546556278</v>
      </c>
      <c r="E1671" t="s">
        <v>19</v>
      </c>
      <c r="F1671" t="s">
        <v>19</v>
      </c>
      <c r="G1671" t="s">
        <v>19</v>
      </c>
      <c r="H1671" t="s">
        <v>19</v>
      </c>
      <c r="I1671" t="str">
        <f ca="1">IF(OFFSET(support!$D$1,MATCH("w|"&amp;indicators!A1671&amp;"|"&amp;MID(indicators!C1671,3,100),support!$A$2:$A$66,0),MATCH(indicators!B1671,support!$E$1:$BI$1,0))="","NULL",SUBSTITUTE(OFFSET(support!$D$1,MATCH("w|"&amp;indicators!A1671&amp;"|"&amp;MID(indicators!C1671,3,100),support!$A$2:$A$66,0),MATCH(indicators!B1671,support!$E$1:$BI$1,0)),",","."))</f>
        <v>10</v>
      </c>
      <c r="J1671">
        <v>1</v>
      </c>
    </row>
    <row r="1672" spans="1:10" x14ac:dyDescent="0.25">
      <c r="A1672">
        <v>2018</v>
      </c>
      <c r="B1672" s="88">
        <v>25</v>
      </c>
      <c r="C1672" t="s">
        <v>236</v>
      </c>
      <c r="D1672" t="str">
        <f ca="1">IF(OFFSET(support!$D$1,MATCH("v|"&amp;indicators!A1672&amp;"|"&amp;MID(indicators!C1672,3,100),support!$A$2:$A$66,0),MATCH(indicators!B1672,support!$E$1:$BI$1,0))="","NULL",SUBSTITUTE(OFFSET(support!$D$1,MATCH("v|"&amp;indicators!A1672&amp;"|"&amp;MID(indicators!C1672,3,100),support!$A$2:$A$66,0),MATCH(indicators!B1672,support!$E$1:$BI$1,0)),",","."))</f>
        <v>4.01808375010031</v>
      </c>
      <c r="E1672" t="s">
        <v>19</v>
      </c>
      <c r="F1672" t="s">
        <v>19</v>
      </c>
      <c r="G1672" t="s">
        <v>19</v>
      </c>
      <c r="H1672" t="s">
        <v>19</v>
      </c>
      <c r="I1672" t="str">
        <f ca="1">IF(OFFSET(support!$D$1,MATCH("w|"&amp;indicators!A1672&amp;"|"&amp;MID(indicators!C1672,3,100),support!$A$2:$A$66,0),MATCH(indicators!B1672,support!$E$1:$BI$1,0))="","NULL",SUBSTITUTE(OFFSET(support!$D$1,MATCH("w|"&amp;indicators!A1672&amp;"|"&amp;MID(indicators!C1672,3,100),support!$A$2:$A$66,0),MATCH(indicators!B1672,support!$E$1:$BI$1,0)),",","."))</f>
        <v>10</v>
      </c>
      <c r="J1672">
        <v>1</v>
      </c>
    </row>
    <row r="1673" spans="1:10" x14ac:dyDescent="0.25">
      <c r="A1673">
        <v>2018</v>
      </c>
      <c r="B1673" s="88">
        <v>26</v>
      </c>
      <c r="C1673" t="s">
        <v>236</v>
      </c>
      <c r="D1673" t="str">
        <f ca="1">IF(OFFSET(support!$D$1,MATCH("v|"&amp;indicators!A1673&amp;"|"&amp;MID(indicators!C1673,3,100),support!$A$2:$A$66,0),MATCH(indicators!B1673,support!$E$1:$BI$1,0))="","NULL",SUBSTITUTE(OFFSET(support!$D$1,MATCH("v|"&amp;indicators!A1673&amp;"|"&amp;MID(indicators!C1673,3,100),support!$A$2:$A$66,0),MATCH(indicators!B1673,support!$E$1:$BI$1,0)),",","."))</f>
        <v>7.34986822688356</v>
      </c>
      <c r="E1673" t="s">
        <v>19</v>
      </c>
      <c r="F1673" t="s">
        <v>19</v>
      </c>
      <c r="G1673" t="s">
        <v>19</v>
      </c>
      <c r="H1673" t="s">
        <v>19</v>
      </c>
      <c r="I1673" t="str">
        <f ca="1">IF(OFFSET(support!$D$1,MATCH("w|"&amp;indicators!A1673&amp;"|"&amp;MID(indicators!C1673,3,100),support!$A$2:$A$66,0),MATCH(indicators!B1673,support!$E$1:$BI$1,0))="","NULL",SUBSTITUTE(OFFSET(support!$D$1,MATCH("w|"&amp;indicators!A1673&amp;"|"&amp;MID(indicators!C1673,3,100),support!$A$2:$A$66,0),MATCH(indicators!B1673,support!$E$1:$BI$1,0)),",","."))</f>
        <v>10</v>
      </c>
      <c r="J1673">
        <v>1</v>
      </c>
    </row>
    <row r="1674" spans="1:10" x14ac:dyDescent="0.25">
      <c r="A1674">
        <v>2018</v>
      </c>
      <c r="B1674" s="88">
        <v>27</v>
      </c>
      <c r="C1674" t="s">
        <v>236</v>
      </c>
      <c r="D1674" t="str">
        <f ca="1">IF(OFFSET(support!$D$1,MATCH("v|"&amp;indicators!A1674&amp;"|"&amp;MID(indicators!C1674,3,100),support!$A$2:$A$66,0),MATCH(indicators!B1674,support!$E$1:$BI$1,0))="","NULL",SUBSTITUTE(OFFSET(support!$D$1,MATCH("v|"&amp;indicators!A1674&amp;"|"&amp;MID(indicators!C1674,3,100),support!$A$2:$A$66,0),MATCH(indicators!B1674,support!$E$1:$BI$1,0)),",","."))</f>
        <v>6.51625738645483</v>
      </c>
      <c r="E1674" t="s">
        <v>19</v>
      </c>
      <c r="F1674" t="s">
        <v>19</v>
      </c>
      <c r="G1674" t="s">
        <v>19</v>
      </c>
      <c r="H1674" t="s">
        <v>19</v>
      </c>
      <c r="I1674" t="str">
        <f ca="1">IF(OFFSET(support!$D$1,MATCH("w|"&amp;indicators!A1674&amp;"|"&amp;MID(indicators!C1674,3,100),support!$A$2:$A$66,0),MATCH(indicators!B1674,support!$E$1:$BI$1,0))="","NULL",SUBSTITUTE(OFFSET(support!$D$1,MATCH("w|"&amp;indicators!A1674&amp;"|"&amp;MID(indicators!C1674,3,100),support!$A$2:$A$66,0),MATCH(indicators!B1674,support!$E$1:$BI$1,0)),",","."))</f>
        <v>10</v>
      </c>
      <c r="J1674">
        <v>1</v>
      </c>
    </row>
    <row r="1675" spans="1:10" x14ac:dyDescent="0.25">
      <c r="A1675">
        <v>2018</v>
      </c>
      <c r="B1675" s="88">
        <v>28</v>
      </c>
      <c r="C1675" t="s">
        <v>236</v>
      </c>
      <c r="D1675" t="str">
        <f ca="1">IF(OFFSET(support!$D$1,MATCH("v|"&amp;indicators!A1675&amp;"|"&amp;MID(indicators!C1675,3,100),support!$A$2:$A$66,0),MATCH(indicators!B1675,support!$E$1:$BI$1,0))="","NULL",SUBSTITUTE(OFFSET(support!$D$1,MATCH("v|"&amp;indicators!A1675&amp;"|"&amp;MID(indicators!C1675,3,100),support!$A$2:$A$66,0),MATCH(indicators!B1675,support!$E$1:$BI$1,0)),",","."))</f>
        <v>3.72211278052458</v>
      </c>
      <c r="E1675" t="s">
        <v>19</v>
      </c>
      <c r="F1675" t="s">
        <v>19</v>
      </c>
      <c r="G1675" t="s">
        <v>19</v>
      </c>
      <c r="H1675" t="s">
        <v>19</v>
      </c>
      <c r="I1675" t="str">
        <f ca="1">IF(OFFSET(support!$D$1,MATCH("w|"&amp;indicators!A1675&amp;"|"&amp;MID(indicators!C1675,3,100),support!$A$2:$A$66,0),MATCH(indicators!B1675,support!$E$1:$BI$1,0))="","NULL",SUBSTITUTE(OFFSET(support!$D$1,MATCH("w|"&amp;indicators!A1675&amp;"|"&amp;MID(indicators!C1675,3,100),support!$A$2:$A$66,0),MATCH(indicators!B1675,support!$E$1:$BI$1,0)),",","."))</f>
        <v>10</v>
      </c>
      <c r="J1675">
        <v>1</v>
      </c>
    </row>
    <row r="1676" spans="1:10" x14ac:dyDescent="0.25">
      <c r="A1676">
        <v>2018</v>
      </c>
      <c r="B1676" s="88">
        <v>29</v>
      </c>
      <c r="C1676" t="s">
        <v>236</v>
      </c>
      <c r="D1676" t="str">
        <f ca="1">IF(OFFSET(support!$D$1,MATCH("v|"&amp;indicators!A1676&amp;"|"&amp;MID(indicators!C1676,3,100),support!$A$2:$A$66,0),MATCH(indicators!B1676,support!$E$1:$BI$1,0))="","NULL",SUBSTITUTE(OFFSET(support!$D$1,MATCH("v|"&amp;indicators!A1676&amp;"|"&amp;MID(indicators!C1676,3,100),support!$A$2:$A$66,0),MATCH(indicators!B1676,support!$E$1:$BI$1,0)),",","."))</f>
        <v>3.83459233960202</v>
      </c>
      <c r="E1676" t="s">
        <v>19</v>
      </c>
      <c r="F1676" t="s">
        <v>19</v>
      </c>
      <c r="G1676" t="s">
        <v>19</v>
      </c>
      <c r="H1676" t="s">
        <v>19</v>
      </c>
      <c r="I1676" t="str">
        <f ca="1">IF(OFFSET(support!$D$1,MATCH("w|"&amp;indicators!A1676&amp;"|"&amp;MID(indicators!C1676,3,100),support!$A$2:$A$66,0),MATCH(indicators!B1676,support!$E$1:$BI$1,0))="","NULL",SUBSTITUTE(OFFSET(support!$D$1,MATCH("w|"&amp;indicators!A1676&amp;"|"&amp;MID(indicators!C1676,3,100),support!$A$2:$A$66,0),MATCH(indicators!B1676,support!$E$1:$BI$1,0)),",","."))</f>
        <v>10</v>
      </c>
      <c r="J1676">
        <v>1</v>
      </c>
    </row>
    <row r="1677" spans="1:10" x14ac:dyDescent="0.25">
      <c r="A1677">
        <v>2018</v>
      </c>
      <c r="B1677" s="88">
        <v>31</v>
      </c>
      <c r="C1677" t="s">
        <v>236</v>
      </c>
      <c r="D1677" t="str">
        <f ca="1">IF(OFFSET(support!$D$1,MATCH("v|"&amp;indicators!A1677&amp;"|"&amp;MID(indicators!C1677,3,100),support!$A$2:$A$66,0),MATCH(indicators!B1677,support!$E$1:$BI$1,0))="","NULL",SUBSTITUTE(OFFSET(support!$D$1,MATCH("v|"&amp;indicators!A1677&amp;"|"&amp;MID(indicators!C1677,3,100),support!$A$2:$A$66,0),MATCH(indicators!B1677,support!$E$1:$BI$1,0)),",","."))</f>
        <v>8.05780060129854</v>
      </c>
      <c r="E1677" t="s">
        <v>19</v>
      </c>
      <c r="F1677" t="s">
        <v>19</v>
      </c>
      <c r="G1677" t="s">
        <v>19</v>
      </c>
      <c r="H1677" t="s">
        <v>19</v>
      </c>
      <c r="I1677" t="str">
        <f ca="1">IF(OFFSET(support!$D$1,MATCH("w|"&amp;indicators!A1677&amp;"|"&amp;MID(indicators!C1677,3,100),support!$A$2:$A$66,0),MATCH(indicators!B1677,support!$E$1:$BI$1,0))="","NULL",SUBSTITUTE(OFFSET(support!$D$1,MATCH("w|"&amp;indicators!A1677&amp;"|"&amp;MID(indicators!C1677,3,100),support!$A$2:$A$66,0),MATCH(indicators!B1677,support!$E$1:$BI$1,0)),",","."))</f>
        <v>10</v>
      </c>
      <c r="J1677">
        <v>1</v>
      </c>
    </row>
    <row r="1678" spans="1:10" x14ac:dyDescent="0.25">
      <c r="A1678">
        <v>2018</v>
      </c>
      <c r="B1678" s="88">
        <v>33</v>
      </c>
      <c r="C1678" t="s">
        <v>236</v>
      </c>
      <c r="D1678" t="str">
        <f ca="1">IF(OFFSET(support!$D$1,MATCH("v|"&amp;indicators!A1678&amp;"|"&amp;MID(indicators!C1678,3,100),support!$A$2:$A$66,0),MATCH(indicators!B1678,support!$E$1:$BI$1,0))="","NULL",SUBSTITUTE(OFFSET(support!$D$1,MATCH("v|"&amp;indicators!A1678&amp;"|"&amp;MID(indicators!C1678,3,100),support!$A$2:$A$66,0),MATCH(indicators!B1678,support!$E$1:$BI$1,0)),",","."))</f>
        <v>6.25227131984254</v>
      </c>
      <c r="E1678" t="s">
        <v>19</v>
      </c>
      <c r="F1678" t="s">
        <v>19</v>
      </c>
      <c r="G1678" t="s">
        <v>19</v>
      </c>
      <c r="H1678" t="s">
        <v>19</v>
      </c>
      <c r="I1678" t="str">
        <f ca="1">IF(OFFSET(support!$D$1,MATCH("w|"&amp;indicators!A1678&amp;"|"&amp;MID(indicators!C1678,3,100),support!$A$2:$A$66,0),MATCH(indicators!B1678,support!$E$1:$BI$1,0))="","NULL",SUBSTITUTE(OFFSET(support!$D$1,MATCH("w|"&amp;indicators!A1678&amp;"|"&amp;MID(indicators!C1678,3,100),support!$A$2:$A$66,0),MATCH(indicators!B1678,support!$E$1:$BI$1,0)),",","."))</f>
        <v>10</v>
      </c>
      <c r="J1678">
        <v>1</v>
      </c>
    </row>
    <row r="1679" spans="1:10" x14ac:dyDescent="0.25">
      <c r="A1679">
        <v>2018</v>
      </c>
      <c r="B1679" s="88">
        <v>35</v>
      </c>
      <c r="C1679" t="s">
        <v>236</v>
      </c>
      <c r="D1679" t="str">
        <f ca="1">IF(OFFSET(support!$D$1,MATCH("v|"&amp;indicators!A1679&amp;"|"&amp;MID(indicators!C1679,3,100),support!$A$2:$A$66,0),MATCH(indicators!B1679,support!$E$1:$BI$1,0))="","NULL",SUBSTITUTE(OFFSET(support!$D$1,MATCH("v|"&amp;indicators!A1679&amp;"|"&amp;MID(indicators!C1679,3,100),support!$A$2:$A$66,0),MATCH(indicators!B1679,support!$E$1:$BI$1,0)),",","."))</f>
        <v>6.38472068527012</v>
      </c>
      <c r="E1679" t="s">
        <v>19</v>
      </c>
      <c r="F1679" t="s">
        <v>19</v>
      </c>
      <c r="G1679" t="s">
        <v>19</v>
      </c>
      <c r="H1679" t="s">
        <v>19</v>
      </c>
      <c r="I1679" t="str">
        <f ca="1">IF(OFFSET(support!$D$1,MATCH("w|"&amp;indicators!A1679&amp;"|"&amp;MID(indicators!C1679,3,100),support!$A$2:$A$66,0),MATCH(indicators!B1679,support!$E$1:$BI$1,0))="","NULL",SUBSTITUTE(OFFSET(support!$D$1,MATCH("w|"&amp;indicators!A1679&amp;"|"&amp;MID(indicators!C1679,3,100),support!$A$2:$A$66,0),MATCH(indicators!B1679,support!$E$1:$BI$1,0)),",","."))</f>
        <v>10</v>
      </c>
      <c r="J1679">
        <v>1</v>
      </c>
    </row>
    <row r="1680" spans="1:10" x14ac:dyDescent="0.25">
      <c r="A1680">
        <v>2018</v>
      </c>
      <c r="B1680" s="88">
        <v>36</v>
      </c>
      <c r="C1680" t="s">
        <v>236</v>
      </c>
      <c r="D1680" t="str">
        <f ca="1">IF(OFFSET(support!$D$1,MATCH("v|"&amp;indicators!A1680&amp;"|"&amp;MID(indicators!C1680,3,100),support!$A$2:$A$66,0),MATCH(indicators!B1680,support!$E$1:$BI$1,0))="","NULL",SUBSTITUTE(OFFSET(support!$D$1,MATCH("v|"&amp;indicators!A1680&amp;"|"&amp;MID(indicators!C1680,3,100),support!$A$2:$A$66,0),MATCH(indicators!B1680,support!$E$1:$BI$1,0)),",","."))</f>
        <v>6.06202800690345</v>
      </c>
      <c r="E1680" t="s">
        <v>19</v>
      </c>
      <c r="F1680" t="s">
        <v>19</v>
      </c>
      <c r="G1680" t="s">
        <v>19</v>
      </c>
      <c r="H1680" t="s">
        <v>19</v>
      </c>
      <c r="I1680" t="str">
        <f ca="1">IF(OFFSET(support!$D$1,MATCH("w|"&amp;indicators!A1680&amp;"|"&amp;MID(indicators!C1680,3,100),support!$A$2:$A$66,0),MATCH(indicators!B1680,support!$E$1:$BI$1,0))="","NULL",SUBSTITUTE(OFFSET(support!$D$1,MATCH("w|"&amp;indicators!A1680&amp;"|"&amp;MID(indicators!C1680,3,100),support!$A$2:$A$66,0),MATCH(indicators!B1680,support!$E$1:$BI$1,0)),",","."))</f>
        <v>10</v>
      </c>
      <c r="J1680">
        <v>1</v>
      </c>
    </row>
    <row r="1681" spans="1:10" x14ac:dyDescent="0.25">
      <c r="A1681">
        <v>2018</v>
      </c>
      <c r="B1681" s="88">
        <v>38</v>
      </c>
      <c r="C1681" t="s">
        <v>236</v>
      </c>
      <c r="D1681" t="str">
        <f ca="1">IF(OFFSET(support!$D$1,MATCH("v|"&amp;indicators!A1681&amp;"|"&amp;MID(indicators!C1681,3,100),support!$A$2:$A$66,0),MATCH(indicators!B1681,support!$E$1:$BI$1,0))="","NULL",SUBSTITUTE(OFFSET(support!$D$1,MATCH("v|"&amp;indicators!A1681&amp;"|"&amp;MID(indicators!C1681,3,100),support!$A$2:$A$66,0),MATCH(indicators!B1681,support!$E$1:$BI$1,0)),",","."))</f>
        <v>7.29180699684944</v>
      </c>
      <c r="E1681" t="s">
        <v>19</v>
      </c>
      <c r="F1681" t="s">
        <v>19</v>
      </c>
      <c r="G1681" t="s">
        <v>19</v>
      </c>
      <c r="H1681" t="s">
        <v>19</v>
      </c>
      <c r="I1681" t="str">
        <f ca="1">IF(OFFSET(support!$D$1,MATCH("w|"&amp;indicators!A1681&amp;"|"&amp;MID(indicators!C1681,3,100),support!$A$2:$A$66,0),MATCH(indicators!B1681,support!$E$1:$BI$1,0))="","NULL",SUBSTITUTE(OFFSET(support!$D$1,MATCH("w|"&amp;indicators!A1681&amp;"|"&amp;MID(indicators!C1681,3,100),support!$A$2:$A$66,0),MATCH(indicators!B1681,support!$E$1:$BI$1,0)),",","."))</f>
        <v>10</v>
      </c>
      <c r="J1681">
        <v>1</v>
      </c>
    </row>
    <row r="1682" spans="1:10" x14ac:dyDescent="0.25">
      <c r="A1682">
        <v>2018</v>
      </c>
      <c r="B1682" s="88">
        <v>40</v>
      </c>
      <c r="C1682" t="s">
        <v>236</v>
      </c>
      <c r="D1682" t="str">
        <f ca="1">IF(OFFSET(support!$D$1,MATCH("v|"&amp;indicators!A1682&amp;"|"&amp;MID(indicators!C1682,3,100),support!$A$2:$A$66,0),MATCH(indicators!B1682,support!$E$1:$BI$1,0))="","NULL",SUBSTITUTE(OFFSET(support!$D$1,MATCH("v|"&amp;indicators!A1682&amp;"|"&amp;MID(indicators!C1682,3,100),support!$A$2:$A$66,0),MATCH(indicators!B1682,support!$E$1:$BI$1,0)),",","."))</f>
        <v>5.82476362923521</v>
      </c>
      <c r="E1682" t="s">
        <v>19</v>
      </c>
      <c r="F1682" t="s">
        <v>19</v>
      </c>
      <c r="G1682" t="s">
        <v>19</v>
      </c>
      <c r="H1682" t="s">
        <v>19</v>
      </c>
      <c r="I1682" t="str">
        <f ca="1">IF(OFFSET(support!$D$1,MATCH("w|"&amp;indicators!A1682&amp;"|"&amp;MID(indicators!C1682,3,100),support!$A$2:$A$66,0),MATCH(indicators!B1682,support!$E$1:$BI$1,0))="","NULL",SUBSTITUTE(OFFSET(support!$D$1,MATCH("w|"&amp;indicators!A1682&amp;"|"&amp;MID(indicators!C1682,3,100),support!$A$2:$A$66,0),MATCH(indicators!B1682,support!$E$1:$BI$1,0)),",","."))</f>
        <v>10</v>
      </c>
      <c r="J1682">
        <v>1</v>
      </c>
    </row>
    <row r="1683" spans="1:10" x14ac:dyDescent="0.25">
      <c r="A1683">
        <v>2018</v>
      </c>
      <c r="B1683" s="88">
        <v>41</v>
      </c>
      <c r="C1683" t="s">
        <v>236</v>
      </c>
      <c r="D1683" t="str">
        <f ca="1">IF(OFFSET(support!$D$1,MATCH("v|"&amp;indicators!A1683&amp;"|"&amp;MID(indicators!C1683,3,100),support!$A$2:$A$66,0),MATCH(indicators!B1683,support!$E$1:$BI$1,0))="","NULL",SUBSTITUTE(OFFSET(support!$D$1,MATCH("v|"&amp;indicators!A1683&amp;"|"&amp;MID(indicators!C1683,3,100),support!$A$2:$A$66,0),MATCH(indicators!B1683,support!$E$1:$BI$1,0)),",","."))</f>
        <v>8.6037795890985</v>
      </c>
      <c r="E1683" t="s">
        <v>19</v>
      </c>
      <c r="F1683" t="s">
        <v>19</v>
      </c>
      <c r="G1683" t="s">
        <v>19</v>
      </c>
      <c r="H1683" t="s">
        <v>19</v>
      </c>
      <c r="I1683" t="str">
        <f ca="1">IF(OFFSET(support!$D$1,MATCH("w|"&amp;indicators!A1683&amp;"|"&amp;MID(indicators!C1683,3,100),support!$A$2:$A$66,0),MATCH(indicators!B1683,support!$E$1:$BI$1,0))="","NULL",SUBSTITUTE(OFFSET(support!$D$1,MATCH("w|"&amp;indicators!A1683&amp;"|"&amp;MID(indicators!C1683,3,100),support!$A$2:$A$66,0),MATCH(indicators!B1683,support!$E$1:$BI$1,0)),",","."))</f>
        <v>10</v>
      </c>
      <c r="J1683">
        <v>1</v>
      </c>
    </row>
    <row r="1684" spans="1:10" x14ac:dyDescent="0.25">
      <c r="A1684">
        <v>2018</v>
      </c>
      <c r="B1684" s="88">
        <v>42</v>
      </c>
      <c r="C1684" t="s">
        <v>236</v>
      </c>
      <c r="D1684" t="str">
        <f ca="1">IF(OFFSET(support!$D$1,MATCH("v|"&amp;indicators!A1684&amp;"|"&amp;MID(indicators!C1684,3,100),support!$A$2:$A$66,0),MATCH(indicators!B1684,support!$E$1:$BI$1,0))="","NULL",SUBSTITUTE(OFFSET(support!$D$1,MATCH("v|"&amp;indicators!A1684&amp;"|"&amp;MID(indicators!C1684,3,100),support!$A$2:$A$66,0),MATCH(indicators!B1684,support!$E$1:$BI$1,0)),",","."))</f>
        <v>3.49033090766062</v>
      </c>
      <c r="E1684" t="s">
        <v>19</v>
      </c>
      <c r="F1684" t="s">
        <v>19</v>
      </c>
      <c r="G1684" t="s">
        <v>19</v>
      </c>
      <c r="H1684" t="s">
        <v>19</v>
      </c>
      <c r="I1684" t="str">
        <f ca="1">IF(OFFSET(support!$D$1,MATCH("w|"&amp;indicators!A1684&amp;"|"&amp;MID(indicators!C1684,3,100),support!$A$2:$A$66,0),MATCH(indicators!B1684,support!$E$1:$BI$1,0))="","NULL",SUBSTITUTE(OFFSET(support!$D$1,MATCH("w|"&amp;indicators!A1684&amp;"|"&amp;MID(indicators!C1684,3,100),support!$A$2:$A$66,0),MATCH(indicators!B1684,support!$E$1:$BI$1,0)),",","."))</f>
        <v>10</v>
      </c>
      <c r="J1684">
        <v>1</v>
      </c>
    </row>
    <row r="1685" spans="1:10" x14ac:dyDescent="0.25">
      <c r="A1685">
        <v>2018</v>
      </c>
      <c r="B1685" s="88">
        <v>43</v>
      </c>
      <c r="C1685" t="s">
        <v>236</v>
      </c>
      <c r="D1685" t="str">
        <f ca="1">IF(OFFSET(support!$D$1,MATCH("v|"&amp;indicators!A1685&amp;"|"&amp;MID(indicators!C1685,3,100),support!$A$2:$A$66,0),MATCH(indicators!B1685,support!$E$1:$BI$1,0))="","NULL",SUBSTITUTE(OFFSET(support!$D$1,MATCH("v|"&amp;indicators!A1685&amp;"|"&amp;MID(indicators!C1685,3,100),support!$A$2:$A$66,0),MATCH(indicators!B1685,support!$E$1:$BI$1,0)),",","."))</f>
        <v>5.35972040894502</v>
      </c>
      <c r="E1685" t="s">
        <v>19</v>
      </c>
      <c r="F1685" t="s">
        <v>19</v>
      </c>
      <c r="G1685" t="s">
        <v>19</v>
      </c>
      <c r="H1685" t="s">
        <v>19</v>
      </c>
      <c r="I1685" t="str">
        <f ca="1">IF(OFFSET(support!$D$1,MATCH("w|"&amp;indicators!A1685&amp;"|"&amp;MID(indicators!C1685,3,100),support!$A$2:$A$66,0),MATCH(indicators!B1685,support!$E$1:$BI$1,0))="","NULL",SUBSTITUTE(OFFSET(support!$D$1,MATCH("w|"&amp;indicators!A1685&amp;"|"&amp;MID(indicators!C1685,3,100),support!$A$2:$A$66,0),MATCH(indicators!B1685,support!$E$1:$BI$1,0)),",","."))</f>
        <v>10</v>
      </c>
      <c r="J1685">
        <v>1</v>
      </c>
    </row>
    <row r="1686" spans="1:10" x14ac:dyDescent="0.25">
      <c r="A1686">
        <v>2018</v>
      </c>
      <c r="B1686" s="88">
        <v>44</v>
      </c>
      <c r="C1686" t="s">
        <v>236</v>
      </c>
      <c r="D1686" t="str">
        <f ca="1">IF(OFFSET(support!$D$1,MATCH("v|"&amp;indicators!A1686&amp;"|"&amp;MID(indicators!C1686,3,100),support!$A$2:$A$66,0),MATCH(indicators!B1686,support!$E$1:$BI$1,0))="","NULL",SUBSTITUTE(OFFSET(support!$D$1,MATCH("v|"&amp;indicators!A1686&amp;"|"&amp;MID(indicators!C1686,3,100),support!$A$2:$A$66,0),MATCH(indicators!B1686,support!$E$1:$BI$1,0)),",","."))</f>
        <v>4.84968458603402</v>
      </c>
      <c r="E1686" t="s">
        <v>19</v>
      </c>
      <c r="F1686" t="s">
        <v>19</v>
      </c>
      <c r="G1686" t="s">
        <v>19</v>
      </c>
      <c r="H1686" t="s">
        <v>19</v>
      </c>
      <c r="I1686" t="str">
        <f ca="1">IF(OFFSET(support!$D$1,MATCH("w|"&amp;indicators!A1686&amp;"|"&amp;MID(indicators!C1686,3,100),support!$A$2:$A$66,0),MATCH(indicators!B1686,support!$E$1:$BI$1,0))="","NULL",SUBSTITUTE(OFFSET(support!$D$1,MATCH("w|"&amp;indicators!A1686&amp;"|"&amp;MID(indicators!C1686,3,100),support!$A$2:$A$66,0),MATCH(indicators!B1686,support!$E$1:$BI$1,0)),",","."))</f>
        <v>10</v>
      </c>
      <c r="J1686">
        <v>1</v>
      </c>
    </row>
    <row r="1687" spans="1:10" x14ac:dyDescent="0.25">
      <c r="A1687">
        <v>2018</v>
      </c>
      <c r="B1687" s="88">
        <v>45</v>
      </c>
      <c r="C1687" t="s">
        <v>236</v>
      </c>
      <c r="D1687" t="str">
        <f ca="1">IF(OFFSET(support!$D$1,MATCH("v|"&amp;indicators!A1687&amp;"|"&amp;MID(indicators!C1687,3,100),support!$A$2:$A$66,0),MATCH(indicators!B1687,support!$E$1:$BI$1,0))="","NULL",SUBSTITUTE(OFFSET(support!$D$1,MATCH("v|"&amp;indicators!A1687&amp;"|"&amp;MID(indicators!C1687,3,100),support!$A$2:$A$66,0),MATCH(indicators!B1687,support!$E$1:$BI$1,0)),",","."))</f>
        <v>6.56947897365214</v>
      </c>
      <c r="E1687" t="s">
        <v>19</v>
      </c>
      <c r="F1687" t="s">
        <v>19</v>
      </c>
      <c r="G1687" t="s">
        <v>19</v>
      </c>
      <c r="H1687" t="s">
        <v>19</v>
      </c>
      <c r="I1687" t="str">
        <f ca="1">IF(OFFSET(support!$D$1,MATCH("w|"&amp;indicators!A1687&amp;"|"&amp;MID(indicators!C1687,3,100),support!$A$2:$A$66,0),MATCH(indicators!B1687,support!$E$1:$BI$1,0))="","NULL",SUBSTITUTE(OFFSET(support!$D$1,MATCH("w|"&amp;indicators!A1687&amp;"|"&amp;MID(indicators!C1687,3,100),support!$A$2:$A$66,0),MATCH(indicators!B1687,support!$E$1:$BI$1,0)),",","."))</f>
        <v>10</v>
      </c>
      <c r="J1687">
        <v>1</v>
      </c>
    </row>
    <row r="1688" spans="1:10" x14ac:dyDescent="0.25">
      <c r="A1688">
        <v>2018</v>
      </c>
      <c r="B1688" s="88">
        <v>46</v>
      </c>
      <c r="C1688" t="s">
        <v>236</v>
      </c>
      <c r="D1688" t="str">
        <f ca="1">IF(OFFSET(support!$D$1,MATCH("v|"&amp;indicators!A1688&amp;"|"&amp;MID(indicators!C1688,3,100),support!$A$2:$A$66,0),MATCH(indicators!B1688,support!$E$1:$BI$1,0))="","NULL",SUBSTITUTE(OFFSET(support!$D$1,MATCH("v|"&amp;indicators!A1688&amp;"|"&amp;MID(indicators!C1688,3,100),support!$A$2:$A$66,0),MATCH(indicators!B1688,support!$E$1:$BI$1,0)),",","."))</f>
        <v>4.52161611275518</v>
      </c>
      <c r="E1688" t="s">
        <v>19</v>
      </c>
      <c r="F1688" t="s">
        <v>19</v>
      </c>
      <c r="G1688" t="s">
        <v>19</v>
      </c>
      <c r="H1688" t="s">
        <v>19</v>
      </c>
      <c r="I1688" t="str">
        <f ca="1">IF(OFFSET(support!$D$1,MATCH("w|"&amp;indicators!A1688&amp;"|"&amp;MID(indicators!C1688,3,100),support!$A$2:$A$66,0),MATCH(indicators!B1688,support!$E$1:$BI$1,0))="","NULL",SUBSTITUTE(OFFSET(support!$D$1,MATCH("w|"&amp;indicators!A1688&amp;"|"&amp;MID(indicators!C1688,3,100),support!$A$2:$A$66,0),MATCH(indicators!B1688,support!$E$1:$BI$1,0)),",","."))</f>
        <v>10</v>
      </c>
      <c r="J1688">
        <v>1</v>
      </c>
    </row>
    <row r="1689" spans="1:10" x14ac:dyDescent="0.25">
      <c r="A1689">
        <v>2018</v>
      </c>
      <c r="B1689" s="88">
        <v>47</v>
      </c>
      <c r="C1689" t="s">
        <v>236</v>
      </c>
      <c r="D1689" t="str">
        <f ca="1">IF(OFFSET(support!$D$1,MATCH("v|"&amp;indicators!A1689&amp;"|"&amp;MID(indicators!C1689,3,100),support!$A$2:$A$66,0),MATCH(indicators!B1689,support!$E$1:$BI$1,0))="","NULL",SUBSTITUTE(OFFSET(support!$D$1,MATCH("v|"&amp;indicators!A1689&amp;"|"&amp;MID(indicators!C1689,3,100),support!$A$2:$A$66,0),MATCH(indicators!B1689,support!$E$1:$BI$1,0)),",","."))</f>
        <v>5.96476605683909</v>
      </c>
      <c r="E1689" t="s">
        <v>19</v>
      </c>
      <c r="F1689" t="s">
        <v>19</v>
      </c>
      <c r="G1689" t="s">
        <v>19</v>
      </c>
      <c r="H1689" t="s">
        <v>19</v>
      </c>
      <c r="I1689" t="str">
        <f ca="1">IF(OFFSET(support!$D$1,MATCH("w|"&amp;indicators!A1689&amp;"|"&amp;MID(indicators!C1689,3,100),support!$A$2:$A$66,0),MATCH(indicators!B1689,support!$E$1:$BI$1,0))="","NULL",SUBSTITUTE(OFFSET(support!$D$1,MATCH("w|"&amp;indicators!A1689&amp;"|"&amp;MID(indicators!C1689,3,100),support!$A$2:$A$66,0),MATCH(indicators!B1689,support!$E$1:$BI$1,0)),",","."))</f>
        <v>10</v>
      </c>
      <c r="J1689">
        <v>1</v>
      </c>
    </row>
    <row r="1690" spans="1:10" x14ac:dyDescent="0.25">
      <c r="A1690">
        <v>2018</v>
      </c>
      <c r="B1690" s="88">
        <v>48</v>
      </c>
      <c r="C1690" t="s">
        <v>236</v>
      </c>
      <c r="D1690" t="str">
        <f ca="1">IF(OFFSET(support!$D$1,MATCH("v|"&amp;indicators!A1690&amp;"|"&amp;MID(indicators!C1690,3,100),support!$A$2:$A$66,0),MATCH(indicators!B1690,support!$E$1:$BI$1,0))="","NULL",SUBSTITUTE(OFFSET(support!$D$1,MATCH("v|"&amp;indicators!A1690&amp;"|"&amp;MID(indicators!C1690,3,100),support!$A$2:$A$66,0),MATCH(indicators!B1690,support!$E$1:$BI$1,0)),",","."))</f>
        <v>5.45991420854101</v>
      </c>
      <c r="E1690" t="s">
        <v>19</v>
      </c>
      <c r="F1690" t="s">
        <v>19</v>
      </c>
      <c r="G1690" t="s">
        <v>19</v>
      </c>
      <c r="H1690" t="s">
        <v>19</v>
      </c>
      <c r="I1690" t="str">
        <f ca="1">IF(OFFSET(support!$D$1,MATCH("w|"&amp;indicators!A1690&amp;"|"&amp;MID(indicators!C1690,3,100),support!$A$2:$A$66,0),MATCH(indicators!B1690,support!$E$1:$BI$1,0))="","NULL",SUBSTITUTE(OFFSET(support!$D$1,MATCH("w|"&amp;indicators!A1690&amp;"|"&amp;MID(indicators!C1690,3,100),support!$A$2:$A$66,0),MATCH(indicators!B1690,support!$E$1:$BI$1,0)),",","."))</f>
        <v>10</v>
      </c>
      <c r="J1690">
        <v>1</v>
      </c>
    </row>
    <row r="1691" spans="1:10" x14ac:dyDescent="0.25">
      <c r="A1691">
        <v>2018</v>
      </c>
      <c r="B1691" s="88">
        <v>49</v>
      </c>
      <c r="C1691" t="s">
        <v>236</v>
      </c>
      <c r="D1691" t="str">
        <f ca="1">IF(OFFSET(support!$D$1,MATCH("v|"&amp;indicators!A1691&amp;"|"&amp;MID(indicators!C1691,3,100),support!$A$2:$A$66,0),MATCH(indicators!B1691,support!$E$1:$BI$1,0))="","NULL",SUBSTITUTE(OFFSET(support!$D$1,MATCH("v|"&amp;indicators!A1691&amp;"|"&amp;MID(indicators!C1691,3,100),support!$A$2:$A$66,0),MATCH(indicators!B1691,support!$E$1:$BI$1,0)),",","."))</f>
        <v>2.52720563258848</v>
      </c>
      <c r="E1691" t="s">
        <v>19</v>
      </c>
      <c r="F1691" t="s">
        <v>19</v>
      </c>
      <c r="G1691" t="s">
        <v>19</v>
      </c>
      <c r="H1691" t="s">
        <v>19</v>
      </c>
      <c r="I1691" t="str">
        <f ca="1">IF(OFFSET(support!$D$1,MATCH("w|"&amp;indicators!A1691&amp;"|"&amp;MID(indicators!C1691,3,100),support!$A$2:$A$66,0),MATCH(indicators!B1691,support!$E$1:$BI$1,0))="","NULL",SUBSTITUTE(OFFSET(support!$D$1,MATCH("w|"&amp;indicators!A1691&amp;"|"&amp;MID(indicators!C1691,3,100),support!$A$2:$A$66,0),MATCH(indicators!B1691,support!$E$1:$BI$1,0)),",","."))</f>
        <v>10</v>
      </c>
      <c r="J1691">
        <v>1</v>
      </c>
    </row>
    <row r="1692" spans="1:10" x14ac:dyDescent="0.25">
      <c r="A1692">
        <v>2018</v>
      </c>
      <c r="B1692" s="88">
        <v>50</v>
      </c>
      <c r="C1692" t="s">
        <v>236</v>
      </c>
      <c r="D1692" t="str">
        <f ca="1">IF(OFFSET(support!$D$1,MATCH("v|"&amp;indicators!A1692&amp;"|"&amp;MID(indicators!C1692,3,100),support!$A$2:$A$66,0),MATCH(indicators!B1692,support!$E$1:$BI$1,0))="","NULL",SUBSTITUTE(OFFSET(support!$D$1,MATCH("v|"&amp;indicators!A1692&amp;"|"&amp;MID(indicators!C1692,3,100),support!$A$2:$A$66,0),MATCH(indicators!B1692,support!$E$1:$BI$1,0)),",","."))</f>
        <v>5.92795187413233</v>
      </c>
      <c r="E1692" t="s">
        <v>19</v>
      </c>
      <c r="F1692" t="s">
        <v>19</v>
      </c>
      <c r="G1692" t="s">
        <v>19</v>
      </c>
      <c r="H1692" t="s">
        <v>19</v>
      </c>
      <c r="I1692" t="str">
        <f ca="1">IF(OFFSET(support!$D$1,MATCH("w|"&amp;indicators!A1692&amp;"|"&amp;MID(indicators!C1692,3,100),support!$A$2:$A$66,0),MATCH(indicators!B1692,support!$E$1:$BI$1,0))="","NULL",SUBSTITUTE(OFFSET(support!$D$1,MATCH("w|"&amp;indicators!A1692&amp;"|"&amp;MID(indicators!C1692,3,100),support!$A$2:$A$66,0),MATCH(indicators!B1692,support!$E$1:$BI$1,0)),",","."))</f>
        <v>10</v>
      </c>
      <c r="J1692">
        <v>1</v>
      </c>
    </row>
    <row r="1693" spans="1:10" x14ac:dyDescent="0.25">
      <c r="A1693">
        <v>2018</v>
      </c>
      <c r="B1693" s="88">
        <v>52</v>
      </c>
      <c r="C1693" t="s">
        <v>236</v>
      </c>
      <c r="D1693" t="str">
        <f ca="1">IF(OFFSET(support!$D$1,MATCH("v|"&amp;indicators!A1693&amp;"|"&amp;MID(indicators!C1693,3,100),support!$A$2:$A$66,0),MATCH(indicators!B1693,support!$E$1:$BI$1,0))="","NULL",SUBSTITUTE(OFFSET(support!$D$1,MATCH("v|"&amp;indicators!A1693&amp;"|"&amp;MID(indicators!C1693,3,100),support!$A$2:$A$66,0),MATCH(indicators!B1693,support!$E$1:$BI$1,0)),",","."))</f>
        <v>7.71256821236581</v>
      </c>
      <c r="E1693" t="s">
        <v>19</v>
      </c>
      <c r="F1693" t="s">
        <v>19</v>
      </c>
      <c r="G1693" t="s">
        <v>19</v>
      </c>
      <c r="H1693" t="s">
        <v>19</v>
      </c>
      <c r="I1693" t="str">
        <f ca="1">IF(OFFSET(support!$D$1,MATCH("w|"&amp;indicators!A1693&amp;"|"&amp;MID(indicators!C1693,3,100),support!$A$2:$A$66,0),MATCH(indicators!B1693,support!$E$1:$BI$1,0))="","NULL",SUBSTITUTE(OFFSET(support!$D$1,MATCH("w|"&amp;indicators!A1693&amp;"|"&amp;MID(indicators!C1693,3,100),support!$A$2:$A$66,0),MATCH(indicators!B1693,support!$E$1:$BI$1,0)),",","."))</f>
        <v>10</v>
      </c>
      <c r="J1693">
        <v>1</v>
      </c>
    </row>
    <row r="1694" spans="1:10" x14ac:dyDescent="0.25">
      <c r="A1694">
        <v>2018</v>
      </c>
      <c r="B1694" s="88">
        <v>53</v>
      </c>
      <c r="C1694" t="s">
        <v>236</v>
      </c>
      <c r="D1694" t="str">
        <f ca="1">IF(OFFSET(support!$D$1,MATCH("v|"&amp;indicators!A1694&amp;"|"&amp;MID(indicators!C1694,3,100),support!$A$2:$A$66,0),MATCH(indicators!B1694,support!$E$1:$BI$1,0))="","NULL",SUBSTITUTE(OFFSET(support!$D$1,MATCH("v|"&amp;indicators!A1694&amp;"|"&amp;MID(indicators!C1694,3,100),support!$A$2:$A$66,0),MATCH(indicators!B1694,support!$E$1:$BI$1,0)),",","."))</f>
        <v>7.20227351886474</v>
      </c>
      <c r="E1694" t="s">
        <v>19</v>
      </c>
      <c r="F1694" t="s">
        <v>19</v>
      </c>
      <c r="G1694" t="s">
        <v>19</v>
      </c>
      <c r="H1694" t="s">
        <v>19</v>
      </c>
      <c r="I1694" t="str">
        <f ca="1">IF(OFFSET(support!$D$1,MATCH("w|"&amp;indicators!A1694&amp;"|"&amp;MID(indicators!C1694,3,100),support!$A$2:$A$66,0),MATCH(indicators!B1694,support!$E$1:$BI$1,0))="","NULL",SUBSTITUTE(OFFSET(support!$D$1,MATCH("w|"&amp;indicators!A1694&amp;"|"&amp;MID(indicators!C1694,3,100),support!$A$2:$A$66,0),MATCH(indicators!B1694,support!$E$1:$BI$1,0)),",","."))</f>
        <v>10</v>
      </c>
      <c r="J1694">
        <v>1</v>
      </c>
    </row>
    <row r="1695" spans="1:10" x14ac:dyDescent="0.25">
      <c r="A1695">
        <v>2018</v>
      </c>
      <c r="B1695" s="88">
        <v>54</v>
      </c>
      <c r="C1695" t="s">
        <v>236</v>
      </c>
      <c r="D1695" t="str">
        <f ca="1">IF(OFFSET(support!$D$1,MATCH("v|"&amp;indicators!A1695&amp;"|"&amp;MID(indicators!C1695,3,100),support!$A$2:$A$66,0),MATCH(indicators!B1695,support!$E$1:$BI$1,0))="","NULL",SUBSTITUTE(OFFSET(support!$D$1,MATCH("v|"&amp;indicators!A1695&amp;"|"&amp;MID(indicators!C1695,3,100),support!$A$2:$A$66,0),MATCH(indicators!B1695,support!$E$1:$BI$1,0)),",","."))</f>
        <v>7.48588366363207</v>
      </c>
      <c r="E1695" t="s">
        <v>19</v>
      </c>
      <c r="F1695" t="s">
        <v>19</v>
      </c>
      <c r="G1695" t="s">
        <v>19</v>
      </c>
      <c r="H1695" t="s">
        <v>19</v>
      </c>
      <c r="I1695" t="str">
        <f ca="1">IF(OFFSET(support!$D$1,MATCH("w|"&amp;indicators!A1695&amp;"|"&amp;MID(indicators!C1695,3,100),support!$A$2:$A$66,0),MATCH(indicators!B1695,support!$E$1:$BI$1,0))="","NULL",SUBSTITUTE(OFFSET(support!$D$1,MATCH("w|"&amp;indicators!A1695&amp;"|"&amp;MID(indicators!C1695,3,100),support!$A$2:$A$66,0),MATCH(indicators!B1695,support!$E$1:$BI$1,0)),",","."))</f>
        <v>10</v>
      </c>
      <c r="J1695">
        <v>1</v>
      </c>
    </row>
    <row r="1696" spans="1:10" x14ac:dyDescent="0.25">
      <c r="A1696">
        <v>2018</v>
      </c>
      <c r="B1696" s="88">
        <v>57</v>
      </c>
      <c r="C1696" t="s">
        <v>236</v>
      </c>
      <c r="D1696" t="str">
        <f ca="1">IF(OFFSET(support!$D$1,MATCH("v|"&amp;indicators!A1696&amp;"|"&amp;MID(indicators!C1696,3,100),support!$A$2:$A$66,0),MATCH(indicators!B1696,support!$E$1:$BI$1,0))="","NULL",SUBSTITUTE(OFFSET(support!$D$1,MATCH("v|"&amp;indicators!A1696&amp;"|"&amp;MID(indicators!C1696,3,100),support!$A$2:$A$66,0),MATCH(indicators!B1696,support!$E$1:$BI$1,0)),",","."))</f>
        <v>6.52596143431794</v>
      </c>
      <c r="E1696" t="s">
        <v>19</v>
      </c>
      <c r="F1696" t="s">
        <v>19</v>
      </c>
      <c r="G1696" t="s">
        <v>19</v>
      </c>
      <c r="H1696" t="s">
        <v>19</v>
      </c>
      <c r="I1696" t="str">
        <f ca="1">IF(OFFSET(support!$D$1,MATCH("w|"&amp;indicators!A1696&amp;"|"&amp;MID(indicators!C1696,3,100),support!$A$2:$A$66,0),MATCH(indicators!B1696,support!$E$1:$BI$1,0))="","NULL",SUBSTITUTE(OFFSET(support!$D$1,MATCH("w|"&amp;indicators!A1696&amp;"|"&amp;MID(indicators!C1696,3,100),support!$A$2:$A$66,0),MATCH(indicators!B1696,support!$E$1:$BI$1,0)),",","."))</f>
        <v>10</v>
      </c>
      <c r="J1696">
        <v>1</v>
      </c>
    </row>
    <row r="1697" spans="1:10" x14ac:dyDescent="0.25">
      <c r="A1697">
        <v>2018</v>
      </c>
      <c r="B1697" s="88">
        <v>58</v>
      </c>
      <c r="C1697" t="s">
        <v>236</v>
      </c>
      <c r="D1697" t="str">
        <f ca="1">IF(OFFSET(support!$D$1,MATCH("v|"&amp;indicators!A1697&amp;"|"&amp;MID(indicators!C1697,3,100),support!$A$2:$A$66,0),MATCH(indicators!B1697,support!$E$1:$BI$1,0))="","NULL",SUBSTITUTE(OFFSET(support!$D$1,MATCH("v|"&amp;indicators!A1697&amp;"|"&amp;MID(indicators!C1697,3,100),support!$A$2:$A$66,0),MATCH(indicators!B1697,support!$E$1:$BI$1,0)),",","."))</f>
        <v>4.14169275396548</v>
      </c>
      <c r="E1697" t="s">
        <v>19</v>
      </c>
      <c r="F1697" t="s">
        <v>19</v>
      </c>
      <c r="G1697" t="s">
        <v>19</v>
      </c>
      <c r="H1697" t="s">
        <v>19</v>
      </c>
      <c r="I1697" t="str">
        <f ca="1">IF(OFFSET(support!$D$1,MATCH("w|"&amp;indicators!A1697&amp;"|"&amp;MID(indicators!C1697,3,100),support!$A$2:$A$66,0),MATCH(indicators!B1697,support!$E$1:$BI$1,0))="","NULL",SUBSTITUTE(OFFSET(support!$D$1,MATCH("w|"&amp;indicators!A1697&amp;"|"&amp;MID(indicators!C1697,3,100),support!$A$2:$A$66,0),MATCH(indicators!B1697,support!$E$1:$BI$1,0)),",","."))</f>
        <v>10</v>
      </c>
      <c r="J1697">
        <v>1</v>
      </c>
    </row>
    <row r="1698" spans="1:10" x14ac:dyDescent="0.25">
      <c r="A1698">
        <v>2018</v>
      </c>
      <c r="B1698" s="88">
        <v>60</v>
      </c>
      <c r="C1698" t="s">
        <v>236</v>
      </c>
      <c r="D1698" t="str">
        <f ca="1">IF(OFFSET(support!$D$1,MATCH("v|"&amp;indicators!A1698&amp;"|"&amp;MID(indicators!C1698,3,100),support!$A$2:$A$66,0),MATCH(indicators!B1698,support!$E$1:$BI$1,0))="","NULL",SUBSTITUTE(OFFSET(support!$D$1,MATCH("v|"&amp;indicators!A1698&amp;"|"&amp;MID(indicators!C1698,3,100),support!$A$2:$A$66,0),MATCH(indicators!B1698,support!$E$1:$BI$1,0)),",","."))</f>
        <v>6.32259760449903</v>
      </c>
      <c r="E1698" t="s">
        <v>19</v>
      </c>
      <c r="F1698" t="s">
        <v>19</v>
      </c>
      <c r="G1698" t="s">
        <v>19</v>
      </c>
      <c r="H1698" t="s">
        <v>19</v>
      </c>
      <c r="I1698" t="str">
        <f ca="1">IF(OFFSET(support!$D$1,MATCH("w|"&amp;indicators!A1698&amp;"|"&amp;MID(indicators!C1698,3,100),support!$A$2:$A$66,0),MATCH(indicators!B1698,support!$E$1:$BI$1,0))="","NULL",SUBSTITUTE(OFFSET(support!$D$1,MATCH("w|"&amp;indicators!A1698&amp;"|"&amp;MID(indicators!C1698,3,100),support!$A$2:$A$66,0),MATCH(indicators!B1698,support!$E$1:$BI$1,0)),",","."))</f>
        <v>10</v>
      </c>
      <c r="J1698">
        <v>1</v>
      </c>
    </row>
    <row r="1699" spans="1:10" x14ac:dyDescent="0.25">
      <c r="A1699">
        <v>2018</v>
      </c>
      <c r="B1699" s="88">
        <v>61</v>
      </c>
      <c r="C1699" t="s">
        <v>236</v>
      </c>
      <c r="D1699" t="str">
        <f ca="1">IF(OFFSET(support!$D$1,MATCH("v|"&amp;indicators!A1699&amp;"|"&amp;MID(indicators!C1699,3,100),support!$A$2:$A$66,0),MATCH(indicators!B1699,support!$E$1:$BI$1,0))="","NULL",SUBSTITUTE(OFFSET(support!$D$1,MATCH("v|"&amp;indicators!A1699&amp;"|"&amp;MID(indicators!C1699,3,100),support!$A$2:$A$66,0),MATCH(indicators!B1699,support!$E$1:$BI$1,0)),",","."))</f>
        <v>2.20678804884342</v>
      </c>
      <c r="E1699" t="s">
        <v>19</v>
      </c>
      <c r="F1699" t="s">
        <v>19</v>
      </c>
      <c r="G1699" t="s">
        <v>19</v>
      </c>
      <c r="H1699" t="s">
        <v>19</v>
      </c>
      <c r="I1699" t="str">
        <f ca="1">IF(OFFSET(support!$D$1,MATCH("w|"&amp;indicators!A1699&amp;"|"&amp;MID(indicators!C1699,3,100),support!$A$2:$A$66,0),MATCH(indicators!B1699,support!$E$1:$BI$1,0))="","NULL",SUBSTITUTE(OFFSET(support!$D$1,MATCH("w|"&amp;indicators!A1699&amp;"|"&amp;MID(indicators!C1699,3,100),support!$A$2:$A$66,0),MATCH(indicators!B1699,support!$E$1:$BI$1,0)),",","."))</f>
        <v>10</v>
      </c>
      <c r="J1699">
        <v>1</v>
      </c>
    </row>
    <row r="1700" spans="1:10" x14ac:dyDescent="0.25">
      <c r="A1700">
        <v>2018</v>
      </c>
      <c r="B1700" s="88">
        <v>63</v>
      </c>
      <c r="C1700" t="s">
        <v>236</v>
      </c>
      <c r="D1700" t="str">
        <f ca="1">IF(OFFSET(support!$D$1,MATCH("v|"&amp;indicators!A1700&amp;"|"&amp;MID(indicators!C1700,3,100),support!$A$2:$A$66,0),MATCH(indicators!B1700,support!$E$1:$BI$1,0))="","NULL",SUBSTITUTE(OFFSET(support!$D$1,MATCH("v|"&amp;indicators!A1700&amp;"|"&amp;MID(indicators!C1700,3,100),support!$A$2:$A$66,0),MATCH(indicators!B1700,support!$E$1:$BI$1,0)),",","."))</f>
        <v>4.3683442963635</v>
      </c>
      <c r="E1700" t="s">
        <v>19</v>
      </c>
      <c r="F1700" t="s">
        <v>19</v>
      </c>
      <c r="G1700" t="s">
        <v>19</v>
      </c>
      <c r="H1700" t="s">
        <v>19</v>
      </c>
      <c r="I1700" t="str">
        <f ca="1">IF(OFFSET(support!$D$1,MATCH("w|"&amp;indicators!A1700&amp;"|"&amp;MID(indicators!C1700,3,100),support!$A$2:$A$66,0),MATCH(indicators!B1700,support!$E$1:$BI$1,0))="","NULL",SUBSTITUTE(OFFSET(support!$D$1,MATCH("w|"&amp;indicators!A1700&amp;"|"&amp;MID(indicators!C1700,3,100),support!$A$2:$A$66,0),MATCH(indicators!B1700,support!$E$1:$BI$1,0)),",","."))</f>
        <v>10</v>
      </c>
      <c r="J1700">
        <v>1</v>
      </c>
    </row>
    <row r="1701" spans="1:10" x14ac:dyDescent="0.25">
      <c r="A1701">
        <v>2018</v>
      </c>
      <c r="B1701" s="88">
        <v>64</v>
      </c>
      <c r="C1701" t="s">
        <v>236</v>
      </c>
      <c r="D1701" t="str">
        <f ca="1">IF(OFFSET(support!$D$1,MATCH("v|"&amp;indicators!A1701&amp;"|"&amp;MID(indicators!C1701,3,100),support!$A$2:$A$66,0),MATCH(indicators!B1701,support!$E$1:$BI$1,0))="","NULL",SUBSTITUTE(OFFSET(support!$D$1,MATCH("v|"&amp;indicators!A1701&amp;"|"&amp;MID(indicators!C1701,3,100),support!$A$2:$A$66,0),MATCH(indicators!B1701,support!$E$1:$BI$1,0)),",","."))</f>
        <v>6.16924311781835</v>
      </c>
      <c r="E1701" t="s">
        <v>19</v>
      </c>
      <c r="F1701" t="s">
        <v>19</v>
      </c>
      <c r="G1701" t="s">
        <v>19</v>
      </c>
      <c r="H1701" t="s">
        <v>19</v>
      </c>
      <c r="I1701" t="str">
        <f ca="1">IF(OFFSET(support!$D$1,MATCH("w|"&amp;indicators!A1701&amp;"|"&amp;MID(indicators!C1701,3,100),support!$A$2:$A$66,0),MATCH(indicators!B1701,support!$E$1:$BI$1,0))="","NULL",SUBSTITUTE(OFFSET(support!$D$1,MATCH("w|"&amp;indicators!A1701&amp;"|"&amp;MID(indicators!C1701,3,100),support!$A$2:$A$66,0),MATCH(indicators!B1701,support!$E$1:$BI$1,0)),",","."))</f>
        <v>10</v>
      </c>
      <c r="J1701">
        <v>1</v>
      </c>
    </row>
    <row r="1702" spans="1:10" x14ac:dyDescent="0.25">
      <c r="A1702">
        <v>2018</v>
      </c>
      <c r="B1702" s="88">
        <v>65</v>
      </c>
      <c r="C1702" t="s">
        <v>236</v>
      </c>
      <c r="D1702" t="str">
        <f ca="1">IF(OFFSET(support!$D$1,MATCH("v|"&amp;indicators!A1702&amp;"|"&amp;MID(indicators!C1702,3,100),support!$A$2:$A$66,0),MATCH(indicators!B1702,support!$E$1:$BI$1,0))="","NULL",SUBSTITUTE(OFFSET(support!$D$1,MATCH("v|"&amp;indicators!A1702&amp;"|"&amp;MID(indicators!C1702,3,100),support!$A$2:$A$66,0),MATCH(indicators!B1702,support!$E$1:$BI$1,0)),",","."))</f>
        <v>6.28476700659588</v>
      </c>
      <c r="E1702" t="s">
        <v>19</v>
      </c>
      <c r="F1702" t="s">
        <v>19</v>
      </c>
      <c r="G1702" t="s">
        <v>19</v>
      </c>
      <c r="H1702" t="s">
        <v>19</v>
      </c>
      <c r="I1702" t="str">
        <f ca="1">IF(OFFSET(support!$D$1,MATCH("w|"&amp;indicators!A1702&amp;"|"&amp;MID(indicators!C1702,3,100),support!$A$2:$A$66,0),MATCH(indicators!B1702,support!$E$1:$BI$1,0))="","NULL",SUBSTITUTE(OFFSET(support!$D$1,MATCH("w|"&amp;indicators!A1702&amp;"|"&amp;MID(indicators!C1702,3,100),support!$A$2:$A$66,0),MATCH(indicators!B1702,support!$E$1:$BI$1,0)),",","."))</f>
        <v>10</v>
      </c>
      <c r="J1702">
        <v>1</v>
      </c>
    </row>
    <row r="1703" spans="1:10" x14ac:dyDescent="0.25">
      <c r="A1703">
        <v>2018</v>
      </c>
      <c r="B1703" s="88">
        <v>67</v>
      </c>
      <c r="C1703" t="s">
        <v>236</v>
      </c>
      <c r="D1703" t="str">
        <f ca="1">IF(OFFSET(support!$D$1,MATCH("v|"&amp;indicators!A1703&amp;"|"&amp;MID(indicators!C1703,3,100),support!$A$2:$A$66,0),MATCH(indicators!B1703,support!$E$1:$BI$1,0))="","NULL",SUBSTITUTE(OFFSET(support!$D$1,MATCH("v|"&amp;indicators!A1703&amp;"|"&amp;MID(indicators!C1703,3,100),support!$A$2:$A$66,0),MATCH(indicators!B1703,support!$E$1:$BI$1,0)),",","."))</f>
        <v>3.66102405294205</v>
      </c>
      <c r="E1703" t="s">
        <v>19</v>
      </c>
      <c r="F1703" t="s">
        <v>19</v>
      </c>
      <c r="G1703" t="s">
        <v>19</v>
      </c>
      <c r="H1703" t="s">
        <v>19</v>
      </c>
      <c r="I1703" t="str">
        <f ca="1">IF(OFFSET(support!$D$1,MATCH("w|"&amp;indicators!A1703&amp;"|"&amp;MID(indicators!C1703,3,100),support!$A$2:$A$66,0),MATCH(indicators!B1703,support!$E$1:$BI$1,0))="","NULL",SUBSTITUTE(OFFSET(support!$D$1,MATCH("w|"&amp;indicators!A1703&amp;"|"&amp;MID(indicators!C1703,3,100),support!$A$2:$A$66,0),MATCH(indicators!B1703,support!$E$1:$BI$1,0)),",","."))</f>
        <v>10</v>
      </c>
      <c r="J1703">
        <v>1</v>
      </c>
    </row>
    <row r="1704" spans="1:10" x14ac:dyDescent="0.25">
      <c r="A1704">
        <v>2018</v>
      </c>
      <c r="B1704" s="88">
        <v>68</v>
      </c>
      <c r="C1704" t="s">
        <v>236</v>
      </c>
      <c r="D1704" t="str">
        <f ca="1">IF(OFFSET(support!$D$1,MATCH("v|"&amp;indicators!A1704&amp;"|"&amp;MID(indicators!C1704,3,100),support!$A$2:$A$66,0),MATCH(indicators!B1704,support!$E$1:$BI$1,0))="","NULL",SUBSTITUTE(OFFSET(support!$D$1,MATCH("v|"&amp;indicators!A1704&amp;"|"&amp;MID(indicators!C1704,3,100),support!$A$2:$A$66,0),MATCH(indicators!B1704,support!$E$1:$BI$1,0)),",","."))</f>
        <v>4.57405642133697</v>
      </c>
      <c r="E1704" t="s">
        <v>19</v>
      </c>
      <c r="F1704" t="s">
        <v>19</v>
      </c>
      <c r="G1704" t="s">
        <v>19</v>
      </c>
      <c r="H1704" t="s">
        <v>19</v>
      </c>
      <c r="I1704" t="str">
        <f ca="1">IF(OFFSET(support!$D$1,MATCH("w|"&amp;indicators!A1704&amp;"|"&amp;MID(indicators!C1704,3,100),support!$A$2:$A$66,0),MATCH(indicators!B1704,support!$E$1:$BI$1,0))="","NULL",SUBSTITUTE(OFFSET(support!$D$1,MATCH("w|"&amp;indicators!A1704&amp;"|"&amp;MID(indicators!C1704,3,100),support!$A$2:$A$66,0),MATCH(indicators!B1704,support!$E$1:$BI$1,0)),",","."))</f>
        <v>10</v>
      </c>
      <c r="J1704">
        <v>1</v>
      </c>
    </row>
    <row r="1705" spans="1:10" x14ac:dyDescent="0.25">
      <c r="A1705">
        <v>2018</v>
      </c>
      <c r="B1705" s="88">
        <v>69</v>
      </c>
      <c r="C1705" t="s">
        <v>236</v>
      </c>
      <c r="D1705" t="str">
        <f ca="1">IF(OFFSET(support!$D$1,MATCH("v|"&amp;indicators!A1705&amp;"|"&amp;MID(indicators!C1705,3,100),support!$A$2:$A$66,0),MATCH(indicators!B1705,support!$E$1:$BI$1,0))="","NULL",SUBSTITUTE(OFFSET(support!$D$1,MATCH("v|"&amp;indicators!A1705&amp;"|"&amp;MID(indicators!C1705,3,100),support!$A$2:$A$66,0),MATCH(indicators!B1705,support!$E$1:$BI$1,0)),",","."))</f>
        <v>5.01299052194224</v>
      </c>
      <c r="E1705" t="s">
        <v>19</v>
      </c>
      <c r="F1705" t="s">
        <v>19</v>
      </c>
      <c r="G1705" t="s">
        <v>19</v>
      </c>
      <c r="H1705" t="s">
        <v>19</v>
      </c>
      <c r="I1705" t="str">
        <f ca="1">IF(OFFSET(support!$D$1,MATCH("w|"&amp;indicators!A1705&amp;"|"&amp;MID(indicators!C1705,3,100),support!$A$2:$A$66,0),MATCH(indicators!B1705,support!$E$1:$BI$1,0))="","NULL",SUBSTITUTE(OFFSET(support!$D$1,MATCH("w|"&amp;indicators!A1705&amp;"|"&amp;MID(indicators!C1705,3,100),support!$A$2:$A$66,0),MATCH(indicators!B1705,support!$E$1:$BI$1,0)),",","."))</f>
        <v>10</v>
      </c>
      <c r="J1705">
        <v>1</v>
      </c>
    </row>
    <row r="1706" spans="1:10" x14ac:dyDescent="0.25">
      <c r="A1706">
        <v>2018</v>
      </c>
      <c r="B1706" s="88">
        <v>70</v>
      </c>
      <c r="C1706" t="s">
        <v>236</v>
      </c>
      <c r="D1706" t="str">
        <f ca="1">IF(OFFSET(support!$D$1,MATCH("v|"&amp;indicators!A1706&amp;"|"&amp;MID(indicators!C1706,3,100),support!$A$2:$A$66,0),MATCH(indicators!B1706,support!$E$1:$BI$1,0))="","NULL",SUBSTITUTE(OFFSET(support!$D$1,MATCH("v|"&amp;indicators!A1706&amp;"|"&amp;MID(indicators!C1706,3,100),support!$A$2:$A$66,0),MATCH(indicators!B1706,support!$E$1:$BI$1,0)),",","."))</f>
        <v>6.82600959184394</v>
      </c>
      <c r="E1706" t="s">
        <v>19</v>
      </c>
      <c r="F1706" t="s">
        <v>19</v>
      </c>
      <c r="G1706" t="s">
        <v>19</v>
      </c>
      <c r="H1706" t="s">
        <v>19</v>
      </c>
      <c r="I1706" t="str">
        <f ca="1">IF(OFFSET(support!$D$1,MATCH("w|"&amp;indicators!A1706&amp;"|"&amp;MID(indicators!C1706,3,100),support!$A$2:$A$66,0),MATCH(indicators!B1706,support!$E$1:$BI$1,0))="","NULL",SUBSTITUTE(OFFSET(support!$D$1,MATCH("w|"&amp;indicators!A1706&amp;"|"&amp;MID(indicators!C1706,3,100),support!$A$2:$A$66,0),MATCH(indicators!B1706,support!$E$1:$BI$1,0)),",","."))</f>
        <v>10</v>
      </c>
      <c r="J1706">
        <v>1</v>
      </c>
    </row>
    <row r="1707" spans="1:10" x14ac:dyDescent="0.25">
      <c r="A1707">
        <v>2018</v>
      </c>
      <c r="B1707" s="88">
        <v>72</v>
      </c>
      <c r="C1707" t="s">
        <v>236</v>
      </c>
      <c r="D1707" t="str">
        <f ca="1">IF(OFFSET(support!$D$1,MATCH("v|"&amp;indicators!A1707&amp;"|"&amp;MID(indicators!C1707,3,100),support!$A$2:$A$66,0),MATCH(indicators!B1707,support!$E$1:$BI$1,0))="","NULL",SUBSTITUTE(OFFSET(support!$D$1,MATCH("v|"&amp;indicators!A1707&amp;"|"&amp;MID(indicators!C1707,3,100),support!$A$2:$A$66,0),MATCH(indicators!B1707,support!$E$1:$BI$1,0)),",","."))</f>
        <v>5.1717966972017</v>
      </c>
      <c r="E1707" t="s">
        <v>19</v>
      </c>
      <c r="F1707" t="s">
        <v>19</v>
      </c>
      <c r="G1707" t="s">
        <v>19</v>
      </c>
      <c r="H1707" t="s">
        <v>19</v>
      </c>
      <c r="I1707" t="str">
        <f ca="1">IF(OFFSET(support!$D$1,MATCH("w|"&amp;indicators!A1707&amp;"|"&amp;MID(indicators!C1707,3,100),support!$A$2:$A$66,0),MATCH(indicators!B1707,support!$E$1:$BI$1,0))="","NULL",SUBSTITUTE(OFFSET(support!$D$1,MATCH("w|"&amp;indicators!A1707&amp;"|"&amp;MID(indicators!C1707,3,100),support!$A$2:$A$66,0),MATCH(indicators!B1707,support!$E$1:$BI$1,0)),",","."))</f>
        <v>10</v>
      </c>
      <c r="J1707">
        <v>1</v>
      </c>
    </row>
    <row r="1708" spans="1:10" x14ac:dyDescent="0.25">
      <c r="A1708">
        <v>2018</v>
      </c>
      <c r="B1708" s="88">
        <v>75</v>
      </c>
      <c r="C1708" t="s">
        <v>236</v>
      </c>
      <c r="D1708" t="str">
        <f ca="1">IF(OFFSET(support!$D$1,MATCH("v|"&amp;indicators!A1708&amp;"|"&amp;MID(indicators!C1708,3,100),support!$A$2:$A$66,0),MATCH(indicators!B1708,support!$E$1:$BI$1,0))="","NULL",SUBSTITUTE(OFFSET(support!$D$1,MATCH("v|"&amp;indicators!A1708&amp;"|"&amp;MID(indicators!C1708,3,100),support!$A$2:$A$66,0),MATCH(indicators!B1708,support!$E$1:$BI$1,0)),",","."))</f>
        <v>5.46121105643115</v>
      </c>
      <c r="E1708" t="s">
        <v>19</v>
      </c>
      <c r="F1708" t="s">
        <v>19</v>
      </c>
      <c r="G1708" t="s">
        <v>19</v>
      </c>
      <c r="H1708" t="s">
        <v>19</v>
      </c>
      <c r="I1708" t="str">
        <f ca="1">IF(OFFSET(support!$D$1,MATCH("w|"&amp;indicators!A1708&amp;"|"&amp;MID(indicators!C1708,3,100),support!$A$2:$A$66,0),MATCH(indicators!B1708,support!$E$1:$BI$1,0))="","NULL",SUBSTITUTE(OFFSET(support!$D$1,MATCH("w|"&amp;indicators!A1708&amp;"|"&amp;MID(indicators!C1708,3,100),support!$A$2:$A$66,0),MATCH(indicators!B1708,support!$E$1:$BI$1,0)),",","."))</f>
        <v>10</v>
      </c>
      <c r="J1708">
        <v>1</v>
      </c>
    </row>
    <row r="1709" spans="1:10" x14ac:dyDescent="0.25">
      <c r="A1709">
        <v>2018</v>
      </c>
      <c r="B1709" s="88">
        <v>77</v>
      </c>
      <c r="C1709" t="s">
        <v>236</v>
      </c>
      <c r="D1709" t="str">
        <f ca="1">IF(OFFSET(support!$D$1,MATCH("v|"&amp;indicators!A1709&amp;"|"&amp;MID(indicators!C1709,3,100),support!$A$2:$A$66,0),MATCH(indicators!B1709,support!$E$1:$BI$1,0))="","NULL",SUBSTITUTE(OFFSET(support!$D$1,MATCH("v|"&amp;indicators!A1709&amp;"|"&amp;MID(indicators!C1709,3,100),support!$A$2:$A$66,0),MATCH(indicators!B1709,support!$E$1:$BI$1,0)),",","."))</f>
        <v>4.04742949539743</v>
      </c>
      <c r="E1709" t="s">
        <v>19</v>
      </c>
      <c r="F1709" t="s">
        <v>19</v>
      </c>
      <c r="G1709" t="s">
        <v>19</v>
      </c>
      <c r="H1709" t="s">
        <v>19</v>
      </c>
      <c r="I1709" t="str">
        <f ca="1">IF(OFFSET(support!$D$1,MATCH("w|"&amp;indicators!A1709&amp;"|"&amp;MID(indicators!C1709,3,100),support!$A$2:$A$66,0),MATCH(indicators!B1709,support!$E$1:$BI$1,0))="","NULL",SUBSTITUTE(OFFSET(support!$D$1,MATCH("w|"&amp;indicators!A1709&amp;"|"&amp;MID(indicators!C1709,3,100),support!$A$2:$A$66,0),MATCH(indicators!B1709,support!$E$1:$BI$1,0)),",","."))</f>
        <v>10</v>
      </c>
      <c r="J1709">
        <v>1</v>
      </c>
    </row>
    <row r="1710" spans="1:10" x14ac:dyDescent="0.25">
      <c r="A1710">
        <v>2018</v>
      </c>
      <c r="B1710" s="88">
        <v>78</v>
      </c>
      <c r="C1710" t="s">
        <v>236</v>
      </c>
      <c r="D1710" t="str">
        <f ca="1">IF(OFFSET(support!$D$1,MATCH("v|"&amp;indicators!A1710&amp;"|"&amp;MID(indicators!C1710,3,100),support!$A$2:$A$66,0),MATCH(indicators!B1710,support!$E$1:$BI$1,0))="","NULL",SUBSTITUTE(OFFSET(support!$D$1,MATCH("v|"&amp;indicators!A1710&amp;"|"&amp;MID(indicators!C1710,3,100),support!$A$2:$A$66,0),MATCH(indicators!B1710,support!$E$1:$BI$1,0)),",","."))</f>
        <v>6.2749232906694</v>
      </c>
      <c r="E1710" t="s">
        <v>19</v>
      </c>
      <c r="F1710" t="s">
        <v>19</v>
      </c>
      <c r="G1710" t="s">
        <v>19</v>
      </c>
      <c r="H1710" t="s">
        <v>19</v>
      </c>
      <c r="I1710" t="str">
        <f ca="1">IF(OFFSET(support!$D$1,MATCH("w|"&amp;indicators!A1710&amp;"|"&amp;MID(indicators!C1710,3,100),support!$A$2:$A$66,0),MATCH(indicators!B1710,support!$E$1:$BI$1,0))="","NULL",SUBSTITUTE(OFFSET(support!$D$1,MATCH("w|"&amp;indicators!A1710&amp;"|"&amp;MID(indicators!C1710,3,100),support!$A$2:$A$66,0),MATCH(indicators!B1710,support!$E$1:$BI$1,0)),",","."))</f>
        <v>10</v>
      </c>
      <c r="J1710">
        <v>1</v>
      </c>
    </row>
    <row r="1711" spans="1:10" x14ac:dyDescent="0.25">
      <c r="A1711">
        <v>2018</v>
      </c>
      <c r="B1711" s="88">
        <v>83</v>
      </c>
      <c r="C1711" t="s">
        <v>236</v>
      </c>
      <c r="D1711" t="str">
        <f ca="1">IF(OFFSET(support!$D$1,MATCH("v|"&amp;indicators!A1711&amp;"|"&amp;MID(indicators!C1711,3,100),support!$A$2:$A$66,0),MATCH(indicators!B1711,support!$E$1:$BI$1,0))="","NULL",SUBSTITUTE(OFFSET(support!$D$1,MATCH("v|"&amp;indicators!A1711&amp;"|"&amp;MID(indicators!C1711,3,100),support!$A$2:$A$66,0),MATCH(indicators!B1711,support!$E$1:$BI$1,0)),",","."))</f>
        <v>7.50508263250443</v>
      </c>
      <c r="E1711" t="s">
        <v>19</v>
      </c>
      <c r="F1711" t="s">
        <v>19</v>
      </c>
      <c r="G1711" t="s">
        <v>19</v>
      </c>
      <c r="H1711" t="s">
        <v>19</v>
      </c>
      <c r="I1711" t="str">
        <f ca="1">IF(OFFSET(support!$D$1,MATCH("w|"&amp;indicators!A1711&amp;"|"&amp;MID(indicators!C1711,3,100),support!$A$2:$A$66,0),MATCH(indicators!B1711,support!$E$1:$BI$1,0))="","NULL",SUBSTITUTE(OFFSET(support!$D$1,MATCH("w|"&amp;indicators!A1711&amp;"|"&amp;MID(indicators!C1711,3,100),support!$A$2:$A$66,0),MATCH(indicators!B1711,support!$E$1:$BI$1,0)),",","."))</f>
        <v>10</v>
      </c>
      <c r="J1711">
        <v>1</v>
      </c>
    </row>
    <row r="1712" spans="1:10" x14ac:dyDescent="0.25">
      <c r="A1712">
        <v>2017</v>
      </c>
      <c r="B1712" s="88">
        <v>1</v>
      </c>
      <c r="C1712" t="s">
        <v>237</v>
      </c>
      <c r="D1712" t="str">
        <f ca="1">IF(OFFSET(support!$D$1,MATCH("v|"&amp;indicators!A1712&amp;"|"&amp;MID(indicators!C1712,3,100),support!$A$2:$A$66,0),MATCH(indicators!B1712,support!$E$1:$BI$1,0))="","NULL",SUBSTITUTE(OFFSET(support!$D$1,MATCH("v|"&amp;indicators!A1712&amp;"|"&amp;MID(indicators!C1712,3,100),support!$A$2:$A$66,0),MATCH(indicators!B1712,support!$E$1:$BI$1,0)),",","."))</f>
        <v>14</v>
      </c>
      <c r="E1712" t="s">
        <v>19</v>
      </c>
      <c r="F1712" t="s">
        <v>19</v>
      </c>
      <c r="G1712" t="s">
        <v>19</v>
      </c>
      <c r="H1712" t="s">
        <v>19</v>
      </c>
      <c r="I1712" t="str">
        <f ca="1">IF(OFFSET(support!$D$1,MATCH("w|"&amp;indicators!A1712&amp;"|"&amp;MID(indicators!C1712,3,100),support!$A$2:$A$66,0),MATCH(indicators!B1712,support!$E$1:$BI$1,0))="","NULL",SUBSTITUTE(OFFSET(support!$D$1,MATCH("w|"&amp;indicators!A1712&amp;"|"&amp;MID(indicators!C1712,3,100),support!$A$2:$A$66,0),MATCH(indicators!B1712,support!$E$1:$BI$1,0)),",","."))</f>
        <v>57</v>
      </c>
      <c r="J1712">
        <v>1</v>
      </c>
    </row>
    <row r="1713" spans="1:10" x14ac:dyDescent="0.25">
      <c r="A1713">
        <v>2017</v>
      </c>
      <c r="B1713" s="88">
        <v>2</v>
      </c>
      <c r="C1713" t="s">
        <v>237</v>
      </c>
      <c r="D1713" t="str">
        <f ca="1">IF(OFFSET(support!$D$1,MATCH("v|"&amp;indicators!A1713&amp;"|"&amp;MID(indicators!C1713,3,100),support!$A$2:$A$66,0),MATCH(indicators!B1713,support!$E$1:$BI$1,0))="","NULL",SUBSTITUTE(OFFSET(support!$D$1,MATCH("v|"&amp;indicators!A1713&amp;"|"&amp;MID(indicators!C1713,3,100),support!$A$2:$A$66,0),MATCH(indicators!B1713,support!$E$1:$BI$1,0)),",","."))</f>
        <v>30</v>
      </c>
      <c r="E1713" t="s">
        <v>19</v>
      </c>
      <c r="F1713" t="s">
        <v>19</v>
      </c>
      <c r="G1713" t="s">
        <v>19</v>
      </c>
      <c r="H1713" t="s">
        <v>19</v>
      </c>
      <c r="I1713" t="str">
        <f ca="1">IF(OFFSET(support!$D$1,MATCH("w|"&amp;indicators!A1713&amp;"|"&amp;MID(indicators!C1713,3,100),support!$A$2:$A$66,0),MATCH(indicators!B1713,support!$E$1:$BI$1,0))="","NULL",SUBSTITUTE(OFFSET(support!$D$1,MATCH("w|"&amp;indicators!A1713&amp;"|"&amp;MID(indicators!C1713,3,100),support!$A$2:$A$66,0),MATCH(indicators!B1713,support!$E$1:$BI$1,0)),",","."))</f>
        <v>57</v>
      </c>
      <c r="J1713">
        <v>1</v>
      </c>
    </row>
    <row r="1714" spans="1:10" x14ac:dyDescent="0.25">
      <c r="A1714">
        <v>2017</v>
      </c>
      <c r="B1714" s="88">
        <v>3</v>
      </c>
      <c r="C1714" t="s">
        <v>237</v>
      </c>
      <c r="D1714" t="str">
        <f ca="1">IF(OFFSET(support!$D$1,MATCH("v|"&amp;indicators!A1714&amp;"|"&amp;MID(indicators!C1714,3,100),support!$A$2:$A$66,0),MATCH(indicators!B1714,support!$E$1:$BI$1,0))="","NULL",SUBSTITUTE(OFFSET(support!$D$1,MATCH("v|"&amp;indicators!A1714&amp;"|"&amp;MID(indicators!C1714,3,100),support!$A$2:$A$66,0),MATCH(indicators!B1714,support!$E$1:$BI$1,0)),",","."))</f>
        <v>49</v>
      </c>
      <c r="E1714" t="s">
        <v>19</v>
      </c>
      <c r="F1714" t="s">
        <v>19</v>
      </c>
      <c r="G1714" t="s">
        <v>19</v>
      </c>
      <c r="H1714" t="s">
        <v>19</v>
      </c>
      <c r="I1714" t="str">
        <f ca="1">IF(OFFSET(support!$D$1,MATCH("w|"&amp;indicators!A1714&amp;"|"&amp;MID(indicators!C1714,3,100),support!$A$2:$A$66,0),MATCH(indicators!B1714,support!$E$1:$BI$1,0))="","NULL",SUBSTITUTE(OFFSET(support!$D$1,MATCH("w|"&amp;indicators!A1714&amp;"|"&amp;MID(indicators!C1714,3,100),support!$A$2:$A$66,0),MATCH(indicators!B1714,support!$E$1:$BI$1,0)),",","."))</f>
        <v>57</v>
      </c>
      <c r="J1714">
        <v>1</v>
      </c>
    </row>
    <row r="1715" spans="1:10" x14ac:dyDescent="0.25">
      <c r="A1715">
        <v>2017</v>
      </c>
      <c r="B1715" s="88">
        <v>4</v>
      </c>
      <c r="C1715" t="s">
        <v>237</v>
      </c>
      <c r="D1715" t="str">
        <f ca="1">IF(OFFSET(support!$D$1,MATCH("v|"&amp;indicators!A1715&amp;"|"&amp;MID(indicators!C1715,3,100),support!$A$2:$A$66,0),MATCH(indicators!B1715,support!$E$1:$BI$1,0))="","NULL",SUBSTITUTE(OFFSET(support!$D$1,MATCH("v|"&amp;indicators!A1715&amp;"|"&amp;MID(indicators!C1715,3,100),support!$A$2:$A$66,0),MATCH(indicators!B1715,support!$E$1:$BI$1,0)),",","."))</f>
        <v>22</v>
      </c>
      <c r="E1715" t="s">
        <v>19</v>
      </c>
      <c r="F1715" t="s">
        <v>19</v>
      </c>
      <c r="G1715" t="s">
        <v>19</v>
      </c>
      <c r="H1715" t="s">
        <v>19</v>
      </c>
      <c r="I1715" t="str">
        <f ca="1">IF(OFFSET(support!$D$1,MATCH("w|"&amp;indicators!A1715&amp;"|"&amp;MID(indicators!C1715,3,100),support!$A$2:$A$66,0),MATCH(indicators!B1715,support!$E$1:$BI$1,0))="","NULL",SUBSTITUTE(OFFSET(support!$D$1,MATCH("w|"&amp;indicators!A1715&amp;"|"&amp;MID(indicators!C1715,3,100),support!$A$2:$A$66,0),MATCH(indicators!B1715,support!$E$1:$BI$1,0)),",","."))</f>
        <v>57</v>
      </c>
      <c r="J1715">
        <v>1</v>
      </c>
    </row>
    <row r="1716" spans="1:10" x14ac:dyDescent="0.25">
      <c r="A1716">
        <v>2017</v>
      </c>
      <c r="B1716" s="88">
        <v>5</v>
      </c>
      <c r="C1716" t="s">
        <v>237</v>
      </c>
      <c r="D1716" t="str">
        <f ca="1">IF(OFFSET(support!$D$1,MATCH("v|"&amp;indicators!A1716&amp;"|"&amp;MID(indicators!C1716,3,100),support!$A$2:$A$66,0),MATCH(indicators!B1716,support!$E$1:$BI$1,0))="","NULL",SUBSTITUTE(OFFSET(support!$D$1,MATCH("v|"&amp;indicators!A1716&amp;"|"&amp;MID(indicators!C1716,3,100),support!$A$2:$A$66,0),MATCH(indicators!B1716,support!$E$1:$BI$1,0)),",","."))</f>
        <v>39</v>
      </c>
      <c r="E1716" t="s">
        <v>19</v>
      </c>
      <c r="F1716" t="s">
        <v>19</v>
      </c>
      <c r="G1716" t="s">
        <v>19</v>
      </c>
      <c r="H1716" t="s">
        <v>19</v>
      </c>
      <c r="I1716" t="str">
        <f ca="1">IF(OFFSET(support!$D$1,MATCH("w|"&amp;indicators!A1716&amp;"|"&amp;MID(indicators!C1716,3,100),support!$A$2:$A$66,0),MATCH(indicators!B1716,support!$E$1:$BI$1,0))="","NULL",SUBSTITUTE(OFFSET(support!$D$1,MATCH("w|"&amp;indicators!A1716&amp;"|"&amp;MID(indicators!C1716,3,100),support!$A$2:$A$66,0),MATCH(indicators!B1716,support!$E$1:$BI$1,0)),",","."))</f>
        <v>57</v>
      </c>
      <c r="J1716">
        <v>1</v>
      </c>
    </row>
    <row r="1717" spans="1:10" x14ac:dyDescent="0.25">
      <c r="A1717">
        <v>2017</v>
      </c>
      <c r="B1717" s="88">
        <v>6</v>
      </c>
      <c r="C1717" t="s">
        <v>237</v>
      </c>
      <c r="D1717" t="str">
        <f ca="1">IF(OFFSET(support!$D$1,MATCH("v|"&amp;indicators!A1717&amp;"|"&amp;MID(indicators!C1717,3,100),support!$A$2:$A$66,0),MATCH(indicators!B1717,support!$E$1:$BI$1,0))="","NULL",SUBSTITUTE(OFFSET(support!$D$1,MATCH("v|"&amp;indicators!A1717&amp;"|"&amp;MID(indicators!C1717,3,100),support!$A$2:$A$66,0),MATCH(indicators!B1717,support!$E$1:$BI$1,0)),",","."))</f>
        <v>55</v>
      </c>
      <c r="E1717" t="s">
        <v>19</v>
      </c>
      <c r="F1717" t="s">
        <v>19</v>
      </c>
      <c r="G1717" t="s">
        <v>19</v>
      </c>
      <c r="H1717" t="s">
        <v>19</v>
      </c>
      <c r="I1717" t="str">
        <f ca="1">IF(OFFSET(support!$D$1,MATCH("w|"&amp;indicators!A1717&amp;"|"&amp;MID(indicators!C1717,3,100),support!$A$2:$A$66,0),MATCH(indicators!B1717,support!$E$1:$BI$1,0))="","NULL",SUBSTITUTE(OFFSET(support!$D$1,MATCH("w|"&amp;indicators!A1717&amp;"|"&amp;MID(indicators!C1717,3,100),support!$A$2:$A$66,0),MATCH(indicators!B1717,support!$E$1:$BI$1,0)),",","."))</f>
        <v>57</v>
      </c>
      <c r="J1717">
        <v>1</v>
      </c>
    </row>
    <row r="1718" spans="1:10" x14ac:dyDescent="0.25">
      <c r="A1718">
        <v>2017</v>
      </c>
      <c r="B1718" s="88">
        <v>7</v>
      </c>
      <c r="C1718" t="s">
        <v>237</v>
      </c>
      <c r="D1718" t="str">
        <f ca="1">IF(OFFSET(support!$D$1,MATCH("v|"&amp;indicators!A1718&amp;"|"&amp;MID(indicators!C1718,3,100),support!$A$2:$A$66,0),MATCH(indicators!B1718,support!$E$1:$BI$1,0))="","NULL",SUBSTITUTE(OFFSET(support!$D$1,MATCH("v|"&amp;indicators!A1718&amp;"|"&amp;MID(indicators!C1718,3,100),support!$A$2:$A$66,0),MATCH(indicators!B1718,support!$E$1:$BI$1,0)),",","."))</f>
        <v>38</v>
      </c>
      <c r="E1718" t="s">
        <v>19</v>
      </c>
      <c r="F1718" t="s">
        <v>19</v>
      </c>
      <c r="G1718" t="s">
        <v>19</v>
      </c>
      <c r="H1718" t="s">
        <v>19</v>
      </c>
      <c r="I1718" t="str">
        <f ca="1">IF(OFFSET(support!$D$1,MATCH("w|"&amp;indicators!A1718&amp;"|"&amp;MID(indicators!C1718,3,100),support!$A$2:$A$66,0),MATCH(indicators!B1718,support!$E$1:$BI$1,0))="","NULL",SUBSTITUTE(OFFSET(support!$D$1,MATCH("w|"&amp;indicators!A1718&amp;"|"&amp;MID(indicators!C1718,3,100),support!$A$2:$A$66,0),MATCH(indicators!B1718,support!$E$1:$BI$1,0)),",","."))</f>
        <v>57</v>
      </c>
      <c r="J1718">
        <v>1</v>
      </c>
    </row>
    <row r="1719" spans="1:10" x14ac:dyDescent="0.25">
      <c r="A1719">
        <v>2017</v>
      </c>
      <c r="B1719" s="88">
        <v>8</v>
      </c>
      <c r="C1719" t="s">
        <v>237</v>
      </c>
      <c r="D1719" t="str">
        <f ca="1">IF(OFFSET(support!$D$1,MATCH("v|"&amp;indicators!A1719&amp;"|"&amp;MID(indicators!C1719,3,100),support!$A$2:$A$66,0),MATCH(indicators!B1719,support!$E$1:$BI$1,0))="","NULL",SUBSTITUTE(OFFSET(support!$D$1,MATCH("v|"&amp;indicators!A1719&amp;"|"&amp;MID(indicators!C1719,3,100),support!$A$2:$A$66,0),MATCH(indicators!B1719,support!$E$1:$BI$1,0)),",","."))</f>
        <v>8</v>
      </c>
      <c r="E1719" t="s">
        <v>19</v>
      </c>
      <c r="F1719" t="s">
        <v>19</v>
      </c>
      <c r="G1719" t="s">
        <v>19</v>
      </c>
      <c r="H1719" t="s">
        <v>19</v>
      </c>
      <c r="I1719" t="str">
        <f ca="1">IF(OFFSET(support!$D$1,MATCH("w|"&amp;indicators!A1719&amp;"|"&amp;MID(indicators!C1719,3,100),support!$A$2:$A$66,0),MATCH(indicators!B1719,support!$E$1:$BI$1,0))="","NULL",SUBSTITUTE(OFFSET(support!$D$1,MATCH("w|"&amp;indicators!A1719&amp;"|"&amp;MID(indicators!C1719,3,100),support!$A$2:$A$66,0),MATCH(indicators!B1719,support!$E$1:$BI$1,0)),",","."))</f>
        <v>57</v>
      </c>
      <c r="J1719">
        <v>1</v>
      </c>
    </row>
    <row r="1720" spans="1:10" x14ac:dyDescent="0.25">
      <c r="A1720">
        <v>2017</v>
      </c>
      <c r="B1720" s="88">
        <v>10</v>
      </c>
      <c r="C1720" t="s">
        <v>237</v>
      </c>
      <c r="D1720" t="str">
        <f ca="1">IF(OFFSET(support!$D$1,MATCH("v|"&amp;indicators!A1720&amp;"|"&amp;MID(indicators!C1720,3,100),support!$A$2:$A$66,0),MATCH(indicators!B1720,support!$E$1:$BI$1,0))="","NULL",SUBSTITUTE(OFFSET(support!$D$1,MATCH("v|"&amp;indicators!A1720&amp;"|"&amp;MID(indicators!C1720,3,100),support!$A$2:$A$66,0),MATCH(indicators!B1720,support!$E$1:$BI$1,0)),",","."))</f>
        <v>54</v>
      </c>
      <c r="E1720" t="s">
        <v>19</v>
      </c>
      <c r="F1720" t="s">
        <v>19</v>
      </c>
      <c r="G1720" t="s">
        <v>19</v>
      </c>
      <c r="H1720" t="s">
        <v>19</v>
      </c>
      <c r="I1720" t="str">
        <f ca="1">IF(OFFSET(support!$D$1,MATCH("w|"&amp;indicators!A1720&amp;"|"&amp;MID(indicators!C1720,3,100),support!$A$2:$A$66,0),MATCH(indicators!B1720,support!$E$1:$BI$1,0))="","NULL",SUBSTITUTE(OFFSET(support!$D$1,MATCH("w|"&amp;indicators!A1720&amp;"|"&amp;MID(indicators!C1720,3,100),support!$A$2:$A$66,0),MATCH(indicators!B1720,support!$E$1:$BI$1,0)),",","."))</f>
        <v>57</v>
      </c>
      <c r="J1720">
        <v>1</v>
      </c>
    </row>
    <row r="1721" spans="1:10" x14ac:dyDescent="0.25">
      <c r="A1721">
        <v>2017</v>
      </c>
      <c r="B1721" s="88">
        <v>11</v>
      </c>
      <c r="C1721" t="s">
        <v>237</v>
      </c>
      <c r="D1721" t="str">
        <f ca="1">IF(OFFSET(support!$D$1,MATCH("v|"&amp;indicators!A1721&amp;"|"&amp;MID(indicators!C1721,3,100),support!$A$2:$A$66,0),MATCH(indicators!B1721,support!$E$1:$BI$1,0))="","NULL",SUBSTITUTE(OFFSET(support!$D$1,MATCH("v|"&amp;indicators!A1721&amp;"|"&amp;MID(indicators!C1721,3,100),support!$A$2:$A$66,0),MATCH(indicators!B1721,support!$E$1:$BI$1,0)),",","."))</f>
        <v>50</v>
      </c>
      <c r="E1721" t="s">
        <v>19</v>
      </c>
      <c r="F1721" t="s">
        <v>19</v>
      </c>
      <c r="G1721" t="s">
        <v>19</v>
      </c>
      <c r="H1721" t="s">
        <v>19</v>
      </c>
      <c r="I1721" t="str">
        <f ca="1">IF(OFFSET(support!$D$1,MATCH("w|"&amp;indicators!A1721&amp;"|"&amp;MID(indicators!C1721,3,100),support!$A$2:$A$66,0),MATCH(indicators!B1721,support!$E$1:$BI$1,0))="","NULL",SUBSTITUTE(OFFSET(support!$D$1,MATCH("w|"&amp;indicators!A1721&amp;"|"&amp;MID(indicators!C1721,3,100),support!$A$2:$A$66,0),MATCH(indicators!B1721,support!$E$1:$BI$1,0)),",","."))</f>
        <v>57</v>
      </c>
      <c r="J1721">
        <v>1</v>
      </c>
    </row>
    <row r="1722" spans="1:10" x14ac:dyDescent="0.25">
      <c r="A1722">
        <v>2017</v>
      </c>
      <c r="B1722" s="88">
        <v>12</v>
      </c>
      <c r="C1722" t="s">
        <v>237</v>
      </c>
      <c r="D1722" t="str">
        <f ca="1">IF(OFFSET(support!$D$1,MATCH("v|"&amp;indicators!A1722&amp;"|"&amp;MID(indicators!C1722,3,100),support!$A$2:$A$66,0),MATCH(indicators!B1722,support!$E$1:$BI$1,0))="","NULL",SUBSTITUTE(OFFSET(support!$D$1,MATCH("v|"&amp;indicators!A1722&amp;"|"&amp;MID(indicators!C1722,3,100),support!$A$2:$A$66,0),MATCH(indicators!B1722,support!$E$1:$BI$1,0)),",","."))</f>
        <v>24</v>
      </c>
      <c r="E1722" t="s">
        <v>19</v>
      </c>
      <c r="F1722" t="s">
        <v>19</v>
      </c>
      <c r="G1722" t="s">
        <v>19</v>
      </c>
      <c r="H1722" t="s">
        <v>19</v>
      </c>
      <c r="I1722" t="str">
        <f ca="1">IF(OFFSET(support!$D$1,MATCH("w|"&amp;indicators!A1722&amp;"|"&amp;MID(indicators!C1722,3,100),support!$A$2:$A$66,0),MATCH(indicators!B1722,support!$E$1:$BI$1,0))="","NULL",SUBSTITUTE(OFFSET(support!$D$1,MATCH("w|"&amp;indicators!A1722&amp;"|"&amp;MID(indicators!C1722,3,100),support!$A$2:$A$66,0),MATCH(indicators!B1722,support!$E$1:$BI$1,0)),",","."))</f>
        <v>57</v>
      </c>
      <c r="J1722">
        <v>1</v>
      </c>
    </row>
    <row r="1723" spans="1:10" x14ac:dyDescent="0.25">
      <c r="A1723">
        <v>2017</v>
      </c>
      <c r="B1723" s="88">
        <v>14</v>
      </c>
      <c r="C1723" t="s">
        <v>237</v>
      </c>
      <c r="D1723" t="str">
        <f ca="1">IF(OFFSET(support!$D$1,MATCH("v|"&amp;indicators!A1723&amp;"|"&amp;MID(indicators!C1723,3,100),support!$A$2:$A$66,0),MATCH(indicators!B1723,support!$E$1:$BI$1,0))="","NULL",SUBSTITUTE(OFFSET(support!$D$1,MATCH("v|"&amp;indicators!A1723&amp;"|"&amp;MID(indicators!C1723,3,100),support!$A$2:$A$66,0),MATCH(indicators!B1723,support!$E$1:$BI$1,0)),",","."))</f>
        <v>43</v>
      </c>
      <c r="E1723" t="s">
        <v>19</v>
      </c>
      <c r="F1723" t="s">
        <v>19</v>
      </c>
      <c r="G1723" t="s">
        <v>19</v>
      </c>
      <c r="H1723" t="s">
        <v>19</v>
      </c>
      <c r="I1723" t="str">
        <f ca="1">IF(OFFSET(support!$D$1,MATCH("w|"&amp;indicators!A1723&amp;"|"&amp;MID(indicators!C1723,3,100),support!$A$2:$A$66,0),MATCH(indicators!B1723,support!$E$1:$BI$1,0))="","NULL",SUBSTITUTE(OFFSET(support!$D$1,MATCH("w|"&amp;indicators!A1723&amp;"|"&amp;MID(indicators!C1723,3,100),support!$A$2:$A$66,0),MATCH(indicators!B1723,support!$E$1:$BI$1,0)),",","."))</f>
        <v>57</v>
      </c>
      <c r="J1723">
        <v>1</v>
      </c>
    </row>
    <row r="1724" spans="1:10" x14ac:dyDescent="0.25">
      <c r="A1724">
        <v>2017</v>
      </c>
      <c r="B1724" s="88">
        <v>17</v>
      </c>
      <c r="C1724" t="s">
        <v>237</v>
      </c>
      <c r="D1724" t="str">
        <f ca="1">IF(OFFSET(support!$D$1,MATCH("v|"&amp;indicators!A1724&amp;"|"&amp;MID(indicators!C1724,3,100),support!$A$2:$A$66,0),MATCH(indicators!B1724,support!$E$1:$BI$1,0))="","NULL",SUBSTITUTE(OFFSET(support!$D$1,MATCH("v|"&amp;indicators!A1724&amp;"|"&amp;MID(indicators!C1724,3,100),support!$A$2:$A$66,0),MATCH(indicators!B1724,support!$E$1:$BI$1,0)),",","."))</f>
        <v>17</v>
      </c>
      <c r="E1724" t="s">
        <v>19</v>
      </c>
      <c r="F1724" t="s">
        <v>19</v>
      </c>
      <c r="G1724" t="s">
        <v>19</v>
      </c>
      <c r="H1724" t="s">
        <v>19</v>
      </c>
      <c r="I1724" t="str">
        <f ca="1">IF(OFFSET(support!$D$1,MATCH("w|"&amp;indicators!A1724&amp;"|"&amp;MID(indicators!C1724,3,100),support!$A$2:$A$66,0),MATCH(indicators!B1724,support!$E$1:$BI$1,0))="","NULL",SUBSTITUTE(OFFSET(support!$D$1,MATCH("w|"&amp;indicators!A1724&amp;"|"&amp;MID(indicators!C1724,3,100),support!$A$2:$A$66,0),MATCH(indicators!B1724,support!$E$1:$BI$1,0)),",","."))</f>
        <v>57</v>
      </c>
      <c r="J1724">
        <v>1</v>
      </c>
    </row>
    <row r="1725" spans="1:10" x14ac:dyDescent="0.25">
      <c r="A1725">
        <v>2017</v>
      </c>
      <c r="B1725" s="88">
        <v>18</v>
      </c>
      <c r="C1725" t="s">
        <v>237</v>
      </c>
      <c r="D1725" t="str">
        <f ca="1">IF(OFFSET(support!$D$1,MATCH("v|"&amp;indicators!A1725&amp;"|"&amp;MID(indicators!C1725,3,100),support!$A$2:$A$66,0),MATCH(indicators!B1725,support!$E$1:$BI$1,0))="","NULL",SUBSTITUTE(OFFSET(support!$D$1,MATCH("v|"&amp;indicators!A1725&amp;"|"&amp;MID(indicators!C1725,3,100),support!$A$2:$A$66,0),MATCH(indicators!B1725,support!$E$1:$BI$1,0)),",","."))</f>
        <v>25</v>
      </c>
      <c r="E1725" t="s">
        <v>19</v>
      </c>
      <c r="F1725" t="s">
        <v>19</v>
      </c>
      <c r="G1725" t="s">
        <v>19</v>
      </c>
      <c r="H1725" t="s">
        <v>19</v>
      </c>
      <c r="I1725" t="str">
        <f ca="1">IF(OFFSET(support!$D$1,MATCH("w|"&amp;indicators!A1725&amp;"|"&amp;MID(indicators!C1725,3,100),support!$A$2:$A$66,0),MATCH(indicators!B1725,support!$E$1:$BI$1,0))="","NULL",SUBSTITUTE(OFFSET(support!$D$1,MATCH("w|"&amp;indicators!A1725&amp;"|"&amp;MID(indicators!C1725,3,100),support!$A$2:$A$66,0),MATCH(indicators!B1725,support!$E$1:$BI$1,0)),",","."))</f>
        <v>57</v>
      </c>
      <c r="J1725">
        <v>1</v>
      </c>
    </row>
    <row r="1726" spans="1:10" x14ac:dyDescent="0.25">
      <c r="A1726">
        <v>2017</v>
      </c>
      <c r="B1726" s="88">
        <v>21</v>
      </c>
      <c r="C1726" t="s">
        <v>237</v>
      </c>
      <c r="D1726" t="str">
        <f ca="1">IF(OFFSET(support!$D$1,MATCH("v|"&amp;indicators!A1726&amp;"|"&amp;MID(indicators!C1726,3,100),support!$A$2:$A$66,0),MATCH(indicators!B1726,support!$E$1:$BI$1,0))="","NULL",SUBSTITUTE(OFFSET(support!$D$1,MATCH("v|"&amp;indicators!A1726&amp;"|"&amp;MID(indicators!C1726,3,100),support!$A$2:$A$66,0),MATCH(indicators!B1726,support!$E$1:$BI$1,0)),",","."))</f>
        <v>34</v>
      </c>
      <c r="E1726" t="s">
        <v>19</v>
      </c>
      <c r="F1726" t="s">
        <v>19</v>
      </c>
      <c r="G1726" t="s">
        <v>19</v>
      </c>
      <c r="H1726" t="s">
        <v>19</v>
      </c>
      <c r="I1726" t="str">
        <f ca="1">IF(OFFSET(support!$D$1,MATCH("w|"&amp;indicators!A1726&amp;"|"&amp;MID(indicators!C1726,3,100),support!$A$2:$A$66,0),MATCH(indicators!B1726,support!$E$1:$BI$1,0))="","NULL",SUBSTITUTE(OFFSET(support!$D$1,MATCH("w|"&amp;indicators!A1726&amp;"|"&amp;MID(indicators!C1726,3,100),support!$A$2:$A$66,0),MATCH(indicators!B1726,support!$E$1:$BI$1,0)),",","."))</f>
        <v>57</v>
      </c>
      <c r="J1726">
        <v>1</v>
      </c>
    </row>
    <row r="1727" spans="1:10" x14ac:dyDescent="0.25">
      <c r="A1727">
        <v>2017</v>
      </c>
      <c r="B1727" s="88">
        <v>22</v>
      </c>
      <c r="C1727" t="s">
        <v>237</v>
      </c>
      <c r="D1727" t="str">
        <f ca="1">IF(OFFSET(support!$D$1,MATCH("v|"&amp;indicators!A1727&amp;"|"&amp;MID(indicators!C1727,3,100),support!$A$2:$A$66,0),MATCH(indicators!B1727,support!$E$1:$BI$1,0))="","NULL",SUBSTITUTE(OFFSET(support!$D$1,MATCH("v|"&amp;indicators!A1727&amp;"|"&amp;MID(indicators!C1727,3,100),support!$A$2:$A$66,0),MATCH(indicators!B1727,support!$E$1:$BI$1,0)),",","."))</f>
        <v>1</v>
      </c>
      <c r="E1727" t="s">
        <v>19</v>
      </c>
      <c r="F1727" t="s">
        <v>19</v>
      </c>
      <c r="G1727" t="s">
        <v>19</v>
      </c>
      <c r="H1727" t="s">
        <v>19</v>
      </c>
      <c r="I1727" t="str">
        <f ca="1">IF(OFFSET(support!$D$1,MATCH("w|"&amp;indicators!A1727&amp;"|"&amp;MID(indicators!C1727,3,100),support!$A$2:$A$66,0),MATCH(indicators!B1727,support!$E$1:$BI$1,0))="","NULL",SUBSTITUTE(OFFSET(support!$D$1,MATCH("w|"&amp;indicators!A1727&amp;"|"&amp;MID(indicators!C1727,3,100),support!$A$2:$A$66,0),MATCH(indicators!B1727,support!$E$1:$BI$1,0)),",","."))</f>
        <v>57</v>
      </c>
      <c r="J1727">
        <v>1</v>
      </c>
    </row>
    <row r="1728" spans="1:10" x14ac:dyDescent="0.25">
      <c r="A1728">
        <v>2017</v>
      </c>
      <c r="B1728" s="88">
        <v>24</v>
      </c>
      <c r="C1728" t="s">
        <v>237</v>
      </c>
      <c r="D1728" t="str">
        <f ca="1">IF(OFFSET(support!$D$1,MATCH("v|"&amp;indicators!A1728&amp;"|"&amp;MID(indicators!C1728,3,100),support!$A$2:$A$66,0),MATCH(indicators!B1728,support!$E$1:$BI$1,0))="","NULL",SUBSTITUTE(OFFSET(support!$D$1,MATCH("v|"&amp;indicators!A1728&amp;"|"&amp;MID(indicators!C1728,3,100),support!$A$2:$A$66,0),MATCH(indicators!B1728,support!$E$1:$BI$1,0)),",","."))</f>
        <v>18</v>
      </c>
      <c r="E1728" t="s">
        <v>19</v>
      </c>
      <c r="F1728" t="s">
        <v>19</v>
      </c>
      <c r="G1728" t="s">
        <v>19</v>
      </c>
      <c r="H1728" t="s">
        <v>19</v>
      </c>
      <c r="I1728" t="str">
        <f ca="1">IF(OFFSET(support!$D$1,MATCH("w|"&amp;indicators!A1728&amp;"|"&amp;MID(indicators!C1728,3,100),support!$A$2:$A$66,0),MATCH(indicators!B1728,support!$E$1:$BI$1,0))="","NULL",SUBSTITUTE(OFFSET(support!$D$1,MATCH("w|"&amp;indicators!A1728&amp;"|"&amp;MID(indicators!C1728,3,100),support!$A$2:$A$66,0),MATCH(indicators!B1728,support!$E$1:$BI$1,0)),",","."))</f>
        <v>57</v>
      </c>
      <c r="J1728">
        <v>1</v>
      </c>
    </row>
    <row r="1729" spans="1:10" x14ac:dyDescent="0.25">
      <c r="A1729">
        <v>2017</v>
      </c>
      <c r="B1729" s="88">
        <v>25</v>
      </c>
      <c r="C1729" t="s">
        <v>237</v>
      </c>
      <c r="D1729" t="str">
        <f ca="1">IF(OFFSET(support!$D$1,MATCH("v|"&amp;indicators!A1729&amp;"|"&amp;MID(indicators!C1729,3,100),support!$A$2:$A$66,0),MATCH(indicators!B1729,support!$E$1:$BI$1,0))="","NULL",SUBSTITUTE(OFFSET(support!$D$1,MATCH("v|"&amp;indicators!A1729&amp;"|"&amp;MID(indicators!C1729,3,100),support!$A$2:$A$66,0),MATCH(indicators!B1729,support!$E$1:$BI$1,0)),",","."))</f>
        <v>53</v>
      </c>
      <c r="E1729" t="s">
        <v>19</v>
      </c>
      <c r="F1729" t="s">
        <v>19</v>
      </c>
      <c r="G1729" t="s">
        <v>19</v>
      </c>
      <c r="H1729" t="s">
        <v>19</v>
      </c>
      <c r="I1729" t="str">
        <f ca="1">IF(OFFSET(support!$D$1,MATCH("w|"&amp;indicators!A1729&amp;"|"&amp;MID(indicators!C1729,3,100),support!$A$2:$A$66,0),MATCH(indicators!B1729,support!$E$1:$BI$1,0))="","NULL",SUBSTITUTE(OFFSET(support!$D$1,MATCH("w|"&amp;indicators!A1729&amp;"|"&amp;MID(indicators!C1729,3,100),support!$A$2:$A$66,0),MATCH(indicators!B1729,support!$E$1:$BI$1,0)),",","."))</f>
        <v>57</v>
      </c>
      <c r="J1729">
        <v>1</v>
      </c>
    </row>
    <row r="1730" spans="1:10" x14ac:dyDescent="0.25">
      <c r="A1730">
        <v>2017</v>
      </c>
      <c r="B1730" s="88">
        <v>26</v>
      </c>
      <c r="C1730" t="s">
        <v>237</v>
      </c>
      <c r="D1730" t="str">
        <f ca="1">IF(OFFSET(support!$D$1,MATCH("v|"&amp;indicators!A1730&amp;"|"&amp;MID(indicators!C1730,3,100),support!$A$2:$A$66,0),MATCH(indicators!B1730,support!$E$1:$BI$1,0))="","NULL",SUBSTITUTE(OFFSET(support!$D$1,MATCH("v|"&amp;indicators!A1730&amp;"|"&amp;MID(indicators!C1730,3,100),support!$A$2:$A$66,0),MATCH(indicators!B1730,support!$E$1:$BI$1,0)),",","."))</f>
        <v>11</v>
      </c>
      <c r="E1730" t="s">
        <v>19</v>
      </c>
      <c r="F1730" t="s">
        <v>19</v>
      </c>
      <c r="G1730" t="s">
        <v>19</v>
      </c>
      <c r="H1730" t="s">
        <v>19</v>
      </c>
      <c r="I1730" t="str">
        <f ca="1">IF(OFFSET(support!$D$1,MATCH("w|"&amp;indicators!A1730&amp;"|"&amp;MID(indicators!C1730,3,100),support!$A$2:$A$66,0),MATCH(indicators!B1730,support!$E$1:$BI$1,0))="","NULL",SUBSTITUTE(OFFSET(support!$D$1,MATCH("w|"&amp;indicators!A1730&amp;"|"&amp;MID(indicators!C1730,3,100),support!$A$2:$A$66,0),MATCH(indicators!B1730,support!$E$1:$BI$1,0)),",","."))</f>
        <v>57</v>
      </c>
      <c r="J1730">
        <v>1</v>
      </c>
    </row>
    <row r="1731" spans="1:10" x14ac:dyDescent="0.25">
      <c r="A1731">
        <v>2017</v>
      </c>
      <c r="B1731" s="88">
        <v>27</v>
      </c>
      <c r="C1731" t="s">
        <v>237</v>
      </c>
      <c r="D1731" t="str">
        <f ca="1">IF(OFFSET(support!$D$1,MATCH("v|"&amp;indicators!A1731&amp;"|"&amp;MID(indicators!C1731,3,100),support!$A$2:$A$66,0),MATCH(indicators!B1731,support!$E$1:$BI$1,0))="","NULL",SUBSTITUTE(OFFSET(support!$D$1,MATCH("v|"&amp;indicators!A1731&amp;"|"&amp;MID(indicators!C1731,3,100),support!$A$2:$A$66,0),MATCH(indicators!B1731,support!$E$1:$BI$1,0)),",","."))</f>
        <v>16</v>
      </c>
      <c r="E1731" t="s">
        <v>19</v>
      </c>
      <c r="F1731" t="s">
        <v>19</v>
      </c>
      <c r="G1731" t="s">
        <v>19</v>
      </c>
      <c r="H1731" t="s">
        <v>19</v>
      </c>
      <c r="I1731" t="str">
        <f ca="1">IF(OFFSET(support!$D$1,MATCH("w|"&amp;indicators!A1731&amp;"|"&amp;MID(indicators!C1731,3,100),support!$A$2:$A$66,0),MATCH(indicators!B1731,support!$E$1:$BI$1,0))="","NULL",SUBSTITUTE(OFFSET(support!$D$1,MATCH("w|"&amp;indicators!A1731&amp;"|"&amp;MID(indicators!C1731,3,100),support!$A$2:$A$66,0),MATCH(indicators!B1731,support!$E$1:$BI$1,0)),",","."))</f>
        <v>57</v>
      </c>
      <c r="J1731">
        <v>1</v>
      </c>
    </row>
    <row r="1732" spans="1:10" x14ac:dyDescent="0.25">
      <c r="A1732">
        <v>2017</v>
      </c>
      <c r="B1732" s="88">
        <v>28</v>
      </c>
      <c r="C1732" t="s">
        <v>237</v>
      </c>
      <c r="D1732" t="str">
        <f ca="1">IF(OFFSET(support!$D$1,MATCH("v|"&amp;indicators!A1732&amp;"|"&amp;MID(indicators!C1732,3,100),support!$A$2:$A$66,0),MATCH(indicators!B1732,support!$E$1:$BI$1,0))="","NULL",SUBSTITUTE(OFFSET(support!$D$1,MATCH("v|"&amp;indicators!A1732&amp;"|"&amp;MID(indicators!C1732,3,100),support!$A$2:$A$66,0),MATCH(indicators!B1732,support!$E$1:$BI$1,0)),",","."))</f>
        <v>45</v>
      </c>
      <c r="E1732" t="s">
        <v>19</v>
      </c>
      <c r="F1732" t="s">
        <v>19</v>
      </c>
      <c r="G1732" t="s">
        <v>19</v>
      </c>
      <c r="H1732" t="s">
        <v>19</v>
      </c>
      <c r="I1732" t="str">
        <f ca="1">IF(OFFSET(support!$D$1,MATCH("w|"&amp;indicators!A1732&amp;"|"&amp;MID(indicators!C1732,3,100),support!$A$2:$A$66,0),MATCH(indicators!B1732,support!$E$1:$BI$1,0))="","NULL",SUBSTITUTE(OFFSET(support!$D$1,MATCH("w|"&amp;indicators!A1732&amp;"|"&amp;MID(indicators!C1732,3,100),support!$A$2:$A$66,0),MATCH(indicators!B1732,support!$E$1:$BI$1,0)),",","."))</f>
        <v>57</v>
      </c>
      <c r="J1732">
        <v>1</v>
      </c>
    </row>
    <row r="1733" spans="1:10" x14ac:dyDescent="0.25">
      <c r="A1733">
        <v>2017</v>
      </c>
      <c r="B1733" s="88">
        <v>29</v>
      </c>
      <c r="C1733" t="s">
        <v>237</v>
      </c>
      <c r="D1733" t="str">
        <f ca="1">IF(OFFSET(support!$D$1,MATCH("v|"&amp;indicators!A1733&amp;"|"&amp;MID(indicators!C1733,3,100),support!$A$2:$A$66,0),MATCH(indicators!B1733,support!$E$1:$BI$1,0))="","NULL",SUBSTITUTE(OFFSET(support!$D$1,MATCH("v|"&amp;indicators!A1733&amp;"|"&amp;MID(indicators!C1733,3,100),support!$A$2:$A$66,0),MATCH(indicators!B1733,support!$E$1:$BI$1,0)),",","."))</f>
        <v>52</v>
      </c>
      <c r="E1733" t="s">
        <v>19</v>
      </c>
      <c r="F1733" t="s">
        <v>19</v>
      </c>
      <c r="G1733" t="s">
        <v>19</v>
      </c>
      <c r="H1733" t="s">
        <v>19</v>
      </c>
      <c r="I1733" t="str">
        <f ca="1">IF(OFFSET(support!$D$1,MATCH("w|"&amp;indicators!A1733&amp;"|"&amp;MID(indicators!C1733,3,100),support!$A$2:$A$66,0),MATCH(indicators!B1733,support!$E$1:$BI$1,0))="","NULL",SUBSTITUTE(OFFSET(support!$D$1,MATCH("w|"&amp;indicators!A1733&amp;"|"&amp;MID(indicators!C1733,3,100),support!$A$2:$A$66,0),MATCH(indicators!B1733,support!$E$1:$BI$1,0)),",","."))</f>
        <v>57</v>
      </c>
      <c r="J1733">
        <v>1</v>
      </c>
    </row>
    <row r="1734" spans="1:10" x14ac:dyDescent="0.25">
      <c r="A1734">
        <v>2017</v>
      </c>
      <c r="B1734" s="88">
        <v>31</v>
      </c>
      <c r="C1734" t="s">
        <v>237</v>
      </c>
      <c r="D1734" t="str">
        <f ca="1">IF(OFFSET(support!$D$1,MATCH("v|"&amp;indicators!A1734&amp;"|"&amp;MID(indicators!C1734,3,100),support!$A$2:$A$66,0),MATCH(indicators!B1734,support!$E$1:$BI$1,0))="","NULL",SUBSTITUTE(OFFSET(support!$D$1,MATCH("v|"&amp;indicators!A1734&amp;"|"&amp;MID(indicators!C1734,3,100),support!$A$2:$A$66,0),MATCH(indicators!B1734,support!$E$1:$BI$1,0)),",","."))</f>
        <v>2</v>
      </c>
      <c r="E1734" t="s">
        <v>19</v>
      </c>
      <c r="F1734" t="s">
        <v>19</v>
      </c>
      <c r="G1734" t="s">
        <v>19</v>
      </c>
      <c r="H1734" t="s">
        <v>19</v>
      </c>
      <c r="I1734" t="str">
        <f ca="1">IF(OFFSET(support!$D$1,MATCH("w|"&amp;indicators!A1734&amp;"|"&amp;MID(indicators!C1734,3,100),support!$A$2:$A$66,0),MATCH(indicators!B1734,support!$E$1:$BI$1,0))="","NULL",SUBSTITUTE(OFFSET(support!$D$1,MATCH("w|"&amp;indicators!A1734&amp;"|"&amp;MID(indicators!C1734,3,100),support!$A$2:$A$66,0),MATCH(indicators!B1734,support!$E$1:$BI$1,0)),",","."))</f>
        <v>57</v>
      </c>
      <c r="J1734">
        <v>1</v>
      </c>
    </row>
    <row r="1735" spans="1:10" x14ac:dyDescent="0.25">
      <c r="A1735">
        <v>2017</v>
      </c>
      <c r="B1735" s="88">
        <v>33</v>
      </c>
      <c r="C1735" t="s">
        <v>237</v>
      </c>
      <c r="D1735" t="str">
        <f ca="1">IF(OFFSET(support!$D$1,MATCH("v|"&amp;indicators!A1735&amp;"|"&amp;MID(indicators!C1735,3,100),support!$A$2:$A$66,0),MATCH(indicators!B1735,support!$E$1:$BI$1,0))="","NULL",SUBSTITUTE(OFFSET(support!$D$1,MATCH("v|"&amp;indicators!A1735&amp;"|"&amp;MID(indicators!C1735,3,100),support!$A$2:$A$66,0),MATCH(indicators!B1735,support!$E$1:$BI$1,0)),",","."))</f>
        <v>28</v>
      </c>
      <c r="E1735" t="s">
        <v>19</v>
      </c>
      <c r="F1735" t="s">
        <v>19</v>
      </c>
      <c r="G1735" t="s">
        <v>19</v>
      </c>
      <c r="H1735" t="s">
        <v>19</v>
      </c>
      <c r="I1735" t="str">
        <f ca="1">IF(OFFSET(support!$D$1,MATCH("w|"&amp;indicators!A1735&amp;"|"&amp;MID(indicators!C1735,3,100),support!$A$2:$A$66,0),MATCH(indicators!B1735,support!$E$1:$BI$1,0))="","NULL",SUBSTITUTE(OFFSET(support!$D$1,MATCH("w|"&amp;indicators!A1735&amp;"|"&amp;MID(indicators!C1735,3,100),support!$A$2:$A$66,0),MATCH(indicators!B1735,support!$E$1:$BI$1,0)),",","."))</f>
        <v>57</v>
      </c>
      <c r="J1735">
        <v>1</v>
      </c>
    </row>
    <row r="1736" spans="1:10" x14ac:dyDescent="0.25">
      <c r="A1736">
        <v>2017</v>
      </c>
      <c r="B1736" s="88">
        <v>35</v>
      </c>
      <c r="C1736" t="s">
        <v>237</v>
      </c>
      <c r="D1736" t="str">
        <f ca="1">IF(OFFSET(support!$D$1,MATCH("v|"&amp;indicators!A1736&amp;"|"&amp;MID(indicators!C1736,3,100),support!$A$2:$A$66,0),MATCH(indicators!B1736,support!$E$1:$BI$1,0))="","NULL",SUBSTITUTE(OFFSET(support!$D$1,MATCH("v|"&amp;indicators!A1736&amp;"|"&amp;MID(indicators!C1736,3,100),support!$A$2:$A$66,0),MATCH(indicators!B1736,support!$E$1:$BI$1,0)),",","."))</f>
        <v>26</v>
      </c>
      <c r="E1736" t="s">
        <v>19</v>
      </c>
      <c r="F1736" t="s">
        <v>19</v>
      </c>
      <c r="G1736" t="s">
        <v>19</v>
      </c>
      <c r="H1736" t="s">
        <v>19</v>
      </c>
      <c r="I1736" t="str">
        <f ca="1">IF(OFFSET(support!$D$1,MATCH("w|"&amp;indicators!A1736&amp;"|"&amp;MID(indicators!C1736,3,100),support!$A$2:$A$66,0),MATCH(indicators!B1736,support!$E$1:$BI$1,0))="","NULL",SUBSTITUTE(OFFSET(support!$D$1,MATCH("w|"&amp;indicators!A1736&amp;"|"&amp;MID(indicators!C1736,3,100),support!$A$2:$A$66,0),MATCH(indicators!B1736,support!$E$1:$BI$1,0)),",","."))</f>
        <v>57</v>
      </c>
      <c r="J1736">
        <v>1</v>
      </c>
    </row>
    <row r="1737" spans="1:10" x14ac:dyDescent="0.25">
      <c r="A1737">
        <v>2017</v>
      </c>
      <c r="B1737" s="88">
        <v>36</v>
      </c>
      <c r="C1737" t="s">
        <v>237</v>
      </c>
      <c r="D1737" t="str">
        <f ca="1">IF(OFFSET(support!$D$1,MATCH("v|"&amp;indicators!A1737&amp;"|"&amp;MID(indicators!C1737,3,100),support!$A$2:$A$66,0),MATCH(indicators!B1737,support!$E$1:$BI$1,0))="","NULL",SUBSTITUTE(OFFSET(support!$D$1,MATCH("v|"&amp;indicators!A1737&amp;"|"&amp;MID(indicators!C1737,3,100),support!$A$2:$A$66,0),MATCH(indicators!B1737,support!$E$1:$BI$1,0)),",","."))</f>
        <v>20</v>
      </c>
      <c r="E1737" t="s">
        <v>19</v>
      </c>
      <c r="F1737" t="s">
        <v>19</v>
      </c>
      <c r="G1737" t="s">
        <v>19</v>
      </c>
      <c r="H1737" t="s">
        <v>19</v>
      </c>
      <c r="I1737" t="str">
        <f ca="1">IF(OFFSET(support!$D$1,MATCH("w|"&amp;indicators!A1737&amp;"|"&amp;MID(indicators!C1737,3,100),support!$A$2:$A$66,0),MATCH(indicators!B1737,support!$E$1:$BI$1,0))="","NULL",SUBSTITUTE(OFFSET(support!$D$1,MATCH("w|"&amp;indicators!A1737&amp;"|"&amp;MID(indicators!C1737,3,100),support!$A$2:$A$66,0),MATCH(indicators!B1737,support!$E$1:$BI$1,0)),",","."))</f>
        <v>57</v>
      </c>
      <c r="J1737">
        <v>1</v>
      </c>
    </row>
    <row r="1738" spans="1:10" x14ac:dyDescent="0.25">
      <c r="A1738">
        <v>2017</v>
      </c>
      <c r="B1738" s="88">
        <v>38</v>
      </c>
      <c r="C1738" t="s">
        <v>237</v>
      </c>
      <c r="D1738" t="str">
        <f ca="1">IF(OFFSET(support!$D$1,MATCH("v|"&amp;indicators!A1738&amp;"|"&amp;MID(indicators!C1738,3,100),support!$A$2:$A$66,0),MATCH(indicators!B1738,support!$E$1:$BI$1,0))="","NULL",SUBSTITUTE(OFFSET(support!$D$1,MATCH("v|"&amp;indicators!A1738&amp;"|"&amp;MID(indicators!C1738,3,100),support!$A$2:$A$66,0),MATCH(indicators!B1738,support!$E$1:$BI$1,0)),",","."))</f>
        <v>12</v>
      </c>
      <c r="E1738" t="s">
        <v>19</v>
      </c>
      <c r="F1738" t="s">
        <v>19</v>
      </c>
      <c r="G1738" t="s">
        <v>19</v>
      </c>
      <c r="H1738" t="s">
        <v>19</v>
      </c>
      <c r="I1738" t="str">
        <f ca="1">IF(OFFSET(support!$D$1,MATCH("w|"&amp;indicators!A1738&amp;"|"&amp;MID(indicators!C1738,3,100),support!$A$2:$A$66,0),MATCH(indicators!B1738,support!$E$1:$BI$1,0))="","NULL",SUBSTITUTE(OFFSET(support!$D$1,MATCH("w|"&amp;indicators!A1738&amp;"|"&amp;MID(indicators!C1738,3,100),support!$A$2:$A$66,0),MATCH(indicators!B1738,support!$E$1:$BI$1,0)),",","."))</f>
        <v>57</v>
      </c>
      <c r="J1738">
        <v>1</v>
      </c>
    </row>
    <row r="1739" spans="1:10" x14ac:dyDescent="0.25">
      <c r="A1739">
        <v>2017</v>
      </c>
      <c r="B1739" s="88">
        <v>40</v>
      </c>
      <c r="C1739" t="s">
        <v>237</v>
      </c>
      <c r="D1739" t="str">
        <f ca="1">IF(OFFSET(support!$D$1,MATCH("v|"&amp;indicators!A1739&amp;"|"&amp;MID(indicators!C1739,3,100),support!$A$2:$A$66,0),MATCH(indicators!B1739,support!$E$1:$BI$1,0))="","NULL",SUBSTITUTE(OFFSET(support!$D$1,MATCH("v|"&amp;indicators!A1739&amp;"|"&amp;MID(indicators!C1739,3,100),support!$A$2:$A$66,0),MATCH(indicators!B1739,support!$E$1:$BI$1,0)),",","."))</f>
        <v>35</v>
      </c>
      <c r="E1739" t="s">
        <v>19</v>
      </c>
      <c r="F1739" t="s">
        <v>19</v>
      </c>
      <c r="G1739" t="s">
        <v>19</v>
      </c>
      <c r="H1739" t="s">
        <v>19</v>
      </c>
      <c r="I1739" t="str">
        <f ca="1">IF(OFFSET(support!$D$1,MATCH("w|"&amp;indicators!A1739&amp;"|"&amp;MID(indicators!C1739,3,100),support!$A$2:$A$66,0),MATCH(indicators!B1739,support!$E$1:$BI$1,0))="","NULL",SUBSTITUTE(OFFSET(support!$D$1,MATCH("w|"&amp;indicators!A1739&amp;"|"&amp;MID(indicators!C1739,3,100),support!$A$2:$A$66,0),MATCH(indicators!B1739,support!$E$1:$BI$1,0)),",","."))</f>
        <v>57</v>
      </c>
      <c r="J1739">
        <v>1</v>
      </c>
    </row>
    <row r="1740" spans="1:10" x14ac:dyDescent="0.25">
      <c r="A1740">
        <v>2017</v>
      </c>
      <c r="B1740" s="88">
        <v>41</v>
      </c>
      <c r="C1740" t="s">
        <v>237</v>
      </c>
      <c r="D1740" t="str">
        <f ca="1">IF(OFFSET(support!$D$1,MATCH("v|"&amp;indicators!A1740&amp;"|"&amp;MID(indicators!C1740,3,100),support!$A$2:$A$66,0),MATCH(indicators!B1740,support!$E$1:$BI$1,0))="","NULL",SUBSTITUTE(OFFSET(support!$D$1,MATCH("v|"&amp;indicators!A1740&amp;"|"&amp;MID(indicators!C1740,3,100),support!$A$2:$A$66,0),MATCH(indicators!B1740,support!$E$1:$BI$1,0)),",","."))</f>
        <v>3</v>
      </c>
      <c r="E1740" t="s">
        <v>19</v>
      </c>
      <c r="F1740" t="s">
        <v>19</v>
      </c>
      <c r="G1740" t="s">
        <v>19</v>
      </c>
      <c r="H1740" t="s">
        <v>19</v>
      </c>
      <c r="I1740" t="str">
        <f ca="1">IF(OFFSET(support!$D$1,MATCH("w|"&amp;indicators!A1740&amp;"|"&amp;MID(indicators!C1740,3,100),support!$A$2:$A$66,0),MATCH(indicators!B1740,support!$E$1:$BI$1,0))="","NULL",SUBSTITUTE(OFFSET(support!$D$1,MATCH("w|"&amp;indicators!A1740&amp;"|"&amp;MID(indicators!C1740,3,100),support!$A$2:$A$66,0),MATCH(indicators!B1740,support!$E$1:$BI$1,0)),",","."))</f>
        <v>57</v>
      </c>
      <c r="J1740">
        <v>1</v>
      </c>
    </row>
    <row r="1741" spans="1:10" x14ac:dyDescent="0.25">
      <c r="A1741">
        <v>2017</v>
      </c>
      <c r="B1741" s="88">
        <v>42</v>
      </c>
      <c r="C1741" t="s">
        <v>237</v>
      </c>
      <c r="D1741" t="str">
        <f ca="1">IF(OFFSET(support!$D$1,MATCH("v|"&amp;indicators!A1741&amp;"|"&amp;MID(indicators!C1741,3,100),support!$A$2:$A$66,0),MATCH(indicators!B1741,support!$E$1:$BI$1,0))="","NULL",SUBSTITUTE(OFFSET(support!$D$1,MATCH("v|"&amp;indicators!A1741&amp;"|"&amp;MID(indicators!C1741,3,100),support!$A$2:$A$66,0),MATCH(indicators!B1741,support!$E$1:$BI$1,0)),",","."))</f>
        <v>47</v>
      </c>
      <c r="E1741" t="s">
        <v>19</v>
      </c>
      <c r="F1741" t="s">
        <v>19</v>
      </c>
      <c r="G1741" t="s">
        <v>19</v>
      </c>
      <c r="H1741" t="s">
        <v>19</v>
      </c>
      <c r="I1741" t="str">
        <f ca="1">IF(OFFSET(support!$D$1,MATCH("w|"&amp;indicators!A1741&amp;"|"&amp;MID(indicators!C1741,3,100),support!$A$2:$A$66,0),MATCH(indicators!B1741,support!$E$1:$BI$1,0))="","NULL",SUBSTITUTE(OFFSET(support!$D$1,MATCH("w|"&amp;indicators!A1741&amp;"|"&amp;MID(indicators!C1741,3,100),support!$A$2:$A$66,0),MATCH(indicators!B1741,support!$E$1:$BI$1,0)),",","."))</f>
        <v>57</v>
      </c>
      <c r="J1741">
        <v>1</v>
      </c>
    </row>
    <row r="1742" spans="1:10" x14ac:dyDescent="0.25">
      <c r="A1742">
        <v>2017</v>
      </c>
      <c r="B1742" s="88">
        <v>43</v>
      </c>
      <c r="C1742" t="s">
        <v>237</v>
      </c>
      <c r="D1742" t="str">
        <f ca="1">IF(OFFSET(support!$D$1,MATCH("v|"&amp;indicators!A1742&amp;"|"&amp;MID(indicators!C1742,3,100),support!$A$2:$A$66,0),MATCH(indicators!B1742,support!$E$1:$BI$1,0))="","NULL",SUBSTITUTE(OFFSET(support!$D$1,MATCH("v|"&amp;indicators!A1742&amp;"|"&amp;MID(indicators!C1742,3,100),support!$A$2:$A$66,0),MATCH(indicators!B1742,support!$E$1:$BI$1,0)),",","."))</f>
        <v>33</v>
      </c>
      <c r="E1742" t="s">
        <v>19</v>
      </c>
      <c r="F1742" t="s">
        <v>19</v>
      </c>
      <c r="G1742" t="s">
        <v>19</v>
      </c>
      <c r="H1742" t="s">
        <v>19</v>
      </c>
      <c r="I1742" t="str">
        <f ca="1">IF(OFFSET(support!$D$1,MATCH("w|"&amp;indicators!A1742&amp;"|"&amp;MID(indicators!C1742,3,100),support!$A$2:$A$66,0),MATCH(indicators!B1742,support!$E$1:$BI$1,0))="","NULL",SUBSTITUTE(OFFSET(support!$D$1,MATCH("w|"&amp;indicators!A1742&amp;"|"&amp;MID(indicators!C1742,3,100),support!$A$2:$A$66,0),MATCH(indicators!B1742,support!$E$1:$BI$1,0)),",","."))</f>
        <v>57</v>
      </c>
      <c r="J1742">
        <v>1</v>
      </c>
    </row>
    <row r="1743" spans="1:10" x14ac:dyDescent="0.25">
      <c r="A1743">
        <v>2017</v>
      </c>
      <c r="B1743" s="88">
        <v>44</v>
      </c>
      <c r="C1743" t="s">
        <v>237</v>
      </c>
      <c r="D1743" t="str">
        <f ca="1">IF(OFFSET(support!$D$1,MATCH("v|"&amp;indicators!A1743&amp;"|"&amp;MID(indicators!C1743,3,100),support!$A$2:$A$66,0),MATCH(indicators!B1743,support!$E$1:$BI$1,0))="","NULL",SUBSTITUTE(OFFSET(support!$D$1,MATCH("v|"&amp;indicators!A1743&amp;"|"&amp;MID(indicators!C1743,3,100),support!$A$2:$A$66,0),MATCH(indicators!B1743,support!$E$1:$BI$1,0)),",","."))</f>
        <v>48</v>
      </c>
      <c r="E1743" t="s">
        <v>19</v>
      </c>
      <c r="F1743" t="s">
        <v>19</v>
      </c>
      <c r="G1743" t="s">
        <v>19</v>
      </c>
      <c r="H1743" t="s">
        <v>19</v>
      </c>
      <c r="I1743" t="str">
        <f ca="1">IF(OFFSET(support!$D$1,MATCH("w|"&amp;indicators!A1743&amp;"|"&amp;MID(indicators!C1743,3,100),support!$A$2:$A$66,0),MATCH(indicators!B1743,support!$E$1:$BI$1,0))="","NULL",SUBSTITUTE(OFFSET(support!$D$1,MATCH("w|"&amp;indicators!A1743&amp;"|"&amp;MID(indicators!C1743,3,100),support!$A$2:$A$66,0),MATCH(indicators!B1743,support!$E$1:$BI$1,0)),",","."))</f>
        <v>57</v>
      </c>
      <c r="J1743">
        <v>1</v>
      </c>
    </row>
    <row r="1744" spans="1:10" x14ac:dyDescent="0.25">
      <c r="A1744">
        <v>2017</v>
      </c>
      <c r="B1744" s="88">
        <v>45</v>
      </c>
      <c r="C1744" t="s">
        <v>237</v>
      </c>
      <c r="D1744" t="str">
        <f ca="1">IF(OFFSET(support!$D$1,MATCH("v|"&amp;indicators!A1744&amp;"|"&amp;MID(indicators!C1744,3,100),support!$A$2:$A$66,0),MATCH(indicators!B1744,support!$E$1:$BI$1,0))="","NULL",SUBSTITUTE(OFFSET(support!$D$1,MATCH("v|"&amp;indicators!A1744&amp;"|"&amp;MID(indicators!C1744,3,100),support!$A$2:$A$66,0),MATCH(indicators!B1744,support!$E$1:$BI$1,0)),",","."))</f>
        <v>19</v>
      </c>
      <c r="E1744" t="s">
        <v>19</v>
      </c>
      <c r="F1744" t="s">
        <v>19</v>
      </c>
      <c r="G1744" t="s">
        <v>19</v>
      </c>
      <c r="H1744" t="s">
        <v>19</v>
      </c>
      <c r="I1744" t="str">
        <f ca="1">IF(OFFSET(support!$D$1,MATCH("w|"&amp;indicators!A1744&amp;"|"&amp;MID(indicators!C1744,3,100),support!$A$2:$A$66,0),MATCH(indicators!B1744,support!$E$1:$BI$1,0))="","NULL",SUBSTITUTE(OFFSET(support!$D$1,MATCH("w|"&amp;indicators!A1744&amp;"|"&amp;MID(indicators!C1744,3,100),support!$A$2:$A$66,0),MATCH(indicators!B1744,support!$E$1:$BI$1,0)),",","."))</f>
        <v>57</v>
      </c>
      <c r="J1744">
        <v>1</v>
      </c>
    </row>
    <row r="1745" spans="1:10" x14ac:dyDescent="0.25">
      <c r="A1745">
        <v>2017</v>
      </c>
      <c r="B1745" s="88">
        <v>46</v>
      </c>
      <c r="C1745" t="s">
        <v>237</v>
      </c>
      <c r="D1745" t="str">
        <f ca="1">IF(OFFSET(support!$D$1,MATCH("v|"&amp;indicators!A1745&amp;"|"&amp;MID(indicators!C1745,3,100),support!$A$2:$A$66,0),MATCH(indicators!B1745,support!$E$1:$BI$1,0))="","NULL",SUBSTITUTE(OFFSET(support!$D$1,MATCH("v|"&amp;indicators!A1745&amp;"|"&amp;MID(indicators!C1745,3,100),support!$A$2:$A$66,0),MATCH(indicators!B1745,support!$E$1:$BI$1,0)),",","."))</f>
        <v>41</v>
      </c>
      <c r="E1745" t="s">
        <v>19</v>
      </c>
      <c r="F1745" t="s">
        <v>19</v>
      </c>
      <c r="G1745" t="s">
        <v>19</v>
      </c>
      <c r="H1745" t="s">
        <v>19</v>
      </c>
      <c r="I1745" t="str">
        <f ca="1">IF(OFFSET(support!$D$1,MATCH("w|"&amp;indicators!A1745&amp;"|"&amp;MID(indicators!C1745,3,100),support!$A$2:$A$66,0),MATCH(indicators!B1745,support!$E$1:$BI$1,0))="","NULL",SUBSTITUTE(OFFSET(support!$D$1,MATCH("w|"&amp;indicators!A1745&amp;"|"&amp;MID(indicators!C1745,3,100),support!$A$2:$A$66,0),MATCH(indicators!B1745,support!$E$1:$BI$1,0)),",","."))</f>
        <v>57</v>
      </c>
      <c r="J1745">
        <v>1</v>
      </c>
    </row>
    <row r="1746" spans="1:10" x14ac:dyDescent="0.25">
      <c r="A1746">
        <v>2017</v>
      </c>
      <c r="B1746" s="88">
        <v>47</v>
      </c>
      <c r="C1746" t="s">
        <v>237</v>
      </c>
      <c r="D1746" t="str">
        <f ca="1">IF(OFFSET(support!$D$1,MATCH("v|"&amp;indicators!A1746&amp;"|"&amp;MID(indicators!C1746,3,100),support!$A$2:$A$66,0),MATCH(indicators!B1746,support!$E$1:$BI$1,0))="","NULL",SUBSTITUTE(OFFSET(support!$D$1,MATCH("v|"&amp;indicators!A1746&amp;"|"&amp;MID(indicators!C1746,3,100),support!$A$2:$A$66,0),MATCH(indicators!B1746,support!$E$1:$BI$1,0)),",","."))</f>
        <v>29</v>
      </c>
      <c r="E1746" t="s">
        <v>19</v>
      </c>
      <c r="F1746" t="s">
        <v>19</v>
      </c>
      <c r="G1746" t="s">
        <v>19</v>
      </c>
      <c r="H1746" t="s">
        <v>19</v>
      </c>
      <c r="I1746" t="str">
        <f ca="1">IF(OFFSET(support!$D$1,MATCH("w|"&amp;indicators!A1746&amp;"|"&amp;MID(indicators!C1746,3,100),support!$A$2:$A$66,0),MATCH(indicators!B1746,support!$E$1:$BI$1,0))="","NULL",SUBSTITUTE(OFFSET(support!$D$1,MATCH("w|"&amp;indicators!A1746&amp;"|"&amp;MID(indicators!C1746,3,100),support!$A$2:$A$66,0),MATCH(indicators!B1746,support!$E$1:$BI$1,0)),",","."))</f>
        <v>57</v>
      </c>
      <c r="J1746">
        <v>1</v>
      </c>
    </row>
    <row r="1747" spans="1:10" x14ac:dyDescent="0.25">
      <c r="A1747">
        <v>2017</v>
      </c>
      <c r="B1747" s="88">
        <v>48</v>
      </c>
      <c r="C1747" t="s">
        <v>237</v>
      </c>
      <c r="D1747" t="str">
        <f ca="1">IF(OFFSET(support!$D$1,MATCH("v|"&amp;indicators!A1747&amp;"|"&amp;MID(indicators!C1747,3,100),support!$A$2:$A$66,0),MATCH(indicators!B1747,support!$E$1:$BI$1,0))="","NULL",SUBSTITUTE(OFFSET(support!$D$1,MATCH("v|"&amp;indicators!A1747&amp;"|"&amp;MID(indicators!C1747,3,100),support!$A$2:$A$66,0),MATCH(indicators!B1747,support!$E$1:$BI$1,0)),",","."))</f>
        <v>32</v>
      </c>
      <c r="E1747" t="s">
        <v>19</v>
      </c>
      <c r="F1747" t="s">
        <v>19</v>
      </c>
      <c r="G1747" t="s">
        <v>19</v>
      </c>
      <c r="H1747" t="s">
        <v>19</v>
      </c>
      <c r="I1747" t="str">
        <f ca="1">IF(OFFSET(support!$D$1,MATCH("w|"&amp;indicators!A1747&amp;"|"&amp;MID(indicators!C1747,3,100),support!$A$2:$A$66,0),MATCH(indicators!B1747,support!$E$1:$BI$1,0))="","NULL",SUBSTITUTE(OFFSET(support!$D$1,MATCH("w|"&amp;indicators!A1747&amp;"|"&amp;MID(indicators!C1747,3,100),support!$A$2:$A$66,0),MATCH(indicators!B1747,support!$E$1:$BI$1,0)),",","."))</f>
        <v>57</v>
      </c>
      <c r="J1747">
        <v>1</v>
      </c>
    </row>
    <row r="1748" spans="1:10" x14ac:dyDescent="0.25">
      <c r="A1748">
        <v>2017</v>
      </c>
      <c r="B1748" s="88">
        <v>49</v>
      </c>
      <c r="C1748" t="s">
        <v>237</v>
      </c>
      <c r="D1748" t="str">
        <f ca="1">IF(OFFSET(support!$D$1,MATCH("v|"&amp;indicators!A1748&amp;"|"&amp;MID(indicators!C1748,3,100),support!$A$2:$A$66,0),MATCH(indicators!B1748,support!$E$1:$BI$1,0))="","NULL",SUBSTITUTE(OFFSET(support!$D$1,MATCH("v|"&amp;indicators!A1748&amp;"|"&amp;MID(indicators!C1748,3,100),support!$A$2:$A$66,0),MATCH(indicators!B1748,support!$E$1:$BI$1,0)),",","."))</f>
        <v>56</v>
      </c>
      <c r="E1748" t="s">
        <v>19</v>
      </c>
      <c r="F1748" t="s">
        <v>19</v>
      </c>
      <c r="G1748" t="s">
        <v>19</v>
      </c>
      <c r="H1748" t="s">
        <v>19</v>
      </c>
      <c r="I1748" t="str">
        <f ca="1">IF(OFFSET(support!$D$1,MATCH("w|"&amp;indicators!A1748&amp;"|"&amp;MID(indicators!C1748,3,100),support!$A$2:$A$66,0),MATCH(indicators!B1748,support!$E$1:$BI$1,0))="","NULL",SUBSTITUTE(OFFSET(support!$D$1,MATCH("w|"&amp;indicators!A1748&amp;"|"&amp;MID(indicators!C1748,3,100),support!$A$2:$A$66,0),MATCH(indicators!B1748,support!$E$1:$BI$1,0)),",","."))</f>
        <v>57</v>
      </c>
      <c r="J1748">
        <v>1</v>
      </c>
    </row>
    <row r="1749" spans="1:10" x14ac:dyDescent="0.25">
      <c r="A1749">
        <v>2017</v>
      </c>
      <c r="B1749" s="88">
        <v>50</v>
      </c>
      <c r="C1749" t="s">
        <v>237</v>
      </c>
      <c r="D1749" t="str">
        <f ca="1">IF(OFFSET(support!$D$1,MATCH("v|"&amp;indicators!A1749&amp;"|"&amp;MID(indicators!C1749,3,100),support!$A$2:$A$66,0),MATCH(indicators!B1749,support!$E$1:$BI$1,0))="","NULL",SUBSTITUTE(OFFSET(support!$D$1,MATCH("v|"&amp;indicators!A1749&amp;"|"&amp;MID(indicators!C1749,3,100),support!$A$2:$A$66,0),MATCH(indicators!B1749,support!$E$1:$BI$1,0)),",","."))</f>
        <v>31</v>
      </c>
      <c r="E1749" t="s">
        <v>19</v>
      </c>
      <c r="F1749" t="s">
        <v>19</v>
      </c>
      <c r="G1749" t="s">
        <v>19</v>
      </c>
      <c r="H1749" t="s">
        <v>19</v>
      </c>
      <c r="I1749" t="str">
        <f ca="1">IF(OFFSET(support!$D$1,MATCH("w|"&amp;indicators!A1749&amp;"|"&amp;MID(indicators!C1749,3,100),support!$A$2:$A$66,0),MATCH(indicators!B1749,support!$E$1:$BI$1,0))="","NULL",SUBSTITUTE(OFFSET(support!$D$1,MATCH("w|"&amp;indicators!A1749&amp;"|"&amp;MID(indicators!C1749,3,100),support!$A$2:$A$66,0),MATCH(indicators!B1749,support!$E$1:$BI$1,0)),",","."))</f>
        <v>57</v>
      </c>
      <c r="J1749">
        <v>1</v>
      </c>
    </row>
    <row r="1750" spans="1:10" x14ac:dyDescent="0.25">
      <c r="A1750">
        <v>2017</v>
      </c>
      <c r="B1750" s="88">
        <v>52</v>
      </c>
      <c r="C1750" t="s">
        <v>237</v>
      </c>
      <c r="D1750" t="str">
        <f ca="1">IF(OFFSET(support!$D$1,MATCH("v|"&amp;indicators!A1750&amp;"|"&amp;MID(indicators!C1750,3,100),support!$A$2:$A$66,0),MATCH(indicators!B1750,support!$E$1:$BI$1,0))="","NULL",SUBSTITUTE(OFFSET(support!$D$1,MATCH("v|"&amp;indicators!A1750&amp;"|"&amp;MID(indicators!C1750,3,100),support!$A$2:$A$66,0),MATCH(indicators!B1750,support!$E$1:$BI$1,0)),",","."))</f>
        <v>4</v>
      </c>
      <c r="E1750" t="s">
        <v>19</v>
      </c>
      <c r="F1750" t="s">
        <v>19</v>
      </c>
      <c r="G1750" t="s">
        <v>19</v>
      </c>
      <c r="H1750" t="s">
        <v>19</v>
      </c>
      <c r="I1750" t="str">
        <f ca="1">IF(OFFSET(support!$D$1,MATCH("w|"&amp;indicators!A1750&amp;"|"&amp;MID(indicators!C1750,3,100),support!$A$2:$A$66,0),MATCH(indicators!B1750,support!$E$1:$BI$1,0))="","NULL",SUBSTITUTE(OFFSET(support!$D$1,MATCH("w|"&amp;indicators!A1750&amp;"|"&amp;MID(indicators!C1750,3,100),support!$A$2:$A$66,0),MATCH(indicators!B1750,support!$E$1:$BI$1,0)),",","."))</f>
        <v>57</v>
      </c>
      <c r="J1750">
        <v>1</v>
      </c>
    </row>
    <row r="1751" spans="1:10" x14ac:dyDescent="0.25">
      <c r="A1751">
        <v>2017</v>
      </c>
      <c r="B1751" s="88">
        <v>53</v>
      </c>
      <c r="C1751" t="s">
        <v>237</v>
      </c>
      <c r="D1751" t="str">
        <f ca="1">IF(OFFSET(support!$D$1,MATCH("v|"&amp;indicators!A1751&amp;"|"&amp;MID(indicators!C1751,3,100),support!$A$2:$A$66,0),MATCH(indicators!B1751,support!$E$1:$BI$1,0))="","NULL",SUBSTITUTE(OFFSET(support!$D$1,MATCH("v|"&amp;indicators!A1751&amp;"|"&amp;MID(indicators!C1751,3,100),support!$A$2:$A$66,0),MATCH(indicators!B1751,support!$E$1:$BI$1,0)),",","."))</f>
        <v>10</v>
      </c>
      <c r="E1751" t="s">
        <v>19</v>
      </c>
      <c r="F1751" t="s">
        <v>19</v>
      </c>
      <c r="G1751" t="s">
        <v>19</v>
      </c>
      <c r="H1751" t="s">
        <v>19</v>
      </c>
      <c r="I1751" t="str">
        <f ca="1">IF(OFFSET(support!$D$1,MATCH("w|"&amp;indicators!A1751&amp;"|"&amp;MID(indicators!C1751,3,100),support!$A$2:$A$66,0),MATCH(indicators!B1751,support!$E$1:$BI$1,0))="","NULL",SUBSTITUTE(OFFSET(support!$D$1,MATCH("w|"&amp;indicators!A1751&amp;"|"&amp;MID(indicators!C1751,3,100),support!$A$2:$A$66,0),MATCH(indicators!B1751,support!$E$1:$BI$1,0)),",","."))</f>
        <v>57</v>
      </c>
      <c r="J1751">
        <v>1</v>
      </c>
    </row>
    <row r="1752" spans="1:10" x14ac:dyDescent="0.25">
      <c r="A1752">
        <v>2017</v>
      </c>
      <c r="B1752" s="88">
        <v>54</v>
      </c>
      <c r="C1752" t="s">
        <v>237</v>
      </c>
      <c r="D1752" t="str">
        <f ca="1">IF(OFFSET(support!$D$1,MATCH("v|"&amp;indicators!A1752&amp;"|"&amp;MID(indicators!C1752,3,100),support!$A$2:$A$66,0),MATCH(indicators!B1752,support!$E$1:$BI$1,0))="","NULL",SUBSTITUTE(OFFSET(support!$D$1,MATCH("v|"&amp;indicators!A1752&amp;"|"&amp;MID(indicators!C1752,3,100),support!$A$2:$A$66,0),MATCH(indicators!B1752,support!$E$1:$BI$1,0)),",","."))</f>
        <v>6</v>
      </c>
      <c r="E1752" t="s">
        <v>19</v>
      </c>
      <c r="F1752" t="s">
        <v>19</v>
      </c>
      <c r="G1752" t="s">
        <v>19</v>
      </c>
      <c r="H1752" t="s">
        <v>19</v>
      </c>
      <c r="I1752" t="str">
        <f ca="1">IF(OFFSET(support!$D$1,MATCH("w|"&amp;indicators!A1752&amp;"|"&amp;MID(indicators!C1752,3,100),support!$A$2:$A$66,0),MATCH(indicators!B1752,support!$E$1:$BI$1,0))="","NULL",SUBSTITUTE(OFFSET(support!$D$1,MATCH("w|"&amp;indicators!A1752&amp;"|"&amp;MID(indicators!C1752,3,100),support!$A$2:$A$66,0),MATCH(indicators!B1752,support!$E$1:$BI$1,0)),",","."))</f>
        <v>57</v>
      </c>
      <c r="J1752">
        <v>1</v>
      </c>
    </row>
    <row r="1753" spans="1:10" x14ac:dyDescent="0.25">
      <c r="A1753">
        <v>2017</v>
      </c>
      <c r="B1753" s="88">
        <v>57</v>
      </c>
      <c r="C1753" t="s">
        <v>237</v>
      </c>
      <c r="D1753" t="str">
        <f ca="1">IF(OFFSET(support!$D$1,MATCH("v|"&amp;indicators!A1753&amp;"|"&amp;MID(indicators!C1753,3,100),support!$A$2:$A$66,0),MATCH(indicators!B1753,support!$E$1:$BI$1,0))="","NULL",SUBSTITUTE(OFFSET(support!$D$1,MATCH("v|"&amp;indicators!A1753&amp;"|"&amp;MID(indicators!C1753,3,100),support!$A$2:$A$66,0),MATCH(indicators!B1753,support!$E$1:$BI$1,0)),",","."))</f>
        <v>7</v>
      </c>
      <c r="E1753" t="s">
        <v>19</v>
      </c>
      <c r="F1753" t="s">
        <v>19</v>
      </c>
      <c r="G1753" t="s">
        <v>19</v>
      </c>
      <c r="H1753" t="s">
        <v>19</v>
      </c>
      <c r="I1753" t="str">
        <f ca="1">IF(OFFSET(support!$D$1,MATCH("w|"&amp;indicators!A1753&amp;"|"&amp;MID(indicators!C1753,3,100),support!$A$2:$A$66,0),MATCH(indicators!B1753,support!$E$1:$BI$1,0))="","NULL",SUBSTITUTE(OFFSET(support!$D$1,MATCH("w|"&amp;indicators!A1753&amp;"|"&amp;MID(indicators!C1753,3,100),support!$A$2:$A$66,0),MATCH(indicators!B1753,support!$E$1:$BI$1,0)),",","."))</f>
        <v>57</v>
      </c>
      <c r="J1753">
        <v>1</v>
      </c>
    </row>
    <row r="1754" spans="1:10" x14ac:dyDescent="0.25">
      <c r="A1754">
        <v>2017</v>
      </c>
      <c r="B1754" s="88">
        <v>58</v>
      </c>
      <c r="C1754" t="s">
        <v>237</v>
      </c>
      <c r="D1754" t="str">
        <f ca="1">IF(OFFSET(support!$D$1,MATCH("v|"&amp;indicators!A1754&amp;"|"&amp;MID(indicators!C1754,3,100),support!$A$2:$A$66,0),MATCH(indicators!B1754,support!$E$1:$BI$1,0))="","NULL",SUBSTITUTE(OFFSET(support!$D$1,MATCH("v|"&amp;indicators!A1754&amp;"|"&amp;MID(indicators!C1754,3,100),support!$A$2:$A$66,0),MATCH(indicators!B1754,support!$E$1:$BI$1,0)),",","."))</f>
        <v>42</v>
      </c>
      <c r="E1754" t="s">
        <v>19</v>
      </c>
      <c r="F1754" t="s">
        <v>19</v>
      </c>
      <c r="G1754" t="s">
        <v>19</v>
      </c>
      <c r="H1754" t="s">
        <v>19</v>
      </c>
      <c r="I1754" t="str">
        <f ca="1">IF(OFFSET(support!$D$1,MATCH("w|"&amp;indicators!A1754&amp;"|"&amp;MID(indicators!C1754,3,100),support!$A$2:$A$66,0),MATCH(indicators!B1754,support!$E$1:$BI$1,0))="","NULL",SUBSTITUTE(OFFSET(support!$D$1,MATCH("w|"&amp;indicators!A1754&amp;"|"&amp;MID(indicators!C1754,3,100),support!$A$2:$A$66,0),MATCH(indicators!B1754,support!$E$1:$BI$1,0)),",","."))</f>
        <v>57</v>
      </c>
      <c r="J1754">
        <v>1</v>
      </c>
    </row>
    <row r="1755" spans="1:10" x14ac:dyDescent="0.25">
      <c r="A1755">
        <v>2017</v>
      </c>
      <c r="B1755" s="88">
        <v>60</v>
      </c>
      <c r="C1755" t="s">
        <v>237</v>
      </c>
      <c r="D1755" t="str">
        <f ca="1">IF(OFFSET(support!$D$1,MATCH("v|"&amp;indicators!A1755&amp;"|"&amp;MID(indicators!C1755,3,100),support!$A$2:$A$66,0),MATCH(indicators!B1755,support!$E$1:$BI$1,0))="","NULL",SUBSTITUTE(OFFSET(support!$D$1,MATCH("v|"&amp;indicators!A1755&amp;"|"&amp;MID(indicators!C1755,3,100),support!$A$2:$A$66,0),MATCH(indicators!B1755,support!$E$1:$BI$1,0)),",","."))</f>
        <v>37</v>
      </c>
      <c r="E1755" t="s">
        <v>19</v>
      </c>
      <c r="F1755" t="s">
        <v>19</v>
      </c>
      <c r="G1755" t="s">
        <v>19</v>
      </c>
      <c r="H1755" t="s">
        <v>19</v>
      </c>
      <c r="I1755" t="str">
        <f ca="1">IF(OFFSET(support!$D$1,MATCH("w|"&amp;indicators!A1755&amp;"|"&amp;MID(indicators!C1755,3,100),support!$A$2:$A$66,0),MATCH(indicators!B1755,support!$E$1:$BI$1,0))="","NULL",SUBSTITUTE(OFFSET(support!$D$1,MATCH("w|"&amp;indicators!A1755&amp;"|"&amp;MID(indicators!C1755,3,100),support!$A$2:$A$66,0),MATCH(indicators!B1755,support!$E$1:$BI$1,0)),",","."))</f>
        <v>57</v>
      </c>
      <c r="J1755">
        <v>1</v>
      </c>
    </row>
    <row r="1756" spans="1:10" x14ac:dyDescent="0.25">
      <c r="A1756">
        <v>2017</v>
      </c>
      <c r="B1756" s="88">
        <v>61</v>
      </c>
      <c r="C1756" t="s">
        <v>237</v>
      </c>
      <c r="D1756" t="str">
        <f ca="1">IF(OFFSET(support!$D$1,MATCH("v|"&amp;indicators!A1756&amp;"|"&amp;MID(indicators!C1756,3,100),support!$A$2:$A$66,0),MATCH(indicators!B1756,support!$E$1:$BI$1,0))="","NULL",SUBSTITUTE(OFFSET(support!$D$1,MATCH("v|"&amp;indicators!A1756&amp;"|"&amp;MID(indicators!C1756,3,100),support!$A$2:$A$66,0),MATCH(indicators!B1756,support!$E$1:$BI$1,0)),",","."))</f>
        <v>57</v>
      </c>
      <c r="E1756" t="s">
        <v>19</v>
      </c>
      <c r="F1756" t="s">
        <v>19</v>
      </c>
      <c r="G1756" t="s">
        <v>19</v>
      </c>
      <c r="H1756" t="s">
        <v>19</v>
      </c>
      <c r="I1756" t="str">
        <f ca="1">IF(OFFSET(support!$D$1,MATCH("w|"&amp;indicators!A1756&amp;"|"&amp;MID(indicators!C1756,3,100),support!$A$2:$A$66,0),MATCH(indicators!B1756,support!$E$1:$BI$1,0))="","NULL",SUBSTITUTE(OFFSET(support!$D$1,MATCH("w|"&amp;indicators!A1756&amp;"|"&amp;MID(indicators!C1756,3,100),support!$A$2:$A$66,0),MATCH(indicators!B1756,support!$E$1:$BI$1,0)),",","."))</f>
        <v>57</v>
      </c>
      <c r="J1756">
        <v>1</v>
      </c>
    </row>
    <row r="1757" spans="1:10" x14ac:dyDescent="0.25">
      <c r="A1757">
        <v>2017</v>
      </c>
      <c r="B1757" s="88">
        <v>63</v>
      </c>
      <c r="C1757" t="s">
        <v>237</v>
      </c>
      <c r="D1757" t="str">
        <f ca="1">IF(OFFSET(support!$D$1,MATCH("v|"&amp;indicators!A1757&amp;"|"&amp;MID(indicators!C1757,3,100),support!$A$2:$A$66,0),MATCH(indicators!B1757,support!$E$1:$BI$1,0))="","NULL",SUBSTITUTE(OFFSET(support!$D$1,MATCH("v|"&amp;indicators!A1757&amp;"|"&amp;MID(indicators!C1757,3,100),support!$A$2:$A$66,0),MATCH(indicators!B1757,support!$E$1:$BI$1,0)),",","."))</f>
        <v>44</v>
      </c>
      <c r="E1757" t="s">
        <v>19</v>
      </c>
      <c r="F1757" t="s">
        <v>19</v>
      </c>
      <c r="G1757" t="s">
        <v>19</v>
      </c>
      <c r="H1757" t="s">
        <v>19</v>
      </c>
      <c r="I1757" t="str">
        <f ca="1">IF(OFFSET(support!$D$1,MATCH("w|"&amp;indicators!A1757&amp;"|"&amp;MID(indicators!C1757,3,100),support!$A$2:$A$66,0),MATCH(indicators!B1757,support!$E$1:$BI$1,0))="","NULL",SUBSTITUTE(OFFSET(support!$D$1,MATCH("w|"&amp;indicators!A1757&amp;"|"&amp;MID(indicators!C1757,3,100),support!$A$2:$A$66,0),MATCH(indicators!B1757,support!$E$1:$BI$1,0)),",","."))</f>
        <v>57</v>
      </c>
      <c r="J1757">
        <v>1</v>
      </c>
    </row>
    <row r="1758" spans="1:10" x14ac:dyDescent="0.25">
      <c r="A1758">
        <v>2017</v>
      </c>
      <c r="B1758" s="88">
        <v>64</v>
      </c>
      <c r="C1758" t="s">
        <v>237</v>
      </c>
      <c r="D1758" t="str">
        <f ca="1">IF(OFFSET(support!$D$1,MATCH("v|"&amp;indicators!A1758&amp;"|"&amp;MID(indicators!C1758,3,100),support!$A$2:$A$66,0),MATCH(indicators!B1758,support!$E$1:$BI$1,0))="","NULL",SUBSTITUTE(OFFSET(support!$D$1,MATCH("v|"&amp;indicators!A1758&amp;"|"&amp;MID(indicators!C1758,3,100),support!$A$2:$A$66,0),MATCH(indicators!B1758,support!$E$1:$BI$1,0)),",","."))</f>
        <v>13</v>
      </c>
      <c r="E1758" t="s">
        <v>19</v>
      </c>
      <c r="F1758" t="s">
        <v>19</v>
      </c>
      <c r="G1758" t="s">
        <v>19</v>
      </c>
      <c r="H1758" t="s">
        <v>19</v>
      </c>
      <c r="I1758" t="str">
        <f ca="1">IF(OFFSET(support!$D$1,MATCH("w|"&amp;indicators!A1758&amp;"|"&amp;MID(indicators!C1758,3,100),support!$A$2:$A$66,0),MATCH(indicators!B1758,support!$E$1:$BI$1,0))="","NULL",SUBSTITUTE(OFFSET(support!$D$1,MATCH("w|"&amp;indicators!A1758&amp;"|"&amp;MID(indicators!C1758,3,100),support!$A$2:$A$66,0),MATCH(indicators!B1758,support!$E$1:$BI$1,0)),",","."))</f>
        <v>57</v>
      </c>
      <c r="J1758">
        <v>1</v>
      </c>
    </row>
    <row r="1759" spans="1:10" x14ac:dyDescent="0.25">
      <c r="A1759">
        <v>2017</v>
      </c>
      <c r="B1759" s="88">
        <v>65</v>
      </c>
      <c r="C1759" t="s">
        <v>237</v>
      </c>
      <c r="D1759" t="str">
        <f ca="1">IF(OFFSET(support!$D$1,MATCH("v|"&amp;indicators!A1759&amp;"|"&amp;MID(indicators!C1759,3,100),support!$A$2:$A$66,0),MATCH(indicators!B1759,support!$E$1:$BI$1,0))="","NULL",SUBSTITUTE(OFFSET(support!$D$1,MATCH("v|"&amp;indicators!A1759&amp;"|"&amp;MID(indicators!C1759,3,100),support!$A$2:$A$66,0),MATCH(indicators!B1759,support!$E$1:$BI$1,0)),",","."))</f>
        <v>23</v>
      </c>
      <c r="E1759" t="s">
        <v>19</v>
      </c>
      <c r="F1759" t="s">
        <v>19</v>
      </c>
      <c r="G1759" t="s">
        <v>19</v>
      </c>
      <c r="H1759" t="s">
        <v>19</v>
      </c>
      <c r="I1759" t="str">
        <f ca="1">IF(OFFSET(support!$D$1,MATCH("w|"&amp;indicators!A1759&amp;"|"&amp;MID(indicators!C1759,3,100),support!$A$2:$A$66,0),MATCH(indicators!B1759,support!$E$1:$BI$1,0))="","NULL",SUBSTITUTE(OFFSET(support!$D$1,MATCH("w|"&amp;indicators!A1759&amp;"|"&amp;MID(indicators!C1759,3,100),support!$A$2:$A$66,0),MATCH(indicators!B1759,support!$E$1:$BI$1,0)),",","."))</f>
        <v>57</v>
      </c>
      <c r="J1759">
        <v>1</v>
      </c>
    </row>
    <row r="1760" spans="1:10" x14ac:dyDescent="0.25">
      <c r="A1760">
        <v>2017</v>
      </c>
      <c r="B1760" s="88">
        <v>67</v>
      </c>
      <c r="C1760" t="s">
        <v>237</v>
      </c>
      <c r="D1760" t="str">
        <f ca="1">IF(OFFSET(support!$D$1,MATCH("v|"&amp;indicators!A1760&amp;"|"&amp;MID(indicators!C1760,3,100),support!$A$2:$A$66,0),MATCH(indicators!B1760,support!$E$1:$BI$1,0))="","NULL",SUBSTITUTE(OFFSET(support!$D$1,MATCH("v|"&amp;indicators!A1760&amp;"|"&amp;MID(indicators!C1760,3,100),support!$A$2:$A$66,0),MATCH(indicators!B1760,support!$E$1:$BI$1,0)),",","."))</f>
        <v>46</v>
      </c>
      <c r="E1760" t="s">
        <v>19</v>
      </c>
      <c r="F1760" t="s">
        <v>19</v>
      </c>
      <c r="G1760" t="s">
        <v>19</v>
      </c>
      <c r="H1760" t="s">
        <v>19</v>
      </c>
      <c r="I1760" t="str">
        <f ca="1">IF(OFFSET(support!$D$1,MATCH("w|"&amp;indicators!A1760&amp;"|"&amp;MID(indicators!C1760,3,100),support!$A$2:$A$66,0),MATCH(indicators!B1760,support!$E$1:$BI$1,0))="","NULL",SUBSTITUTE(OFFSET(support!$D$1,MATCH("w|"&amp;indicators!A1760&amp;"|"&amp;MID(indicators!C1760,3,100),support!$A$2:$A$66,0),MATCH(indicators!B1760,support!$E$1:$BI$1,0)),",","."))</f>
        <v>57</v>
      </c>
      <c r="J1760">
        <v>1</v>
      </c>
    </row>
    <row r="1761" spans="1:10" x14ac:dyDescent="0.25">
      <c r="A1761">
        <v>2017</v>
      </c>
      <c r="B1761" s="88">
        <v>68</v>
      </c>
      <c r="C1761" t="s">
        <v>237</v>
      </c>
      <c r="D1761" t="str">
        <f ca="1">IF(OFFSET(support!$D$1,MATCH("v|"&amp;indicators!A1761&amp;"|"&amp;MID(indicators!C1761,3,100),support!$A$2:$A$66,0),MATCH(indicators!B1761,support!$E$1:$BI$1,0))="","NULL",SUBSTITUTE(OFFSET(support!$D$1,MATCH("v|"&amp;indicators!A1761&amp;"|"&amp;MID(indicators!C1761,3,100),support!$A$2:$A$66,0),MATCH(indicators!B1761,support!$E$1:$BI$1,0)),",","."))</f>
        <v>51</v>
      </c>
      <c r="E1761" t="s">
        <v>19</v>
      </c>
      <c r="F1761" t="s">
        <v>19</v>
      </c>
      <c r="G1761" t="s">
        <v>19</v>
      </c>
      <c r="H1761" t="s">
        <v>19</v>
      </c>
      <c r="I1761" t="str">
        <f ca="1">IF(OFFSET(support!$D$1,MATCH("w|"&amp;indicators!A1761&amp;"|"&amp;MID(indicators!C1761,3,100),support!$A$2:$A$66,0),MATCH(indicators!B1761,support!$E$1:$BI$1,0))="","NULL",SUBSTITUTE(OFFSET(support!$D$1,MATCH("w|"&amp;indicators!A1761&amp;"|"&amp;MID(indicators!C1761,3,100),support!$A$2:$A$66,0),MATCH(indicators!B1761,support!$E$1:$BI$1,0)),",","."))</f>
        <v>57</v>
      </c>
      <c r="J1761">
        <v>1</v>
      </c>
    </row>
    <row r="1762" spans="1:10" x14ac:dyDescent="0.25">
      <c r="A1762">
        <v>2017</v>
      </c>
      <c r="B1762" s="88">
        <v>69</v>
      </c>
      <c r="C1762" t="s">
        <v>237</v>
      </c>
      <c r="D1762" t="str">
        <f ca="1">IF(OFFSET(support!$D$1,MATCH("v|"&amp;indicators!A1762&amp;"|"&amp;MID(indicators!C1762,3,100),support!$A$2:$A$66,0),MATCH(indicators!B1762,support!$E$1:$BI$1,0))="","NULL",SUBSTITUTE(OFFSET(support!$D$1,MATCH("v|"&amp;indicators!A1762&amp;"|"&amp;MID(indicators!C1762,3,100),support!$A$2:$A$66,0),MATCH(indicators!B1762,support!$E$1:$BI$1,0)),",","."))</f>
        <v>40</v>
      </c>
      <c r="E1762" t="s">
        <v>19</v>
      </c>
      <c r="F1762" t="s">
        <v>19</v>
      </c>
      <c r="G1762" t="s">
        <v>19</v>
      </c>
      <c r="H1762" t="s">
        <v>19</v>
      </c>
      <c r="I1762" t="str">
        <f ca="1">IF(OFFSET(support!$D$1,MATCH("w|"&amp;indicators!A1762&amp;"|"&amp;MID(indicators!C1762,3,100),support!$A$2:$A$66,0),MATCH(indicators!B1762,support!$E$1:$BI$1,0))="","NULL",SUBSTITUTE(OFFSET(support!$D$1,MATCH("w|"&amp;indicators!A1762&amp;"|"&amp;MID(indicators!C1762,3,100),support!$A$2:$A$66,0),MATCH(indicators!B1762,support!$E$1:$BI$1,0)),",","."))</f>
        <v>57</v>
      </c>
      <c r="J1762">
        <v>1</v>
      </c>
    </row>
    <row r="1763" spans="1:10" x14ac:dyDescent="0.25">
      <c r="A1763">
        <v>2017</v>
      </c>
      <c r="B1763" s="88">
        <v>70</v>
      </c>
      <c r="C1763" t="s">
        <v>237</v>
      </c>
      <c r="D1763" t="str">
        <f ca="1">IF(OFFSET(support!$D$1,MATCH("v|"&amp;indicators!A1763&amp;"|"&amp;MID(indicators!C1763,3,100),support!$A$2:$A$66,0),MATCH(indicators!B1763,support!$E$1:$BI$1,0))="","NULL",SUBSTITUTE(OFFSET(support!$D$1,MATCH("v|"&amp;indicators!A1763&amp;"|"&amp;MID(indicators!C1763,3,100),support!$A$2:$A$66,0),MATCH(indicators!B1763,support!$E$1:$BI$1,0)),",","."))</f>
        <v>5</v>
      </c>
      <c r="E1763" t="s">
        <v>19</v>
      </c>
      <c r="F1763" t="s">
        <v>19</v>
      </c>
      <c r="G1763" t="s">
        <v>19</v>
      </c>
      <c r="H1763" t="s">
        <v>19</v>
      </c>
      <c r="I1763" t="str">
        <f ca="1">IF(OFFSET(support!$D$1,MATCH("w|"&amp;indicators!A1763&amp;"|"&amp;MID(indicators!C1763,3,100),support!$A$2:$A$66,0),MATCH(indicators!B1763,support!$E$1:$BI$1,0))="","NULL",SUBSTITUTE(OFFSET(support!$D$1,MATCH("w|"&amp;indicators!A1763&amp;"|"&amp;MID(indicators!C1763,3,100),support!$A$2:$A$66,0),MATCH(indicators!B1763,support!$E$1:$BI$1,0)),",","."))</f>
        <v>57</v>
      </c>
      <c r="J1763">
        <v>1</v>
      </c>
    </row>
    <row r="1764" spans="1:10" x14ac:dyDescent="0.25">
      <c r="A1764">
        <v>2017</v>
      </c>
      <c r="B1764" s="88">
        <v>72</v>
      </c>
      <c r="C1764" t="s">
        <v>237</v>
      </c>
      <c r="D1764" t="str">
        <f ca="1">IF(OFFSET(support!$D$1,MATCH("v|"&amp;indicators!A1764&amp;"|"&amp;MID(indicators!C1764,3,100),support!$A$2:$A$66,0),MATCH(indicators!B1764,support!$E$1:$BI$1,0))="","NULL",SUBSTITUTE(OFFSET(support!$D$1,MATCH("v|"&amp;indicators!A1764&amp;"|"&amp;MID(indicators!C1764,3,100),support!$A$2:$A$66,0),MATCH(indicators!B1764,support!$E$1:$BI$1,0)),",","."))</f>
        <v>15</v>
      </c>
      <c r="E1764" t="s">
        <v>19</v>
      </c>
      <c r="F1764" t="s">
        <v>19</v>
      </c>
      <c r="G1764" t="s">
        <v>19</v>
      </c>
      <c r="H1764" t="s">
        <v>19</v>
      </c>
      <c r="I1764" t="str">
        <f ca="1">IF(OFFSET(support!$D$1,MATCH("w|"&amp;indicators!A1764&amp;"|"&amp;MID(indicators!C1764,3,100),support!$A$2:$A$66,0),MATCH(indicators!B1764,support!$E$1:$BI$1,0))="","NULL",SUBSTITUTE(OFFSET(support!$D$1,MATCH("w|"&amp;indicators!A1764&amp;"|"&amp;MID(indicators!C1764,3,100),support!$A$2:$A$66,0),MATCH(indicators!B1764,support!$E$1:$BI$1,0)),",","."))</f>
        <v>57</v>
      </c>
      <c r="J1764">
        <v>1</v>
      </c>
    </row>
    <row r="1765" spans="1:10" x14ac:dyDescent="0.25">
      <c r="A1765">
        <v>2017</v>
      </c>
      <c r="B1765" s="88">
        <v>75</v>
      </c>
      <c r="C1765" t="s">
        <v>237</v>
      </c>
      <c r="D1765" t="str">
        <f ca="1">IF(OFFSET(support!$D$1,MATCH("v|"&amp;indicators!A1765&amp;"|"&amp;MID(indicators!C1765,3,100),support!$A$2:$A$66,0),MATCH(indicators!B1765,support!$E$1:$BI$1,0))="","NULL",SUBSTITUTE(OFFSET(support!$D$1,MATCH("v|"&amp;indicators!A1765&amp;"|"&amp;MID(indicators!C1765,3,100),support!$A$2:$A$66,0),MATCH(indicators!B1765,support!$E$1:$BI$1,0)),",","."))</f>
        <v>27</v>
      </c>
      <c r="E1765" t="s">
        <v>19</v>
      </c>
      <c r="F1765" t="s">
        <v>19</v>
      </c>
      <c r="G1765" t="s">
        <v>19</v>
      </c>
      <c r="H1765" t="s">
        <v>19</v>
      </c>
      <c r="I1765" t="str">
        <f ca="1">IF(OFFSET(support!$D$1,MATCH("w|"&amp;indicators!A1765&amp;"|"&amp;MID(indicators!C1765,3,100),support!$A$2:$A$66,0),MATCH(indicators!B1765,support!$E$1:$BI$1,0))="","NULL",SUBSTITUTE(OFFSET(support!$D$1,MATCH("w|"&amp;indicators!A1765&amp;"|"&amp;MID(indicators!C1765,3,100),support!$A$2:$A$66,0),MATCH(indicators!B1765,support!$E$1:$BI$1,0)),",","."))</f>
        <v>57</v>
      </c>
      <c r="J1765">
        <v>1</v>
      </c>
    </row>
    <row r="1766" spans="1:10" x14ac:dyDescent="0.25">
      <c r="A1766">
        <v>2017</v>
      </c>
      <c r="B1766" s="88">
        <v>77</v>
      </c>
      <c r="C1766" t="s">
        <v>237</v>
      </c>
      <c r="D1766" t="str">
        <f ca="1">IF(OFFSET(support!$D$1,MATCH("v|"&amp;indicators!A1766&amp;"|"&amp;MID(indicators!C1766,3,100),support!$A$2:$A$66,0),MATCH(indicators!B1766,support!$E$1:$BI$1,0))="","NULL",SUBSTITUTE(OFFSET(support!$D$1,MATCH("v|"&amp;indicators!A1766&amp;"|"&amp;MID(indicators!C1766,3,100),support!$A$2:$A$66,0),MATCH(indicators!B1766,support!$E$1:$BI$1,0)),",","."))</f>
        <v>36</v>
      </c>
      <c r="E1766" t="s">
        <v>19</v>
      </c>
      <c r="F1766" t="s">
        <v>19</v>
      </c>
      <c r="G1766" t="s">
        <v>19</v>
      </c>
      <c r="H1766" t="s">
        <v>19</v>
      </c>
      <c r="I1766" t="str">
        <f ca="1">IF(OFFSET(support!$D$1,MATCH("w|"&amp;indicators!A1766&amp;"|"&amp;MID(indicators!C1766,3,100),support!$A$2:$A$66,0),MATCH(indicators!B1766,support!$E$1:$BI$1,0))="","NULL",SUBSTITUTE(OFFSET(support!$D$1,MATCH("w|"&amp;indicators!A1766&amp;"|"&amp;MID(indicators!C1766,3,100),support!$A$2:$A$66,0),MATCH(indicators!B1766,support!$E$1:$BI$1,0)),",","."))</f>
        <v>57</v>
      </c>
      <c r="J1766">
        <v>1</v>
      </c>
    </row>
    <row r="1767" spans="1:10" x14ac:dyDescent="0.25">
      <c r="A1767">
        <v>2017</v>
      </c>
      <c r="B1767" s="88">
        <v>78</v>
      </c>
      <c r="C1767" t="s">
        <v>237</v>
      </c>
      <c r="D1767" t="str">
        <f ca="1">IF(OFFSET(support!$D$1,MATCH("v|"&amp;indicators!A1767&amp;"|"&amp;MID(indicators!C1767,3,100),support!$A$2:$A$66,0),MATCH(indicators!B1767,support!$E$1:$BI$1,0))="","NULL",SUBSTITUTE(OFFSET(support!$D$1,MATCH("v|"&amp;indicators!A1767&amp;"|"&amp;MID(indicators!C1767,3,100),support!$A$2:$A$66,0),MATCH(indicators!B1767,support!$E$1:$BI$1,0)),",","."))</f>
        <v>21</v>
      </c>
      <c r="E1767" t="s">
        <v>19</v>
      </c>
      <c r="F1767" t="s">
        <v>19</v>
      </c>
      <c r="G1767" t="s">
        <v>19</v>
      </c>
      <c r="H1767" t="s">
        <v>19</v>
      </c>
      <c r="I1767" t="str">
        <f ca="1">IF(OFFSET(support!$D$1,MATCH("w|"&amp;indicators!A1767&amp;"|"&amp;MID(indicators!C1767,3,100),support!$A$2:$A$66,0),MATCH(indicators!B1767,support!$E$1:$BI$1,0))="","NULL",SUBSTITUTE(OFFSET(support!$D$1,MATCH("w|"&amp;indicators!A1767&amp;"|"&amp;MID(indicators!C1767,3,100),support!$A$2:$A$66,0),MATCH(indicators!B1767,support!$E$1:$BI$1,0)),",","."))</f>
        <v>57</v>
      </c>
      <c r="J1767">
        <v>1</v>
      </c>
    </row>
    <row r="1768" spans="1:10" x14ac:dyDescent="0.25">
      <c r="A1768">
        <v>2017</v>
      </c>
      <c r="B1768" s="88">
        <v>83</v>
      </c>
      <c r="C1768" t="s">
        <v>237</v>
      </c>
      <c r="D1768" t="str">
        <f ca="1">IF(OFFSET(support!$D$1,MATCH("v|"&amp;indicators!A1768&amp;"|"&amp;MID(indicators!C1768,3,100),support!$A$2:$A$66,0),MATCH(indicators!B1768,support!$E$1:$BI$1,0))="","NULL",SUBSTITUTE(OFFSET(support!$D$1,MATCH("v|"&amp;indicators!A1768&amp;"|"&amp;MID(indicators!C1768,3,100),support!$A$2:$A$66,0),MATCH(indicators!B1768,support!$E$1:$BI$1,0)),",","."))</f>
        <v>9</v>
      </c>
      <c r="E1768" t="s">
        <v>19</v>
      </c>
      <c r="F1768" t="s">
        <v>19</v>
      </c>
      <c r="G1768" t="s">
        <v>19</v>
      </c>
      <c r="H1768" t="s">
        <v>19</v>
      </c>
      <c r="I1768" t="str">
        <f ca="1">IF(OFFSET(support!$D$1,MATCH("w|"&amp;indicators!A1768&amp;"|"&amp;MID(indicators!C1768,3,100),support!$A$2:$A$66,0),MATCH(indicators!B1768,support!$E$1:$BI$1,0))="","NULL",SUBSTITUTE(OFFSET(support!$D$1,MATCH("w|"&amp;indicators!A1768&amp;"|"&amp;MID(indicators!C1768,3,100),support!$A$2:$A$66,0),MATCH(indicators!B1768,support!$E$1:$BI$1,0)),",","."))</f>
        <v>57</v>
      </c>
      <c r="J1768">
        <v>1</v>
      </c>
    </row>
    <row r="1769" spans="1:10" x14ac:dyDescent="0.25">
      <c r="A1769">
        <v>2018</v>
      </c>
      <c r="B1769" s="88">
        <v>1</v>
      </c>
      <c r="C1769" t="s">
        <v>237</v>
      </c>
      <c r="D1769" t="str">
        <f ca="1">IF(OFFSET(support!$D$1,MATCH("v|"&amp;indicators!A1769&amp;"|"&amp;MID(indicators!C1769,3,100),support!$A$2:$A$66,0),MATCH(indicators!B1769,support!$E$1:$BI$1,0))="","NULL",SUBSTITUTE(OFFSET(support!$D$1,MATCH("v|"&amp;indicators!A1769&amp;"|"&amp;MID(indicators!C1769,3,100),support!$A$2:$A$66,0),MATCH(indicators!B1769,support!$E$1:$BI$1,0)),",","."))</f>
        <v>11</v>
      </c>
      <c r="E1769" t="s">
        <v>19</v>
      </c>
      <c r="F1769" t="s">
        <v>19</v>
      </c>
      <c r="G1769" t="s">
        <v>19</v>
      </c>
      <c r="H1769" t="s">
        <v>19</v>
      </c>
      <c r="I1769" t="str">
        <f ca="1">IF(OFFSET(support!$D$1,MATCH("w|"&amp;indicators!A1769&amp;"|"&amp;MID(indicators!C1769,3,100),support!$A$2:$A$66,0),MATCH(indicators!B1769,support!$E$1:$BI$1,0))="","NULL",SUBSTITUTE(OFFSET(support!$D$1,MATCH("w|"&amp;indicators!A1769&amp;"|"&amp;MID(indicators!C1769,3,100),support!$A$2:$A$66,0),MATCH(indicators!B1769,support!$E$1:$BI$1,0)),",","."))</f>
        <v>57</v>
      </c>
      <c r="J1769">
        <v>1</v>
      </c>
    </row>
    <row r="1770" spans="1:10" x14ac:dyDescent="0.25">
      <c r="A1770">
        <v>2018</v>
      </c>
      <c r="B1770" s="88">
        <v>2</v>
      </c>
      <c r="C1770" t="s">
        <v>237</v>
      </c>
      <c r="D1770" t="str">
        <f ca="1">IF(OFFSET(support!$D$1,MATCH("v|"&amp;indicators!A1770&amp;"|"&amp;MID(indicators!C1770,3,100),support!$A$2:$A$66,0),MATCH(indicators!B1770,support!$E$1:$BI$1,0))="","NULL",SUBSTITUTE(OFFSET(support!$D$1,MATCH("v|"&amp;indicators!A1770&amp;"|"&amp;MID(indicators!C1770,3,100),support!$A$2:$A$66,0),MATCH(indicators!B1770,support!$E$1:$BI$1,0)),",","."))</f>
        <v>31</v>
      </c>
      <c r="E1770" t="s">
        <v>19</v>
      </c>
      <c r="F1770" t="s">
        <v>19</v>
      </c>
      <c r="G1770" t="s">
        <v>19</v>
      </c>
      <c r="H1770" t="s">
        <v>19</v>
      </c>
      <c r="I1770" t="str">
        <f ca="1">IF(OFFSET(support!$D$1,MATCH("w|"&amp;indicators!A1770&amp;"|"&amp;MID(indicators!C1770,3,100),support!$A$2:$A$66,0),MATCH(indicators!B1770,support!$E$1:$BI$1,0))="","NULL",SUBSTITUTE(OFFSET(support!$D$1,MATCH("w|"&amp;indicators!A1770&amp;"|"&amp;MID(indicators!C1770,3,100),support!$A$2:$A$66,0),MATCH(indicators!B1770,support!$E$1:$BI$1,0)),",","."))</f>
        <v>57</v>
      </c>
      <c r="J1770">
        <v>1</v>
      </c>
    </row>
    <row r="1771" spans="1:10" x14ac:dyDescent="0.25">
      <c r="A1771">
        <v>2018</v>
      </c>
      <c r="B1771" s="88">
        <v>3</v>
      </c>
      <c r="C1771" t="s">
        <v>237</v>
      </c>
      <c r="D1771" t="str">
        <f ca="1">IF(OFFSET(support!$D$1,MATCH("v|"&amp;indicators!A1771&amp;"|"&amp;MID(indicators!C1771,3,100),support!$A$2:$A$66,0),MATCH(indicators!B1771,support!$E$1:$BI$1,0))="","NULL",SUBSTITUTE(OFFSET(support!$D$1,MATCH("v|"&amp;indicators!A1771&amp;"|"&amp;MID(indicators!C1771,3,100),support!$A$2:$A$66,0),MATCH(indicators!B1771,support!$E$1:$BI$1,0)),",","."))</f>
        <v>49</v>
      </c>
      <c r="E1771" t="s">
        <v>19</v>
      </c>
      <c r="F1771" t="s">
        <v>19</v>
      </c>
      <c r="G1771" t="s">
        <v>19</v>
      </c>
      <c r="H1771" t="s">
        <v>19</v>
      </c>
      <c r="I1771" t="str">
        <f ca="1">IF(OFFSET(support!$D$1,MATCH("w|"&amp;indicators!A1771&amp;"|"&amp;MID(indicators!C1771,3,100),support!$A$2:$A$66,0),MATCH(indicators!B1771,support!$E$1:$BI$1,0))="","NULL",SUBSTITUTE(OFFSET(support!$D$1,MATCH("w|"&amp;indicators!A1771&amp;"|"&amp;MID(indicators!C1771,3,100),support!$A$2:$A$66,0),MATCH(indicators!B1771,support!$E$1:$BI$1,0)),",","."))</f>
        <v>57</v>
      </c>
      <c r="J1771">
        <v>1</v>
      </c>
    </row>
    <row r="1772" spans="1:10" x14ac:dyDescent="0.25">
      <c r="A1772">
        <v>2018</v>
      </c>
      <c r="B1772" s="88">
        <v>4</v>
      </c>
      <c r="C1772" t="s">
        <v>237</v>
      </c>
      <c r="D1772" t="str">
        <f ca="1">IF(OFFSET(support!$D$1,MATCH("v|"&amp;indicators!A1772&amp;"|"&amp;MID(indicators!C1772,3,100),support!$A$2:$A$66,0),MATCH(indicators!B1772,support!$E$1:$BI$1,0))="","NULL",SUBSTITUTE(OFFSET(support!$D$1,MATCH("v|"&amp;indicators!A1772&amp;"|"&amp;MID(indicators!C1772,3,100),support!$A$2:$A$66,0),MATCH(indicators!B1772,support!$E$1:$BI$1,0)),",","."))</f>
        <v>12</v>
      </c>
      <c r="E1772" t="s">
        <v>19</v>
      </c>
      <c r="F1772" t="s">
        <v>19</v>
      </c>
      <c r="G1772" t="s">
        <v>19</v>
      </c>
      <c r="H1772" t="s">
        <v>19</v>
      </c>
      <c r="I1772" t="str">
        <f ca="1">IF(OFFSET(support!$D$1,MATCH("w|"&amp;indicators!A1772&amp;"|"&amp;MID(indicators!C1772,3,100),support!$A$2:$A$66,0),MATCH(indicators!B1772,support!$E$1:$BI$1,0))="","NULL",SUBSTITUTE(OFFSET(support!$D$1,MATCH("w|"&amp;indicators!A1772&amp;"|"&amp;MID(indicators!C1772,3,100),support!$A$2:$A$66,0),MATCH(indicators!B1772,support!$E$1:$BI$1,0)),",","."))</f>
        <v>57</v>
      </c>
      <c r="J1772">
        <v>1</v>
      </c>
    </row>
    <row r="1773" spans="1:10" x14ac:dyDescent="0.25">
      <c r="A1773">
        <v>2018</v>
      </c>
      <c r="B1773" s="88">
        <v>5</v>
      </c>
      <c r="C1773" t="s">
        <v>237</v>
      </c>
      <c r="D1773" t="str">
        <f ca="1">IF(OFFSET(support!$D$1,MATCH("v|"&amp;indicators!A1773&amp;"|"&amp;MID(indicators!C1773,3,100),support!$A$2:$A$66,0),MATCH(indicators!B1773,support!$E$1:$BI$1,0))="","NULL",SUBSTITUTE(OFFSET(support!$D$1,MATCH("v|"&amp;indicators!A1773&amp;"|"&amp;MID(indicators!C1773,3,100),support!$A$2:$A$66,0),MATCH(indicators!B1773,support!$E$1:$BI$1,0)),",","."))</f>
        <v>42</v>
      </c>
      <c r="E1773" t="s">
        <v>19</v>
      </c>
      <c r="F1773" t="s">
        <v>19</v>
      </c>
      <c r="G1773" t="s">
        <v>19</v>
      </c>
      <c r="H1773" t="s">
        <v>19</v>
      </c>
      <c r="I1773" t="str">
        <f ca="1">IF(OFFSET(support!$D$1,MATCH("w|"&amp;indicators!A1773&amp;"|"&amp;MID(indicators!C1773,3,100),support!$A$2:$A$66,0),MATCH(indicators!B1773,support!$E$1:$BI$1,0))="","NULL",SUBSTITUTE(OFFSET(support!$D$1,MATCH("w|"&amp;indicators!A1773&amp;"|"&amp;MID(indicators!C1773,3,100),support!$A$2:$A$66,0),MATCH(indicators!B1773,support!$E$1:$BI$1,0)),",","."))</f>
        <v>57</v>
      </c>
      <c r="J1773">
        <v>1</v>
      </c>
    </row>
    <row r="1774" spans="1:10" x14ac:dyDescent="0.25">
      <c r="A1774">
        <v>2018</v>
      </c>
      <c r="B1774" s="88">
        <v>6</v>
      </c>
      <c r="C1774" t="s">
        <v>237</v>
      </c>
      <c r="D1774" t="str">
        <f ca="1">IF(OFFSET(support!$D$1,MATCH("v|"&amp;indicators!A1774&amp;"|"&amp;MID(indicators!C1774,3,100),support!$A$2:$A$66,0),MATCH(indicators!B1774,support!$E$1:$BI$1,0))="","NULL",SUBSTITUTE(OFFSET(support!$D$1,MATCH("v|"&amp;indicators!A1774&amp;"|"&amp;MID(indicators!C1774,3,100),support!$A$2:$A$66,0),MATCH(indicators!B1774,support!$E$1:$BI$1,0)),",","."))</f>
        <v>55</v>
      </c>
      <c r="E1774" t="s">
        <v>19</v>
      </c>
      <c r="F1774" t="s">
        <v>19</v>
      </c>
      <c r="G1774" t="s">
        <v>19</v>
      </c>
      <c r="H1774" t="s">
        <v>19</v>
      </c>
      <c r="I1774" t="str">
        <f ca="1">IF(OFFSET(support!$D$1,MATCH("w|"&amp;indicators!A1774&amp;"|"&amp;MID(indicators!C1774,3,100),support!$A$2:$A$66,0),MATCH(indicators!B1774,support!$E$1:$BI$1,0))="","NULL",SUBSTITUTE(OFFSET(support!$D$1,MATCH("w|"&amp;indicators!A1774&amp;"|"&amp;MID(indicators!C1774,3,100),support!$A$2:$A$66,0),MATCH(indicators!B1774,support!$E$1:$BI$1,0)),",","."))</f>
        <v>57</v>
      </c>
      <c r="J1774">
        <v>1</v>
      </c>
    </row>
    <row r="1775" spans="1:10" x14ac:dyDescent="0.25">
      <c r="A1775">
        <v>2018</v>
      </c>
      <c r="B1775" s="88">
        <v>7</v>
      </c>
      <c r="C1775" t="s">
        <v>237</v>
      </c>
      <c r="D1775" t="str">
        <f ca="1">IF(OFFSET(support!$D$1,MATCH("v|"&amp;indicators!A1775&amp;"|"&amp;MID(indicators!C1775,3,100),support!$A$2:$A$66,0),MATCH(indicators!B1775,support!$E$1:$BI$1,0))="","NULL",SUBSTITUTE(OFFSET(support!$D$1,MATCH("v|"&amp;indicators!A1775&amp;"|"&amp;MID(indicators!C1775,3,100),support!$A$2:$A$66,0),MATCH(indicators!B1775,support!$E$1:$BI$1,0)),",","."))</f>
        <v>38</v>
      </c>
      <c r="E1775" t="s">
        <v>19</v>
      </c>
      <c r="F1775" t="s">
        <v>19</v>
      </c>
      <c r="G1775" t="s">
        <v>19</v>
      </c>
      <c r="H1775" t="s">
        <v>19</v>
      </c>
      <c r="I1775" t="str">
        <f ca="1">IF(OFFSET(support!$D$1,MATCH("w|"&amp;indicators!A1775&amp;"|"&amp;MID(indicators!C1775,3,100),support!$A$2:$A$66,0),MATCH(indicators!B1775,support!$E$1:$BI$1,0))="","NULL",SUBSTITUTE(OFFSET(support!$D$1,MATCH("w|"&amp;indicators!A1775&amp;"|"&amp;MID(indicators!C1775,3,100),support!$A$2:$A$66,0),MATCH(indicators!B1775,support!$E$1:$BI$1,0)),",","."))</f>
        <v>57</v>
      </c>
      <c r="J1775">
        <v>1</v>
      </c>
    </row>
    <row r="1776" spans="1:10" x14ac:dyDescent="0.25">
      <c r="A1776">
        <v>2018</v>
      </c>
      <c r="B1776" s="88">
        <v>8</v>
      </c>
      <c r="C1776" t="s">
        <v>237</v>
      </c>
      <c r="D1776" t="str">
        <f ca="1">IF(OFFSET(support!$D$1,MATCH("v|"&amp;indicators!A1776&amp;"|"&amp;MID(indicators!C1776,3,100),support!$A$2:$A$66,0),MATCH(indicators!B1776,support!$E$1:$BI$1,0))="","NULL",SUBSTITUTE(OFFSET(support!$D$1,MATCH("v|"&amp;indicators!A1776&amp;"|"&amp;MID(indicators!C1776,3,100),support!$A$2:$A$66,0),MATCH(indicators!B1776,support!$E$1:$BI$1,0)),",","."))</f>
        <v>7</v>
      </c>
      <c r="E1776" t="s">
        <v>19</v>
      </c>
      <c r="F1776" t="s">
        <v>19</v>
      </c>
      <c r="G1776" t="s">
        <v>19</v>
      </c>
      <c r="H1776" t="s">
        <v>19</v>
      </c>
      <c r="I1776" t="str">
        <f ca="1">IF(OFFSET(support!$D$1,MATCH("w|"&amp;indicators!A1776&amp;"|"&amp;MID(indicators!C1776,3,100),support!$A$2:$A$66,0),MATCH(indicators!B1776,support!$E$1:$BI$1,0))="","NULL",SUBSTITUTE(OFFSET(support!$D$1,MATCH("w|"&amp;indicators!A1776&amp;"|"&amp;MID(indicators!C1776,3,100),support!$A$2:$A$66,0),MATCH(indicators!B1776,support!$E$1:$BI$1,0)),",","."))</f>
        <v>57</v>
      </c>
      <c r="J1776">
        <v>1</v>
      </c>
    </row>
    <row r="1777" spans="1:10" x14ac:dyDescent="0.25">
      <c r="A1777">
        <v>2018</v>
      </c>
      <c r="B1777" s="88">
        <v>10</v>
      </c>
      <c r="C1777" t="s">
        <v>237</v>
      </c>
      <c r="D1777" t="str">
        <f ca="1">IF(OFFSET(support!$D$1,MATCH("v|"&amp;indicators!A1777&amp;"|"&amp;MID(indicators!C1777,3,100),support!$A$2:$A$66,0),MATCH(indicators!B1777,support!$E$1:$BI$1,0))="","NULL",SUBSTITUTE(OFFSET(support!$D$1,MATCH("v|"&amp;indicators!A1777&amp;"|"&amp;MID(indicators!C1777,3,100),support!$A$2:$A$66,0),MATCH(indicators!B1777,support!$E$1:$BI$1,0)),",","."))</f>
        <v>48</v>
      </c>
      <c r="E1777" t="s">
        <v>19</v>
      </c>
      <c r="F1777" t="s">
        <v>19</v>
      </c>
      <c r="G1777" t="s">
        <v>19</v>
      </c>
      <c r="H1777" t="s">
        <v>19</v>
      </c>
      <c r="I1777" t="str">
        <f ca="1">IF(OFFSET(support!$D$1,MATCH("w|"&amp;indicators!A1777&amp;"|"&amp;MID(indicators!C1777,3,100),support!$A$2:$A$66,0),MATCH(indicators!B1777,support!$E$1:$BI$1,0))="","NULL",SUBSTITUTE(OFFSET(support!$D$1,MATCH("w|"&amp;indicators!A1777&amp;"|"&amp;MID(indicators!C1777,3,100),support!$A$2:$A$66,0),MATCH(indicators!B1777,support!$E$1:$BI$1,0)),",","."))</f>
        <v>57</v>
      </c>
      <c r="J1777">
        <v>1</v>
      </c>
    </row>
    <row r="1778" spans="1:10" x14ac:dyDescent="0.25">
      <c r="A1778">
        <v>2018</v>
      </c>
      <c r="B1778" s="88">
        <v>11</v>
      </c>
      <c r="C1778" t="s">
        <v>237</v>
      </c>
      <c r="D1778" t="str">
        <f ca="1">IF(OFFSET(support!$D$1,MATCH("v|"&amp;indicators!A1778&amp;"|"&amp;MID(indicators!C1778,3,100),support!$A$2:$A$66,0),MATCH(indicators!B1778,support!$E$1:$BI$1,0))="","NULL",SUBSTITUTE(OFFSET(support!$D$1,MATCH("v|"&amp;indicators!A1778&amp;"|"&amp;MID(indicators!C1778,3,100),support!$A$2:$A$66,0),MATCH(indicators!B1778,support!$E$1:$BI$1,0)),",","."))</f>
        <v>53</v>
      </c>
      <c r="E1778" t="s">
        <v>19</v>
      </c>
      <c r="F1778" t="s">
        <v>19</v>
      </c>
      <c r="G1778" t="s">
        <v>19</v>
      </c>
      <c r="H1778" t="s">
        <v>19</v>
      </c>
      <c r="I1778" t="str">
        <f ca="1">IF(OFFSET(support!$D$1,MATCH("w|"&amp;indicators!A1778&amp;"|"&amp;MID(indicators!C1778,3,100),support!$A$2:$A$66,0),MATCH(indicators!B1778,support!$E$1:$BI$1,0))="","NULL",SUBSTITUTE(OFFSET(support!$D$1,MATCH("w|"&amp;indicators!A1778&amp;"|"&amp;MID(indicators!C1778,3,100),support!$A$2:$A$66,0),MATCH(indicators!B1778,support!$E$1:$BI$1,0)),",","."))</f>
        <v>57</v>
      </c>
      <c r="J1778">
        <v>1</v>
      </c>
    </row>
    <row r="1779" spans="1:10" x14ac:dyDescent="0.25">
      <c r="A1779">
        <v>2018</v>
      </c>
      <c r="B1779" s="88">
        <v>12</v>
      </c>
      <c r="C1779" t="s">
        <v>237</v>
      </c>
      <c r="D1779" t="str">
        <f ca="1">IF(OFFSET(support!$D$1,MATCH("v|"&amp;indicators!A1779&amp;"|"&amp;MID(indicators!C1779,3,100),support!$A$2:$A$66,0),MATCH(indicators!B1779,support!$E$1:$BI$1,0))="","NULL",SUBSTITUTE(OFFSET(support!$D$1,MATCH("v|"&amp;indicators!A1779&amp;"|"&amp;MID(indicators!C1779,3,100),support!$A$2:$A$66,0),MATCH(indicators!B1779,support!$E$1:$BI$1,0)),",","."))</f>
        <v>25</v>
      </c>
      <c r="E1779" t="s">
        <v>19</v>
      </c>
      <c r="F1779" t="s">
        <v>19</v>
      </c>
      <c r="G1779" t="s">
        <v>19</v>
      </c>
      <c r="H1779" t="s">
        <v>19</v>
      </c>
      <c r="I1779" t="str">
        <f ca="1">IF(OFFSET(support!$D$1,MATCH("w|"&amp;indicators!A1779&amp;"|"&amp;MID(indicators!C1779,3,100),support!$A$2:$A$66,0),MATCH(indicators!B1779,support!$E$1:$BI$1,0))="","NULL",SUBSTITUTE(OFFSET(support!$D$1,MATCH("w|"&amp;indicators!A1779&amp;"|"&amp;MID(indicators!C1779,3,100),support!$A$2:$A$66,0),MATCH(indicators!B1779,support!$E$1:$BI$1,0)),",","."))</f>
        <v>57</v>
      </c>
      <c r="J1779">
        <v>1</v>
      </c>
    </row>
    <row r="1780" spans="1:10" x14ac:dyDescent="0.25">
      <c r="A1780">
        <v>2018</v>
      </c>
      <c r="B1780" s="88">
        <v>14</v>
      </c>
      <c r="C1780" t="s">
        <v>237</v>
      </c>
      <c r="D1780" t="str">
        <f ca="1">IF(OFFSET(support!$D$1,MATCH("v|"&amp;indicators!A1780&amp;"|"&amp;MID(indicators!C1780,3,100),support!$A$2:$A$66,0),MATCH(indicators!B1780,support!$E$1:$BI$1,0))="","NULL",SUBSTITUTE(OFFSET(support!$D$1,MATCH("v|"&amp;indicators!A1780&amp;"|"&amp;MID(indicators!C1780,3,100),support!$A$2:$A$66,0),MATCH(indicators!B1780,support!$E$1:$BI$1,0)),",","."))</f>
        <v>40</v>
      </c>
      <c r="E1780" t="s">
        <v>19</v>
      </c>
      <c r="F1780" t="s">
        <v>19</v>
      </c>
      <c r="G1780" t="s">
        <v>19</v>
      </c>
      <c r="H1780" t="s">
        <v>19</v>
      </c>
      <c r="I1780" t="str">
        <f ca="1">IF(OFFSET(support!$D$1,MATCH("w|"&amp;indicators!A1780&amp;"|"&amp;MID(indicators!C1780,3,100),support!$A$2:$A$66,0),MATCH(indicators!B1780,support!$E$1:$BI$1,0))="","NULL",SUBSTITUTE(OFFSET(support!$D$1,MATCH("w|"&amp;indicators!A1780&amp;"|"&amp;MID(indicators!C1780,3,100),support!$A$2:$A$66,0),MATCH(indicators!B1780,support!$E$1:$BI$1,0)),",","."))</f>
        <v>57</v>
      </c>
      <c r="J1780">
        <v>1</v>
      </c>
    </row>
    <row r="1781" spans="1:10" x14ac:dyDescent="0.25">
      <c r="A1781">
        <v>2018</v>
      </c>
      <c r="B1781" s="88">
        <v>17</v>
      </c>
      <c r="C1781" t="s">
        <v>237</v>
      </c>
      <c r="D1781" t="str">
        <f ca="1">IF(OFFSET(support!$D$1,MATCH("v|"&amp;indicators!A1781&amp;"|"&amp;MID(indicators!C1781,3,100),support!$A$2:$A$66,0),MATCH(indicators!B1781,support!$E$1:$BI$1,0))="","NULL",SUBSTITUTE(OFFSET(support!$D$1,MATCH("v|"&amp;indicators!A1781&amp;"|"&amp;MID(indicators!C1781,3,100),support!$A$2:$A$66,0),MATCH(indicators!B1781,support!$E$1:$BI$1,0)),",","."))</f>
        <v>29</v>
      </c>
      <c r="E1781" t="s">
        <v>19</v>
      </c>
      <c r="F1781" t="s">
        <v>19</v>
      </c>
      <c r="G1781" t="s">
        <v>19</v>
      </c>
      <c r="H1781" t="s">
        <v>19</v>
      </c>
      <c r="I1781" t="str">
        <f ca="1">IF(OFFSET(support!$D$1,MATCH("w|"&amp;indicators!A1781&amp;"|"&amp;MID(indicators!C1781,3,100),support!$A$2:$A$66,0),MATCH(indicators!B1781,support!$E$1:$BI$1,0))="","NULL",SUBSTITUTE(OFFSET(support!$D$1,MATCH("w|"&amp;indicators!A1781&amp;"|"&amp;MID(indicators!C1781,3,100),support!$A$2:$A$66,0),MATCH(indicators!B1781,support!$E$1:$BI$1,0)),",","."))</f>
        <v>57</v>
      </c>
      <c r="J1781">
        <v>1</v>
      </c>
    </row>
    <row r="1782" spans="1:10" x14ac:dyDescent="0.25">
      <c r="A1782">
        <v>2018</v>
      </c>
      <c r="B1782" s="88">
        <v>18</v>
      </c>
      <c r="C1782" t="s">
        <v>237</v>
      </c>
      <c r="D1782" t="str">
        <f ca="1">IF(OFFSET(support!$D$1,MATCH("v|"&amp;indicators!A1782&amp;"|"&amp;MID(indicators!C1782,3,100),support!$A$2:$A$66,0),MATCH(indicators!B1782,support!$E$1:$BI$1,0))="","NULL",SUBSTITUTE(OFFSET(support!$D$1,MATCH("v|"&amp;indicators!A1782&amp;"|"&amp;MID(indicators!C1782,3,100),support!$A$2:$A$66,0),MATCH(indicators!B1782,support!$E$1:$BI$1,0)),",","."))</f>
        <v>17</v>
      </c>
      <c r="E1782" t="s">
        <v>19</v>
      </c>
      <c r="F1782" t="s">
        <v>19</v>
      </c>
      <c r="G1782" t="s">
        <v>19</v>
      </c>
      <c r="H1782" t="s">
        <v>19</v>
      </c>
      <c r="I1782" t="str">
        <f ca="1">IF(OFFSET(support!$D$1,MATCH("w|"&amp;indicators!A1782&amp;"|"&amp;MID(indicators!C1782,3,100),support!$A$2:$A$66,0),MATCH(indicators!B1782,support!$E$1:$BI$1,0))="","NULL",SUBSTITUTE(OFFSET(support!$D$1,MATCH("w|"&amp;indicators!A1782&amp;"|"&amp;MID(indicators!C1782,3,100),support!$A$2:$A$66,0),MATCH(indicators!B1782,support!$E$1:$BI$1,0)),",","."))</f>
        <v>57</v>
      </c>
      <c r="J1782">
        <v>1</v>
      </c>
    </row>
    <row r="1783" spans="1:10" x14ac:dyDescent="0.25">
      <c r="A1783">
        <v>2018</v>
      </c>
      <c r="B1783" s="88">
        <v>21</v>
      </c>
      <c r="C1783" t="s">
        <v>237</v>
      </c>
      <c r="D1783" t="str">
        <f ca="1">IF(OFFSET(support!$D$1,MATCH("v|"&amp;indicators!A1783&amp;"|"&amp;MID(indicators!C1783,3,100),support!$A$2:$A$66,0),MATCH(indicators!B1783,support!$E$1:$BI$1,0))="","NULL",SUBSTITUTE(OFFSET(support!$D$1,MATCH("v|"&amp;indicators!A1783&amp;"|"&amp;MID(indicators!C1783,3,100),support!$A$2:$A$66,0),MATCH(indicators!B1783,support!$E$1:$BI$1,0)),",","."))</f>
        <v>32</v>
      </c>
      <c r="E1783" t="s">
        <v>19</v>
      </c>
      <c r="F1783" t="s">
        <v>19</v>
      </c>
      <c r="G1783" t="s">
        <v>19</v>
      </c>
      <c r="H1783" t="s">
        <v>19</v>
      </c>
      <c r="I1783" t="str">
        <f ca="1">IF(OFFSET(support!$D$1,MATCH("w|"&amp;indicators!A1783&amp;"|"&amp;MID(indicators!C1783,3,100),support!$A$2:$A$66,0),MATCH(indicators!B1783,support!$E$1:$BI$1,0))="","NULL",SUBSTITUTE(OFFSET(support!$D$1,MATCH("w|"&amp;indicators!A1783&amp;"|"&amp;MID(indicators!C1783,3,100),support!$A$2:$A$66,0),MATCH(indicators!B1783,support!$E$1:$BI$1,0)),",","."))</f>
        <v>57</v>
      </c>
      <c r="J1783">
        <v>1</v>
      </c>
    </row>
    <row r="1784" spans="1:10" x14ac:dyDescent="0.25">
      <c r="A1784">
        <v>2018</v>
      </c>
      <c r="B1784" s="88">
        <v>22</v>
      </c>
      <c r="C1784" t="s">
        <v>237</v>
      </c>
      <c r="D1784" t="str">
        <f ca="1">IF(OFFSET(support!$D$1,MATCH("v|"&amp;indicators!A1784&amp;"|"&amp;MID(indicators!C1784,3,100),support!$A$2:$A$66,0),MATCH(indicators!B1784,support!$E$1:$BI$1,0))="","NULL",SUBSTITUTE(OFFSET(support!$D$1,MATCH("v|"&amp;indicators!A1784&amp;"|"&amp;MID(indicators!C1784,3,100),support!$A$2:$A$66,0),MATCH(indicators!B1784,support!$E$1:$BI$1,0)),",","."))</f>
        <v>1</v>
      </c>
      <c r="E1784" t="s">
        <v>19</v>
      </c>
      <c r="F1784" t="s">
        <v>19</v>
      </c>
      <c r="G1784" t="s">
        <v>19</v>
      </c>
      <c r="H1784" t="s">
        <v>19</v>
      </c>
      <c r="I1784" t="str">
        <f ca="1">IF(OFFSET(support!$D$1,MATCH("w|"&amp;indicators!A1784&amp;"|"&amp;MID(indicators!C1784,3,100),support!$A$2:$A$66,0),MATCH(indicators!B1784,support!$E$1:$BI$1,0))="","NULL",SUBSTITUTE(OFFSET(support!$D$1,MATCH("w|"&amp;indicators!A1784&amp;"|"&amp;MID(indicators!C1784,3,100),support!$A$2:$A$66,0),MATCH(indicators!B1784,support!$E$1:$BI$1,0)),",","."))</f>
        <v>57</v>
      </c>
      <c r="J1784">
        <v>1</v>
      </c>
    </row>
    <row r="1785" spans="1:10" x14ac:dyDescent="0.25">
      <c r="A1785">
        <v>2018</v>
      </c>
      <c r="B1785" s="88">
        <v>24</v>
      </c>
      <c r="C1785" t="s">
        <v>237</v>
      </c>
      <c r="D1785" t="str">
        <f ca="1">IF(OFFSET(support!$D$1,MATCH("v|"&amp;indicators!A1785&amp;"|"&amp;MID(indicators!C1785,3,100),support!$A$2:$A$66,0),MATCH(indicators!B1785,support!$E$1:$BI$1,0))="","NULL",SUBSTITUTE(OFFSET(support!$D$1,MATCH("v|"&amp;indicators!A1785&amp;"|"&amp;MID(indicators!C1785,3,100),support!$A$2:$A$66,0),MATCH(indicators!B1785,support!$E$1:$BI$1,0)),",","."))</f>
        <v>20</v>
      </c>
      <c r="E1785" t="s">
        <v>19</v>
      </c>
      <c r="F1785" t="s">
        <v>19</v>
      </c>
      <c r="G1785" t="s">
        <v>19</v>
      </c>
      <c r="H1785" t="s">
        <v>19</v>
      </c>
      <c r="I1785" t="str">
        <f ca="1">IF(OFFSET(support!$D$1,MATCH("w|"&amp;indicators!A1785&amp;"|"&amp;MID(indicators!C1785,3,100),support!$A$2:$A$66,0),MATCH(indicators!B1785,support!$E$1:$BI$1,0))="","NULL",SUBSTITUTE(OFFSET(support!$D$1,MATCH("w|"&amp;indicators!A1785&amp;"|"&amp;MID(indicators!C1785,3,100),support!$A$2:$A$66,0),MATCH(indicators!B1785,support!$E$1:$BI$1,0)),",","."))</f>
        <v>57</v>
      </c>
      <c r="J1785">
        <v>1</v>
      </c>
    </row>
    <row r="1786" spans="1:10" x14ac:dyDescent="0.25">
      <c r="A1786">
        <v>2018</v>
      </c>
      <c r="B1786" s="88">
        <v>25</v>
      </c>
      <c r="C1786" t="s">
        <v>237</v>
      </c>
      <c r="D1786" t="str">
        <f ca="1">IF(OFFSET(support!$D$1,MATCH("v|"&amp;indicators!A1786&amp;"|"&amp;MID(indicators!C1786,3,100),support!$A$2:$A$66,0),MATCH(indicators!B1786,support!$E$1:$BI$1,0))="","NULL",SUBSTITUTE(OFFSET(support!$D$1,MATCH("v|"&amp;indicators!A1786&amp;"|"&amp;MID(indicators!C1786,3,100),support!$A$2:$A$66,0),MATCH(indicators!B1786,support!$E$1:$BI$1,0)),",","."))</f>
        <v>47</v>
      </c>
      <c r="E1786" t="s">
        <v>19</v>
      </c>
      <c r="F1786" t="s">
        <v>19</v>
      </c>
      <c r="G1786" t="s">
        <v>19</v>
      </c>
      <c r="H1786" t="s">
        <v>19</v>
      </c>
      <c r="I1786" t="str">
        <f ca="1">IF(OFFSET(support!$D$1,MATCH("w|"&amp;indicators!A1786&amp;"|"&amp;MID(indicators!C1786,3,100),support!$A$2:$A$66,0),MATCH(indicators!B1786,support!$E$1:$BI$1,0))="","NULL",SUBSTITUTE(OFFSET(support!$D$1,MATCH("w|"&amp;indicators!A1786&amp;"|"&amp;MID(indicators!C1786,3,100),support!$A$2:$A$66,0),MATCH(indicators!B1786,support!$E$1:$BI$1,0)),",","."))</f>
        <v>57</v>
      </c>
      <c r="J1786">
        <v>1</v>
      </c>
    </row>
    <row r="1787" spans="1:10" x14ac:dyDescent="0.25">
      <c r="A1787">
        <v>2018</v>
      </c>
      <c r="B1787" s="88">
        <v>26</v>
      </c>
      <c r="C1787" t="s">
        <v>237</v>
      </c>
      <c r="D1787" t="str">
        <f ca="1">IF(OFFSET(support!$D$1,MATCH("v|"&amp;indicators!A1787&amp;"|"&amp;MID(indicators!C1787,3,100),support!$A$2:$A$66,0),MATCH(indicators!B1787,support!$E$1:$BI$1,0))="","NULL",SUBSTITUTE(OFFSET(support!$D$1,MATCH("v|"&amp;indicators!A1787&amp;"|"&amp;MID(indicators!C1787,3,100),support!$A$2:$A$66,0),MATCH(indicators!B1787,support!$E$1:$BI$1,0)),",","."))</f>
        <v>8</v>
      </c>
      <c r="E1787" t="s">
        <v>19</v>
      </c>
      <c r="F1787" t="s">
        <v>19</v>
      </c>
      <c r="G1787" t="s">
        <v>19</v>
      </c>
      <c r="H1787" t="s">
        <v>19</v>
      </c>
      <c r="I1787" t="str">
        <f ca="1">IF(OFFSET(support!$D$1,MATCH("w|"&amp;indicators!A1787&amp;"|"&amp;MID(indicators!C1787,3,100),support!$A$2:$A$66,0),MATCH(indicators!B1787,support!$E$1:$BI$1,0))="","NULL",SUBSTITUTE(OFFSET(support!$D$1,MATCH("w|"&amp;indicators!A1787&amp;"|"&amp;MID(indicators!C1787,3,100),support!$A$2:$A$66,0),MATCH(indicators!B1787,support!$E$1:$BI$1,0)),",","."))</f>
        <v>57</v>
      </c>
      <c r="J1787">
        <v>1</v>
      </c>
    </row>
    <row r="1788" spans="1:10" x14ac:dyDescent="0.25">
      <c r="A1788">
        <v>2018</v>
      </c>
      <c r="B1788" s="88">
        <v>27</v>
      </c>
      <c r="C1788" t="s">
        <v>237</v>
      </c>
      <c r="D1788" t="str">
        <f ca="1">IF(OFFSET(support!$D$1,MATCH("v|"&amp;indicators!A1788&amp;"|"&amp;MID(indicators!C1788,3,100),support!$A$2:$A$66,0),MATCH(indicators!B1788,support!$E$1:$BI$1,0))="","NULL",SUBSTITUTE(OFFSET(support!$D$1,MATCH("v|"&amp;indicators!A1788&amp;"|"&amp;MID(indicators!C1788,3,100),support!$A$2:$A$66,0),MATCH(indicators!B1788,support!$E$1:$BI$1,0)),",","."))</f>
        <v>16</v>
      </c>
      <c r="E1788" t="s">
        <v>19</v>
      </c>
      <c r="F1788" t="s">
        <v>19</v>
      </c>
      <c r="G1788" t="s">
        <v>19</v>
      </c>
      <c r="H1788" t="s">
        <v>19</v>
      </c>
      <c r="I1788" t="str">
        <f ca="1">IF(OFFSET(support!$D$1,MATCH("w|"&amp;indicators!A1788&amp;"|"&amp;MID(indicators!C1788,3,100),support!$A$2:$A$66,0),MATCH(indicators!B1788,support!$E$1:$BI$1,0))="","NULL",SUBSTITUTE(OFFSET(support!$D$1,MATCH("w|"&amp;indicators!A1788&amp;"|"&amp;MID(indicators!C1788,3,100),support!$A$2:$A$66,0),MATCH(indicators!B1788,support!$E$1:$BI$1,0)),",","."))</f>
        <v>57</v>
      </c>
      <c r="J1788">
        <v>1</v>
      </c>
    </row>
    <row r="1789" spans="1:10" x14ac:dyDescent="0.25">
      <c r="A1789">
        <v>2018</v>
      </c>
      <c r="B1789" s="88">
        <v>28</v>
      </c>
      <c r="C1789" t="s">
        <v>237</v>
      </c>
      <c r="D1789" t="str">
        <f ca="1">IF(OFFSET(support!$D$1,MATCH("v|"&amp;indicators!A1789&amp;"|"&amp;MID(indicators!C1789,3,100),support!$A$2:$A$66,0),MATCH(indicators!B1789,support!$E$1:$BI$1,0))="","NULL",SUBSTITUTE(OFFSET(support!$D$1,MATCH("v|"&amp;indicators!A1789&amp;"|"&amp;MID(indicators!C1789,3,100),support!$A$2:$A$66,0),MATCH(indicators!B1789,support!$E$1:$BI$1,0)),",","."))</f>
        <v>51</v>
      </c>
      <c r="E1789" t="s">
        <v>19</v>
      </c>
      <c r="F1789" t="s">
        <v>19</v>
      </c>
      <c r="G1789" t="s">
        <v>19</v>
      </c>
      <c r="H1789" t="s">
        <v>19</v>
      </c>
      <c r="I1789" t="str">
        <f ca="1">IF(OFFSET(support!$D$1,MATCH("w|"&amp;indicators!A1789&amp;"|"&amp;MID(indicators!C1789,3,100),support!$A$2:$A$66,0),MATCH(indicators!B1789,support!$E$1:$BI$1,0))="","NULL",SUBSTITUTE(OFFSET(support!$D$1,MATCH("w|"&amp;indicators!A1789&amp;"|"&amp;MID(indicators!C1789,3,100),support!$A$2:$A$66,0),MATCH(indicators!B1789,support!$E$1:$BI$1,0)),",","."))</f>
        <v>57</v>
      </c>
      <c r="J1789">
        <v>1</v>
      </c>
    </row>
    <row r="1790" spans="1:10" x14ac:dyDescent="0.25">
      <c r="A1790">
        <v>2018</v>
      </c>
      <c r="B1790" s="88">
        <v>29</v>
      </c>
      <c r="C1790" t="s">
        <v>237</v>
      </c>
      <c r="D1790" t="str">
        <f ca="1">IF(OFFSET(support!$D$1,MATCH("v|"&amp;indicators!A1790&amp;"|"&amp;MID(indicators!C1790,3,100),support!$A$2:$A$66,0),MATCH(indicators!B1790,support!$E$1:$BI$1,0))="","NULL",SUBSTITUTE(OFFSET(support!$D$1,MATCH("v|"&amp;indicators!A1790&amp;"|"&amp;MID(indicators!C1790,3,100),support!$A$2:$A$66,0),MATCH(indicators!B1790,support!$E$1:$BI$1,0)),",","."))</f>
        <v>50</v>
      </c>
      <c r="E1790" t="s">
        <v>19</v>
      </c>
      <c r="F1790" t="s">
        <v>19</v>
      </c>
      <c r="G1790" t="s">
        <v>19</v>
      </c>
      <c r="H1790" t="s">
        <v>19</v>
      </c>
      <c r="I1790" t="str">
        <f ca="1">IF(OFFSET(support!$D$1,MATCH("w|"&amp;indicators!A1790&amp;"|"&amp;MID(indicators!C1790,3,100),support!$A$2:$A$66,0),MATCH(indicators!B1790,support!$E$1:$BI$1,0))="","NULL",SUBSTITUTE(OFFSET(support!$D$1,MATCH("w|"&amp;indicators!A1790&amp;"|"&amp;MID(indicators!C1790,3,100),support!$A$2:$A$66,0),MATCH(indicators!B1790,support!$E$1:$BI$1,0)),",","."))</f>
        <v>57</v>
      </c>
      <c r="J1790">
        <v>1</v>
      </c>
    </row>
    <row r="1791" spans="1:10" x14ac:dyDescent="0.25">
      <c r="A1791">
        <v>2018</v>
      </c>
      <c r="B1791" s="88">
        <v>31</v>
      </c>
      <c r="C1791" t="s">
        <v>237</v>
      </c>
      <c r="D1791" t="str">
        <f ca="1">IF(OFFSET(support!$D$1,MATCH("v|"&amp;indicators!A1791&amp;"|"&amp;MID(indicators!C1791,3,100),support!$A$2:$A$66,0),MATCH(indicators!B1791,support!$E$1:$BI$1,0))="","NULL",SUBSTITUTE(OFFSET(support!$D$1,MATCH("v|"&amp;indicators!A1791&amp;"|"&amp;MID(indicators!C1791,3,100),support!$A$2:$A$66,0),MATCH(indicators!B1791,support!$E$1:$BI$1,0)),",","."))</f>
        <v>3</v>
      </c>
      <c r="E1791" t="s">
        <v>19</v>
      </c>
      <c r="F1791" t="s">
        <v>19</v>
      </c>
      <c r="G1791" t="s">
        <v>19</v>
      </c>
      <c r="H1791" t="s">
        <v>19</v>
      </c>
      <c r="I1791" t="str">
        <f ca="1">IF(OFFSET(support!$D$1,MATCH("w|"&amp;indicators!A1791&amp;"|"&amp;MID(indicators!C1791,3,100),support!$A$2:$A$66,0),MATCH(indicators!B1791,support!$E$1:$BI$1,0))="","NULL",SUBSTITUTE(OFFSET(support!$D$1,MATCH("w|"&amp;indicators!A1791&amp;"|"&amp;MID(indicators!C1791,3,100),support!$A$2:$A$66,0),MATCH(indicators!B1791,support!$E$1:$BI$1,0)),",","."))</f>
        <v>57</v>
      </c>
      <c r="J1791">
        <v>1</v>
      </c>
    </row>
    <row r="1792" spans="1:10" x14ac:dyDescent="0.25">
      <c r="A1792">
        <v>2018</v>
      </c>
      <c r="B1792" s="88">
        <v>33</v>
      </c>
      <c r="C1792" t="s">
        <v>237</v>
      </c>
      <c r="D1792" t="str">
        <f ca="1">IF(OFFSET(support!$D$1,MATCH("v|"&amp;indicators!A1792&amp;"|"&amp;MID(indicators!C1792,3,100),support!$A$2:$A$66,0),MATCH(indicators!B1792,support!$E$1:$BI$1,0))="","NULL",SUBSTITUTE(OFFSET(support!$D$1,MATCH("v|"&amp;indicators!A1792&amp;"|"&amp;MID(indicators!C1792,3,100),support!$A$2:$A$66,0),MATCH(indicators!B1792,support!$E$1:$BI$1,0)),",","."))</f>
        <v>23</v>
      </c>
      <c r="E1792" t="s">
        <v>19</v>
      </c>
      <c r="F1792" t="s">
        <v>19</v>
      </c>
      <c r="G1792" t="s">
        <v>19</v>
      </c>
      <c r="H1792" t="s">
        <v>19</v>
      </c>
      <c r="I1792" t="str">
        <f ca="1">IF(OFFSET(support!$D$1,MATCH("w|"&amp;indicators!A1792&amp;"|"&amp;MID(indicators!C1792,3,100),support!$A$2:$A$66,0),MATCH(indicators!B1792,support!$E$1:$BI$1,0))="","NULL",SUBSTITUTE(OFFSET(support!$D$1,MATCH("w|"&amp;indicators!A1792&amp;"|"&amp;MID(indicators!C1792,3,100),support!$A$2:$A$66,0),MATCH(indicators!B1792,support!$E$1:$BI$1,0)),",","."))</f>
        <v>57</v>
      </c>
      <c r="J1792">
        <v>1</v>
      </c>
    </row>
    <row r="1793" spans="1:10" x14ac:dyDescent="0.25">
      <c r="A1793">
        <v>2018</v>
      </c>
      <c r="B1793" s="88">
        <v>35</v>
      </c>
      <c r="C1793" t="s">
        <v>237</v>
      </c>
      <c r="D1793" t="str">
        <f ca="1">IF(OFFSET(support!$D$1,MATCH("v|"&amp;indicators!A1793&amp;"|"&amp;MID(indicators!C1793,3,100),support!$A$2:$A$66,0),MATCH(indicators!B1793,support!$E$1:$BI$1,0))="","NULL",SUBSTITUTE(OFFSET(support!$D$1,MATCH("v|"&amp;indicators!A1793&amp;"|"&amp;MID(indicators!C1793,3,100),support!$A$2:$A$66,0),MATCH(indicators!B1793,support!$E$1:$BI$1,0)),",","."))</f>
        <v>18</v>
      </c>
      <c r="E1793" t="s">
        <v>19</v>
      </c>
      <c r="F1793" t="s">
        <v>19</v>
      </c>
      <c r="G1793" t="s">
        <v>19</v>
      </c>
      <c r="H1793" t="s">
        <v>19</v>
      </c>
      <c r="I1793" t="str">
        <f ca="1">IF(OFFSET(support!$D$1,MATCH("w|"&amp;indicators!A1793&amp;"|"&amp;MID(indicators!C1793,3,100),support!$A$2:$A$66,0),MATCH(indicators!B1793,support!$E$1:$BI$1,0))="","NULL",SUBSTITUTE(OFFSET(support!$D$1,MATCH("w|"&amp;indicators!A1793&amp;"|"&amp;MID(indicators!C1793,3,100),support!$A$2:$A$66,0),MATCH(indicators!B1793,support!$E$1:$BI$1,0)),",","."))</f>
        <v>57</v>
      </c>
      <c r="J1793">
        <v>1</v>
      </c>
    </row>
    <row r="1794" spans="1:10" x14ac:dyDescent="0.25">
      <c r="A1794">
        <v>2018</v>
      </c>
      <c r="B1794" s="88">
        <v>36</v>
      </c>
      <c r="C1794" t="s">
        <v>237</v>
      </c>
      <c r="D1794" t="str">
        <f ca="1">IF(OFFSET(support!$D$1,MATCH("v|"&amp;indicators!A1794&amp;"|"&amp;MID(indicators!C1794,3,100),support!$A$2:$A$66,0),MATCH(indicators!B1794,support!$E$1:$BI$1,0))="","NULL",SUBSTITUTE(OFFSET(support!$D$1,MATCH("v|"&amp;indicators!A1794&amp;"|"&amp;MID(indicators!C1794,3,100),support!$A$2:$A$66,0),MATCH(indicators!B1794,support!$E$1:$BI$1,0)),",","."))</f>
        <v>26</v>
      </c>
      <c r="E1794" t="s">
        <v>19</v>
      </c>
      <c r="F1794" t="s">
        <v>19</v>
      </c>
      <c r="G1794" t="s">
        <v>19</v>
      </c>
      <c r="H1794" t="s">
        <v>19</v>
      </c>
      <c r="I1794" t="str">
        <f ca="1">IF(OFFSET(support!$D$1,MATCH("w|"&amp;indicators!A1794&amp;"|"&amp;MID(indicators!C1794,3,100),support!$A$2:$A$66,0),MATCH(indicators!B1794,support!$E$1:$BI$1,0))="","NULL",SUBSTITUTE(OFFSET(support!$D$1,MATCH("w|"&amp;indicators!A1794&amp;"|"&amp;MID(indicators!C1794,3,100),support!$A$2:$A$66,0),MATCH(indicators!B1794,support!$E$1:$BI$1,0)),",","."))</f>
        <v>57</v>
      </c>
      <c r="J1794">
        <v>1</v>
      </c>
    </row>
    <row r="1795" spans="1:10" x14ac:dyDescent="0.25">
      <c r="A1795">
        <v>2018</v>
      </c>
      <c r="B1795" s="88">
        <v>38</v>
      </c>
      <c r="C1795" t="s">
        <v>237</v>
      </c>
      <c r="D1795" t="str">
        <f ca="1">IF(OFFSET(support!$D$1,MATCH("v|"&amp;indicators!A1795&amp;"|"&amp;MID(indicators!C1795,3,100),support!$A$2:$A$66,0),MATCH(indicators!B1795,support!$E$1:$BI$1,0))="","NULL",SUBSTITUTE(OFFSET(support!$D$1,MATCH("v|"&amp;indicators!A1795&amp;"|"&amp;MID(indicators!C1795,3,100),support!$A$2:$A$66,0),MATCH(indicators!B1795,support!$E$1:$BI$1,0)),",","."))</f>
        <v>9</v>
      </c>
      <c r="E1795" t="s">
        <v>19</v>
      </c>
      <c r="F1795" t="s">
        <v>19</v>
      </c>
      <c r="G1795" t="s">
        <v>19</v>
      </c>
      <c r="H1795" t="s">
        <v>19</v>
      </c>
      <c r="I1795" t="str">
        <f ca="1">IF(OFFSET(support!$D$1,MATCH("w|"&amp;indicators!A1795&amp;"|"&amp;MID(indicators!C1795,3,100),support!$A$2:$A$66,0),MATCH(indicators!B1795,support!$E$1:$BI$1,0))="","NULL",SUBSTITUTE(OFFSET(support!$D$1,MATCH("w|"&amp;indicators!A1795&amp;"|"&amp;MID(indicators!C1795,3,100),support!$A$2:$A$66,0),MATCH(indicators!B1795,support!$E$1:$BI$1,0)),",","."))</f>
        <v>57</v>
      </c>
      <c r="J1795">
        <v>1</v>
      </c>
    </row>
    <row r="1796" spans="1:10" x14ac:dyDescent="0.25">
      <c r="A1796">
        <v>2018</v>
      </c>
      <c r="B1796" s="88">
        <v>40</v>
      </c>
      <c r="C1796" t="s">
        <v>237</v>
      </c>
      <c r="D1796" t="str">
        <f ca="1">IF(OFFSET(support!$D$1,MATCH("v|"&amp;indicators!A1796&amp;"|"&amp;MID(indicators!C1796,3,100),support!$A$2:$A$66,0),MATCH(indicators!B1796,support!$E$1:$BI$1,0))="","NULL",SUBSTITUTE(OFFSET(support!$D$1,MATCH("v|"&amp;indicators!A1796&amp;"|"&amp;MID(indicators!C1796,3,100),support!$A$2:$A$66,0),MATCH(indicators!B1796,support!$E$1:$BI$1,0)),",","."))</f>
        <v>30</v>
      </c>
      <c r="E1796" t="s">
        <v>19</v>
      </c>
      <c r="F1796" t="s">
        <v>19</v>
      </c>
      <c r="G1796" t="s">
        <v>19</v>
      </c>
      <c r="H1796" t="s">
        <v>19</v>
      </c>
      <c r="I1796" t="str">
        <f ca="1">IF(OFFSET(support!$D$1,MATCH("w|"&amp;indicators!A1796&amp;"|"&amp;MID(indicators!C1796,3,100),support!$A$2:$A$66,0),MATCH(indicators!B1796,support!$E$1:$BI$1,0))="","NULL",SUBSTITUTE(OFFSET(support!$D$1,MATCH("w|"&amp;indicators!A1796&amp;"|"&amp;MID(indicators!C1796,3,100),support!$A$2:$A$66,0),MATCH(indicators!B1796,support!$E$1:$BI$1,0)),",","."))</f>
        <v>57</v>
      </c>
      <c r="J1796">
        <v>1</v>
      </c>
    </row>
    <row r="1797" spans="1:10" x14ac:dyDescent="0.25">
      <c r="A1797">
        <v>2018</v>
      </c>
      <c r="B1797" s="88">
        <v>41</v>
      </c>
      <c r="C1797" t="s">
        <v>237</v>
      </c>
      <c r="D1797" t="str">
        <f ca="1">IF(OFFSET(support!$D$1,MATCH("v|"&amp;indicators!A1797&amp;"|"&amp;MID(indicators!C1797,3,100),support!$A$2:$A$66,0),MATCH(indicators!B1797,support!$E$1:$BI$1,0))="","NULL",SUBSTITUTE(OFFSET(support!$D$1,MATCH("v|"&amp;indicators!A1797&amp;"|"&amp;MID(indicators!C1797,3,100),support!$A$2:$A$66,0),MATCH(indicators!B1797,support!$E$1:$BI$1,0)),",","."))</f>
        <v>2</v>
      </c>
      <c r="E1797" t="s">
        <v>19</v>
      </c>
      <c r="F1797" t="s">
        <v>19</v>
      </c>
      <c r="G1797" t="s">
        <v>19</v>
      </c>
      <c r="H1797" t="s">
        <v>19</v>
      </c>
      <c r="I1797" t="str">
        <f ca="1">IF(OFFSET(support!$D$1,MATCH("w|"&amp;indicators!A1797&amp;"|"&amp;MID(indicators!C1797,3,100),support!$A$2:$A$66,0),MATCH(indicators!B1797,support!$E$1:$BI$1,0))="","NULL",SUBSTITUTE(OFFSET(support!$D$1,MATCH("w|"&amp;indicators!A1797&amp;"|"&amp;MID(indicators!C1797,3,100),support!$A$2:$A$66,0),MATCH(indicators!B1797,support!$E$1:$BI$1,0)),",","."))</f>
        <v>57</v>
      </c>
      <c r="J1797">
        <v>1</v>
      </c>
    </row>
    <row r="1798" spans="1:10" x14ac:dyDescent="0.25">
      <c r="A1798">
        <v>2018</v>
      </c>
      <c r="B1798" s="88">
        <v>42</v>
      </c>
      <c r="C1798" t="s">
        <v>237</v>
      </c>
      <c r="D1798" t="str">
        <f ca="1">IF(OFFSET(support!$D$1,MATCH("v|"&amp;indicators!A1798&amp;"|"&amp;MID(indicators!C1798,3,100),support!$A$2:$A$66,0),MATCH(indicators!B1798,support!$E$1:$BI$1,0))="","NULL",SUBSTITUTE(OFFSET(support!$D$1,MATCH("v|"&amp;indicators!A1798&amp;"|"&amp;MID(indicators!C1798,3,100),support!$A$2:$A$66,0),MATCH(indicators!B1798,support!$E$1:$BI$1,0)),",","."))</f>
        <v>54</v>
      </c>
      <c r="E1798" t="s">
        <v>19</v>
      </c>
      <c r="F1798" t="s">
        <v>19</v>
      </c>
      <c r="G1798" t="s">
        <v>19</v>
      </c>
      <c r="H1798" t="s">
        <v>19</v>
      </c>
      <c r="I1798" t="str">
        <f ca="1">IF(OFFSET(support!$D$1,MATCH("w|"&amp;indicators!A1798&amp;"|"&amp;MID(indicators!C1798,3,100),support!$A$2:$A$66,0),MATCH(indicators!B1798,support!$E$1:$BI$1,0))="","NULL",SUBSTITUTE(OFFSET(support!$D$1,MATCH("w|"&amp;indicators!A1798&amp;"|"&amp;MID(indicators!C1798,3,100),support!$A$2:$A$66,0),MATCH(indicators!B1798,support!$E$1:$BI$1,0)),",","."))</f>
        <v>57</v>
      </c>
      <c r="J1798">
        <v>1</v>
      </c>
    </row>
    <row r="1799" spans="1:10" x14ac:dyDescent="0.25">
      <c r="A1799">
        <v>2018</v>
      </c>
      <c r="B1799" s="88">
        <v>43</v>
      </c>
      <c r="C1799" t="s">
        <v>237</v>
      </c>
      <c r="D1799" t="str">
        <f ca="1">IF(OFFSET(support!$D$1,MATCH("v|"&amp;indicators!A1799&amp;"|"&amp;MID(indicators!C1799,3,100),support!$A$2:$A$66,0),MATCH(indicators!B1799,support!$E$1:$BI$1,0))="","NULL",SUBSTITUTE(OFFSET(support!$D$1,MATCH("v|"&amp;indicators!A1799&amp;"|"&amp;MID(indicators!C1799,3,100),support!$A$2:$A$66,0),MATCH(indicators!B1799,support!$E$1:$BI$1,0)),",","."))</f>
        <v>35</v>
      </c>
      <c r="E1799" t="s">
        <v>19</v>
      </c>
      <c r="F1799" t="s">
        <v>19</v>
      </c>
      <c r="G1799" t="s">
        <v>19</v>
      </c>
      <c r="H1799" t="s">
        <v>19</v>
      </c>
      <c r="I1799" t="str">
        <f ca="1">IF(OFFSET(support!$D$1,MATCH("w|"&amp;indicators!A1799&amp;"|"&amp;MID(indicators!C1799,3,100),support!$A$2:$A$66,0),MATCH(indicators!B1799,support!$E$1:$BI$1,0))="","NULL",SUBSTITUTE(OFFSET(support!$D$1,MATCH("w|"&amp;indicators!A1799&amp;"|"&amp;MID(indicators!C1799,3,100),support!$A$2:$A$66,0),MATCH(indicators!B1799,support!$E$1:$BI$1,0)),",","."))</f>
        <v>57</v>
      </c>
      <c r="J1799">
        <v>1</v>
      </c>
    </row>
    <row r="1800" spans="1:10" x14ac:dyDescent="0.25">
      <c r="A1800">
        <v>2018</v>
      </c>
      <c r="B1800" s="88">
        <v>44</v>
      </c>
      <c r="C1800" t="s">
        <v>237</v>
      </c>
      <c r="D1800" t="str">
        <f ca="1">IF(OFFSET(support!$D$1,MATCH("v|"&amp;indicators!A1800&amp;"|"&amp;MID(indicators!C1800,3,100),support!$A$2:$A$66,0),MATCH(indicators!B1800,support!$E$1:$BI$1,0))="","NULL",SUBSTITUTE(OFFSET(support!$D$1,MATCH("v|"&amp;indicators!A1800&amp;"|"&amp;MID(indicators!C1800,3,100),support!$A$2:$A$66,0),MATCH(indicators!B1800,support!$E$1:$BI$1,0)),",","."))</f>
        <v>39</v>
      </c>
      <c r="E1800" t="s">
        <v>19</v>
      </c>
      <c r="F1800" t="s">
        <v>19</v>
      </c>
      <c r="G1800" t="s">
        <v>19</v>
      </c>
      <c r="H1800" t="s">
        <v>19</v>
      </c>
      <c r="I1800" t="str">
        <f ca="1">IF(OFFSET(support!$D$1,MATCH("w|"&amp;indicators!A1800&amp;"|"&amp;MID(indicators!C1800,3,100),support!$A$2:$A$66,0),MATCH(indicators!B1800,support!$E$1:$BI$1,0))="","NULL",SUBSTITUTE(OFFSET(support!$D$1,MATCH("w|"&amp;indicators!A1800&amp;"|"&amp;MID(indicators!C1800,3,100),support!$A$2:$A$66,0),MATCH(indicators!B1800,support!$E$1:$BI$1,0)),",","."))</f>
        <v>57</v>
      </c>
      <c r="J1800">
        <v>1</v>
      </c>
    </row>
    <row r="1801" spans="1:10" x14ac:dyDescent="0.25">
      <c r="A1801">
        <v>2018</v>
      </c>
      <c r="B1801" s="88">
        <v>45</v>
      </c>
      <c r="C1801" t="s">
        <v>237</v>
      </c>
      <c r="D1801" t="str">
        <f ca="1">IF(OFFSET(support!$D$1,MATCH("v|"&amp;indicators!A1801&amp;"|"&amp;MID(indicators!C1801,3,100),support!$A$2:$A$66,0),MATCH(indicators!B1801,support!$E$1:$BI$1,0))="","NULL",SUBSTITUTE(OFFSET(support!$D$1,MATCH("v|"&amp;indicators!A1801&amp;"|"&amp;MID(indicators!C1801,3,100),support!$A$2:$A$66,0),MATCH(indicators!B1801,support!$E$1:$BI$1,0)),",","."))</f>
        <v>14</v>
      </c>
      <c r="E1801" t="s">
        <v>19</v>
      </c>
      <c r="F1801" t="s">
        <v>19</v>
      </c>
      <c r="G1801" t="s">
        <v>19</v>
      </c>
      <c r="H1801" t="s">
        <v>19</v>
      </c>
      <c r="I1801" t="str">
        <f ca="1">IF(OFFSET(support!$D$1,MATCH("w|"&amp;indicators!A1801&amp;"|"&amp;MID(indicators!C1801,3,100),support!$A$2:$A$66,0),MATCH(indicators!B1801,support!$E$1:$BI$1,0))="","NULL",SUBSTITUTE(OFFSET(support!$D$1,MATCH("w|"&amp;indicators!A1801&amp;"|"&amp;MID(indicators!C1801,3,100),support!$A$2:$A$66,0),MATCH(indicators!B1801,support!$E$1:$BI$1,0)),",","."))</f>
        <v>57</v>
      </c>
      <c r="J1801">
        <v>1</v>
      </c>
    </row>
    <row r="1802" spans="1:10" x14ac:dyDescent="0.25">
      <c r="A1802">
        <v>2018</v>
      </c>
      <c r="B1802" s="88">
        <v>46</v>
      </c>
      <c r="C1802" t="s">
        <v>237</v>
      </c>
      <c r="D1802" t="str">
        <f ca="1">IF(OFFSET(support!$D$1,MATCH("v|"&amp;indicators!A1802&amp;"|"&amp;MID(indicators!C1802,3,100),support!$A$2:$A$66,0),MATCH(indicators!B1802,support!$E$1:$BI$1,0))="","NULL",SUBSTITUTE(OFFSET(support!$D$1,MATCH("v|"&amp;indicators!A1802&amp;"|"&amp;MID(indicators!C1802,3,100),support!$A$2:$A$66,0),MATCH(indicators!B1802,support!$E$1:$BI$1,0)),",","."))</f>
        <v>43</v>
      </c>
      <c r="E1802" t="s">
        <v>19</v>
      </c>
      <c r="F1802" t="s">
        <v>19</v>
      </c>
      <c r="G1802" t="s">
        <v>19</v>
      </c>
      <c r="H1802" t="s">
        <v>19</v>
      </c>
      <c r="I1802" t="str">
        <f ca="1">IF(OFFSET(support!$D$1,MATCH("w|"&amp;indicators!A1802&amp;"|"&amp;MID(indicators!C1802,3,100),support!$A$2:$A$66,0),MATCH(indicators!B1802,support!$E$1:$BI$1,0))="","NULL",SUBSTITUTE(OFFSET(support!$D$1,MATCH("w|"&amp;indicators!A1802&amp;"|"&amp;MID(indicators!C1802,3,100),support!$A$2:$A$66,0),MATCH(indicators!B1802,support!$E$1:$BI$1,0)),",","."))</f>
        <v>57</v>
      </c>
      <c r="J1802">
        <v>1</v>
      </c>
    </row>
    <row r="1803" spans="1:10" x14ac:dyDescent="0.25">
      <c r="A1803">
        <v>2018</v>
      </c>
      <c r="B1803" s="88">
        <v>47</v>
      </c>
      <c r="C1803" t="s">
        <v>237</v>
      </c>
      <c r="D1803" t="str">
        <f ca="1">IF(OFFSET(support!$D$1,MATCH("v|"&amp;indicators!A1803&amp;"|"&amp;MID(indicators!C1803,3,100),support!$A$2:$A$66,0),MATCH(indicators!B1803,support!$E$1:$BI$1,0))="","NULL",SUBSTITUTE(OFFSET(support!$D$1,MATCH("v|"&amp;indicators!A1803&amp;"|"&amp;MID(indicators!C1803,3,100),support!$A$2:$A$66,0),MATCH(indicators!B1803,support!$E$1:$BI$1,0)),",","."))</f>
        <v>27</v>
      </c>
      <c r="E1803" t="s">
        <v>19</v>
      </c>
      <c r="F1803" t="s">
        <v>19</v>
      </c>
      <c r="G1803" t="s">
        <v>19</v>
      </c>
      <c r="H1803" t="s">
        <v>19</v>
      </c>
      <c r="I1803" t="str">
        <f ca="1">IF(OFFSET(support!$D$1,MATCH("w|"&amp;indicators!A1803&amp;"|"&amp;MID(indicators!C1803,3,100),support!$A$2:$A$66,0),MATCH(indicators!B1803,support!$E$1:$BI$1,0))="","NULL",SUBSTITUTE(OFFSET(support!$D$1,MATCH("w|"&amp;indicators!A1803&amp;"|"&amp;MID(indicators!C1803,3,100),support!$A$2:$A$66,0),MATCH(indicators!B1803,support!$E$1:$BI$1,0)),",","."))</f>
        <v>57</v>
      </c>
      <c r="J1803">
        <v>1</v>
      </c>
    </row>
    <row r="1804" spans="1:10" x14ac:dyDescent="0.25">
      <c r="A1804">
        <v>2018</v>
      </c>
      <c r="B1804" s="88">
        <v>48</v>
      </c>
      <c r="C1804" t="s">
        <v>237</v>
      </c>
      <c r="D1804" t="str">
        <f ca="1">IF(OFFSET(support!$D$1,MATCH("v|"&amp;indicators!A1804&amp;"|"&amp;MID(indicators!C1804,3,100),support!$A$2:$A$66,0),MATCH(indicators!B1804,support!$E$1:$BI$1,0))="","NULL",SUBSTITUTE(OFFSET(support!$D$1,MATCH("v|"&amp;indicators!A1804&amp;"|"&amp;MID(indicators!C1804,3,100),support!$A$2:$A$66,0),MATCH(indicators!B1804,support!$E$1:$BI$1,0)),",","."))</f>
        <v>34</v>
      </c>
      <c r="E1804" t="s">
        <v>19</v>
      </c>
      <c r="F1804" t="s">
        <v>19</v>
      </c>
      <c r="G1804" t="s">
        <v>19</v>
      </c>
      <c r="H1804" t="s">
        <v>19</v>
      </c>
      <c r="I1804" t="str">
        <f ca="1">IF(OFFSET(support!$D$1,MATCH("w|"&amp;indicators!A1804&amp;"|"&amp;MID(indicators!C1804,3,100),support!$A$2:$A$66,0),MATCH(indicators!B1804,support!$E$1:$BI$1,0))="","NULL",SUBSTITUTE(OFFSET(support!$D$1,MATCH("w|"&amp;indicators!A1804&amp;"|"&amp;MID(indicators!C1804,3,100),support!$A$2:$A$66,0),MATCH(indicators!B1804,support!$E$1:$BI$1,0)),",","."))</f>
        <v>57</v>
      </c>
      <c r="J1804">
        <v>1</v>
      </c>
    </row>
    <row r="1805" spans="1:10" x14ac:dyDescent="0.25">
      <c r="A1805">
        <v>2018</v>
      </c>
      <c r="B1805" s="88">
        <v>49</v>
      </c>
      <c r="C1805" t="s">
        <v>237</v>
      </c>
      <c r="D1805" t="str">
        <f ca="1">IF(OFFSET(support!$D$1,MATCH("v|"&amp;indicators!A1805&amp;"|"&amp;MID(indicators!C1805,3,100),support!$A$2:$A$66,0),MATCH(indicators!B1805,support!$E$1:$BI$1,0))="","NULL",SUBSTITUTE(OFFSET(support!$D$1,MATCH("v|"&amp;indicators!A1805&amp;"|"&amp;MID(indicators!C1805,3,100),support!$A$2:$A$66,0),MATCH(indicators!B1805,support!$E$1:$BI$1,0)),",","."))</f>
        <v>56</v>
      </c>
      <c r="E1805" t="s">
        <v>19</v>
      </c>
      <c r="F1805" t="s">
        <v>19</v>
      </c>
      <c r="G1805" t="s">
        <v>19</v>
      </c>
      <c r="H1805" t="s">
        <v>19</v>
      </c>
      <c r="I1805" t="str">
        <f ca="1">IF(OFFSET(support!$D$1,MATCH("w|"&amp;indicators!A1805&amp;"|"&amp;MID(indicators!C1805,3,100),support!$A$2:$A$66,0),MATCH(indicators!B1805,support!$E$1:$BI$1,0))="","NULL",SUBSTITUTE(OFFSET(support!$D$1,MATCH("w|"&amp;indicators!A1805&amp;"|"&amp;MID(indicators!C1805,3,100),support!$A$2:$A$66,0),MATCH(indicators!B1805,support!$E$1:$BI$1,0)),",","."))</f>
        <v>57</v>
      </c>
      <c r="J1805">
        <v>1</v>
      </c>
    </row>
    <row r="1806" spans="1:10" x14ac:dyDescent="0.25">
      <c r="A1806">
        <v>2018</v>
      </c>
      <c r="B1806" s="88">
        <v>50</v>
      </c>
      <c r="C1806" t="s">
        <v>237</v>
      </c>
      <c r="D1806" t="str">
        <f ca="1">IF(OFFSET(support!$D$1,MATCH("v|"&amp;indicators!A1806&amp;"|"&amp;MID(indicators!C1806,3,100),support!$A$2:$A$66,0),MATCH(indicators!B1806,support!$E$1:$BI$1,0))="","NULL",SUBSTITUTE(OFFSET(support!$D$1,MATCH("v|"&amp;indicators!A1806&amp;"|"&amp;MID(indicators!C1806,3,100),support!$A$2:$A$66,0),MATCH(indicators!B1806,support!$E$1:$BI$1,0)),",","."))</f>
        <v>28</v>
      </c>
      <c r="E1806" t="s">
        <v>19</v>
      </c>
      <c r="F1806" t="s">
        <v>19</v>
      </c>
      <c r="G1806" t="s">
        <v>19</v>
      </c>
      <c r="H1806" t="s">
        <v>19</v>
      </c>
      <c r="I1806" t="str">
        <f ca="1">IF(OFFSET(support!$D$1,MATCH("w|"&amp;indicators!A1806&amp;"|"&amp;MID(indicators!C1806,3,100),support!$A$2:$A$66,0),MATCH(indicators!B1806,support!$E$1:$BI$1,0))="","NULL",SUBSTITUTE(OFFSET(support!$D$1,MATCH("w|"&amp;indicators!A1806&amp;"|"&amp;MID(indicators!C1806,3,100),support!$A$2:$A$66,0),MATCH(indicators!B1806,support!$E$1:$BI$1,0)),",","."))</f>
        <v>57</v>
      </c>
      <c r="J1806">
        <v>1</v>
      </c>
    </row>
    <row r="1807" spans="1:10" x14ac:dyDescent="0.25">
      <c r="A1807">
        <v>2018</v>
      </c>
      <c r="B1807" s="88">
        <v>52</v>
      </c>
      <c r="C1807" t="s">
        <v>237</v>
      </c>
      <c r="D1807" t="str">
        <f ca="1">IF(OFFSET(support!$D$1,MATCH("v|"&amp;indicators!A1807&amp;"|"&amp;MID(indicators!C1807,3,100),support!$A$2:$A$66,0),MATCH(indicators!B1807,support!$E$1:$BI$1,0))="","NULL",SUBSTITUTE(OFFSET(support!$D$1,MATCH("v|"&amp;indicators!A1807&amp;"|"&amp;MID(indicators!C1807,3,100),support!$A$2:$A$66,0),MATCH(indicators!B1807,support!$E$1:$BI$1,0)),",","."))</f>
        <v>4</v>
      </c>
      <c r="E1807" t="s">
        <v>19</v>
      </c>
      <c r="F1807" t="s">
        <v>19</v>
      </c>
      <c r="G1807" t="s">
        <v>19</v>
      </c>
      <c r="H1807" t="s">
        <v>19</v>
      </c>
      <c r="I1807" t="str">
        <f ca="1">IF(OFFSET(support!$D$1,MATCH("w|"&amp;indicators!A1807&amp;"|"&amp;MID(indicators!C1807,3,100),support!$A$2:$A$66,0),MATCH(indicators!B1807,support!$E$1:$BI$1,0))="","NULL",SUBSTITUTE(OFFSET(support!$D$1,MATCH("w|"&amp;indicators!A1807&amp;"|"&amp;MID(indicators!C1807,3,100),support!$A$2:$A$66,0),MATCH(indicators!B1807,support!$E$1:$BI$1,0)),",","."))</f>
        <v>57</v>
      </c>
      <c r="J1807">
        <v>1</v>
      </c>
    </row>
    <row r="1808" spans="1:10" x14ac:dyDescent="0.25">
      <c r="A1808">
        <v>2018</v>
      </c>
      <c r="B1808" s="88">
        <v>53</v>
      </c>
      <c r="C1808" t="s">
        <v>237</v>
      </c>
      <c r="D1808" t="str">
        <f ca="1">IF(OFFSET(support!$D$1,MATCH("v|"&amp;indicators!A1808&amp;"|"&amp;MID(indicators!C1808,3,100),support!$A$2:$A$66,0),MATCH(indicators!B1808,support!$E$1:$BI$1,0))="","NULL",SUBSTITUTE(OFFSET(support!$D$1,MATCH("v|"&amp;indicators!A1808&amp;"|"&amp;MID(indicators!C1808,3,100),support!$A$2:$A$66,0),MATCH(indicators!B1808,support!$E$1:$BI$1,0)),",","."))</f>
        <v>10</v>
      </c>
      <c r="E1808" t="s">
        <v>19</v>
      </c>
      <c r="F1808" t="s">
        <v>19</v>
      </c>
      <c r="G1808" t="s">
        <v>19</v>
      </c>
      <c r="H1808" t="s">
        <v>19</v>
      </c>
      <c r="I1808" t="str">
        <f ca="1">IF(OFFSET(support!$D$1,MATCH("w|"&amp;indicators!A1808&amp;"|"&amp;MID(indicators!C1808,3,100),support!$A$2:$A$66,0),MATCH(indicators!B1808,support!$E$1:$BI$1,0))="","NULL",SUBSTITUTE(OFFSET(support!$D$1,MATCH("w|"&amp;indicators!A1808&amp;"|"&amp;MID(indicators!C1808,3,100),support!$A$2:$A$66,0),MATCH(indicators!B1808,support!$E$1:$BI$1,0)),",","."))</f>
        <v>57</v>
      </c>
      <c r="J1808">
        <v>1</v>
      </c>
    </row>
    <row r="1809" spans="1:10" x14ac:dyDescent="0.25">
      <c r="A1809">
        <v>2018</v>
      </c>
      <c r="B1809" s="88">
        <v>54</v>
      </c>
      <c r="C1809" t="s">
        <v>237</v>
      </c>
      <c r="D1809" t="str">
        <f ca="1">IF(OFFSET(support!$D$1,MATCH("v|"&amp;indicators!A1809&amp;"|"&amp;MID(indicators!C1809,3,100),support!$A$2:$A$66,0),MATCH(indicators!B1809,support!$E$1:$BI$1,0))="","NULL",SUBSTITUTE(OFFSET(support!$D$1,MATCH("v|"&amp;indicators!A1809&amp;"|"&amp;MID(indicators!C1809,3,100),support!$A$2:$A$66,0),MATCH(indicators!B1809,support!$E$1:$BI$1,0)),",","."))</f>
        <v>6</v>
      </c>
      <c r="E1809" t="s">
        <v>19</v>
      </c>
      <c r="F1809" t="s">
        <v>19</v>
      </c>
      <c r="G1809" t="s">
        <v>19</v>
      </c>
      <c r="H1809" t="s">
        <v>19</v>
      </c>
      <c r="I1809" t="str">
        <f ca="1">IF(OFFSET(support!$D$1,MATCH("w|"&amp;indicators!A1809&amp;"|"&amp;MID(indicators!C1809,3,100),support!$A$2:$A$66,0),MATCH(indicators!B1809,support!$E$1:$BI$1,0))="","NULL",SUBSTITUTE(OFFSET(support!$D$1,MATCH("w|"&amp;indicators!A1809&amp;"|"&amp;MID(indicators!C1809,3,100),support!$A$2:$A$66,0),MATCH(indicators!B1809,support!$E$1:$BI$1,0)),",","."))</f>
        <v>57</v>
      </c>
      <c r="J1809">
        <v>1</v>
      </c>
    </row>
    <row r="1810" spans="1:10" x14ac:dyDescent="0.25">
      <c r="A1810">
        <v>2018</v>
      </c>
      <c r="B1810" s="88">
        <v>57</v>
      </c>
      <c r="C1810" t="s">
        <v>237</v>
      </c>
      <c r="D1810" t="str">
        <f ca="1">IF(OFFSET(support!$D$1,MATCH("v|"&amp;indicators!A1810&amp;"|"&amp;MID(indicators!C1810,3,100),support!$A$2:$A$66,0),MATCH(indicators!B1810,support!$E$1:$BI$1,0))="","NULL",SUBSTITUTE(OFFSET(support!$D$1,MATCH("v|"&amp;indicators!A1810&amp;"|"&amp;MID(indicators!C1810,3,100),support!$A$2:$A$66,0),MATCH(indicators!B1810,support!$E$1:$BI$1,0)),",","."))</f>
        <v>15</v>
      </c>
      <c r="E1810" t="s">
        <v>19</v>
      </c>
      <c r="F1810" t="s">
        <v>19</v>
      </c>
      <c r="G1810" t="s">
        <v>19</v>
      </c>
      <c r="H1810" t="s">
        <v>19</v>
      </c>
      <c r="I1810" t="str">
        <f ca="1">IF(OFFSET(support!$D$1,MATCH("w|"&amp;indicators!A1810&amp;"|"&amp;MID(indicators!C1810,3,100),support!$A$2:$A$66,0),MATCH(indicators!B1810,support!$E$1:$BI$1,0))="","NULL",SUBSTITUTE(OFFSET(support!$D$1,MATCH("w|"&amp;indicators!A1810&amp;"|"&amp;MID(indicators!C1810,3,100),support!$A$2:$A$66,0),MATCH(indicators!B1810,support!$E$1:$BI$1,0)),",","."))</f>
        <v>57</v>
      </c>
      <c r="J1810">
        <v>1</v>
      </c>
    </row>
    <row r="1811" spans="1:10" x14ac:dyDescent="0.25">
      <c r="A1811">
        <v>2018</v>
      </c>
      <c r="B1811" s="88">
        <v>58</v>
      </c>
      <c r="C1811" t="s">
        <v>237</v>
      </c>
      <c r="D1811" t="str">
        <f ca="1">IF(OFFSET(support!$D$1,MATCH("v|"&amp;indicators!A1811&amp;"|"&amp;MID(indicators!C1811,3,100),support!$A$2:$A$66,0),MATCH(indicators!B1811,support!$E$1:$BI$1,0))="","NULL",SUBSTITUTE(OFFSET(support!$D$1,MATCH("v|"&amp;indicators!A1811&amp;"|"&amp;MID(indicators!C1811,3,100),support!$A$2:$A$66,0),MATCH(indicators!B1811,support!$E$1:$BI$1,0)),",","."))</f>
        <v>45</v>
      </c>
      <c r="E1811" t="s">
        <v>19</v>
      </c>
      <c r="F1811" t="s">
        <v>19</v>
      </c>
      <c r="G1811" t="s">
        <v>19</v>
      </c>
      <c r="H1811" t="s">
        <v>19</v>
      </c>
      <c r="I1811" t="str">
        <f ca="1">IF(OFFSET(support!$D$1,MATCH("w|"&amp;indicators!A1811&amp;"|"&amp;MID(indicators!C1811,3,100),support!$A$2:$A$66,0),MATCH(indicators!B1811,support!$E$1:$BI$1,0))="","NULL",SUBSTITUTE(OFFSET(support!$D$1,MATCH("w|"&amp;indicators!A1811&amp;"|"&amp;MID(indicators!C1811,3,100),support!$A$2:$A$66,0),MATCH(indicators!B1811,support!$E$1:$BI$1,0)),",","."))</f>
        <v>57</v>
      </c>
      <c r="J1811">
        <v>1</v>
      </c>
    </row>
    <row r="1812" spans="1:10" x14ac:dyDescent="0.25">
      <c r="A1812">
        <v>2018</v>
      </c>
      <c r="B1812" s="88">
        <v>60</v>
      </c>
      <c r="C1812" t="s">
        <v>237</v>
      </c>
      <c r="D1812" t="str">
        <f ca="1">IF(OFFSET(support!$D$1,MATCH("v|"&amp;indicators!A1812&amp;"|"&amp;MID(indicators!C1812,3,100),support!$A$2:$A$66,0),MATCH(indicators!B1812,support!$E$1:$BI$1,0))="","NULL",SUBSTITUTE(OFFSET(support!$D$1,MATCH("v|"&amp;indicators!A1812&amp;"|"&amp;MID(indicators!C1812,3,100),support!$A$2:$A$66,0),MATCH(indicators!B1812,support!$E$1:$BI$1,0)),",","."))</f>
        <v>19</v>
      </c>
      <c r="E1812" t="s">
        <v>19</v>
      </c>
      <c r="F1812" t="s">
        <v>19</v>
      </c>
      <c r="G1812" t="s">
        <v>19</v>
      </c>
      <c r="H1812" t="s">
        <v>19</v>
      </c>
      <c r="I1812" t="str">
        <f ca="1">IF(OFFSET(support!$D$1,MATCH("w|"&amp;indicators!A1812&amp;"|"&amp;MID(indicators!C1812,3,100),support!$A$2:$A$66,0),MATCH(indicators!B1812,support!$E$1:$BI$1,0))="","NULL",SUBSTITUTE(OFFSET(support!$D$1,MATCH("w|"&amp;indicators!A1812&amp;"|"&amp;MID(indicators!C1812,3,100),support!$A$2:$A$66,0),MATCH(indicators!B1812,support!$E$1:$BI$1,0)),",","."))</f>
        <v>57</v>
      </c>
      <c r="J1812">
        <v>1</v>
      </c>
    </row>
    <row r="1813" spans="1:10" x14ac:dyDescent="0.25">
      <c r="A1813">
        <v>2018</v>
      </c>
      <c r="B1813" s="88">
        <v>61</v>
      </c>
      <c r="C1813" t="s">
        <v>237</v>
      </c>
      <c r="D1813" t="str">
        <f ca="1">IF(OFFSET(support!$D$1,MATCH("v|"&amp;indicators!A1813&amp;"|"&amp;MID(indicators!C1813,3,100),support!$A$2:$A$66,0),MATCH(indicators!B1813,support!$E$1:$BI$1,0))="","NULL",SUBSTITUTE(OFFSET(support!$D$1,MATCH("v|"&amp;indicators!A1813&amp;"|"&amp;MID(indicators!C1813,3,100),support!$A$2:$A$66,0),MATCH(indicators!B1813,support!$E$1:$BI$1,0)),",","."))</f>
        <v>57</v>
      </c>
      <c r="E1813" t="s">
        <v>19</v>
      </c>
      <c r="F1813" t="s">
        <v>19</v>
      </c>
      <c r="G1813" t="s">
        <v>19</v>
      </c>
      <c r="H1813" t="s">
        <v>19</v>
      </c>
      <c r="I1813" t="str">
        <f ca="1">IF(OFFSET(support!$D$1,MATCH("w|"&amp;indicators!A1813&amp;"|"&amp;MID(indicators!C1813,3,100),support!$A$2:$A$66,0),MATCH(indicators!B1813,support!$E$1:$BI$1,0))="","NULL",SUBSTITUTE(OFFSET(support!$D$1,MATCH("w|"&amp;indicators!A1813&amp;"|"&amp;MID(indicators!C1813,3,100),support!$A$2:$A$66,0),MATCH(indicators!B1813,support!$E$1:$BI$1,0)),",","."))</f>
        <v>57</v>
      </c>
      <c r="J1813">
        <v>1</v>
      </c>
    </row>
    <row r="1814" spans="1:10" x14ac:dyDescent="0.25">
      <c r="A1814">
        <v>2018</v>
      </c>
      <c r="B1814" s="88">
        <v>63</v>
      </c>
      <c r="C1814" t="s">
        <v>237</v>
      </c>
      <c r="D1814" t="str">
        <f ca="1">IF(OFFSET(support!$D$1,MATCH("v|"&amp;indicators!A1814&amp;"|"&amp;MID(indicators!C1814,3,100),support!$A$2:$A$66,0),MATCH(indicators!B1814,support!$E$1:$BI$1,0))="","NULL",SUBSTITUTE(OFFSET(support!$D$1,MATCH("v|"&amp;indicators!A1814&amp;"|"&amp;MID(indicators!C1814,3,100),support!$A$2:$A$66,0),MATCH(indicators!B1814,support!$E$1:$BI$1,0)),",","."))</f>
        <v>44</v>
      </c>
      <c r="E1814" t="s">
        <v>19</v>
      </c>
      <c r="F1814" t="s">
        <v>19</v>
      </c>
      <c r="G1814" t="s">
        <v>19</v>
      </c>
      <c r="H1814" t="s">
        <v>19</v>
      </c>
      <c r="I1814" t="str">
        <f ca="1">IF(OFFSET(support!$D$1,MATCH("w|"&amp;indicators!A1814&amp;"|"&amp;MID(indicators!C1814,3,100),support!$A$2:$A$66,0),MATCH(indicators!B1814,support!$E$1:$BI$1,0))="","NULL",SUBSTITUTE(OFFSET(support!$D$1,MATCH("w|"&amp;indicators!A1814&amp;"|"&amp;MID(indicators!C1814,3,100),support!$A$2:$A$66,0),MATCH(indicators!B1814,support!$E$1:$BI$1,0)),",","."))</f>
        <v>57</v>
      </c>
      <c r="J1814">
        <v>1</v>
      </c>
    </row>
    <row r="1815" spans="1:10" x14ac:dyDescent="0.25">
      <c r="A1815">
        <v>2018</v>
      </c>
      <c r="B1815" s="88">
        <v>64</v>
      </c>
      <c r="C1815" t="s">
        <v>237</v>
      </c>
      <c r="D1815" t="str">
        <f ca="1">IF(OFFSET(support!$D$1,MATCH("v|"&amp;indicators!A1815&amp;"|"&amp;MID(indicators!C1815,3,100),support!$A$2:$A$66,0),MATCH(indicators!B1815,support!$E$1:$BI$1,0))="","NULL",SUBSTITUTE(OFFSET(support!$D$1,MATCH("v|"&amp;indicators!A1815&amp;"|"&amp;MID(indicators!C1815,3,100),support!$A$2:$A$66,0),MATCH(indicators!B1815,support!$E$1:$BI$1,0)),",","."))</f>
        <v>24</v>
      </c>
      <c r="E1815" t="s">
        <v>19</v>
      </c>
      <c r="F1815" t="s">
        <v>19</v>
      </c>
      <c r="G1815" t="s">
        <v>19</v>
      </c>
      <c r="H1815" t="s">
        <v>19</v>
      </c>
      <c r="I1815" t="str">
        <f ca="1">IF(OFFSET(support!$D$1,MATCH("w|"&amp;indicators!A1815&amp;"|"&amp;MID(indicators!C1815,3,100),support!$A$2:$A$66,0),MATCH(indicators!B1815,support!$E$1:$BI$1,0))="","NULL",SUBSTITUTE(OFFSET(support!$D$1,MATCH("w|"&amp;indicators!A1815&amp;"|"&amp;MID(indicators!C1815,3,100),support!$A$2:$A$66,0),MATCH(indicators!B1815,support!$E$1:$BI$1,0)),",","."))</f>
        <v>57</v>
      </c>
      <c r="J1815">
        <v>1</v>
      </c>
    </row>
    <row r="1816" spans="1:10" x14ac:dyDescent="0.25">
      <c r="A1816">
        <v>2018</v>
      </c>
      <c r="B1816" s="88">
        <v>65</v>
      </c>
      <c r="C1816" t="s">
        <v>237</v>
      </c>
      <c r="D1816" t="str">
        <f ca="1">IF(OFFSET(support!$D$1,MATCH("v|"&amp;indicators!A1816&amp;"|"&amp;MID(indicators!C1816,3,100),support!$A$2:$A$66,0),MATCH(indicators!B1816,support!$E$1:$BI$1,0))="","NULL",SUBSTITUTE(OFFSET(support!$D$1,MATCH("v|"&amp;indicators!A1816&amp;"|"&amp;MID(indicators!C1816,3,100),support!$A$2:$A$66,0),MATCH(indicators!B1816,support!$E$1:$BI$1,0)),",","."))</f>
        <v>21</v>
      </c>
      <c r="E1816" t="s">
        <v>19</v>
      </c>
      <c r="F1816" t="s">
        <v>19</v>
      </c>
      <c r="G1816" t="s">
        <v>19</v>
      </c>
      <c r="H1816" t="s">
        <v>19</v>
      </c>
      <c r="I1816" t="str">
        <f ca="1">IF(OFFSET(support!$D$1,MATCH("w|"&amp;indicators!A1816&amp;"|"&amp;MID(indicators!C1816,3,100),support!$A$2:$A$66,0),MATCH(indicators!B1816,support!$E$1:$BI$1,0))="","NULL",SUBSTITUTE(OFFSET(support!$D$1,MATCH("w|"&amp;indicators!A1816&amp;"|"&amp;MID(indicators!C1816,3,100),support!$A$2:$A$66,0),MATCH(indicators!B1816,support!$E$1:$BI$1,0)),",","."))</f>
        <v>57</v>
      </c>
      <c r="J1816">
        <v>1</v>
      </c>
    </row>
    <row r="1817" spans="1:10" x14ac:dyDescent="0.25">
      <c r="A1817">
        <v>2018</v>
      </c>
      <c r="B1817" s="88">
        <v>67</v>
      </c>
      <c r="C1817" t="s">
        <v>237</v>
      </c>
      <c r="D1817" t="str">
        <f ca="1">IF(OFFSET(support!$D$1,MATCH("v|"&amp;indicators!A1817&amp;"|"&amp;MID(indicators!C1817,3,100),support!$A$2:$A$66,0),MATCH(indicators!B1817,support!$E$1:$BI$1,0))="","NULL",SUBSTITUTE(OFFSET(support!$D$1,MATCH("v|"&amp;indicators!A1817&amp;"|"&amp;MID(indicators!C1817,3,100),support!$A$2:$A$66,0),MATCH(indicators!B1817,support!$E$1:$BI$1,0)),",","."))</f>
        <v>52</v>
      </c>
      <c r="E1817" t="s">
        <v>19</v>
      </c>
      <c r="F1817" t="s">
        <v>19</v>
      </c>
      <c r="G1817" t="s">
        <v>19</v>
      </c>
      <c r="H1817" t="s">
        <v>19</v>
      </c>
      <c r="I1817" t="str">
        <f ca="1">IF(OFFSET(support!$D$1,MATCH("w|"&amp;indicators!A1817&amp;"|"&amp;MID(indicators!C1817,3,100),support!$A$2:$A$66,0),MATCH(indicators!B1817,support!$E$1:$BI$1,0))="","NULL",SUBSTITUTE(OFFSET(support!$D$1,MATCH("w|"&amp;indicators!A1817&amp;"|"&amp;MID(indicators!C1817,3,100),support!$A$2:$A$66,0),MATCH(indicators!B1817,support!$E$1:$BI$1,0)),",","."))</f>
        <v>57</v>
      </c>
      <c r="J1817">
        <v>1</v>
      </c>
    </row>
    <row r="1818" spans="1:10" x14ac:dyDescent="0.25">
      <c r="A1818">
        <v>2018</v>
      </c>
      <c r="B1818" s="88">
        <v>68</v>
      </c>
      <c r="C1818" t="s">
        <v>237</v>
      </c>
      <c r="D1818" t="str">
        <f ca="1">IF(OFFSET(support!$D$1,MATCH("v|"&amp;indicators!A1818&amp;"|"&amp;MID(indicators!C1818,3,100),support!$A$2:$A$66,0),MATCH(indicators!B1818,support!$E$1:$BI$1,0))="","NULL",SUBSTITUTE(OFFSET(support!$D$1,MATCH("v|"&amp;indicators!A1818&amp;"|"&amp;MID(indicators!C1818,3,100),support!$A$2:$A$66,0),MATCH(indicators!B1818,support!$E$1:$BI$1,0)),",","."))</f>
        <v>41</v>
      </c>
      <c r="E1818" t="s">
        <v>19</v>
      </c>
      <c r="F1818" t="s">
        <v>19</v>
      </c>
      <c r="G1818" t="s">
        <v>19</v>
      </c>
      <c r="H1818" t="s">
        <v>19</v>
      </c>
      <c r="I1818" t="str">
        <f ca="1">IF(OFFSET(support!$D$1,MATCH("w|"&amp;indicators!A1818&amp;"|"&amp;MID(indicators!C1818,3,100),support!$A$2:$A$66,0),MATCH(indicators!B1818,support!$E$1:$BI$1,0))="","NULL",SUBSTITUTE(OFFSET(support!$D$1,MATCH("w|"&amp;indicators!A1818&amp;"|"&amp;MID(indicators!C1818,3,100),support!$A$2:$A$66,0),MATCH(indicators!B1818,support!$E$1:$BI$1,0)),",","."))</f>
        <v>57</v>
      </c>
      <c r="J1818">
        <v>1</v>
      </c>
    </row>
    <row r="1819" spans="1:10" x14ac:dyDescent="0.25">
      <c r="A1819">
        <v>2018</v>
      </c>
      <c r="B1819" s="88">
        <v>69</v>
      </c>
      <c r="C1819" t="s">
        <v>237</v>
      </c>
      <c r="D1819" t="str">
        <f ca="1">IF(OFFSET(support!$D$1,MATCH("v|"&amp;indicators!A1819&amp;"|"&amp;MID(indicators!C1819,3,100),support!$A$2:$A$66,0),MATCH(indicators!B1819,support!$E$1:$BI$1,0))="","NULL",SUBSTITUTE(OFFSET(support!$D$1,MATCH("v|"&amp;indicators!A1819&amp;"|"&amp;MID(indicators!C1819,3,100),support!$A$2:$A$66,0),MATCH(indicators!B1819,support!$E$1:$BI$1,0)),",","."))</f>
        <v>37</v>
      </c>
      <c r="E1819" t="s">
        <v>19</v>
      </c>
      <c r="F1819" t="s">
        <v>19</v>
      </c>
      <c r="G1819" t="s">
        <v>19</v>
      </c>
      <c r="H1819" t="s">
        <v>19</v>
      </c>
      <c r="I1819" t="str">
        <f ca="1">IF(OFFSET(support!$D$1,MATCH("w|"&amp;indicators!A1819&amp;"|"&amp;MID(indicators!C1819,3,100),support!$A$2:$A$66,0),MATCH(indicators!B1819,support!$E$1:$BI$1,0))="","NULL",SUBSTITUTE(OFFSET(support!$D$1,MATCH("w|"&amp;indicators!A1819&amp;"|"&amp;MID(indicators!C1819,3,100),support!$A$2:$A$66,0),MATCH(indicators!B1819,support!$E$1:$BI$1,0)),",","."))</f>
        <v>57</v>
      </c>
      <c r="J1819">
        <v>1</v>
      </c>
    </row>
    <row r="1820" spans="1:10" x14ac:dyDescent="0.25">
      <c r="A1820">
        <v>2018</v>
      </c>
      <c r="B1820" s="88">
        <v>70</v>
      </c>
      <c r="C1820" t="s">
        <v>237</v>
      </c>
      <c r="D1820" t="str">
        <f ca="1">IF(OFFSET(support!$D$1,MATCH("v|"&amp;indicators!A1820&amp;"|"&amp;MID(indicators!C1820,3,100),support!$A$2:$A$66,0),MATCH(indicators!B1820,support!$E$1:$BI$1,0))="","NULL",SUBSTITUTE(OFFSET(support!$D$1,MATCH("v|"&amp;indicators!A1820&amp;"|"&amp;MID(indicators!C1820,3,100),support!$A$2:$A$66,0),MATCH(indicators!B1820,support!$E$1:$BI$1,0)),",","."))</f>
        <v>13</v>
      </c>
      <c r="E1820" t="s">
        <v>19</v>
      </c>
      <c r="F1820" t="s">
        <v>19</v>
      </c>
      <c r="G1820" t="s">
        <v>19</v>
      </c>
      <c r="H1820" t="s">
        <v>19</v>
      </c>
      <c r="I1820" t="str">
        <f ca="1">IF(OFFSET(support!$D$1,MATCH("w|"&amp;indicators!A1820&amp;"|"&amp;MID(indicators!C1820,3,100),support!$A$2:$A$66,0),MATCH(indicators!B1820,support!$E$1:$BI$1,0))="","NULL",SUBSTITUTE(OFFSET(support!$D$1,MATCH("w|"&amp;indicators!A1820&amp;"|"&amp;MID(indicators!C1820,3,100),support!$A$2:$A$66,0),MATCH(indicators!B1820,support!$E$1:$BI$1,0)),",","."))</f>
        <v>57</v>
      </c>
      <c r="J1820">
        <v>1</v>
      </c>
    </row>
    <row r="1821" spans="1:10" x14ac:dyDescent="0.25">
      <c r="A1821">
        <v>2018</v>
      </c>
      <c r="B1821" s="88">
        <v>72</v>
      </c>
      <c r="C1821" t="s">
        <v>237</v>
      </c>
      <c r="D1821" t="str">
        <f ca="1">IF(OFFSET(support!$D$1,MATCH("v|"&amp;indicators!A1821&amp;"|"&amp;MID(indicators!C1821,3,100),support!$A$2:$A$66,0),MATCH(indicators!B1821,support!$E$1:$BI$1,0))="","NULL",SUBSTITUTE(OFFSET(support!$D$1,MATCH("v|"&amp;indicators!A1821&amp;"|"&amp;MID(indicators!C1821,3,100),support!$A$2:$A$66,0),MATCH(indicators!B1821,support!$E$1:$BI$1,0)),",","."))</f>
        <v>36</v>
      </c>
      <c r="E1821" t="s">
        <v>19</v>
      </c>
      <c r="F1821" t="s">
        <v>19</v>
      </c>
      <c r="G1821" t="s">
        <v>19</v>
      </c>
      <c r="H1821" t="s">
        <v>19</v>
      </c>
      <c r="I1821" t="str">
        <f ca="1">IF(OFFSET(support!$D$1,MATCH("w|"&amp;indicators!A1821&amp;"|"&amp;MID(indicators!C1821,3,100),support!$A$2:$A$66,0),MATCH(indicators!B1821,support!$E$1:$BI$1,0))="","NULL",SUBSTITUTE(OFFSET(support!$D$1,MATCH("w|"&amp;indicators!A1821&amp;"|"&amp;MID(indicators!C1821,3,100),support!$A$2:$A$66,0),MATCH(indicators!B1821,support!$E$1:$BI$1,0)),",","."))</f>
        <v>57</v>
      </c>
      <c r="J1821">
        <v>1</v>
      </c>
    </row>
    <row r="1822" spans="1:10" x14ac:dyDescent="0.25">
      <c r="A1822">
        <v>2018</v>
      </c>
      <c r="B1822" s="88">
        <v>75</v>
      </c>
      <c r="C1822" t="s">
        <v>237</v>
      </c>
      <c r="D1822" t="str">
        <f ca="1">IF(OFFSET(support!$D$1,MATCH("v|"&amp;indicators!A1822&amp;"|"&amp;MID(indicators!C1822,3,100),support!$A$2:$A$66,0),MATCH(indicators!B1822,support!$E$1:$BI$1,0))="","NULL",SUBSTITUTE(OFFSET(support!$D$1,MATCH("v|"&amp;indicators!A1822&amp;"|"&amp;MID(indicators!C1822,3,100),support!$A$2:$A$66,0),MATCH(indicators!B1822,support!$E$1:$BI$1,0)),",","."))</f>
        <v>33</v>
      </c>
      <c r="E1822" t="s">
        <v>19</v>
      </c>
      <c r="F1822" t="s">
        <v>19</v>
      </c>
      <c r="G1822" t="s">
        <v>19</v>
      </c>
      <c r="H1822" t="s">
        <v>19</v>
      </c>
      <c r="I1822" t="str">
        <f ca="1">IF(OFFSET(support!$D$1,MATCH("w|"&amp;indicators!A1822&amp;"|"&amp;MID(indicators!C1822,3,100),support!$A$2:$A$66,0),MATCH(indicators!B1822,support!$E$1:$BI$1,0))="","NULL",SUBSTITUTE(OFFSET(support!$D$1,MATCH("w|"&amp;indicators!A1822&amp;"|"&amp;MID(indicators!C1822,3,100),support!$A$2:$A$66,0),MATCH(indicators!B1822,support!$E$1:$BI$1,0)),",","."))</f>
        <v>57</v>
      </c>
      <c r="J1822">
        <v>1</v>
      </c>
    </row>
    <row r="1823" spans="1:10" x14ac:dyDescent="0.25">
      <c r="A1823">
        <v>2018</v>
      </c>
      <c r="B1823" s="88">
        <v>77</v>
      </c>
      <c r="C1823" t="s">
        <v>237</v>
      </c>
      <c r="D1823" t="str">
        <f ca="1">IF(OFFSET(support!$D$1,MATCH("v|"&amp;indicators!A1823&amp;"|"&amp;MID(indicators!C1823,3,100),support!$A$2:$A$66,0),MATCH(indicators!B1823,support!$E$1:$BI$1,0))="","NULL",SUBSTITUTE(OFFSET(support!$D$1,MATCH("v|"&amp;indicators!A1823&amp;"|"&amp;MID(indicators!C1823,3,100),support!$A$2:$A$66,0),MATCH(indicators!B1823,support!$E$1:$BI$1,0)),",","."))</f>
        <v>46</v>
      </c>
      <c r="E1823" t="s">
        <v>19</v>
      </c>
      <c r="F1823" t="s">
        <v>19</v>
      </c>
      <c r="G1823" t="s">
        <v>19</v>
      </c>
      <c r="H1823" t="s">
        <v>19</v>
      </c>
      <c r="I1823" t="str">
        <f ca="1">IF(OFFSET(support!$D$1,MATCH("w|"&amp;indicators!A1823&amp;"|"&amp;MID(indicators!C1823,3,100),support!$A$2:$A$66,0),MATCH(indicators!B1823,support!$E$1:$BI$1,0))="","NULL",SUBSTITUTE(OFFSET(support!$D$1,MATCH("w|"&amp;indicators!A1823&amp;"|"&amp;MID(indicators!C1823,3,100),support!$A$2:$A$66,0),MATCH(indicators!B1823,support!$E$1:$BI$1,0)),",","."))</f>
        <v>57</v>
      </c>
      <c r="J1823">
        <v>1</v>
      </c>
    </row>
    <row r="1824" spans="1:10" x14ac:dyDescent="0.25">
      <c r="A1824">
        <v>2018</v>
      </c>
      <c r="B1824" s="88">
        <v>78</v>
      </c>
      <c r="C1824" t="s">
        <v>237</v>
      </c>
      <c r="D1824" t="str">
        <f ca="1">IF(OFFSET(support!$D$1,MATCH("v|"&amp;indicators!A1824&amp;"|"&amp;MID(indicators!C1824,3,100),support!$A$2:$A$66,0),MATCH(indicators!B1824,support!$E$1:$BI$1,0))="","NULL",SUBSTITUTE(OFFSET(support!$D$1,MATCH("v|"&amp;indicators!A1824&amp;"|"&amp;MID(indicators!C1824,3,100),support!$A$2:$A$66,0),MATCH(indicators!B1824,support!$E$1:$BI$1,0)),",","."))</f>
        <v>22</v>
      </c>
      <c r="E1824" t="s">
        <v>19</v>
      </c>
      <c r="F1824" t="s">
        <v>19</v>
      </c>
      <c r="G1824" t="s">
        <v>19</v>
      </c>
      <c r="H1824" t="s">
        <v>19</v>
      </c>
      <c r="I1824" t="str">
        <f ca="1">IF(OFFSET(support!$D$1,MATCH("w|"&amp;indicators!A1824&amp;"|"&amp;MID(indicators!C1824,3,100),support!$A$2:$A$66,0),MATCH(indicators!B1824,support!$E$1:$BI$1,0))="","NULL",SUBSTITUTE(OFFSET(support!$D$1,MATCH("w|"&amp;indicators!A1824&amp;"|"&amp;MID(indicators!C1824,3,100),support!$A$2:$A$66,0),MATCH(indicators!B1824,support!$E$1:$BI$1,0)),",","."))</f>
        <v>57</v>
      </c>
      <c r="J1824">
        <v>1</v>
      </c>
    </row>
    <row r="1825" spans="1:10" x14ac:dyDescent="0.25">
      <c r="A1825">
        <v>2018</v>
      </c>
      <c r="B1825" s="88">
        <v>83</v>
      </c>
      <c r="C1825" t="s">
        <v>237</v>
      </c>
      <c r="D1825" t="str">
        <f ca="1">IF(OFFSET(support!$D$1,MATCH("v|"&amp;indicators!A1825&amp;"|"&amp;MID(indicators!C1825,3,100),support!$A$2:$A$66,0),MATCH(indicators!B1825,support!$E$1:$BI$1,0))="","NULL",SUBSTITUTE(OFFSET(support!$D$1,MATCH("v|"&amp;indicators!A1825&amp;"|"&amp;MID(indicators!C1825,3,100),support!$A$2:$A$66,0),MATCH(indicators!B1825,support!$E$1:$BI$1,0)),",","."))</f>
        <v>5</v>
      </c>
      <c r="E1825" t="s">
        <v>19</v>
      </c>
      <c r="F1825" t="s">
        <v>19</v>
      </c>
      <c r="G1825" t="s">
        <v>19</v>
      </c>
      <c r="H1825" t="s">
        <v>19</v>
      </c>
      <c r="I1825" t="str">
        <f ca="1">IF(OFFSET(support!$D$1,MATCH("w|"&amp;indicators!A1825&amp;"|"&amp;MID(indicators!C1825,3,100),support!$A$2:$A$66,0),MATCH(indicators!B1825,support!$E$1:$BI$1,0))="","NULL",SUBSTITUTE(OFFSET(support!$D$1,MATCH("w|"&amp;indicators!A1825&amp;"|"&amp;MID(indicators!C1825,3,100),support!$A$2:$A$66,0),MATCH(indicators!B1825,support!$E$1:$BI$1,0)),",","."))</f>
        <v>57</v>
      </c>
      <c r="J1825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5"/>
  <sheetViews>
    <sheetView workbookViewId="0">
      <pane ySplit="1" topLeftCell="A2" activePane="bottomLeft" state="frozen"/>
      <selection activeCell="D1" sqref="D1"/>
      <selection pane="bottomLeft"/>
    </sheetView>
  </sheetViews>
  <sheetFormatPr defaultRowHeight="15" x14ac:dyDescent="0.25"/>
  <cols>
    <col min="1" max="1" width="5" bestFit="1" customWidth="1"/>
    <col min="2" max="2" width="6.28515625" bestFit="1" customWidth="1"/>
    <col min="3" max="3" width="5.42578125" bestFit="1" customWidth="1"/>
    <col min="4" max="4" width="12" bestFit="1" customWidth="1"/>
    <col min="5" max="5" width="7.140625" bestFit="1" customWidth="1"/>
    <col min="6" max="6" width="8.5703125" bestFit="1" customWidth="1"/>
  </cols>
  <sheetData>
    <row r="1" spans="1:6" s="1" customFormat="1" x14ac:dyDescent="0.25">
      <c r="A1" s="1" t="s">
        <v>64</v>
      </c>
      <c r="B1" s="1" t="s">
        <v>65</v>
      </c>
      <c r="C1" s="1" t="s">
        <v>66</v>
      </c>
      <c r="D1" s="1" t="s">
        <v>67</v>
      </c>
      <c r="E1" s="1" t="s">
        <v>216</v>
      </c>
      <c r="F1" s="1" t="s">
        <v>29</v>
      </c>
    </row>
    <row r="2" spans="1:6" x14ac:dyDescent="0.25">
      <c r="A2">
        <v>2017</v>
      </c>
      <c r="B2" s="88">
        <v>1</v>
      </c>
      <c r="C2" t="s">
        <v>217</v>
      </c>
      <c r="D2" t="str">
        <f ca="1">IF(OFFSET(support!$D$1,MATCH("v|"&amp;ratings!A2&amp;"|"&amp;"R.T",support!$A$2:$A$66,0),MATCH(ratings!B2,support!$E$1:$BI$1,0))="","NULL",SUBSTITUTE(OFFSET(support!$D$1,MATCH("v|"&amp;ratings!A2&amp;"|"&amp;"R.T",support!$A$2:$A$66,0),MATCH(ratings!B2,support!$E$1:$BI$1,0)),",","."))</f>
        <v>6.89620808225192</v>
      </c>
      <c r="E2">
        <v>10</v>
      </c>
      <c r="F2">
        <v>1</v>
      </c>
    </row>
    <row r="3" spans="1:6" x14ac:dyDescent="0.25">
      <c r="A3">
        <v>2017</v>
      </c>
      <c r="B3" s="88">
        <v>2</v>
      </c>
      <c r="C3" t="s">
        <v>217</v>
      </c>
      <c r="D3" t="str">
        <f ca="1">IF(OFFSET(support!$D$1,MATCH("v|"&amp;ratings!A3&amp;"|"&amp;"R.T",support!$A$2:$A$66,0),MATCH(ratings!B3,support!$E$1:$BI$1,0))="","NULL",SUBSTITUTE(OFFSET(support!$D$1,MATCH("v|"&amp;ratings!A3&amp;"|"&amp;"R.T",support!$A$2:$A$66,0),MATCH(ratings!B3,support!$E$1:$BI$1,0)),",","."))</f>
        <v>5.62124167854714</v>
      </c>
      <c r="E3">
        <v>10</v>
      </c>
      <c r="F3">
        <v>1</v>
      </c>
    </row>
    <row r="4" spans="1:6" x14ac:dyDescent="0.25">
      <c r="A4">
        <v>2017</v>
      </c>
      <c r="B4" s="88">
        <v>3</v>
      </c>
      <c r="C4" t="s">
        <v>217</v>
      </c>
      <c r="D4" t="str">
        <f ca="1">IF(OFFSET(support!$D$1,MATCH("v|"&amp;ratings!A4&amp;"|"&amp;"R.T",support!$A$2:$A$66,0),MATCH(ratings!B4,support!$E$1:$BI$1,0))="","NULL",SUBSTITUTE(OFFSET(support!$D$1,MATCH("v|"&amp;ratings!A4&amp;"|"&amp;"R.T",support!$A$2:$A$66,0),MATCH(ratings!B4,support!$E$1:$BI$1,0)),",","."))</f>
        <v>3.99890652681248</v>
      </c>
      <c r="E4">
        <v>10</v>
      </c>
      <c r="F4">
        <v>1</v>
      </c>
    </row>
    <row r="5" spans="1:6" x14ac:dyDescent="0.25">
      <c r="A5">
        <v>2017</v>
      </c>
      <c r="B5" s="88">
        <v>4</v>
      </c>
      <c r="C5" t="s">
        <v>217</v>
      </c>
      <c r="D5" t="str">
        <f ca="1">IF(OFFSET(support!$D$1,MATCH("v|"&amp;ratings!A5&amp;"|"&amp;"R.T",support!$A$2:$A$66,0),MATCH(ratings!B5,support!$E$1:$BI$1,0))="","NULL",SUBSTITUTE(OFFSET(support!$D$1,MATCH("v|"&amp;ratings!A5&amp;"|"&amp;"R.T",support!$A$2:$A$66,0),MATCH(ratings!B5,support!$E$1:$BI$1,0)),",","."))</f>
        <v>6.25059459428554</v>
      </c>
      <c r="E5">
        <v>10</v>
      </c>
      <c r="F5">
        <v>1</v>
      </c>
    </row>
    <row r="6" spans="1:6" x14ac:dyDescent="0.25">
      <c r="A6">
        <v>2017</v>
      </c>
      <c r="B6" s="88">
        <v>5</v>
      </c>
      <c r="C6" t="s">
        <v>217</v>
      </c>
      <c r="D6" t="str">
        <f ca="1">IF(OFFSET(support!$D$1,MATCH("v|"&amp;ratings!A6&amp;"|"&amp;"R.T",support!$A$2:$A$66,0),MATCH(ratings!B6,support!$E$1:$BI$1,0))="","NULL",SUBSTITUTE(OFFSET(support!$D$1,MATCH("v|"&amp;ratings!A6&amp;"|"&amp;"R.T",support!$A$2:$A$66,0),MATCH(ratings!B6,support!$E$1:$BI$1,0)),",","."))</f>
        <v>4.99866805367887</v>
      </c>
      <c r="E6">
        <v>10</v>
      </c>
      <c r="F6">
        <v>1</v>
      </c>
    </row>
    <row r="7" spans="1:6" x14ac:dyDescent="0.25">
      <c r="A7">
        <v>2017</v>
      </c>
      <c r="B7" s="88">
        <v>6</v>
      </c>
      <c r="C7" t="s">
        <v>217</v>
      </c>
      <c r="D7" t="str">
        <f ca="1">IF(OFFSET(support!$D$1,MATCH("v|"&amp;ratings!A7&amp;"|"&amp;"R.T",support!$A$2:$A$66,0),MATCH(ratings!B7,support!$E$1:$BI$1,0))="","NULL",SUBSTITUTE(OFFSET(support!$D$1,MATCH("v|"&amp;ratings!A7&amp;"|"&amp;"R.T",support!$A$2:$A$66,0),MATCH(ratings!B7,support!$E$1:$BI$1,0)),",","."))</f>
        <v>2.63266952229754</v>
      </c>
      <c r="E7">
        <v>10</v>
      </c>
      <c r="F7">
        <v>1</v>
      </c>
    </row>
    <row r="8" spans="1:6" x14ac:dyDescent="0.25">
      <c r="A8">
        <v>2017</v>
      </c>
      <c r="B8" s="88">
        <v>7</v>
      </c>
      <c r="C8" t="s">
        <v>217</v>
      </c>
      <c r="D8" t="str">
        <f ca="1">IF(OFFSET(support!$D$1,MATCH("v|"&amp;ratings!A8&amp;"|"&amp;"R.T",support!$A$2:$A$66,0),MATCH(ratings!B8,support!$E$1:$BI$1,0))="","NULL",SUBSTITUTE(OFFSET(support!$D$1,MATCH("v|"&amp;ratings!A8&amp;"|"&amp;"R.T",support!$A$2:$A$66,0),MATCH(ratings!B8,support!$E$1:$BI$1,0)),",","."))</f>
        <v>5.0567849248352</v>
      </c>
      <c r="E8">
        <v>10</v>
      </c>
      <c r="F8">
        <v>1</v>
      </c>
    </row>
    <row r="9" spans="1:6" x14ac:dyDescent="0.25">
      <c r="A9">
        <v>2017</v>
      </c>
      <c r="B9" s="88">
        <v>8</v>
      </c>
      <c r="C9" t="s">
        <v>217</v>
      </c>
      <c r="D9" t="str">
        <f ca="1">IF(OFFSET(support!$D$1,MATCH("v|"&amp;ratings!A9&amp;"|"&amp;"R.T",support!$A$2:$A$66,0),MATCH(ratings!B9,support!$E$1:$BI$1,0))="","NULL",SUBSTITUTE(OFFSET(support!$D$1,MATCH("v|"&amp;ratings!A9&amp;"|"&amp;"R.T",support!$A$2:$A$66,0),MATCH(ratings!B9,support!$E$1:$BI$1,0)),",","."))</f>
        <v>7.35854241126857</v>
      </c>
      <c r="E9">
        <v>10</v>
      </c>
      <c r="F9">
        <v>1</v>
      </c>
    </row>
    <row r="10" spans="1:6" x14ac:dyDescent="0.25">
      <c r="A10">
        <v>2017</v>
      </c>
      <c r="B10" s="88">
        <v>10</v>
      </c>
      <c r="C10" t="s">
        <v>217</v>
      </c>
      <c r="D10" t="str">
        <f ca="1">IF(OFFSET(support!$D$1,MATCH("v|"&amp;ratings!A10&amp;"|"&amp;"R.T",support!$A$2:$A$66,0),MATCH(ratings!B10,support!$E$1:$BI$1,0))="","NULL",SUBSTITUTE(OFFSET(support!$D$1,MATCH("v|"&amp;ratings!A10&amp;"|"&amp;"R.T",support!$A$2:$A$66,0),MATCH(ratings!B10,support!$E$1:$BI$1,0)),",","."))</f>
        <v>3.32968534998615</v>
      </c>
      <c r="E10">
        <v>10</v>
      </c>
      <c r="F10">
        <v>1</v>
      </c>
    </row>
    <row r="11" spans="1:6" x14ac:dyDescent="0.25">
      <c r="A11">
        <v>2017</v>
      </c>
      <c r="B11" s="88">
        <v>11</v>
      </c>
      <c r="C11" t="s">
        <v>217</v>
      </c>
      <c r="D11" t="str">
        <f ca="1">IF(OFFSET(support!$D$1,MATCH("v|"&amp;ratings!A11&amp;"|"&amp;"R.T",support!$A$2:$A$66,0),MATCH(ratings!B11,support!$E$1:$BI$1,0))="","NULL",SUBSTITUTE(OFFSET(support!$D$1,MATCH("v|"&amp;ratings!A11&amp;"|"&amp;"R.T",support!$A$2:$A$66,0),MATCH(ratings!B11,support!$E$1:$BI$1,0)),",","."))</f>
        <v>3.95290559898783</v>
      </c>
      <c r="E11">
        <v>10</v>
      </c>
      <c r="F11">
        <v>1</v>
      </c>
    </row>
    <row r="12" spans="1:6" x14ac:dyDescent="0.25">
      <c r="A12">
        <v>2017</v>
      </c>
      <c r="B12" s="88">
        <v>12</v>
      </c>
      <c r="C12" t="s">
        <v>217</v>
      </c>
      <c r="D12" t="str">
        <f ca="1">IF(OFFSET(support!$D$1,MATCH("v|"&amp;ratings!A12&amp;"|"&amp;"R.T",support!$A$2:$A$66,0),MATCH(ratings!B12,support!$E$1:$BI$1,0))="","NULL",SUBSTITUTE(OFFSET(support!$D$1,MATCH("v|"&amp;ratings!A12&amp;"|"&amp;"R.T",support!$A$2:$A$66,0),MATCH(ratings!B12,support!$E$1:$BI$1,0)),",","."))</f>
        <v>6.20897813246708</v>
      </c>
      <c r="E12">
        <v>10</v>
      </c>
      <c r="F12">
        <v>1</v>
      </c>
    </row>
    <row r="13" spans="1:6" x14ac:dyDescent="0.25">
      <c r="A13">
        <v>2017</v>
      </c>
      <c r="B13" s="88">
        <v>14</v>
      </c>
      <c r="C13" t="s">
        <v>217</v>
      </c>
      <c r="D13" t="str">
        <f ca="1">IF(OFFSET(support!$D$1,MATCH("v|"&amp;ratings!A13&amp;"|"&amp;"R.T",support!$A$2:$A$66,0),MATCH(ratings!B13,support!$E$1:$BI$1,0))="","NULL",SUBSTITUTE(OFFSET(support!$D$1,MATCH("v|"&amp;ratings!A13&amp;"|"&amp;"R.T",support!$A$2:$A$66,0),MATCH(ratings!B13,support!$E$1:$BI$1,0)),",","."))</f>
        <v>4.46773803043505</v>
      </c>
      <c r="E13">
        <v>10</v>
      </c>
      <c r="F13">
        <v>1</v>
      </c>
    </row>
    <row r="14" spans="1:6" x14ac:dyDescent="0.25">
      <c r="A14">
        <v>2017</v>
      </c>
      <c r="B14" s="88">
        <v>17</v>
      </c>
      <c r="C14" t="s">
        <v>217</v>
      </c>
      <c r="D14" t="str">
        <f ca="1">IF(OFFSET(support!$D$1,MATCH("v|"&amp;ratings!A14&amp;"|"&amp;"R.T",support!$A$2:$A$66,0),MATCH(ratings!B14,support!$E$1:$BI$1,0))="","NULL",SUBSTITUTE(OFFSET(support!$D$1,MATCH("v|"&amp;ratings!A14&amp;"|"&amp;"R.T",support!$A$2:$A$66,0),MATCH(ratings!B14,support!$E$1:$BI$1,0)),",","."))</f>
        <v>6.5176447509348</v>
      </c>
      <c r="E14">
        <v>10</v>
      </c>
      <c r="F14">
        <v>1</v>
      </c>
    </row>
    <row r="15" spans="1:6" x14ac:dyDescent="0.25">
      <c r="A15">
        <v>2017</v>
      </c>
      <c r="B15" s="88">
        <v>18</v>
      </c>
      <c r="C15" t="s">
        <v>217</v>
      </c>
      <c r="D15" t="str">
        <f ca="1">IF(OFFSET(support!$D$1,MATCH("v|"&amp;ratings!A15&amp;"|"&amp;"R.T",support!$A$2:$A$66,0),MATCH(ratings!B15,support!$E$1:$BI$1,0))="","NULL",SUBSTITUTE(OFFSET(support!$D$1,MATCH("v|"&amp;ratings!A15&amp;"|"&amp;"R.T",support!$A$2:$A$66,0),MATCH(ratings!B15,support!$E$1:$BI$1,0)),",","."))</f>
        <v>6.20568582796264</v>
      </c>
      <c r="E15">
        <v>10</v>
      </c>
      <c r="F15">
        <v>1</v>
      </c>
    </row>
    <row r="16" spans="1:6" x14ac:dyDescent="0.25">
      <c r="A16">
        <v>2017</v>
      </c>
      <c r="B16" s="88">
        <v>21</v>
      </c>
      <c r="C16" t="s">
        <v>217</v>
      </c>
      <c r="D16" t="str">
        <f ca="1">IF(OFFSET(support!$D$1,MATCH("v|"&amp;ratings!A16&amp;"|"&amp;"R.T",support!$A$2:$A$66,0),MATCH(ratings!B16,support!$E$1:$BI$1,0))="","NULL",SUBSTITUTE(OFFSET(support!$D$1,MATCH("v|"&amp;ratings!A16&amp;"|"&amp;"R.T",support!$A$2:$A$66,0),MATCH(ratings!B16,support!$E$1:$BI$1,0)),",","."))</f>
        <v>5.35014493432466</v>
      </c>
      <c r="E16">
        <v>10</v>
      </c>
      <c r="F16">
        <v>1</v>
      </c>
    </row>
    <row r="17" spans="1:6" x14ac:dyDescent="0.25">
      <c r="A17">
        <v>2017</v>
      </c>
      <c r="B17" s="88">
        <v>22</v>
      </c>
      <c r="C17" t="s">
        <v>217</v>
      </c>
      <c r="D17" t="str">
        <f ca="1">IF(OFFSET(support!$D$1,MATCH("v|"&amp;ratings!A17&amp;"|"&amp;"R.T",support!$A$2:$A$66,0),MATCH(ratings!B17,support!$E$1:$BI$1,0))="","NULL",SUBSTITUTE(OFFSET(support!$D$1,MATCH("v|"&amp;ratings!A17&amp;"|"&amp;"R.T",support!$A$2:$A$66,0),MATCH(ratings!B17,support!$E$1:$BI$1,0)),",","."))</f>
        <v>8.88365286922292</v>
      </c>
      <c r="E17">
        <v>10</v>
      </c>
      <c r="F17">
        <v>1</v>
      </c>
    </row>
    <row r="18" spans="1:6" x14ac:dyDescent="0.25">
      <c r="A18">
        <v>2017</v>
      </c>
      <c r="B18" s="88">
        <v>24</v>
      </c>
      <c r="C18" t="s">
        <v>217</v>
      </c>
      <c r="D18" t="str">
        <f ca="1">IF(OFFSET(support!$D$1,MATCH("v|"&amp;ratings!A18&amp;"|"&amp;"R.T",support!$A$2:$A$66,0),MATCH(ratings!B18,support!$E$1:$BI$1,0))="","NULL",SUBSTITUTE(OFFSET(support!$D$1,MATCH("v|"&amp;ratings!A18&amp;"|"&amp;"R.T",support!$A$2:$A$66,0),MATCH(ratings!B18,support!$E$1:$BI$1,0)),",","."))</f>
        <v>6.43590887293481</v>
      </c>
      <c r="E18">
        <v>10</v>
      </c>
      <c r="F18">
        <v>1</v>
      </c>
    </row>
    <row r="19" spans="1:6" x14ac:dyDescent="0.25">
      <c r="A19">
        <v>2017</v>
      </c>
      <c r="B19" s="88">
        <v>25</v>
      </c>
      <c r="C19" t="s">
        <v>217</v>
      </c>
      <c r="D19" t="str">
        <f ca="1">IF(OFFSET(support!$D$1,MATCH("v|"&amp;ratings!A19&amp;"|"&amp;"R.T",support!$A$2:$A$66,0),MATCH(ratings!B19,support!$E$1:$BI$1,0))="","NULL",SUBSTITUTE(OFFSET(support!$D$1,MATCH("v|"&amp;ratings!A19&amp;"|"&amp;"R.T",support!$A$2:$A$66,0),MATCH(ratings!B19,support!$E$1:$BI$1,0)),",","."))</f>
        <v>3.42726006919839</v>
      </c>
      <c r="E19">
        <v>10</v>
      </c>
      <c r="F19">
        <v>1</v>
      </c>
    </row>
    <row r="20" spans="1:6" x14ac:dyDescent="0.25">
      <c r="A20">
        <v>2017</v>
      </c>
      <c r="B20" s="88">
        <v>26</v>
      </c>
      <c r="C20" t="s">
        <v>217</v>
      </c>
      <c r="D20" t="str">
        <f ca="1">IF(OFFSET(support!$D$1,MATCH("v|"&amp;ratings!A20&amp;"|"&amp;"R.T",support!$A$2:$A$66,0),MATCH(ratings!B20,support!$E$1:$BI$1,0))="","NULL",SUBSTITUTE(OFFSET(support!$D$1,MATCH("v|"&amp;ratings!A20&amp;"|"&amp;"R.T",support!$A$2:$A$66,0),MATCH(ratings!B20,support!$E$1:$BI$1,0)),",","."))</f>
        <v>7.20573367027624</v>
      </c>
      <c r="E20">
        <v>10</v>
      </c>
      <c r="F20">
        <v>1</v>
      </c>
    </row>
    <row r="21" spans="1:6" x14ac:dyDescent="0.25">
      <c r="A21">
        <v>2017</v>
      </c>
      <c r="B21" s="88">
        <v>27</v>
      </c>
      <c r="C21" t="s">
        <v>217</v>
      </c>
      <c r="D21" t="str">
        <f ca="1">IF(OFFSET(support!$D$1,MATCH("v|"&amp;ratings!A21&amp;"|"&amp;"R.T",support!$A$2:$A$66,0),MATCH(ratings!B21,support!$E$1:$BI$1,0))="","NULL",SUBSTITUTE(OFFSET(support!$D$1,MATCH("v|"&amp;ratings!A21&amp;"|"&amp;"R.T",support!$A$2:$A$66,0),MATCH(ratings!B21,support!$E$1:$BI$1,0)),",","."))</f>
        <v>6.73220766771531</v>
      </c>
      <c r="E21">
        <v>10</v>
      </c>
      <c r="F21">
        <v>1</v>
      </c>
    </row>
    <row r="22" spans="1:6" x14ac:dyDescent="0.25">
      <c r="A22">
        <v>2017</v>
      </c>
      <c r="B22" s="88">
        <v>28</v>
      </c>
      <c r="C22" t="s">
        <v>217</v>
      </c>
      <c r="D22" t="str">
        <f ca="1">IF(OFFSET(support!$D$1,MATCH("v|"&amp;ratings!A22&amp;"|"&amp;"R.T",support!$A$2:$A$66,0),MATCH(ratings!B22,support!$E$1:$BI$1,0))="","NULL",SUBSTITUTE(OFFSET(support!$D$1,MATCH("v|"&amp;ratings!A22&amp;"|"&amp;"R.T",support!$A$2:$A$66,0),MATCH(ratings!B22,support!$E$1:$BI$1,0)),",","."))</f>
        <v>4.2539203928352</v>
      </c>
      <c r="E22">
        <v>10</v>
      </c>
      <c r="F22">
        <v>1</v>
      </c>
    </row>
    <row r="23" spans="1:6" x14ac:dyDescent="0.25">
      <c r="A23">
        <v>2017</v>
      </c>
      <c r="B23" s="88">
        <v>29</v>
      </c>
      <c r="C23" t="s">
        <v>217</v>
      </c>
      <c r="D23" t="str">
        <f ca="1">IF(OFFSET(support!$D$1,MATCH("v|"&amp;ratings!A23&amp;"|"&amp;"R.T",support!$A$2:$A$66,0),MATCH(ratings!B23,support!$E$1:$BI$1,0))="","NULL",SUBSTITUTE(OFFSET(support!$D$1,MATCH("v|"&amp;ratings!A23&amp;"|"&amp;"R.T",support!$A$2:$A$66,0),MATCH(ratings!B23,support!$E$1:$BI$1,0)),",","."))</f>
        <v>3.83459233960202</v>
      </c>
      <c r="E23">
        <v>10</v>
      </c>
      <c r="F23">
        <v>1</v>
      </c>
    </row>
    <row r="24" spans="1:6" x14ac:dyDescent="0.25">
      <c r="A24">
        <v>2017</v>
      </c>
      <c r="B24" s="88">
        <v>31</v>
      </c>
      <c r="C24" t="s">
        <v>217</v>
      </c>
      <c r="D24" t="str">
        <f ca="1">IF(OFFSET(support!$D$1,MATCH("v|"&amp;ratings!A24&amp;"|"&amp;"R.T",support!$A$2:$A$66,0),MATCH(ratings!B24,support!$E$1:$BI$1,0))="","NULL",SUBSTITUTE(OFFSET(support!$D$1,MATCH("v|"&amp;ratings!A24&amp;"|"&amp;"R.T",support!$A$2:$A$66,0),MATCH(ratings!B24,support!$E$1:$BI$1,0)),",","."))</f>
        <v>8.42537707681232</v>
      </c>
      <c r="E24">
        <v>10</v>
      </c>
      <c r="F24">
        <v>1</v>
      </c>
    </row>
    <row r="25" spans="1:6" x14ac:dyDescent="0.25">
      <c r="A25">
        <v>2017</v>
      </c>
      <c r="B25" s="88">
        <v>33</v>
      </c>
      <c r="C25" t="s">
        <v>217</v>
      </c>
      <c r="D25" t="str">
        <f ca="1">IF(OFFSET(support!$D$1,MATCH("v|"&amp;ratings!A25&amp;"|"&amp;"R.T",support!$A$2:$A$66,0),MATCH(ratings!B25,support!$E$1:$BI$1,0))="","NULL",SUBSTITUTE(OFFSET(support!$D$1,MATCH("v|"&amp;ratings!A25&amp;"|"&amp;"R.T",support!$A$2:$A$66,0),MATCH(ratings!B25,support!$E$1:$BI$1,0)),",","."))</f>
        <v>5.93321134759239</v>
      </c>
      <c r="E25">
        <v>10</v>
      </c>
      <c r="F25">
        <v>1</v>
      </c>
    </row>
    <row r="26" spans="1:6" x14ac:dyDescent="0.25">
      <c r="A26">
        <v>2017</v>
      </c>
      <c r="B26" s="88">
        <v>35</v>
      </c>
      <c r="C26" t="s">
        <v>217</v>
      </c>
      <c r="D26" t="str">
        <f ca="1">IF(OFFSET(support!$D$1,MATCH("v|"&amp;ratings!A26&amp;"|"&amp;"R.T",support!$A$2:$A$66,0),MATCH(ratings!B26,support!$E$1:$BI$1,0))="","NULL",SUBSTITUTE(OFFSET(support!$D$1,MATCH("v|"&amp;ratings!A26&amp;"|"&amp;"R.T",support!$A$2:$A$66,0),MATCH(ratings!B26,support!$E$1:$BI$1,0)),",","."))</f>
        <v>6.17202136043975</v>
      </c>
      <c r="E26">
        <v>10</v>
      </c>
      <c r="F26">
        <v>1</v>
      </c>
    </row>
    <row r="27" spans="1:6" x14ac:dyDescent="0.25">
      <c r="A27">
        <v>2017</v>
      </c>
      <c r="B27" s="88">
        <v>36</v>
      </c>
      <c r="C27" t="s">
        <v>217</v>
      </c>
      <c r="D27" t="str">
        <f ca="1">IF(OFFSET(support!$D$1,MATCH("v|"&amp;ratings!A27&amp;"|"&amp;"R.T",support!$A$2:$A$66,0),MATCH(ratings!B27,support!$E$1:$BI$1,0))="","NULL",SUBSTITUTE(OFFSET(support!$D$1,MATCH("v|"&amp;ratings!A27&amp;"|"&amp;"R.T",support!$A$2:$A$66,0),MATCH(ratings!B27,support!$E$1:$BI$1,0)),",","."))</f>
        <v>6.43532263889986</v>
      </c>
      <c r="E27">
        <v>10</v>
      </c>
      <c r="F27">
        <v>1</v>
      </c>
    </row>
    <row r="28" spans="1:6" x14ac:dyDescent="0.25">
      <c r="A28">
        <v>2017</v>
      </c>
      <c r="B28" s="88">
        <v>38</v>
      </c>
      <c r="C28" t="s">
        <v>217</v>
      </c>
      <c r="D28" t="str">
        <f ca="1">IF(OFFSET(support!$D$1,MATCH("v|"&amp;ratings!A28&amp;"|"&amp;"R.T",support!$A$2:$A$66,0),MATCH(ratings!B28,support!$E$1:$BI$1,0))="","NULL",SUBSTITUTE(OFFSET(support!$D$1,MATCH("v|"&amp;ratings!A28&amp;"|"&amp;"R.T",support!$A$2:$A$66,0),MATCH(ratings!B28,support!$E$1:$BI$1,0)),",","."))</f>
        <v>7.00714620188583</v>
      </c>
      <c r="E28">
        <v>10</v>
      </c>
      <c r="F28">
        <v>1</v>
      </c>
    </row>
    <row r="29" spans="1:6" x14ac:dyDescent="0.25">
      <c r="A29">
        <v>2017</v>
      </c>
      <c r="B29" s="88">
        <v>40</v>
      </c>
      <c r="C29" t="s">
        <v>217</v>
      </c>
      <c r="D29" t="str">
        <f ca="1">IF(OFFSET(support!$D$1,MATCH("v|"&amp;ratings!A29&amp;"|"&amp;"R.T",support!$A$2:$A$66,0),MATCH(ratings!B29,support!$E$1:$BI$1,0))="","NULL",SUBSTITUTE(OFFSET(support!$D$1,MATCH("v|"&amp;ratings!A29&amp;"|"&amp;"R.T",support!$A$2:$A$66,0),MATCH(ratings!B29,support!$E$1:$BI$1,0)),",","."))</f>
        <v>5.16504725643356</v>
      </c>
      <c r="E29">
        <v>10</v>
      </c>
      <c r="F29">
        <v>1</v>
      </c>
    </row>
    <row r="30" spans="1:6" x14ac:dyDescent="0.25">
      <c r="A30">
        <v>2017</v>
      </c>
      <c r="B30" s="88">
        <v>41</v>
      </c>
      <c r="C30" t="s">
        <v>217</v>
      </c>
      <c r="D30" t="str">
        <f ca="1">IF(OFFSET(support!$D$1,MATCH("v|"&amp;ratings!A30&amp;"|"&amp;"R.T",support!$A$2:$A$66,0),MATCH(ratings!B30,support!$E$1:$BI$1,0))="","NULL",SUBSTITUTE(OFFSET(support!$D$1,MATCH("v|"&amp;ratings!A30&amp;"|"&amp;"R.T",support!$A$2:$A$66,0),MATCH(ratings!B30,support!$E$1:$BI$1,0)),",","."))</f>
        <v>8.36317211106791</v>
      </c>
      <c r="E30">
        <v>10</v>
      </c>
      <c r="F30">
        <v>1</v>
      </c>
    </row>
    <row r="31" spans="1:6" x14ac:dyDescent="0.25">
      <c r="A31">
        <v>2017</v>
      </c>
      <c r="B31" s="88">
        <v>42</v>
      </c>
      <c r="C31" t="s">
        <v>217</v>
      </c>
      <c r="D31" t="str">
        <f ca="1">IF(OFFSET(support!$D$1,MATCH("v|"&amp;ratings!A31&amp;"|"&amp;"R.T",support!$A$2:$A$66,0),MATCH(ratings!B31,support!$E$1:$BI$1,0))="","NULL",SUBSTITUTE(OFFSET(support!$D$1,MATCH("v|"&amp;ratings!A31&amp;"|"&amp;"R.T",support!$A$2:$A$66,0),MATCH(ratings!B31,support!$E$1:$BI$1,0)),",","."))</f>
        <v>4.09471203903297</v>
      </c>
      <c r="E31">
        <v>10</v>
      </c>
      <c r="F31">
        <v>1</v>
      </c>
    </row>
    <row r="32" spans="1:6" x14ac:dyDescent="0.25">
      <c r="A32">
        <v>2017</v>
      </c>
      <c r="B32" s="88">
        <v>43</v>
      </c>
      <c r="C32" t="s">
        <v>217</v>
      </c>
      <c r="D32" t="str">
        <f ca="1">IF(OFFSET(support!$D$1,MATCH("v|"&amp;ratings!A32&amp;"|"&amp;"R.T",support!$A$2:$A$66,0),MATCH(ratings!B32,support!$E$1:$BI$1,0))="","NULL",SUBSTITUTE(OFFSET(support!$D$1,MATCH("v|"&amp;ratings!A32&amp;"|"&amp;"R.T",support!$A$2:$A$66,0),MATCH(ratings!B32,support!$E$1:$BI$1,0)),",","."))</f>
        <v>5.48377941118038</v>
      </c>
      <c r="E32">
        <v>10</v>
      </c>
      <c r="F32">
        <v>1</v>
      </c>
    </row>
    <row r="33" spans="1:6" x14ac:dyDescent="0.25">
      <c r="A33">
        <v>2017</v>
      </c>
      <c r="B33" s="88">
        <v>44</v>
      </c>
      <c r="C33" t="s">
        <v>217</v>
      </c>
      <c r="D33" t="str">
        <f ca="1">IF(OFFSET(support!$D$1,MATCH("v|"&amp;ratings!A33&amp;"|"&amp;"R.T",support!$A$2:$A$66,0),MATCH(ratings!B33,support!$E$1:$BI$1,0))="","NULL",SUBSTITUTE(OFFSET(support!$D$1,MATCH("v|"&amp;ratings!A33&amp;"|"&amp;"R.T",support!$A$2:$A$66,0),MATCH(ratings!B33,support!$E$1:$BI$1,0)),",","."))</f>
        <v>4.08154673267312</v>
      </c>
      <c r="E33">
        <v>10</v>
      </c>
      <c r="F33">
        <v>1</v>
      </c>
    </row>
    <row r="34" spans="1:6" x14ac:dyDescent="0.25">
      <c r="A34">
        <v>2017</v>
      </c>
      <c r="B34" s="88">
        <v>45</v>
      </c>
      <c r="C34" t="s">
        <v>217</v>
      </c>
      <c r="D34" t="str">
        <f ca="1">IF(OFFSET(support!$D$1,MATCH("v|"&amp;ratings!A34&amp;"|"&amp;"R.T",support!$A$2:$A$66,0),MATCH(ratings!B34,support!$E$1:$BI$1,0))="","NULL",SUBSTITUTE(OFFSET(support!$D$1,MATCH("v|"&amp;ratings!A34&amp;"|"&amp;"R.T",support!$A$2:$A$66,0),MATCH(ratings!B34,support!$E$1:$BI$1,0)),",","."))</f>
        <v>6.4355314322278</v>
      </c>
      <c r="E34">
        <v>10</v>
      </c>
      <c r="F34">
        <v>1</v>
      </c>
    </row>
    <row r="35" spans="1:6" x14ac:dyDescent="0.25">
      <c r="A35">
        <v>2017</v>
      </c>
      <c r="B35" s="88">
        <v>46</v>
      </c>
      <c r="C35" t="s">
        <v>217</v>
      </c>
      <c r="D35" t="str">
        <f ca="1">IF(OFFSET(support!$D$1,MATCH("v|"&amp;ratings!A35&amp;"|"&amp;"R.T",support!$A$2:$A$66,0),MATCH(ratings!B35,support!$E$1:$BI$1,0))="","NULL",SUBSTITUTE(OFFSET(support!$D$1,MATCH("v|"&amp;ratings!A35&amp;"|"&amp;"R.T",support!$A$2:$A$66,0),MATCH(ratings!B35,support!$E$1:$BI$1,0)),",","."))</f>
        <v>4.57637424379076</v>
      </c>
      <c r="E35">
        <v>10</v>
      </c>
      <c r="F35">
        <v>1</v>
      </c>
    </row>
    <row r="36" spans="1:6" x14ac:dyDescent="0.25">
      <c r="A36">
        <v>2017</v>
      </c>
      <c r="B36" s="88">
        <v>47</v>
      </c>
      <c r="C36" t="s">
        <v>217</v>
      </c>
      <c r="D36" t="str">
        <f ca="1">IF(OFFSET(support!$D$1,MATCH("v|"&amp;ratings!A36&amp;"|"&amp;"R.T",support!$A$2:$A$66,0),MATCH(ratings!B36,support!$E$1:$BI$1,0))="","NULL",SUBSTITUTE(OFFSET(support!$D$1,MATCH("v|"&amp;ratings!A36&amp;"|"&amp;"R.T",support!$A$2:$A$66,0),MATCH(ratings!B36,support!$E$1:$BI$1,0)),",","."))</f>
        <v>5.70669950464152</v>
      </c>
      <c r="E36">
        <v>10</v>
      </c>
      <c r="F36">
        <v>1</v>
      </c>
    </row>
    <row r="37" spans="1:6" x14ac:dyDescent="0.25">
      <c r="A37">
        <v>2017</v>
      </c>
      <c r="B37" s="88">
        <v>48</v>
      </c>
      <c r="C37" t="s">
        <v>217</v>
      </c>
      <c r="D37" t="str">
        <f ca="1">IF(OFFSET(support!$D$1,MATCH("v|"&amp;ratings!A37&amp;"|"&amp;"R.T",support!$A$2:$A$66,0),MATCH(ratings!B37,support!$E$1:$BI$1,0))="","NULL",SUBSTITUTE(OFFSET(support!$D$1,MATCH("v|"&amp;ratings!A37&amp;"|"&amp;"R.T",support!$A$2:$A$66,0),MATCH(ratings!B37,support!$E$1:$BI$1,0)),",","."))</f>
        <v>5.57780784250385</v>
      </c>
      <c r="E37">
        <v>10</v>
      </c>
      <c r="F37">
        <v>1</v>
      </c>
    </row>
    <row r="38" spans="1:6" x14ac:dyDescent="0.25">
      <c r="A38">
        <v>2017</v>
      </c>
      <c r="B38" s="88">
        <v>49</v>
      </c>
      <c r="C38" t="s">
        <v>217</v>
      </c>
      <c r="D38" t="str">
        <f ca="1">IF(OFFSET(support!$D$1,MATCH("v|"&amp;ratings!A38&amp;"|"&amp;"R.T",support!$A$2:$A$66,0),MATCH(ratings!B38,support!$E$1:$BI$1,0))="","NULL",SUBSTITUTE(OFFSET(support!$D$1,MATCH("v|"&amp;ratings!A38&amp;"|"&amp;"R.T",support!$A$2:$A$66,0),MATCH(ratings!B38,support!$E$1:$BI$1,0)),",","."))</f>
        <v>2.52720563258848</v>
      </c>
      <c r="E38">
        <v>10</v>
      </c>
      <c r="F38">
        <v>1</v>
      </c>
    </row>
    <row r="39" spans="1:6" x14ac:dyDescent="0.25">
      <c r="A39">
        <v>2017</v>
      </c>
      <c r="B39" s="88">
        <v>50</v>
      </c>
      <c r="C39" t="s">
        <v>217</v>
      </c>
      <c r="D39" t="str">
        <f ca="1">IF(OFFSET(support!$D$1,MATCH("v|"&amp;ratings!A39&amp;"|"&amp;"R.T",support!$A$2:$A$66,0),MATCH(ratings!B39,support!$E$1:$BI$1,0))="","NULL",SUBSTITUTE(OFFSET(support!$D$1,MATCH("v|"&amp;ratings!A39&amp;"|"&amp;"R.T",support!$A$2:$A$66,0),MATCH(ratings!B39,support!$E$1:$BI$1,0)),",","."))</f>
        <v>5.60193745626897</v>
      </c>
      <c r="E39">
        <v>10</v>
      </c>
      <c r="F39">
        <v>1</v>
      </c>
    </row>
    <row r="40" spans="1:6" x14ac:dyDescent="0.25">
      <c r="A40">
        <v>2017</v>
      </c>
      <c r="B40" s="88">
        <v>52</v>
      </c>
      <c r="C40" t="s">
        <v>217</v>
      </c>
      <c r="D40" t="str">
        <f ca="1">IF(OFFSET(support!$D$1,MATCH("v|"&amp;ratings!A40&amp;"|"&amp;"R.T",support!$A$2:$A$66,0),MATCH(ratings!B40,support!$E$1:$BI$1,0))="","NULL",SUBSTITUTE(OFFSET(support!$D$1,MATCH("v|"&amp;ratings!A40&amp;"|"&amp;"R.T",support!$A$2:$A$66,0),MATCH(ratings!B40,support!$E$1:$BI$1,0)),",","."))</f>
        <v>7.91290502572782</v>
      </c>
      <c r="E40">
        <v>10</v>
      </c>
      <c r="F40">
        <v>1</v>
      </c>
    </row>
    <row r="41" spans="1:6" x14ac:dyDescent="0.25">
      <c r="A41">
        <v>2017</v>
      </c>
      <c r="B41" s="88">
        <v>53</v>
      </c>
      <c r="C41" t="s">
        <v>217</v>
      </c>
      <c r="D41" t="str">
        <f ca="1">IF(OFFSET(support!$D$1,MATCH("v|"&amp;ratings!A41&amp;"|"&amp;"R.T",support!$A$2:$A$66,0),MATCH(ratings!B41,support!$E$1:$BI$1,0))="","NULL",SUBSTITUTE(OFFSET(support!$D$1,MATCH("v|"&amp;ratings!A41&amp;"|"&amp;"R.T",support!$A$2:$A$66,0),MATCH(ratings!B41,support!$E$1:$BI$1,0)),",","."))</f>
        <v>7.27461201790565</v>
      </c>
      <c r="E41">
        <v>10</v>
      </c>
      <c r="F41">
        <v>1</v>
      </c>
    </row>
    <row r="42" spans="1:6" x14ac:dyDescent="0.25">
      <c r="A42">
        <v>2017</v>
      </c>
      <c r="B42" s="88">
        <v>54</v>
      </c>
      <c r="C42" t="s">
        <v>217</v>
      </c>
      <c r="D42" t="str">
        <f ca="1">IF(OFFSET(support!$D$1,MATCH("v|"&amp;ratings!A42&amp;"|"&amp;"R.T",support!$A$2:$A$66,0),MATCH(ratings!B42,support!$E$1:$BI$1,0))="","NULL",SUBSTITUTE(OFFSET(support!$D$1,MATCH("v|"&amp;ratings!A42&amp;"|"&amp;"R.T",support!$A$2:$A$66,0),MATCH(ratings!B42,support!$E$1:$BI$1,0)),",","."))</f>
        <v>7.65963824464941</v>
      </c>
      <c r="E42">
        <v>10</v>
      </c>
      <c r="F42">
        <v>1</v>
      </c>
    </row>
    <row r="43" spans="1:6" x14ac:dyDescent="0.25">
      <c r="A43">
        <v>2017</v>
      </c>
      <c r="B43" s="88">
        <v>57</v>
      </c>
      <c r="C43" t="s">
        <v>217</v>
      </c>
      <c r="D43" t="str">
        <f ca="1">IF(OFFSET(support!$D$1,MATCH("v|"&amp;ratings!A43&amp;"|"&amp;"R.T",support!$A$2:$A$66,0),MATCH(ratings!B43,support!$E$1:$BI$1,0))="","NULL",SUBSTITUTE(OFFSET(support!$D$1,MATCH("v|"&amp;ratings!A43&amp;"|"&amp;"R.T",support!$A$2:$A$66,0),MATCH(ratings!B43,support!$E$1:$BI$1,0)),",","."))</f>
        <v>7.42792752207803</v>
      </c>
      <c r="E43">
        <v>10</v>
      </c>
      <c r="F43">
        <v>1</v>
      </c>
    </row>
    <row r="44" spans="1:6" x14ac:dyDescent="0.25">
      <c r="A44">
        <v>2017</v>
      </c>
      <c r="B44" s="88">
        <v>58</v>
      </c>
      <c r="C44" t="s">
        <v>217</v>
      </c>
      <c r="D44" t="str">
        <f ca="1">IF(OFFSET(support!$D$1,MATCH("v|"&amp;ratings!A44&amp;"|"&amp;"R.T",support!$A$2:$A$66,0),MATCH(ratings!B44,support!$E$1:$BI$1,0))="","NULL",SUBSTITUTE(OFFSET(support!$D$1,MATCH("v|"&amp;ratings!A44&amp;"|"&amp;"R.T",support!$A$2:$A$66,0),MATCH(ratings!B44,support!$E$1:$BI$1,0)),",","."))</f>
        <v>4.50781692075069</v>
      </c>
      <c r="E44">
        <v>10</v>
      </c>
      <c r="F44">
        <v>1</v>
      </c>
    </row>
    <row r="45" spans="1:6" x14ac:dyDescent="0.25">
      <c r="A45">
        <v>2017</v>
      </c>
      <c r="B45" s="88">
        <v>60</v>
      </c>
      <c r="C45" t="s">
        <v>217</v>
      </c>
      <c r="D45" t="str">
        <f ca="1">IF(OFFSET(support!$D$1,MATCH("v|"&amp;ratings!A45&amp;"|"&amp;"R.T",support!$A$2:$A$66,0),MATCH(ratings!B45,support!$E$1:$BI$1,0))="","NULL",SUBSTITUTE(OFFSET(support!$D$1,MATCH("v|"&amp;ratings!A45&amp;"|"&amp;"R.T",support!$A$2:$A$66,0),MATCH(ratings!B45,support!$E$1:$BI$1,0)),",","."))</f>
        <v>5.10421078455645</v>
      </c>
      <c r="E45">
        <v>10</v>
      </c>
      <c r="F45">
        <v>1</v>
      </c>
    </row>
    <row r="46" spans="1:6" x14ac:dyDescent="0.25">
      <c r="A46">
        <v>2017</v>
      </c>
      <c r="B46" s="88">
        <v>61</v>
      </c>
      <c r="C46" t="s">
        <v>217</v>
      </c>
      <c r="D46" t="str">
        <f ca="1">IF(OFFSET(support!$D$1,MATCH("v|"&amp;ratings!A46&amp;"|"&amp;"R.T",support!$A$2:$A$66,0),MATCH(ratings!B46,support!$E$1:$BI$1,0))="","NULL",SUBSTITUTE(OFFSET(support!$D$1,MATCH("v|"&amp;ratings!A46&amp;"|"&amp;"R.T",support!$A$2:$A$66,0),MATCH(ratings!B46,support!$E$1:$BI$1,0)),",","."))</f>
        <v>1.94334839346235</v>
      </c>
      <c r="E46">
        <v>10</v>
      </c>
      <c r="F46">
        <v>1</v>
      </c>
    </row>
    <row r="47" spans="1:6" x14ac:dyDescent="0.25">
      <c r="A47">
        <v>2017</v>
      </c>
      <c r="B47" s="88">
        <v>63</v>
      </c>
      <c r="C47" t="s">
        <v>217</v>
      </c>
      <c r="D47" t="str">
        <f ca="1">IF(OFFSET(support!$D$1,MATCH("v|"&amp;ratings!A47&amp;"|"&amp;"R.T",support!$A$2:$A$66,0),MATCH(ratings!B47,support!$E$1:$BI$1,0))="","NULL",SUBSTITUTE(OFFSET(support!$D$1,MATCH("v|"&amp;ratings!A47&amp;"|"&amp;"R.T",support!$A$2:$A$66,0),MATCH(ratings!B47,support!$E$1:$BI$1,0)),",","."))</f>
        <v>4.26979930662201</v>
      </c>
      <c r="E47">
        <v>10</v>
      </c>
      <c r="F47">
        <v>1</v>
      </c>
    </row>
    <row r="48" spans="1:6" x14ac:dyDescent="0.25">
      <c r="A48">
        <v>2017</v>
      </c>
      <c r="B48" s="88">
        <v>64</v>
      </c>
      <c r="C48" t="s">
        <v>217</v>
      </c>
      <c r="D48" t="str">
        <f ca="1">IF(OFFSET(support!$D$1,MATCH("v|"&amp;ratings!A48&amp;"|"&amp;"R.T",support!$A$2:$A$66,0),MATCH(ratings!B48,support!$E$1:$BI$1,0))="","NULL",SUBSTITUTE(OFFSET(support!$D$1,MATCH("v|"&amp;ratings!A48&amp;"|"&amp;"R.T",support!$A$2:$A$66,0),MATCH(ratings!B48,support!$E$1:$BI$1,0)),",","."))</f>
        <v>6.93079401619922</v>
      </c>
      <c r="E48">
        <v>10</v>
      </c>
      <c r="F48">
        <v>1</v>
      </c>
    </row>
    <row r="49" spans="1:6" x14ac:dyDescent="0.25">
      <c r="A49">
        <v>2017</v>
      </c>
      <c r="B49" s="88">
        <v>65</v>
      </c>
      <c r="C49" t="s">
        <v>217</v>
      </c>
      <c r="D49" t="str">
        <f ca="1">IF(OFFSET(support!$D$1,MATCH("v|"&amp;ratings!A49&amp;"|"&amp;"R.T",support!$A$2:$A$66,0),MATCH(ratings!B49,support!$E$1:$BI$1,0))="","NULL",SUBSTITUTE(OFFSET(support!$D$1,MATCH("v|"&amp;ratings!A49&amp;"|"&amp;"R.T",support!$A$2:$A$66,0),MATCH(ratings!B49,support!$E$1:$BI$1,0)),",","."))</f>
        <v>6.24092187663843</v>
      </c>
      <c r="E49">
        <v>10</v>
      </c>
      <c r="F49">
        <v>1</v>
      </c>
    </row>
    <row r="50" spans="1:6" x14ac:dyDescent="0.25">
      <c r="A50">
        <v>2017</v>
      </c>
      <c r="B50" s="88">
        <v>67</v>
      </c>
      <c r="C50" t="s">
        <v>217</v>
      </c>
      <c r="D50" t="str">
        <f ca="1">IF(OFFSET(support!$D$1,MATCH("v|"&amp;ratings!A50&amp;"|"&amp;"R.T",support!$A$2:$A$66,0),MATCH(ratings!B50,support!$E$1:$BI$1,0))="","NULL",SUBSTITUTE(OFFSET(support!$D$1,MATCH("v|"&amp;ratings!A50&amp;"|"&amp;"R.T",support!$A$2:$A$66,0),MATCH(ratings!B50,support!$E$1:$BI$1,0)),",","."))</f>
        <v>4.11152374546617</v>
      </c>
      <c r="E50">
        <v>10</v>
      </c>
      <c r="F50">
        <v>1</v>
      </c>
    </row>
    <row r="51" spans="1:6" x14ac:dyDescent="0.25">
      <c r="A51">
        <v>2017</v>
      </c>
      <c r="B51" s="88">
        <v>68</v>
      </c>
      <c r="C51" t="s">
        <v>217</v>
      </c>
      <c r="D51" t="str">
        <f ca="1">IF(OFFSET(support!$D$1,MATCH("v|"&amp;ratings!A51&amp;"|"&amp;"R.T",support!$A$2:$A$66,0),MATCH(ratings!B51,support!$E$1:$BI$1,0))="","NULL",SUBSTITUTE(OFFSET(support!$D$1,MATCH("v|"&amp;ratings!A51&amp;"|"&amp;"R.T",support!$A$2:$A$66,0),MATCH(ratings!B51,support!$E$1:$BI$1,0)),",","."))</f>
        <v>3.94623288443137</v>
      </c>
      <c r="E51">
        <v>10</v>
      </c>
      <c r="F51">
        <v>1</v>
      </c>
    </row>
    <row r="52" spans="1:6" x14ac:dyDescent="0.25">
      <c r="A52">
        <v>2017</v>
      </c>
      <c r="B52" s="88">
        <v>69</v>
      </c>
      <c r="C52" t="s">
        <v>217</v>
      </c>
      <c r="D52" t="str">
        <f ca="1">IF(OFFSET(support!$D$1,MATCH("v|"&amp;ratings!A52&amp;"|"&amp;"R.T",support!$A$2:$A$66,0),MATCH(ratings!B52,support!$E$1:$BI$1,0))="","NULL",SUBSTITUTE(OFFSET(support!$D$1,MATCH("v|"&amp;ratings!A52&amp;"|"&amp;"R.T",support!$A$2:$A$66,0),MATCH(ratings!B52,support!$E$1:$BI$1,0)),",","."))</f>
        <v>4.62663292267257</v>
      </c>
      <c r="E52">
        <v>10</v>
      </c>
      <c r="F52">
        <v>1</v>
      </c>
    </row>
    <row r="53" spans="1:6" x14ac:dyDescent="0.25">
      <c r="A53">
        <v>2017</v>
      </c>
      <c r="B53" s="88">
        <v>70</v>
      </c>
      <c r="C53" t="s">
        <v>217</v>
      </c>
      <c r="D53" t="str">
        <f ca="1">IF(OFFSET(support!$D$1,MATCH("v|"&amp;ratings!A53&amp;"|"&amp;"R.T",support!$A$2:$A$66,0),MATCH(ratings!B53,support!$E$1:$BI$1,0))="","NULL",SUBSTITUTE(OFFSET(support!$D$1,MATCH("v|"&amp;ratings!A53&amp;"|"&amp;"R.T",support!$A$2:$A$66,0),MATCH(ratings!B53,support!$E$1:$BI$1,0)),",","."))</f>
        <v>7.70017563537672</v>
      </c>
      <c r="E53">
        <v>10</v>
      </c>
      <c r="F53">
        <v>1</v>
      </c>
    </row>
    <row r="54" spans="1:6" x14ac:dyDescent="0.25">
      <c r="A54">
        <v>2017</v>
      </c>
      <c r="B54" s="88">
        <v>72</v>
      </c>
      <c r="C54" t="s">
        <v>217</v>
      </c>
      <c r="D54" t="str">
        <f ca="1">IF(OFFSET(support!$D$1,MATCH("v|"&amp;ratings!A54&amp;"|"&amp;"R.T",support!$A$2:$A$66,0),MATCH(ratings!B54,support!$E$1:$BI$1,0))="","NULL",SUBSTITUTE(OFFSET(support!$D$1,MATCH("v|"&amp;ratings!A54&amp;"|"&amp;"R.T",support!$A$2:$A$66,0),MATCH(ratings!B54,support!$E$1:$BI$1,0)),",","."))</f>
        <v>6.7729397986134</v>
      </c>
      <c r="E54">
        <v>10</v>
      </c>
      <c r="F54">
        <v>1</v>
      </c>
    </row>
    <row r="55" spans="1:6" x14ac:dyDescent="0.25">
      <c r="A55">
        <v>2017</v>
      </c>
      <c r="B55" s="88">
        <v>75</v>
      </c>
      <c r="C55" t="s">
        <v>217</v>
      </c>
      <c r="D55" t="str">
        <f ca="1">IF(OFFSET(support!$D$1,MATCH("v|"&amp;ratings!A55&amp;"|"&amp;"R.T",support!$A$2:$A$66,0),MATCH(ratings!B55,support!$E$1:$BI$1,0))="","NULL",SUBSTITUTE(OFFSET(support!$D$1,MATCH("v|"&amp;ratings!A55&amp;"|"&amp;"R.T",support!$A$2:$A$66,0),MATCH(ratings!B55,support!$E$1:$BI$1,0)),",","."))</f>
        <v>5.99868788678569</v>
      </c>
      <c r="E55">
        <v>10</v>
      </c>
      <c r="F55">
        <v>1</v>
      </c>
    </row>
    <row r="56" spans="1:6" x14ac:dyDescent="0.25">
      <c r="A56">
        <v>2017</v>
      </c>
      <c r="B56" s="88">
        <v>77</v>
      </c>
      <c r="C56" t="s">
        <v>217</v>
      </c>
      <c r="D56" t="str">
        <f ca="1">IF(OFFSET(support!$D$1,MATCH("v|"&amp;ratings!A56&amp;"|"&amp;"R.T",support!$A$2:$A$66,0),MATCH(ratings!B56,support!$E$1:$BI$1,0))="","NULL",SUBSTITUTE(OFFSET(support!$D$1,MATCH("v|"&amp;ratings!A56&amp;"|"&amp;"R.T",support!$A$2:$A$66,0),MATCH(ratings!B56,support!$E$1:$BI$1,0)),",","."))</f>
        <v>5.11282644167711</v>
      </c>
      <c r="E56">
        <v>10</v>
      </c>
      <c r="F56">
        <v>1</v>
      </c>
    </row>
    <row r="57" spans="1:6" x14ac:dyDescent="0.25">
      <c r="A57">
        <v>2017</v>
      </c>
      <c r="B57" s="88">
        <v>78</v>
      </c>
      <c r="C57" t="s">
        <v>217</v>
      </c>
      <c r="D57" t="str">
        <f ca="1">IF(OFFSET(support!$D$1,MATCH("v|"&amp;ratings!A57&amp;"|"&amp;"R.T",support!$A$2:$A$66,0),MATCH(ratings!B57,support!$E$1:$BI$1,0))="","NULL",SUBSTITUTE(OFFSET(support!$D$1,MATCH("v|"&amp;ratings!A57&amp;"|"&amp;"R.T",support!$A$2:$A$66,0),MATCH(ratings!B57,support!$E$1:$BI$1,0)),",","."))</f>
        <v>6.36861725889509</v>
      </c>
      <c r="E57">
        <v>10</v>
      </c>
      <c r="F57">
        <v>1</v>
      </c>
    </row>
    <row r="58" spans="1:6" x14ac:dyDescent="0.25">
      <c r="A58">
        <v>2017</v>
      </c>
      <c r="B58" s="88">
        <v>83</v>
      </c>
      <c r="C58" t="s">
        <v>217</v>
      </c>
      <c r="D58" t="str">
        <f ca="1">IF(OFFSET(support!$D$1,MATCH("v|"&amp;ratings!A58&amp;"|"&amp;"R.T",support!$A$2:$A$66,0),MATCH(ratings!B58,support!$E$1:$BI$1,0))="","NULL",SUBSTITUTE(OFFSET(support!$D$1,MATCH("v|"&amp;ratings!A58&amp;"|"&amp;"R.T",support!$A$2:$A$66,0),MATCH(ratings!B58,support!$E$1:$BI$1,0)),",","."))</f>
        <v>7.33230049022167</v>
      </c>
      <c r="E58">
        <v>10</v>
      </c>
      <c r="F58">
        <v>1</v>
      </c>
    </row>
    <row r="59" spans="1:6" x14ac:dyDescent="0.25">
      <c r="A59">
        <v>2018</v>
      </c>
      <c r="B59" s="88">
        <v>1</v>
      </c>
      <c r="C59" t="s">
        <v>217</v>
      </c>
      <c r="D59" t="str">
        <f ca="1">IF(OFFSET(support!$D$1,MATCH("v|"&amp;ratings!A59&amp;"|"&amp;"R.T",support!$A$2:$A$66,0),MATCH(ratings!B59,support!$E$1:$BI$1,0))="","NULL",SUBSTITUTE(OFFSET(support!$D$1,MATCH("v|"&amp;ratings!A59&amp;"|"&amp;"R.T",support!$A$2:$A$66,0),MATCH(ratings!B59,support!$E$1:$BI$1,0)),",","."))</f>
        <v>6.99955675967609</v>
      </c>
      <c r="E59">
        <v>10</v>
      </c>
      <c r="F59">
        <v>1</v>
      </c>
    </row>
    <row r="60" spans="1:6" x14ac:dyDescent="0.25">
      <c r="A60">
        <v>2018</v>
      </c>
      <c r="B60" s="88">
        <v>2</v>
      </c>
      <c r="C60" t="s">
        <v>217</v>
      </c>
      <c r="D60" t="str">
        <f ca="1">IF(OFFSET(support!$D$1,MATCH("v|"&amp;ratings!A60&amp;"|"&amp;"R.T",support!$A$2:$A$66,0),MATCH(ratings!B60,support!$E$1:$BI$1,0))="","NULL",SUBSTITUTE(OFFSET(support!$D$1,MATCH("v|"&amp;ratings!A60&amp;"|"&amp;"R.T",support!$A$2:$A$66,0),MATCH(ratings!B60,support!$E$1:$BI$1,0)),",","."))</f>
        <v>5.68112484865799</v>
      </c>
      <c r="E60">
        <v>10</v>
      </c>
      <c r="F60">
        <v>1</v>
      </c>
    </row>
    <row r="61" spans="1:6" x14ac:dyDescent="0.25">
      <c r="A61">
        <v>2018</v>
      </c>
      <c r="B61" s="88">
        <v>3</v>
      </c>
      <c r="C61" t="s">
        <v>217</v>
      </c>
      <c r="D61" t="str">
        <f ca="1">IF(OFFSET(support!$D$1,MATCH("v|"&amp;ratings!A61&amp;"|"&amp;"R.T",support!$A$2:$A$66,0),MATCH(ratings!B61,support!$E$1:$BI$1,0))="","NULL",SUBSTITUTE(OFFSET(support!$D$1,MATCH("v|"&amp;ratings!A61&amp;"|"&amp;"R.T",support!$A$2:$A$66,0),MATCH(ratings!B61,support!$E$1:$BI$1,0)),",","."))</f>
        <v>3.91340061128422</v>
      </c>
      <c r="E61">
        <v>10</v>
      </c>
      <c r="F61">
        <v>1</v>
      </c>
    </row>
    <row r="62" spans="1:6" x14ac:dyDescent="0.25">
      <c r="A62">
        <v>2018</v>
      </c>
      <c r="B62" s="88">
        <v>4</v>
      </c>
      <c r="C62" t="s">
        <v>217</v>
      </c>
      <c r="D62" t="str">
        <f ca="1">IF(OFFSET(support!$D$1,MATCH("v|"&amp;ratings!A62&amp;"|"&amp;"R.T",support!$A$2:$A$66,0),MATCH(ratings!B62,support!$E$1:$BI$1,0))="","NULL",SUBSTITUTE(OFFSET(support!$D$1,MATCH("v|"&amp;ratings!A62&amp;"|"&amp;"R.T",support!$A$2:$A$66,0),MATCH(ratings!B62,support!$E$1:$BI$1,0)),",","."))</f>
        <v>6.90451922669</v>
      </c>
      <c r="E62">
        <v>10</v>
      </c>
      <c r="F62">
        <v>1</v>
      </c>
    </row>
    <row r="63" spans="1:6" x14ac:dyDescent="0.25">
      <c r="A63">
        <v>2018</v>
      </c>
      <c r="B63" s="88">
        <v>5</v>
      </c>
      <c r="C63" t="s">
        <v>217</v>
      </c>
      <c r="D63" t="str">
        <f ca="1">IF(OFFSET(support!$D$1,MATCH("v|"&amp;ratings!A63&amp;"|"&amp;"R.T",support!$A$2:$A$66,0),MATCH(ratings!B63,support!$E$1:$BI$1,0))="","NULL",SUBSTITUTE(OFFSET(support!$D$1,MATCH("v|"&amp;ratings!A63&amp;"|"&amp;"R.T",support!$A$2:$A$66,0),MATCH(ratings!B63,support!$E$1:$BI$1,0)),",","."))</f>
        <v>4.52428024091442</v>
      </c>
      <c r="E63">
        <v>10</v>
      </c>
      <c r="F63">
        <v>1</v>
      </c>
    </row>
    <row r="64" spans="1:6" x14ac:dyDescent="0.25">
      <c r="A64">
        <v>2018</v>
      </c>
      <c r="B64" s="88">
        <v>6</v>
      </c>
      <c r="C64" t="s">
        <v>217</v>
      </c>
      <c r="D64" t="str">
        <f ca="1">IF(OFFSET(support!$D$1,MATCH("v|"&amp;ratings!A64&amp;"|"&amp;"R.T",support!$A$2:$A$66,0),MATCH(ratings!B64,support!$E$1:$BI$1,0))="","NULL",SUBSTITUTE(OFFSET(support!$D$1,MATCH("v|"&amp;ratings!A64&amp;"|"&amp;"R.T",support!$A$2:$A$66,0),MATCH(ratings!B64,support!$E$1:$BI$1,0)),",","."))</f>
        <v>2.86011416773652</v>
      </c>
      <c r="E64">
        <v>10</v>
      </c>
      <c r="F64">
        <v>1</v>
      </c>
    </row>
    <row r="65" spans="1:6" x14ac:dyDescent="0.25">
      <c r="A65">
        <v>2018</v>
      </c>
      <c r="B65" s="88">
        <v>7</v>
      </c>
      <c r="C65" t="s">
        <v>217</v>
      </c>
      <c r="D65" t="str">
        <f ca="1">IF(OFFSET(support!$D$1,MATCH("v|"&amp;ratings!A65&amp;"|"&amp;"R.T",support!$A$2:$A$66,0),MATCH(ratings!B65,support!$E$1:$BI$1,0))="","NULL",SUBSTITUTE(OFFSET(support!$D$1,MATCH("v|"&amp;ratings!A65&amp;"|"&amp;"R.T",support!$A$2:$A$66,0),MATCH(ratings!B65,support!$E$1:$BI$1,0)),",","."))</f>
        <v>4.98895272086082</v>
      </c>
      <c r="E65">
        <v>10</v>
      </c>
      <c r="F65">
        <v>1</v>
      </c>
    </row>
    <row r="66" spans="1:6" x14ac:dyDescent="0.25">
      <c r="A66">
        <v>2018</v>
      </c>
      <c r="B66" s="88">
        <v>8</v>
      </c>
      <c r="C66" t="s">
        <v>217</v>
      </c>
      <c r="D66" t="str">
        <f ca="1">IF(OFFSET(support!$D$1,MATCH("v|"&amp;ratings!A66&amp;"|"&amp;"R.T",support!$A$2:$A$66,0),MATCH(ratings!B66,support!$E$1:$BI$1,0))="","NULL",SUBSTITUTE(OFFSET(support!$D$1,MATCH("v|"&amp;ratings!A66&amp;"|"&amp;"R.T",support!$A$2:$A$66,0),MATCH(ratings!B66,support!$E$1:$BI$1,0)),",","."))</f>
        <v>7.45445006150168</v>
      </c>
      <c r="E66">
        <v>10</v>
      </c>
      <c r="F66">
        <v>1</v>
      </c>
    </row>
    <row r="67" spans="1:6" x14ac:dyDescent="0.25">
      <c r="A67">
        <v>2018</v>
      </c>
      <c r="B67" s="88">
        <v>10</v>
      </c>
      <c r="C67" t="s">
        <v>217</v>
      </c>
      <c r="D67" t="str">
        <f ca="1">IF(OFFSET(support!$D$1,MATCH("v|"&amp;ratings!A67&amp;"|"&amp;"R.T",support!$A$2:$A$66,0),MATCH(ratings!B67,support!$E$1:$BI$1,0))="","NULL",SUBSTITUTE(OFFSET(support!$D$1,MATCH("v|"&amp;ratings!A67&amp;"|"&amp;"R.T",support!$A$2:$A$66,0),MATCH(ratings!B67,support!$E$1:$BI$1,0)),",","."))</f>
        <v>3.98333884090412</v>
      </c>
      <c r="E67">
        <v>10</v>
      </c>
      <c r="F67">
        <v>1</v>
      </c>
    </row>
    <row r="68" spans="1:6" x14ac:dyDescent="0.25">
      <c r="A68">
        <v>2018</v>
      </c>
      <c r="B68" s="88">
        <v>11</v>
      </c>
      <c r="C68" t="s">
        <v>217</v>
      </c>
      <c r="D68" t="str">
        <f ca="1">IF(OFFSET(support!$D$1,MATCH("v|"&amp;ratings!A68&amp;"|"&amp;"R.T",support!$A$2:$A$66,0),MATCH(ratings!B68,support!$E$1:$BI$1,0))="","NULL",SUBSTITUTE(OFFSET(support!$D$1,MATCH("v|"&amp;ratings!A68&amp;"|"&amp;"R.T",support!$A$2:$A$66,0),MATCH(ratings!B68,support!$E$1:$BI$1,0)),",","."))</f>
        <v>3.5403519083342</v>
      </c>
      <c r="E68">
        <v>10</v>
      </c>
      <c r="F68">
        <v>1</v>
      </c>
    </row>
    <row r="69" spans="1:6" x14ac:dyDescent="0.25">
      <c r="A69">
        <v>2018</v>
      </c>
      <c r="B69" s="88">
        <v>12</v>
      </c>
      <c r="C69" t="s">
        <v>217</v>
      </c>
      <c r="D69" t="str">
        <f ca="1">IF(OFFSET(support!$D$1,MATCH("v|"&amp;ratings!A69&amp;"|"&amp;"R.T",support!$A$2:$A$66,0),MATCH(ratings!B69,support!$E$1:$BI$1,0))="","NULL",SUBSTITUTE(OFFSET(support!$D$1,MATCH("v|"&amp;ratings!A69&amp;"|"&amp;"R.T",support!$A$2:$A$66,0),MATCH(ratings!B69,support!$E$1:$BI$1,0)),",","."))</f>
        <v>6.13854900675501</v>
      </c>
      <c r="E69">
        <v>10</v>
      </c>
      <c r="F69">
        <v>1</v>
      </c>
    </row>
    <row r="70" spans="1:6" x14ac:dyDescent="0.25">
      <c r="A70">
        <v>2018</v>
      </c>
      <c r="B70" s="88">
        <v>14</v>
      </c>
      <c r="C70" t="s">
        <v>217</v>
      </c>
      <c r="D70" t="str">
        <f ca="1">IF(OFFSET(support!$D$1,MATCH("v|"&amp;ratings!A70&amp;"|"&amp;"R.T",support!$A$2:$A$66,0),MATCH(ratings!B70,support!$E$1:$BI$1,0))="","NULL",SUBSTITUTE(OFFSET(support!$D$1,MATCH("v|"&amp;ratings!A70&amp;"|"&amp;"R.T",support!$A$2:$A$66,0),MATCH(ratings!B70,support!$E$1:$BI$1,0)),",","."))</f>
        <v>4.83158172629483</v>
      </c>
      <c r="E70">
        <v>10</v>
      </c>
      <c r="F70">
        <v>1</v>
      </c>
    </row>
    <row r="71" spans="1:6" x14ac:dyDescent="0.25">
      <c r="A71">
        <v>2018</v>
      </c>
      <c r="B71" s="88">
        <v>17</v>
      </c>
      <c r="C71" t="s">
        <v>217</v>
      </c>
      <c r="D71" t="str">
        <f ca="1">IF(OFFSET(support!$D$1,MATCH("v|"&amp;ratings!A71&amp;"|"&amp;"R.T",support!$A$2:$A$66,0),MATCH(ratings!B71,support!$E$1:$BI$1,0))="","NULL",SUBSTITUTE(OFFSET(support!$D$1,MATCH("v|"&amp;ratings!A71&amp;"|"&amp;"R.T",support!$A$2:$A$66,0),MATCH(ratings!B71,support!$E$1:$BI$1,0)),",","."))</f>
        <v>5.84596558532514</v>
      </c>
      <c r="E71">
        <v>10</v>
      </c>
      <c r="F71">
        <v>1</v>
      </c>
    </row>
    <row r="72" spans="1:6" x14ac:dyDescent="0.25">
      <c r="A72">
        <v>2018</v>
      </c>
      <c r="B72" s="88">
        <v>18</v>
      </c>
      <c r="C72" t="s">
        <v>217</v>
      </c>
      <c r="D72" t="str">
        <f ca="1">IF(OFFSET(support!$D$1,MATCH("v|"&amp;ratings!A72&amp;"|"&amp;"R.T",support!$A$2:$A$66,0),MATCH(ratings!B72,support!$E$1:$BI$1,0))="","NULL",SUBSTITUTE(OFFSET(support!$D$1,MATCH("v|"&amp;ratings!A72&amp;"|"&amp;"R.T",support!$A$2:$A$66,0),MATCH(ratings!B72,support!$E$1:$BI$1,0)),",","."))</f>
        <v>6.4778375393664</v>
      </c>
      <c r="E72">
        <v>10</v>
      </c>
      <c r="F72">
        <v>1</v>
      </c>
    </row>
    <row r="73" spans="1:6" x14ac:dyDescent="0.25">
      <c r="A73">
        <v>2018</v>
      </c>
      <c r="B73" s="88">
        <v>21</v>
      </c>
      <c r="C73" t="s">
        <v>217</v>
      </c>
      <c r="D73" t="str">
        <f ca="1">IF(OFFSET(support!$D$1,MATCH("v|"&amp;ratings!A73&amp;"|"&amp;"R.T",support!$A$2:$A$66,0),MATCH(ratings!B73,support!$E$1:$BI$1,0))="","NULL",SUBSTITUTE(OFFSET(support!$D$1,MATCH("v|"&amp;ratings!A73&amp;"|"&amp;"R.T",support!$A$2:$A$66,0),MATCH(ratings!B73,support!$E$1:$BI$1,0)),",","."))</f>
        <v>5.60504782968045</v>
      </c>
      <c r="E73">
        <v>10</v>
      </c>
      <c r="F73">
        <v>1</v>
      </c>
    </row>
    <row r="74" spans="1:6" x14ac:dyDescent="0.25">
      <c r="A74">
        <v>2018</v>
      </c>
      <c r="B74" s="88">
        <v>22</v>
      </c>
      <c r="C74" t="s">
        <v>217</v>
      </c>
      <c r="D74" t="str">
        <f ca="1">IF(OFFSET(support!$D$1,MATCH("v|"&amp;ratings!A74&amp;"|"&amp;"R.T",support!$A$2:$A$66,0),MATCH(ratings!B74,support!$E$1:$BI$1,0))="","NULL",SUBSTITUTE(OFFSET(support!$D$1,MATCH("v|"&amp;ratings!A74&amp;"|"&amp;"R.T",support!$A$2:$A$66,0),MATCH(ratings!B74,support!$E$1:$BI$1,0)),",","."))</f>
        <v>8.86672514041662</v>
      </c>
      <c r="E74">
        <v>10</v>
      </c>
      <c r="F74">
        <v>1</v>
      </c>
    </row>
    <row r="75" spans="1:6" x14ac:dyDescent="0.25">
      <c r="A75">
        <v>2018</v>
      </c>
      <c r="B75" s="88">
        <v>24</v>
      </c>
      <c r="C75" t="s">
        <v>217</v>
      </c>
      <c r="D75" t="str">
        <f ca="1">IF(OFFSET(support!$D$1,MATCH("v|"&amp;ratings!A75&amp;"|"&amp;"R.T",support!$A$2:$A$66,0),MATCH(ratings!B75,support!$E$1:$BI$1,0))="","NULL",SUBSTITUTE(OFFSET(support!$D$1,MATCH("v|"&amp;ratings!A75&amp;"|"&amp;"R.T",support!$A$2:$A$66,0),MATCH(ratings!B75,support!$E$1:$BI$1,0)),",","."))</f>
        <v>6.31391546556278</v>
      </c>
      <c r="E75">
        <v>10</v>
      </c>
      <c r="F75">
        <v>1</v>
      </c>
    </row>
    <row r="76" spans="1:6" x14ac:dyDescent="0.25">
      <c r="A76">
        <v>2018</v>
      </c>
      <c r="B76" s="88">
        <v>25</v>
      </c>
      <c r="C76" t="s">
        <v>217</v>
      </c>
      <c r="D76" t="str">
        <f ca="1">IF(OFFSET(support!$D$1,MATCH("v|"&amp;ratings!A76&amp;"|"&amp;"R.T",support!$A$2:$A$66,0),MATCH(ratings!B76,support!$E$1:$BI$1,0))="","NULL",SUBSTITUTE(OFFSET(support!$D$1,MATCH("v|"&amp;ratings!A76&amp;"|"&amp;"R.T",support!$A$2:$A$66,0),MATCH(ratings!B76,support!$E$1:$BI$1,0)),",","."))</f>
        <v>4.01808375010031</v>
      </c>
      <c r="E76">
        <v>10</v>
      </c>
      <c r="F76">
        <v>1</v>
      </c>
    </row>
    <row r="77" spans="1:6" x14ac:dyDescent="0.25">
      <c r="A77">
        <v>2018</v>
      </c>
      <c r="B77" s="88">
        <v>26</v>
      </c>
      <c r="C77" t="s">
        <v>217</v>
      </c>
      <c r="D77" t="str">
        <f ca="1">IF(OFFSET(support!$D$1,MATCH("v|"&amp;ratings!A77&amp;"|"&amp;"R.T",support!$A$2:$A$66,0),MATCH(ratings!B77,support!$E$1:$BI$1,0))="","NULL",SUBSTITUTE(OFFSET(support!$D$1,MATCH("v|"&amp;ratings!A77&amp;"|"&amp;"R.T",support!$A$2:$A$66,0),MATCH(ratings!B77,support!$E$1:$BI$1,0)),",","."))</f>
        <v>7.34986822688356</v>
      </c>
      <c r="E77">
        <v>10</v>
      </c>
      <c r="F77">
        <v>1</v>
      </c>
    </row>
    <row r="78" spans="1:6" x14ac:dyDescent="0.25">
      <c r="A78">
        <v>2018</v>
      </c>
      <c r="B78" s="88">
        <v>27</v>
      </c>
      <c r="C78" t="s">
        <v>217</v>
      </c>
      <c r="D78" t="str">
        <f ca="1">IF(OFFSET(support!$D$1,MATCH("v|"&amp;ratings!A78&amp;"|"&amp;"R.T",support!$A$2:$A$66,0),MATCH(ratings!B78,support!$E$1:$BI$1,0))="","NULL",SUBSTITUTE(OFFSET(support!$D$1,MATCH("v|"&amp;ratings!A78&amp;"|"&amp;"R.T",support!$A$2:$A$66,0),MATCH(ratings!B78,support!$E$1:$BI$1,0)),",","."))</f>
        <v>6.51625738645483</v>
      </c>
      <c r="E78">
        <v>10</v>
      </c>
      <c r="F78">
        <v>1</v>
      </c>
    </row>
    <row r="79" spans="1:6" x14ac:dyDescent="0.25">
      <c r="A79">
        <v>2018</v>
      </c>
      <c r="B79" s="88">
        <v>28</v>
      </c>
      <c r="C79" t="s">
        <v>217</v>
      </c>
      <c r="D79" t="str">
        <f ca="1">IF(OFFSET(support!$D$1,MATCH("v|"&amp;ratings!A79&amp;"|"&amp;"R.T",support!$A$2:$A$66,0),MATCH(ratings!B79,support!$E$1:$BI$1,0))="","NULL",SUBSTITUTE(OFFSET(support!$D$1,MATCH("v|"&amp;ratings!A79&amp;"|"&amp;"R.T",support!$A$2:$A$66,0),MATCH(ratings!B79,support!$E$1:$BI$1,0)),",","."))</f>
        <v>3.72211278052458</v>
      </c>
      <c r="E79">
        <v>10</v>
      </c>
      <c r="F79">
        <v>1</v>
      </c>
    </row>
    <row r="80" spans="1:6" x14ac:dyDescent="0.25">
      <c r="A80">
        <v>2018</v>
      </c>
      <c r="B80" s="88">
        <v>29</v>
      </c>
      <c r="C80" t="s">
        <v>217</v>
      </c>
      <c r="D80" t="str">
        <f ca="1">IF(OFFSET(support!$D$1,MATCH("v|"&amp;ratings!A80&amp;"|"&amp;"R.T",support!$A$2:$A$66,0),MATCH(ratings!B80,support!$E$1:$BI$1,0))="","NULL",SUBSTITUTE(OFFSET(support!$D$1,MATCH("v|"&amp;ratings!A80&amp;"|"&amp;"R.T",support!$A$2:$A$66,0),MATCH(ratings!B80,support!$E$1:$BI$1,0)),",","."))</f>
        <v>3.83459233960202</v>
      </c>
      <c r="E80">
        <v>10</v>
      </c>
      <c r="F80">
        <v>1</v>
      </c>
    </row>
    <row r="81" spans="1:6" x14ac:dyDescent="0.25">
      <c r="A81">
        <v>2018</v>
      </c>
      <c r="B81" s="88">
        <v>31</v>
      </c>
      <c r="C81" t="s">
        <v>217</v>
      </c>
      <c r="D81" t="str">
        <f ca="1">IF(OFFSET(support!$D$1,MATCH("v|"&amp;ratings!A81&amp;"|"&amp;"R.T",support!$A$2:$A$66,0),MATCH(ratings!B81,support!$E$1:$BI$1,0))="","NULL",SUBSTITUTE(OFFSET(support!$D$1,MATCH("v|"&amp;ratings!A81&amp;"|"&amp;"R.T",support!$A$2:$A$66,0),MATCH(ratings!B81,support!$E$1:$BI$1,0)),",","."))</f>
        <v>8.05780060129854</v>
      </c>
      <c r="E81">
        <v>10</v>
      </c>
      <c r="F81">
        <v>1</v>
      </c>
    </row>
    <row r="82" spans="1:6" x14ac:dyDescent="0.25">
      <c r="A82">
        <v>2018</v>
      </c>
      <c r="B82" s="88">
        <v>33</v>
      </c>
      <c r="C82" t="s">
        <v>217</v>
      </c>
      <c r="D82" t="str">
        <f ca="1">IF(OFFSET(support!$D$1,MATCH("v|"&amp;ratings!A82&amp;"|"&amp;"R.T",support!$A$2:$A$66,0),MATCH(ratings!B82,support!$E$1:$BI$1,0))="","NULL",SUBSTITUTE(OFFSET(support!$D$1,MATCH("v|"&amp;ratings!A82&amp;"|"&amp;"R.T",support!$A$2:$A$66,0),MATCH(ratings!B82,support!$E$1:$BI$1,0)),",","."))</f>
        <v>6.25227131984254</v>
      </c>
      <c r="E82">
        <v>10</v>
      </c>
      <c r="F82">
        <v>1</v>
      </c>
    </row>
    <row r="83" spans="1:6" x14ac:dyDescent="0.25">
      <c r="A83">
        <v>2018</v>
      </c>
      <c r="B83" s="88">
        <v>35</v>
      </c>
      <c r="C83" t="s">
        <v>217</v>
      </c>
      <c r="D83" t="str">
        <f ca="1">IF(OFFSET(support!$D$1,MATCH("v|"&amp;ratings!A83&amp;"|"&amp;"R.T",support!$A$2:$A$66,0),MATCH(ratings!B83,support!$E$1:$BI$1,0))="","NULL",SUBSTITUTE(OFFSET(support!$D$1,MATCH("v|"&amp;ratings!A83&amp;"|"&amp;"R.T",support!$A$2:$A$66,0),MATCH(ratings!B83,support!$E$1:$BI$1,0)),",","."))</f>
        <v>6.38472068527012</v>
      </c>
      <c r="E83">
        <v>10</v>
      </c>
      <c r="F83">
        <v>1</v>
      </c>
    </row>
    <row r="84" spans="1:6" x14ac:dyDescent="0.25">
      <c r="A84">
        <v>2018</v>
      </c>
      <c r="B84" s="88">
        <v>36</v>
      </c>
      <c r="C84" t="s">
        <v>217</v>
      </c>
      <c r="D84" t="str">
        <f ca="1">IF(OFFSET(support!$D$1,MATCH("v|"&amp;ratings!A84&amp;"|"&amp;"R.T",support!$A$2:$A$66,0),MATCH(ratings!B84,support!$E$1:$BI$1,0))="","NULL",SUBSTITUTE(OFFSET(support!$D$1,MATCH("v|"&amp;ratings!A84&amp;"|"&amp;"R.T",support!$A$2:$A$66,0),MATCH(ratings!B84,support!$E$1:$BI$1,0)),",","."))</f>
        <v>6.06202800690345</v>
      </c>
      <c r="E84">
        <v>10</v>
      </c>
      <c r="F84">
        <v>1</v>
      </c>
    </row>
    <row r="85" spans="1:6" x14ac:dyDescent="0.25">
      <c r="A85">
        <v>2018</v>
      </c>
      <c r="B85" s="88">
        <v>38</v>
      </c>
      <c r="C85" t="s">
        <v>217</v>
      </c>
      <c r="D85" t="str">
        <f ca="1">IF(OFFSET(support!$D$1,MATCH("v|"&amp;ratings!A85&amp;"|"&amp;"R.T",support!$A$2:$A$66,0),MATCH(ratings!B85,support!$E$1:$BI$1,0))="","NULL",SUBSTITUTE(OFFSET(support!$D$1,MATCH("v|"&amp;ratings!A85&amp;"|"&amp;"R.T",support!$A$2:$A$66,0),MATCH(ratings!B85,support!$E$1:$BI$1,0)),",","."))</f>
        <v>7.29180699684944</v>
      </c>
      <c r="E85">
        <v>10</v>
      </c>
      <c r="F85">
        <v>1</v>
      </c>
    </row>
    <row r="86" spans="1:6" x14ac:dyDescent="0.25">
      <c r="A86">
        <v>2018</v>
      </c>
      <c r="B86" s="88">
        <v>40</v>
      </c>
      <c r="C86" t="s">
        <v>217</v>
      </c>
      <c r="D86" t="str">
        <f ca="1">IF(OFFSET(support!$D$1,MATCH("v|"&amp;ratings!A86&amp;"|"&amp;"R.T",support!$A$2:$A$66,0),MATCH(ratings!B86,support!$E$1:$BI$1,0))="","NULL",SUBSTITUTE(OFFSET(support!$D$1,MATCH("v|"&amp;ratings!A86&amp;"|"&amp;"R.T",support!$A$2:$A$66,0),MATCH(ratings!B86,support!$E$1:$BI$1,0)),",","."))</f>
        <v>5.82476362923521</v>
      </c>
      <c r="E86">
        <v>10</v>
      </c>
      <c r="F86">
        <v>1</v>
      </c>
    </row>
    <row r="87" spans="1:6" x14ac:dyDescent="0.25">
      <c r="A87">
        <v>2018</v>
      </c>
      <c r="B87" s="88">
        <v>41</v>
      </c>
      <c r="C87" t="s">
        <v>217</v>
      </c>
      <c r="D87" t="str">
        <f ca="1">IF(OFFSET(support!$D$1,MATCH("v|"&amp;ratings!A87&amp;"|"&amp;"R.T",support!$A$2:$A$66,0),MATCH(ratings!B87,support!$E$1:$BI$1,0))="","NULL",SUBSTITUTE(OFFSET(support!$D$1,MATCH("v|"&amp;ratings!A87&amp;"|"&amp;"R.T",support!$A$2:$A$66,0),MATCH(ratings!B87,support!$E$1:$BI$1,0)),",","."))</f>
        <v>8.6037795890985</v>
      </c>
      <c r="E87">
        <v>10</v>
      </c>
      <c r="F87">
        <v>1</v>
      </c>
    </row>
    <row r="88" spans="1:6" x14ac:dyDescent="0.25">
      <c r="A88">
        <v>2018</v>
      </c>
      <c r="B88" s="88">
        <v>42</v>
      </c>
      <c r="C88" t="s">
        <v>217</v>
      </c>
      <c r="D88" t="str">
        <f ca="1">IF(OFFSET(support!$D$1,MATCH("v|"&amp;ratings!A88&amp;"|"&amp;"R.T",support!$A$2:$A$66,0),MATCH(ratings!B88,support!$E$1:$BI$1,0))="","NULL",SUBSTITUTE(OFFSET(support!$D$1,MATCH("v|"&amp;ratings!A88&amp;"|"&amp;"R.T",support!$A$2:$A$66,0),MATCH(ratings!B88,support!$E$1:$BI$1,0)),",","."))</f>
        <v>3.49033090766062</v>
      </c>
      <c r="E88">
        <v>10</v>
      </c>
      <c r="F88">
        <v>1</v>
      </c>
    </row>
    <row r="89" spans="1:6" x14ac:dyDescent="0.25">
      <c r="A89">
        <v>2018</v>
      </c>
      <c r="B89" s="88">
        <v>43</v>
      </c>
      <c r="C89" t="s">
        <v>217</v>
      </c>
      <c r="D89" t="str">
        <f ca="1">IF(OFFSET(support!$D$1,MATCH("v|"&amp;ratings!A89&amp;"|"&amp;"R.T",support!$A$2:$A$66,0),MATCH(ratings!B89,support!$E$1:$BI$1,0))="","NULL",SUBSTITUTE(OFFSET(support!$D$1,MATCH("v|"&amp;ratings!A89&amp;"|"&amp;"R.T",support!$A$2:$A$66,0),MATCH(ratings!B89,support!$E$1:$BI$1,0)),",","."))</f>
        <v>5.35972040894502</v>
      </c>
      <c r="E89">
        <v>10</v>
      </c>
      <c r="F89">
        <v>1</v>
      </c>
    </row>
    <row r="90" spans="1:6" x14ac:dyDescent="0.25">
      <c r="A90">
        <v>2018</v>
      </c>
      <c r="B90" s="88">
        <v>44</v>
      </c>
      <c r="C90" t="s">
        <v>217</v>
      </c>
      <c r="D90" t="str">
        <f ca="1">IF(OFFSET(support!$D$1,MATCH("v|"&amp;ratings!A90&amp;"|"&amp;"R.T",support!$A$2:$A$66,0),MATCH(ratings!B90,support!$E$1:$BI$1,0))="","NULL",SUBSTITUTE(OFFSET(support!$D$1,MATCH("v|"&amp;ratings!A90&amp;"|"&amp;"R.T",support!$A$2:$A$66,0),MATCH(ratings!B90,support!$E$1:$BI$1,0)),",","."))</f>
        <v>4.84968458603402</v>
      </c>
      <c r="E90">
        <v>10</v>
      </c>
      <c r="F90">
        <v>1</v>
      </c>
    </row>
    <row r="91" spans="1:6" x14ac:dyDescent="0.25">
      <c r="A91">
        <v>2018</v>
      </c>
      <c r="B91" s="88">
        <v>45</v>
      </c>
      <c r="C91" t="s">
        <v>217</v>
      </c>
      <c r="D91" t="str">
        <f ca="1">IF(OFFSET(support!$D$1,MATCH("v|"&amp;ratings!A91&amp;"|"&amp;"R.T",support!$A$2:$A$66,0),MATCH(ratings!B91,support!$E$1:$BI$1,0))="","NULL",SUBSTITUTE(OFFSET(support!$D$1,MATCH("v|"&amp;ratings!A91&amp;"|"&amp;"R.T",support!$A$2:$A$66,0),MATCH(ratings!B91,support!$E$1:$BI$1,0)),",","."))</f>
        <v>6.56947897365214</v>
      </c>
      <c r="E91">
        <v>10</v>
      </c>
      <c r="F91">
        <v>1</v>
      </c>
    </row>
    <row r="92" spans="1:6" x14ac:dyDescent="0.25">
      <c r="A92">
        <v>2018</v>
      </c>
      <c r="B92" s="88">
        <v>46</v>
      </c>
      <c r="C92" t="s">
        <v>217</v>
      </c>
      <c r="D92" t="str">
        <f ca="1">IF(OFFSET(support!$D$1,MATCH("v|"&amp;ratings!A92&amp;"|"&amp;"R.T",support!$A$2:$A$66,0),MATCH(ratings!B92,support!$E$1:$BI$1,0))="","NULL",SUBSTITUTE(OFFSET(support!$D$1,MATCH("v|"&amp;ratings!A92&amp;"|"&amp;"R.T",support!$A$2:$A$66,0),MATCH(ratings!B92,support!$E$1:$BI$1,0)),",","."))</f>
        <v>4.52161611275518</v>
      </c>
      <c r="E92">
        <v>10</v>
      </c>
      <c r="F92">
        <v>1</v>
      </c>
    </row>
    <row r="93" spans="1:6" x14ac:dyDescent="0.25">
      <c r="A93">
        <v>2018</v>
      </c>
      <c r="B93" s="88">
        <v>47</v>
      </c>
      <c r="C93" t="s">
        <v>217</v>
      </c>
      <c r="D93" t="str">
        <f ca="1">IF(OFFSET(support!$D$1,MATCH("v|"&amp;ratings!A93&amp;"|"&amp;"R.T",support!$A$2:$A$66,0),MATCH(ratings!B93,support!$E$1:$BI$1,0))="","NULL",SUBSTITUTE(OFFSET(support!$D$1,MATCH("v|"&amp;ratings!A93&amp;"|"&amp;"R.T",support!$A$2:$A$66,0),MATCH(ratings!B93,support!$E$1:$BI$1,0)),",","."))</f>
        <v>5.96476605683909</v>
      </c>
      <c r="E93">
        <v>10</v>
      </c>
      <c r="F93">
        <v>1</v>
      </c>
    </row>
    <row r="94" spans="1:6" x14ac:dyDescent="0.25">
      <c r="A94">
        <v>2018</v>
      </c>
      <c r="B94" s="88">
        <v>48</v>
      </c>
      <c r="C94" t="s">
        <v>217</v>
      </c>
      <c r="D94" t="str">
        <f ca="1">IF(OFFSET(support!$D$1,MATCH("v|"&amp;ratings!A94&amp;"|"&amp;"R.T",support!$A$2:$A$66,0),MATCH(ratings!B94,support!$E$1:$BI$1,0))="","NULL",SUBSTITUTE(OFFSET(support!$D$1,MATCH("v|"&amp;ratings!A94&amp;"|"&amp;"R.T",support!$A$2:$A$66,0),MATCH(ratings!B94,support!$E$1:$BI$1,0)),",","."))</f>
        <v>5.45991420854101</v>
      </c>
      <c r="E94">
        <v>10</v>
      </c>
      <c r="F94">
        <v>1</v>
      </c>
    </row>
    <row r="95" spans="1:6" x14ac:dyDescent="0.25">
      <c r="A95">
        <v>2018</v>
      </c>
      <c r="B95" s="88">
        <v>49</v>
      </c>
      <c r="C95" t="s">
        <v>217</v>
      </c>
      <c r="D95" t="str">
        <f ca="1">IF(OFFSET(support!$D$1,MATCH("v|"&amp;ratings!A95&amp;"|"&amp;"R.T",support!$A$2:$A$66,0),MATCH(ratings!B95,support!$E$1:$BI$1,0))="","NULL",SUBSTITUTE(OFFSET(support!$D$1,MATCH("v|"&amp;ratings!A95&amp;"|"&amp;"R.T",support!$A$2:$A$66,0),MATCH(ratings!B95,support!$E$1:$BI$1,0)),",","."))</f>
        <v>2.52720563258848</v>
      </c>
      <c r="E95">
        <v>10</v>
      </c>
      <c r="F95">
        <v>1</v>
      </c>
    </row>
    <row r="96" spans="1:6" x14ac:dyDescent="0.25">
      <c r="A96">
        <v>2018</v>
      </c>
      <c r="B96" s="88">
        <v>50</v>
      </c>
      <c r="C96" t="s">
        <v>217</v>
      </c>
      <c r="D96" t="str">
        <f ca="1">IF(OFFSET(support!$D$1,MATCH("v|"&amp;ratings!A96&amp;"|"&amp;"R.T",support!$A$2:$A$66,0),MATCH(ratings!B96,support!$E$1:$BI$1,0))="","NULL",SUBSTITUTE(OFFSET(support!$D$1,MATCH("v|"&amp;ratings!A96&amp;"|"&amp;"R.T",support!$A$2:$A$66,0),MATCH(ratings!B96,support!$E$1:$BI$1,0)),",","."))</f>
        <v>5.92795187413233</v>
      </c>
      <c r="E96">
        <v>10</v>
      </c>
      <c r="F96">
        <v>1</v>
      </c>
    </row>
    <row r="97" spans="1:6" x14ac:dyDescent="0.25">
      <c r="A97">
        <v>2018</v>
      </c>
      <c r="B97" s="88">
        <v>52</v>
      </c>
      <c r="C97" t="s">
        <v>217</v>
      </c>
      <c r="D97" t="str">
        <f ca="1">IF(OFFSET(support!$D$1,MATCH("v|"&amp;ratings!A97&amp;"|"&amp;"R.T",support!$A$2:$A$66,0),MATCH(ratings!B97,support!$E$1:$BI$1,0))="","NULL",SUBSTITUTE(OFFSET(support!$D$1,MATCH("v|"&amp;ratings!A97&amp;"|"&amp;"R.T",support!$A$2:$A$66,0),MATCH(ratings!B97,support!$E$1:$BI$1,0)),",","."))</f>
        <v>7.71256821236581</v>
      </c>
      <c r="E97">
        <v>10</v>
      </c>
      <c r="F97">
        <v>1</v>
      </c>
    </row>
    <row r="98" spans="1:6" x14ac:dyDescent="0.25">
      <c r="A98">
        <v>2018</v>
      </c>
      <c r="B98" s="88">
        <v>53</v>
      </c>
      <c r="C98" t="s">
        <v>217</v>
      </c>
      <c r="D98" t="str">
        <f ca="1">IF(OFFSET(support!$D$1,MATCH("v|"&amp;ratings!A98&amp;"|"&amp;"R.T",support!$A$2:$A$66,0),MATCH(ratings!B98,support!$E$1:$BI$1,0))="","NULL",SUBSTITUTE(OFFSET(support!$D$1,MATCH("v|"&amp;ratings!A98&amp;"|"&amp;"R.T",support!$A$2:$A$66,0),MATCH(ratings!B98,support!$E$1:$BI$1,0)),",","."))</f>
        <v>7.20227351886474</v>
      </c>
      <c r="E98">
        <v>10</v>
      </c>
      <c r="F98">
        <v>1</v>
      </c>
    </row>
    <row r="99" spans="1:6" x14ac:dyDescent="0.25">
      <c r="A99">
        <v>2018</v>
      </c>
      <c r="B99" s="88">
        <v>54</v>
      </c>
      <c r="C99" t="s">
        <v>217</v>
      </c>
      <c r="D99" t="str">
        <f ca="1">IF(OFFSET(support!$D$1,MATCH("v|"&amp;ratings!A99&amp;"|"&amp;"R.T",support!$A$2:$A$66,0),MATCH(ratings!B99,support!$E$1:$BI$1,0))="","NULL",SUBSTITUTE(OFFSET(support!$D$1,MATCH("v|"&amp;ratings!A99&amp;"|"&amp;"R.T",support!$A$2:$A$66,0),MATCH(ratings!B99,support!$E$1:$BI$1,0)),",","."))</f>
        <v>7.48588366363207</v>
      </c>
      <c r="E99">
        <v>10</v>
      </c>
      <c r="F99">
        <v>1</v>
      </c>
    </row>
    <row r="100" spans="1:6" x14ac:dyDescent="0.25">
      <c r="A100">
        <v>2018</v>
      </c>
      <c r="B100" s="88">
        <v>57</v>
      </c>
      <c r="C100" t="s">
        <v>217</v>
      </c>
      <c r="D100" t="str">
        <f ca="1">IF(OFFSET(support!$D$1,MATCH("v|"&amp;ratings!A100&amp;"|"&amp;"R.T",support!$A$2:$A$66,0),MATCH(ratings!B100,support!$E$1:$BI$1,0))="","NULL",SUBSTITUTE(OFFSET(support!$D$1,MATCH("v|"&amp;ratings!A100&amp;"|"&amp;"R.T",support!$A$2:$A$66,0),MATCH(ratings!B100,support!$E$1:$BI$1,0)),",","."))</f>
        <v>6.52596143431794</v>
      </c>
      <c r="E100">
        <v>10</v>
      </c>
      <c r="F100">
        <v>1</v>
      </c>
    </row>
    <row r="101" spans="1:6" x14ac:dyDescent="0.25">
      <c r="A101">
        <v>2018</v>
      </c>
      <c r="B101" s="88">
        <v>58</v>
      </c>
      <c r="C101" t="s">
        <v>217</v>
      </c>
      <c r="D101" t="str">
        <f ca="1">IF(OFFSET(support!$D$1,MATCH("v|"&amp;ratings!A101&amp;"|"&amp;"R.T",support!$A$2:$A$66,0),MATCH(ratings!B101,support!$E$1:$BI$1,0))="","NULL",SUBSTITUTE(OFFSET(support!$D$1,MATCH("v|"&amp;ratings!A101&amp;"|"&amp;"R.T",support!$A$2:$A$66,0),MATCH(ratings!B101,support!$E$1:$BI$1,0)),",","."))</f>
        <v>4.14169275396548</v>
      </c>
      <c r="E101">
        <v>10</v>
      </c>
      <c r="F101">
        <v>1</v>
      </c>
    </row>
    <row r="102" spans="1:6" x14ac:dyDescent="0.25">
      <c r="A102">
        <v>2018</v>
      </c>
      <c r="B102" s="88">
        <v>60</v>
      </c>
      <c r="C102" t="s">
        <v>217</v>
      </c>
      <c r="D102" t="str">
        <f ca="1">IF(OFFSET(support!$D$1,MATCH("v|"&amp;ratings!A102&amp;"|"&amp;"R.T",support!$A$2:$A$66,0),MATCH(ratings!B102,support!$E$1:$BI$1,0))="","NULL",SUBSTITUTE(OFFSET(support!$D$1,MATCH("v|"&amp;ratings!A102&amp;"|"&amp;"R.T",support!$A$2:$A$66,0),MATCH(ratings!B102,support!$E$1:$BI$1,0)),",","."))</f>
        <v>6.32259760449903</v>
      </c>
      <c r="E102">
        <v>10</v>
      </c>
      <c r="F102">
        <v>1</v>
      </c>
    </row>
    <row r="103" spans="1:6" x14ac:dyDescent="0.25">
      <c r="A103">
        <v>2018</v>
      </c>
      <c r="B103" s="88">
        <v>61</v>
      </c>
      <c r="C103" t="s">
        <v>217</v>
      </c>
      <c r="D103" t="str">
        <f ca="1">IF(OFFSET(support!$D$1,MATCH("v|"&amp;ratings!A103&amp;"|"&amp;"R.T",support!$A$2:$A$66,0),MATCH(ratings!B103,support!$E$1:$BI$1,0))="","NULL",SUBSTITUTE(OFFSET(support!$D$1,MATCH("v|"&amp;ratings!A103&amp;"|"&amp;"R.T",support!$A$2:$A$66,0),MATCH(ratings!B103,support!$E$1:$BI$1,0)),",","."))</f>
        <v>2.20678804884342</v>
      </c>
      <c r="E103">
        <v>10</v>
      </c>
      <c r="F103">
        <v>1</v>
      </c>
    </row>
    <row r="104" spans="1:6" x14ac:dyDescent="0.25">
      <c r="A104">
        <v>2018</v>
      </c>
      <c r="B104" s="88">
        <v>63</v>
      </c>
      <c r="C104" t="s">
        <v>217</v>
      </c>
      <c r="D104" t="str">
        <f ca="1">IF(OFFSET(support!$D$1,MATCH("v|"&amp;ratings!A104&amp;"|"&amp;"R.T",support!$A$2:$A$66,0),MATCH(ratings!B104,support!$E$1:$BI$1,0))="","NULL",SUBSTITUTE(OFFSET(support!$D$1,MATCH("v|"&amp;ratings!A104&amp;"|"&amp;"R.T",support!$A$2:$A$66,0),MATCH(ratings!B104,support!$E$1:$BI$1,0)),",","."))</f>
        <v>4.3683442963635</v>
      </c>
      <c r="E104">
        <v>10</v>
      </c>
      <c r="F104">
        <v>1</v>
      </c>
    </row>
    <row r="105" spans="1:6" x14ac:dyDescent="0.25">
      <c r="A105">
        <v>2018</v>
      </c>
      <c r="B105" s="88">
        <v>64</v>
      </c>
      <c r="C105" t="s">
        <v>217</v>
      </c>
      <c r="D105" t="str">
        <f ca="1">IF(OFFSET(support!$D$1,MATCH("v|"&amp;ratings!A105&amp;"|"&amp;"R.T",support!$A$2:$A$66,0),MATCH(ratings!B105,support!$E$1:$BI$1,0))="","NULL",SUBSTITUTE(OFFSET(support!$D$1,MATCH("v|"&amp;ratings!A105&amp;"|"&amp;"R.T",support!$A$2:$A$66,0),MATCH(ratings!B105,support!$E$1:$BI$1,0)),",","."))</f>
        <v>6.16924311781835</v>
      </c>
      <c r="E105">
        <v>10</v>
      </c>
      <c r="F105">
        <v>1</v>
      </c>
    </row>
    <row r="106" spans="1:6" x14ac:dyDescent="0.25">
      <c r="A106">
        <v>2018</v>
      </c>
      <c r="B106" s="88">
        <v>65</v>
      </c>
      <c r="C106" t="s">
        <v>217</v>
      </c>
      <c r="D106" t="str">
        <f ca="1">IF(OFFSET(support!$D$1,MATCH("v|"&amp;ratings!A106&amp;"|"&amp;"R.T",support!$A$2:$A$66,0),MATCH(ratings!B106,support!$E$1:$BI$1,0))="","NULL",SUBSTITUTE(OFFSET(support!$D$1,MATCH("v|"&amp;ratings!A106&amp;"|"&amp;"R.T",support!$A$2:$A$66,0),MATCH(ratings!B106,support!$E$1:$BI$1,0)),",","."))</f>
        <v>6.28476700659588</v>
      </c>
      <c r="E106">
        <v>10</v>
      </c>
      <c r="F106">
        <v>1</v>
      </c>
    </row>
    <row r="107" spans="1:6" x14ac:dyDescent="0.25">
      <c r="A107">
        <v>2018</v>
      </c>
      <c r="B107" s="88">
        <v>67</v>
      </c>
      <c r="C107" t="s">
        <v>217</v>
      </c>
      <c r="D107" t="str">
        <f ca="1">IF(OFFSET(support!$D$1,MATCH("v|"&amp;ratings!A107&amp;"|"&amp;"R.T",support!$A$2:$A$66,0),MATCH(ratings!B107,support!$E$1:$BI$1,0))="","NULL",SUBSTITUTE(OFFSET(support!$D$1,MATCH("v|"&amp;ratings!A107&amp;"|"&amp;"R.T",support!$A$2:$A$66,0),MATCH(ratings!B107,support!$E$1:$BI$1,0)),",","."))</f>
        <v>3.66102405294205</v>
      </c>
      <c r="E107">
        <v>10</v>
      </c>
      <c r="F107">
        <v>1</v>
      </c>
    </row>
    <row r="108" spans="1:6" x14ac:dyDescent="0.25">
      <c r="A108">
        <v>2018</v>
      </c>
      <c r="B108" s="88">
        <v>68</v>
      </c>
      <c r="C108" t="s">
        <v>217</v>
      </c>
      <c r="D108" t="str">
        <f ca="1">IF(OFFSET(support!$D$1,MATCH("v|"&amp;ratings!A108&amp;"|"&amp;"R.T",support!$A$2:$A$66,0),MATCH(ratings!B108,support!$E$1:$BI$1,0))="","NULL",SUBSTITUTE(OFFSET(support!$D$1,MATCH("v|"&amp;ratings!A108&amp;"|"&amp;"R.T",support!$A$2:$A$66,0),MATCH(ratings!B108,support!$E$1:$BI$1,0)),",","."))</f>
        <v>4.57405642133697</v>
      </c>
      <c r="E108">
        <v>10</v>
      </c>
      <c r="F108">
        <v>1</v>
      </c>
    </row>
    <row r="109" spans="1:6" x14ac:dyDescent="0.25">
      <c r="A109">
        <v>2018</v>
      </c>
      <c r="B109" s="88">
        <v>69</v>
      </c>
      <c r="C109" t="s">
        <v>217</v>
      </c>
      <c r="D109" t="str">
        <f ca="1">IF(OFFSET(support!$D$1,MATCH("v|"&amp;ratings!A109&amp;"|"&amp;"R.T",support!$A$2:$A$66,0),MATCH(ratings!B109,support!$E$1:$BI$1,0))="","NULL",SUBSTITUTE(OFFSET(support!$D$1,MATCH("v|"&amp;ratings!A109&amp;"|"&amp;"R.T",support!$A$2:$A$66,0),MATCH(ratings!B109,support!$E$1:$BI$1,0)),",","."))</f>
        <v>5.01299052194224</v>
      </c>
      <c r="E109">
        <v>10</v>
      </c>
      <c r="F109">
        <v>1</v>
      </c>
    </row>
    <row r="110" spans="1:6" x14ac:dyDescent="0.25">
      <c r="A110">
        <v>2018</v>
      </c>
      <c r="B110" s="88">
        <v>70</v>
      </c>
      <c r="C110" t="s">
        <v>217</v>
      </c>
      <c r="D110" t="str">
        <f ca="1">IF(OFFSET(support!$D$1,MATCH("v|"&amp;ratings!A110&amp;"|"&amp;"R.T",support!$A$2:$A$66,0),MATCH(ratings!B110,support!$E$1:$BI$1,0))="","NULL",SUBSTITUTE(OFFSET(support!$D$1,MATCH("v|"&amp;ratings!A110&amp;"|"&amp;"R.T",support!$A$2:$A$66,0),MATCH(ratings!B110,support!$E$1:$BI$1,0)),",","."))</f>
        <v>6.82600959184394</v>
      </c>
      <c r="E110">
        <v>10</v>
      </c>
      <c r="F110">
        <v>1</v>
      </c>
    </row>
    <row r="111" spans="1:6" x14ac:dyDescent="0.25">
      <c r="A111">
        <v>2018</v>
      </c>
      <c r="B111" s="88">
        <v>72</v>
      </c>
      <c r="C111" t="s">
        <v>217</v>
      </c>
      <c r="D111" t="str">
        <f ca="1">IF(OFFSET(support!$D$1,MATCH("v|"&amp;ratings!A111&amp;"|"&amp;"R.T",support!$A$2:$A$66,0),MATCH(ratings!B111,support!$E$1:$BI$1,0))="","NULL",SUBSTITUTE(OFFSET(support!$D$1,MATCH("v|"&amp;ratings!A111&amp;"|"&amp;"R.T",support!$A$2:$A$66,0),MATCH(ratings!B111,support!$E$1:$BI$1,0)),",","."))</f>
        <v>5.1717966972017</v>
      </c>
      <c r="E111">
        <v>10</v>
      </c>
      <c r="F111">
        <v>1</v>
      </c>
    </row>
    <row r="112" spans="1:6" x14ac:dyDescent="0.25">
      <c r="A112">
        <v>2018</v>
      </c>
      <c r="B112" s="88">
        <v>75</v>
      </c>
      <c r="C112" t="s">
        <v>217</v>
      </c>
      <c r="D112" t="str">
        <f ca="1">IF(OFFSET(support!$D$1,MATCH("v|"&amp;ratings!A112&amp;"|"&amp;"R.T",support!$A$2:$A$66,0),MATCH(ratings!B112,support!$E$1:$BI$1,0))="","NULL",SUBSTITUTE(OFFSET(support!$D$1,MATCH("v|"&amp;ratings!A112&amp;"|"&amp;"R.T",support!$A$2:$A$66,0),MATCH(ratings!B112,support!$E$1:$BI$1,0)),",","."))</f>
        <v>5.46121105643115</v>
      </c>
      <c r="E112">
        <v>10</v>
      </c>
      <c r="F112">
        <v>1</v>
      </c>
    </row>
    <row r="113" spans="1:6" x14ac:dyDescent="0.25">
      <c r="A113">
        <v>2018</v>
      </c>
      <c r="B113" s="88">
        <v>77</v>
      </c>
      <c r="C113" t="s">
        <v>217</v>
      </c>
      <c r="D113" t="str">
        <f ca="1">IF(OFFSET(support!$D$1,MATCH("v|"&amp;ratings!A113&amp;"|"&amp;"R.T",support!$A$2:$A$66,0),MATCH(ratings!B113,support!$E$1:$BI$1,0))="","NULL",SUBSTITUTE(OFFSET(support!$D$1,MATCH("v|"&amp;ratings!A113&amp;"|"&amp;"R.T",support!$A$2:$A$66,0),MATCH(ratings!B113,support!$E$1:$BI$1,0)),",","."))</f>
        <v>4.04742949539743</v>
      </c>
      <c r="E113">
        <v>10</v>
      </c>
      <c r="F113">
        <v>1</v>
      </c>
    </row>
    <row r="114" spans="1:6" x14ac:dyDescent="0.25">
      <c r="A114">
        <v>2018</v>
      </c>
      <c r="B114" s="88">
        <v>78</v>
      </c>
      <c r="C114" t="s">
        <v>217</v>
      </c>
      <c r="D114" t="str">
        <f ca="1">IF(OFFSET(support!$D$1,MATCH("v|"&amp;ratings!A114&amp;"|"&amp;"R.T",support!$A$2:$A$66,0),MATCH(ratings!B114,support!$E$1:$BI$1,0))="","NULL",SUBSTITUTE(OFFSET(support!$D$1,MATCH("v|"&amp;ratings!A114&amp;"|"&amp;"R.T",support!$A$2:$A$66,0),MATCH(ratings!B114,support!$E$1:$BI$1,0)),",","."))</f>
        <v>6.2749232906694</v>
      </c>
      <c r="E114">
        <v>10</v>
      </c>
      <c r="F114">
        <v>1</v>
      </c>
    </row>
    <row r="115" spans="1:6" x14ac:dyDescent="0.25">
      <c r="A115">
        <v>2018</v>
      </c>
      <c r="B115" s="88">
        <v>83</v>
      </c>
      <c r="C115" t="s">
        <v>217</v>
      </c>
      <c r="D115" t="str">
        <f ca="1">IF(OFFSET(support!$D$1,MATCH("v|"&amp;ratings!A115&amp;"|"&amp;"R.T",support!$A$2:$A$66,0),MATCH(ratings!B115,support!$E$1:$BI$1,0))="","NULL",SUBSTITUTE(OFFSET(support!$D$1,MATCH("v|"&amp;ratings!A115&amp;"|"&amp;"R.T",support!$A$2:$A$66,0),MATCH(ratings!B115,support!$E$1:$BI$1,0)),",","."))</f>
        <v>7.50508263250443</v>
      </c>
      <c r="E115">
        <v>10</v>
      </c>
      <c r="F115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7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5" x14ac:dyDescent="0.25"/>
  <cols>
    <col min="1" max="1" width="3" bestFit="1" customWidth="1"/>
    <col min="2" max="2" width="5" bestFit="1" customWidth="1"/>
    <col min="3" max="3" width="6.140625" bestFit="1" customWidth="1"/>
    <col min="4" max="4" width="6.28515625" bestFit="1" customWidth="1"/>
    <col min="5" max="5" width="7.140625" bestFit="1" customWidth="1"/>
  </cols>
  <sheetData>
    <row r="1" spans="1:5" s="1" customFormat="1" x14ac:dyDescent="0.25">
      <c r="A1" s="1" t="s">
        <v>0</v>
      </c>
      <c r="B1" s="1" t="s">
        <v>64</v>
      </c>
      <c r="C1" s="1" t="s">
        <v>31</v>
      </c>
      <c r="D1" s="1" t="s">
        <v>65</v>
      </c>
      <c r="E1" s="1" t="s">
        <v>144</v>
      </c>
    </row>
    <row r="2" spans="1:5" x14ac:dyDescent="0.25">
      <c r="A2">
        <v>11</v>
      </c>
      <c r="B2">
        <v>2017</v>
      </c>
      <c r="C2" t="s">
        <v>45</v>
      </c>
      <c r="D2">
        <f>INDEX(support!$E$1:$BI$1,MATCH(1,support!$E$17:$BI$17,0))</f>
        <v>22</v>
      </c>
      <c r="E2" t="s">
        <v>145</v>
      </c>
    </row>
    <row r="3" spans="1:5" x14ac:dyDescent="0.25">
      <c r="A3">
        <v>12</v>
      </c>
      <c r="B3">
        <v>2017</v>
      </c>
      <c r="C3" t="s">
        <v>45</v>
      </c>
      <c r="D3">
        <f>INDEX(support!$E$1:$BI$1,MATCH(2,support!$E$17:$BI$17,0))</f>
        <v>31</v>
      </c>
      <c r="E3" t="s">
        <v>147</v>
      </c>
    </row>
    <row r="4" spans="1:5" x14ac:dyDescent="0.25">
      <c r="A4">
        <v>13</v>
      </c>
      <c r="B4">
        <v>2017</v>
      </c>
      <c r="C4" t="s">
        <v>45</v>
      </c>
      <c r="D4">
        <f>INDEX(support!$E$1:$BI$1,MATCH(3,support!$E$17:$BI$17,0))</f>
        <v>41</v>
      </c>
      <c r="E4" t="s">
        <v>146</v>
      </c>
    </row>
    <row r="5" spans="1:5" x14ac:dyDescent="0.25">
      <c r="A5">
        <v>14</v>
      </c>
      <c r="B5">
        <v>2018</v>
      </c>
      <c r="C5" t="s">
        <v>45</v>
      </c>
      <c r="D5">
        <f>INDEX(support!$E$1:$BI$1,MATCH(1,support!$E$50:$BI$50,0))</f>
        <v>22</v>
      </c>
      <c r="E5" t="s">
        <v>145</v>
      </c>
    </row>
    <row r="6" spans="1:5" x14ac:dyDescent="0.25">
      <c r="A6">
        <v>15</v>
      </c>
      <c r="B6">
        <v>2018</v>
      </c>
      <c r="C6" t="s">
        <v>45</v>
      </c>
      <c r="D6">
        <f>INDEX(support!$E$1:$BI$1,MATCH(2,support!$E$50:$BI$50,0))</f>
        <v>41</v>
      </c>
      <c r="E6" t="s">
        <v>147</v>
      </c>
    </row>
    <row r="7" spans="1:5" x14ac:dyDescent="0.25">
      <c r="A7">
        <v>16</v>
      </c>
      <c r="B7">
        <v>2018</v>
      </c>
      <c r="C7" t="s">
        <v>45</v>
      </c>
      <c r="D7">
        <f>INDEX(support!$E$1:$BI$1,MATCH(3,support!$E$50:$BI$50,0))</f>
        <v>31</v>
      </c>
      <c r="E7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3</vt:i4>
      </vt:variant>
    </vt:vector>
  </HeadingPairs>
  <TitlesOfParts>
    <vt:vector size="12" baseType="lpstr">
      <vt:lpstr>calculations</vt:lpstr>
      <vt:lpstr>support</vt:lpstr>
      <vt:lpstr>data_structure</vt:lpstr>
      <vt:lpstr>entities</vt:lpstr>
      <vt:lpstr>entity_scopes</vt:lpstr>
      <vt:lpstr>data</vt:lpstr>
      <vt:lpstr>indicators</vt:lpstr>
      <vt:lpstr>ratings</vt:lpstr>
      <vt:lpstr>medals</vt:lpstr>
      <vt:lpstr>data!data</vt:lpstr>
      <vt:lpstr>data_structure!data_structure</vt:lpstr>
      <vt:lpstr>entities!entities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Klátik</dc:creator>
  <cp:lastModifiedBy>Peter Klátik</cp:lastModifiedBy>
  <dcterms:created xsi:type="dcterms:W3CDTF">2020-01-27T16:31:43Z</dcterms:created>
  <dcterms:modified xsi:type="dcterms:W3CDTF">2020-04-18T14:36:39Z</dcterms:modified>
</cp:coreProperties>
</file>